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1.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pivotTables/pivotTable2.xml" ContentType="application/vnd.openxmlformats-officedocument.spreadsheetml.pivotTable+xml"/>
  <Override PartName="/xl/drawings/drawing4.xml" ContentType="application/vnd.openxmlformats-officedocument.drawing+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codeName="ThisWorkbook" hidePivotFieldList="1"/>
  <mc:AlternateContent xmlns:mc="http://schemas.openxmlformats.org/markup-compatibility/2006">
    <mc:Choice Requires="x15">
      <x15ac:absPath xmlns:x15ac="http://schemas.microsoft.com/office/spreadsheetml/2010/11/ac" url="C:\Users\TLEMPEREUR\Documents\"/>
    </mc:Choice>
  </mc:AlternateContent>
  <xr:revisionPtr revIDLastSave="0" documentId="13_ncr:1_{58B0AED6-6FE6-4577-AB3B-1B9FF2718FEC}" xr6:coauthVersionLast="41" xr6:coauthVersionMax="41" xr10:uidLastSave="{00000000-0000-0000-0000-000000000000}"/>
  <bookViews>
    <workbookView xWindow="-110" yWindow="-110" windowWidth="19420" windowHeight="10420" tabRatio="935" activeTab="4" xr2:uid="{00000000-000D-0000-FFFF-FFFF00000000}"/>
  </bookViews>
  <sheets>
    <sheet name="Compilation" sheetId="4" r:id="rId1"/>
    <sheet name="GLOBAL" sheetId="18" r:id="rId2"/>
    <sheet name="GLOBAL Appendix" sheetId="19" state="hidden" r:id="rId3"/>
    <sheet name="China" sheetId="9" r:id="rId4"/>
    <sheet name="France" sheetId="5" r:id="rId5"/>
  </sheets>
  <functionGroups builtInGroupCount="19"/>
  <externalReferences>
    <externalReference r:id="rId6"/>
    <externalReference r:id="rId7"/>
    <externalReference r:id="rId8"/>
  </externalReferences>
  <definedNames>
    <definedName name="_xlnm._FilterDatabase" localSheetId="0" hidden="1">Compilation!$A$1:$K$1786</definedName>
  </definedNames>
  <calcPr calcId="191029"/>
  <pivotCaches>
    <pivotCache cacheId="114" r:id="rId9"/>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5" i="19" l="1"/>
  <c r="E5" i="19"/>
  <c r="E6" i="19"/>
  <c r="F6" i="19"/>
  <c r="G6" i="19"/>
  <c r="H6" i="19"/>
  <c r="I6" i="19"/>
  <c r="J6" i="19"/>
  <c r="K6" i="19"/>
  <c r="L6" i="19"/>
  <c r="M6" i="19"/>
  <c r="N6" i="19"/>
  <c r="O6" i="19"/>
  <c r="P6" i="19"/>
  <c r="D6" i="19"/>
  <c r="F5" i="19"/>
  <c r="G5" i="19"/>
  <c r="H5" i="19"/>
  <c r="I5" i="19"/>
  <c r="J5" i="19"/>
  <c r="K5" i="19"/>
  <c r="L5" i="19"/>
  <c r="M5" i="19"/>
  <c r="N5" i="19"/>
  <c r="O5" i="19"/>
  <c r="P5" i="19"/>
  <c r="AG9" i="18"/>
  <c r="Y10" i="18"/>
  <c r="Y11" i="18"/>
  <c r="Y12" i="18"/>
  <c r="Y13" i="18"/>
  <c r="Y9" i="18"/>
  <c r="AK61" i="5"/>
  <c r="AJ61" i="5"/>
  <c r="AI61" i="5"/>
  <c r="AH61" i="5"/>
  <c r="AG61" i="5"/>
  <c r="AF61" i="5"/>
  <c r="AE61" i="5"/>
  <c r="AD61" i="5"/>
  <c r="AG9" i="5"/>
  <c r="AD61" i="9"/>
  <c r="AE61" i="9"/>
  <c r="A3" i="4"/>
  <c r="A7" i="4"/>
  <c r="A11" i="4"/>
  <c r="A15" i="4"/>
  <c r="A19" i="4"/>
  <c r="A23" i="4"/>
  <c r="A27" i="4"/>
  <c r="A31" i="4"/>
  <c r="A35" i="4"/>
  <c r="A39" i="4"/>
  <c r="A43" i="4"/>
  <c r="A47" i="4"/>
  <c r="A51" i="4"/>
  <c r="A55" i="4"/>
  <c r="A59" i="4"/>
  <c r="A63" i="4"/>
  <c r="A67" i="4"/>
  <c r="A71" i="4"/>
  <c r="A75" i="4"/>
  <c r="A79" i="4"/>
  <c r="A83" i="4"/>
  <c r="A87" i="4"/>
  <c r="A91" i="4"/>
  <c r="A95" i="4"/>
  <c r="A99" i="4"/>
  <c r="A103" i="4"/>
  <c r="A107" i="4"/>
  <c r="A111" i="4"/>
  <c r="A115" i="4"/>
  <c r="A119" i="4"/>
  <c r="A123" i="4"/>
  <c r="A127" i="4"/>
  <c r="A131" i="4"/>
  <c r="A135" i="4"/>
  <c r="A139" i="4"/>
  <c r="A143" i="4"/>
  <c r="A147" i="4"/>
  <c r="A151" i="4"/>
  <c r="A155" i="4"/>
  <c r="A159" i="4"/>
  <c r="A163" i="4"/>
  <c r="A167" i="4"/>
  <c r="A171" i="4"/>
  <c r="A175" i="4"/>
  <c r="A179" i="4"/>
  <c r="A183" i="4"/>
  <c r="A187" i="4"/>
  <c r="A191" i="4"/>
  <c r="A195" i="4"/>
  <c r="A199" i="4"/>
  <c r="A203" i="4"/>
  <c r="A207" i="4"/>
  <c r="A211" i="4"/>
  <c r="A215" i="4"/>
  <c r="A219" i="4"/>
  <c r="A223" i="4"/>
  <c r="A227" i="4"/>
  <c r="A231" i="4"/>
  <c r="A235" i="4"/>
  <c r="A239" i="4"/>
  <c r="A243" i="4"/>
  <c r="A247" i="4"/>
  <c r="A251" i="4"/>
  <c r="A255" i="4"/>
  <c r="A259" i="4"/>
  <c r="A263" i="4"/>
  <c r="A267" i="4"/>
  <c r="A271" i="4"/>
  <c r="A275" i="4"/>
  <c r="A279" i="4"/>
  <c r="A283" i="4"/>
  <c r="A287" i="4"/>
  <c r="A291" i="4"/>
  <c r="A295" i="4"/>
  <c r="A299" i="4"/>
  <c r="A303" i="4"/>
  <c r="A307" i="4"/>
  <c r="A311" i="4"/>
  <c r="A315" i="4"/>
  <c r="A319" i="4"/>
  <c r="A323" i="4"/>
  <c r="A327" i="4"/>
  <c r="A331" i="4"/>
  <c r="A335" i="4"/>
  <c r="A339" i="4"/>
  <c r="A343" i="4"/>
  <c r="A347" i="4"/>
  <c r="A351" i="4"/>
  <c r="A355" i="4"/>
  <c r="A359" i="4"/>
  <c r="A363" i="4"/>
  <c r="A367" i="4"/>
  <c r="A371" i="4"/>
  <c r="A336" i="4"/>
  <c r="A340" i="4"/>
  <c r="A344" i="4"/>
  <c r="A348" i="4"/>
  <c r="A352" i="4"/>
  <c r="A356" i="4"/>
  <c r="A360" i="4"/>
  <c r="A364" i="4"/>
  <c r="A368" i="4"/>
  <c r="A372" i="4"/>
  <c r="A4" i="4"/>
  <c r="A8" i="4"/>
  <c r="A12" i="4"/>
  <c r="A16" i="4"/>
  <c r="A20" i="4"/>
  <c r="A24" i="4"/>
  <c r="A28" i="4"/>
  <c r="A32" i="4"/>
  <c r="A36" i="4"/>
  <c r="A40" i="4"/>
  <c r="A44" i="4"/>
  <c r="A48" i="4"/>
  <c r="A52" i="4"/>
  <c r="A56" i="4"/>
  <c r="A60" i="4"/>
  <c r="A64" i="4"/>
  <c r="A68" i="4"/>
  <c r="A72" i="4"/>
  <c r="A76" i="4"/>
  <c r="A80" i="4"/>
  <c r="A84" i="4"/>
  <c r="A88" i="4"/>
  <c r="A92" i="4"/>
  <c r="A96" i="4"/>
  <c r="A100" i="4"/>
  <c r="A104" i="4"/>
  <c r="A108" i="4"/>
  <c r="A112" i="4"/>
  <c r="A116" i="4"/>
  <c r="A120" i="4"/>
  <c r="A124" i="4"/>
  <c r="A128" i="4"/>
  <c r="A132" i="4"/>
  <c r="A136" i="4"/>
  <c r="A140" i="4"/>
  <c r="A144" i="4"/>
  <c r="A148" i="4"/>
  <c r="A152" i="4"/>
  <c r="A156" i="4"/>
  <c r="A160" i="4"/>
  <c r="A164" i="4"/>
  <c r="A168" i="4"/>
  <c r="A172" i="4"/>
  <c r="A176" i="4"/>
  <c r="A180" i="4"/>
  <c r="A184" i="4"/>
  <c r="A188" i="4"/>
  <c r="A192" i="4"/>
  <c r="A196" i="4"/>
  <c r="A200" i="4"/>
  <c r="A204" i="4"/>
  <c r="A208" i="4"/>
  <c r="A212" i="4"/>
  <c r="A216" i="4"/>
  <c r="A220" i="4"/>
  <c r="A224" i="4"/>
  <c r="A228" i="4"/>
  <c r="A232" i="4"/>
  <c r="A236" i="4"/>
  <c r="A240" i="4"/>
  <c r="A244" i="4"/>
  <c r="A248" i="4"/>
  <c r="A252" i="4"/>
  <c r="A256" i="4"/>
  <c r="A260" i="4"/>
  <c r="A264" i="4"/>
  <c r="A268" i="4"/>
  <c r="A272" i="4"/>
  <c r="A276" i="4"/>
  <c r="A280" i="4"/>
  <c r="A284" i="4"/>
  <c r="A288" i="4"/>
  <c r="A292" i="4"/>
  <c r="A296" i="4"/>
  <c r="A300" i="4"/>
  <c r="A304" i="4"/>
  <c r="A308" i="4"/>
  <c r="A312" i="4"/>
  <c r="A316" i="4"/>
  <c r="A320" i="4"/>
  <c r="A324" i="4"/>
  <c r="A328" i="4"/>
  <c r="A332" i="4"/>
  <c r="A5" i="4"/>
  <c r="A9" i="4"/>
  <c r="A13" i="4"/>
  <c r="A17" i="4"/>
  <c r="A21" i="4"/>
  <c r="A25" i="4"/>
  <c r="A29" i="4"/>
  <c r="A33" i="4"/>
  <c r="A37" i="4"/>
  <c r="A41" i="4"/>
  <c r="A45" i="4"/>
  <c r="A49" i="4"/>
  <c r="A53" i="4"/>
  <c r="A57" i="4"/>
  <c r="A61" i="4"/>
  <c r="A65" i="4"/>
  <c r="A69" i="4"/>
  <c r="A73" i="4"/>
  <c r="A77" i="4"/>
  <c r="A81" i="4"/>
  <c r="A85" i="4"/>
  <c r="A89" i="4"/>
  <c r="A93" i="4"/>
  <c r="A97" i="4"/>
  <c r="A101" i="4"/>
  <c r="A105" i="4"/>
  <c r="A109" i="4"/>
  <c r="A113" i="4"/>
  <c r="A117" i="4"/>
  <c r="A121" i="4"/>
  <c r="A125" i="4"/>
  <c r="A129" i="4"/>
  <c r="A133" i="4"/>
  <c r="A137" i="4"/>
  <c r="A141" i="4"/>
  <c r="A145" i="4"/>
  <c r="A149" i="4"/>
  <c r="A153" i="4"/>
  <c r="A157" i="4"/>
  <c r="A161" i="4"/>
  <c r="A165" i="4"/>
  <c r="A169" i="4"/>
  <c r="A173" i="4"/>
  <c r="A177" i="4"/>
  <c r="A181" i="4"/>
  <c r="A185" i="4"/>
  <c r="A189" i="4"/>
  <c r="A193" i="4"/>
  <c r="A197" i="4"/>
  <c r="A201" i="4"/>
  <c r="A205" i="4"/>
  <c r="A209" i="4"/>
  <c r="A213" i="4"/>
  <c r="A217" i="4"/>
  <c r="A221" i="4"/>
  <c r="A225" i="4"/>
  <c r="A229" i="4"/>
  <c r="A233" i="4"/>
  <c r="A237" i="4"/>
  <c r="A241" i="4"/>
  <c r="A245" i="4"/>
  <c r="A249" i="4"/>
  <c r="A253" i="4"/>
  <c r="A257" i="4"/>
  <c r="A261" i="4"/>
  <c r="A265" i="4"/>
  <c r="A269" i="4"/>
  <c r="A273" i="4"/>
  <c r="A277" i="4"/>
  <c r="A281" i="4"/>
  <c r="A285" i="4"/>
  <c r="A289" i="4"/>
  <c r="A293" i="4"/>
  <c r="A297" i="4"/>
  <c r="A301" i="4"/>
  <c r="A305" i="4"/>
  <c r="A309" i="4"/>
  <c r="A313" i="4"/>
  <c r="A317" i="4"/>
  <c r="A321" i="4"/>
  <c r="A325" i="4"/>
  <c r="A329" i="4"/>
  <c r="A333" i="4"/>
  <c r="A337" i="4"/>
  <c r="A341" i="4"/>
  <c r="A345" i="4"/>
  <c r="A349" i="4"/>
  <c r="A353" i="4"/>
  <c r="A357" i="4"/>
  <c r="A361" i="4"/>
  <c r="A365" i="4"/>
  <c r="A369" i="4"/>
  <c r="A373" i="4"/>
  <c r="A6" i="4"/>
  <c r="A10" i="4"/>
  <c r="A14" i="4"/>
  <c r="A18" i="4"/>
  <c r="A22" i="4"/>
  <c r="A26" i="4"/>
  <c r="A30" i="4"/>
  <c r="A34" i="4"/>
  <c r="A38" i="4"/>
  <c r="A42" i="4"/>
  <c r="A46" i="4"/>
  <c r="A50" i="4"/>
  <c r="A54" i="4"/>
  <c r="A58" i="4"/>
  <c r="A62" i="4"/>
  <c r="A66" i="4"/>
  <c r="A70" i="4"/>
  <c r="A74" i="4"/>
  <c r="A78" i="4"/>
  <c r="A82" i="4"/>
  <c r="A86" i="4"/>
  <c r="A90" i="4"/>
  <c r="A94" i="4"/>
  <c r="A98" i="4"/>
  <c r="A102" i="4"/>
  <c r="A106" i="4"/>
  <c r="A110" i="4"/>
  <c r="A114" i="4"/>
  <c r="A118" i="4"/>
  <c r="A122" i="4"/>
  <c r="A126" i="4"/>
  <c r="A130" i="4"/>
  <c r="A134" i="4"/>
  <c r="A138" i="4"/>
  <c r="A142" i="4"/>
  <c r="A158" i="4"/>
  <c r="A174" i="4"/>
  <c r="A190" i="4"/>
  <c r="A206" i="4"/>
  <c r="A222" i="4"/>
  <c r="A238" i="4"/>
  <c r="A254" i="4"/>
  <c r="A270" i="4"/>
  <c r="A286" i="4"/>
  <c r="A302" i="4"/>
  <c r="A318" i="4"/>
  <c r="A334" i="4"/>
  <c r="A350" i="4"/>
  <c r="A366" i="4"/>
  <c r="A146" i="4"/>
  <c r="A162" i="4"/>
  <c r="A178" i="4"/>
  <c r="A194" i="4"/>
  <c r="A210" i="4"/>
  <c r="A226" i="4"/>
  <c r="A242" i="4"/>
  <c r="A258" i="4"/>
  <c r="A274" i="4"/>
  <c r="A290" i="4"/>
  <c r="A306" i="4"/>
  <c r="A322" i="4"/>
  <c r="A338" i="4"/>
  <c r="A354" i="4"/>
  <c r="A370" i="4"/>
  <c r="A150" i="4"/>
  <c r="A166" i="4"/>
  <c r="A182" i="4"/>
  <c r="A198" i="4"/>
  <c r="A214" i="4"/>
  <c r="A230" i="4"/>
  <c r="A246" i="4"/>
  <c r="A262" i="4"/>
  <c r="A278" i="4"/>
  <c r="A294" i="4"/>
  <c r="A310" i="4"/>
  <c r="A326" i="4"/>
  <c r="A342" i="4"/>
  <c r="A358" i="4"/>
  <c r="A330" i="4"/>
  <c r="A154" i="4"/>
  <c r="A170" i="4"/>
  <c r="A186" i="4"/>
  <c r="A202" i="4"/>
  <c r="A218" i="4"/>
  <c r="A234" i="4"/>
  <c r="A250" i="4"/>
  <c r="A266" i="4"/>
  <c r="A282" i="4"/>
  <c r="A298" i="4"/>
  <c r="A314" i="4"/>
  <c r="A346" i="4"/>
  <c r="A362" i="4"/>
  <c r="A2" i="4"/>
  <c r="Y17" i="9" l="1"/>
  <c r="Y39" i="5"/>
  <c r="Y21" i="5"/>
  <c r="Y25" i="5"/>
  <c r="Y29" i="5"/>
  <c r="Y33" i="5"/>
  <c r="Y37" i="5"/>
  <c r="Y42" i="5"/>
  <c r="Y46" i="5"/>
  <c r="Y50" i="5"/>
  <c r="Y10" i="5"/>
  <c r="Y9" i="9"/>
  <c r="Y47" i="5"/>
  <c r="Y17" i="5"/>
  <c r="AC61" i="5"/>
  <c r="Y36" i="5"/>
  <c r="Y49" i="5"/>
  <c r="Y13" i="5"/>
  <c r="Y18" i="5"/>
  <c r="Y22" i="5"/>
  <c r="Y26" i="5"/>
  <c r="Y30" i="5"/>
  <c r="Y34" i="5"/>
  <c r="Y38" i="5"/>
  <c r="Y43" i="5"/>
  <c r="Y11" i="5"/>
  <c r="Y45" i="5"/>
  <c r="Y19" i="5"/>
  <c r="Y23" i="5"/>
  <c r="Y27" i="5"/>
  <c r="Y31" i="5"/>
  <c r="Y35" i="5"/>
  <c r="Y40" i="5"/>
  <c r="Y44" i="5"/>
  <c r="Y48" i="5"/>
  <c r="Y10" i="9"/>
  <c r="Y12" i="5"/>
  <c r="AC61" i="9"/>
  <c r="Y20" i="5"/>
  <c r="Y24" i="5"/>
  <c r="Y28" i="5"/>
  <c r="Y32" i="5"/>
  <c r="Y41" i="5"/>
  <c r="Y9" i="5"/>
  <c r="Y14" i="18"/>
  <c r="AC66" i="5"/>
  <c r="AE66" i="5"/>
  <c r="AI66" i="5"/>
  <c r="AM66" i="5"/>
  <c r="AQ66" i="5"/>
  <c r="AU66" i="5"/>
  <c r="AY66" i="5"/>
  <c r="AF66" i="5"/>
  <c r="AJ66" i="5"/>
  <c r="AN66" i="5"/>
  <c r="AR66" i="5"/>
  <c r="AV66" i="5"/>
  <c r="AZ66" i="5"/>
  <c r="AG66" i="5"/>
  <c r="AK66" i="5"/>
  <c r="AO66" i="5"/>
  <c r="AS66" i="5"/>
  <c r="AW66" i="5"/>
  <c r="BA66" i="5"/>
  <c r="AD66" i="5"/>
  <c r="AH66" i="5"/>
  <c r="AL66" i="5"/>
  <c r="AP66" i="5"/>
  <c r="AT66" i="5"/>
  <c r="AX66" i="5"/>
  <c r="Y14" i="5"/>
  <c r="AO57" i="5" s="1"/>
  <c r="Y51" i="5"/>
  <c r="AK61" i="9"/>
  <c r="AF61" i="9"/>
  <c r="AG61" i="9"/>
  <c r="AI61" i="9"/>
  <c r="AJ61" i="9"/>
  <c r="AC57" i="5" l="1"/>
  <c r="AD57" i="5" s="1"/>
  <c r="AE57" i="5" s="1"/>
  <c r="AF57" i="5" s="1"/>
  <c r="AG57" i="5" s="1"/>
  <c r="AH57" i="5" s="1"/>
  <c r="AI57" i="5" s="1"/>
  <c r="AJ57" i="5" s="1"/>
  <c r="AK57" i="5" s="1"/>
  <c r="AL57" i="5" s="1"/>
  <c r="AM57" i="5" s="1"/>
  <c r="AN57" i="5" s="1"/>
  <c r="Y50" i="9" l="1"/>
  <c r="Y35" i="9"/>
  <c r="Y39" i="9"/>
  <c r="Y43" i="9"/>
  <c r="Y47" i="9"/>
  <c r="Y18" i="9"/>
  <c r="Y22" i="9"/>
  <c r="Y26" i="9"/>
  <c r="Y30" i="9"/>
  <c r="Y32" i="9"/>
  <c r="Y36" i="9"/>
  <c r="Y40" i="9"/>
  <c r="Y44" i="9"/>
  <c r="Y48" i="9"/>
  <c r="Y19" i="9"/>
  <c r="Y23" i="9"/>
  <c r="Y27" i="9"/>
  <c r="Y33" i="9"/>
  <c r="Y37" i="9"/>
  <c r="Y41" i="9"/>
  <c r="Y45" i="9"/>
  <c r="Y49" i="9"/>
  <c r="Y20" i="9"/>
  <c r="Y24" i="9"/>
  <c r="Y28" i="9"/>
  <c r="Y34" i="9"/>
  <c r="Y38" i="9"/>
  <c r="Y42" i="9"/>
  <c r="Y46" i="9"/>
  <c r="Y31" i="9"/>
  <c r="Y21" i="9"/>
  <c r="Y25" i="9"/>
  <c r="Y29" i="9"/>
  <c r="AH61" i="9"/>
  <c r="AG9" i="9"/>
  <c r="Y51" i="9" l="1"/>
  <c r="Y13" i="9"/>
  <c r="Y11" i="9"/>
  <c r="Y12" i="9"/>
  <c r="AX66" i="9" l="1"/>
  <c r="AG66" i="9"/>
  <c r="BA66" i="9"/>
  <c r="AJ66" i="9"/>
  <c r="AZ66" i="9"/>
  <c r="AI66" i="9"/>
  <c r="AY66" i="9"/>
  <c r="AT66" i="9"/>
  <c r="AP66" i="9"/>
  <c r="AW66" i="9"/>
  <c r="AF66" i="9"/>
  <c r="AV66" i="9"/>
  <c r="AL66" i="9"/>
  <c r="AO66" i="9"/>
  <c r="AU66" i="9"/>
  <c r="AS66" i="9"/>
  <c r="AQ66" i="9"/>
  <c r="AR66" i="9"/>
  <c r="AC66" i="9"/>
  <c r="AK66" i="9"/>
  <c r="AD66" i="9"/>
  <c r="AN66" i="9"/>
  <c r="AH66" i="9"/>
  <c r="AM66" i="9"/>
  <c r="AE66" i="9"/>
  <c r="Y14" i="9"/>
  <c r="AO57" i="9" s="1"/>
  <c r="AC57" i="9" l="1"/>
  <c r="AD57" i="9" s="1"/>
  <c r="AE57" i="9" s="1"/>
  <c r="S85" i="5" l="1"/>
  <c r="S88" i="5"/>
  <c r="S86" i="5"/>
  <c r="S87" i="5"/>
  <c r="X83" i="9" l="1"/>
  <c r="X85" i="9"/>
  <c r="AF57" i="9" l="1"/>
  <c r="AG57" i="9" s="1"/>
  <c r="AH57" i="9" s="1"/>
  <c r="AI57" i="9" s="1"/>
  <c r="AJ57" i="9" s="1"/>
  <c r="AK57" i="9" s="1"/>
  <c r="AL57" i="9" s="1"/>
  <c r="AM57" i="9" s="1"/>
  <c r="AN57" i="9" s="1"/>
  <c r="X84" i="9"/>
  <c r="X82" i="9"/>
</calcChain>
</file>

<file path=xl/sharedStrings.xml><?xml version="1.0" encoding="utf-8"?>
<sst xmlns="http://schemas.openxmlformats.org/spreadsheetml/2006/main" count="1884" uniqueCount="129">
  <si>
    <t>#</t>
  </si>
  <si>
    <t>Phase</t>
  </si>
  <si>
    <t>Stream</t>
  </si>
  <si>
    <t>Testing scenario</t>
  </si>
  <si>
    <t>Detailled Tests steps</t>
  </si>
  <si>
    <t>Applicable</t>
  </si>
  <si>
    <t>Status</t>
  </si>
  <si>
    <t>Origine</t>
  </si>
  <si>
    <t>Test</t>
  </si>
  <si>
    <t>Recheck of the stream necessary - Before trace is Live</t>
  </si>
  <si>
    <t>Not relevant</t>
  </si>
  <si>
    <t>SAP TRM</t>
  </si>
  <si>
    <t>Recheck of the stream necessary - Trace</t>
  </si>
  <si>
    <t>Scan Module + PDAP</t>
  </si>
  <si>
    <t>Scan Module + PDAP + WC</t>
  </si>
  <si>
    <t>Scan Module + PDAP + WC + Verify</t>
  </si>
  <si>
    <t>Scan Module + PDAP + Verify</t>
  </si>
  <si>
    <t>Scan Module + PDAP + Verify + WC</t>
  </si>
  <si>
    <t xml:space="preserve">Scan Module + PDAP + Verify </t>
  </si>
  <si>
    <t>PDAP</t>
  </si>
  <si>
    <t>Scan Module + PDAP + Verify + Email</t>
  </si>
  <si>
    <t xml:space="preserve"> PDAP + Verify + Email</t>
  </si>
  <si>
    <t>WC</t>
  </si>
  <si>
    <t>CO</t>
  </si>
  <si>
    <t>TBD</t>
  </si>
  <si>
    <t>FX Revaluation</t>
  </si>
  <si>
    <t>GL Allocation</t>
  </si>
  <si>
    <t>GL Closing</t>
  </si>
  <si>
    <t>Omega</t>
  </si>
  <si>
    <t>Simcorp</t>
  </si>
  <si>
    <t>Robot</t>
  </si>
  <si>
    <t>Ariba</t>
  </si>
  <si>
    <t>SLM</t>
  </si>
  <si>
    <t>OK</t>
  </si>
  <si>
    <t>ReadSoft</t>
  </si>
  <si>
    <t>KO</t>
  </si>
  <si>
    <t>Not Started</t>
  </si>
  <si>
    <t>Planeed date</t>
  </si>
  <si>
    <t>France</t>
  </si>
  <si>
    <t>Row Labels</t>
  </si>
  <si>
    <t>Grand Total</t>
  </si>
  <si>
    <t>Column Labels</t>
  </si>
  <si>
    <t>Count of Status</t>
  </si>
  <si>
    <t>(blank)</t>
  </si>
  <si>
    <t>FRANCE</t>
  </si>
  <si>
    <t>Tests</t>
  </si>
  <si>
    <t>Date</t>
  </si>
  <si>
    <t>Real</t>
  </si>
  <si>
    <t>Estimated</t>
  </si>
  <si>
    <t>TOTAL</t>
  </si>
  <si>
    <t>Follow-up per Stream FUNCTIONAL</t>
  </si>
  <si>
    <t>Follow-up per Stream INTERFACE</t>
  </si>
  <si>
    <t>STREAM</t>
  </si>
  <si>
    <t>UATs Testing activities - Real vs Estimated</t>
  </si>
  <si>
    <t>AP-AR</t>
  </si>
  <si>
    <t>FIGL</t>
  </si>
  <si>
    <t>AA</t>
  </si>
  <si>
    <t>Investment</t>
  </si>
  <si>
    <t>HR &amp; T&amp;E</t>
  </si>
  <si>
    <t>PeopleSoft</t>
  </si>
  <si>
    <t>Concur</t>
  </si>
  <si>
    <t>Bloomberg</t>
  </si>
  <si>
    <t>E-Bilanz</t>
  </si>
  <si>
    <t>PHR</t>
  </si>
  <si>
    <t>ADP</t>
  </si>
  <si>
    <t>BW/AfO</t>
  </si>
  <si>
    <t>BW FIGL Data extraction</t>
  </si>
  <si>
    <t>BFC</t>
  </si>
  <si>
    <t>EMIR</t>
  </si>
  <si>
    <t>IaDWH</t>
  </si>
  <si>
    <t>PAPM</t>
  </si>
  <si>
    <t xml:space="preserve">BPC </t>
  </si>
  <si>
    <t>EBS</t>
  </si>
  <si>
    <t>Xela</t>
  </si>
  <si>
    <t>Cashportal</t>
  </si>
  <si>
    <t>Trace</t>
  </si>
  <si>
    <t>AFO Reporting</t>
  </si>
  <si>
    <t>Country</t>
  </si>
  <si>
    <t>China</t>
  </si>
  <si>
    <t>Germany</t>
  </si>
  <si>
    <t>India</t>
  </si>
  <si>
    <t>Sing SRAP</t>
  </si>
  <si>
    <t>Sing SRS</t>
  </si>
  <si>
    <t>Sing SSAP</t>
  </si>
  <si>
    <t>Switzerland</t>
  </si>
  <si>
    <t>UK</t>
  </si>
  <si>
    <t>US</t>
  </si>
  <si>
    <t xml:space="preserve">Réalisé : </t>
  </si>
  <si>
    <t>Max</t>
  </si>
  <si>
    <t>Daily accomplishment</t>
  </si>
  <si>
    <t>Niveau 1</t>
  </si>
  <si>
    <t>Niveau 2</t>
  </si>
  <si>
    <t>Niveau 3</t>
  </si>
  <si>
    <t>Reste</t>
  </si>
  <si>
    <t>Not started</t>
  </si>
  <si>
    <t>08.06.2020</t>
  </si>
  <si>
    <t>09.06.2020</t>
  </si>
  <si>
    <t>10.06.2020</t>
  </si>
  <si>
    <t>11.06.2020</t>
  </si>
  <si>
    <t>12.06.2020</t>
  </si>
  <si>
    <t>15.06.2020</t>
  </si>
  <si>
    <t>16.06.2020</t>
  </si>
  <si>
    <t>17.06.2020</t>
  </si>
  <si>
    <t>18.06.2020</t>
  </si>
  <si>
    <t>19.06.2020</t>
  </si>
  <si>
    <t>22.06.2020</t>
  </si>
  <si>
    <t>23.06.2020</t>
  </si>
  <si>
    <t>24.06.2020</t>
  </si>
  <si>
    <t>DM (S2 &amp; IFRS)</t>
  </si>
  <si>
    <t>SAP APAR</t>
  </si>
  <si>
    <t>TESTS</t>
  </si>
  <si>
    <t>Processed with errors</t>
  </si>
  <si>
    <t>US Total</t>
  </si>
  <si>
    <t>GLOBAL</t>
  </si>
  <si>
    <t>TESTS - GLOBAL</t>
  </si>
  <si>
    <t>DAILY INDICATOR PER COUNTRY</t>
  </si>
  <si>
    <t>KO TESTS FOLLOW-UP</t>
  </si>
  <si>
    <t>EVOLUTION OF TESTS REALIZED PER COUNTRY</t>
  </si>
  <si>
    <t>CHINA</t>
  </si>
  <si>
    <t>GERMANY</t>
  </si>
  <si>
    <t>INDIA</t>
  </si>
  <si>
    <t>SWITZERLAND</t>
  </si>
  <si>
    <t>Sing SGL life</t>
  </si>
  <si>
    <t>UATs - TESTS DONE</t>
  </si>
  <si>
    <t>SingSGLlife</t>
  </si>
  <si>
    <t>SingSRAP</t>
  </si>
  <si>
    <t>SingSRS</t>
  </si>
  <si>
    <t>SingSSAP</t>
  </si>
  <si>
    <t>Test Code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</si>
</sst>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 #,##0.00\ [$€]_-;\-* #,##0.00\ [$€]_-;_-* &quot;-&quot;??\ [$€]_-;_-@_-"/>
  </numFmts>
  <fonts count="34">
    <font>
      <sz val="11"/>
      <color theme="1"/>
      <name val="Calibri"/>
      <family val="2"/>
      <scheme val="minor"/>
    </font>
    <font>
      <sz val="11"/>
      <color theme="1"/>
      <name val="Calibri"/>
      <family val="2"/>
      <scheme val="minor"/>
    </font>
    <font>
      <b/>
      <sz val="11"/>
      <color rgb="FF000000"/>
      <name val="Calibri"/>
      <family val="2"/>
      <scheme val="minor"/>
    </font>
    <font>
      <b/>
      <sz val="11"/>
      <color theme="1"/>
      <name val="Calibri"/>
      <family val="2"/>
      <scheme val="minor"/>
    </font>
    <font>
      <sz val="11"/>
      <color rgb="FF000000"/>
      <name val="Calibri"/>
      <family val="2"/>
      <scheme val="minor"/>
    </font>
    <font>
      <sz val="10"/>
      <color theme="1" tint="0.249977111117893"/>
      <name val="Arial"/>
      <family val="2"/>
    </font>
    <font>
      <sz val="10"/>
      <color rgb="FF000000"/>
      <name val="Segoe UI"/>
      <family val="2"/>
    </font>
    <font>
      <sz val="9"/>
      <color theme="1" tint="0.249977111117893"/>
      <name val="Arial"/>
      <family val="2"/>
    </font>
    <font>
      <sz val="9"/>
      <color theme="3"/>
      <name val="Calibri"/>
      <family val="2"/>
      <scheme val="minor"/>
    </font>
    <font>
      <sz val="10"/>
      <color theme="3"/>
      <name val="Arial"/>
      <family val="2"/>
    </font>
    <font>
      <b/>
      <sz val="10"/>
      <color theme="1" tint="0.249977111117893"/>
      <name val="Arial"/>
      <family val="2"/>
    </font>
    <font>
      <b/>
      <strike/>
      <sz val="10"/>
      <color theme="1" tint="0.249977111117893"/>
      <name val="Arial"/>
      <family val="2"/>
    </font>
    <font>
      <strike/>
      <sz val="11"/>
      <color theme="1"/>
      <name val="Calibri"/>
      <family val="2"/>
      <scheme val="minor"/>
    </font>
    <font>
      <strike/>
      <sz val="10"/>
      <color theme="1" tint="0.249977111117893"/>
      <name val="Arial"/>
      <family val="2"/>
    </font>
    <font>
      <b/>
      <sz val="10"/>
      <color theme="1"/>
      <name val="Calibri"/>
      <family val="2"/>
      <scheme val="minor"/>
    </font>
    <font>
      <sz val="10"/>
      <color theme="1"/>
      <name val="Calibri"/>
      <family val="2"/>
      <scheme val="minor"/>
    </font>
    <font>
      <sz val="10"/>
      <color theme="1" tint="0.249977111117893"/>
      <name val="Calibri"/>
      <family val="2"/>
      <scheme val="minor"/>
    </font>
    <font>
      <strike/>
      <sz val="10"/>
      <color theme="1" tint="0.249977111117893"/>
      <name val="Calibri"/>
      <family val="2"/>
      <scheme val="minor"/>
    </font>
    <font>
      <i/>
      <sz val="11"/>
      <name val="Calibri"/>
      <family val="2"/>
      <scheme val="minor"/>
    </font>
    <font>
      <b/>
      <sz val="9"/>
      <color theme="1" tint="0.249977111117893"/>
      <name val="Arial"/>
      <family val="2"/>
    </font>
    <font>
      <strike/>
      <sz val="10"/>
      <color theme="3"/>
      <name val="Arial"/>
      <family val="2"/>
    </font>
    <font>
      <sz val="11"/>
      <color rgb="FF000000"/>
      <name val="Calibri"/>
      <family val="2"/>
    </font>
    <font>
      <sz val="11"/>
      <color theme="1"/>
      <name val="Calibri"/>
      <family val="2"/>
    </font>
    <font>
      <b/>
      <sz val="11"/>
      <color rgb="FF000000"/>
      <name val="Calibri"/>
      <family val="2"/>
    </font>
    <font>
      <sz val="11"/>
      <color theme="0"/>
      <name val="Calibri"/>
      <family val="2"/>
      <scheme val="minor"/>
    </font>
    <font>
      <sz val="11"/>
      <name val="Calibri"/>
      <family val="2"/>
      <scheme val="minor"/>
    </font>
    <font>
      <b/>
      <sz val="48"/>
      <color rgb="FF000000"/>
      <name val="Calibri"/>
      <family val="2"/>
    </font>
    <font>
      <sz val="10"/>
      <name val="Arial"/>
      <family val="2"/>
    </font>
    <font>
      <sz val="10"/>
      <name val="Arial Unicode MS"/>
      <family val="2"/>
    </font>
    <font>
      <sz val="11"/>
      <name val="Arial"/>
      <family val="2"/>
    </font>
    <font>
      <sz val="10"/>
      <name val="MS Sans Serif"/>
      <family val="2"/>
    </font>
    <font>
      <b/>
      <sz val="10"/>
      <name val="MS Sans Serif"/>
      <family val="2"/>
    </font>
    <font>
      <sz val="11"/>
      <color theme="8" tint="0.39997558519241921"/>
      <name val="Calibri"/>
      <family val="2"/>
    </font>
    <font>
      <b/>
      <sz val="14"/>
      <color theme="1"/>
      <name val="Calibri"/>
      <family val="2"/>
      <scheme val="minor"/>
    </font>
  </fonts>
  <fills count="20">
    <fill>
      <patternFill patternType="none"/>
    </fill>
    <fill>
      <patternFill patternType="gray125"/>
    </fill>
    <fill>
      <patternFill patternType="solid">
        <fgColor rgb="FFFFC000"/>
        <bgColor rgb="FFC0C0C0"/>
      </patternFill>
    </fill>
    <fill>
      <patternFill patternType="solid">
        <fgColor theme="9" tint="0.79998168889431442"/>
        <bgColor rgb="FF000000"/>
      </patternFill>
    </fill>
    <fill>
      <patternFill patternType="solid">
        <fgColor theme="9" tint="0.79998168889431442"/>
        <bgColor indexed="64"/>
      </patternFill>
    </fill>
    <fill>
      <patternFill patternType="solid">
        <fgColor theme="0"/>
        <bgColor indexed="64"/>
      </patternFill>
    </fill>
    <fill>
      <patternFill patternType="solid">
        <fgColor theme="0"/>
        <bgColor rgb="FF000000"/>
      </patternFill>
    </fill>
    <fill>
      <patternFill patternType="solid">
        <fgColor rgb="FFB4C6E7"/>
        <bgColor rgb="FF000000"/>
      </patternFill>
    </fill>
    <fill>
      <patternFill patternType="solid">
        <fgColor rgb="FF92D050"/>
        <bgColor rgb="FF000000"/>
      </patternFill>
    </fill>
    <fill>
      <patternFill patternType="solid">
        <fgColor rgb="FFFF0000"/>
        <bgColor rgb="FF000000"/>
      </patternFill>
    </fill>
    <fill>
      <patternFill patternType="solid">
        <fgColor rgb="FFFFFF00"/>
        <bgColor indexed="64"/>
      </patternFill>
    </fill>
    <fill>
      <patternFill patternType="solid">
        <fgColor theme="2" tint="-9.9978637043366805E-2"/>
        <bgColor rgb="FF000000"/>
      </patternFill>
    </fill>
    <fill>
      <patternFill patternType="solid">
        <fgColor rgb="FFFFFF00"/>
        <bgColor rgb="FF000000"/>
      </patternFill>
    </fill>
    <fill>
      <patternFill patternType="solid">
        <fgColor rgb="FFFFC000"/>
        <bgColor indexed="64"/>
      </patternFill>
    </fill>
    <fill>
      <patternFill patternType="mediumGray">
        <fgColor indexed="22"/>
      </patternFill>
    </fill>
    <fill>
      <patternFill patternType="solid">
        <fgColor theme="7" tint="0.79998168889431442"/>
        <bgColor indexed="64"/>
      </patternFill>
    </fill>
    <fill>
      <patternFill patternType="solid">
        <fgColor theme="9" tint="0.59999389629810485"/>
        <bgColor indexed="64"/>
      </patternFill>
    </fill>
    <fill>
      <patternFill patternType="solid">
        <fgColor theme="5" tint="0.59999389629810485"/>
        <bgColor rgb="FF000000"/>
      </patternFill>
    </fill>
    <fill>
      <patternFill patternType="solid">
        <fgColor theme="7"/>
        <bgColor indexed="64"/>
      </patternFill>
    </fill>
    <fill>
      <patternFill patternType="solid">
        <fgColor theme="8" tint="0.39997558519241921"/>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rgb="FF006B8D"/>
      </left>
      <right style="thin">
        <color rgb="FF006B8D"/>
      </right>
      <top style="thin">
        <color rgb="FF006B8D"/>
      </top>
      <bottom style="thin">
        <color rgb="FF006B8D"/>
      </bottom>
      <diagonal/>
    </border>
    <border>
      <left style="thin">
        <color indexed="64"/>
      </left>
      <right style="thin">
        <color indexed="64"/>
      </right>
      <top style="thin">
        <color indexed="64"/>
      </top>
      <bottom/>
      <diagonal/>
    </border>
    <border>
      <left style="thin">
        <color rgb="FF006B8D"/>
      </left>
      <right style="thin">
        <color rgb="FF006B8D"/>
      </right>
      <top style="thin">
        <color rgb="FF006B8D"/>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auto="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medium">
        <color indexed="64"/>
      </right>
      <top style="thin">
        <color auto="1"/>
      </top>
      <bottom style="thin">
        <color auto="1"/>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thin">
        <color auto="1"/>
      </top>
      <bottom style="medium">
        <color indexed="64"/>
      </bottom>
      <diagonal/>
    </border>
    <border>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style="medium">
        <color indexed="64"/>
      </right>
      <top style="medium">
        <color indexed="64"/>
      </top>
      <bottom style="medium">
        <color indexed="64"/>
      </bottom>
      <diagonal/>
    </border>
    <border>
      <left/>
      <right style="thin">
        <color auto="1"/>
      </right>
      <top style="thin">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s>
  <cellStyleXfs count="28">
    <xf numFmtId="0" fontId="0" fillId="0" borderId="0"/>
    <xf numFmtId="0" fontId="1" fillId="0" borderId="0"/>
    <xf numFmtId="9" fontId="1" fillId="0" borderId="0" applyFont="0" applyFill="0" applyBorder="0" applyAlignment="0" applyProtection="0"/>
    <xf numFmtId="166" fontId="27" fillId="0" borderId="0" applyFont="0" applyFill="0" applyBorder="0" applyAlignment="0" applyProtection="0"/>
    <xf numFmtId="166" fontId="27" fillId="0" borderId="0" applyFont="0" applyFill="0" applyBorder="0" applyAlignment="0" applyProtection="0"/>
    <xf numFmtId="166" fontId="27" fillId="0" borderId="0" applyFont="0" applyFill="0" applyBorder="0" applyAlignment="0" applyProtection="0"/>
    <xf numFmtId="166" fontId="27" fillId="0" borderId="0" applyFont="0" applyFill="0" applyBorder="0" applyAlignment="0" applyProtection="0"/>
    <xf numFmtId="0" fontId="28" fillId="0" borderId="0"/>
    <xf numFmtId="0" fontId="27" fillId="0" borderId="0"/>
    <xf numFmtId="0" fontId="27" fillId="0" borderId="0"/>
    <xf numFmtId="0" fontId="27" fillId="0" borderId="0">
      <alignment horizontal="center"/>
    </xf>
    <xf numFmtId="0" fontId="1" fillId="0" borderId="0"/>
    <xf numFmtId="0" fontId="1" fillId="0" borderId="0"/>
    <xf numFmtId="0" fontId="29" fillId="0" borderId="0"/>
    <xf numFmtId="0" fontId="1" fillId="0" borderId="0"/>
    <xf numFmtId="0" fontId="1" fillId="0" borderId="0"/>
    <xf numFmtId="0" fontId="1" fillId="0" borderId="0"/>
    <xf numFmtId="0" fontId="1" fillId="0" borderId="0"/>
    <xf numFmtId="0" fontId="1" fillId="0" borderId="0"/>
    <xf numFmtId="9" fontId="1" fillId="0" borderId="0" applyFont="0" applyFill="0" applyBorder="0" applyAlignment="0" applyProtection="0"/>
    <xf numFmtId="9" fontId="29" fillId="0" borderId="0" applyFont="0" applyFill="0" applyBorder="0" applyAlignment="0" applyProtection="0"/>
    <xf numFmtId="0" fontId="30" fillId="0" borderId="0" applyNumberFormat="0" applyFont="0" applyFill="0" applyBorder="0" applyAlignment="0" applyProtection="0">
      <alignment horizontal="left"/>
    </xf>
    <xf numFmtId="0" fontId="30" fillId="0" borderId="0" applyNumberFormat="0" applyFont="0" applyFill="0" applyBorder="0" applyAlignment="0" applyProtection="0">
      <alignment horizontal="left"/>
    </xf>
    <xf numFmtId="15" fontId="30" fillId="0" borderId="0" applyFont="0" applyFill="0" applyBorder="0" applyAlignment="0" applyProtection="0"/>
    <xf numFmtId="4" fontId="30" fillId="0" borderId="0" applyFont="0" applyFill="0" applyBorder="0" applyAlignment="0" applyProtection="0"/>
    <xf numFmtId="0" fontId="31" fillId="0" borderId="25">
      <alignment horizontal="center"/>
    </xf>
    <xf numFmtId="3" fontId="30" fillId="0" borderId="0" applyFont="0" applyFill="0" applyBorder="0" applyAlignment="0" applyProtection="0"/>
    <xf numFmtId="0" fontId="30" fillId="14" borderId="0" applyNumberFormat="0" applyFont="0" applyBorder="0" applyAlignment="0" applyProtection="0"/>
  </cellStyleXfs>
  <cellXfs count="192">
    <xf numFmtId="0" fontId="0" fillId="0" borderId="0" xfId="0"/>
    <xf numFmtId="0" fontId="2" fillId="2" borderId="1" xfId="1" applyFont="1" applyFill="1" applyBorder="1" applyAlignment="1" applyProtection="1">
      <alignment horizontal="center" vertical="top"/>
    </xf>
    <xf numFmtId="0" fontId="7" fillId="5" borderId="1" xfId="0" applyFont="1" applyFill="1" applyBorder="1" applyAlignment="1">
      <alignment horizontal="left" vertical="top" wrapText="1"/>
    </xf>
    <xf numFmtId="0" fontId="3" fillId="6" borderId="1" xfId="0" applyFont="1" applyFill="1" applyBorder="1" applyAlignment="1">
      <alignment vertical="top" wrapText="1"/>
    </xf>
    <xf numFmtId="0" fontId="14" fillId="5" borderId="1" xfId="0" applyFont="1" applyFill="1" applyBorder="1" applyAlignment="1">
      <alignment vertical="top" wrapText="1"/>
    </xf>
    <xf numFmtId="0" fontId="18" fillId="0" borderId="1" xfId="0" applyFont="1" applyFill="1" applyBorder="1" applyAlignment="1">
      <alignment horizontal="left" vertical="top" wrapText="1"/>
    </xf>
    <xf numFmtId="0" fontId="2" fillId="2" borderId="1" xfId="1" applyFont="1" applyFill="1" applyBorder="1" applyAlignment="1" applyProtection="1">
      <alignment horizontal="center" vertical="top" wrapText="1"/>
    </xf>
    <xf numFmtId="0" fontId="5" fillId="5" borderId="1" xfId="0" applyFont="1" applyFill="1" applyBorder="1" applyAlignment="1">
      <alignment vertical="top" wrapText="1"/>
    </xf>
    <xf numFmtId="0" fontId="6" fillId="5" borderId="1" xfId="0" applyFont="1" applyFill="1" applyBorder="1" applyAlignment="1">
      <alignment vertical="top" wrapText="1"/>
    </xf>
    <xf numFmtId="0" fontId="5" fillId="5" borderId="1" xfId="0" quotePrefix="1" applyFont="1" applyFill="1" applyBorder="1" applyAlignment="1">
      <alignment vertical="top" wrapText="1"/>
    </xf>
    <xf numFmtId="0" fontId="0" fillId="6" borderId="1" xfId="1" quotePrefix="1" applyFont="1" applyFill="1" applyBorder="1" applyAlignment="1">
      <alignment vertical="top" wrapText="1"/>
    </xf>
    <xf numFmtId="0" fontId="0" fillId="6" borderId="1" xfId="1" applyFont="1" applyFill="1" applyBorder="1" applyAlignment="1">
      <alignment vertical="top" wrapText="1"/>
    </xf>
    <xf numFmtId="0" fontId="6" fillId="5" borderId="1" xfId="0" quotePrefix="1" applyFont="1" applyFill="1" applyBorder="1" applyAlignment="1">
      <alignment vertical="top" wrapText="1"/>
    </xf>
    <xf numFmtId="0" fontId="8" fillId="5" borderId="1" xfId="0" applyFont="1" applyFill="1" applyBorder="1" applyAlignment="1">
      <alignment vertical="top" wrapText="1"/>
    </xf>
    <xf numFmtId="0" fontId="9" fillId="5" borderId="1" xfId="0" applyFont="1" applyFill="1" applyBorder="1" applyAlignment="1">
      <alignment vertical="top" wrapText="1"/>
    </xf>
    <xf numFmtId="0" fontId="0" fillId="5" borderId="1" xfId="0" applyFill="1" applyBorder="1" applyAlignment="1">
      <alignment vertical="top" wrapText="1"/>
    </xf>
    <xf numFmtId="0" fontId="0" fillId="5" borderId="1" xfId="0" quotePrefix="1" applyFont="1" applyFill="1" applyBorder="1" applyAlignment="1">
      <alignment vertical="top" wrapText="1"/>
    </xf>
    <xf numFmtId="0" fontId="0" fillId="5" borderId="1" xfId="0" applyFont="1" applyFill="1" applyBorder="1" applyAlignment="1">
      <alignment vertical="top" wrapText="1"/>
    </xf>
    <xf numFmtId="0" fontId="12" fillId="5" borderId="1" xfId="0" applyFont="1" applyFill="1" applyBorder="1" applyAlignment="1">
      <alignment vertical="top" wrapText="1"/>
    </xf>
    <xf numFmtId="0" fontId="13" fillId="5" borderId="1" xfId="0" quotePrefix="1" applyFont="1" applyFill="1" applyBorder="1" applyAlignment="1">
      <alignment vertical="top" wrapText="1"/>
    </xf>
    <xf numFmtId="0" fontId="13" fillId="5" borderId="1" xfId="0" applyFont="1" applyFill="1" applyBorder="1" applyAlignment="1">
      <alignment vertical="top" wrapText="1"/>
    </xf>
    <xf numFmtId="0" fontId="15" fillId="5" borderId="1" xfId="0" quotePrefix="1" applyFont="1" applyFill="1" applyBorder="1" applyAlignment="1">
      <alignment vertical="top" wrapText="1"/>
    </xf>
    <xf numFmtId="0" fontId="14" fillId="5" borderId="1" xfId="0" quotePrefix="1" applyFont="1" applyFill="1" applyBorder="1" applyAlignment="1">
      <alignment vertical="top" wrapText="1"/>
    </xf>
    <xf numFmtId="0" fontId="16" fillId="5" borderId="1" xfId="0" quotePrefix="1" applyFont="1" applyFill="1" applyBorder="1" applyAlignment="1">
      <alignment vertical="top" wrapText="1"/>
    </xf>
    <xf numFmtId="0" fontId="17" fillId="5" borderId="1" xfId="0" quotePrefix="1" applyFont="1" applyFill="1" applyBorder="1" applyAlignment="1">
      <alignment vertical="top" wrapText="1"/>
    </xf>
    <xf numFmtId="0" fontId="0" fillId="0" borderId="1" xfId="1" applyFont="1" applyBorder="1" applyAlignment="1">
      <alignment vertical="top" wrapText="1"/>
    </xf>
    <xf numFmtId="0" fontId="0" fillId="0" borderId="1" xfId="0" applyBorder="1" applyAlignment="1">
      <alignment vertical="top" wrapText="1"/>
    </xf>
    <xf numFmtId="0" fontId="0" fillId="0" borderId="0" xfId="0" applyBorder="1" applyAlignment="1">
      <alignment horizontal="center" vertical="top"/>
    </xf>
    <xf numFmtId="0" fontId="0" fillId="0" borderId="0" xfId="0" applyAlignment="1">
      <alignment vertical="top"/>
    </xf>
    <xf numFmtId="0" fontId="2" fillId="3" borderId="1" xfId="1" applyFont="1" applyFill="1" applyBorder="1" applyAlignment="1" applyProtection="1">
      <alignment horizontal="center" vertical="center" wrapText="1"/>
    </xf>
    <xf numFmtId="0" fontId="2" fillId="4" borderId="1" xfId="1" applyFont="1" applyFill="1" applyBorder="1" applyAlignment="1" applyProtection="1">
      <alignment horizontal="center" vertical="center" wrapText="1"/>
    </xf>
    <xf numFmtId="0" fontId="4" fillId="0" borderId="1" xfId="1" applyFont="1" applyFill="1" applyBorder="1" applyAlignment="1" applyProtection="1">
      <alignment vertical="center" wrapText="1"/>
    </xf>
    <xf numFmtId="0" fontId="4" fillId="0" borderId="1" xfId="1" quotePrefix="1" applyFont="1" applyFill="1" applyBorder="1" applyAlignment="1" applyProtection="1">
      <alignment vertical="center" wrapText="1"/>
    </xf>
    <xf numFmtId="0" fontId="4" fillId="0" borderId="1" xfId="1" applyFont="1" applyFill="1" applyBorder="1" applyAlignment="1" applyProtection="1">
      <alignment horizontal="center" vertical="center" wrapText="1"/>
    </xf>
    <xf numFmtId="14" fontId="4" fillId="0" borderId="1" xfId="1" applyNumberFormat="1" applyFont="1" applyFill="1" applyBorder="1" applyAlignment="1" applyProtection="1">
      <alignment horizontal="center" vertical="center" wrapText="1"/>
    </xf>
    <xf numFmtId="0" fontId="4" fillId="0" borderId="1" xfId="1" applyNumberFormat="1" applyFont="1" applyFill="1" applyBorder="1" applyAlignment="1" applyProtection="1">
      <alignment horizontal="center" vertical="center" wrapText="1"/>
    </xf>
    <xf numFmtId="0" fontId="0" fillId="0" borderId="0" xfId="1" applyFont="1" applyAlignment="1">
      <alignment vertical="center"/>
    </xf>
    <xf numFmtId="0" fontId="0" fillId="0" borderId="0" xfId="1" applyFont="1" applyAlignment="1">
      <alignment horizontal="center" vertical="center"/>
    </xf>
    <xf numFmtId="0" fontId="0" fillId="0" borderId="0" xfId="1" applyNumberFormat="1" applyFont="1" applyAlignment="1">
      <alignment vertical="center"/>
    </xf>
    <xf numFmtId="0" fontId="9" fillId="0" borderId="3" xfId="0" applyFont="1" applyBorder="1" applyAlignment="1">
      <alignment vertical="center" wrapText="1"/>
    </xf>
    <xf numFmtId="0" fontId="10" fillId="0" borderId="2" xfId="0" applyFont="1" applyBorder="1" applyAlignment="1">
      <alignment vertical="center" wrapText="1"/>
    </xf>
    <xf numFmtId="0" fontId="10" fillId="0" borderId="4" xfId="0" applyFont="1" applyBorder="1" applyAlignment="1">
      <alignment vertical="center" wrapText="1"/>
    </xf>
    <xf numFmtId="0" fontId="19" fillId="5" borderId="2" xfId="0" applyFont="1" applyFill="1" applyBorder="1" applyAlignment="1">
      <alignment horizontal="left" vertical="top" wrapText="1"/>
    </xf>
    <xf numFmtId="0" fontId="9" fillId="0" borderId="1" xfId="0" applyFont="1" applyBorder="1" applyAlignment="1">
      <alignment vertical="center" wrapText="1"/>
    </xf>
    <xf numFmtId="0" fontId="9" fillId="5" borderId="1" xfId="0" applyFont="1" applyFill="1" applyBorder="1" applyAlignment="1">
      <alignment vertical="center" wrapText="1"/>
    </xf>
    <xf numFmtId="0" fontId="11" fillId="0" borderId="2" xfId="0" applyFont="1" applyBorder="1" applyAlignment="1">
      <alignment vertical="center" wrapText="1"/>
    </xf>
    <xf numFmtId="0" fontId="20" fillId="0" borderId="1" xfId="0" applyFont="1" applyBorder="1" applyAlignment="1">
      <alignment vertical="center" wrapText="1"/>
    </xf>
    <xf numFmtId="0" fontId="0" fillId="0" borderId="0" xfId="1" applyFont="1" applyAlignment="1">
      <alignment vertical="center" wrapText="1"/>
    </xf>
    <xf numFmtId="0" fontId="0" fillId="0" borderId="0" xfId="1" applyFont="1" applyFill="1" applyAlignment="1">
      <alignment vertical="center"/>
    </xf>
    <xf numFmtId="0" fontId="0" fillId="0" borderId="0" xfId="0" pivotButton="1"/>
    <xf numFmtId="0" fontId="0" fillId="0" borderId="0" xfId="0" applyAlignment="1">
      <alignment horizontal="left"/>
    </xf>
    <xf numFmtId="0" fontId="0" fillId="0" borderId="0" xfId="0" applyNumberFormat="1"/>
    <xf numFmtId="0" fontId="21" fillId="7" borderId="0" xfId="0" applyFont="1" applyFill="1" applyBorder="1"/>
    <xf numFmtId="0" fontId="21" fillId="9" borderId="0" xfId="0" applyFont="1" applyFill="1" applyBorder="1"/>
    <xf numFmtId="0" fontId="25" fillId="0" borderId="8" xfId="0" applyFont="1" applyBorder="1" applyAlignment="1">
      <alignment horizontal="left"/>
    </xf>
    <xf numFmtId="0" fontId="25" fillId="0" borderId="12" xfId="0" applyFont="1" applyBorder="1"/>
    <xf numFmtId="0" fontId="25" fillId="0" borderId="13" xfId="0" applyFont="1" applyBorder="1"/>
    <xf numFmtId="0" fontId="25" fillId="0" borderId="14" xfId="0" applyFont="1" applyBorder="1"/>
    <xf numFmtId="0" fontId="25" fillId="0" borderId="15" xfId="0" applyFont="1" applyBorder="1"/>
    <xf numFmtId="0" fontId="25" fillId="0" borderId="16" xfId="0" applyFont="1" applyBorder="1"/>
    <xf numFmtId="0" fontId="0" fillId="0" borderId="19" xfId="0" applyBorder="1"/>
    <xf numFmtId="0" fontId="0" fillId="0" borderId="0" xfId="0" applyBorder="1"/>
    <xf numFmtId="0" fontId="0" fillId="10" borderId="5" xfId="0" applyFont="1" applyFill="1" applyBorder="1"/>
    <xf numFmtId="0" fontId="0" fillId="10" borderId="10" xfId="0" applyFont="1" applyFill="1" applyBorder="1"/>
    <xf numFmtId="0" fontId="0" fillId="10" borderId="11" xfId="0" applyFont="1" applyFill="1" applyBorder="1"/>
    <xf numFmtId="0" fontId="0" fillId="0" borderId="13" xfId="0" applyBorder="1"/>
    <xf numFmtId="0" fontId="0" fillId="0" borderId="20" xfId="0" applyFont="1" applyBorder="1"/>
    <xf numFmtId="0" fontId="0" fillId="0" borderId="1" xfId="0" applyFont="1" applyBorder="1"/>
    <xf numFmtId="0" fontId="0" fillId="0" borderId="1" xfId="0" applyBorder="1"/>
    <xf numFmtId="14" fontId="23" fillId="0" borderId="0" xfId="0" applyNumberFormat="1" applyFont="1" applyFill="1" applyBorder="1" applyAlignment="1">
      <alignment horizontal="center" vertical="center"/>
    </xf>
    <xf numFmtId="0" fontId="5" fillId="5" borderId="1" xfId="0" applyFont="1" applyFill="1" applyBorder="1" applyAlignment="1">
      <alignment vertical="center" wrapText="1"/>
    </xf>
    <xf numFmtId="0" fontId="6" fillId="5" borderId="1" xfId="0" applyFont="1" applyFill="1" applyBorder="1" applyAlignment="1">
      <alignment vertical="center" wrapText="1"/>
    </xf>
    <xf numFmtId="0" fontId="5" fillId="5" borderId="1" xfId="0" quotePrefix="1" applyFont="1" applyFill="1" applyBorder="1" applyAlignment="1">
      <alignment vertical="center" wrapText="1"/>
    </xf>
    <xf numFmtId="0" fontId="0" fillId="6" borderId="1" xfId="1" quotePrefix="1" applyFont="1" applyFill="1" applyBorder="1" applyAlignment="1">
      <alignment vertical="center" wrapText="1"/>
    </xf>
    <xf numFmtId="0" fontId="0" fillId="6" borderId="1" xfId="1" applyFont="1" applyFill="1" applyBorder="1" applyAlignment="1">
      <alignment vertical="center" wrapText="1"/>
    </xf>
    <xf numFmtId="0" fontId="6" fillId="5" borderId="1" xfId="0" quotePrefix="1" applyFont="1" applyFill="1" applyBorder="1" applyAlignment="1">
      <alignment vertical="center" wrapText="1"/>
    </xf>
    <xf numFmtId="0" fontId="0" fillId="0" borderId="1" xfId="1" applyFont="1" applyBorder="1" applyAlignment="1">
      <alignment horizontal="center" vertical="center"/>
    </xf>
    <xf numFmtId="0" fontId="0" fillId="0" borderId="1" xfId="1" applyNumberFormat="1" applyFont="1" applyBorder="1" applyAlignment="1">
      <alignment vertical="center"/>
    </xf>
    <xf numFmtId="0" fontId="0" fillId="0" borderId="1" xfId="1" applyFont="1" applyBorder="1" applyAlignment="1">
      <alignment vertical="center"/>
    </xf>
    <xf numFmtId="0" fontId="8" fillId="5" borderId="1" xfId="0" applyFont="1" applyFill="1" applyBorder="1" applyAlignment="1">
      <alignment wrapText="1"/>
    </xf>
    <xf numFmtId="16" fontId="0" fillId="0" borderId="1" xfId="1" applyNumberFormat="1" applyFont="1" applyBorder="1" applyAlignment="1">
      <alignment horizontal="center" vertical="center"/>
    </xf>
    <xf numFmtId="0" fontId="0" fillId="5" borderId="1" xfId="0" applyFill="1" applyBorder="1" applyAlignment="1">
      <alignment wrapText="1"/>
    </xf>
    <xf numFmtId="16" fontId="0" fillId="0" borderId="1" xfId="1" applyNumberFormat="1" applyFont="1" applyBorder="1" applyAlignment="1">
      <alignment vertical="center"/>
    </xf>
    <xf numFmtId="0" fontId="0" fillId="5" borderId="1" xfId="0" quotePrefix="1" applyFont="1" applyFill="1" applyBorder="1" applyAlignment="1">
      <alignment vertical="center" wrapText="1"/>
    </xf>
    <xf numFmtId="0" fontId="0" fillId="5" borderId="1" xfId="0" applyFont="1" applyFill="1" applyBorder="1" applyAlignment="1">
      <alignment vertical="center" wrapText="1"/>
    </xf>
    <xf numFmtId="0" fontId="12" fillId="5" borderId="1" xfId="0" applyFont="1" applyFill="1" applyBorder="1" applyAlignment="1">
      <alignment vertical="center" wrapText="1"/>
    </xf>
    <xf numFmtId="0" fontId="13" fillId="5" borderId="1" xfId="0" quotePrefix="1" applyFont="1" applyFill="1" applyBorder="1" applyAlignment="1">
      <alignment vertical="center" wrapText="1"/>
    </xf>
    <xf numFmtId="0" fontId="13" fillId="5" borderId="1" xfId="0" applyFont="1" applyFill="1" applyBorder="1" applyAlignment="1">
      <alignment vertical="center" wrapText="1"/>
    </xf>
    <xf numFmtId="0" fontId="15" fillId="5" borderId="1" xfId="0" quotePrefix="1" applyFont="1" applyFill="1" applyBorder="1" applyAlignment="1">
      <alignment vertical="center" wrapText="1"/>
    </xf>
    <xf numFmtId="0" fontId="14" fillId="5" borderId="1" xfId="0" applyFont="1" applyFill="1" applyBorder="1" applyAlignment="1">
      <alignment vertical="center" wrapText="1"/>
    </xf>
    <xf numFmtId="0" fontId="14" fillId="5" borderId="1" xfId="0" quotePrefix="1" applyFont="1" applyFill="1" applyBorder="1" applyAlignment="1">
      <alignment vertical="center" wrapText="1"/>
    </xf>
    <xf numFmtId="0" fontId="16" fillId="5" borderId="1" xfId="0" quotePrefix="1" applyFont="1" applyFill="1" applyBorder="1" applyAlignment="1">
      <alignment vertical="center" wrapText="1"/>
    </xf>
    <xf numFmtId="0" fontId="17" fillId="5" borderId="1" xfId="0" quotePrefix="1" applyFont="1" applyFill="1" applyBorder="1" applyAlignment="1">
      <alignment vertical="center" wrapText="1"/>
    </xf>
    <xf numFmtId="0" fontId="0" fillId="0" borderId="1" xfId="1" applyFont="1" applyBorder="1" applyAlignment="1">
      <alignment vertical="center" wrapText="1"/>
    </xf>
    <xf numFmtId="0" fontId="0" fillId="0" borderId="1" xfId="1" applyFont="1" applyFill="1" applyBorder="1" applyAlignment="1">
      <alignment vertical="center"/>
    </xf>
    <xf numFmtId="0" fontId="0" fillId="0" borderId="1" xfId="0" applyBorder="1" applyAlignment="1">
      <alignment wrapText="1"/>
    </xf>
    <xf numFmtId="0" fontId="18" fillId="0" borderId="1" xfId="0" applyFont="1" applyFill="1" applyBorder="1" applyAlignment="1">
      <alignment horizontal="left" vertical="center" wrapText="1"/>
    </xf>
    <xf numFmtId="0" fontId="26" fillId="13" borderId="0" xfId="0" applyFont="1" applyFill="1" applyBorder="1" applyAlignment="1">
      <alignment horizontal="center" vertical="center"/>
    </xf>
    <xf numFmtId="0" fontId="2" fillId="2" borderId="1" xfId="1" applyFont="1" applyFill="1" applyBorder="1" applyAlignment="1" applyProtection="1">
      <alignment horizontal="left" vertical="top" wrapText="1"/>
    </xf>
    <xf numFmtId="0" fontId="0" fillId="0" borderId="0" xfId="0" applyAlignment="1">
      <alignment horizontal="left" vertical="top"/>
    </xf>
    <xf numFmtId="0" fontId="22" fillId="7" borderId="0" xfId="0" applyFont="1" applyFill="1" applyBorder="1"/>
    <xf numFmtId="0" fontId="21" fillId="7" borderId="0" xfId="0" pivotButton="1" applyFont="1" applyFill="1" applyBorder="1"/>
    <xf numFmtId="0" fontId="23" fillId="12" borderId="5" xfId="0" applyFont="1" applyFill="1" applyBorder="1" applyAlignment="1">
      <alignment horizontal="center"/>
    </xf>
    <xf numFmtId="0" fontId="23" fillId="12" borderId="7" xfId="0" applyFont="1" applyFill="1" applyBorder="1" applyAlignment="1">
      <alignment horizontal="center"/>
    </xf>
    <xf numFmtId="9" fontId="22" fillId="7" borderId="0" xfId="2" applyFont="1" applyFill="1" applyBorder="1"/>
    <xf numFmtId="0" fontId="2" fillId="3" borderId="1" xfId="11" applyFont="1" applyFill="1" applyBorder="1" applyAlignment="1" applyProtection="1">
      <alignment horizontal="center" vertical="center" wrapText="1"/>
    </xf>
    <xf numFmtId="14" fontId="25" fillId="0" borderId="9" xfId="0" applyNumberFormat="1" applyFont="1" applyBorder="1" applyAlignment="1">
      <alignment horizontal="left"/>
    </xf>
    <xf numFmtId="14" fontId="25" fillId="0" borderId="19" xfId="0" applyNumberFormat="1" applyFont="1" applyBorder="1" applyAlignment="1">
      <alignment horizontal="left"/>
    </xf>
    <xf numFmtId="0" fontId="3" fillId="10" borderId="5" xfId="0" applyFont="1" applyFill="1" applyBorder="1" applyAlignment="1"/>
    <xf numFmtId="0" fontId="3" fillId="10" borderId="6" xfId="0" applyFont="1" applyFill="1" applyBorder="1" applyAlignment="1"/>
    <xf numFmtId="0" fontId="3" fillId="10" borderId="7" xfId="0" applyFont="1" applyFill="1" applyBorder="1" applyAlignment="1"/>
    <xf numFmtId="0" fontId="23" fillId="12" borderId="6" xfId="0" applyFont="1" applyFill="1" applyBorder="1" applyAlignment="1">
      <alignment horizontal="center"/>
    </xf>
    <xf numFmtId="0" fontId="21" fillId="7" borderId="21" xfId="0" applyFont="1" applyFill="1" applyBorder="1"/>
    <xf numFmtId="0" fontId="21" fillId="8" borderId="22" xfId="0" applyFont="1" applyFill="1" applyBorder="1"/>
    <xf numFmtId="0" fontId="21" fillId="0" borderId="28" xfId="0" applyFont="1" applyFill="1" applyBorder="1" applyProtection="1">
      <protection locked="0"/>
    </xf>
    <xf numFmtId="0" fontId="21" fillId="7" borderId="29" xfId="0" applyFont="1" applyFill="1" applyBorder="1"/>
    <xf numFmtId="0" fontId="21" fillId="0" borderId="30" xfId="0" applyFont="1" applyFill="1" applyBorder="1" applyProtection="1">
      <protection locked="0"/>
    </xf>
    <xf numFmtId="0" fontId="21" fillId="11" borderId="24" xfId="0" applyFont="1" applyFill="1" applyBorder="1"/>
    <xf numFmtId="0" fontId="21" fillId="11" borderId="25" xfId="0" applyFont="1" applyFill="1" applyBorder="1"/>
    <xf numFmtId="0" fontId="21" fillId="11" borderId="26" xfId="0" applyFont="1" applyFill="1" applyBorder="1"/>
    <xf numFmtId="0" fontId="0" fillId="15" borderId="30" xfId="0" applyFill="1" applyBorder="1" applyAlignment="1">
      <alignment horizontal="left"/>
    </xf>
    <xf numFmtId="0" fontId="21" fillId="17" borderId="0" xfId="0" applyFont="1" applyFill="1" applyBorder="1"/>
    <xf numFmtId="0" fontId="0" fillId="15" borderId="33" xfId="0" applyFill="1" applyBorder="1" applyAlignment="1">
      <alignment horizontal="left"/>
    </xf>
    <xf numFmtId="0" fontId="0" fillId="16" borderId="33" xfId="0" applyFill="1" applyBorder="1" applyAlignment="1">
      <alignment horizontal="left"/>
    </xf>
    <xf numFmtId="0" fontId="0" fillId="16" borderId="1" xfId="0" applyFill="1" applyBorder="1" applyAlignment="1">
      <alignment horizontal="left"/>
    </xf>
    <xf numFmtId="0" fontId="0" fillId="15" borderId="1" xfId="0" applyFill="1" applyBorder="1" applyAlignment="1">
      <alignment horizontal="left"/>
    </xf>
    <xf numFmtId="0" fontId="0" fillId="16" borderId="32" xfId="0" applyFill="1" applyBorder="1" applyAlignment="1">
      <alignment horizontal="left"/>
    </xf>
    <xf numFmtId="0" fontId="0" fillId="16" borderId="34" xfId="0" applyFill="1" applyBorder="1" applyAlignment="1">
      <alignment horizontal="left"/>
    </xf>
    <xf numFmtId="0" fontId="21" fillId="11" borderId="31" xfId="0" applyFont="1" applyFill="1" applyBorder="1"/>
    <xf numFmtId="0" fontId="21" fillId="11" borderId="17" xfId="0" applyFont="1" applyFill="1" applyBorder="1"/>
    <xf numFmtId="0" fontId="21" fillId="11" borderId="18" xfId="0" applyFont="1" applyFill="1" applyBorder="1"/>
    <xf numFmtId="0" fontId="0" fillId="10" borderId="19" xfId="0" applyFont="1" applyFill="1" applyBorder="1"/>
    <xf numFmtId="0" fontId="32" fillId="7" borderId="0" xfId="0" applyFont="1" applyFill="1" applyBorder="1"/>
    <xf numFmtId="9" fontId="32" fillId="7" borderId="0" xfId="2" applyFont="1" applyFill="1" applyBorder="1"/>
    <xf numFmtId="0" fontId="22" fillId="7" borderId="5" xfId="0" applyFont="1" applyFill="1" applyBorder="1"/>
    <xf numFmtId="9" fontId="22" fillId="7" borderId="7" xfId="2" applyFont="1" applyFill="1" applyBorder="1"/>
    <xf numFmtId="0" fontId="26" fillId="13" borderId="21" xfId="0" applyFont="1" applyFill="1" applyBorder="1" applyAlignment="1">
      <alignment horizontal="center" vertical="center"/>
    </xf>
    <xf numFmtId="0" fontId="26" fillId="13" borderId="22" xfId="0" applyFont="1" applyFill="1" applyBorder="1" applyAlignment="1">
      <alignment horizontal="center" vertical="center"/>
    </xf>
    <xf numFmtId="0" fontId="26" fillId="13" borderId="23" xfId="0" applyFont="1" applyFill="1" applyBorder="1" applyAlignment="1">
      <alignment horizontal="center" vertical="center"/>
    </xf>
    <xf numFmtId="0" fontId="26" fillId="13" borderId="29" xfId="0" applyFont="1" applyFill="1" applyBorder="1" applyAlignment="1">
      <alignment horizontal="center" vertical="center"/>
    </xf>
    <xf numFmtId="0" fontId="26" fillId="13" borderId="27" xfId="0" applyFont="1" applyFill="1" applyBorder="1" applyAlignment="1">
      <alignment horizontal="center" vertical="center"/>
    </xf>
    <xf numFmtId="0" fontId="26" fillId="13" borderId="24" xfId="0" applyFont="1" applyFill="1" applyBorder="1" applyAlignment="1">
      <alignment horizontal="center" vertical="center"/>
    </xf>
    <xf numFmtId="0" fontId="26" fillId="13" borderId="25" xfId="0" applyFont="1" applyFill="1" applyBorder="1" applyAlignment="1">
      <alignment horizontal="center" vertical="center"/>
    </xf>
    <xf numFmtId="0" fontId="26" fillId="13" borderId="26" xfId="0" applyFont="1" applyFill="1" applyBorder="1" applyAlignment="1">
      <alignment horizontal="center" vertical="center"/>
    </xf>
    <xf numFmtId="0" fontId="0" fillId="4" borderId="0" xfId="0" applyFill="1"/>
    <xf numFmtId="0" fontId="26" fillId="18" borderId="21" xfId="0" applyFont="1" applyFill="1" applyBorder="1" applyAlignment="1">
      <alignment horizontal="center" vertical="center"/>
    </xf>
    <xf numFmtId="0" fontId="26" fillId="18" borderId="22" xfId="0" applyFont="1" applyFill="1" applyBorder="1" applyAlignment="1">
      <alignment horizontal="center" vertical="center"/>
    </xf>
    <xf numFmtId="0" fontId="26" fillId="18" borderId="23" xfId="0" applyFont="1" applyFill="1" applyBorder="1" applyAlignment="1">
      <alignment horizontal="center" vertical="center"/>
    </xf>
    <xf numFmtId="0" fontId="26" fillId="18" borderId="29" xfId="0" applyFont="1" applyFill="1" applyBorder="1" applyAlignment="1">
      <alignment horizontal="center" vertical="center"/>
    </xf>
    <xf numFmtId="0" fontId="26" fillId="18" borderId="0" xfId="0" applyFont="1" applyFill="1" applyBorder="1" applyAlignment="1">
      <alignment horizontal="center" vertical="center"/>
    </xf>
    <xf numFmtId="0" fontId="26" fillId="18" borderId="27" xfId="0" applyFont="1" applyFill="1" applyBorder="1" applyAlignment="1">
      <alignment horizontal="center" vertical="center"/>
    </xf>
    <xf numFmtId="0" fontId="26" fillId="18" borderId="24" xfId="0" applyFont="1" applyFill="1" applyBorder="1" applyAlignment="1">
      <alignment horizontal="center" vertical="center"/>
    </xf>
    <xf numFmtId="0" fontId="26" fillId="18" borderId="25" xfId="0" applyFont="1" applyFill="1" applyBorder="1" applyAlignment="1">
      <alignment horizontal="center" vertical="center"/>
    </xf>
    <xf numFmtId="0" fontId="26" fillId="18" borderId="26" xfId="0" applyFont="1" applyFill="1" applyBorder="1" applyAlignment="1">
      <alignment horizontal="center" vertical="center"/>
    </xf>
    <xf numFmtId="0" fontId="0" fillId="4" borderId="22" xfId="0" applyFill="1" applyBorder="1"/>
    <xf numFmtId="0" fontId="0" fillId="4" borderId="29" xfId="0" applyFill="1" applyBorder="1"/>
    <xf numFmtId="0" fontId="0" fillId="4" borderId="0" xfId="0" applyFill="1" applyBorder="1"/>
    <xf numFmtId="0" fontId="0" fillId="4" borderId="27" xfId="0" applyFill="1" applyBorder="1"/>
    <xf numFmtId="0" fontId="0" fillId="4" borderId="24" xfId="0" applyFill="1" applyBorder="1"/>
    <xf numFmtId="0" fontId="0" fillId="4" borderId="25" xfId="0" applyFill="1" applyBorder="1"/>
    <xf numFmtId="0" fontId="0" fillId="4" borderId="26" xfId="0" applyFill="1" applyBorder="1"/>
    <xf numFmtId="0" fontId="24" fillId="4" borderId="21" xfId="0" applyFont="1" applyFill="1" applyBorder="1"/>
    <xf numFmtId="0" fontId="24" fillId="4" borderId="22" xfId="0" applyFont="1" applyFill="1" applyBorder="1"/>
    <xf numFmtId="0" fontId="24" fillId="4" borderId="23" xfId="0" applyFont="1" applyFill="1" applyBorder="1"/>
    <xf numFmtId="0" fontId="24" fillId="4" borderId="29" xfId="0" applyFont="1" applyFill="1" applyBorder="1"/>
    <xf numFmtId="0" fontId="24" fillId="4" borderId="0" xfId="0" applyFont="1" applyFill="1" applyBorder="1"/>
    <xf numFmtId="0" fontId="24" fillId="4" borderId="27" xfId="0" applyFont="1" applyFill="1" applyBorder="1"/>
    <xf numFmtId="0" fontId="24" fillId="4" borderId="24" xfId="0" applyFont="1" applyFill="1" applyBorder="1"/>
    <xf numFmtId="0" fontId="24" fillId="4" borderId="25" xfId="0" applyFont="1" applyFill="1" applyBorder="1"/>
    <xf numFmtId="0" fontId="24" fillId="4" borderId="26" xfId="0" applyFont="1" applyFill="1" applyBorder="1"/>
    <xf numFmtId="0" fontId="0" fillId="18" borderId="21" xfId="0" applyFill="1" applyBorder="1" applyAlignment="1">
      <alignment horizontal="center"/>
    </xf>
    <xf numFmtId="0" fontId="0" fillId="18" borderId="22" xfId="0" applyFill="1" applyBorder="1" applyAlignment="1">
      <alignment horizontal="center"/>
    </xf>
    <xf numFmtId="0" fontId="0" fillId="18" borderId="23" xfId="0" applyFill="1" applyBorder="1" applyAlignment="1">
      <alignment horizontal="center"/>
    </xf>
    <xf numFmtId="0" fontId="0" fillId="0" borderId="32" xfId="0" applyBorder="1"/>
    <xf numFmtId="0" fontId="0" fillId="0" borderId="30" xfId="0" applyBorder="1"/>
    <xf numFmtId="0" fontId="0" fillId="0" borderId="17" xfId="0" applyBorder="1"/>
    <xf numFmtId="0" fontId="0" fillId="0" borderId="18" xfId="0" applyBorder="1"/>
    <xf numFmtId="0" fontId="33" fillId="19" borderId="21" xfId="0" applyFont="1" applyFill="1" applyBorder="1" applyAlignment="1">
      <alignment horizontal="center"/>
    </xf>
    <xf numFmtId="0" fontId="33" fillId="19" borderId="22" xfId="0" applyFont="1" applyFill="1" applyBorder="1" applyAlignment="1">
      <alignment horizontal="center"/>
    </xf>
    <xf numFmtId="0" fontId="33" fillId="19" borderId="23" xfId="0" applyFont="1" applyFill="1" applyBorder="1" applyAlignment="1">
      <alignment horizontal="center"/>
    </xf>
    <xf numFmtId="0" fontId="33" fillId="19" borderId="5" xfId="0" applyFont="1" applyFill="1" applyBorder="1" applyAlignment="1">
      <alignment horizontal="center"/>
    </xf>
    <xf numFmtId="0" fontId="33" fillId="19" borderId="6" xfId="0" applyFont="1" applyFill="1" applyBorder="1" applyAlignment="1">
      <alignment horizontal="center"/>
    </xf>
    <xf numFmtId="0" fontId="33" fillId="19" borderId="7" xfId="0" applyFont="1" applyFill="1" applyBorder="1" applyAlignment="1">
      <alignment horizontal="center"/>
    </xf>
    <xf numFmtId="0" fontId="3" fillId="18" borderId="19" xfId="0" applyFont="1" applyFill="1" applyBorder="1" applyAlignment="1">
      <alignment horizontal="center"/>
    </xf>
    <xf numFmtId="0" fontId="24" fillId="4" borderId="22" xfId="0" applyFont="1" applyFill="1" applyBorder="1" applyAlignment="1">
      <alignment horizontal="center"/>
    </xf>
    <xf numFmtId="0" fontId="0" fillId="4" borderId="22" xfId="0" applyFill="1" applyBorder="1" applyAlignment="1">
      <alignment horizontal="center"/>
    </xf>
    <xf numFmtId="0" fontId="0" fillId="0" borderId="20" xfId="0" applyBorder="1"/>
    <xf numFmtId="0" fontId="0" fillId="0" borderId="16" xfId="0" applyBorder="1"/>
    <xf numFmtId="0" fontId="0" fillId="0" borderId="8" xfId="0" applyBorder="1"/>
    <xf numFmtId="0" fontId="0" fillId="0" borderId="12" xfId="0" applyBorder="1"/>
    <xf numFmtId="0" fontId="0" fillId="0" borderId="15" xfId="0" applyBorder="1"/>
    <xf numFmtId="0" fontId="3" fillId="4" borderId="0" xfId="0" applyFont="1" applyFill="1" applyBorder="1"/>
  </cellXfs>
  <cellStyles count="28">
    <cellStyle name="Euro" xfId="3" xr:uid="{C2292310-E778-4E7B-BC43-42170314DF9A}"/>
    <cellStyle name="Euro 2" xfId="4" xr:uid="{B45D3AB6-D180-4E24-BAB3-55DD1D915703}"/>
    <cellStyle name="Euro 2 2" xfId="5" xr:uid="{1F4A555B-5A35-4E1F-AD60-54874D8802C3}"/>
    <cellStyle name="Euro 3" xfId="6" xr:uid="{899AC52F-CFFD-49AB-9E30-DDDC7145EEF5}"/>
    <cellStyle name="Normal" xfId="0" builtinId="0"/>
    <cellStyle name="Normal 2" xfId="1" xr:uid="{00000000-0005-0000-0000-000001000000}"/>
    <cellStyle name="Normal 2 2" xfId="7" xr:uid="{C6CA080C-97E0-4A40-9061-2AFE692C1ADC}"/>
    <cellStyle name="Normal 2 2 2" xfId="8" xr:uid="{B428E7EF-EC41-4CC3-80D9-86E8233E7AE1}"/>
    <cellStyle name="Normal 2 3" xfId="9" xr:uid="{A62B66C4-CFCD-46DB-991E-97BB55100242}"/>
    <cellStyle name="Normal 2 4" xfId="10" xr:uid="{C57BA1A3-CFE0-4403-AEA4-4E963AC26509}"/>
    <cellStyle name="Normal 2_Sheet1" xfId="11" xr:uid="{1BCD7D3C-5789-494B-A582-03C662F47074}"/>
    <cellStyle name="Normal 3" xfId="12" xr:uid="{9F10C6DD-FD95-40A0-A5C4-43CC218B1EF7}"/>
    <cellStyle name="Normal 3 2" xfId="13" xr:uid="{5FDAF1E7-5FE6-4C19-82C7-0BC7430C33A5}"/>
    <cellStyle name="Normal 3_Sheet1" xfId="14" xr:uid="{D2327C2F-B52F-494E-82B0-5424DECBFB32}"/>
    <cellStyle name="Normal 4" xfId="15" xr:uid="{8033A0CD-4297-4C13-A5CA-37B061E204E2}"/>
    <cellStyle name="Normal 5" xfId="16" xr:uid="{25E09DE7-74A0-40B5-ABAC-5F7E3EC78AB2}"/>
    <cellStyle name="Normal 6" xfId="17" xr:uid="{E34CC804-4DC1-4F3C-A0E1-6D9B2C601C58}"/>
    <cellStyle name="Normal 7" xfId="18" xr:uid="{9D90F009-451F-4F0E-BF2C-52F784A3C746}"/>
    <cellStyle name="Percent" xfId="2" builtinId="5"/>
    <cellStyle name="Pourcentage 2" xfId="19" xr:uid="{8B593F01-70D0-41AD-9013-5238E8E6C9F4}"/>
    <cellStyle name="Pourcentage 3" xfId="20" xr:uid="{8214A116-46D0-497D-9E00-2AEAFDEB5A65}"/>
    <cellStyle name="PSChar" xfId="21" xr:uid="{E82198B6-44E9-45F8-82B8-207C26DE0EE6}"/>
    <cellStyle name="PSChar 2" xfId="22" xr:uid="{FC63A4EF-E605-4D61-89D5-F29F8715CE6D}"/>
    <cellStyle name="PSDate" xfId="23" xr:uid="{F786A9DB-5437-451F-B804-7279D9FE938D}"/>
    <cellStyle name="PSDec" xfId="24" xr:uid="{F8874B1F-4AFF-4964-A20F-3A60BE322B01}"/>
    <cellStyle name="PSHeading" xfId="25" xr:uid="{8F494F5E-7E6F-41BD-8194-3E178D7F1065}"/>
    <cellStyle name="PSInt" xfId="26" xr:uid="{9BBAC1F5-3EA5-4D3D-8D36-0B63005B2260}"/>
    <cellStyle name="PSSpacer" xfId="27" xr:uid="{FE8A086C-F656-4145-AAE9-1505B27A5034}"/>
  </cellStyles>
  <dxfs count="7">
    <dxf>
      <fill>
        <patternFill>
          <bgColor theme="5" tint="0.59996337778862885"/>
        </patternFill>
      </fill>
    </dxf>
    <dxf>
      <fill>
        <patternFill>
          <bgColor theme="5" tint="0.59996337778862885"/>
        </patternFill>
      </fill>
    </dxf>
    <dxf>
      <fill>
        <patternFill>
          <bgColor theme="9" tint="0.59996337778862885"/>
        </patternFill>
      </fill>
    </dxf>
    <dxf>
      <fill>
        <patternFill>
          <bgColor rgb="FFFF0000"/>
        </patternFill>
      </fill>
    </dxf>
    <dxf>
      <fill>
        <patternFill>
          <bgColor theme="4" tint="0.59996337778862885"/>
        </patternFill>
      </fill>
    </dxf>
    <dxf>
      <fill>
        <patternFill>
          <bgColor theme="7" tint="0.59996337778862885"/>
        </patternFill>
      </fill>
    </dxf>
    <dxf>
      <fill>
        <patternFill>
          <bgColor theme="6"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lineChart>
        <c:grouping val="standard"/>
        <c:varyColors val="0"/>
        <c:ser>
          <c:idx val="0"/>
          <c:order val="0"/>
          <c:tx>
            <c:strRef>
              <c:f>'GLOBAL Appendix'!$C$5</c:f>
              <c:strCache>
                <c:ptCount val="1"/>
                <c:pt idx="0">
                  <c:v>China</c:v>
                </c:pt>
              </c:strCache>
            </c:strRef>
          </c:tx>
          <c:spPr>
            <a:ln w="28575" cap="rnd">
              <a:solidFill>
                <a:schemeClr val="accent1"/>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Appendix'!$D$5:$P$5</c:f>
              <c:numCache>
                <c:formatCode>General</c:formatCode>
                <c:ptCount val="13"/>
                <c:pt idx="0">
                  <c:v>#N/A</c:v>
                </c:pt>
                <c:pt idx="1">
                  <c:v>#N/A</c:v>
                </c:pt>
                <c:pt idx="2">
                  <c:v>#N/A</c:v>
                </c:pt>
                <c:pt idx="3">
                  <c:v>#N/A</c:v>
                </c:pt>
                <c:pt idx="4">
                  <c:v>#N/A</c:v>
                </c:pt>
                <c:pt idx="5">
                  <c:v>#N/A</c:v>
                </c:pt>
                <c:pt idx="6">
                  <c:v>#N/A</c:v>
                </c:pt>
                <c:pt idx="7">
                  <c:v>#N/A</c:v>
                </c:pt>
                <c:pt idx="8">
                  <c:v>#N/A</c:v>
                </c:pt>
                <c:pt idx="9">
                  <c:v>#N/A</c:v>
                </c:pt>
                <c:pt idx="10">
                  <c:v>#N/A</c:v>
                </c:pt>
                <c:pt idx="11">
                  <c:v>#N/A</c:v>
                </c:pt>
                <c:pt idx="12">
                  <c:v>#N/A</c:v>
                </c:pt>
              </c:numCache>
            </c:numRef>
          </c:val>
          <c:smooth val="0"/>
          <c:extLst>
            <c:ext xmlns:c16="http://schemas.microsoft.com/office/drawing/2014/chart" uri="{C3380CC4-5D6E-409C-BE32-E72D297353CC}">
              <c16:uniqueId val="{00000000-DF57-4B59-A083-5C0BD8F9DA0B}"/>
            </c:ext>
          </c:extLst>
        </c:ser>
        <c:ser>
          <c:idx val="1"/>
          <c:order val="1"/>
          <c:tx>
            <c:strRef>
              <c:f>'GLOBAL Appendix'!$C$6</c:f>
              <c:strCache>
                <c:ptCount val="1"/>
                <c:pt idx="0">
                  <c:v>France</c:v>
                </c:pt>
              </c:strCache>
            </c:strRef>
          </c:tx>
          <c:spPr>
            <a:ln w="28575" cap="rnd">
              <a:solidFill>
                <a:schemeClr val="accent2"/>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Appendix'!$D$6:$P$6</c:f>
              <c:numCache>
                <c:formatCode>General</c:formatCode>
                <c:ptCount val="13"/>
                <c:pt idx="0">
                  <c:v>#N/A</c:v>
                </c:pt>
                <c:pt idx="1">
                  <c:v>#N/A</c:v>
                </c:pt>
                <c:pt idx="2">
                  <c:v>#N/A</c:v>
                </c:pt>
                <c:pt idx="3">
                  <c:v>#N/A</c:v>
                </c:pt>
                <c:pt idx="4">
                  <c:v>#N/A</c:v>
                </c:pt>
                <c:pt idx="5">
                  <c:v>#N/A</c:v>
                </c:pt>
                <c:pt idx="6">
                  <c:v>#N/A</c:v>
                </c:pt>
                <c:pt idx="7">
                  <c:v>#N/A</c:v>
                </c:pt>
                <c:pt idx="8">
                  <c:v>#N/A</c:v>
                </c:pt>
                <c:pt idx="9">
                  <c:v>#N/A</c:v>
                </c:pt>
                <c:pt idx="10">
                  <c:v>#N/A</c:v>
                </c:pt>
                <c:pt idx="11">
                  <c:v>#N/A</c:v>
                </c:pt>
                <c:pt idx="12">
                  <c:v>#N/A</c:v>
                </c:pt>
              </c:numCache>
            </c:numRef>
          </c:val>
          <c:smooth val="0"/>
          <c:extLst>
            <c:ext xmlns:c16="http://schemas.microsoft.com/office/drawing/2014/chart" uri="{C3380CC4-5D6E-409C-BE32-E72D297353CC}">
              <c16:uniqueId val="{00000001-DF57-4B59-A083-5C0BD8F9DA0B}"/>
            </c:ext>
          </c:extLst>
        </c:ser>
        <c:ser>
          <c:idx val="2"/>
          <c:order val="2"/>
          <c:tx>
            <c:strRef>
              <c:f>'GLOBAL Appendix'!$C$7</c:f>
              <c:strCache>
                <c:ptCount val="1"/>
                <c:pt idx="0">
                  <c:v>Germany</c:v>
                </c:pt>
              </c:strCache>
            </c:strRef>
          </c:tx>
          <c:spPr>
            <a:ln w="28575" cap="rnd">
              <a:solidFill>
                <a:schemeClr val="accent3"/>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Appendix'!$D$7:$P$7</c:f>
              <c:numCache>
                <c:formatCode>General</c:formatCode>
                <c:ptCount val="13"/>
              </c:numCache>
            </c:numRef>
          </c:val>
          <c:smooth val="0"/>
          <c:extLst>
            <c:ext xmlns:c16="http://schemas.microsoft.com/office/drawing/2014/chart" uri="{C3380CC4-5D6E-409C-BE32-E72D297353CC}">
              <c16:uniqueId val="{00000002-DF57-4B59-A083-5C0BD8F9DA0B}"/>
            </c:ext>
          </c:extLst>
        </c:ser>
        <c:ser>
          <c:idx val="3"/>
          <c:order val="3"/>
          <c:tx>
            <c:strRef>
              <c:f>'GLOBAL Appendix'!$C$8</c:f>
              <c:strCache>
                <c:ptCount val="1"/>
                <c:pt idx="0">
                  <c:v>India</c:v>
                </c:pt>
              </c:strCache>
            </c:strRef>
          </c:tx>
          <c:spPr>
            <a:ln w="28575" cap="rnd">
              <a:solidFill>
                <a:schemeClr val="accent4"/>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Appendix'!$D$8:$P$8</c:f>
              <c:numCache>
                <c:formatCode>General</c:formatCode>
                <c:ptCount val="13"/>
              </c:numCache>
            </c:numRef>
          </c:val>
          <c:smooth val="0"/>
          <c:extLst>
            <c:ext xmlns:c16="http://schemas.microsoft.com/office/drawing/2014/chart" uri="{C3380CC4-5D6E-409C-BE32-E72D297353CC}">
              <c16:uniqueId val="{00000003-DF57-4B59-A083-5C0BD8F9DA0B}"/>
            </c:ext>
          </c:extLst>
        </c:ser>
        <c:ser>
          <c:idx val="4"/>
          <c:order val="4"/>
          <c:tx>
            <c:strRef>
              <c:f>'GLOBAL Appendix'!$C$9</c:f>
              <c:strCache>
                <c:ptCount val="1"/>
                <c:pt idx="0">
                  <c:v>SingSGLlife</c:v>
                </c:pt>
              </c:strCache>
            </c:strRef>
          </c:tx>
          <c:spPr>
            <a:ln w="28575" cap="rnd">
              <a:solidFill>
                <a:schemeClr val="accent5"/>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Appendix'!$D$9:$P$9</c:f>
              <c:numCache>
                <c:formatCode>General</c:formatCode>
                <c:ptCount val="13"/>
              </c:numCache>
            </c:numRef>
          </c:val>
          <c:smooth val="0"/>
          <c:extLst>
            <c:ext xmlns:c16="http://schemas.microsoft.com/office/drawing/2014/chart" uri="{C3380CC4-5D6E-409C-BE32-E72D297353CC}">
              <c16:uniqueId val="{00000004-DF57-4B59-A083-5C0BD8F9DA0B}"/>
            </c:ext>
          </c:extLst>
        </c:ser>
        <c:ser>
          <c:idx val="5"/>
          <c:order val="5"/>
          <c:tx>
            <c:strRef>
              <c:f>'GLOBAL Appendix'!$C$10</c:f>
              <c:strCache>
                <c:ptCount val="1"/>
                <c:pt idx="0">
                  <c:v>SingSRAP</c:v>
                </c:pt>
              </c:strCache>
            </c:strRef>
          </c:tx>
          <c:spPr>
            <a:ln w="28575" cap="rnd">
              <a:solidFill>
                <a:schemeClr val="accent6"/>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Appendix'!$D$10:$P$10</c:f>
              <c:numCache>
                <c:formatCode>General</c:formatCode>
                <c:ptCount val="13"/>
              </c:numCache>
            </c:numRef>
          </c:val>
          <c:smooth val="0"/>
          <c:extLst>
            <c:ext xmlns:c16="http://schemas.microsoft.com/office/drawing/2014/chart" uri="{C3380CC4-5D6E-409C-BE32-E72D297353CC}">
              <c16:uniqueId val="{00000005-DF57-4B59-A083-5C0BD8F9DA0B}"/>
            </c:ext>
          </c:extLst>
        </c:ser>
        <c:ser>
          <c:idx val="6"/>
          <c:order val="6"/>
          <c:tx>
            <c:strRef>
              <c:f>'GLOBAL Appendix'!$C$11</c:f>
              <c:strCache>
                <c:ptCount val="1"/>
                <c:pt idx="0">
                  <c:v>SingSRS</c:v>
                </c:pt>
              </c:strCache>
            </c:strRef>
          </c:tx>
          <c:spPr>
            <a:ln w="28575" cap="rnd">
              <a:solidFill>
                <a:schemeClr val="accent1">
                  <a:lumMod val="60000"/>
                </a:schemeClr>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Appendix'!$D$11:$P$11</c:f>
              <c:numCache>
                <c:formatCode>General</c:formatCode>
                <c:ptCount val="13"/>
              </c:numCache>
            </c:numRef>
          </c:val>
          <c:smooth val="0"/>
          <c:extLst>
            <c:ext xmlns:c16="http://schemas.microsoft.com/office/drawing/2014/chart" uri="{C3380CC4-5D6E-409C-BE32-E72D297353CC}">
              <c16:uniqueId val="{00000006-DF57-4B59-A083-5C0BD8F9DA0B}"/>
            </c:ext>
          </c:extLst>
        </c:ser>
        <c:ser>
          <c:idx val="7"/>
          <c:order val="7"/>
          <c:tx>
            <c:strRef>
              <c:f>'GLOBAL Appendix'!$C$12</c:f>
              <c:strCache>
                <c:ptCount val="1"/>
                <c:pt idx="0">
                  <c:v>SingSSAP</c:v>
                </c:pt>
              </c:strCache>
            </c:strRef>
          </c:tx>
          <c:spPr>
            <a:ln w="28575" cap="rnd">
              <a:solidFill>
                <a:schemeClr val="accent2">
                  <a:lumMod val="60000"/>
                </a:schemeClr>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Appendix'!$D$12:$P$12</c:f>
              <c:numCache>
                <c:formatCode>General</c:formatCode>
                <c:ptCount val="13"/>
              </c:numCache>
            </c:numRef>
          </c:val>
          <c:smooth val="0"/>
          <c:extLst>
            <c:ext xmlns:c16="http://schemas.microsoft.com/office/drawing/2014/chart" uri="{C3380CC4-5D6E-409C-BE32-E72D297353CC}">
              <c16:uniqueId val="{00000007-DF57-4B59-A083-5C0BD8F9DA0B}"/>
            </c:ext>
          </c:extLst>
        </c:ser>
        <c:ser>
          <c:idx val="8"/>
          <c:order val="8"/>
          <c:tx>
            <c:strRef>
              <c:f>'GLOBAL Appendix'!$C$13</c:f>
              <c:strCache>
                <c:ptCount val="1"/>
                <c:pt idx="0">
                  <c:v>Switzerland</c:v>
                </c:pt>
              </c:strCache>
            </c:strRef>
          </c:tx>
          <c:spPr>
            <a:ln w="28575" cap="rnd">
              <a:solidFill>
                <a:schemeClr val="accent3">
                  <a:lumMod val="60000"/>
                </a:schemeClr>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Appendix'!$D$13:$P$13</c:f>
              <c:numCache>
                <c:formatCode>General</c:formatCode>
                <c:ptCount val="13"/>
              </c:numCache>
            </c:numRef>
          </c:val>
          <c:smooth val="0"/>
          <c:extLst>
            <c:ext xmlns:c16="http://schemas.microsoft.com/office/drawing/2014/chart" uri="{C3380CC4-5D6E-409C-BE32-E72D297353CC}">
              <c16:uniqueId val="{00000008-DF57-4B59-A083-5C0BD8F9DA0B}"/>
            </c:ext>
          </c:extLst>
        </c:ser>
        <c:ser>
          <c:idx val="9"/>
          <c:order val="9"/>
          <c:tx>
            <c:strRef>
              <c:f>'GLOBAL Appendix'!$C$14</c:f>
              <c:strCache>
                <c:ptCount val="1"/>
                <c:pt idx="0">
                  <c:v>UK</c:v>
                </c:pt>
              </c:strCache>
            </c:strRef>
          </c:tx>
          <c:spPr>
            <a:ln w="28575" cap="rnd">
              <a:solidFill>
                <a:schemeClr val="accent4">
                  <a:lumMod val="60000"/>
                </a:schemeClr>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Appendix'!$D$14:$P$14</c:f>
              <c:numCache>
                <c:formatCode>General</c:formatCode>
                <c:ptCount val="13"/>
              </c:numCache>
            </c:numRef>
          </c:val>
          <c:smooth val="0"/>
          <c:extLst>
            <c:ext xmlns:c16="http://schemas.microsoft.com/office/drawing/2014/chart" uri="{C3380CC4-5D6E-409C-BE32-E72D297353CC}">
              <c16:uniqueId val="{00000009-DF57-4B59-A083-5C0BD8F9DA0B}"/>
            </c:ext>
          </c:extLst>
        </c:ser>
        <c:ser>
          <c:idx val="10"/>
          <c:order val="10"/>
          <c:tx>
            <c:strRef>
              <c:f>'GLOBAL Appendix'!$C$15</c:f>
              <c:strCache>
                <c:ptCount val="1"/>
                <c:pt idx="0">
                  <c:v>US</c:v>
                </c:pt>
              </c:strCache>
            </c:strRef>
          </c:tx>
          <c:spPr>
            <a:ln w="28575" cap="rnd">
              <a:solidFill>
                <a:schemeClr val="accent5">
                  <a:lumMod val="60000"/>
                </a:schemeClr>
              </a:solidFill>
              <a:round/>
            </a:ln>
            <a:effectLst/>
          </c:spPr>
          <c:marker>
            <c:symbol val="none"/>
          </c:marker>
          <c:cat>
            <c:strRef>
              <c:f>'GLOBAL Appendix'!$D$4:$P$4</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'GLOBAL Appendix'!$D$15:$P$15</c:f>
              <c:numCache>
                <c:formatCode>General</c:formatCode>
                <c:ptCount val="13"/>
              </c:numCache>
            </c:numRef>
          </c:val>
          <c:smooth val="0"/>
          <c:extLst>
            <c:ext xmlns:c16="http://schemas.microsoft.com/office/drawing/2014/chart" uri="{C3380CC4-5D6E-409C-BE32-E72D297353CC}">
              <c16:uniqueId val="{0000000A-DF57-4B59-A083-5C0BD8F9DA0B}"/>
            </c:ext>
          </c:extLst>
        </c:ser>
        <c:dLbls>
          <c:showLegendKey val="0"/>
          <c:showVal val="0"/>
          <c:showCatName val="0"/>
          <c:showSerName val="0"/>
          <c:showPercent val="0"/>
          <c:showBubbleSize val="0"/>
        </c:dLbls>
        <c:smooth val="0"/>
        <c:axId val="1196334816"/>
        <c:axId val="1868471296"/>
      </c:lineChart>
      <c:catAx>
        <c:axId val="119633481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68471296"/>
        <c:crosses val="autoZero"/>
        <c:auto val="1"/>
        <c:lblAlgn val="ctr"/>
        <c:lblOffset val="100"/>
        <c:noMultiLvlLbl val="0"/>
      </c:catAx>
      <c:valAx>
        <c:axId val="186847129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9633481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24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UATs Testing activities - Real vs Estimated</a:t>
            </a:r>
          </a:p>
        </c:rich>
      </c:tx>
      <c:layout>
        <c:manualLayout>
          <c:xMode val="edge"/>
          <c:yMode val="edge"/>
          <c:x val="0.33891389631503221"/>
          <c:y val="2.5482672032182383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France!$Q$19</c:f>
              <c:strCache>
                <c:ptCount val="1"/>
              </c:strCache>
            </c:strRef>
          </c:tx>
          <c:spPr>
            <a:ln w="28575" cap="rnd">
              <a:solidFill>
                <a:schemeClr val="accent1"/>
              </a:solidFill>
              <a:round/>
            </a:ln>
            <a:effectLst/>
          </c:spPr>
          <c:marker>
            <c:symbol val="none"/>
          </c:marker>
          <c:cat>
            <c:strRef>
              <c:f>China!$AF$54:$AO$55</c:f>
              <c:strCache>
                <c:ptCount val="10"/>
                <c:pt idx="0">
                  <c:v>11.06.2020</c:v>
                </c:pt>
                <c:pt idx="1">
                  <c:v>12.06.2020</c:v>
                </c:pt>
                <c:pt idx="2">
                  <c:v>15.06.2020</c:v>
                </c:pt>
                <c:pt idx="3">
                  <c:v>16.06.2020</c:v>
                </c:pt>
                <c:pt idx="4">
                  <c:v>17.06.2020</c:v>
                </c:pt>
                <c:pt idx="5">
                  <c:v>18.06.2020</c:v>
                </c:pt>
                <c:pt idx="6">
                  <c:v>19.06.2020</c:v>
                </c:pt>
                <c:pt idx="7">
                  <c:v>22.06.2020</c:v>
                </c:pt>
                <c:pt idx="8">
                  <c:v>23.06.2020</c:v>
                </c:pt>
                <c:pt idx="9">
                  <c:v>24.06.2020</c:v>
                </c:pt>
              </c:strCache>
            </c:strRef>
          </c:cat>
          <c:val>
            <c:numRef>
              <c:f>France!$R$19:$AA$19</c:f>
              <c:numCache>
                <c:formatCode>General</c:formatCode>
                <c:ptCount val="10"/>
                <c:pt idx="5">
                  <c:v>0</c:v>
                </c:pt>
                <c:pt idx="6">
                  <c:v>0</c:v>
                </c:pt>
                <c:pt idx="7">
                  <c:v>0</c:v>
                </c:pt>
              </c:numCache>
            </c:numRef>
          </c:val>
          <c:smooth val="0"/>
          <c:extLst>
            <c:ext xmlns:c16="http://schemas.microsoft.com/office/drawing/2014/chart" uri="{C3380CC4-5D6E-409C-BE32-E72D297353CC}">
              <c16:uniqueId val="{00000000-1E41-45A6-B3A0-6CBA6C4F2883}"/>
            </c:ext>
          </c:extLst>
        </c:ser>
        <c:ser>
          <c:idx val="1"/>
          <c:order val="1"/>
          <c:tx>
            <c:strRef>
              <c:f>China!$AB$57</c:f>
              <c:strCache>
                <c:ptCount val="1"/>
                <c:pt idx="0">
                  <c:v>Estimated</c:v>
                </c:pt>
              </c:strCache>
            </c:strRef>
          </c:tx>
          <c:spPr>
            <a:ln w="28575" cap="rnd">
              <a:solidFill>
                <a:schemeClr val="accent2"/>
              </a:solidFill>
              <a:round/>
            </a:ln>
            <a:effectLst/>
          </c:spPr>
          <c:marker>
            <c:symbol val="none"/>
          </c:marker>
          <c:cat>
            <c:strRef>
              <c:f>China!$AF$54:$AO$55</c:f>
              <c:strCache>
                <c:ptCount val="10"/>
                <c:pt idx="0">
                  <c:v>11.06.2020</c:v>
                </c:pt>
                <c:pt idx="1">
                  <c:v>12.06.2020</c:v>
                </c:pt>
                <c:pt idx="2">
                  <c:v>15.06.2020</c:v>
                </c:pt>
                <c:pt idx="3">
                  <c:v>16.06.2020</c:v>
                </c:pt>
                <c:pt idx="4">
                  <c:v>17.06.2020</c:v>
                </c:pt>
                <c:pt idx="5">
                  <c:v>18.06.2020</c:v>
                </c:pt>
                <c:pt idx="6">
                  <c:v>19.06.2020</c:v>
                </c:pt>
                <c:pt idx="7">
                  <c:v>22.06.2020</c:v>
                </c:pt>
                <c:pt idx="8">
                  <c:v>23.06.2020</c:v>
                </c:pt>
                <c:pt idx="9">
                  <c:v>24.06.2020</c:v>
                </c:pt>
              </c:strCache>
            </c:strRef>
          </c:cat>
          <c:val>
            <c:numRef>
              <c:f>China!$AC$57:$AK$57</c:f>
              <c:numCache>
                <c:formatCode>General</c:formatCode>
                <c:ptCount val="9"/>
                <c:pt idx="0">
                  <c:v>0</c:v>
                </c:pt>
                <c:pt idx="1">
                  <c:v>0</c:v>
                </c:pt>
                <c:pt idx="2">
                  <c:v>0</c:v>
                </c:pt>
                <c:pt idx="3">
                  <c:v>0</c:v>
                </c:pt>
                <c:pt idx="4">
                  <c:v>0</c:v>
                </c:pt>
                <c:pt idx="5">
                  <c:v>0</c:v>
                </c:pt>
                <c:pt idx="6">
                  <c:v>0</c:v>
                </c:pt>
                <c:pt idx="7">
                  <c:v>0</c:v>
                </c:pt>
                <c:pt idx="8">
                  <c:v>0</c:v>
                </c:pt>
              </c:numCache>
            </c:numRef>
          </c:val>
          <c:smooth val="0"/>
          <c:extLst>
            <c:ext xmlns:c16="http://schemas.microsoft.com/office/drawing/2014/chart" uri="{C3380CC4-5D6E-409C-BE32-E72D297353CC}">
              <c16:uniqueId val="{00000001-1E41-45A6-B3A0-6CBA6C4F2883}"/>
            </c:ext>
          </c:extLst>
        </c:ser>
        <c:dLbls>
          <c:showLegendKey val="0"/>
          <c:showVal val="0"/>
          <c:showCatName val="0"/>
          <c:showSerName val="0"/>
          <c:showPercent val="0"/>
          <c:showBubbleSize val="0"/>
        </c:dLbls>
        <c:smooth val="0"/>
        <c:axId val="1665509712"/>
        <c:axId val="1660750240"/>
      </c:lineChart>
      <c:catAx>
        <c:axId val="16655097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0750240"/>
        <c:crosses val="autoZero"/>
        <c:auto val="1"/>
        <c:lblAlgn val="ctr"/>
        <c:lblOffset val="100"/>
        <c:noMultiLvlLbl val="0"/>
      </c:catAx>
      <c:valAx>
        <c:axId val="16607502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5509712"/>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Follow-up per Stream FUNCTIONAL</a:t>
            </a:r>
          </a:p>
        </c:rich>
      </c:tx>
      <c:layout>
        <c:manualLayout>
          <c:xMode val="edge"/>
          <c:yMode val="edge"/>
          <c:x val="0.30995575140139331"/>
          <c:y val="3.5856942094567745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China!$AB$61</c:f>
              <c:strCache>
                <c:ptCount val="1"/>
                <c:pt idx="0">
                  <c:v>Real</c:v>
                </c:pt>
              </c:strCache>
            </c:strRef>
          </c:tx>
          <c:spPr>
            <a:solidFill>
              <a:schemeClr val="accent1"/>
            </a:solidFill>
            <a:ln>
              <a:noFill/>
            </a:ln>
            <a:effectLst/>
          </c:spPr>
          <c:invertIfNegative val="0"/>
          <c:cat>
            <c:strRef>
              <c:f>China!$AC$60:$AK$60</c:f>
              <c:strCache>
                <c:ptCount val="9"/>
                <c:pt idx="0">
                  <c:v>AA</c:v>
                </c:pt>
                <c:pt idx="1">
                  <c:v>AP-AR</c:v>
                </c:pt>
                <c:pt idx="2">
                  <c:v>CO</c:v>
                </c:pt>
                <c:pt idx="3">
                  <c:v>DM (S2 &amp; IFRS)</c:v>
                </c:pt>
                <c:pt idx="4">
                  <c:v>FIGL</c:v>
                </c:pt>
                <c:pt idx="5">
                  <c:v>GL Closing</c:v>
                </c:pt>
                <c:pt idx="6">
                  <c:v>Investment</c:v>
                </c:pt>
                <c:pt idx="7">
                  <c:v>SAP APAR</c:v>
                </c:pt>
                <c:pt idx="8">
                  <c:v>SAP TRM</c:v>
                </c:pt>
              </c:strCache>
            </c:strRef>
          </c:cat>
          <c:val>
            <c:numRef>
              <c:f>China!$AC$61:$AK$61</c:f>
              <c:numCache>
                <c:formatCode>General</c:formatCode>
                <c:ptCount val="9"/>
                <c:pt idx="0">
                  <c:v>0</c:v>
                </c:pt>
                <c:pt idx="1">
                  <c:v>0</c:v>
                </c:pt>
                <c:pt idx="2">
                  <c:v>0</c:v>
                </c:pt>
                <c:pt idx="3">
                  <c:v>0</c:v>
                </c:pt>
                <c:pt idx="4">
                  <c:v>0</c:v>
                </c:pt>
                <c:pt idx="5">
                  <c:v>0</c:v>
                </c:pt>
                <c:pt idx="6">
                  <c:v>0</c:v>
                </c:pt>
                <c:pt idx="7">
                  <c:v>0</c:v>
                </c:pt>
                <c:pt idx="8">
                  <c:v>0</c:v>
                </c:pt>
              </c:numCache>
            </c:numRef>
          </c:val>
          <c:extLst>
            <c:ext xmlns:c16="http://schemas.microsoft.com/office/drawing/2014/chart" uri="{C3380CC4-5D6E-409C-BE32-E72D297353CC}">
              <c16:uniqueId val="{00000000-776A-4F0F-BE8E-E7A7FD70ACE2}"/>
            </c:ext>
          </c:extLst>
        </c:ser>
        <c:ser>
          <c:idx val="1"/>
          <c:order val="1"/>
          <c:tx>
            <c:strRef>
              <c:f>China!$AB$62</c:f>
              <c:strCache>
                <c:ptCount val="1"/>
                <c:pt idx="0">
                  <c:v>Estimated</c:v>
                </c:pt>
              </c:strCache>
            </c:strRef>
          </c:tx>
          <c:spPr>
            <a:solidFill>
              <a:schemeClr val="accent2"/>
            </a:solidFill>
            <a:ln>
              <a:noFill/>
            </a:ln>
            <a:effectLst/>
          </c:spPr>
          <c:invertIfNegative val="0"/>
          <c:cat>
            <c:strRef>
              <c:f>China!$AC$60:$AK$60</c:f>
              <c:strCache>
                <c:ptCount val="9"/>
                <c:pt idx="0">
                  <c:v>AA</c:v>
                </c:pt>
                <c:pt idx="1">
                  <c:v>AP-AR</c:v>
                </c:pt>
                <c:pt idx="2">
                  <c:v>CO</c:v>
                </c:pt>
                <c:pt idx="3">
                  <c:v>DM (S2 &amp; IFRS)</c:v>
                </c:pt>
                <c:pt idx="4">
                  <c:v>FIGL</c:v>
                </c:pt>
                <c:pt idx="5">
                  <c:v>GL Closing</c:v>
                </c:pt>
                <c:pt idx="6">
                  <c:v>Investment</c:v>
                </c:pt>
                <c:pt idx="7">
                  <c:v>SAP APAR</c:v>
                </c:pt>
                <c:pt idx="8">
                  <c:v>SAP TRM</c:v>
                </c:pt>
              </c:strCache>
            </c:strRef>
          </c:cat>
          <c:val>
            <c:numRef>
              <c:f>China!$AC$62:$AK$62</c:f>
              <c:numCache>
                <c:formatCode>General</c:formatCode>
                <c:ptCount val="9"/>
              </c:numCache>
            </c:numRef>
          </c:val>
          <c:extLst>
            <c:ext xmlns:c16="http://schemas.microsoft.com/office/drawing/2014/chart" uri="{C3380CC4-5D6E-409C-BE32-E72D297353CC}">
              <c16:uniqueId val="{00000001-776A-4F0F-BE8E-E7A7FD70ACE2}"/>
            </c:ext>
          </c:extLst>
        </c:ser>
        <c:dLbls>
          <c:showLegendKey val="0"/>
          <c:showVal val="0"/>
          <c:showCatName val="0"/>
          <c:showSerName val="0"/>
          <c:showPercent val="0"/>
          <c:showBubbleSize val="0"/>
        </c:dLbls>
        <c:gapWidth val="219"/>
        <c:overlap val="-27"/>
        <c:axId val="1665640368"/>
        <c:axId val="1871484016"/>
      </c:barChart>
      <c:catAx>
        <c:axId val="16656403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71484016"/>
        <c:crosses val="autoZero"/>
        <c:auto val="1"/>
        <c:lblAlgn val="ctr"/>
        <c:lblOffset val="100"/>
        <c:noMultiLvlLbl val="0"/>
      </c:catAx>
      <c:valAx>
        <c:axId val="187148401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564036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Follow-up per Stream INTERFACE</a:t>
            </a:r>
          </a:p>
        </c:rich>
      </c:tx>
      <c:layout>
        <c:manualLayout>
          <c:xMode val="edge"/>
          <c:yMode val="edge"/>
          <c:x val="0.34697507007228046"/>
          <c:y val="3.3216173773271407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China!$AB$66</c:f>
              <c:strCache>
                <c:ptCount val="1"/>
                <c:pt idx="0">
                  <c:v>Real</c:v>
                </c:pt>
              </c:strCache>
            </c:strRef>
          </c:tx>
          <c:spPr>
            <a:solidFill>
              <a:schemeClr val="accent1"/>
            </a:solidFill>
            <a:ln>
              <a:noFill/>
            </a:ln>
            <a:effectLst/>
          </c:spPr>
          <c:invertIfNegative val="0"/>
          <c:cat>
            <c:strRef>
              <c:f>China!$AC$65:$BA$65</c:f>
              <c:strCache>
                <c:ptCount val="25"/>
                <c:pt idx="0">
                  <c:v>ADP</c:v>
                </c:pt>
                <c:pt idx="1">
                  <c:v>AFO Reporting</c:v>
                </c:pt>
                <c:pt idx="2">
                  <c:v>Ariba</c:v>
                </c:pt>
                <c:pt idx="3">
                  <c:v>BFC</c:v>
                </c:pt>
                <c:pt idx="4">
                  <c:v>Bloomberg</c:v>
                </c:pt>
                <c:pt idx="5">
                  <c:v>BPC </c:v>
                </c:pt>
                <c:pt idx="6">
                  <c:v>BW FIGL Data extraction</c:v>
                </c:pt>
                <c:pt idx="7">
                  <c:v>BW/AfO</c:v>
                </c:pt>
                <c:pt idx="8">
                  <c:v>Cashportal</c:v>
                </c:pt>
                <c:pt idx="9">
                  <c:v>Concur</c:v>
                </c:pt>
                <c:pt idx="10">
                  <c:v>E-Bilanz</c:v>
                </c:pt>
                <c:pt idx="11">
                  <c:v>EBS</c:v>
                </c:pt>
                <c:pt idx="12">
                  <c:v>EMIR</c:v>
                </c:pt>
                <c:pt idx="13">
                  <c:v>HR &amp; T&amp;E</c:v>
                </c:pt>
                <c:pt idx="14">
                  <c:v>IaDWH</c:v>
                </c:pt>
                <c:pt idx="15">
                  <c:v>Omega</c:v>
                </c:pt>
                <c:pt idx="16">
                  <c:v>PAPM</c:v>
                </c:pt>
                <c:pt idx="17">
                  <c:v>PeopleSoft</c:v>
                </c:pt>
                <c:pt idx="18">
                  <c:v>PHR</c:v>
                </c:pt>
                <c:pt idx="19">
                  <c:v>ReadSoft</c:v>
                </c:pt>
                <c:pt idx="20">
                  <c:v>Robot</c:v>
                </c:pt>
                <c:pt idx="21">
                  <c:v>Simcorp</c:v>
                </c:pt>
                <c:pt idx="22">
                  <c:v>SLM</c:v>
                </c:pt>
                <c:pt idx="23">
                  <c:v>Trace</c:v>
                </c:pt>
                <c:pt idx="24">
                  <c:v>Xela</c:v>
                </c:pt>
              </c:strCache>
            </c:strRef>
          </c:cat>
          <c:val>
            <c:numRef>
              <c:f>China!$AC$66:$BA$66</c:f>
              <c:numCache>
                <c:formatCode>General</c:formatCode>
                <c:ptCount val="25"/>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numCache>
            </c:numRef>
          </c:val>
          <c:extLst>
            <c:ext xmlns:c16="http://schemas.microsoft.com/office/drawing/2014/chart" uri="{C3380CC4-5D6E-409C-BE32-E72D297353CC}">
              <c16:uniqueId val="{00000000-2D9B-43C0-B03D-5C3FB059EFDD}"/>
            </c:ext>
          </c:extLst>
        </c:ser>
        <c:ser>
          <c:idx val="1"/>
          <c:order val="1"/>
          <c:tx>
            <c:strRef>
              <c:f>China!$AB$67</c:f>
              <c:strCache>
                <c:ptCount val="1"/>
                <c:pt idx="0">
                  <c:v>Estimated</c:v>
                </c:pt>
              </c:strCache>
            </c:strRef>
          </c:tx>
          <c:spPr>
            <a:solidFill>
              <a:schemeClr val="accent2"/>
            </a:solidFill>
            <a:ln>
              <a:noFill/>
            </a:ln>
            <a:effectLst/>
          </c:spPr>
          <c:invertIfNegative val="0"/>
          <c:cat>
            <c:strRef>
              <c:f>China!$AC$65:$BA$65</c:f>
              <c:strCache>
                <c:ptCount val="25"/>
                <c:pt idx="0">
                  <c:v>ADP</c:v>
                </c:pt>
                <c:pt idx="1">
                  <c:v>AFO Reporting</c:v>
                </c:pt>
                <c:pt idx="2">
                  <c:v>Ariba</c:v>
                </c:pt>
                <c:pt idx="3">
                  <c:v>BFC</c:v>
                </c:pt>
                <c:pt idx="4">
                  <c:v>Bloomberg</c:v>
                </c:pt>
                <c:pt idx="5">
                  <c:v>BPC </c:v>
                </c:pt>
                <c:pt idx="6">
                  <c:v>BW FIGL Data extraction</c:v>
                </c:pt>
                <c:pt idx="7">
                  <c:v>BW/AfO</c:v>
                </c:pt>
                <c:pt idx="8">
                  <c:v>Cashportal</c:v>
                </c:pt>
                <c:pt idx="9">
                  <c:v>Concur</c:v>
                </c:pt>
                <c:pt idx="10">
                  <c:v>E-Bilanz</c:v>
                </c:pt>
                <c:pt idx="11">
                  <c:v>EBS</c:v>
                </c:pt>
                <c:pt idx="12">
                  <c:v>EMIR</c:v>
                </c:pt>
                <c:pt idx="13">
                  <c:v>HR &amp; T&amp;E</c:v>
                </c:pt>
                <c:pt idx="14">
                  <c:v>IaDWH</c:v>
                </c:pt>
                <c:pt idx="15">
                  <c:v>Omega</c:v>
                </c:pt>
                <c:pt idx="16">
                  <c:v>PAPM</c:v>
                </c:pt>
                <c:pt idx="17">
                  <c:v>PeopleSoft</c:v>
                </c:pt>
                <c:pt idx="18">
                  <c:v>PHR</c:v>
                </c:pt>
                <c:pt idx="19">
                  <c:v>ReadSoft</c:v>
                </c:pt>
                <c:pt idx="20">
                  <c:v>Robot</c:v>
                </c:pt>
                <c:pt idx="21">
                  <c:v>Simcorp</c:v>
                </c:pt>
                <c:pt idx="22">
                  <c:v>SLM</c:v>
                </c:pt>
                <c:pt idx="23">
                  <c:v>Trace</c:v>
                </c:pt>
                <c:pt idx="24">
                  <c:v>Xela</c:v>
                </c:pt>
              </c:strCache>
            </c:strRef>
          </c:cat>
          <c:val>
            <c:numRef>
              <c:f>China!$AC$67:$BA$67</c:f>
              <c:numCache>
                <c:formatCode>General</c:formatCode>
                <c:ptCount val="25"/>
              </c:numCache>
            </c:numRef>
          </c:val>
          <c:extLst>
            <c:ext xmlns:c16="http://schemas.microsoft.com/office/drawing/2014/chart" uri="{C3380CC4-5D6E-409C-BE32-E72D297353CC}">
              <c16:uniqueId val="{00000001-2D9B-43C0-B03D-5C3FB059EFDD}"/>
            </c:ext>
          </c:extLst>
        </c:ser>
        <c:dLbls>
          <c:showLegendKey val="0"/>
          <c:showVal val="0"/>
          <c:showCatName val="0"/>
          <c:showSerName val="0"/>
          <c:showPercent val="0"/>
          <c:showBubbleSize val="0"/>
        </c:dLbls>
        <c:gapWidth val="219"/>
        <c:overlap val="-27"/>
        <c:axId val="1868531776"/>
        <c:axId val="1871492336"/>
      </c:barChart>
      <c:catAx>
        <c:axId val="18685317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71492336"/>
        <c:crosses val="autoZero"/>
        <c:auto val="1"/>
        <c:lblAlgn val="ctr"/>
        <c:lblOffset val="100"/>
        <c:noMultiLvlLbl val="0"/>
      </c:catAx>
      <c:valAx>
        <c:axId val="187149233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6853177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3600" b="1" i="0" u="none" strike="noStrike" kern="1200" spc="0" baseline="0">
                <a:solidFill>
                  <a:schemeClr val="tx1">
                    <a:lumMod val="65000"/>
                    <a:lumOff val="35000"/>
                  </a:schemeClr>
                </a:solidFill>
                <a:latin typeface="+mn-lt"/>
                <a:ea typeface="+mn-ea"/>
                <a:cs typeface="+mn-cs"/>
              </a:defRPr>
            </a:pPr>
            <a:r>
              <a:rPr lang="en-US" sz="3600">
                <a:solidFill>
                  <a:schemeClr val="tx1"/>
                </a:solidFill>
              </a:rPr>
              <a:t>DAILY</a:t>
            </a:r>
            <a:r>
              <a:rPr lang="en-US" sz="3600" baseline="0">
                <a:solidFill>
                  <a:schemeClr val="tx1"/>
                </a:solidFill>
              </a:rPr>
              <a:t> GOAL</a:t>
            </a:r>
            <a:endParaRPr lang="en-US" sz="3600">
              <a:solidFill>
                <a:schemeClr val="tx1"/>
              </a:solidFill>
            </a:endParaRPr>
          </a:p>
        </c:rich>
      </c:tx>
      <c:overlay val="0"/>
      <c:spPr>
        <a:noFill/>
        <a:ln>
          <a:noFill/>
        </a:ln>
        <a:effectLst/>
      </c:spPr>
      <c:txPr>
        <a:bodyPr rot="0" spcFirstLastPara="1" vertOverflow="ellipsis" vert="horz" wrap="square" anchor="ctr" anchorCtr="1"/>
        <a:lstStyle/>
        <a:p>
          <a:pPr>
            <a:defRPr sz="36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doughnutChart>
        <c:varyColors val="1"/>
        <c:ser>
          <c:idx val="0"/>
          <c:order val="0"/>
          <c:tx>
            <c:strRef>
              <c:f>China!$X$81</c:f>
              <c:strCache>
                <c:ptCount val="1"/>
                <c:pt idx="0">
                  <c:v>Daily accomplishment</c:v>
                </c:pt>
              </c:strCache>
            </c:strRef>
          </c:tx>
          <c:dPt>
            <c:idx val="0"/>
            <c:bubble3D val="0"/>
            <c:spPr>
              <a:solidFill>
                <a:schemeClr val="accent2">
                  <a:lumMod val="75000"/>
                </a:schemeClr>
              </a:solidFill>
              <a:ln w="19050">
                <a:noFill/>
              </a:ln>
              <a:effectLst/>
            </c:spPr>
            <c:extLst>
              <c:ext xmlns:c16="http://schemas.microsoft.com/office/drawing/2014/chart" uri="{C3380CC4-5D6E-409C-BE32-E72D297353CC}">
                <c16:uniqueId val="{00000001-3818-4026-AFAC-468FAACD4296}"/>
              </c:ext>
            </c:extLst>
          </c:dPt>
          <c:dPt>
            <c:idx val="1"/>
            <c:bubble3D val="0"/>
            <c:spPr>
              <a:solidFill>
                <a:schemeClr val="accent2"/>
              </a:solidFill>
              <a:ln w="19050">
                <a:noFill/>
              </a:ln>
              <a:effectLst/>
            </c:spPr>
            <c:extLst>
              <c:ext xmlns:c16="http://schemas.microsoft.com/office/drawing/2014/chart" uri="{C3380CC4-5D6E-409C-BE32-E72D297353CC}">
                <c16:uniqueId val="{00000003-3818-4026-AFAC-468FAACD4296}"/>
              </c:ext>
            </c:extLst>
          </c:dPt>
          <c:dPt>
            <c:idx val="2"/>
            <c:bubble3D val="0"/>
            <c:spPr>
              <a:solidFill>
                <a:srgbClr val="00B050"/>
              </a:solidFill>
              <a:ln w="19050">
                <a:noFill/>
              </a:ln>
              <a:effectLst/>
            </c:spPr>
            <c:extLst>
              <c:ext xmlns:c16="http://schemas.microsoft.com/office/drawing/2014/chart" uri="{C3380CC4-5D6E-409C-BE32-E72D297353CC}">
                <c16:uniqueId val="{00000005-3818-4026-AFAC-468FAACD4296}"/>
              </c:ext>
            </c:extLst>
          </c:dPt>
          <c:dPt>
            <c:idx val="3"/>
            <c:bubble3D val="0"/>
            <c:spPr>
              <a:solidFill>
                <a:schemeClr val="bg1">
                  <a:lumMod val="85000"/>
                </a:schemeClr>
              </a:solidFill>
              <a:ln w="19050">
                <a:noFill/>
              </a:ln>
              <a:effectLst/>
            </c:spPr>
            <c:extLst>
              <c:ext xmlns:c16="http://schemas.microsoft.com/office/drawing/2014/chart" uri="{C3380CC4-5D6E-409C-BE32-E72D297353CC}">
                <c16:uniqueId val="{00000007-3818-4026-AFAC-468FAACD4296}"/>
              </c:ext>
            </c:extLst>
          </c:dPt>
          <c:val>
            <c:numRef>
              <c:f>China!$X$82:$X$85</c:f>
              <c:numCache>
                <c:formatCode>0%</c:formatCode>
                <c:ptCount val="4"/>
                <c:pt idx="0">
                  <c:v>0</c:v>
                </c:pt>
                <c:pt idx="1">
                  <c:v>0</c:v>
                </c:pt>
                <c:pt idx="2">
                  <c:v>0.92</c:v>
                </c:pt>
                <c:pt idx="3">
                  <c:v>7.999999999999996E-2</c:v>
                </c:pt>
              </c:numCache>
            </c:numRef>
          </c:val>
          <c:extLst>
            <c:ext xmlns:c16="http://schemas.microsoft.com/office/drawing/2014/chart" uri="{C3380CC4-5D6E-409C-BE32-E72D297353CC}">
              <c16:uniqueId val="{00000008-3818-4026-AFAC-468FAACD4296}"/>
            </c:ext>
          </c:extLst>
        </c:ser>
        <c:dLbls>
          <c:showLegendKey val="0"/>
          <c:showVal val="0"/>
          <c:showCatName val="0"/>
          <c:showSerName val="0"/>
          <c:showPercent val="0"/>
          <c:showBubbleSize val="0"/>
          <c:showLeaderLines val="1"/>
        </c:dLbls>
        <c:firstSliceAng val="0"/>
        <c:holeSize val="65"/>
      </c:doughnut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3600" b="1" i="0" u="none" strike="noStrike" kern="1200" spc="0" baseline="0">
                <a:solidFill>
                  <a:schemeClr val="tx1">
                    <a:lumMod val="65000"/>
                    <a:lumOff val="35000"/>
                  </a:schemeClr>
                </a:solidFill>
                <a:latin typeface="+mn-lt"/>
                <a:ea typeface="+mn-ea"/>
                <a:cs typeface="+mn-cs"/>
              </a:defRPr>
            </a:pPr>
            <a:r>
              <a:rPr lang="en-US" sz="3600" b="1" i="0" baseline="0">
                <a:solidFill>
                  <a:schemeClr val="tx1"/>
                </a:solidFill>
                <a:effectLst/>
              </a:rPr>
              <a:t>DAILY GOAL</a:t>
            </a:r>
            <a:endParaRPr lang="fr-FR" sz="3600">
              <a:solidFill>
                <a:schemeClr val="tx1"/>
              </a:solidFill>
              <a:effectLst/>
            </a:endParaRPr>
          </a:p>
        </c:rich>
      </c:tx>
      <c:overlay val="0"/>
      <c:spPr>
        <a:noFill/>
        <a:ln>
          <a:noFill/>
        </a:ln>
        <a:effectLst/>
      </c:spPr>
      <c:txPr>
        <a:bodyPr rot="0" spcFirstLastPara="1" vertOverflow="ellipsis" vert="horz" wrap="square" anchor="ctr" anchorCtr="1"/>
        <a:lstStyle/>
        <a:p>
          <a:pPr>
            <a:defRPr sz="36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doughnutChart>
        <c:varyColors val="1"/>
        <c:ser>
          <c:idx val="0"/>
          <c:order val="0"/>
          <c:tx>
            <c:strRef>
              <c:f>France!$S$84</c:f>
              <c:strCache>
                <c:ptCount val="1"/>
                <c:pt idx="0">
                  <c:v>Daily accomplishment</c:v>
                </c:pt>
              </c:strCache>
            </c:strRef>
          </c:tx>
          <c:dPt>
            <c:idx val="0"/>
            <c:bubble3D val="0"/>
            <c:spPr>
              <a:solidFill>
                <a:schemeClr val="accent2">
                  <a:lumMod val="75000"/>
                </a:schemeClr>
              </a:solidFill>
              <a:ln w="19050">
                <a:noFill/>
              </a:ln>
              <a:effectLst/>
            </c:spPr>
            <c:extLst>
              <c:ext xmlns:c16="http://schemas.microsoft.com/office/drawing/2014/chart" uri="{C3380CC4-5D6E-409C-BE32-E72D297353CC}">
                <c16:uniqueId val="{00000001-7B72-470C-8512-EB2A2D99989E}"/>
              </c:ext>
            </c:extLst>
          </c:dPt>
          <c:dPt>
            <c:idx val="1"/>
            <c:bubble3D val="0"/>
            <c:spPr>
              <a:solidFill>
                <a:schemeClr val="accent2"/>
              </a:solidFill>
              <a:ln w="19050">
                <a:noFill/>
              </a:ln>
              <a:effectLst/>
            </c:spPr>
            <c:extLst>
              <c:ext xmlns:c16="http://schemas.microsoft.com/office/drawing/2014/chart" uri="{C3380CC4-5D6E-409C-BE32-E72D297353CC}">
                <c16:uniqueId val="{00000003-7B72-470C-8512-EB2A2D99989E}"/>
              </c:ext>
            </c:extLst>
          </c:dPt>
          <c:dPt>
            <c:idx val="2"/>
            <c:bubble3D val="0"/>
            <c:spPr>
              <a:solidFill>
                <a:srgbClr val="00B050"/>
              </a:solidFill>
              <a:ln w="19050">
                <a:noFill/>
              </a:ln>
              <a:effectLst/>
            </c:spPr>
            <c:extLst>
              <c:ext xmlns:c16="http://schemas.microsoft.com/office/drawing/2014/chart" uri="{C3380CC4-5D6E-409C-BE32-E72D297353CC}">
                <c16:uniqueId val="{00000005-7B72-470C-8512-EB2A2D99989E}"/>
              </c:ext>
            </c:extLst>
          </c:dPt>
          <c:dPt>
            <c:idx val="3"/>
            <c:bubble3D val="0"/>
            <c:spPr>
              <a:solidFill>
                <a:schemeClr val="bg1">
                  <a:lumMod val="85000"/>
                </a:schemeClr>
              </a:solidFill>
              <a:ln w="19050">
                <a:noFill/>
              </a:ln>
              <a:effectLst/>
            </c:spPr>
            <c:extLst>
              <c:ext xmlns:c16="http://schemas.microsoft.com/office/drawing/2014/chart" uri="{C3380CC4-5D6E-409C-BE32-E72D297353CC}">
                <c16:uniqueId val="{00000007-7B72-470C-8512-EB2A2D99989E}"/>
              </c:ext>
            </c:extLst>
          </c:dPt>
          <c:val>
            <c:numRef>
              <c:f>France!$S$85:$S$88</c:f>
              <c:numCache>
                <c:formatCode>0%</c:formatCode>
                <c:ptCount val="4"/>
                <c:pt idx="0">
                  <c:v>0</c:v>
                </c:pt>
                <c:pt idx="1">
                  <c:v>0</c:v>
                </c:pt>
                <c:pt idx="2">
                  <c:v>0.82</c:v>
                </c:pt>
                <c:pt idx="3">
                  <c:v>0.18000000000000005</c:v>
                </c:pt>
              </c:numCache>
            </c:numRef>
          </c:val>
          <c:extLst>
            <c:ext xmlns:c16="http://schemas.microsoft.com/office/drawing/2014/chart" uri="{C3380CC4-5D6E-409C-BE32-E72D297353CC}">
              <c16:uniqueId val="{00000008-7B72-470C-8512-EB2A2D99989E}"/>
            </c:ext>
          </c:extLst>
        </c:ser>
        <c:dLbls>
          <c:showLegendKey val="0"/>
          <c:showVal val="0"/>
          <c:showCatName val="0"/>
          <c:showSerName val="0"/>
          <c:showPercent val="0"/>
          <c:showBubbleSize val="0"/>
          <c:showLeaderLines val="1"/>
        </c:dLbls>
        <c:firstSliceAng val="0"/>
        <c:holeSize val="65"/>
      </c:doughnut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UATs Testing activities - Real vs Estimated</a:t>
            </a:r>
          </a:p>
        </c:rich>
      </c:tx>
      <c:layout>
        <c:manualLayout>
          <c:xMode val="edge"/>
          <c:yMode val="edge"/>
          <c:x val="0.33817334162732504"/>
          <c:y val="2.8885237754279834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France!$AB$56</c:f>
              <c:strCache>
                <c:ptCount val="1"/>
                <c:pt idx="0">
                  <c:v>Real</c:v>
                </c:pt>
              </c:strCache>
            </c:strRef>
          </c:tx>
          <c:spPr>
            <a:ln w="28575" cap="rnd">
              <a:solidFill>
                <a:schemeClr val="accent1"/>
              </a:solidFill>
              <a:round/>
            </a:ln>
            <a:effectLst/>
          </c:spPr>
          <c:marker>
            <c:symbol val="none"/>
          </c:marker>
          <c:cat>
            <c:strRef>
              <c:f>France!$AC$55:$AO$55</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France!$AC$56:$AO$56</c:f>
              <c:numCache>
                <c:formatCode>General</c:formatCode>
                <c:ptCount val="13"/>
              </c:numCache>
            </c:numRef>
          </c:val>
          <c:smooth val="0"/>
          <c:extLst>
            <c:ext xmlns:c16="http://schemas.microsoft.com/office/drawing/2014/chart" uri="{C3380CC4-5D6E-409C-BE32-E72D297353CC}">
              <c16:uniqueId val="{00000000-D43A-4E02-A753-6500297F7A0D}"/>
            </c:ext>
          </c:extLst>
        </c:ser>
        <c:ser>
          <c:idx val="1"/>
          <c:order val="1"/>
          <c:tx>
            <c:strRef>
              <c:f>France!$AB$57</c:f>
              <c:strCache>
                <c:ptCount val="1"/>
                <c:pt idx="0">
                  <c:v>Estimated</c:v>
                </c:pt>
              </c:strCache>
            </c:strRef>
          </c:tx>
          <c:spPr>
            <a:ln w="28575" cap="rnd">
              <a:solidFill>
                <a:schemeClr val="accent2"/>
              </a:solidFill>
              <a:round/>
            </a:ln>
            <a:effectLst/>
          </c:spPr>
          <c:marker>
            <c:symbol val="none"/>
          </c:marker>
          <c:cat>
            <c:strRef>
              <c:f>France!$AC$55:$AO$55</c:f>
              <c:strCache>
                <c:ptCount val="13"/>
                <c:pt idx="0">
                  <c:v>08.06.2020</c:v>
                </c:pt>
                <c:pt idx="1">
                  <c:v>09.06.2020</c:v>
                </c:pt>
                <c:pt idx="2">
                  <c:v>10.06.2020</c:v>
                </c:pt>
                <c:pt idx="3">
                  <c:v>11.06.2020</c:v>
                </c:pt>
                <c:pt idx="4">
                  <c:v>12.06.2020</c:v>
                </c:pt>
                <c:pt idx="5">
                  <c:v>15.06.2020</c:v>
                </c:pt>
                <c:pt idx="6">
                  <c:v>16.06.2020</c:v>
                </c:pt>
                <c:pt idx="7">
                  <c:v>17.06.2020</c:v>
                </c:pt>
                <c:pt idx="8">
                  <c:v>18.06.2020</c:v>
                </c:pt>
                <c:pt idx="9">
                  <c:v>19.06.2020</c:v>
                </c:pt>
                <c:pt idx="10">
                  <c:v>22.06.2020</c:v>
                </c:pt>
                <c:pt idx="11">
                  <c:v>23.06.2020</c:v>
                </c:pt>
                <c:pt idx="12">
                  <c:v>24.06.2020</c:v>
                </c:pt>
              </c:strCache>
            </c:strRef>
          </c:cat>
          <c:val>
            <c:numRef>
              <c:f>France!$AC$57:$AO$57</c:f>
              <c:numCache>
                <c:formatCode>General</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smooth val="0"/>
          <c:extLst>
            <c:ext xmlns:c16="http://schemas.microsoft.com/office/drawing/2014/chart" uri="{C3380CC4-5D6E-409C-BE32-E72D297353CC}">
              <c16:uniqueId val="{00000001-D43A-4E02-A753-6500297F7A0D}"/>
            </c:ext>
          </c:extLst>
        </c:ser>
        <c:dLbls>
          <c:showLegendKey val="0"/>
          <c:showVal val="0"/>
          <c:showCatName val="0"/>
          <c:showSerName val="0"/>
          <c:showPercent val="0"/>
          <c:showBubbleSize val="0"/>
        </c:dLbls>
        <c:smooth val="0"/>
        <c:axId val="1665509712"/>
        <c:axId val="1660750240"/>
      </c:lineChart>
      <c:catAx>
        <c:axId val="16655097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0750240"/>
        <c:crosses val="autoZero"/>
        <c:auto val="1"/>
        <c:lblAlgn val="ctr"/>
        <c:lblOffset val="100"/>
        <c:noMultiLvlLbl val="0"/>
      </c:catAx>
      <c:valAx>
        <c:axId val="16607502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5509712"/>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Follow-up per Stream FUNCTIONAL</a:t>
            </a:r>
          </a:p>
        </c:rich>
      </c:tx>
      <c:layout>
        <c:manualLayout>
          <c:xMode val="edge"/>
          <c:yMode val="edge"/>
          <c:x val="0.30995575140139331"/>
          <c:y val="3.5856942094567745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France!$AB$61</c:f>
              <c:strCache>
                <c:ptCount val="1"/>
                <c:pt idx="0">
                  <c:v>Real</c:v>
                </c:pt>
              </c:strCache>
            </c:strRef>
          </c:tx>
          <c:spPr>
            <a:solidFill>
              <a:schemeClr val="accent1"/>
            </a:solidFill>
            <a:ln>
              <a:noFill/>
            </a:ln>
            <a:effectLst/>
          </c:spPr>
          <c:invertIfNegative val="0"/>
          <c:cat>
            <c:strRef>
              <c:f>France!$AC$60:$AK$60</c:f>
              <c:strCache>
                <c:ptCount val="9"/>
                <c:pt idx="0">
                  <c:v>AA</c:v>
                </c:pt>
                <c:pt idx="1">
                  <c:v>AP-AR</c:v>
                </c:pt>
                <c:pt idx="2">
                  <c:v>CO</c:v>
                </c:pt>
                <c:pt idx="3">
                  <c:v>DM (S2 &amp; IFRS)</c:v>
                </c:pt>
                <c:pt idx="4">
                  <c:v>FIGL</c:v>
                </c:pt>
                <c:pt idx="5">
                  <c:v>GL Closing</c:v>
                </c:pt>
                <c:pt idx="6">
                  <c:v>Investment</c:v>
                </c:pt>
                <c:pt idx="7">
                  <c:v>SAP APAR</c:v>
                </c:pt>
                <c:pt idx="8">
                  <c:v>SAP TRM</c:v>
                </c:pt>
              </c:strCache>
            </c:strRef>
          </c:cat>
          <c:val>
            <c:numRef>
              <c:f>France!$AC$61:$AK$61</c:f>
              <c:numCache>
                <c:formatCode>General</c:formatCode>
                <c:ptCount val="9"/>
                <c:pt idx="0">
                  <c:v>0</c:v>
                </c:pt>
                <c:pt idx="1">
                  <c:v>0</c:v>
                </c:pt>
                <c:pt idx="2">
                  <c:v>0</c:v>
                </c:pt>
                <c:pt idx="3">
                  <c:v>0</c:v>
                </c:pt>
                <c:pt idx="4">
                  <c:v>0</c:v>
                </c:pt>
                <c:pt idx="5">
                  <c:v>0</c:v>
                </c:pt>
                <c:pt idx="6">
                  <c:v>0</c:v>
                </c:pt>
                <c:pt idx="7">
                  <c:v>0</c:v>
                </c:pt>
                <c:pt idx="8">
                  <c:v>0</c:v>
                </c:pt>
              </c:numCache>
            </c:numRef>
          </c:val>
          <c:extLst>
            <c:ext xmlns:c16="http://schemas.microsoft.com/office/drawing/2014/chart" uri="{C3380CC4-5D6E-409C-BE32-E72D297353CC}">
              <c16:uniqueId val="{00000000-432C-4FAA-AE2C-11D57E9128C0}"/>
            </c:ext>
          </c:extLst>
        </c:ser>
        <c:ser>
          <c:idx val="1"/>
          <c:order val="1"/>
          <c:tx>
            <c:strRef>
              <c:f>France!$AB$62</c:f>
              <c:strCache>
                <c:ptCount val="1"/>
                <c:pt idx="0">
                  <c:v>Estimated</c:v>
                </c:pt>
              </c:strCache>
            </c:strRef>
          </c:tx>
          <c:spPr>
            <a:solidFill>
              <a:schemeClr val="accent2"/>
            </a:solidFill>
            <a:ln>
              <a:noFill/>
            </a:ln>
            <a:effectLst/>
          </c:spPr>
          <c:invertIfNegative val="0"/>
          <c:cat>
            <c:strRef>
              <c:f>France!$AC$60:$AK$60</c:f>
              <c:strCache>
                <c:ptCount val="9"/>
                <c:pt idx="0">
                  <c:v>AA</c:v>
                </c:pt>
                <c:pt idx="1">
                  <c:v>AP-AR</c:v>
                </c:pt>
                <c:pt idx="2">
                  <c:v>CO</c:v>
                </c:pt>
                <c:pt idx="3">
                  <c:v>DM (S2 &amp; IFRS)</c:v>
                </c:pt>
                <c:pt idx="4">
                  <c:v>FIGL</c:v>
                </c:pt>
                <c:pt idx="5">
                  <c:v>GL Closing</c:v>
                </c:pt>
                <c:pt idx="6">
                  <c:v>Investment</c:v>
                </c:pt>
                <c:pt idx="7">
                  <c:v>SAP APAR</c:v>
                </c:pt>
                <c:pt idx="8">
                  <c:v>SAP TRM</c:v>
                </c:pt>
              </c:strCache>
            </c:strRef>
          </c:cat>
          <c:val>
            <c:numRef>
              <c:f>France!$AC$62:$AK$62</c:f>
              <c:numCache>
                <c:formatCode>General</c:formatCode>
                <c:ptCount val="9"/>
              </c:numCache>
            </c:numRef>
          </c:val>
          <c:extLst>
            <c:ext xmlns:c16="http://schemas.microsoft.com/office/drawing/2014/chart" uri="{C3380CC4-5D6E-409C-BE32-E72D297353CC}">
              <c16:uniqueId val="{00000001-432C-4FAA-AE2C-11D57E9128C0}"/>
            </c:ext>
          </c:extLst>
        </c:ser>
        <c:dLbls>
          <c:showLegendKey val="0"/>
          <c:showVal val="0"/>
          <c:showCatName val="0"/>
          <c:showSerName val="0"/>
          <c:showPercent val="0"/>
          <c:showBubbleSize val="0"/>
        </c:dLbls>
        <c:gapWidth val="219"/>
        <c:overlap val="-27"/>
        <c:axId val="1665640368"/>
        <c:axId val="1871484016"/>
      </c:barChart>
      <c:catAx>
        <c:axId val="16656403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71484016"/>
        <c:crosses val="autoZero"/>
        <c:auto val="1"/>
        <c:lblAlgn val="ctr"/>
        <c:lblOffset val="100"/>
        <c:noMultiLvlLbl val="0"/>
      </c:catAx>
      <c:valAx>
        <c:axId val="187148401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6564036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en-US" sz="2400" b="1"/>
              <a:t>Follow-up per Stream INTERFACE</a:t>
            </a:r>
          </a:p>
        </c:rich>
      </c:tx>
      <c:layout>
        <c:manualLayout>
          <c:xMode val="edge"/>
          <c:yMode val="edge"/>
          <c:x val="0.34697507007228046"/>
          <c:y val="3.3216173773271407E-2"/>
        </c:manualLayout>
      </c:layout>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France!$AB$66</c:f>
              <c:strCache>
                <c:ptCount val="1"/>
                <c:pt idx="0">
                  <c:v>Real</c:v>
                </c:pt>
              </c:strCache>
            </c:strRef>
          </c:tx>
          <c:spPr>
            <a:solidFill>
              <a:schemeClr val="accent1"/>
            </a:solidFill>
            <a:ln>
              <a:noFill/>
            </a:ln>
            <a:effectLst/>
          </c:spPr>
          <c:invertIfNegative val="0"/>
          <c:cat>
            <c:strRef>
              <c:f>France!$AC$65:$BA$65</c:f>
              <c:strCache>
                <c:ptCount val="25"/>
                <c:pt idx="0">
                  <c:v>ADP</c:v>
                </c:pt>
                <c:pt idx="1">
                  <c:v>AFO Reporting</c:v>
                </c:pt>
                <c:pt idx="2">
                  <c:v>Ariba</c:v>
                </c:pt>
                <c:pt idx="3">
                  <c:v>BFC</c:v>
                </c:pt>
                <c:pt idx="4">
                  <c:v>Bloomberg</c:v>
                </c:pt>
                <c:pt idx="5">
                  <c:v>BPC </c:v>
                </c:pt>
                <c:pt idx="6">
                  <c:v>BW FIGL Data extraction</c:v>
                </c:pt>
                <c:pt idx="7">
                  <c:v>BW/AfO</c:v>
                </c:pt>
                <c:pt idx="8">
                  <c:v>Cashportal</c:v>
                </c:pt>
                <c:pt idx="9">
                  <c:v>Concur</c:v>
                </c:pt>
                <c:pt idx="10">
                  <c:v>E-Bilanz</c:v>
                </c:pt>
                <c:pt idx="11">
                  <c:v>EBS</c:v>
                </c:pt>
                <c:pt idx="12">
                  <c:v>EMIR</c:v>
                </c:pt>
                <c:pt idx="13">
                  <c:v>HR &amp; T&amp;E</c:v>
                </c:pt>
                <c:pt idx="14">
                  <c:v>IaDWH</c:v>
                </c:pt>
                <c:pt idx="15">
                  <c:v>Omega</c:v>
                </c:pt>
                <c:pt idx="16">
                  <c:v>PAPM</c:v>
                </c:pt>
                <c:pt idx="17">
                  <c:v>PeopleSoft</c:v>
                </c:pt>
                <c:pt idx="18">
                  <c:v>PHR</c:v>
                </c:pt>
                <c:pt idx="19">
                  <c:v>ReadSoft</c:v>
                </c:pt>
                <c:pt idx="20">
                  <c:v>Robot</c:v>
                </c:pt>
                <c:pt idx="21">
                  <c:v>Simcorp</c:v>
                </c:pt>
                <c:pt idx="22">
                  <c:v>SLM</c:v>
                </c:pt>
                <c:pt idx="23">
                  <c:v>Trace</c:v>
                </c:pt>
                <c:pt idx="24">
                  <c:v>Xela</c:v>
                </c:pt>
              </c:strCache>
            </c:strRef>
          </c:cat>
          <c:val>
            <c:numRef>
              <c:f>France!$AC$66:$BA$66</c:f>
              <c:numCache>
                <c:formatCode>General</c:formatCode>
                <c:ptCount val="25"/>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numCache>
            </c:numRef>
          </c:val>
          <c:extLst>
            <c:ext xmlns:c16="http://schemas.microsoft.com/office/drawing/2014/chart" uri="{C3380CC4-5D6E-409C-BE32-E72D297353CC}">
              <c16:uniqueId val="{00000000-9015-4B28-BF0A-C84647FA89F5}"/>
            </c:ext>
          </c:extLst>
        </c:ser>
        <c:ser>
          <c:idx val="1"/>
          <c:order val="1"/>
          <c:tx>
            <c:strRef>
              <c:f>France!$AB$67</c:f>
              <c:strCache>
                <c:ptCount val="1"/>
                <c:pt idx="0">
                  <c:v>Estimated</c:v>
                </c:pt>
              </c:strCache>
            </c:strRef>
          </c:tx>
          <c:spPr>
            <a:solidFill>
              <a:schemeClr val="accent2"/>
            </a:solidFill>
            <a:ln>
              <a:noFill/>
            </a:ln>
            <a:effectLst/>
          </c:spPr>
          <c:invertIfNegative val="0"/>
          <c:cat>
            <c:strRef>
              <c:f>France!$AC$65:$BA$65</c:f>
              <c:strCache>
                <c:ptCount val="25"/>
                <c:pt idx="0">
                  <c:v>ADP</c:v>
                </c:pt>
                <c:pt idx="1">
                  <c:v>AFO Reporting</c:v>
                </c:pt>
                <c:pt idx="2">
                  <c:v>Ariba</c:v>
                </c:pt>
                <c:pt idx="3">
                  <c:v>BFC</c:v>
                </c:pt>
                <c:pt idx="4">
                  <c:v>Bloomberg</c:v>
                </c:pt>
                <c:pt idx="5">
                  <c:v>BPC </c:v>
                </c:pt>
                <c:pt idx="6">
                  <c:v>BW FIGL Data extraction</c:v>
                </c:pt>
                <c:pt idx="7">
                  <c:v>BW/AfO</c:v>
                </c:pt>
                <c:pt idx="8">
                  <c:v>Cashportal</c:v>
                </c:pt>
                <c:pt idx="9">
                  <c:v>Concur</c:v>
                </c:pt>
                <c:pt idx="10">
                  <c:v>E-Bilanz</c:v>
                </c:pt>
                <c:pt idx="11">
                  <c:v>EBS</c:v>
                </c:pt>
                <c:pt idx="12">
                  <c:v>EMIR</c:v>
                </c:pt>
                <c:pt idx="13">
                  <c:v>HR &amp; T&amp;E</c:v>
                </c:pt>
                <c:pt idx="14">
                  <c:v>IaDWH</c:v>
                </c:pt>
                <c:pt idx="15">
                  <c:v>Omega</c:v>
                </c:pt>
                <c:pt idx="16">
                  <c:v>PAPM</c:v>
                </c:pt>
                <c:pt idx="17">
                  <c:v>PeopleSoft</c:v>
                </c:pt>
                <c:pt idx="18">
                  <c:v>PHR</c:v>
                </c:pt>
                <c:pt idx="19">
                  <c:v>ReadSoft</c:v>
                </c:pt>
                <c:pt idx="20">
                  <c:v>Robot</c:v>
                </c:pt>
                <c:pt idx="21">
                  <c:v>Simcorp</c:v>
                </c:pt>
                <c:pt idx="22">
                  <c:v>SLM</c:v>
                </c:pt>
                <c:pt idx="23">
                  <c:v>Trace</c:v>
                </c:pt>
                <c:pt idx="24">
                  <c:v>Xela</c:v>
                </c:pt>
              </c:strCache>
            </c:strRef>
          </c:cat>
          <c:val>
            <c:numRef>
              <c:f>France!$AC$67:$BA$67</c:f>
              <c:numCache>
                <c:formatCode>General</c:formatCode>
                <c:ptCount val="25"/>
              </c:numCache>
            </c:numRef>
          </c:val>
          <c:extLst>
            <c:ext xmlns:c16="http://schemas.microsoft.com/office/drawing/2014/chart" uri="{C3380CC4-5D6E-409C-BE32-E72D297353CC}">
              <c16:uniqueId val="{00000001-9015-4B28-BF0A-C84647FA89F5}"/>
            </c:ext>
          </c:extLst>
        </c:ser>
        <c:dLbls>
          <c:showLegendKey val="0"/>
          <c:showVal val="0"/>
          <c:showCatName val="0"/>
          <c:showSerName val="0"/>
          <c:showPercent val="0"/>
          <c:showBubbleSize val="0"/>
        </c:dLbls>
        <c:gapWidth val="219"/>
        <c:overlap val="-27"/>
        <c:axId val="1868531776"/>
        <c:axId val="1871492336"/>
      </c:barChart>
      <c:catAx>
        <c:axId val="18685317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71492336"/>
        <c:crosses val="autoZero"/>
        <c:auto val="1"/>
        <c:lblAlgn val="ctr"/>
        <c:lblOffset val="100"/>
        <c:noMultiLvlLbl val="0"/>
      </c:catAx>
      <c:valAx>
        <c:axId val="187149233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6853177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3" Type="http://schemas.openxmlformats.org/officeDocument/2006/relationships/chart" Target="../charts/chart4.xml"/><Relationship Id="rId2" Type="http://schemas.openxmlformats.org/officeDocument/2006/relationships/chart" Target="../charts/chart3.xml"/><Relationship Id="rId1" Type="http://schemas.openxmlformats.org/officeDocument/2006/relationships/chart" Target="../charts/chart2.xml"/><Relationship Id="rId4" Type="http://schemas.openxmlformats.org/officeDocument/2006/relationships/chart" Target="../charts/chart5.xml"/></Relationships>
</file>

<file path=xl/drawings/_rels/drawing4.xml.rels><?xml version="1.0" encoding="UTF-8" standalone="yes"?>
<Relationships xmlns="http://schemas.openxmlformats.org/package/2006/relationships"><Relationship Id="rId3" Type="http://schemas.openxmlformats.org/officeDocument/2006/relationships/chart" Target="../charts/chart8.xml"/><Relationship Id="rId2" Type="http://schemas.openxmlformats.org/officeDocument/2006/relationships/chart" Target="../charts/chart7.xml"/><Relationship Id="rId1" Type="http://schemas.openxmlformats.org/officeDocument/2006/relationships/chart" Target="../charts/chart6.xml"/><Relationship Id="rId4"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oneCellAnchor>
    <xdr:from>
      <xdr:col>11</xdr:col>
      <xdr:colOff>342900</xdr:colOff>
      <xdr:row>0</xdr:row>
      <xdr:rowOff>44450</xdr:rowOff>
    </xdr:from>
    <xdr:ext cx="1448282" cy="280205"/>
    <xdr:sp macro="[0]!collecter" textlink="">
      <xdr:nvSpPr>
        <xdr:cNvPr id="2" name="Rectangle 1">
          <a:extLst>
            <a:ext uri="{FF2B5EF4-FFF2-40B4-BE49-F238E27FC236}">
              <a16:creationId xmlns:a16="http://schemas.microsoft.com/office/drawing/2014/main" id="{00000000-0008-0000-0000-000002000000}"/>
            </a:ext>
          </a:extLst>
        </xdr:cNvPr>
        <xdr:cNvSpPr/>
      </xdr:nvSpPr>
      <xdr:spPr>
        <a:xfrm>
          <a:off x="9455150" y="44450"/>
          <a:ext cx="1448282" cy="28020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r>
            <a:rPr lang="fr-FR" sz="1200"/>
            <a:t>Compiler</a:t>
          </a:r>
          <a:r>
            <a:rPr lang="fr-FR" sz="1200" baseline="0"/>
            <a:t> les fichiers</a:t>
          </a:r>
          <a:endParaRPr lang="fr-FR" sz="12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37</xdr:col>
      <xdr:colOff>63499</xdr:colOff>
      <xdr:row>29</xdr:row>
      <xdr:rowOff>88899</xdr:rowOff>
    </xdr:from>
    <xdr:to>
      <xdr:col>72</xdr:col>
      <xdr:colOff>508000</xdr:colOff>
      <xdr:row>69</xdr:row>
      <xdr:rowOff>105832</xdr:rowOff>
    </xdr:to>
    <xdr:graphicFrame macro="">
      <xdr:nvGraphicFramePr>
        <xdr:cNvPr id="2" name="Chart 1">
          <a:extLst>
            <a:ext uri="{FF2B5EF4-FFF2-40B4-BE49-F238E27FC236}">
              <a16:creationId xmlns:a16="http://schemas.microsoft.com/office/drawing/2014/main" id="{4DDCA050-CEBB-48D7-9D4F-A050D854DC4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35</xdr:col>
      <xdr:colOff>1068386</xdr:colOff>
      <xdr:row>11</xdr:row>
      <xdr:rowOff>28045</xdr:rowOff>
    </xdr:from>
    <xdr:to>
      <xdr:col>52</xdr:col>
      <xdr:colOff>571500</xdr:colOff>
      <xdr:row>50</xdr:row>
      <xdr:rowOff>63500</xdr:rowOff>
    </xdr:to>
    <xdr:graphicFrame macro="">
      <xdr:nvGraphicFramePr>
        <xdr:cNvPr id="2" name="Chart 1">
          <a:extLst>
            <a:ext uri="{FF2B5EF4-FFF2-40B4-BE49-F238E27FC236}">
              <a16:creationId xmlns:a16="http://schemas.microsoft.com/office/drawing/2014/main" id="{4B4FFE2B-23B1-4570-97DD-4BB457C498C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53</xdr:col>
      <xdr:colOff>221720</xdr:colOff>
      <xdr:row>6</xdr:row>
      <xdr:rowOff>165629</xdr:rowOff>
    </xdr:from>
    <xdr:to>
      <xdr:col>63</xdr:col>
      <xdr:colOff>0</xdr:colOff>
      <xdr:row>37</xdr:row>
      <xdr:rowOff>0</xdr:rowOff>
    </xdr:to>
    <xdr:graphicFrame macro="">
      <xdr:nvGraphicFramePr>
        <xdr:cNvPr id="3" name="Chart 2">
          <a:extLst>
            <a:ext uri="{FF2B5EF4-FFF2-40B4-BE49-F238E27FC236}">
              <a16:creationId xmlns:a16="http://schemas.microsoft.com/office/drawing/2014/main" id="{BE02D733-3D41-4C8B-B611-EAAA4D147451}"/>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53</xdr:col>
      <xdr:colOff>242886</xdr:colOff>
      <xdr:row>39</xdr:row>
      <xdr:rowOff>0</xdr:rowOff>
    </xdr:from>
    <xdr:to>
      <xdr:col>63</xdr:col>
      <xdr:colOff>42334</xdr:colOff>
      <xdr:row>67</xdr:row>
      <xdr:rowOff>84666</xdr:rowOff>
    </xdr:to>
    <xdr:graphicFrame macro="">
      <xdr:nvGraphicFramePr>
        <xdr:cNvPr id="4" name="Chart 3">
          <a:extLst>
            <a:ext uri="{FF2B5EF4-FFF2-40B4-BE49-F238E27FC236}">
              <a16:creationId xmlns:a16="http://schemas.microsoft.com/office/drawing/2014/main" id="{9D3BCC62-8105-4DB5-937D-314FBF398D64}"/>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17</xdr:col>
      <xdr:colOff>366890</xdr:colOff>
      <xdr:row>52</xdr:row>
      <xdr:rowOff>42334</xdr:rowOff>
    </xdr:from>
    <xdr:to>
      <xdr:col>28</xdr:col>
      <xdr:colOff>0</xdr:colOff>
      <xdr:row>77</xdr:row>
      <xdr:rowOff>127000</xdr:rowOff>
    </xdr:to>
    <xdr:graphicFrame macro="">
      <xdr:nvGraphicFramePr>
        <xdr:cNvPr id="28" name="Chart 27">
          <a:extLst>
            <a:ext uri="{FF2B5EF4-FFF2-40B4-BE49-F238E27FC236}">
              <a16:creationId xmlns:a16="http://schemas.microsoft.com/office/drawing/2014/main" id="{51AEB72B-236D-4302-B7C6-35B67A0DAED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23</xdr:col>
      <xdr:colOff>624417</xdr:colOff>
      <xdr:row>64</xdr:row>
      <xdr:rowOff>63500</xdr:rowOff>
    </xdr:from>
    <xdr:to>
      <xdr:col>24</xdr:col>
      <xdr:colOff>666750</xdr:colOff>
      <xdr:row>69</xdr:row>
      <xdr:rowOff>42333</xdr:rowOff>
    </xdr:to>
    <xdr:sp macro="" textlink="$X$84">
      <xdr:nvSpPr>
        <xdr:cNvPr id="29" name="TextBox 28">
          <a:extLst>
            <a:ext uri="{FF2B5EF4-FFF2-40B4-BE49-F238E27FC236}">
              <a16:creationId xmlns:a16="http://schemas.microsoft.com/office/drawing/2014/main" id="{05626653-63DC-440F-96AE-1CA3FB8C0F6A}"/>
            </a:ext>
          </a:extLst>
        </xdr:cNvPr>
        <xdr:cNvSpPr txBox="1"/>
      </xdr:nvSpPr>
      <xdr:spPr>
        <a:xfrm>
          <a:off x="14880167" y="12287250"/>
          <a:ext cx="1788583" cy="9313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B23CACE7-AD1D-45D0-B4AA-F0C429DBA004}" type="TxLink">
            <a:rPr lang="en-US" sz="4800" b="1" i="0" u="none" strike="noStrike">
              <a:solidFill>
                <a:srgbClr val="00B050"/>
              </a:solidFill>
              <a:latin typeface="Calibri"/>
              <a:cs typeface="Calibri"/>
            </a:rPr>
            <a:t>92%</a:t>
          </a:fld>
          <a:endParaRPr lang="fr-FR" sz="4800" b="1">
            <a:solidFill>
              <a:srgbClr val="00B050"/>
            </a:solidFill>
          </a:endParaRPr>
        </a:p>
      </xdr:txBody>
    </xdr:sp>
    <xdr:clientData/>
  </xdr:twoCellAnchor>
  <xdr:twoCellAnchor>
    <xdr:from>
      <xdr:col>23</xdr:col>
      <xdr:colOff>624418</xdr:colOff>
      <xdr:row>64</xdr:row>
      <xdr:rowOff>95250</xdr:rowOff>
    </xdr:from>
    <xdr:to>
      <xdr:col>24</xdr:col>
      <xdr:colOff>603250</xdr:colOff>
      <xdr:row>69</xdr:row>
      <xdr:rowOff>74083</xdr:rowOff>
    </xdr:to>
    <xdr:sp macro="" textlink="$X$82">
      <xdr:nvSpPr>
        <xdr:cNvPr id="30" name="TextBox 29">
          <a:extLst>
            <a:ext uri="{FF2B5EF4-FFF2-40B4-BE49-F238E27FC236}">
              <a16:creationId xmlns:a16="http://schemas.microsoft.com/office/drawing/2014/main" id="{F5099B1A-1B2D-4CE6-8DAB-B04D07BFC81F}"/>
            </a:ext>
          </a:extLst>
        </xdr:cNvPr>
        <xdr:cNvSpPr txBox="1"/>
      </xdr:nvSpPr>
      <xdr:spPr>
        <a:xfrm>
          <a:off x="14911918" y="12319000"/>
          <a:ext cx="1725082" cy="93133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95B0482D-26F3-4C77-8B2C-A537C6BCE7C6}" type="TxLink">
            <a:rPr lang="en-US" sz="4800" b="1" i="0" u="none" strike="noStrike">
              <a:solidFill>
                <a:schemeClr val="accent2">
                  <a:lumMod val="75000"/>
                </a:schemeClr>
              </a:solidFill>
              <a:latin typeface="Calibri"/>
              <a:cs typeface="Calibri"/>
            </a:rPr>
            <a:t> </a:t>
          </a:fld>
          <a:endParaRPr lang="fr-FR" sz="4800" b="1">
            <a:solidFill>
              <a:schemeClr val="accent2">
                <a:lumMod val="75000"/>
              </a:schemeClr>
            </a:solidFill>
          </a:endParaRPr>
        </a:p>
      </xdr:txBody>
    </xdr:sp>
    <xdr:clientData/>
  </xdr:twoCellAnchor>
  <xdr:twoCellAnchor>
    <xdr:from>
      <xdr:col>23</xdr:col>
      <xdr:colOff>587376</xdr:colOff>
      <xdr:row>64</xdr:row>
      <xdr:rowOff>37039</xdr:rowOff>
    </xdr:from>
    <xdr:to>
      <xdr:col>24</xdr:col>
      <xdr:colOff>629708</xdr:colOff>
      <xdr:row>69</xdr:row>
      <xdr:rowOff>9522</xdr:rowOff>
    </xdr:to>
    <xdr:sp macro="" textlink="$X$83">
      <xdr:nvSpPr>
        <xdr:cNvPr id="32" name="TextBox 31">
          <a:extLst>
            <a:ext uri="{FF2B5EF4-FFF2-40B4-BE49-F238E27FC236}">
              <a16:creationId xmlns:a16="http://schemas.microsoft.com/office/drawing/2014/main" id="{08846289-FAB7-4463-A259-C68B1AC4F5B2}"/>
            </a:ext>
          </a:extLst>
        </xdr:cNvPr>
        <xdr:cNvSpPr txBox="1"/>
      </xdr:nvSpPr>
      <xdr:spPr>
        <a:xfrm>
          <a:off x="14843126" y="12260789"/>
          <a:ext cx="1788582" cy="92498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BED39D12-DF40-48DA-BFB2-F612E67C16EA}" type="TxLink">
            <a:rPr lang="en-US" sz="4800" b="1" i="0" u="none" strike="noStrike">
              <a:solidFill>
                <a:schemeClr val="accent2"/>
              </a:solidFill>
              <a:latin typeface="Calibri"/>
              <a:cs typeface="Calibri"/>
            </a:rPr>
            <a:t> </a:t>
          </a:fld>
          <a:endParaRPr lang="fr-FR" sz="4800" b="1">
            <a:solidFill>
              <a:schemeClr val="accent2"/>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14</xdr:col>
      <xdr:colOff>246945</xdr:colOff>
      <xdr:row>51</xdr:row>
      <xdr:rowOff>52917</xdr:rowOff>
    </xdr:from>
    <xdr:to>
      <xdr:col>28</xdr:col>
      <xdr:colOff>620889</xdr:colOff>
      <xdr:row>76</xdr:row>
      <xdr:rowOff>137583</xdr:rowOff>
    </xdr:to>
    <xdr:graphicFrame macro="">
      <xdr:nvGraphicFramePr>
        <xdr:cNvPr id="13" name="Chart 12">
          <a:extLst>
            <a:ext uri="{FF2B5EF4-FFF2-40B4-BE49-F238E27FC236}">
              <a16:creationId xmlns:a16="http://schemas.microsoft.com/office/drawing/2014/main" id="{D985244F-4942-4BCD-91DB-89AA37A38AA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21</xdr:col>
      <xdr:colOff>1</xdr:colOff>
      <xdr:row>62</xdr:row>
      <xdr:rowOff>137584</xdr:rowOff>
    </xdr:from>
    <xdr:to>
      <xdr:col>23</xdr:col>
      <xdr:colOff>518584</xdr:colOff>
      <xdr:row>67</xdr:row>
      <xdr:rowOff>31750</xdr:rowOff>
    </xdr:to>
    <xdr:sp macro="" textlink="$S$85">
      <xdr:nvSpPr>
        <xdr:cNvPr id="14" name="TextBox 13">
          <a:extLst>
            <a:ext uri="{FF2B5EF4-FFF2-40B4-BE49-F238E27FC236}">
              <a16:creationId xmlns:a16="http://schemas.microsoft.com/office/drawing/2014/main" id="{5CE65B61-BC39-448F-9527-65DBDAF75974}"/>
            </a:ext>
          </a:extLst>
        </xdr:cNvPr>
        <xdr:cNvSpPr txBox="1"/>
      </xdr:nvSpPr>
      <xdr:spPr>
        <a:xfrm>
          <a:off x="12668251" y="11980334"/>
          <a:ext cx="1598083" cy="84666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2C0E37AC-FFE1-4F04-AB60-CF35EFED7227}" type="TxLink">
            <a:rPr lang="en-US" sz="4800" b="1" i="0" u="none" strike="noStrike">
              <a:solidFill>
                <a:schemeClr val="accent2">
                  <a:lumMod val="75000"/>
                </a:schemeClr>
              </a:solidFill>
              <a:latin typeface="Calibri"/>
              <a:cs typeface="Calibri"/>
            </a:rPr>
            <a:t> </a:t>
          </a:fld>
          <a:endParaRPr lang="fr-FR" sz="4800" b="1">
            <a:solidFill>
              <a:schemeClr val="accent2">
                <a:lumMod val="75000"/>
              </a:schemeClr>
            </a:solidFill>
          </a:endParaRPr>
        </a:p>
      </xdr:txBody>
    </xdr:sp>
    <xdr:clientData/>
  </xdr:twoCellAnchor>
  <xdr:twoCellAnchor>
    <xdr:from>
      <xdr:col>21</xdr:col>
      <xdr:colOff>31750</xdr:colOff>
      <xdr:row>62</xdr:row>
      <xdr:rowOff>74083</xdr:rowOff>
    </xdr:from>
    <xdr:to>
      <xdr:col>25</xdr:col>
      <xdr:colOff>190500</xdr:colOff>
      <xdr:row>65</xdr:row>
      <xdr:rowOff>158750</xdr:rowOff>
    </xdr:to>
    <xdr:sp macro="" textlink="$S$86">
      <xdr:nvSpPr>
        <xdr:cNvPr id="15" name="TextBox 14">
          <a:extLst>
            <a:ext uri="{FF2B5EF4-FFF2-40B4-BE49-F238E27FC236}">
              <a16:creationId xmlns:a16="http://schemas.microsoft.com/office/drawing/2014/main" id="{E4660643-5A81-4388-B715-9BF920A20410}"/>
            </a:ext>
          </a:extLst>
        </xdr:cNvPr>
        <xdr:cNvSpPr txBox="1"/>
      </xdr:nvSpPr>
      <xdr:spPr>
        <a:xfrm>
          <a:off x="12700000" y="11916833"/>
          <a:ext cx="2317750" cy="65616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CED35CB2-ADB1-48B2-8980-A18276F778AE}" type="TxLink">
            <a:rPr lang="en-US" sz="4800" b="1" i="0" u="none" strike="noStrike">
              <a:solidFill>
                <a:schemeClr val="accent2"/>
              </a:solidFill>
              <a:latin typeface="Calibri"/>
              <a:cs typeface="Calibri"/>
            </a:rPr>
            <a:t> </a:t>
          </a:fld>
          <a:endParaRPr lang="fr-FR" sz="4800" b="1">
            <a:solidFill>
              <a:schemeClr val="accent2"/>
            </a:solidFill>
          </a:endParaRPr>
        </a:p>
      </xdr:txBody>
    </xdr:sp>
    <xdr:clientData/>
  </xdr:twoCellAnchor>
  <xdr:twoCellAnchor>
    <xdr:from>
      <xdr:col>21</xdr:col>
      <xdr:colOff>0</xdr:colOff>
      <xdr:row>63</xdr:row>
      <xdr:rowOff>0</xdr:rowOff>
    </xdr:from>
    <xdr:to>
      <xdr:col>24</xdr:col>
      <xdr:colOff>412751</xdr:colOff>
      <xdr:row>67</xdr:row>
      <xdr:rowOff>127000</xdr:rowOff>
    </xdr:to>
    <xdr:sp macro="" textlink="$S$87">
      <xdr:nvSpPr>
        <xdr:cNvPr id="16" name="TextBox 15">
          <a:extLst>
            <a:ext uri="{FF2B5EF4-FFF2-40B4-BE49-F238E27FC236}">
              <a16:creationId xmlns:a16="http://schemas.microsoft.com/office/drawing/2014/main" id="{C5BAC2E6-ACD4-4796-B93D-2B26071DD4F8}"/>
            </a:ext>
          </a:extLst>
        </xdr:cNvPr>
        <xdr:cNvSpPr txBox="1"/>
      </xdr:nvSpPr>
      <xdr:spPr>
        <a:xfrm>
          <a:off x="12668250" y="12033250"/>
          <a:ext cx="2032001" cy="889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000B6063-3A41-4426-8618-75F196CB4FE9}" type="TxLink">
            <a:rPr lang="en-US" sz="4800" b="1" i="0" u="none" strike="noStrike">
              <a:solidFill>
                <a:srgbClr val="00B050"/>
              </a:solidFill>
              <a:latin typeface="Calibri"/>
              <a:cs typeface="Calibri"/>
            </a:rPr>
            <a:t>82%</a:t>
          </a:fld>
          <a:endParaRPr lang="fr-FR" sz="4800" b="1">
            <a:solidFill>
              <a:srgbClr val="00B050"/>
            </a:solidFill>
          </a:endParaRPr>
        </a:p>
      </xdr:txBody>
    </xdr:sp>
    <xdr:clientData/>
  </xdr:twoCellAnchor>
  <xdr:twoCellAnchor>
    <xdr:from>
      <xdr:col>35</xdr:col>
      <xdr:colOff>1011236</xdr:colOff>
      <xdr:row>11</xdr:row>
      <xdr:rowOff>28045</xdr:rowOff>
    </xdr:from>
    <xdr:to>
      <xdr:col>52</xdr:col>
      <xdr:colOff>571500</xdr:colOff>
      <xdr:row>50</xdr:row>
      <xdr:rowOff>63500</xdr:rowOff>
    </xdr:to>
    <xdr:graphicFrame macro="">
      <xdr:nvGraphicFramePr>
        <xdr:cNvPr id="17" name="Chart 16">
          <a:extLst>
            <a:ext uri="{FF2B5EF4-FFF2-40B4-BE49-F238E27FC236}">
              <a16:creationId xmlns:a16="http://schemas.microsoft.com/office/drawing/2014/main" id="{A4F08F01-B7E2-4A04-9AF0-4313CE15087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53</xdr:col>
      <xdr:colOff>539750</xdr:colOff>
      <xdr:row>7</xdr:row>
      <xdr:rowOff>6879</xdr:rowOff>
    </xdr:from>
    <xdr:to>
      <xdr:col>72</xdr:col>
      <xdr:colOff>349250</xdr:colOff>
      <xdr:row>37</xdr:row>
      <xdr:rowOff>31750</xdr:rowOff>
    </xdr:to>
    <xdr:graphicFrame macro="">
      <xdr:nvGraphicFramePr>
        <xdr:cNvPr id="18" name="Chart 17">
          <a:extLst>
            <a:ext uri="{FF2B5EF4-FFF2-40B4-BE49-F238E27FC236}">
              <a16:creationId xmlns:a16="http://schemas.microsoft.com/office/drawing/2014/main" id="{B3BAC17A-2048-4AD4-86E3-A225F46E6E8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53</xdr:col>
      <xdr:colOff>539750</xdr:colOff>
      <xdr:row>38</xdr:row>
      <xdr:rowOff>63500</xdr:rowOff>
    </xdr:from>
    <xdr:to>
      <xdr:col>72</xdr:col>
      <xdr:colOff>328615</xdr:colOff>
      <xdr:row>66</xdr:row>
      <xdr:rowOff>148166</xdr:rowOff>
    </xdr:to>
    <xdr:graphicFrame macro="">
      <xdr:nvGraphicFramePr>
        <xdr:cNvPr id="19" name="Chart 18">
          <a:extLst>
            <a:ext uri="{FF2B5EF4-FFF2-40B4-BE49-F238E27FC236}">
              <a16:creationId xmlns:a16="http://schemas.microsoft.com/office/drawing/2014/main" id="{AB409476-E861-4AFC-9E13-1085F3E31684}"/>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ouasmia/Desktop/FICO/FSI/SCOR/Tests%20Matrice/BAU%20Business/Tests%20Plans/MILAN%20UPDAT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LEMPEREUR/Desktop/S4%20Brownfield%20-%20Scenarios/S4%20Brownfield%20-%20SEC%20-%20Testing%20activities%20-%20Scenarios%20-%2018.0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Test/Theop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ver"/>
      <sheetName val="Ex Life and P&amp;C data"/>
      <sheetName val="Global Test Plan"/>
      <sheetName val="Zurich Test Plan"/>
      <sheetName val="Actions"/>
      <sheetName val="Interfaces"/>
      <sheetName val="KPI Zurich"/>
      <sheetName val="Cologne Test Plan"/>
      <sheetName val="Interfaces Schedule"/>
      <sheetName val="Schedule per Tester"/>
      <sheetName val="KPI Cologne"/>
      <sheetName val="Milan Test Plan"/>
      <sheetName val="KPI Milan"/>
      <sheetName val="Madrid Test Plan"/>
      <sheetName val="KPI Madrid"/>
      <sheetName val="London Test Plan"/>
      <sheetName val="Sheet1"/>
      <sheetName val="KPI London"/>
      <sheetName val="Paris Test Plan"/>
      <sheetName val="KPI Paris"/>
      <sheetName val="Sheet2"/>
      <sheetName val="Sheet3"/>
      <sheetName val="WIP"/>
      <sheetName val="Planning"/>
      <sheetName val="Business Scoping Matrix"/>
      <sheetName val="Process Matrix"/>
      <sheetName val="Defects"/>
      <sheetName val="Param"/>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Instructions"/>
      <sheetName val="Dashboard"/>
      <sheetName val="Testing activities"/>
      <sheetName val="-&gt;"/>
      <sheetName val="Template"/>
      <sheetName val="Test_GL_1"/>
    </sheetNames>
    <sheetDataSet>
      <sheetData sheetId="0" refreshError="1"/>
      <sheetData sheetId="1" refreshError="1"/>
      <sheetData sheetId="2">
        <row r="74">
          <cell r="I74" t="str">
            <v>AP AR</v>
          </cell>
          <cell r="J74" t="str">
            <v>Ariba</v>
          </cell>
          <cell r="K74" t="str">
            <v>CO</v>
          </cell>
          <cell r="L74" t="str">
            <v>FI AA</v>
          </cell>
          <cell r="M74" t="str">
            <v>FI BA</v>
          </cell>
          <cell r="N74" t="str">
            <v>FI GL</v>
          </cell>
          <cell r="O74" t="str">
            <v>SAP ECC</v>
          </cell>
          <cell r="P74" t="str">
            <v xml:space="preserve">SAP TRM </v>
          </cell>
        </row>
        <row r="75">
          <cell r="H75" t="str">
            <v>Forecasted</v>
          </cell>
          <cell r="I75">
            <v>25</v>
          </cell>
          <cell r="J75">
            <v>20</v>
          </cell>
          <cell r="K75">
            <v>19</v>
          </cell>
          <cell r="L75">
            <v>84</v>
          </cell>
          <cell r="M75">
            <v>9</v>
          </cell>
          <cell r="N75">
            <v>69</v>
          </cell>
          <cell r="O75">
            <v>3</v>
          </cell>
          <cell r="P75">
            <v>13</v>
          </cell>
        </row>
        <row r="76">
          <cell r="H76" t="str">
            <v>Actual</v>
          </cell>
          <cell r="I76">
            <v>24</v>
          </cell>
          <cell r="J76">
            <v>20</v>
          </cell>
          <cell r="K76">
            <v>19</v>
          </cell>
          <cell r="L76">
            <v>84</v>
          </cell>
          <cell r="M76">
            <v>9</v>
          </cell>
          <cell r="N76">
            <v>60</v>
          </cell>
          <cell r="O76">
            <v>3</v>
          </cell>
          <cell r="P76">
            <v>12</v>
          </cell>
        </row>
        <row r="83">
          <cell r="I83" t="str">
            <v>17.02</v>
          </cell>
          <cell r="J83" t="str">
            <v>18.02</v>
          </cell>
          <cell r="K83" t="str">
            <v>19.02</v>
          </cell>
          <cell r="L83" t="str">
            <v>20.02</v>
          </cell>
          <cell r="M83" t="str">
            <v>21.02</v>
          </cell>
          <cell r="N83" t="str">
            <v>24.02</v>
          </cell>
          <cell r="O83" t="str">
            <v>25.02</v>
          </cell>
          <cell r="P83" t="str">
            <v>26.02</v>
          </cell>
          <cell r="Q83" t="str">
            <v>27.02</v>
          </cell>
          <cell r="R83" t="str">
            <v>28.02</v>
          </cell>
        </row>
        <row r="84">
          <cell r="H84" t="str">
            <v>Real</v>
          </cell>
          <cell r="I84">
            <v>15.25</v>
          </cell>
          <cell r="J84">
            <v>30.5</v>
          </cell>
          <cell r="K84">
            <v>57.95</v>
          </cell>
          <cell r="L84">
            <v>64.155172413793139</v>
          </cell>
          <cell r="M84">
            <v>116.205</v>
          </cell>
          <cell r="N84">
            <v>142</v>
          </cell>
          <cell r="O84">
            <v>187</v>
          </cell>
          <cell r="P84">
            <v>197</v>
          </cell>
          <cell r="Q84">
            <v>202</v>
          </cell>
          <cell r="R84">
            <v>210</v>
          </cell>
        </row>
        <row r="85">
          <cell r="H85" t="str">
            <v>Estimated</v>
          </cell>
          <cell r="M85">
            <v>116.21</v>
          </cell>
          <cell r="N85">
            <v>137.36799999999999</v>
          </cell>
          <cell r="O85">
            <v>158.52600000000001</v>
          </cell>
          <cell r="P85">
            <v>179.68400000000003</v>
          </cell>
          <cell r="Q85">
            <v>200.84200000000004</v>
          </cell>
          <cell r="R85">
            <v>222</v>
          </cell>
        </row>
      </sheetData>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s>
    <sheetDataSet>
      <sheetData sheetId="0">
        <row r="11">
          <cell r="J11" t="str">
            <v>Daily accomplishment</v>
          </cell>
        </row>
        <row r="12">
          <cell r="J12">
            <v>0.38</v>
          </cell>
        </row>
        <row r="13">
          <cell r="J13" t="str">
            <v/>
          </cell>
        </row>
        <row r="14">
          <cell r="J14" t="str">
            <v/>
          </cell>
        </row>
        <row r="15">
          <cell r="J15">
            <v>0.62</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Lempereur, Theo" refreshedDate="43950.658276620372" createdVersion="6" refreshedVersion="6" minRefreshableVersion="3" recordCount="1802" xr:uid="{4E961B81-930F-4553-A50D-73672E8DB407}">
  <cacheSource type="worksheet">
    <worksheetSource ref="A1:K1048576" sheet="Compilation"/>
  </cacheSource>
  <cacheFields count="11">
    <cacheField name="Country" numFmtId="0">
      <sharedItems containsBlank="1" count="7">
        <s v="US"/>
        <m/>
        <s v="Germany" u="1"/>
        <s v="France" u="1"/>
        <s v="China" u="1"/>
        <s v="India" u="1"/>
        <s v="Singapore SGL life" u="1"/>
      </sharedItems>
    </cacheField>
    <cacheField name="Origine" numFmtId="0">
      <sharedItems containsBlank="1"/>
    </cacheField>
    <cacheField name="#" numFmtId="0">
      <sharedItems containsString="0" containsBlank="1" containsNumber="1" containsInteger="1" minValue="1" maxValue="372"/>
    </cacheField>
    <cacheField name="Phase" numFmtId="0">
      <sharedItems containsBlank="1"/>
    </cacheField>
    <cacheField name="Stream" numFmtId="0">
      <sharedItems containsBlank="1" count="53">
        <s v="FIGL"/>
        <s v="Ariba"/>
        <s v="ReadSoft"/>
        <s v="SAP TRM"/>
        <s v="AP-AR"/>
        <s v="SAP APAR"/>
        <m/>
        <s v="CO"/>
        <s v="Omega"/>
        <s v="Simcorp"/>
        <s v="Robot"/>
        <s v="AA"/>
        <s v="GL Closing"/>
        <s v="Investment"/>
        <s v="HR &amp; T&amp;E"/>
        <s v="PeopleSoft"/>
        <s v="Concur"/>
        <s v="Bloomberg"/>
        <s v="E-Bilanz"/>
        <s v="PHR"/>
        <s v="ADP"/>
        <s v="BW/AfO"/>
        <s v="BW FIGL Data extraction"/>
        <s v="BFC"/>
        <s v="SLM"/>
        <s v="EMIR"/>
        <s v="IaDWH"/>
        <s v="PAPM"/>
        <s v="BPC "/>
        <s v="EBS"/>
        <s v="DM (S2 &amp; IFRS)"/>
        <s v="Xela"/>
        <s v="Cashportal"/>
        <s v="Trace"/>
        <s v="AFO Reporting"/>
        <s v="AP AR" u="1"/>
        <s v="FI BA" u="1"/>
        <s v="SAP ECC" u="1"/>
        <s v="BO" u="1"/>
        <s v="SAP" u="1"/>
        <s v="PAPM &amp; Master data" u="1"/>
        <s v="Readsoft incl. Viewer &amp; ICC for SAP" u="1"/>
        <s v="SAP FI APAR" u="1"/>
        <s v="3Skey" u="1"/>
        <s v="SAP-FI-AR" u="1"/>
        <s v="SAP FI AP" u="1"/>
        <s v="GL" u="1"/>
        <s v="DM - IFRS" u="1"/>
        <s v="FI" u="1"/>
        <s v="Treasury" u="1"/>
        <s v="DM - S2" u="1"/>
        <s v="BPC &amp; Master data" u="1"/>
        <s v="HR and T&amp;E" u="1"/>
      </sharedItems>
    </cacheField>
    <cacheField name="Test_Code" numFmtId="0">
      <sharedItems containsBlank="1"/>
    </cacheField>
    <cacheField name="Testing scenario" numFmtId="0">
      <sharedItems containsBlank="1" longText="1"/>
    </cacheField>
    <cacheField name="Detailled Tests steps" numFmtId="0">
      <sharedItems containsBlank="1" longText="1"/>
    </cacheField>
    <cacheField name="Applicable" numFmtId="0">
      <sharedItems containsBlank="1"/>
    </cacheField>
    <cacheField name="Planeed date" numFmtId="0">
      <sharedItems containsNonDate="0" containsString="0" containsBlank="1"/>
    </cacheField>
    <cacheField name="Status" numFmtId="0">
      <sharedItems containsBlank="1" count="7">
        <s v="OK"/>
        <s v="KO"/>
        <s v="Processed with errors"/>
        <s v="Not relevant"/>
        <s v="Not Started"/>
        <m/>
        <s v="TBD"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802">
  <r>
    <x v="0"/>
    <s v="Scor_Brownfield_UAT_Testing_US.1.0.xlsx"/>
    <n v="1"/>
    <s v="Test"/>
    <x v="0"/>
    <s v="Test_FIGL_1"/>
    <s v="Park entry in GL and Post or Delete Afterwards"/>
    <s v="All standard transaction FV50 within SAP GL_x000a_---_x000a_ Fill in the accounting document header informations:_x000a_-Document Date                 _x000a_-Currency _x000a_-Posting Date    _x000a_-Reference_x000a_-Doc.Header Text_x000a_-Company Code    by pressing 'F7'_x000a_---_x000a_'Fill in the line items informations for each of the ine items_x000a_-G/L account_x000a_-Posting key_x000a_-Amount in document currency_x000a_-Transaction Type (for BS only)_x000a_-Trading Partner (not mandatory)_x000a_-Assignment (not mandatory)_x000a_-Cost Center (for cost element account)_x000a_-Order (not mandatory)_x000a_-Profit center (for cost element account)_x000a_-Segment_x000a_-Cedent (not mandatory)_x000a_-GAAP Diff_x000a_---_x000a_Park document by clicking on disk icon or pressing CTRL + S_x000a_note document number shown on the lower left side_x000a_---_x000a_Call transaction FBV0 - Post / Delete parked documents_x000a_Click on icon &quot;Document list&quot;_x000a_Press F8 to execute search_x000a_Go to document parked before by double-clicking on relevant line_x000a_---_x000a_Click on &quot;Post&quot;_x000a_---_x000a_Document is posted"/>
    <m/>
    <m/>
    <x v="0"/>
  </r>
  <r>
    <x v="0"/>
    <s v="Scor_Brownfield_UAT_Testing_US.1.0.xlsx"/>
    <n v="2"/>
    <s v="Test"/>
    <x v="0"/>
    <s v="Test_FIGL_2"/>
    <s v="Park entry for Parent Ledger and post parked document later on within GL"/>
    <s v="All standard transaction FV50L within SAP GL_x000a_---_x000a_-Document Date                 _x000a_-Currency _x000a_-Posting Date    _x000a_-Ledger Grp: PG_x000a_-Reference_x000a_-Doc.Header Text_x000a_-Company Code    _x000a_---_x000a_'Fill in the line items informations for each of the ine items_x000a_-G/L account_x000a_-Posting key_x000a_-Amount in document currency_x000a_-Transaction Type (for BS only)_x000a_-Trading Partner (not mandatory)_x000a_-Assignment (not mandatory)_x000a_-Cost Center (for cost element account)_x000a_-Order (not mandatory)_x000a_-Profit center (for cost element account)_x000a_-Segment_x000a_-Cedent (not mandatory)_x000a_-GAAP Diff_x000a_---_x000a_Park document by clicking on disk icon or pressing CTRL + S_x000a_note document number shown on the lower left side_x000a_---_x000a_Call transaction FBV0 - Post / Delete parked documents_x000a_Click on icon &quot;Document list&quot;_x000a_Press F8 to execute search_x000a_Go to document parked before by double-clicking on relevant line_x000a_---_x000a_Click on &quot;Post&quot;_x000a_---_x000a_Document is posted"/>
    <m/>
    <m/>
    <x v="1"/>
  </r>
  <r>
    <x v="0"/>
    <s v="Scor_Brownfield_UAT_Testing_US.1.0.xlsx"/>
    <n v="3"/>
    <s v="Test"/>
    <x v="0"/>
    <s v="Test_FIGL_3"/>
    <s v="Manual posting for increase in payables within GL. "/>
    <s v="Call standard transaction FB50 within SAP GL_x000a_---_x000a_Enter the following values:_x000a_Company Code: Please select your company code_x000a_Currency: Local currency_x000a_Document Date: Enter date in testing period_x000a_Posting Date: Enter date in testing period_x000a_Reference: Test FB50_x000a_Doc. Header Text: Increase Payables_x000a_Document Type: SA_x000a_Press ENTER_x000a_---_x000a_Enter the following values into the first line item:_x000a_G/L acct: 26500000_x000a_D/C: Credit_x000a_Amount in doc. curr.: xxxx_x000a_Text: Increase Payables_x000a_Segment: Please select your company code's default segment_x000a_Trans Type: F35_x000a_Press ENTER_x000a_---_x000a_Error message should occur: The transaction type must be one of the permitted values for this account (see long text for details)_x000a_---_x000a_Enter F11 into Trans Type / Click on field trans type on press F4 (value help)_x000a_PRESS ENTER_x000a_---_x000a_Enter the following values into the second line item:_x000a_G/L acct: 79041000_x000a_D/C: Debit_x000a_Amount in doc. curr.: xxxx_x000a_Text: Increase Payables_x000a_Segment: Please select your company code's default segment_x000a_Press ENTER_x000a_Click &quot;Simulate&quot; icon_x000a_Click &quot;Post&quot; icon_x000a_---_x000a_Increase in Payables is posted into all ledgers and can be displayed via transaction FB03_x000a__x000a_"/>
    <m/>
    <m/>
    <x v="2"/>
  </r>
  <r>
    <x v="0"/>
    <s v="Scor_Brownfield_UAT_Testing_US.1.0.xlsx"/>
    <n v="4"/>
    <s v="Test"/>
    <x v="0"/>
    <s v="Test_FIGL_4"/>
    <s v="Batch input processing"/>
    <s v="Go to SM35 transaction code_x000a_Batch input list is displayed_x000a_---_x000a_Search your batch via filling in the following fields:_x000a__x000a_-Sess. *            _x000a_-From           _x000a_-To            _x000a_-Created by: &quot;Your SAP Username&quot;_x000a__x000a_Press Enter, your batch files are displayed_x000a__x000a_Batch file  found in the list_x000a_---_x000a_Press &quot;F8&quot; to process your batch file_x000a__x000a_--&gt; you can choose to play it in background or foreground, foreground is advised. _x000a_Batch file processed in foreground_x000a_---_x000a_Press &quot;F2&quot; to analyse your batch processing resutts_x000a__x000a_--&gt; you can navigate to 3 tabs_x000a__x000a_1. 'Transaction tab' will show you an index by index status_x000a_2. On a given index 'screen tab' will provide dynpros and pressing &quot;F2&quot; will display the dynpros played_x000a_3. The log tab will provide a global status with number of sucess and errors_x000a_Batch input analysis displayed_x000a_---_x000a_If needed yu can delete your batch file via pressing &quot;Shift+F2&quot; or lock it via pressing &quot;F9&quot; _x000a_Batch file deleted ot locked_x000a_"/>
    <m/>
    <m/>
    <x v="3"/>
  </r>
  <r>
    <x v="0"/>
    <s v="Scor_Brownfield_UAT_Testing_US.1.0.xlsx"/>
    <n v="5"/>
    <s v="Test"/>
    <x v="0"/>
    <s v="Test_FIGL_5"/>
    <s v="Display an accounting document"/>
    <s v="Go to FB03 transaction code and display the modified accounting document_x000a_Fill in,_x000a__x000a_-Document Number_x000a_-Company Code_x000a_-Fiscal Year_x000a__x000a__x000a_Press enter_x000a_Accounting document is displayed_x000a_---_x000a_Press &quot;F5&quot; to display accounting document header_x000a__x000a_Document header is displayed_x000a_---_x000a_Press &quot;Ctrl+F8&quot; to display the accounting document in another ledger_x000a_Document is displayed in another ledger_x000a_---_x000a_Press &quot;Ctrl+F9&quot; to switch to GL view and Press &quot;Ctrl+F10&quot; to switch back to entry view_x000a_GL view is displayed_x000a_---_x000a_Press &quot;F8&quot; to select the currency from _x000a_-Document currency_x000a_-Local currency_x000a_-Global company currency_x000a_Document is displayed in the chosen currency"/>
    <m/>
    <m/>
    <x v="4"/>
  </r>
  <r>
    <x v="0"/>
    <s v="Scor_Brownfield_UAT_Testing_US.1.0.xlsx"/>
    <n v="6"/>
    <s v="Test"/>
    <x v="0"/>
    <s v="Test_FIGL_6"/>
    <s v="Display balances legal entity Z084"/>
    <s v="Go to Z084 transaction code and fill in the selection data_x000a__x000a_-Account Number       --&gt; enter the numer range of G/L accounts_x000a_-Company Code_x000a_-Fiscal Year_x000a_-Posting Period_x000a_-Ledger_x000a__x000a_Selection data can either be filled in manually or called from a variant pressing 'Shift+F5'_x000a_---_x000a_'You can extract the balances as an Excel Spreadsheet pressing 'Ctrl+Shift+F7'_x000a_Excel opens with report data"/>
    <m/>
    <m/>
    <x v="4"/>
  </r>
  <r>
    <x v="0"/>
    <s v="Scor_Brownfield_UAT_Testing_US.1.0.xlsx"/>
    <n v="7"/>
    <s v="Test"/>
    <x v="0"/>
    <s v="Test_FIGL_7"/>
    <s v="Display financial statement hierarchies"/>
    <s v="Go to FSE3 transaction code_x000a__x000a_1. Click on &quot;Position&quot;_x000a_--&gt; with the matcode &quot;F4&quot; search for the financial statement version you want to display_x000a__x000a_Press 'Enter' to display it_x000a_Click on the clock_x000a_if you want to know the detail click on Expand Subtree on a node_x000a_Financial statement hierarchies are displayed"/>
    <m/>
    <m/>
    <x v="4"/>
  </r>
  <r>
    <x v="0"/>
    <s v="Scor_Brownfield_UAT_Testing_US.1.0.xlsx"/>
    <n v="8"/>
    <s v="Test"/>
    <x v="0"/>
    <s v="Test_FIGL_8"/>
    <s v="Edit line items of an accounting document"/>
    <s v="Go to FB09 transaction code to edit line items of your accounting document_x000a__x000a_Select the accounting document and line item to edit via filling in:_x000a_-Document Number_x000a_-Company Code_x000a_-Fiscal Year_x000a__x000a_-Line item_x000a__x000a_You can restrict edition to the item account type if needed by ticking the boxes_x000a__x000a_Press enter_x000a_Edition screen of the line item is displayed_x000a_---_x000a_Edit the fields in you line item such as:_x000a_-Assignment_x000a_-Text_x000a_-..._x000a_-..._x000a__x000a_Press enter or &quot;Ctrl+S&quot;_x000a_Accounting document has its line item modified_x000a_---_x000a_Go to FB03 transaction code and display the modified accounting document_x000a_Fill in,_x000a__x000a_-Document Number_x000a_-Company Code_x000a_-Fiscal Year_x000a__x000a__x000a_Press enter_x000a_Accounting document has its line item modified_x000a_---_x000a_"/>
    <m/>
    <m/>
    <x v="4"/>
  </r>
  <r>
    <x v="0"/>
    <s v="Scor_Brownfield_UAT_Testing_US.1.0.xlsx"/>
    <n v="9"/>
    <s v="Test"/>
    <x v="0"/>
    <s v="Test_FIGL_9"/>
    <s v="French chart of account mapping Z079"/>
    <s v="A) Call transaction Z079 to display the mapping table ZTT_FI_FRACCDERI_x000a_Mapping table is displayed in maintenance mode_x000a_---_x000a_B) Download table to excel_x000a_Download_x000a_---_x000a_A) Call transaction FAGLL03 to display already posted line items in your company code and posting period_x000a_Line item report is displayed. Download this report._x000a_---_x000a_B) Display the fields GL account, segment, trading partner, alternative account (=French account) and posting date. Sort by these criteria._x000a_The individual tests will follow in the next steps._x000a_French accounts are displayed in the alternative accounts column next to the other fields._x000a_---_x000a_A) Check the test combinations for manual GL postings._x000a__x000a_If you cannot find a combination in the line item list, post a manual document with it to check._x000a_The French account is posted corresponding to the mapping table._x000a_---_x000a_A) Check the test combinations for manual AP postings on the reconciliation accounts such as the general reconciliation account, down payments and accruals accounts._x000a__x000a_If you cannot find a combination in the line item list, post a manual document with it to check._x000a_The French account is posted corresponding to the mapping table._x000a_---_x000a_A) Check the test combinations for manual AR postings on the reconciliation accounts such as the general reconciliation account, down payments and accruals accounts._x000a__x000a_If you cannot find a combination in the line item list, post a manual document with it to check._x000a_The French account is posted corresponding to the mapping table._x000a_---_x000a_A) Check the test combinations for manual AA postings._x000a__x000a_If you cannot find a combination in the line item list, post a manual document with it to check._x000a_The French account is posted corresponding to the mapping table._x000a_---_x000a_A) Check the test combinations for interface postings from Omega Payment, document type YA._x000a_The French account is posted corresponding to the mapping table._x000a_---_x000a_A) Check the test combinations for interface postings from Omega Settlement document type YB._x000a_The French account is posted corresponding to the mapping table._x000a_---_x000a_A) Check the test combinations for interface postings from Omega Technical document type YC._x000a_The French account is posted corresponding to the mapping table._x000a_---_x000a_A) Check the test combinations for  postings from the Excel upload document type YE._x000a__x000a_Combinations dependent on segment might not apply._x000a_The French account is posted corresponding to the mapping table._x000a_---_x000a_A) Check the test combinations for interface postings from Simcorp document type YD._x000a__x000a_Combinations dependent on segment might not apply._x000a_The French account is posted corresponding to the mapping table._x000a_---_x000a_A) Check the test combinations for interface postings from KTP document type YH._x000a__x000a_Combinations dependent on segment and trading partner might not apply._x000a_The French account is posted corresponding to the mapping table._x000a_---_x000a_A) Check the test combinations for CFM postings document type YM._x000a__x000a_Combinations dependent on segment might not apply._x000a_The French account is posted corresponding to the mapping table._x000a_---_x000a_A) Check the test combinations for interface postings from Ulysse document type YI check on excel upload with direct input._x000a__x000a_Combinations dependent on segment might not apply._x000a_The French account is posted corresponding to the mapping table._x000a_---_x000a_A) Check the test combinations for interface postings from Payroll document type YF check on excel upload with direct input._x000a__x000a_Combinations dependent on segment qnd trading partner might not apply._x000a_The French account is posted corresponding to the mapping table._x000a_---_x000a_A) Check the test combinations for Top GL adjustment postings from document type ZI or ZK ._x000a__x000a_Combinations dependent on segment might not apply._x000a_The French account is posted corresponding to the mapping table._x000a_---_x000a_A) Run denetting program_x000a_The French account is posted corresponding to the mapping table._x000a_---_x000a_A) Run accrual engine_x000a_The French account is posted corresponding to the mapping table._x000a_---_x000a_A) Call transaction FAGLL03 to display already posted line items in your company code and posting period_x000a_Line item report is displayed_x000a_---_x000a_B) Display the fields GL account, segment, trading partner, alternative account (=French account) and posting date. Sort by these criteria._x000a_The individual tests will follow in the next steps._x000a_Download this report."/>
    <m/>
    <m/>
    <x v="4"/>
  </r>
  <r>
    <x v="0"/>
    <s v="Scor_Brownfield_UAT_Testing_US.1.0.xlsx"/>
    <n v="10"/>
    <s v="Test"/>
    <x v="0"/>
    <s v="Test_FIGL_10"/>
    <s v="Entries GL Display total records GD12"/>
    <s v="Go to GD12 transaction code_x000a__x000a_-Select the ledger for which you want to display total records_x000a__x000a_Tick the Output list options form_x000a_-Optimize column width_x000a_-Display zero records_x000a__x000a_Click on Execute or press 'F8'_x000a_Selection screen is displayed_x000a_---_x000a_Fill in the selection fields number ranges_x000a_-Record Type_x000a_-Version_x000a_-Fiscal Year_x000a_-Company Code_x000a_-Account Number_x000a_-Business Area_x000a_-Functional Area_x000a_-Business Transaction_x000a_-Transaction Type_x000a_-Reference Transact._x000a_-Logical system_x000a_-Cost Element_x000a_-Cost Center_x000a_-Profit Center_x000a_-Controlling Area_x000a_-Segment_x000a_-Cedent_x000a_-GAAP difference_x000a_-Sender cost center_x000a_-Partner Profit Ctr_x000a_-Partner Func. Area_x000a_-Send. Bus. Area_x000a_-Trading Partner_x000a_-Partner Segment_x000a_-Transaction currency_x000a_-Base Unit of Measure_x000a_-Debit/Credit Ind._x000a_-Posting period _x000a_Click on execute or Press 'F8'_x000a__x000a_Totals are displayed accordingly to selection_x000a_---_x000a_Press on 'Ctrl+Shift+F7' to extract output as en Excek Spreadsheet_x000a_Output is extrracted as en Excel Spreadsheet_x000a_"/>
    <m/>
    <m/>
    <x v="4"/>
  </r>
  <r>
    <x v="0"/>
    <s v="Scor_Brownfield_UAT_Testing_US.1.0.xlsx"/>
    <n v="11"/>
    <s v="Test"/>
    <x v="0"/>
    <s v="Test_FIGL_11"/>
    <s v="Manage GL account data"/>
    <s v="Go to FSP0/ FSP3 transaction code to create/ display your GL account at chart of account level_x000a__x000a_Enter:_x000a_-G/L Account_x000a_-Chart of Accts_x000a__x000a_If you want to display the existing account press enter_x000a__x000a_Fill in the Type/ Description tab_x000a__x000a_-Account Group_x000a_-Sample account_x000a__x000a_-Short Text_x000a_-G/L Acct Long Text_x000a__x000a_-Trading Partner_x000a_-Group account number_x000a__x000a_Fill in the key word/ transation tab for the wished languages_x000a__x000a_Press Enter and click on &quot;Ctrl+S&quot;_x000a_GL account is created/ displayed at chart of account level_x000a_---_x000a_Go to FSS0/ FSS3 to create/ display your GL account at company code level_x000a__x000a_Enter_x000a_-G/L Account_x000a_-Company Code_x000a__x000a_You can open the account at company code level using another GL account as template via pressing &quot;Create with template&quot; upper button_x000a__x000a_--&gt; you will have to edit the fields that will differ_x000a_Press &quot;Ctrl+S&quot; to save your GL account data at company code level_x000a__x000a_You can create your account data from scratch filling in the following tabs:_x000a__x000a_1. Control Data_x000a_2. Create/ bank/ interest_x000a__x000a__x000a_GL account is created/ displayed at company code level_x000a_---_x000a_Go to FSS2 to edit your account data at company code level_x000a__x000a_Enter_x000a_-G/L Account_x000a_-Company Code_x000a__x000a_Modify the fields that have their value to be changed_x000a__x000a_Press &quot;Ctrl+S&quot; to save account data_x000a_GL account data is modified at company code level_x000a_"/>
    <m/>
    <m/>
    <x v="4"/>
  </r>
  <r>
    <x v="0"/>
    <s v="Scor_Brownfield_UAT_Testing_US.1.0.xlsx"/>
    <n v="12"/>
    <s v="Test"/>
    <x v="0"/>
    <s v="Test_FIGL_12"/>
    <s v="Manual posting for ledger group FB50L"/>
    <s v="Call standard transaction FB50L within SAP GL_x000a_Posting screen appears, all necessary GL and technical are ready for input_x000a_---_x000a_ Fill in the accounting document header informations:_x000a__x000a_-Document Date                 _x000a_-Currency _x000a_-Posting Date    _x000a_-Ledger Grp_x000a_-Reference_x000a_-Doc.Header Text_x000a_-Company Code    _x000a_Header data is filled in_x000a_---_x000a_Fill in the line items informations for each of the ine items_x000a__x000a_-G/L account_x000a_-Posting key_x000a_-Amount in document currency_x000a_-Transaction Type (for BS only)_x000a_-Trading Partner (not mandatory)_x000a_-Assignment (not mandatory)_x000a_-Cost Center (for cost element account)_x000a_-Order (not mandatory)_x000a_-Profit center (for cost element account)_x000a_-Segment_x000a_-Cedent (not mandatory)_x000a_-GAAP Diff_x000a__x000a__x000a_Line items data are filled in_x000a_---_x000a_Once your document is filled in press 'F9' to simulate it_x000a__x000a__x000a_If document has errors correct them before posting_x000a_---_x000a_Press 'Ctrl+S' or click on save to post the document_x000a_Accounting document is posted in your ledger group_x000a_---_x000a_Check posted document with FB03_x000a_ok_x000a_"/>
    <m/>
    <m/>
    <x v="4"/>
  </r>
  <r>
    <x v="0"/>
    <s v="Scor_Brownfield_UAT_Testing_US.1.0.xlsx"/>
    <n v="13"/>
    <s v="Test"/>
    <x v="0"/>
    <s v="Test_FIGL_13"/>
    <s v="Migration mass uplaod Z100"/>
    <s v="Use Excel Mass upload functionality to create postings by using Z100 transaction code (FBB1 - Reclassifications of migration postings). _x000a_- Upload file_x000a_For FBB1 parallel currencies should be concidered._x000a_Preparation: mass upload file format available on intranet SAP CC in the folder Templates_x000a_---_x000a_Postings created by Excel Mass Upload. "/>
    <m/>
    <m/>
    <x v="4"/>
  </r>
  <r>
    <x v="0"/>
    <s v="Scor_Brownfield_UAT_Testing_US.1.0.xlsx"/>
    <n v="14"/>
    <s v="Test"/>
    <x v="0"/>
    <s v="Test_FIGL_14"/>
    <s v="Open items clear differences manually"/>
    <s v="A) Call transaction F-03_x000a_Selection Screen appears - G/L Account to be cleared needs to be selected_x000a_---_x000a_A) Enter the following parameters:_x000a__x000a_- G/L Account (any open-item managed account can be selected)_x000a_- Company code: Please select your company code_x000a__x000a_B) click on &quot;process open items&quot;_x000a_Clearing run is ready to be run in simulation mode for selected account_x000a_---_x000a_A) Select two line items which can be cleared against each other (ideally having slightly different amounts. The clearing must be done in transaction currency) by first clicking on the concerned line item and then on the following button: Save_x000a__x000a_B) Go to Menu -&gt; Simulate_x000a_Simulation should confirm that these two line items can be cleared against each other_x000a_---_x000a_A) Go to Menu -&gt; Post_x000a_Marked line items were cleared against each other_x000a_---_x000a_"/>
    <m/>
    <m/>
    <x v="4"/>
  </r>
  <r>
    <x v="0"/>
    <s v="Scor_Brownfield_UAT_Testing_US.1.0.xlsx"/>
    <n v="15"/>
    <s v="Test"/>
    <x v="0"/>
    <s v="Test_FIGL_15"/>
    <s v="Post document for ledger group FB01L"/>
    <s v="A) Call standard transaction FB01L within SAP GL_x000a_Posting screen appears, all necessary GL and technical are ready for input_x000a_---_x000a_ Fill in the accounting document header informations:_x000a__x000a_-Document Date                 _x000a_-Currency _x000a_-Posting Date    _x000a_-Ledger Grp_x000a_-Reference_x000a_-Doc.Header Text_x000a_-Company Code    _x000a_N/A_x000a_---_x000a_Fill in the line items informations for each of the ine items_x000a__x000a_-G/L account_x000a_-Posting key_x000a_-Amount in document currency_x000a_-Transaction Type (for BS only)_x000a_-Trading Partner (not mandatory)_x000a_-Assignment (not mandatory)_x000a_-Cost Center (for cost element account)_x000a_-Order (not mandatory)_x000a_-Profit center (for cost element account)_x000a_-Segment_x000a_-Cedent (not mandatory)_x000a_-GAAP Diff_x000a__x000a__x000a_Manual adjustments is posted into all ledgers and can be displayed via transaction FB03_x000a_---_x000a_Once your document is filled in press 'F9' to simulate it_x000a__x000a__x000a_If document has errors correct them before posting_x000a_---_x000a_Press 'Ctrl+S' or click on save to post the document_x000a_Accounting document is posted in your ledger group_x000a_---_x000a_Check posted document with FB03_x000a_ok_x000a_---_x000a_"/>
    <m/>
    <m/>
    <x v="4"/>
  </r>
  <r>
    <x v="0"/>
    <s v="Scor_Brownfield_UAT_Testing_US.1.0.xlsx"/>
    <n v="16"/>
    <s v="Test"/>
    <x v="0"/>
    <s v="Test_FIGL_16"/>
    <s v="Post tax Payable FB41"/>
    <s v="Go to FB41 Transaction code_x000a_Document entry fileds are displayed_x000a_---_x000a_Fill in header fields:_x000a__x000a_-Document Date                 _x000a_-Document Type        --&gt; must be SX &quot;VAT Tax return&quot;      _x000a_-Company Code_x000a_-Posting Date    _x000a_-Posting Period      _x000a_-Currency/Rate_x000a_Header data fields are filled in_x000a_---_x000a_Fill in line item fields_x000a__x000a_1. First line item:_x000a_-Posting key_x000a_-G/L Account     --&gt; must start with '16571'_x000a_-Amount_x000a__x000a_2. Second line item_x000a_-Posting key_x000a_-G/L Account_x000a_-Amount_x000a__x000a_Fill in_x000a_-Assignment_x000a_-Text_x000a__x000a__x000a_Line item fields filled in_x000a_---_x000a_Click on 'Save' or press &quot;Ctrl+S&quot;_x000a_Document postednin GL_x000a_---_x000a_"/>
    <m/>
    <m/>
    <x v="4"/>
  </r>
  <r>
    <x v="0"/>
    <s v="Scor_Brownfield_UAT_Testing_US.1.0.xlsx"/>
    <n v="17"/>
    <s v="Test"/>
    <x v="0"/>
    <s v="Test_FIGL_17"/>
    <s v="Change values of already posted documents"/>
    <s v="A) Call transaction FB02_x000a_Selection Screen appears - G/L document which should be changed needs to be selected_x000a_---_x000a_A) Enter the following parameters:_x000a__x000a_- Document number: to be selected by user_x000a_- Company code: Please select your company code_x000a_- Fiscal Year: YYYY_x000a__x000a_B) Press ENTER_x000a_Selected document appears_x000a_---_x000a_A) Double-click on first line item_x000a__x000a__x000a_- Line item fields_x000a_   - Assignment and_x000a_   - Text_x000a_- document header field_x000a_   - Text_x000a_   should be ready for input._x000a__x000a_- All other fields cannot be changed any more_x000a_---_x000a_A) Enter new text / values into the fields Assignment and Text_x000a__x000a_B) Click on save icon_x000a_Field values were changed subsequently in posting_x000a_---_x000a_A) Call transaction FB03_x000a_Selection Screen appears - G/L document which should be displayed needs to be selected_x000a_---_x000a_A) Select the document changed at 3)_x000a__x000a_B) Press ENTER_x000a_Document is displayed_x000a__x000a_---_x000a_A) Double-click on first line item_x000a_Line item changed at 4) is shown with new text / values_x000a_---_x000a_"/>
    <m/>
    <m/>
    <x v="4"/>
  </r>
  <r>
    <x v="0"/>
    <s v="Scor_Brownfield_UAT_Testing_US.1.0.xlsx"/>
    <n v="18"/>
    <s v="Test"/>
    <x v="1"/>
    <s v="Test_Ariba_18"/>
    <s v="PR with Capex - Asset under construction"/>
    <s v="As fixed assets accountant, create an asset master file in SAP AA._x000a_An asset number is created and replicated into Ariba_x000a_---_x000a_- As a requester, open the missing PO workflow which informs you that you should raise a PO_x000a_- Enter in ARIBA as requester_x000a_- Create a requisition by adding a non-catalog item_x000a_- Enter a full description of the PR_x000a_- Select the commodity code X _x000a_- Select the account type &quot;capital&quot;_x000a_- Enter the quantity 1_x000a_- Select the unit of measure &quot;Each&quot;_x000a_- Enter the price[10-50k€]_x000a_- Select vendor ID [Known]_x000a_- Enter in the PR Summary_x000a_- Enter the need-by date of today_x000a_- Add attachements _x000a_- At the accounting level, check that accounting assignment is &quot;A (asset)&quot;, then select the asset number, previously created by the fixed asset accountant._x000a_Purchase Requisition should be registered in the Dashboard with the status &quot;submitted&quot;_x000a_Workflow should be sent to fixed asset accountant_x000a_---_x000a_As fixed assets accountant, complete and validate the CAPEX classification_x000a_Automatic launch of approval workflow_x000a_---_x000a_"/>
    <m/>
    <m/>
    <x v="4"/>
  </r>
  <r>
    <x v="0"/>
    <s v="Scor_Brownfield_UAT_Testing_US.1.0.xlsx"/>
    <n v="19"/>
    <s v="Test"/>
    <x v="1"/>
    <s v="Test_Ariba_19"/>
    <s v="Accrual Management"/>
    <s v="- Call transaction ME23N_x000a_- In the tab &quot;Purchase Order History&quot;, the good receipt is registered as &quot;WE&quot; document type._x000a_- Double click on the material document number to access to the corresponding accounting documents_x000a_- Click on FI Documents and double click the accounting document_x000a_- Check the 2 lines corresponding to the booking schemes:_x000a_  &gt; Entry of the expense account account corresponding to the amount of purchase order_x000a_  &gt; Entry of the good receipt/invoice to be received account corresponding to the amount of receipt_x000a_Two entries should be registered_x000a_---_x000a_- Check that available and committed budget on the related cost center have been updated by the receipt_x000a_Budget is decreased by the accrued amount (ie, receipt amount)_x000a_---_x000a_"/>
    <m/>
    <m/>
    <x v="4"/>
  </r>
  <r>
    <x v="0"/>
    <s v="Scor_Brownfield_UAT_Testing_US.1.0.xlsx"/>
    <n v="20"/>
    <s v="Test"/>
    <x v="1"/>
    <s v="Test_Ariba_20"/>
    <s v="Approval workflow"/>
    <s v="As Department Head, open the notification e-mail, and approve the expense._x000a_- Check that the data displayed are consistent with the expected data._x000a_- After the approval, the workflow is expected to go on to Division Head_x000a_---_x000a_As Division Head, open the notification e-mail, and approve the expense._x000a_- Check that the data displayed are consistent with the expected data._x000a_- After the approval, the workflow is expected to go on with Purchase Order process_x000a_---"/>
    <m/>
    <m/>
    <x v="4"/>
  </r>
  <r>
    <x v="0"/>
    <s v="Scor_Brownfield_UAT_Testing_US.1.0.xlsx"/>
    <n v="21"/>
    <s v="Test"/>
    <x v="2"/>
    <s v="Test_ReadSoft_21"/>
    <s v="Automatic matching"/>
    <s v="- Enter in Process Director transaction (SAP)_x000a_- Select the invoice number in the selection screen_x000a_- Click on the DocNo to enter in the detailed invoice_x000a_- Check if the invoice scan is available_x000a_- Select the PD doc type : &quot;DP Down Payment_x000a_- Check that status icon is grey diamond shape, i.e. unposted/error free document_x000a_- Click on the &quot;posting&quot; button as FI document_x000a_- Check that SAP document type is KA_x000a_- In the tab &quot;Invoice&quot;, double click on the document number to check the booking entries_x000a_- Check the booking schemes"/>
    <m/>
    <m/>
    <x v="4"/>
  </r>
  <r>
    <x v="0"/>
    <s v="Scor_Brownfield_UAT_Testing_US.1.0.xlsx"/>
    <n v="22"/>
    <s v="Test"/>
    <x v="1"/>
    <s v="Test_Ariba_22"/>
    <s v="Automatic PO creation"/>
    <s v="- Search for purchase order and select purchase order_x000a_- On the Purchase Requisition screen, click on the  SUMMARY tab and check the field displayed_x000a_Screen review :_x000a_The following fields are displayed on the screen:_x000a_  - Title_x000a_  - Purchasing Unit_x000a_  - Company Code_x000a_  - Deliver To_x000a_  - Need-by-Date_x000a_  - Comments_x000a_  - Attachments_x000a_  - Cart Summary_x000a_---_x000a_Check if the status and the data of the Purchase Order are correct_x000a_Inherited data non modifiable: _x000a_  - The status of the PR is at &quot;Ordered&quot;_x000a_  - The amount of the PO displayed in the Cart Summary must be equal to the amount input in the PR_x000a_  - The following fields must correspond to the PR:_x000a_       - Title of the PO_x000a_       - Purchasing unit_x000a_       - Company code_x000a_       - Deliver to_x000a_       - Need-by-date_x000a_---_x000a_Input / Attach the provided Comment / Document_x000a_Manual input optional: _x000a_  - Click on &quot;Add Comment&quot; and input the following comment : [...]_x000a_  - Click on &quot;Add Attachment&quot; and attached the document provided [...]_x000a_---_x000a_On the Purchase Requisition screen click on the ORDERS tab_x000a_Inherited data non modifiable:_x000a_  - The following fields must correspond to the PR:_x000a_       - Creation Date_x000a_       - Status : Ordered_x000a_       - Title of the PO_x000a_       - Supplier Name_x000a_       - Total Amount_x000a_---_x000a_- Call the transaction ME23N_x000a_- Verifiy the Order ID in SAP_x000a_- Check that available budget in SAP CO (including VAT) is reduced by the PO amount_x000a_  - The Order ID (PO reference) displayed in Ariba must be the same as the one in SAP_x000a_- the available budget in SAP CO on the cost center XXX is reduced by the PO amount_x000a_---_x000a_"/>
    <m/>
    <m/>
    <x v="4"/>
  </r>
  <r>
    <x v="0"/>
    <s v="Scor_Brownfield_UAT_Testing_US.1.0.xlsx"/>
    <n v="23"/>
    <s v="Test"/>
    <x v="1"/>
    <s v="Test_Ariba_23"/>
    <s v="Budget Control"/>
    <s v="Check that no notification for budget approval workflow has been launched_x000a_---_x000a_No e-mail notification has been sent for this PR"/>
    <m/>
    <m/>
    <x v="4"/>
  </r>
  <r>
    <x v="0"/>
    <s v="Scor_Brownfield_UAT_Testing_US.1.0.xlsx"/>
    <n v="24"/>
    <s v="Test"/>
    <x v="1"/>
    <s v="Test_Ariba_24"/>
    <s v="Budget upload and update"/>
    <s v="Upload in Ariba the budget indicated in sample data, with the following procedure : _x000a_- clic on administration tab_x000a_- clic on &quot;budget manager&quot;_x000a_- clic on &quot;data import/export&quot; _x000a_The budget is uploaded with the status &quot;completed&quot;_x000a_---_x000a_- Go to the administration tab_x000a_- clic on &quot;budget manager&quot;_x000a_- clic on &quot;Budgets&quot; and modify an existing budget according to sample data_x000a_The budget is updated._x000a_---_x000a_"/>
    <m/>
    <m/>
    <x v="4"/>
  </r>
  <r>
    <x v="0"/>
    <s v="Scor_Brownfield_UAT_Testing_US.1.0.xlsx"/>
    <n v="25"/>
    <s v="Test"/>
    <x v="2"/>
    <s v="Test_ReadSoft_25"/>
    <s v="Build Model"/>
    <s v="- Enter in Optimize Readsoft module_x000a_- Search for the invoice model of identified vendor_x000a_- Identify the fields with the status 'not learned'_x000a_- Click on the field with 'not learned status' and select the zone to be interpreted on the invoice_x000a_- Click on the field 'date', if not learned, modify the format_x000a_- Click on the button &quot;approve&quot; to save the invoice model_x000a_The status of the fields are &quot;learned&quot;_x000a_---_x000a_- In Verify, reject the previous scanned invoice_x000a_- Re-scan the invoice and check if Model modifications have been taken into account_x000a_- If all modifications are taken into account, check that the invoice is automatically sent to process director_x000a_All capture data are recognized_x000a_Invoice is automatically approved_x000a_---_x000a_"/>
    <m/>
    <m/>
    <x v="4"/>
  </r>
  <r>
    <x v="0"/>
    <s v="Scor_Brownfield_UAT_Testing_US.1.0.xlsx"/>
    <n v="26"/>
    <s v="Test"/>
    <x v="1"/>
    <s v="Test_Ariba_26"/>
    <s v="Cancel a received PO"/>
    <s v="-Get to receipt screen (If PO is fully received)_x000a_-Re-open PO_x000a__x000a_Since the PO is fully received, system internally closes this PO for further receiving. Re-Open this PO to create negativereceipt for receipt reversal._x000a_PO is reopened_x000a_---_x000a_-Prepare Goods Receipt (negative quantity) for reversal_x000a__x000a_- Change “Close Order” button selection to “No”. (Notice that by default, system sets the “Close Order” button to “Yes”)_x000a__x000a_- Input the negative amount to receive (full quantity or partial) in order to reach the final receipt amount you target_x000a__x000a_- click on Submit_x000a_Upon Submit –Goods Receipt reversal is submitted to sap_x000a_---_x000a_-Monitor Receipt Status_x000a__x000a_-Monitor the status of Receipt on the PO “Receipt” tab. Status “Processing” means the receipt is not yet replicated to SAP_x000a_If the Receipt’s Status is “Processed” then it has been replicated successfully into SAP and you can perform other action on the PO_x000a_---_x000a_-Cancel PO_x000a__x000a_-Status of the PR changes to “receiving” from earlier status received._x000a__x000a_-Go to Orders tab, select Order and click on “Cancel” button from the top_x000a__x000a_-Input Cancelation reasons in Comment box and click “OK” to submit._x000a__x000a_PO is cancelled_x000a_---_x000a_"/>
    <m/>
    <m/>
    <x v="4"/>
  </r>
  <r>
    <x v="0"/>
    <s v="Scor_Brownfield_UAT_Testing_US.1.0.xlsx"/>
    <n v="27"/>
    <s v="Test"/>
    <x v="1"/>
    <s v="Test_Ariba_27"/>
    <s v="cancel receipt"/>
    <s v="- Get to receipt screen (If PO is fully received)_x000a__x000a_- Find your PO_x000a_- Go to Manage | Receive._x000a_- Search by PO ID_x000a_- Select radio button “All”_x000a__x000a__x000a_---_x000a_- Prepare Goods Receipt (negative quantity) for reversal_x000a_- Change “Close Order” button selection to “No”._x000a_- Click to submit_x000a_Upon Submit Goods Receipt reversal is submitted to sap_x000a_---_x000a_-Monitor the status of Receipt on the PO “Receipt” tab. Status “Processing” means the receipt is not yet_x000a_replicated to SAP._x000a_If the Receipt’s Status is “Processed” then it has been replicated successfully into SAP and you can perform other action on the PO_x000a_---_x000a_"/>
    <m/>
    <m/>
    <x v="4"/>
  </r>
  <r>
    <x v="0"/>
    <s v="Scor_Brownfield_UAT_Testing_US.1.0.xlsx"/>
    <n v="28"/>
    <s v="Test"/>
    <x v="1"/>
    <s v="Test_Ariba_28"/>
    <s v="Capex receipt"/>
    <s v="- Enter in Ariba as requester_x000a_- In the dashboard menu section &quot;manage&quot;, click on &quot;receive&quot;_x000a_- Search for the related purchase order_x000a_- Click on &quot;receive&quot; on the top bar_x000a_- Enter the quantity / amount to be received_x000a_- Check that the ticking button  for close order is YES_x000a_- Click on submit_x000a_- Check that worfkow is sent to fixed asset accountant_x000a_The status of purchase order is &quot;submitted&quot;_x000a_---_x000a_As fixed asset accountant, open the notification e-mail, and approve the expense._x000a_The status of purchase order is &quot;received&quot;_x000a_---_x000a_Once receipt is validated, check the starting date of depreciation in SAP asset number_x000a_check the starting date_x000a_---_x000a_"/>
    <m/>
    <m/>
    <x v="4"/>
  </r>
  <r>
    <x v="0"/>
    <s v="Scor_Brownfield_UAT_Testing_US.1.0.xlsx"/>
    <n v="29"/>
    <s v="Test"/>
    <x v="2"/>
    <s v="Test_ReadSoft_29"/>
    <s v="Central receiving"/>
    <s v="As central agent, open the notification e-mail that informs you that purchase order has been received_x000a_Check that the following information are mentionned in the notification:_x000a_- The supplier name_x000a_- The PO number_x000a_- Type of workflow_x000a_- PO Amount_x000a_- Ariba hyperlink_x000a_- Invoice scan in attachments_x000a_- Message : “if no receipt has been registered, invoice can not be paid”_x000a_Expected result: 0_x000a_---_x000a_'- Enter in Ariba as central agent_x000a_- In the dashboard menu section &quot;manage&quot;, click on &quot;receive&quot;_x000a_- Search for the related purchase order_x000a_- Click on &quot;receive&quot; on the top bar_x000a_- Enter the quantity / amount to be received_x000a_- Check that the ticking button  for close order is YES_x000a_- Click on submit_x000a_- Check that worfkow is sent to fixed asset accountant_x000a_Expected result: The status of purchase order is &quot;received&quot;"/>
    <m/>
    <m/>
    <x v="4"/>
  </r>
  <r>
    <x v="0"/>
    <s v="Scor_Brownfield_UAT_Testing_US.1.0.xlsx"/>
    <n v="30"/>
    <s v="Test"/>
    <x v="1"/>
    <s v="Test_Ariba_30"/>
    <s v="Create CAPEX PR"/>
    <s v="- Enter in ARIBA as requester_x000a_- Create a requisition by adding 2 non-catalog items _x000a_- Check that the expected fields are visible in the screen_x000a__x000a_Screen review :_x000a_ The following fields are visible :_x000a_   &gt; Purch Org_x000a_   &gt; Full description_x000a_   &gt;  Commodity code_x000a_   &gt; Account type_x000a_   &gt; Quantity_x000a_   &gt; Unit of measure_x000a_   &gt;  Price_x000a_   &gt; Amount_x000a_   &gt; Vendor_x000a_---_x000a_In &quot;Create Non-Catalog Item&quot;,_x000a_&gt; check the modifiable data:_x000a_- the data inherited from user profile: default currency, purchasing organization_x000a_- the data inherited from commodity code: Account type_x000a_&gt; check the non modifiable data:_x000a_- the calculation of amount_x000a_Data inherited modifiable :_x000a_  &gt; Currency in price field_x000a_  &gt; Purch Org  _x000a_  &gt; Accounting type_x000a_Data inherited non modifiable :_x000a_   &gt; Amount_x000a_---_x000a_In &quot;Create Non-Catalog Item&quot;, _x000a_- do not fill any field_x000a_- submit_x000a_An error message should mention &quot;there are problems, please correct the mandatory fields&quot;_x000a_Manual input (mandatory)_x000a_   &gt; Full description_x000a_   &gt;  Commodity code_x000a_   &gt;  Price_x000a_   &gt; Quantity_x000a_   &gt; Unit of measure_x000a_---_x000a_In summary tab, check:_x000a_- data inherited and modifiable_x000a__x000a_Data inherited modifiable :_x000a_   &gt; Titles_x000a_   &gt; Deliver to_x000a_Data inherited non modifiable :_x000a_   &gt; Purchasing Unit_x000a_   &gt; Company Code_x000a_---_x000a_In &quot;Accounting - By line item&quot; check:_x000a_- data inherited and modifiable_x000a_- select different cost center for the 2 items_x000a__x000a_Set the account type to &quot;2-CAPEX-Asset&quot;_x000a_Data inherited modifiable :_x000a_   &gt; Account assignment*_x000a_   &gt; Cost center_x000a_   &gt; Internal Order_x000a_   &gt; Account type_x000a_   &gt; Bill to*_x000a_   &gt; Plant*_x000a_   &gt; Deliver to*_x000a_   &gt; Need by date_x000a_   &gt; Purchase Group_x000a_Data hidden:_x000a_   &gt; GL account_x000a_---_x000a_- Enter a full description of the PR_x000a_- Select the commodity code X_x000a_- Enter the quantity 1_x000a_- Select the unit of measure &quot;Each&quot;_x000a_- Enter the price  [10-50k€]_x000a_- Select vendor ID [Known]_x000a_- Enter in the PR Summary_x000a_- Enter the need-by date of today_x000a_- Add comments _x000a_- Add attachements _x000a_- At the accounting level, check the cost center automatically fulfilled_x000a_- At the shipping level, check the company code to which the service / good has to be delivered and fulfill the &quot;deliver to&quot;._x000a_- Check that the department head and the division head are part of the approval workflow_x000a_Purchase Requisition should be registered in the Dashboard with the status &quot;submitted&quot;_x000a_---_x000a_- Save the cart as a model_x000a_the cart could be reused with the same items_x000a_---_x000a_"/>
    <m/>
    <m/>
    <x v="4"/>
  </r>
  <r>
    <x v="0"/>
    <s v="Scor_Brownfield_UAT_Testing_US.1.0.xlsx"/>
    <n v="31"/>
    <s v="Test"/>
    <x v="1"/>
    <s v="Test_Ariba_31"/>
    <s v="Create OPEX PR"/>
    <s v="- Enter in ARIBA as requester_x000a_- Create a requisition by adding 2 non-catalog items _x000a_- Check that the expected fields are visible in the screen_x000a__x000a_Screen review :_x000a_ The following fields are visible :_x000a_   &gt; Purch Org_x000a_   &gt; Full description_x000a_   &gt;  Commodity code_x000a_   &gt; Account type_x000a_   &gt; Quantity_x000a_   &gt; Unit of measure_x000a_   &gt;  Price_x000a_   &gt; Amount_x000a_   &gt; Vendor_x000a_---_x000a_In &quot;Create Non-Catalog Item&quot;,_x000a_&gt; check the modifiable data:_x000a_- the data inherited from user profile: default currency, purchasing organization_x000a_- the data inherited from commodity code: Account type_x000a_&gt; check the non modifiable data:_x000a_- the calculation of amount_x000a_Data inherited modifiable :_x000a_  &gt; Currency in price field_x000a_  &gt; Purch Org  _x000a_  &gt; Accounting type_x000a_Data inherited non modifiable :_x000a_   &gt; Amount_x000a_---_x000a_In &quot;Create Non-Catalog Item&quot;, _x000a_- do not fill any field_x000a_- submit_x000a_An error message should mention &quot;there are problems, please correct the mandatory fields&quot;_x000a_Manual input (mandatory)_x000a_   &gt; Full description_x000a_   &gt;  Commodity code_x000a_   &gt;  Price_x000a_   &gt; Quantity_x000a_   &gt; Unit of measure_x000a_---_x000a_In summary tab, check:_x000a_- data inherited and modifiable_x000a__x000a_Data inherited modifiable :_x000a_   &gt; Titles_x000a_   &gt; Deliver to_x000a_Data inherited non modifiable :_x000a_   &gt; Purchasing Unit_x000a_   &gt; Company Code_x000a_---_x000a_In &quot;Accounting - By line item&quot; check:_x000a_- data inherited and modifiable_x000a_- select different cost center for the 2 items_x000a__x000a_Set the account type to &quot;1-OPEX-Expenses&quot;_x000a_Data inherited modifiable :_x000a_   &gt; Account assignment*_x000a_   &gt; Cost center_x000a_   &gt; Internal Order_x000a_   &gt; Account type_x000a_   &gt; Bill to*_x000a_   &gt; Plant*_x000a_   &gt; Deliver to*_x000a_   &gt; Need by date_x000a_   &gt; Purchase Group_x000a_Data hidden:_x000a_   &gt; GL account_x000a_---_x000a_- Enter a full description of the PR_x000a_- Select the commodity code X_x000a_- Enter the quantity 1_x000a_- Select the unit of measure &quot;Each&quot;_x000a_- Enter the price  [10-50k€]_x000a_- Select vendor ID [Known]_x000a_- Enter in the PR Summary_x000a_- Enter the need-by date of today_x000a_- Add comments _x000a_- Add attachements _x000a_- At the accounting level, check the cost center automatically fulfilled_x000a_- At the shipping level, check the company code to which the service / good has to be delivered and fulfill the &quot;deliver to&quot;._x000a_- Check that the department head and the division head are part of the approval workflow_x000a_Purchase Requisition should be registered in the Dashboard with the status &quot;submitted&quot;_x000a_---_x000a_- Save the cart as a model_x000a_the cart could be reused with the same items_x000a_---_x000a_"/>
    <m/>
    <m/>
    <x v="4"/>
  </r>
  <r>
    <x v="0"/>
    <s v="Scor_Brownfield_UAT_Testing_US.1.0.xlsx"/>
    <n v="32"/>
    <s v="Test"/>
    <x v="1"/>
    <s v="Test_Ariba_32"/>
    <s v="Create requisition with known vendor"/>
    <s v="- Enter in ARIBA as requester_x000a_- Create a requisition by adding 2 non-catalog items _x000a_- Check that the expected fields are visible in the screen_x000a__x000a_Screen review :_x000a_ The following fields are visible :_x000a_   &gt; Purch Org_x000a_   &gt; Full description_x000a_   &gt;  Commodity code_x000a_   &gt; Accounting type_x000a_   &gt; Quantity_x000a_   &gt; Unit of measure_x000a_   &gt;  Price_x000a_   &gt; Amount_x000a_   &gt; Vendor_x000a_---_x000a_In &quot;Create Non-Catalog Item&quot;,_x000a_&gt; check the modifiable data:_x000a_- the data inherited from user profile: default currency, purchasing organization_x000a_- the data inherited from commodity code: Account type_x000a_&gt; check the non modifiable data:_x000a_- the calculation of amount_x000a_Data inherited modifiable :_x000a_  &gt; Currency in price field_x000a_  &gt; Purch Org  _x000a_  &gt; Accounting type_x000a_Data inherited non modifiable :_x000a_   &gt; Amount_x000a_---_x000a_In &quot;Create Non-Catalog Item&quot;, _x000a_- do not fill any field_x000a_- submit_x000a_An error message should mention &quot;there are problems, please correct the mandatory fields&quot;_x000a_Manual input (mandatory)_x000a_   &gt; Full description_x000a_   &gt;  Commodity code_x000a_   &gt;  Price_x000a_   &gt; Quantity_x000a_   &gt; Unit of measure_x000a_---_x000a_In summary tab, check:_x000a_- data inherited and modifiable_x000a__x000a_Data inherited modifiable :_x000a_   &gt; Titles_x000a_   &gt; Deliver to_x000a_Data inherited non modifiable :_x000a_   &gt; Purchasing Unit_x000a_   &gt; Company Code_x000a_---_x000a_In &quot;Accounting - By line item&quot; check:_x000a_- data inherited and modifiable_x000a_- select different cost center for the 2 items_x000a_Data inherited modifiable :_x000a_   &gt; Account assignment*_x000a_   &gt; Cost center_x000a_   &gt; Internal Order_x000a_   &gt; Account type_x000a_   &gt; Bill to*_x000a_   &gt; Plant*_x000a_   &gt; Deliver to*_x000a_   &gt; Need by date_x000a_   &gt; Purchase Group_x000a_Data hidden:_x000a_   &gt; GL account_x000a_---_x000a_- Enter a full description of the PR_x000a_- Select the commodity code X_x000a_- Enter the quantity 1_x000a_- Select the unit of measure &quot;Each&quot;_x000a_- Enter the price  [10-50k€]_x000a_- Select vendor ID [Known]_x000a_- Enter in the PR Summary_x000a_- Enter the need-by date of today_x000a_- Add comments _x000a_- Add attachements _x000a_- At the accounting level, check the cost center automatically fulfilled_x000a_- At the shipping level, check the company code to which the service / good has to be delivered and fulfill the &quot;deliver to&quot;._x000a_- Check that the department head and the division head are part of the approval workflow_x000a_Purchase Requisition should be registered in the Dashboard with the status &quot;submitted&quot;_x000a_---_x000a_- Save the cart as a model_x000a_the cart could be reused with the same items_x000a_---_x000a_"/>
    <m/>
    <m/>
    <x v="4"/>
  </r>
  <r>
    <x v="0"/>
    <s v="Scor_Brownfield_UAT_Testing_US.1.0.xlsx"/>
    <n v="33"/>
    <s v="Test"/>
    <x v="1"/>
    <s v="Test_Ariba_33"/>
    <s v="Delegation in ARIBA"/>
    <s v="-Open the Ariba application by clicking on the “P2P – Ariba” link in the portal._x000a__x000a_-Access your profile and click on your name on the top right of your name to display the_x000a_delegation sub part._x000a_Expected result: Delegation sub part is displayed_x000a_---_x000a_'-Set the name of your delegatee and the period for which the delegation will be_x000a_valid. These fields are mandatory. _x000a__x000a_-You also have the possibility to detail the reason of_x000a_the delegation (sickness, holiday, etc.)_x000a_Expected result:_x000a_By delegating your authority, you can still be informed of all incoming_x000a_requests by ticking the box “Continue to notify me by email of approval requests”._x000a_Click “next” once finalized_x000a_---_x000a_'- Pass “Approval flow” step by clicking “next”. _x000a__x000a_- You reach the final screen of the_x000a_delegation (“Review Changes”) summarizing the delegation._x000a__x000a_Click on “Submit”._x000a_Expected result:_x000a_Delegation rule is set up"/>
    <m/>
    <m/>
    <x v="4"/>
  </r>
  <r>
    <x v="0"/>
    <s v="Scor_Brownfield_UAT_Testing_US.1.0.xlsx"/>
    <n v="34"/>
    <s v="Test"/>
    <x v="1"/>
    <s v="Test_Ariba_34"/>
    <s v="Manual matching"/>
    <s v="- Call MIRO transaction_x000a_- Enter company code_x000a_In basic data tab, _x000a_- Enter the purchase order number_x000a_- Check the supplier inherited from the purchase number _x000a_- check the tax code_x000a_- Check that lines item correspond to the PO lines which have been received_x000a_Inherited data non modifiable:_x000a_- Vendor Name, address, Bank account, Bank name_x000a_Inherited data modifiable_x000a_- lines items which refer to received PO line items_x000a_- tax code inherited from the company code_x000a_---_x000a_In payment tab,_x000a_- Enter the baselineDt as the invoice date_x000a_- check the payment term_x000a_In details tab,_x000a_- check that the document type is &quot;RE (Vendor Invoices)&quot;_x000a_Inherited data modifiable:_x000a_- payment term is inherited from supplier master data_x000a_- doc type: &quot;RE (Vendor Invoice)&quot;_x000a_---_x000a_In basic data tab,_x000a_- enter the amount of invoice_x000a_- check the price discrepancy between invoice and received PO in the balance_x000a_Amount in balance = XXXX_x000a_---_x000a_- Check that invoiced budget is raised by the invoice amount_x000a_the invoiced budget should be raised by the invoiced amount_x000a_---_x000a_"/>
    <m/>
    <m/>
    <x v="4"/>
  </r>
  <r>
    <x v="0"/>
    <s v="Scor_Brownfield_UAT_Testing_US.1.0.xlsx"/>
    <n v="35"/>
    <s v="Test"/>
    <x v="2"/>
    <s v="Test_ReadSoft_35"/>
    <s v="Missing PO"/>
    <s v="- Enter in Process Director transaction (SAP)_x000a_- Select the invoice number in the selection screen_x000a_- Click on the DocNo to enter in the detailed invoice_x000a_- Check if the invoice scan is available_x000a_- At header level, compare the invoice scan and the fields automatically filled and check:_x000a_&gt; Document FI (&quot;invoice&quot; tab)_x000a_&gt; Vendor (&quot;vendor&quot; tab)_x000a_&gt; Document date (&quot;invoice&quot; tab)_x000a_&gt; Reference (&quot;invoice&quot; tab)_x000a_&gt; Gross Amount (&quot;invoice&quot; tab)_x000a_&gt; Net amount (&quot;invoice&quot; tab)_x000a_&gt; Document type is &quot;RE&quot; (&quot;invoice&quot; tab)_x000a_&gt; Company code (&quot;invoice&quot; tab)_x000a_- Check that status icon is red circle shape, i.e. with a warning message &quot;PO mandory&quot;_x000a_warning message &quot;Vendor with PO mandatory&quot;_x000a_---_x000a_Send a &quot;missing PO&quot; workflow to the requester_x000a_invoice with an specific icon (on going workflow)_x000a_---_x000a_As requester, open the e-mail notification and check that following information are mentionned:_x000a_- The supplier name_x000a_- Type of workflow_x000a_- PO Amount_x000a_- Ariba hyperlink_x000a_- Invoice scan in attachments_x000a_- Message : “From a date to be defined, invoices without PO number will not be paid. Please inform the supplier”_x000a_check content of the e-mail_x000a_---_x000a_Once the purchase order is raised by the requester, AP clerk received the PO Number by e-mail._x000a_- Enter the PO number in the invoice tab_x000a_- At header level, compare the invoice scan and the fields automatically filled and check:_x000a_&gt; Purchase number (&quot;general&quot; tab)_x000a_&gt; Document MM (&quot;invoice&quot; tab)_x000a_&gt; Vendor (&quot;vendor&quot; tab)_x000a_&gt; Document date (&quot;invoice&quot; tab)_x000a_&gt; Reference (&quot;invoice&quot; tab)_x000a_&gt; Gross Amount (&quot;invoice&quot; tab)_x000a_&gt; Net amount (&quot;invoice&quot; tab)_x000a_&gt; Document type is &quot;RE&quot; (&quot;invoice&quot; tab)_x000a_&gt; Company code (&quot;invoice&quot; tab)_x000a_- At line item level, check the lines which correspond to reveived items_x000a_- Check that status icon is grey diamond shape, i.e. unposted/error free document_x000a_- Click on the &quot;posting&quot; button_x000a_- In the tab &quot;Invoice&quot;, double click on the document number to check the booking entries_x000a_- Check the booking schemes_x000a_Document type is turned into MM_x000a_SAP entries are reflecting the defined booking schemes:_x000a_- debit entry of IR / GR account_x000a_- credit entry of vendor account_x000a_- credit entry of VAT account_x000a_---"/>
    <m/>
    <m/>
    <x v="4"/>
  </r>
  <r>
    <x v="0"/>
    <s v="Scor_Brownfield_UAT_Testing_US.1.0.xlsx"/>
    <n v="36"/>
    <s v="Test"/>
    <x v="1"/>
    <s v="Test_Ariba_36"/>
    <s v="Missing receipt"/>
    <s v="- Call MIRO transaction_x000a_- Enter company code_x000a_In basic data tab, _x000a_- Enter the purchase order number_x000a_- Check the information message 'No (suitable) item found for purchase order'_x000a_Information message 'No (suitable) item found for purchase order'_x000a_---_x000a_- Check that a workflow &quot;missing receipt&quot; is automatically sent to the requester_x000a_the invoice status is &quot;with workflow&quot; _x000a_icon is an envelop_x000a_---_x000a_Once the requester registers receipt, _x000a_- At line item level, check the lines which correspond to reveived items_x000a_- Check that status icon is grey diamond shape, i.e. unposted/error free document_x000a_- Click on the &quot;posting&quot; button_x000a_- In the tab &quot;Invoice&quot;, double click on the document number to check the booking entries_x000a_- Check the booking schemes_x000a_SAP entries are reflecting the defined booking schemes:_x000a_- debit entry of IR / GR account_x000a_- credit entry of vendor account_x000a_- credit entry of VAT account_x000a_---_x000a_"/>
    <m/>
    <m/>
    <x v="4"/>
  </r>
  <r>
    <x v="0"/>
    <s v="Scor_Brownfield_UAT_Testing_US.1.0.xlsx"/>
    <n v="37"/>
    <s v="Test"/>
    <x v="2"/>
    <s v="Test_ReadSoft_37"/>
    <s v="OCR"/>
    <s v="- Enter in Verify Readsoft module_x000a_- Search the invoice previously scanned and double click on the invoice_x000a_- Check the automatic interpretation:_x000a_  &gt; Invoice number_x000a_  &gt; Invoice date_x000a_  &gt; Supplier name_x000a_  &gt; Supplier identification number_x000a_  &gt; Total excluding VAT _x000a_  &gt; Total including VAT_x000a_  &gt; Other taxes amount_x000a_  &gt; Currency_x000a_  &gt; Nature of document_x000a_  &gt; Cost center (optional)_x000a_Vendor is not created_x000a_---_x000a_Once the vendor is created in SAP, go back in Verify module and approve the data_x000a_Captured data have been approved._x000a_---_x000a_- Check that scanned invoice is archived in the SCOR GED_x000a_Scanned invoice is archived in SCOR GED."/>
    <m/>
    <m/>
    <x v="4"/>
  </r>
  <r>
    <x v="0"/>
    <s v="Scor_Brownfield_UAT_Testing_US.1.0.xlsx"/>
    <n v="38"/>
    <s v="Test"/>
    <x v="1"/>
    <s v="Test_Ariba_38"/>
    <s v="Partial receipt"/>
    <s v="- Enter in Ariba as requester_x000a__x000a_1. In case of normal receipt:_x000a__x000a_- In the dashboard menu section &quot;manage&quot;, click on &quot;receive&quot;_x000a_- Search for the related purchase order_x000a__x000a_2. In case of partial receipt: _x000a__x000a_requester can receive less than the ordered quantity. If requester wants to receive more than the initial purchase order, he/she has to first update the purchase Request before receiving._x000a__x000a__x000a_- Click on &quot;receive&quot; on the top bar_x000a_- Click on &quot;accept all&quot; in amount to accept the receipt of the two lines_x000a_- Close order by ticking YES_x000a_- Click on submit_x000a_---_x000a_The status of purchase order is &quot;received&quot;_x000a__x000a_In case of partial receipt only the received quantity is booked as part of accruals"/>
    <m/>
    <m/>
    <x v="4"/>
  </r>
  <r>
    <x v="0"/>
    <s v="Scor_Brownfield_UAT_Testing_US.1.0.xlsx"/>
    <n v="39"/>
    <s v="Test"/>
    <x v="2"/>
    <s v="Test_ReadSoft_39"/>
    <s v="Price discrepancy"/>
    <s v="In basic data tab,_x000a_- modify the amount of the line with the amount of the invoice so that the balance is adjusted (equals to 0)_x000a_- check the price discrepancy between incoive and received PO in the balance_x000a_In the tool bar,_x000a_- click on message, check the message content and close the message_x000a_- Post the document_x000a_- check the message indicating that invoice has been posted with status 'blocked payment'_x000a_- Amount in balance equals to 0_x000a_- icon light on the balance's link is yellow_x000a_- variance message mentions that &quot;Price too high (tolerance limit exceeded)&quot;_x000a_- document posting message appears 'Document no. XXXX created (Blocked for payment)_x000a_---_x000a_- Call MIR4_x000a_- Search for the document number_x000a_- Click on follow up document and open accounting document_x000a_- check the booking schemes_x000a_SAP entries are reflecting the defined booking schemes:_x000a_- debit entry of IR / GR account_x000a_- credit entry of vendor account_x000a_- credit entry of VAT account_x000a_---_x000a_- Check that invoiced budget is raised by the invoice amount_x000a_the invoiced budget should be raised by the invoiced amount_x000a_---_x000a_ In this case, requester has denied the price discrepancy. As credit memo is received:_x000a_- Call MIRO transaction_x000a_- Enter company code_x000a_In basic data tab, _x000a_- Select in &quot;credit memo&quot; in the transaction drop down list (below SAP tool bar)_x000a_- Enter the purchase order number_x000a_- Check the tax code automatically derived from the company code_x000a_- Check that the lines item correspond to the lines which have been invoiced_x000a_- Enter the credit memo amount_x000a_- Modify the amount of the line with the amount of credit memeo so that the balance is adjusted (equals to 0)_x000a_In details tab,_x000a_- Check that the document type is 'RG (vendor credit memo)_x000a_- Post the document_x000a_- Amount in balance equals to 0_x000a_- icon light on the balance's link is green_x000a_- document posting message appears &quot;Document no. XXXX created&quot;_x000a_---_x000a_- Call MIR4_x000a_- Search for the document number_x000a_- Click on follow up document and open accounting document_x000a_- check the booking schemes_x000a_SAP entries are reflecting the defined booking schemes:_x000a_- debit entry of vendor account_x000a_---_x000a_- Check that invoiced budget is raised by the invoice amount_x000a_the invoiced budget should be reduced by the credit-memo amount"/>
    <m/>
    <m/>
    <x v="4"/>
  </r>
  <r>
    <x v="0"/>
    <s v="Scor_Brownfield_UAT_Testing_US.1.0.xlsx"/>
    <n v="40"/>
    <s v="Test"/>
    <x v="1"/>
    <s v="Test_Ariba_40"/>
    <s v="Send Purchase Order"/>
    <s v="In the HISTORY tab (Purchase Requisition screen), check if the Purchase Order has been sent to the supplier_x000a_Expected result: _x000a_Inherited data non modifiable:_x000a_  - The field &quot;Action&quot; should be at &quot;Ordered&quot;_x000a_  - The field &quot;Summary should display: &quot;Order [PO reference] was successfully sent by mail&quot;_x000a_---_x000a_Check the test mail box of vendor _x000a_Expected result: _x000a_check the e-mail sent to the supplier with PO form"/>
    <m/>
    <m/>
    <x v="4"/>
  </r>
  <r>
    <x v="0"/>
    <s v="Scor_Brownfield_UAT_Testing_US.1.0.xlsx"/>
    <n v="41"/>
    <s v="Test"/>
    <x v="1"/>
    <s v="Test_Ariba_41"/>
    <s v="Standard receipt"/>
    <s v="- Enter in Ariba as requester_x000a_- In the dashboard menu section &quot;manage&quot;, click on &quot;receive&quot;_x000a_- Search for the related purchase order_x000a_- Click on &quot;receive&quot; on the top bar_x000a_- Click on &quot;accept all&quot; in amount to accept the receipt of the two lines_x000a_- Close order by ticking YES_x000a_- Click on submit_x000a_The status of purchase order is &quot;received&quot;_x000a_---_x000a_"/>
    <m/>
    <m/>
    <x v="4"/>
  </r>
  <r>
    <x v="0"/>
    <s v="Scor_Brownfield_UAT_Testing_US.1.0.xlsx"/>
    <n v="42"/>
    <s v="Test"/>
    <x v="1"/>
    <s v="Test_Ariba_42"/>
    <s v="Update and submit PR"/>
    <s v="- Search for ID of the PR in the field &quot;ID&quot; of the tab &quot;requisition&quot; of the spreadsheet &quot;Search&quot;._x000a_- click on the button &quot;Edit&quot;_x000a_- change cost center_x000a_Purchase Requisition should be registered in the Dashboard with the status &quot;submitted&quot;_x000a_the approval workflowshould be updated_x000a_---_x000a_"/>
    <m/>
    <m/>
    <x v="4"/>
  </r>
  <r>
    <x v="0"/>
    <s v="Scor_Brownfield_UAT_Testing_US.1.0.xlsx"/>
    <n v="43"/>
    <s v="Test"/>
    <x v="3"/>
    <s v="Test_SAP TRM_43"/>
    <s v="EBS Automatic upload(NON TRACE).xlsx"/>
    <s v="Enter the transaction FF_5_x000a_Choose the variant: MT940 Upload_x000a_Download the respective MT940 (EBS) file from \\dcvprdstercif\Outgoing\relit\SAP\XXXX (company code) EBS MT940 upload files) on the desktop_x000a_Choose the latest file from the directory_x000a_Execute the program (F8)_x000a_If the information message occur: &quot;Account XXXXXX XXXXXXXXXXXXXX: Statement XXXXXXXXX is not in the bank data storage&quot; please press enter.  It means that previous statement is missing_x000a_Expected Result : Automatic upload the Electronic bank statement (EBS)_x000a__x000a_---_x000a_For each created posting document: _x000a_Check on both line items if the transaction type &quot;F12&quot; has been automatically derived_x000a_Check on both line items if correct segment has been automatically derived: _x000a_   P&amp;C - &quot;29&quot; and Life - &quot;39&quot; _x000a_Expected Result : Transaction type &quot;F12&quot; displayed on both B/S accounts_x000a_Segment value displayed on both B/S accounts_x000a_---_x000a_'in transaction FEBA / FEBA_BANK_STATEMENT check your posting bank statemens:_x000a_Hdr Data:_x000a_Enter company code_x000a_Enter house bank_x000a_Enter account ID_x000a_Enter statement number and date ( fi you don't know statement numbe, enter just date interval)_x000a_Item Data:_x000a_Bank Acct Statua - All line items_x000a_Subledger Acct Statua - All line items_x000a_Business Transaction Code - All line items_x000a_Click F8 to execute_x000a_If any entries are in RED, it means that entry wasn't posted, and had some issuies.  Double click on etnry to see the error explanation._x000a_As soon an error is fixed, save the entry.  Entry becomes green which means posted._x000a_Expected Result : _x000a_Transaction type &quot;F12&quot; displayed on both B/S accounts_x000a_Segment &quot;39&quot; displayed on both B/S accounts_x000a_---_x000a_"/>
    <m/>
    <m/>
    <x v="4"/>
  </r>
  <r>
    <x v="0"/>
    <s v="Scor_Brownfield_UAT_Testing_US.1.0.xlsx"/>
    <n v="44"/>
    <s v="Test"/>
    <x v="3"/>
    <s v="Test_SAP TRM_44"/>
    <s v="Manual Posting of EBS(NON TRACE).xlsx"/>
    <s v="Enter the transaction FF67_x000a_For first time using this transaction you need to Define Specification (if necessary go to  Setting/Specification:):_x000a_-activate &quot;int bank determination&quot;_x000a_- deactivate &quot;Import advices&quot;_x000a_- start variant &quot;ZSCOR&quot;_x000a_- Customer matchcode ID &quot;D&quot;_x000a_- Vendor matchcode ID &quot;K&quot;_x000a_- processing type &quot;4&quot;_x000a_- activate &quot;transfer value date&quot;_x000a__x000a_Press enter_x000a_Expected result : System switches to entry screen for manual bank statement_x000a_---_x000a_in transaction FF67:_x000a_Enter company code_x000a_Enter house bank_x000a_Enter account ID_x000a_Enter statement number and date_x000a_in Control_x000a_- enter opening and closing balance_x000a_- enter posting date &quot;today&quot;_x000a__x000a__x000a_Press enter_x000a_Expected Result : Manual bank statement entry is made_x000a_---_x000a_Transaction: Process manual bank statement_x000a__x000a_Bank statement items:_x000a_- Tran: SCIR for incomming payments / SCOR for outgoing payments_x000a_- Value date: (curent date) _x000a_- Amount: Amount of invoic posted (one line by invoice)_x000a_- Allocation: (see table)_x000a__x000a_Press &quot;Save&quot; to save the entries_x000a_Press &quot;Post&quot; to poste the statement (via bank statement and post in header)_x000a_Expected Result : Bank statement items are entered_x000a_---_x000a_in transaction FF67:_x000a_Click on overview_x000a_Click on bank entered in step 2_x000a_Click on &quot;new statement&quot;_x000a_Enter new closing balance and press enter_x000a_Enter bank statement items (as described in step 3)_x000a_Save and post your entry_x000a_Expected Result : Manual bank statement entry is made_x000a_---_x000a_in transaction FEBA / FEBA_BANK_STATEMENT check your posting bank statemens:_x000a_Hdr Data:_x000a_Enter company code_x000a_Enter house bank_x000a_Enter account ID_x000a_Enter statement number and date ( fi you don't know statement numbe, enter just date interval)_x000a__x000a_Item Data:_x000a_ Bank Acct Statua - All line items_x000a_ Subledger Acct Statua - All line items_x000a_ Business Transaction Code - All line items_x000a_ Click F8 to execute_x000a_ If any entries are in RED, it means that entry wasn't posted, and had some issuies.  Double click on etnry to see the error explanation._x000a_ As soon an error is fixed, save the entry.  Entry becomes green which means posted._x000a_Expected Result : Manual bank statement entry is posted_x000a_"/>
    <m/>
    <m/>
    <x v="4"/>
  </r>
  <r>
    <x v="0"/>
    <s v="Scor_Brownfield_UAT_Testing_US.1.0.xlsx"/>
    <n v="45"/>
    <s v="Test"/>
    <x v="3"/>
    <s v="Test_SAP TRM_45"/>
    <s v="Reversal of bank reconciliation clearing"/>
    <s v="Go to transaction code FBRA and fill in below fields_x000a_-Clearing Document_x000a_-Company Code_x000a_-Fiscal Year_x000a__x000a_You can press ITEMS to display again the document._x000a_Go to clearing --&gt; reset cleared items --&gt; RESETTING AND REVERSE _x000a_Then press enter and choose a reversal reason from the list_x000a__x000a_Press Enter_x000a_Expected Result : Clearing cancelled"/>
    <m/>
    <m/>
    <x v="4"/>
  </r>
  <r>
    <x v="0"/>
    <s v="Scor_Brownfield_UAT_Testing_US.1.0.xlsx"/>
    <n v="46"/>
    <s v="Test"/>
    <x v="3"/>
    <s v="Test_SAP TRM_46"/>
    <s v="Run AP KTP Interface"/>
    <s v="Prerequisite : Payment run is processed for your entity and KTP Suspense account is posted_x000a_---_x000a_Due date is in the past _x000a_PM V_x000a_Company Code: XXXX_x000a_Payment Method: V_x000a_Payment run: cf template_x000a_Expected Result : The payment document is sent  to KTP. Verify the usual data + due date is converted to J+2_x000a__x000a_---_x000a_Due date in the future_x000a_PM V_x000a_Company Code: XXXX_x000a_Payment Method: V_x000a_Payment run: cf template_x000a_The payment document is sent  to KTP. Verify the usual data + The due date is unchanged_x000a_Expected Result : The payment document is sent  to KTP. Verify the usual data + The due date is unchanged_x000a_---_x000a_Due date in the week end_x000a_PM V_x000a_Company Code: XXXX_x000a_Payment Method: V_x000a_Payment run: cf template_x000a_100V3_x000a_Expected Result : The payment document is sent  to KTP. Verify the usual data + The due date is converted to the next working day _x000a_---_x000a_Due date for Direct debit in the past _x000a_PM D_x000a_Company Code: XXXX_x000a_Payment Method: D_x000a_Payment run: cf template_x000a_100V5_x000a_Expected Result : The payment document is sent  to KTP. Verify the usual data + The due date is unchanged_x000a_---_x000a_Due date in the future with payment terms _x000a_PM V_x000a_Company Code: XXXX_x000a_Payment Method: V_x000a_Payment run: cf template_x000a_Expected Result : The payment document is sent  to KTP. Verify the usual data + The due date is unchanged_x000a_---_x000a_Use a vendor with no bank account holder name_x000a_Company Code: XXXX_x000a_Payment Method: C_x000a_Payment run: cf template_x000a_Expected Result : The payment document is not sent  to KTP. Error logs are generated in the interface"/>
    <s v="Not relevant"/>
    <m/>
    <x v="4"/>
  </r>
  <r>
    <x v="0"/>
    <s v="Scor_Brownfield_UAT_Testing_US.1.0.xlsx"/>
    <n v="47"/>
    <s v="Test"/>
    <x v="3"/>
    <s v="Test_SAP TRM_47"/>
    <s v="Run AP KTP Interface"/>
    <s v="Prerequisite : Payment run is processed for your entity and KTP Suspense account is posted_x000a_---_x000a_Due date is in the past _x000a_PM V_x000a_Company Code: XXXX_x000a_Payment Method: V_x000a_Payment run: cf template_x000a_Expected Result : The payment document is sent  to KTP. Verify the usual data + due date is converted to J+2_x000a__x000a_---_x000a_Due date in the future_x000a_PM V_x000a_Company Code: XXXX_x000a_Payment Method: V_x000a_Payment run: cf template_x000a_The payment document is sent  to KTP. Verify the usual data + The due date is unchanged_x000a_Expected Result : The payment document is sent  to KTP. Verify the usual data + The due date is unchanged_x000a_---_x000a_Due date in the week end_x000a_PM V_x000a_Company Code: XXXX_x000a_Payment Method: V_x000a_Payment run: cf template_x000a_100V3_x000a_Expected Result : The payment document is sent  to KTP. Verify the usual data + The due date is converted to the next working day _x000a_---_x000a_Due date for Direct debit in the past _x000a_PM D_x000a_Company Code: XXXX_x000a_Payment Method: D_x000a_Payment run: cf template_x000a_100V5_x000a_Expected Result : The payment document is sent  to KTP. Verify the usual data + The due date is unchanged_x000a_---_x000a_Due date in the future with payment terms _x000a_PM V_x000a_Company Code: XXXX_x000a_Payment Method: V_x000a_Payment run: cf template_x000a_Expected Result : The payment document is sent  to KTP. Verify the usual data + The due date is unchanged_x000a_---_x000a_Use a vendor with no bank account holder name_x000a_Company Code: XXXX_x000a_Payment Method: C_x000a_Payment run: cf template_x000a_Expected Result : The payment document is not sent  to KTP. Error logs are generated in the interface"/>
    <s v="Not relevant"/>
    <m/>
    <x v="4"/>
  </r>
  <r>
    <x v="0"/>
    <s v="Scor_Brownfield_UAT_Testing_US.1.0.xlsx"/>
    <n v="48"/>
    <s v="Test"/>
    <x v="3"/>
    <s v="Test_SAP TRM_48"/>
    <s v="Run KTP GL Interface"/>
    <s v="Run KTP -&gt; GL Interface_x000a_Expected Result : Check that postings are created on the KTP Suspense account 26641950_x000a_---_x000a_Verify KTP suspense account:_x000a_Use transaction FAGLL03 to verify the list of open items to be cleared on the KTP bank reconciliation account 26641950._x000a_Expected Result : Verify you have the 2 amounts that can be cleared (outgoing payment, and KTP-G/L posting). _x000a_The reference is delivered by KTP-&gt; GL interface."/>
    <s v="Not relevant"/>
    <m/>
    <x v="4"/>
  </r>
  <r>
    <x v="0"/>
    <s v="Scor_Brownfield_UAT_Testing_US.1.0.xlsx"/>
    <n v="49"/>
    <s v="Test"/>
    <x v="3"/>
    <s v="Test_SAP TRM_49"/>
    <s v="Run KTP GL Interface"/>
    <s v="Run KTP -&gt; GL Interface_x000a_Expected Result : Check that postings are created on the KTP Suspense account 26641950_x000a_---_x000a_Verify KTP suspense account:_x000a_Use transaction FAGLL03 to verify the list of open items to be cleared on the KTP bank reconciliation account 26641950._x000a_Expected Result : Verify you have the 2 amounts that can be cleared (outgoing payment, and KTP-G/L posting). _x000a_The reference is delivered by KTP-&gt; GL interface."/>
    <s v="Not relevant"/>
    <m/>
    <x v="4"/>
  </r>
  <r>
    <x v="0"/>
    <s v="Scor_Brownfield_UAT_Testing_US.1.0.xlsx"/>
    <n v="50"/>
    <s v="Test"/>
    <x v="3"/>
    <s v="Test_SAP TRM_50"/>
    <s v="Perform automatic clearing run for Bank Reconciliation accounts"/>
    <s v="Call transaction F.13_x000a_Expected Result : Selection Screen for automatic clearing appears_x000a_---_x000a_Enter the following parameters:_x000a__x000a_- Company code: (select your company code)_x000a_- Fiscal Year: (Current Year)_x000a__x000a_- Checkbox &quot;Select G/L Accounts&quot;: Check_x000a_- G/L Accounts: Your Bank Reconciliation account(s)_x000a__x000a_- Clearing Date: (Current Date)_x000a_- Checkbox &quot;Test run&quot;: Check_x000a_- Checkbox &quot;Documents that can be cleared&quot;: check_x000a_- Checkbox &quot;Documents that cannot be cleared&quot;: check_x000a_- Checkbox &quot;Error messages&quot;: check_x000a_Expected Result : Clearing run is ready to be run in simulation mode for all technical suspense accounts_x000a_---_x000a_Press F8 _x000a_Expected Result : Clearing run is executed in simulation mode, all postings that can &amp; cannot be cleared are displayed._x000a_Items that highlighted in green are selected for automatic clearing._x000a_---_x000a_Warning: do not process technical and non-technical incoming receipts in one clearing process. Clearing technical receipts triggers creating Omega headers, thus technical receipts should be processes separately._x000a_---_x000a_Go back to selection screen_x000a__x000a_Uncheck checkbox &quot;Test run&quot;_x000a_Expected Result : Clearing run is executed in productive mode, all postings are executed as previously displayed in step 3)_x000a_---_x000a_For cleared technical entries check Omega updates next business day_x000a_- go to Omega to check :_x000a_- Omega header creation for incoming receipts_x000a_- Change status update to 'Execute&quot; for sent settlements_x000a_Expected Result : Next day Omega updates after SAP clearing process"/>
    <m/>
    <m/>
    <x v="4"/>
  </r>
  <r>
    <x v="0"/>
    <s v="Scor_Brownfield_UAT_Testing_US.1.0.xlsx"/>
    <n v="51"/>
    <s v="Test"/>
    <x v="3"/>
    <s v="Test_SAP TRM_51"/>
    <s v="Perform Manual clearing for Bank Reconciliation account"/>
    <s v="Call transaction F-03_x000a_Expected Result : Selection Screen for manual clearing appers_x000a_---_x000a_Enter the following parameters:_x000a_- Enter Account: (Bank reconciliation account for which clearing should be carried out)_x000a_- Company Code (Company code which should be cleared)_x000a_- Currency (Curreny of the reconciliation account)_x000a_- Press Icon &quot;Select all&quot;_x000a_- Press Icon &quot;Deactivate items&quot;_x000a_- Doubleclick on the items which should be cleared in the right column (gross column)_x000a_- Check &quot;Not assigned&quot; amount if this amount is 0,00_x000a_- Execute posting_x000a_Expected Result : Clearing Document generated _x000a_---_x000a_A) Call transaction FB03_x000a_B) Check the clearing document (no line items expected)_x000a_Expected Result : Check clearing document if no line items were posted_x000a_"/>
    <m/>
    <m/>
    <x v="4"/>
  </r>
  <r>
    <x v="0"/>
    <s v="Scor_Brownfield_UAT_Testing_US.1.0.xlsx"/>
    <n v="52"/>
    <s v="Test"/>
    <x v="3"/>
    <s v="Test_SAP TRM_52"/>
    <s v="Check Bank Statement Monitor"/>
    <s v="Check Bank Statement Monitor:_x000a_1) Go to transaction: FTE_BSM_x000a__x000a_Go to section “Bank Statement Specifications”_x000a_1) Enter [Company Code]_x000a_2) Enter [House Bank]_x000a_3) Enter [Account ID]_x000a__x000a_Go to section “Delimitation”:_x000a_1) Enter [Statement Date] - Date of the EBS MT940 statement upload_x000a__x000a_Click Execute (F8)_x000a__x000a_Analyze the Bank Statement Monitor results:_x000a_The Bank Statement Monitor will display different kinds of information about the posted bank statements, like statement date, corresponding GL account, beginning balance, ending balance, currency, company code, house bank and account ID and etc._x000a__x000a_Special attention should be given to the information displayed in 3 particular columns:_x000a_1) “Process Status”_x000a_2) “Difference Status”_x000a_3) “Reconciliation Status”"/>
    <m/>
    <m/>
    <x v="4"/>
  </r>
  <r>
    <x v="0"/>
    <s v="Scor_Brownfield_UAT_Testing_US.1.0.xlsx"/>
    <n v="53"/>
    <s v="Test"/>
    <x v="3"/>
    <s v="Test_SAP TRM_53"/>
    <s v="Approve payment by 1st signatory (List B)"/>
    <s v="Approve payment by 1st signatory (List B):_x000a_1) Go to transaction BNK_APP_x000a_2) Choose a batch number_x000a_3) Choose a line_x000a_4) Click Approve button_x000a_5) Click Save_x000a_6) Enter your password_x000a_7) Hit Enter_x000a_Expected Result : Payment approved"/>
    <m/>
    <m/>
    <x v="4"/>
  </r>
  <r>
    <x v="0"/>
    <s v="Scor_Brownfield_UAT_Testing_US.1.0.xlsx"/>
    <n v="54"/>
    <s v="Test"/>
    <x v="3"/>
    <s v="Test_SAP TRM_54"/>
    <s v="Approve Payment by 2nd Signatory (List A and Extended List A)"/>
    <s v="Approve payment by 2nd signatory (List A and Extended List A):_x000a_1) Go to transaction BNK_APP_x000a_2) Choose relevant  batch number. The batch should have been already approved by 1st signatory._x000a_3) Choose a line_x000a_4) Click Approve button_x000a_5) Click Save_x000a_6) Enter your password_x000a_7) Hit Enter_x000a_Expected Result : Payment approuved"/>
    <m/>
    <m/>
    <x v="4"/>
  </r>
  <r>
    <x v="0"/>
    <s v="Scor_Brownfield_UAT_Testing_US.1.0.xlsx"/>
    <n v="55"/>
    <s v="Test"/>
    <x v="3"/>
    <s v="Test_SAP TRM_55"/>
    <s v="Check Cash Management Portal after EBS upload"/>
    <s v="Check Cash Management Portal:_x000a_1) Go to transaction WDY_APPLICATION - SCOR - Landing Page_x000a_2) Go to Daily Cash Position Management_x000a_3) Select Region, Company code, House Bank and Bank account used in step 1.01_x000a_4) Press button &quot;Account Movements&quot;_x000a_Expected Result : he paid invoices are included in the Opening balance of today and the initial flow has disappeared_x000a_"/>
    <m/>
    <m/>
    <x v="4"/>
  </r>
  <r>
    <x v="0"/>
    <s v="Scor_Brownfield_UAT_Testing_US.1.0.xlsx"/>
    <n v="56"/>
    <s v="Test"/>
    <x v="3"/>
    <s v="Test_SAP TRM_56"/>
    <s v="Check Cash Management Portal before EBS upload"/>
    <s v="Check Cash Management Portal:_x000a_1) Go to transaction WDY_APPLICATION - SCOR - Landing Page_x000a_2) Go to Daily Cash Position Management_x000a_3) Select Region, Company code, House Bank and Bank account used in step 1.01_x000a_4) Press button &quot;Account Movements&quot;_x000a_5) Check if the paid invoices are showing up in the respective category and date_x000a_Expected Result : The paid invoices are showing up in the respective category and date_x000a__x000a_"/>
    <m/>
    <m/>
    <x v="4"/>
  </r>
  <r>
    <x v="0"/>
    <s v="Scor_Brownfield_UAT_Testing_US.1.0.xlsx"/>
    <n v="57"/>
    <s v="Test"/>
    <x v="3"/>
    <s v="Test_SAP TRM_57"/>
    <s v="Check the BCM payment status &amp; Value Date transfer to OMEGA"/>
    <s v="Check OMEGA system (outside of SAP):_x000a_1) Check the BCM payment status_x000a_2) Check the Value date_x000a_"/>
    <m/>
    <m/>
    <x v="4"/>
  </r>
  <r>
    <x v="0"/>
    <s v="Scor_Brownfield_UAT_Testing_US.1.0.xlsx"/>
    <n v="58"/>
    <s v="Test"/>
    <x v="3"/>
    <s v="Test_SAP TRM_58"/>
    <s v="Check the BCM payment status in Batch and Payment Monitor"/>
    <s v="Enter Selection Parameters:_x000a_1) Go to transaction BNK_MONI_x000a_2) Click on button &quot;Chosen Selections&quot; (Shift + F8)_x000a_3) Provide Relevant Batch Number_x000a_4) Execute the transaction (F8)_x000a_5) Check column &quot;Status&quot; for the BCM payment status on batch/file level_x000a_6) Double click on the row_x000a_7) Check column &quot;Status&quot; for the BCM payment status on payment/item level for each payment"/>
    <m/>
    <m/>
    <x v="4"/>
  </r>
  <r>
    <x v="0"/>
    <s v="Scor_Brownfield_UAT_Testing_US.1.0.xlsx"/>
    <n v="59"/>
    <s v="Test"/>
    <x v="3"/>
    <s v="Test_SAP TRM_59"/>
    <s v="EBS Post-processing"/>
    <s v="EBS Post-processing:_x000a_1) Go to transaction: FEBAN_x000a__x000a_Enter Bank Statement Postprocessing selection parameters:_x000a_Go to section “Hdr data”_x000a_1) Enter [Company Code]_x000a_2) Enter [House Bank]_x000a_3) Enter [Account ID]_x000a_4) Enter [Statement number]_x000a_5) Enter [Statement date] _x000a__x000a_Go to section “Item data”_x000a_1) Enter [Bank Accounting Status] - 1 (All line items)_x000a_2) Enter [Subledger Accounting Status] - 1 (All line items)_x000a__x000a_Click Execute (F8)_x000a__x000a_Analyze the Bank Statement Postprocessing results:_x000a__x000a__x000a_Special attention should be given to the information displayed in first 2 columns:_x000a_1) “Status of Posting in Bank Accounting”_x000a_2) “Status of Posting in Subledger”_x000a_Expected Result : The Bank Statement Monitor will display different kinds of information about the posted bank statement line items, like statement date, amount, currency, value date, company code, house bank key, account ID and etc."/>
    <m/>
    <m/>
    <x v="4"/>
  </r>
  <r>
    <x v="0"/>
    <s v="Scor_Brownfield_UAT_Testing_US.1.0.xlsx"/>
    <n v="60"/>
    <s v="Test"/>
    <x v="3"/>
    <s v="Test_SAP TRM_60"/>
    <s v="Enter the bank valuation in the system and verify the difference between internal and external valuation in the valuation comparison report."/>
    <s v="Enter bank valuation_x000a_.1. In the SAP menu, go to folder Valuation, and select transaction JBNPV - Maintain NPV._x000a_2. Put a tick in the &quot;Transaction&quot; box, click continue two times. On the next screen, click on the &quot;Display/Change&quot; Symbol (the symbol is a combination of Goggles and a Pen), then click on &quot;New Entries&quot; to provide the following data of the bank valuation: _x000a_- Contract Type: Foreign exchange_x000a_- [Company Code]_x000a_- [Transaction number]_x000a_- Price/NPV Type: EXT (External Valuation)_x000a_- Effective from: today's date_x000a_- [Net present value]_x000a_- [Currency of NPV]._x000a_Click on Save._x000a__x000a_Run and analyze valuation comparison report_x000a_1. In the SAP menu, go to folder Valuation, and select transaction ZTR_VAL_COMP - Valuation Comparison Report._x000a_2. Select:_x000a_- Evaluation date: today_x000a_- [Evaluation Currency]_x000a_- [Deal Number]_x000a_and execute the report (hit F8)._x000a_Expected Result : Bank valuation is the one you entered in the steps above and that the difference between internal and external valuation is calculated correctly. Informational: in case of a material difference, accounting to post a manual adjustment."/>
    <m/>
    <m/>
    <x v="4"/>
  </r>
  <r>
    <x v="0"/>
    <s v="Scor_Brownfield_UAT_Testing_US.1.0.xlsx"/>
    <n v="61"/>
    <s v="Test"/>
    <x v="3"/>
    <s v="Test_SAP TRM_61"/>
    <s v="Generate Payment Parameters, Proposal, Run and Perform Payment Batching"/>
    <s v="Generate Payment Parameters_x000a_1. Go to transaction F110_x000a_2. Provide Run Date: Today_x000a_3. Provide [Identification], must start with character &quot;@&quot; to trigger BCM approval process later_x000a_4. Go to tab “Parameters”:_x000a_1) Enter [Posting Date] - Today's date_x000a_2) Enter [Next Payment Run on]: Posting Date + 1 day_x000a_3) Enter [Docs entered up to] - same as Posting date_x000a_4) Enter [Company code] - from step 0.01_x000a_5) Enter [Payment Method] - 1 (SCOR Bank Transfer Domestic)_x000a_6) Enter [Vendor code] - 90000 to 90003_x000a_Leave all other tabs and fields blank_x000a_5. Go to tab “Additional log”:_x000a_1) Select checkboxes: “Payment method selection in all cases”, “Line items of the payment documents”, “Due date check”. _x000a_2) Enter [Accounts Required - Vendors] - 90000 to 90003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Same date as the Payment run date_x000a_3. Provide Identification: Same date as the Payment run ID_x000a_3. Hit Execute (F8) - System will show message that payment batch has been created._x000a_Expected Result : Payment batch has been created."/>
    <m/>
    <m/>
    <x v="4"/>
  </r>
  <r>
    <x v="0"/>
    <s v="Scor_Brownfield_UAT_Testing_US.1.0.xlsx"/>
    <n v="62"/>
    <s v="Test"/>
    <x v="3"/>
    <s v="Test_SAP TRM_62"/>
    <s v="Generate Payment Parameters, Proposal, Run and Perform Payment Batching for non technical"/>
    <s v="Generate Payment Parameters_x000a_1. Go to transaction F110_x000a_2. Provide Run Date: Today_x000a_3. Provide [Identification], must start with character &quot;@&quot; to trigger BCM approval process later_x000a_4. Go to tab “Parameters”:_x000a_1) Enter [Posting Date] - Today's date_x000a_2) Enter [Next Payment Run on]: Posting Date + 1 day_x000a_3) Enter [Docs entered up to] - same as Posting date_x000a_4) Enter [Company code] - from step 0.01_x000a_5) Enter [Payment Method] - 1 (SCOR Bank Transfer Domestic)_x000a_6) Enter [Vendor code]_x000a_Leave all other tabs and fields blank_x000a_5. Go to tab “Additional log”:_x000a_1) Select checkboxes: “Payment method selection in all cases”, “Line items of the payment documents”, “Due date check”. _x000a_2) Enter [Accounts Required - Vendors]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Same date as the Payment run date_x000a_3. Provide Identification: Same date as the Payment run ID_x000a_3. Hit Execute (F8) - System will show message that payment batch has been created._x000a_Expected Result : Payment batch has been created."/>
    <m/>
    <m/>
    <x v="4"/>
  </r>
  <r>
    <x v="0"/>
    <s v="Scor_Brownfield_UAT_Testing_US.1.0.xlsx"/>
    <n v="63"/>
    <s v="Test"/>
    <x v="3"/>
    <s v="Test_SAP TRM_63"/>
    <s v="Perform payment run and generate payment batch"/>
    <s v="Generate Payment Parameters_x000a_1. Go to transaction F111_x000a_2. Provide Run Date: Today_x000a_3. Provide [Identification]_x000a_4. Go to tab “Parameters”:_x000a_1) Enter [Posting Date]_x000a_2) Enter “Next Payment Run on”: Value date of the deal +1 day_x000a_3) Enter [Company code]_x000a_4) Enter Payment Method: 8 (SCOR Treasury PaymentsOut)_x000a_Leave all other tabs and fields blank_x000a_5. Go to tab “Additional log”:_x000a_1) Select checkboxes: “Payment method selection in all cases”, “Line items of the payment documents”, “Due date check”. 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Today_x000a_3.  Hit Execute (F8) - System will show message that payment batch has been created._x000a_Expected Result : Peyment run xecuted and payment batch created"/>
    <m/>
    <m/>
    <x v="4"/>
  </r>
  <r>
    <x v="0"/>
    <s v="Scor_Brownfield_UAT_Testing_US.1.0.xlsx"/>
    <n v="64"/>
    <s v="Test"/>
    <x v="3"/>
    <s v="Test_SAP TRM_64"/>
    <s v="Upload EBS"/>
    <s v="Generate EBS MT940 file:_x000a_In Production environment, the bank will provide a correct EBS MT940 file for the submitted payment file after second approval signatory_x000a_In Test environment, the bank is unable to provide EBS MT940 file. The file will be manually generated, as per bank's rules and provided to SCOR in order to proceed with EBS upload._x000a__x000a_Upload EBS MT940 file:_x000a_1) Go to transaction FF_5_x000a_2) Click on button &quot;Get Variant&quot; (Shift + F5)_x000a_3) Select variant &quot;Z_MT940_ONLINE&quot; and click Execute (F8)_x000a_3) In field Statement File, select folder path and file name from the local disk drive – example: C:\Users\SCOR\Desktop\MT940.txt. The MT940 file will be provided prior this step, as described above._x000a_4) Click Execute (F8)_x000a_Expected result : Deal confirmed"/>
    <m/>
    <m/>
    <x v="4"/>
  </r>
  <r>
    <x v="0"/>
    <s v="Scor_Brownfield_UAT_Testing_US.1.0.xlsx"/>
    <n v="65"/>
    <s v="Test"/>
    <x v="4"/>
    <s v="Test_AP-AR_65"/>
    <s v="Asset invoice approval"/>
    <s v="FI Invoice scanned_x000a_Expected Result : Invoice is successfully scanned_x000a_---_x000a_OCR_x000a_Expected Result : Captured data have been approved._x000a_---_x000a_Post an asset invoice_x000a_Run manually the asset invoice approval workflow_x000a_Expected result : 1/ When posting the document, it's automatically blocked with payment block &quot;R&quot;_x000a_2/ Workflow can be properly launched_x000a_---_x000a_Approve the invoice_x000a_Expected Result : 3/ After approval, the workflow status is updated and the payment block is removed"/>
    <m/>
    <m/>
    <x v="4"/>
  </r>
  <r>
    <x v="0"/>
    <s v="Scor_Brownfield_UAT_Testing_US.1.0.xlsx"/>
    <n v="66"/>
    <s v="Test"/>
    <x v="4"/>
    <s v="Test_AP-AR_66"/>
    <s v="Credit memo"/>
    <s v="Invoice scanned_x000a_Expected Result : Invoice is successfully scanned_x000a_---_x000a_Post an FI invoice_x000a_Expected Result  : 1/ The approval workflow automatically runs after the posting_x000a_2/ The workflow is sent to the approvers corresponding to the DoA_x000a_3/ The document is blocked with 'R' payment block_x000a_---_x000a_The invoice is approved in WorkCycle_x000a_Expected Result : 1/ The invoice status is changed to approved_x000a_2/ The workflow status in Cockpit Process Director is updated accordingly_x000a_3/ The approval workflow is automatically launched for the next approver_x000a_4/ After the last approval, the payment block is automatically removed_x000a_"/>
    <m/>
    <m/>
    <x v="4"/>
  </r>
  <r>
    <x v="0"/>
    <s v="Scor_Brownfield_UAT_Testing_US.1.0.xlsx"/>
    <n v="67"/>
    <s v="Test"/>
    <x v="4"/>
    <s v="Test_AP-AR_67"/>
    <s v="FI Invoice on HR accounts with rejection"/>
    <s v="FI Invoice successfully scanned_x000a_Expected Result : Invoice is successfully scanned_x000a_---_x000a_OCR_x000a_Expected Result : Captured data have been approved._x000a_---_x000a_Post an FI invoice_x000a_Expected Result : 1/ The approval workflow automatically runs after the posting_x000a_2/ The workflow is sent to the HR approver corresponding to the DoA_x000a_3/ The document is blocked with 'R' payment block_x000a_---_x000a_The approval is declined for the invoice in WorkCycle_x000a_Expected Result : The approval workflow status is set to &quot;declined&quot;"/>
    <m/>
    <m/>
    <x v="4"/>
  </r>
  <r>
    <x v="0"/>
    <s v="Scor_Brownfield_UAT_Testing_US.1.0.xlsx"/>
    <n v="68"/>
    <s v="Test"/>
    <x v="4"/>
    <s v="Test_AP-AR_68"/>
    <s v="FI Invoice on HR accounts "/>
    <s v="FI Invoice successfully scanned_x000a_Expected Result : Invoice is successfully scanned_x000a_---_x000a_OCR_x000a_Expected Result : Captured data have been approved._x000a_---_x000a_Post an FI invoice_x000a_Expected Result : 1/ The approval workflow automatically runs after the posting_x000a_2/ The workflow is sent to the HR approver corresponding to the DoA_x000a_3/ The document is blocked with 'R' payment block_x000a_---_x000a_The invoice is approved in WorkCycle_x000a_Expectred Result : The approval workflow status is set_x000a_---_x000a_Post invoice_x000a_Expected Result : Invoice posted_x000a__x000a_"/>
    <m/>
    <m/>
    <x v="4"/>
  </r>
  <r>
    <x v="0"/>
    <s v="Scor_Brownfield_UAT_Testing_US.1.0.xlsx"/>
    <n v="69"/>
    <s v="Test"/>
    <x v="4"/>
    <s v="Test_AP-AR_69"/>
    <s v="FI Invoice rejection"/>
    <s v="FI Invoice scanned_x000a_Expected Result : Invoice is successfully scanned_x000a_---_x000a_OCR_x000a_Expected Result : Captured data have been approved._x000a_---_x000a_Send a FI invoice to the Cockpit Process Director_x000a_Before processing it, reject it"/>
    <m/>
    <m/>
    <x v="4"/>
  </r>
  <r>
    <x v="0"/>
    <s v="Scor_Brownfield_UAT_Testing_US.1.0.xlsx"/>
    <n v="70"/>
    <s v="Test"/>
    <x v="4"/>
    <s v="Test_AP-AR_70"/>
    <s v="FI Invoice"/>
    <s v="FI Invoice successfully scanned_x000a_Expected Result : Invoice is successfully scanned_x000a_---_x000a_OCR_x000a_Expected Result : Captured data have been approved._x000a_---_x000a_Post an FI invoice_x000a_Expected Result : 1/ The approval workflow automatically runs after the posting_x000a_2/ The workflow is sent to the approvers corresponding to the DoA_x000a_3/ The document is blocked with 'R' payment block_x000a_---_x000a_Recall the workflow_x000a_Send the approval workflow again_x000a_Expected Result : The wokflow status is properly updated_x000a_---_x000a_The invoice is approved in WorkCycle_x000a_Expected Result : 1/ The invoice status is changed to approved_x000a_2/ The workflow status in Cockpit Process Director is updated accordingly_x000a_3/ The approval workflow is automatically launched for the next approver_x000a_4/ After the last approval, the payment block is automatically removed_x000a_"/>
    <m/>
    <m/>
    <x v="4"/>
  </r>
  <r>
    <x v="0"/>
    <s v="Scor_Brownfield_UAT_Testing_US.1.0.xlsx"/>
    <n v="71"/>
    <s v="Test"/>
    <x v="4"/>
    <s v="Test_AP-AR_71"/>
    <s v="Incomplete information"/>
    <s v="FI Invoice scanned_x000a_Expected Result : Invoice is successfully scanned_x000a_---_x000a_OCR _x000a_Expected Result : Captured data have been approved._x000a_---_x000a_Send an FI invoice_x000a_Change the invoice to have a missing cost center in the line item_x000a_Send manually the &quot;incomplete information&quot; workflow_x000a_Expected Result : 1/ The &quot;incomplete information&quot; workflow is properly launched_x000a_2/ The invoice is in error status when you check it and the workflow status is updated"/>
    <m/>
    <m/>
    <x v="4"/>
  </r>
  <r>
    <x v="0"/>
    <s v="Scor_Brownfield_UAT_Testing_US.1.0.xlsx"/>
    <n v="72"/>
    <s v="Test"/>
    <x v="4"/>
    <s v="Test_AP-AR_72"/>
    <s v="Invoice with ERS number"/>
    <s v="Invoice with ERS number successfully scanned_x000a_Expected Result : Invoice is successfully scanned_x000a_---_x000a_OCR_x000a_Expected Result : Captured data have been approved._x000a_---_x000a_Post the invoice_x000a_Expected Result : Invoice posted_x000a_"/>
    <m/>
    <m/>
    <x v="4"/>
  </r>
  <r>
    <x v="0"/>
    <s v="Scor_Brownfield_UAT_Testing_US.1.0.xlsx"/>
    <n v="73"/>
    <s v="Test"/>
    <x v="4"/>
    <s v="Test_AP-AR_73"/>
    <s v="Invoice with missing PO"/>
    <s v="Invoice scanned _x000a_Expected Result : Invoice is successfully scanned_x000a_---_x000a_OCR_x000a_Expected Result : Captured data have been approved._x000a_---_x000a_Send an invoice without PO number, using a purchasing order mandatory vendor_x000a_Expected Result : 1/ The invoice is set in the Cockpit Process Director as an FI invoice_x000a_2/ When checking the invoice messages, an error message &quot;PO mandatory vendor&quot; appears_x000a_---_x000a_Send the &quot;Missing PO&quot; workflow in the invoice, creating a note_x000a_Expected Result : 1/ The workflow recipient can see the contents of the note in WorkCycle and can answer and/or approve the workflow_x000a_2/ The invoice is flagged with the &quot;missing PO&quot; flag and the workflow status reflects properly the workflow launch_x000a_"/>
    <m/>
    <m/>
    <x v="4"/>
  </r>
  <r>
    <x v="0"/>
    <s v="Scor_Brownfield_UAT_Testing_US.1.0.xlsx"/>
    <n v="74"/>
    <s v="Test"/>
    <x v="4"/>
    <s v="Test_AP-AR_74"/>
    <s v="Invoice with multiple pages"/>
    <s v="Invoice with multiple pages successfully scanned_x000a_Expected Result : Invoice is successfully scanned_x000a_---_x000a_OCR_x000a_Expected Result : Captured data have been approved._x000a_---_x000a_Post the invoice_x000a_Expected result : Invoice posted_x000a_"/>
    <m/>
    <m/>
    <x v="4"/>
  </r>
  <r>
    <x v="0"/>
    <s v="Scor_Brownfield_UAT_Testing_US.1.0.xlsx"/>
    <n v="75"/>
    <s v="Test"/>
    <x v="4"/>
    <s v="Test_AP-AR_75"/>
    <s v="Invoice with price discrepancy"/>
    <s v="Invoice scanned_x000a_Expected Result : Invoice is successfully scanned_x000a_---_x000a_OCR_x000a_Expected Result  :Captured data have been approved._x000a_---_x000a_Send an invoice with a price higher than higher than the PO price, exceeding the tolerance limit_x000a_Expected Result : 1/ The &quot;price discrepancy&quot; workflow is sent automatically to the PO requester 2/ The &quot;price discrepancy&quot; flag is set automatically_x000a_---_x000a_The invoice is approved in WorkCycle_x000a_Check the invoice in the Cockpit Process Director_x000a_Expected result : 1/ The error message 'tolerance limit' exceeded appears_x000a_2/ The invoice can be posted_x000a_---_x000a_Post the invoice_x000a_Expected Result : _x000a_The invoice is blocked to payment with payment block 'R'_x000a_"/>
    <m/>
    <m/>
    <x v="4"/>
  </r>
  <r>
    <x v="0"/>
    <s v="Scor_Brownfield_UAT_Testing_US.1.0.xlsx"/>
    <n v="76"/>
    <s v="Test"/>
    <x v="4"/>
    <s v="Test_AP-AR_76"/>
    <s v="Invoice with quantity discpreancy"/>
    <s v="Invoice scanned_x000a_Expected Result : Invoice is successfully scanned_x000a_---_x000a_OCR_x000a_Expected Result  :Captured data have been approved._x000a_---_x000a_Send an invoice_x000a_Change the line item of the invoice to set a quantity higher than higher than the quantity received_x000a_Expected Result : 1/ The &quot;quantity discrepancy&quot; workflow is automatically sent to the PO requester_x000a_2/ The &quot;quantity discrepancy&quot; flag is set"/>
    <m/>
    <m/>
    <x v="4"/>
  </r>
  <r>
    <x v="0"/>
    <s v="Scor_Brownfield_UAT_Testing_US.1.0.xlsx"/>
    <n v="77"/>
    <s v="Test"/>
    <x v="4"/>
    <s v="Test_AP-AR_77"/>
    <s v="Missing receipt"/>
    <s v="Invoice scanned_x000a_Expected Result : Invoice is successfully scanned_x000a_---_x000a_OCR_x000a_Expected Result  :Captured data have been approved._x000a_---_x000a_Send an invoice_x000a_Expected Result : 1/ A follow-up flag &quot;goods receipt missing&quot; is automatically assigned to the invoice_x000a_2/ The 'GR missing' workflow is automatically launched and sent to the PO requester_x000a_---_x000a_A reception is created for the corresponding PO_x000a_Expected Result : 1/ The flag 'goods receipt missing' is automatically deleted_x000a_2/ The workflow is automatically recalled and a notification is sent to the requester_x000a_3/ The invoice status is not in error anymore but &quot;unprocessed&quot;_x000a_"/>
    <m/>
    <m/>
    <x v="4"/>
  </r>
  <r>
    <x v="0"/>
    <s v="Scor_Brownfield_UAT_Testing_US.1.0.xlsx"/>
    <n v="78"/>
    <s v="Test"/>
    <x v="4"/>
    <s v="Test_AP-AR_78"/>
    <s v="Other test"/>
    <s v="Complementary test_x000a_Expected Result : Any other complementary test corresponding to actions that you usually perform"/>
    <m/>
    <m/>
    <x v="4"/>
  </r>
  <r>
    <x v="0"/>
    <s v="Scor_Brownfield_UAT_Testing_US.1.0.xlsx"/>
    <n v="79"/>
    <s v="Test"/>
    <x v="4"/>
    <s v="Test_AP-AR_79"/>
    <s v="Payment orders_x000a_Invoice approval according to the cost center"/>
    <s v="Scan payment order_x000a_Expected Result : Invoice is successfully scanned_x000a_---_x000a_OCR_x000a_Expected Result  :Captured data have been approved._x000a_---_x000a_Post an Fi invoice_x000a_Expected Result : 1/ The approval workflow automatically runs after the posting_x000a_2/ The workflow is sent to the approvers corresponding to the DoA_x000a_3/ The document is blocked with 'R' payment block_x000a_---_x000a_The invoice is approved in WorkCycle_x000a_Expected Result : 1/ The invoice status is changed to approved_x000a_2/ The workflow status in Cockpit Process Director is updated accordingly_x000a_3/ The approval workflow is automatically launched for the next approver_x000a_4/ After the last approval, the payment block is automatically removed"/>
    <m/>
    <m/>
    <x v="4"/>
  </r>
  <r>
    <x v="0"/>
    <s v="Scor_Brownfield_UAT_Testing_US.1.0.xlsx"/>
    <n v="80"/>
    <s v="Test"/>
    <x v="4"/>
    <s v="Test_AP-AR_80"/>
    <s v="Scan invoice with German characters"/>
    <s v="Scan Invoice with German characters_x000a_Expected Result : Invoice is successfully scanned_x000a_---_x000a_OCR_x000a_Expected Result  :Captured data have been approved._x000a_---_x000a_Post the invoice_x000a_Expected Result : Invoice posted"/>
    <m/>
    <m/>
    <x v="4"/>
  </r>
  <r>
    <x v="0"/>
    <s v="Scor_Brownfield_UAT_Testing_US.1.0.xlsx"/>
    <n v="81"/>
    <s v="Test"/>
    <x v="4"/>
    <s v="Test_AP-AR_81"/>
    <s v="Send per email invoice with ERS number"/>
    <s v="Invoice with ERS number successfully read_x000a_Expected Result : Invoice is successfully scanned_x000a_---_x000a_OCR_x000a_Expected Result  :Captured data have been approved._x000a_---_x000a_Post the invoice_x000a_Expected Result : Invoice posted"/>
    <m/>
    <m/>
    <x v="4"/>
  </r>
  <r>
    <x v="0"/>
    <s v="Scor_Brownfield_UAT_Testing_US.1.0.xlsx"/>
    <n v="82"/>
    <s v="Test"/>
    <x v="4"/>
    <s v="Test_AP-AR_82"/>
    <s v="Send per Email invoice with German characters and reverse it"/>
    <s v="Send invoive with geraman characters per email_x000a_Expected Result : Invoice is successfully scanned_x000a_---_x000a_OCR_x000a_Expected Result  :Captured data have been approved._x000a_---_x000a_Post the invoice_x000a_Expected Result : Invoice posted_x000a_---_x000a_Reverse the invoice from 3a_x000a_Expected Result : Reverse postings on the P2P GL account"/>
    <m/>
    <m/>
    <x v="4"/>
  </r>
  <r>
    <x v="0"/>
    <s v="Scor_Brownfield_UAT_Testing_US.1.0.xlsx"/>
    <n v="83"/>
    <s v="Test"/>
    <x v="4"/>
    <s v="Test_AP-AR_83"/>
    <s v="Send per email invoice with multiple pages"/>
    <s v="Invoice with multiple pages successfully read_x000a_Expected Result : Invoice is successfully scanned_x000a_---_x000a_OCR_x000a_Expected Result  :Captured data have been approved._x000a_---_x000a_Post the invoice_x000a_Expected Result : Invoice posted"/>
    <m/>
    <m/>
    <x v="4"/>
  </r>
  <r>
    <x v="0"/>
    <s v="Scor_Brownfield_UAT_Testing_US.1.0.xlsx"/>
    <n v="84"/>
    <s v="Test"/>
    <x v="4"/>
    <s v="Test_AP-AR_84"/>
    <s v="SSO connexion"/>
    <s v="Connect to https://dcvuatp2pas:8443/pdweb-app_QEC_100/init.do_x000a_Expected Result : 1/ You can connect without password automatically_x000a_2/ You can see the usual items, and you can open your workflow inbox to see the invoices_x000a_"/>
    <m/>
    <m/>
    <x v="4"/>
  </r>
  <r>
    <x v="0"/>
    <s v="Scor_Brownfield_UAT_Testing_US.1.0.xlsx"/>
    <n v="85"/>
    <s v="Test"/>
    <x v="1"/>
    <s v="Test_Ariba_85"/>
    <s v="Process the 3rd Party Vendor Invoice (PO) "/>
    <s v="A. Create a PO requisition _x000a_In &quot;Create Non-Catalog Item&quot;, _x000a_- do not fill any field_x000a_- submit_x000a_In summary tab, check:_x000a_- data inherited and modifiable_x000a_- In &quot;Accounting - By line item&quot; check: data inherited and modifiable_x000a_Fill in tha data for PR description:_x000a_- select different cost center for the 2 items (multisegment)_x000a_- Select the commodity code X_x000a_- Enter the quantity/unit of measure &quot;Each&quot;/the price/vendor ID_x000a_- Enter in the PR Summary_x000a_- Enter the need-by date of today =&gt; check if all the data is displayed in ME53N_x000a__x000a__x000a__x000a_A. Purchase Requisition should be registered in the Dashboard with the status &quot;submitted&quot;_x000a__x000a_---_x000a_B Automatic PO creation_x000a_On the Purchase Requisition screen, click on the  SUMMARY tab and check the field displayed_x000a_Inherited data non modifiable: _x000a_ - On the Purchase Requisition screen click on the ORDERS tab_x000a_  - The status of the PR is at &quot;Ordered&quot;_x000a_  - The amount of the PO displayed in the Cart Summary must be equal to the amount input in the PR_x000a_  - The following fields must correspond to the PR:  - Title of the PO//- Purchasing unit//- Company code//_x000a_- Call the transaction ME23N &amp;- Verifiy the Order ID in SAP_x000a__x000a_B. PO created with 2 different segments corresponding to the cost centers_x000a_---_x000a_C.  Standard receipt  _x000a_- Enter in Ariba as a requester+E2_x000a_- In the dashboard menu section &quot;manage&quot;, click on &quot;receive&quot;_x000a_- Search for the related purchase order_x000a_- Click on &quot;receive&quot; on the top bar_x000a_- Click on &quot;accept all&quot; in amount to accept the receipt of the two lines_x000a_- Close order by ticking YES&amp;Submit_x000a_C. The receipt is created_x000a__x000a_---_x000a_D.  Accrual Management_x000a_- Call transaction ME23N_x000a_- In the tab &quot;Purchase Order History&quot;, the good receipt is registered as &quot;WE&quot; document type._x000a_- Double click on the material document number to access to the corresponding accounting documents_x000a_- Click on FI Documents and double click the accounting document_x000a_- Check the 2 lines corresponding to the booking schemes:_x000a_  &gt; Entry of the expense account account corresponding to the amount of purchase order_x000a_  &gt; Entry of the good receipt/invoice to be received account corresponding to the amount of receipt_x000a_E. Invoice creation _x000a_'- Call MIRO transaction_x000a_- Enter company code + purchase order number_x000a_- Check that lines item correspond to the PO lines which have been received_x000a_In payment tab enter the baselineDt as the invoice date_x000a_- check the payment term_x000a_In payment tab,_x000a_- Enter the baselineDt as the invoice date_x000a_- check the payment term_x000a_In details tab,_x000a_- check that the document type is &quot;RE (Vendor Invoices)&quot;_x000a_In basic data tab_x000a_- enter the amount of invoice_x000a_- check the price discrepancy between invoice and received PO in the balance_x000a_- Check that invoiced budget is raised by the invoice amount_x000a__x000a__x000a_D. The accrual is posted with relevant segment data _x000a_E. The invoice is created  with the correct segmental split accordingly to the Cost Centers in PO _x000a_---_x000a_A. Create a PO requisition _x000a_In &quot;Create Non-Catalog Item&quot;, _x000a_- do not fill any field_x000a_- submit_x000a_In summary tab, check:_x000a_- data inherited and modifiable_x000a_- In &quot;Accounting - By line item&quot; check: data inherited and modifiable_x000a_Fill in tha data for PR description:_x000a_- select different cost center for the 2 items (multisegment)_x000a_- Select the commodity code X_x000a_- Enter the quantity/unit of measure &quot;Each&quot;/the price/vendor ID_x000a_- Enter in the PR Summary_x000a_- Enter the need-by date of today =&gt; check if all the data is displayed in ME53N_x000a__x000a__x000a__x000a_A. Purchase Requisition should be registered in the Dashboard with the status &quot;submitted&quot;_x000a__x000a_---_x000a_B Automatic PO creation_x000a_On the Purchase Requisition screen, click on the  SUMMARY tab and check the field displayed_x000a_Inherited data non modifiable: _x000a_ - On the Purchase Requisition screen click on the ORDERS tab_x000a_  - The status of the PR is at &quot;Ordered&quot;_x000a_  - The amount of the PO displayed in the Cart Summary must be equal to the amount input in the PR_x000a_  - The following fields must correspond to the PR:  - Title of the PO//- Purchasing unit//- Company code//_x000a_- Call the transaction ME23N &amp;- Verifiy the Order ID in SAP_x000a__x000a_B. PO created with 1 forced segment corresponding to the default value for Company Code (despite the 2 different cost centers)_x000a_---_x000a_C.  Standard receipt  _x000a_- Enter in Ariba as a requester+E2_x000a_- In the dashboard menu section &quot;manage&quot;, click on &quot;receive&quot;_x000a_- Search for the related purchase order_x000a_- Click on &quot;receive&quot; on the top bar_x000a_- Click on &quot;accept all&quot; in amount to accept the receipt of the two lines_x000a_- Close order by ticking YES&amp;Submit_x000a_C. The receipt is created_x000a__x000a_---_x000a_D.  Accrual Management_x000a_- Call transaction ME23N_x000a_- In the tab &quot;Purchase Order History&quot;, the good receipt is registered as &quot;WE&quot; document type._x000a_- Double click on the material document number to access to the corresponding accounting documents_x000a_- Click on FI Documents and double click the accounting document_x000a_- Check the 2 lines corresponding to the booking schemes:_x000a_  &gt; Entry of the expense account account corresponding to the amount of purchase order_x000a_  &gt; Entry of the good receipt/invoice to be received account corresponding to the amount of receipt_x000a_E. Invoice creation _x000a_'- Call MIRO transaction_x000a_- Enter company code + purchase order number_x000a_- Check that lines item correspond to the PO lines which have been received_x000a_In payment tab enter the baselineDt as the invoice date_x000a_- check the payment term_x000a_In payment tab,_x000a_- Enter the baselineDt as the invoice date_x000a_- check the payment term_x000a_In details tab,_x000a_- check that the document type is &quot;RE (Vendor Invoices)&quot;_x000a_In basic data tab_x000a_- enter the amount of invoice_x000a_- check the price discrepancy between invoice and received PO in the balance_x000a_- Check that invoiced budget is raised by the invoice amount_x000a__x000a__x000a_D. The accrual is posted with relevant segment data _x000a_E. The invoice is created  with 1 forced segment corresponding to the default value for Company Code (despite the 2 different cost centers)_x000a_---_x000a_A. Create a PO requisition _x000a_In &quot;Create Non-Catalog Item&quot;, _x000a_- do not fill any field_x000a_- submit_x000a_In summary tab, check:_x000a_- data inherited and modifiable_x000a_- In &quot;Accounting - By line item&quot; check: data inherited and modifiable_x000a_Fill in tha data for PR description:_x000a_- select different cost center for the 2 items (multisegment)_x000a_- Select the commodity code X_x000a_- Enter the quantity/unit of measure &quot;Each&quot;/the price/vendor ID_x000a_- Enter in the PR Summary_x000a_- Enter the need-by date of today =&gt; check if all the data is displayed in ME53N_x000a__x000a__x000a__x000a_A. Purchase Requisition should be registered in the Dashboard with the status &quot;submitted&quot;_x000a__x000a_---_x000a_B Automatic PO creation_x000a_On the Purchase Requisition screen, click on the  SUMMARY tab and check the field displayed_x000a_Inherited data non modifiable: _x000a_ - On the Purchase Requisition screen click on the ORDERS tab_x000a_  - The status of the PR is at &quot;Ordered&quot;_x000a_  - The amount of the PO displayed in the Cart Summary must be equal to the amount input in the PR_x000a_  - The following fields must correspond to the PR:  - Title of the PO//- Purchasing unit//- Company code//_x000a_- Call the transaction ME23N &amp;- Verifiy the Order ID in SAP_x000a__x000a_B. PO created with 2 different segments corresponding to the cost centers_x000a_---_x000a_C.  Standard receipt  _x000a_- Enter in Ariba as a requester+E2_x000a_- In the dashboard menu section &quot;manage&quot;, click on &quot;receive&quot;_x000a_- Search for the related purchase order_x000a_- Click on &quot;receive&quot; on the top bar_x000a_- Click on &quot;accept all&quot; in amount to accept the receipt of the two lines_x000a_- Close order by ticking YES&amp;Submit_x000a_- Before submission make sure that the receipt value is higher than the initial PO _x000a_C. The receipt is created_x000a__x000a_---_x000a_D.  Accrual Management_x000a_- Call transaction ME23N_x000a_- In the tab &quot;Purchase Order History&quot;, the good receipt is registered as &quot;WE&quot; document type._x000a_- Double click on the material document number to access to the corresponding accounting documents_x000a_- Click on FI Documents and double click the accounting document_x000a_- Check the 2 lines corresponding to the booking schemes:_x000a_  &gt; Entry of the expense account account corresponding to the amount of purchase order_x000a_  &gt; Entry of the good receipt/invoice to be received account corresponding to the amount of receipt_x000a_E. Invoice creation _x000a_'- Call MIRO transaction_x000a_- Enter company code + purchase order number_x000a_- Check that lines item correspond to the PO lines which have been received_x000a_In payment tab enter the baselineDt as the invoice date_x000a_- check the payment term_x000a_In payment tab,_x000a_- Enter the baselineDt as the invoice date_x000a_- check the payment term_x000a_In details tab,_x000a_- check that the document type is &quot;RE (Vendor Invoices)&quot;_x000a_In basic data tab_x000a_- enter the amount of invoice_x000a_- check the price discrepancy between invoice and received PO in the balance_x000a_- Check that invoiced budget is raised by the invoice amount_x000a__x000a__x000a_D. The accrual is posted with relevant segment data _x000a_E. The invoice is created  w_x000a_B. PO created with 2 different segments corresponding to the cost centers_x000a_---_x000a_"/>
    <m/>
    <m/>
    <x v="4"/>
  </r>
  <r>
    <x v="0"/>
    <s v="Scor_Brownfield_UAT_Testing_US.1.0.xlsx"/>
    <n v="86"/>
    <s v="Test"/>
    <x v="5"/>
    <s v="Test_SAP APAR_86"/>
    <s v="Post Manually the Vendor Invoice Reversal for Intercomapny and Non-Intercompany transactions"/>
    <s v="Prerequisite: SAP FB60 posting (see test 1.4.1) _x000a_Posting details:_x000a_- Ccode: Mono-segment CCode_x000a_- Vendor: IOxxxxx (not composite)_x000a_- Doc&amp;Posting Date: XX.XX.2018 _x000a_- Currency : different from the one of the company code_x000a_- Calculate VAT - yes, (pro rata)_x000a_GL Account: Cost Account 60 Debit Balance //Segment //Pseg empty_x000a_GL Account: Cost Account 40 Debit Balance  //Segment//Pseg empty_x000a__x000a_Step Transaction FB08 _x000a_Document number / Fiscal Year / Company Code - taken from the document posted _x000a_Reversal reason 02 _x000a_The accounting document is posted:_x000a_- the granularity of the original posting is preserved _x000a_- the GL document is balanced by segment_x000a__x000a_---_x000a_Step Description: SAP FB60 posting (see test 1.4.1)_x000a_- Ccode: Mono-segment CCode_x000a_- Vendor: IOxxxxx (composite)_x000a_- Doc&amp;Posting Date: XX.XX.2018_x000a_- Currency different from the company code _x000a_- Amount: 100_x000a_- Calculate VAT - yes, (pro-rata code)_x000a_GL Account: Cost account Debit Balance 60//Segment 39//Pseg empty_x000a_GL Account: Cost account Debit Balance 40//Segment 29//Pseg empty_x000a__x000a_Step Transaction FB08 _x000a_Document number / Fiscal Year / Company Code - taken from the document posted _x000a_Reversal reason 02 _x000a_The accounting document is posted:_x000a_- the granularity of the original posting is preserved _x000a_- the GL document is balanced by segment_x000a__x000a_---_x000a_Step Description: SAP FB60 posting (see test 1.4.1)_x000a_Posting details:_x000a_- Ccode: Composite_x000a_- Vendor: Composite IO_x000a_- Doc&amp;Posting Date: XX.XX.2018 _x000a_- Currency different from local_x000a_- Amount: 500_x000a_- Calculate VAT - yes (pro-rata)_x000a_GL Account: Cost Account Debit Balance 200 // Segment 99//Pseg 39_x000a_GL Account: Cost Account  Debit Balance 300 // Segment 39//Pseg 29_x000a_Step Transaction FB08 _x000a_Document number / Fiscal Year / Company Code - taken from the document posted _x000a_Reversal reason 02 _x000a_The accounting document is posted: _x000a_- the granularity of the original posting is preserved _x000a_- the GL document is balanced by segment_x000a_- the information message appears regarding Segment 99 for composite (posting allowed) _x000a_---_x000a_Step Description: SAP FB60 posting (see test 1.4.1)_x000a_Posting details:_x000a_- Ccode: 1000 (composite)_x000a_- Vendor: Composite IO_x000a_- Doc&amp;Posting Date: XX.XX.2018 _x000a_- Currency different from local_x000a_- Amount: 500_x000a_- Calculate VAT - yes (pro-rata)_x000a_GL Account: Cost Account Debit Balance 200 // Segment 99//Pseg 39_x000a_GL Account: Cost Account  Debit Balance 300 // Segment 39//Pseg 29_x000a_Step Transaction FB08 _x000a_Document number / Fiscal Year / Company Code - taken from the document posted _x000a_Posting date XX.XX.2019 _x000a_Reversal reason 02 _x000a_Reversal not possible - Segment 99 is not allowed for IO transactions with IO_x000a_---_x000a_Step Description: SAP FB60 posting (see test 1.4.1)_x000a_Posting details:_x000a_- Ccode: Composite_x000a_- Vendor: Mono-segment IO_x000a_- Doc&amp;Posting Date: XX.XX.2018 _x000a_- Currency different from local_x000a_- Amount: 500_x000a_- Calculate VAT - yes (pro-rata)_x000a_GL Account: Cost Account Debit Balance 200 // Segment //Pseg 39_x000a_GL Account: Cost Account  Debit Balance 300 // Segment //Pseg 99_x000a__x000a_Step Transaction FB08 _x000a_Document number / Fiscal Year / Company Code - taken from the document posted _x000a_Reversal reason 02 _x000a_The accounting document is posted:_x000a_- the granularity of the original posting is preserved _x000a_- the GL document is balanced by segment_x000a__x000a_---_x000a_Step Description: SAP FB60 posting (see test 1.4.1)_x000a_Posting details:_x000a_- Ccode: Mono Liner_x000a_- Vendor: Non-PO 3rd Party Vendor_x000a_- Doc&amp;Posting Date: XX.XX.2018 _x000a_- Currency different from local_x000a_- Amount: 500_x000a_- Calculate VAT - yes (pro-rata)_x000a_GL Account: Cost Account Debit Balance 200 // Segment 99//Pseg 29_x000a_GL Account: Cost Account  Debit Balance 300 // Segment 99//Pseg 29_x000a__x000a_Step Transaction FB08 _x000a_Document number / Fiscal Year / Company Code - taken from the document posted _x000a_Reversal reason 02 _x000a_The accounting document is posted:_x000a_- the granularity of the original posting is preserved _x000a_- the GL document is balanced by segment_x000a__x000a_---_x000a_Step Description: SAP FB60 posting (see test 1.4.1)_x000a_Posting details:_x000a_- Ccode: Composite_x000a_- Vendor: Non-PO 3rd Party Vendor_x000a_- Doc&amp;Posting Date: XX.XX.2018 _x000a_- Currency different from local_x000a_- Amount: 500_x000a_- Calculate VAT - yes (pro-rata)_x000a_GL Account: Cost Account Debit Balance 200 // Segment 99//Pseg 39_x000a_GL Account: Cost Account  Debit Balance 300 // Segment 49//Pseg 29_x000a__x000a_Step Transaction FB08 _x000a_Document number / Fiscal Year / Company Code - taken from the document posted _x000a_Reversal reason 02 _x000a_The accounting document is posted:_x000a_- the granularity of the original posting is preserved _x000a_- the GL document is balanced by segment_x000a__x000a_---_x000a_"/>
    <m/>
    <m/>
    <x v="4"/>
  </r>
  <r>
    <x v="0"/>
    <s v="Scor_Brownfield_UAT_Testing_US.1.0.xlsx"/>
    <n v="87"/>
    <s v="Test"/>
    <x v="5"/>
    <s v="Test_SAP APAR_87"/>
    <s v="Book a payment reversal of the Vendor documents with peserving the princlples of document splitting rules "/>
    <s v="Prerequisitions :_x000a_Step Description: SAP FB60 posting / use exiting posting if possible:_x000a_Posting details:_x000a_- Ccode: Mono-segment Company Code_x000a_- Vendor: IOxxxxx (composite)_x000a_- Doc&amp;Posting Date: XX.XX.2018 _x000a_- Currency different from local; Calculate VAT - yes,_x000a_GL Account: Cost Account Debit Balance  //Pseg 39_x000a_GL Account: Cost Account  Debit Balance //Pseg 29_x000a_PAYMENT:_x000a_SAP F110 - create payment proposal for the document above (take into consideration the vendor account, document number and payment method)_x000a_Execute the payment and view the document (SAP FB03)_x000a__x000a_Reversal: FBRA _x000a_Document Number // CCode // Year (see the evidence in script 1.5.1)_x000a__x000a_The accounting document is posted:_x000a_-the segment  and partner segment values are populated accordingly to the source document_x000a_- the GL document is balanced by segment_x000a_- in the expense account line item, the parther segment is populated _x000a_- partner segment information is not populated on VAT line item _x000a_---_x000a_Prerequisites:_x000a_Step Description: SAP FB60 posting / use exiting posting if possible:_x000a_Posting details:_x000a_- Ccode: Composite Company Code_x000a_- Vendor: IOxxxxx (Mono-Liner)_x000a_- Doc&amp;Posting Date: XX.XX.2018 _x000a_- Currency different from local; Calculate VAT - yes,_x000a_Multisegment document with populated partner segment value _x000a_PAYMENT:_x000a_SAP F110 - create payment proposal for the document above (take into consideration the vendor account, document number and payment method)_x000a_Execute the payment and view the document (SAP FB03)_x000a__x000a_Reversal: FBRA _x000a_Document Number // CCode // Year (see the evidence in script 1.5.1)_x000a__x000a__x000a__x000a__x000a_The accounting document is posted:_x000a_-the segment  and partner segment values are populated accordingly to the source document_x000a_- the GL document is balanced by segment_x000a_- in the expense account line item, the parther segment is populated _x000a_- partner segment information is not populated on VAT line item _x000a_---_x000a_Prerequisites:_x000a_Step Description: SAP FB60 posting / use exiting posting if possible:_x000a_Posting details:_x000a_- Ccode: Composite Company Code_x000a_- Vendor: 3rd Party_x000a_- Doc&amp;Posting Date: XX.XX.2018 _x000a_- Currency different from local; Calculate VAT - yes,_x000a_Multisegment document with populated partner segment value _x000a__x000a_PAYMENT:_x000a_SAP F110 - create payment proposal for the document above (take into consideration the vendor account, document number and payment method)_x000a_Execute the payment and view the document (SAP FB03)_x000a__x000a_Reversal: FBRA _x000a_Document Number // CCode // Year (see the evidence in script 1.5.1)_x000a_The accounting document is posted:_x000a_-the segment  and partner segment values are populated accordingly to the source document_x000a_- the GL document is balanced by segment_x000a_- in the expense account line item, the parther segment is populated _x000a_- partner segment information is not populated on VAT line item _x000a_---_x000a_Prerequisites:_x000a_Step Description: SAP FB60 posting / use exiting posting if possible:_x000a_Posting details:_x000a_- Ccode: Mono-Segment Company Code_x000a_- Vendor: 3rd Party_x000a_- Doc&amp;Posting Date: XX.XX.2018 _x000a_- Currency different from local; Calculate VAT - yes,_x000a_Multisegment document with populated partner segment value _x000a__x000a_PAYMENT:_x000a_SAP F110 - create payment proposal for the document above (take into consideration the vendor account, document number and payment method)_x000a_Execute the payment and view the document (SAP FB03)_x000a__x000a_Reversal: FBRA _x000a_Document Number // CCode // Year (see the evidence in script 1.5.1)_x000a__x000a__x000a_The accounting document is posted:_x000a_-the segment  and partner segment values are populated accordingly to the source document_x000a_- the GL document is balanced by segment_x000a_- in the expense account line item, the parther segment is populated _x000a_- partner segment information is not populated on VAT line item _x000a_---_x000a_"/>
    <m/>
    <m/>
    <x v="4"/>
  </r>
  <r>
    <x v="0"/>
    <s v="Scor_Brownfield_UAT_Testing_US.1.0.xlsx"/>
    <n v="88"/>
    <s v="Test"/>
    <x v="5"/>
    <s v="Test_SAP APAR_88"/>
    <s v="Reverse Manually the Customer Invoice for Intercomapny and Non-Intercompany transactions, keeping the document splitting principles"/>
    <s v="Prerequisites: Post a document via FB70/use the existing posting:_x000a_Posting details:_x000a_- Ccode: Mono-segment CCode_x000a_- Vendor: IOxxxxx (not composite)_x000a_- Doc&amp;Posting Date: XX.XX.2018 _x000a_- Currency : different from the one of the company code_x000a_- Calculate VAT - no_x000a_GL Account: RevenueAccount credit Balance //Segment XX//Pseg XX_x000a_GL Account: RevenueAccount credit Balance  //Segment YY//Pseg XX_x000a__x000a_Step Transaction FB08 _x000a_Document number / Fiscal Year / Company Code - taken from the document posted _x000a_Reversal reason 02 _x000a_The accounting document is posted:_x000a_- The segment and partner segment values are populated as in the source document_x000a_- the GL document is balanced by segment_x000a_- partner segment information is not populated on VAT line item _x000a_---_x000a_Prerequisites: Post a document via FB70/use the existing posting:_x000a_Posting details:_x000a_- Ccode: Composite CCode_x000a_- Vendor: IOxxxxx (not composite)_x000a_- Doc&amp;Posting Date: XX.XX.2018 _x000a_- Currency : different from the one of the company code_x000a_- Calculate VAT - no_x000a_Multi Segment invoice with populated Partner Segment Value_x000a__x000a_Step Transaction FB08 _x000a_Document number / Fiscal Year / Company Code - taken from the document posted _x000a_Reversal reason 02 _x000a_The accounting document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Post a document via FB70/use the existing posting:_x000a_Posting details:_x000a_- Ccode: Mono-segment CCode_x000a_- Vendor: IOxxxxx (composite)_x000a_- Doc&amp;Posting Date: XX.XX.2018_x000a_- Currency different from the company code _x000a_- Calculate VAT - no_x000a_GL Account: RevenueAccount credit Balance //Segment XX//Pseg YY_x000a_GL Account: RevenueAccount credit Balance  //Segment XX//Pseg ZZ_x000a__x000a_Step Transaction FB08 _x000a_Document number / Fiscal Year / Company Code - taken from the document posted _x000a_Reversal reason 02 _x000a__x000a_The accounting document is posted:_x000a_- The segment and partner segment values are populated as in the source document_x000a_- the GL document is balanced by segment_x000a_- in the expense account line item, the parther segment not populated _x000a_- partner segment information is not populated on VAT line item _x000a_---_x000a_Prerequisites: Post a document via FB70/use the existing posting:_x000a_Posting details:_x000a_- Ccode: Composite CCode_x000a_- Vendor: IOxxxxx (composite)_x000a_- Doc&amp;Posting Date: XX.XX.2018_x000a_- Currency different from the company code _x000a_- Calculate VAT - no_x000a_GL Account: RevenueAccount credit Balance //Segment YY//Pseg XX_x000a_GL Account: RevenueAccount credit Balance  //Segment XX//Pseg ZZ_x000a__x000a_Step Transaction FB08 _x000a_Document number / Fiscal Year / Company Code - taken from the document posted _x000a_Reversal reason 02 _x000a_The accounting document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Post a document via FB70/use the existing posting:_x000a_Posting details:_x000a_- Ccode: Composite CCode_x000a_- Vendor:3rd party _x000a_- Doc&amp;Posting Date: XX.XX.2018_x000a_- Currency different from the company code _x000a_- Calculate VAT - no_x000a_GL Account: RevenueAccount credit Balance //Segment YY//Pseg XX_x000a_GL Account: RevenueAccount credit Balance  //Segment XX//Pseg ZZ_x000a__x000a_Step Transaction FB08 _x000a_Document number / Fiscal Year / Company Code - taken from the document posted _x000a_Reversal reason 02 _x000a_The accounting document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Post a document via FB70/use the existing posting:_x000a_Posting details:_x000a_- Ccode: Mono-Liner CCode_x000a_- Vendor:3rd party _x000a_- Doc&amp;Posting Date: XX.XX.2018_x000a_- Currency different from the company code _x000a_- Calculate VAT - no_x000a_GL Account: RevenueAccount credit Balance //Segment XX//Pseg YY_x000a_GL Account: RevenueAccount credit Balance  //Segment XX//Pseg ZZ_x000a__x000a_Step Transaction FB08 _x000a_Document number / Fiscal Year / Company Code - taken from the document posted _x000a_Reversal reason 02 _x000a_The accounting document is posted:_x000a_- The segment and partner segment values are populated as in the source document_x000a_- the GL document is balanced by segment_x000a_- in the expense account line item, the parther segment not populated _x000a_- partner segment information is not populated on VAT line item _x000a_---_x000a_"/>
    <m/>
    <m/>
    <x v="4"/>
  </r>
  <r>
    <x v="0"/>
    <s v="Scor_Brownfield_UAT_Testing_US.1.0.xlsx"/>
    <n v="89"/>
    <s v="Test"/>
    <x v="5"/>
    <s v="Test_SAP APAR_89"/>
    <s v="Reverse the Incoming Payment for the Customer Invoice for Intercomapny and Non-Intercompany transactions, preserving the document splitting principles"/>
    <s v="Prerequisites: _x000a_Payment document exists for the invoice with following criteria (see the scripts 2.2.1 &amp; 2.2.2)_x000a_- Ccode: Mono-segment CCode_x000a_- Vendor: IOxxxxx (not composite)_x000a_- Doc&amp;Posting Date: XX.XX.2018 _x000a_- Currency : different from the one of the company code_x000a_- Calculate VAT - no_x000a_GL Account: RevenueAccount credit Balance //Segment XX//Pseg XX_x000a_GL Account: RevenueAccount credit Balance  //Segment YY//Pseg XX_x000a__x000a_Step Transaction FBRA _x000a_Reverse the document (give the clearing document number // CCode // Fiscal Year)_x000a_Execute the reversal and view the document (SAP FB03)_x000a_The accounting documents is  posted:_x000a_- The segment and partner segment values are populated as in the source document_x000a_- the GL document is balanced by segment_x000a_- partner segment information is not populated on VAT line item _x000a_---_x000a_Prerequisites: Post a document via FB70/use the existing posting:_x000a_Posting details:_x000a_- Ccode: Composite CCode_x000a_- Vendor: IOxxxxx (not composite)_x000a_- Doc&amp;Posting Date: XX.XX.2018 _x000a_- Currency : different from the one of the company code_x000a_- Calculate VAT - no_x000a_Multi Segment invoice with populated Partner Segment Value_x000a__x000a_Step Transaction FBRA _x000a_Reverse the document (give the clearing document number // CCode // Fiscal Year)_x000a_Reverse the posting with segment 99 in 2019_x000a_Execute the reversal and view the document (SAP FB03)_x000a_The reversal is blocked because segment 99 is forbidden in composite company codes _x000a_---_x000a_Prerequisites: Post a document via FB70/use the existing posting:_x000a_Posting details:_x000a_- Ccode: Composite CCode_x000a_- Vendor: IOxxxxx (not composite)_x000a_- Doc&amp;Posting Date: XX.XX.2018 _x000a_- Currency : different from the one of the company code_x000a_- Calculate VAT - no_x000a_Multi Segment invoice with populated Partner Segment Value_x000a__x000a_Step Transaction FBRA _x000a_Reverse the document (give the clearing document number // CCode // Fiscal Year)_x000a_Execute the reversal and view the document (SAP FB03)_x000a_The accounting documents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Post a document via FB70/use the existing posting:_x000a_Posting details:_x000a_- Ccode: Mono-segment CCode_x000a_- Vendor: IOxxxxx (composite)_x000a_- Doc&amp;Posting Date: XX.XX.2018_x000a_- Currency different from the company code _x000a_- Calculate VAT - no_x000a_GL Account: RevenueAccount credit Balance //Segment XX//Pseg YY_x000a_GL Account: RevenueAccount credit Balance  //Segment XX//Pseg ZZ_x000a__x000a_Step Transaction FBRA _x000a_Reverse the document (give the clearing document number // CCode // Fiscal Year)_x000a_Execute the reversal and view the document (SAP FB03)_x000a__x000a_The accounting documents is  posted:_x000a_- The segment and partner segment values are populated as in the source document_x000a_- the GL document is balanced by segment_x000a_- in the expense account line item, the parther segment not populated _x000a_- partner segment information is not populated on VAT line item _x000a_---_x000a_Prerequisites: _x000a_Payment document exists for the invoice with following criteria (see the scripts 2.2.1 &amp; 2.2.2)_x000a_Posting details:_x000a_- Ccode: Composite CCode_x000a_- Vendor: IOxxxxx (composite)_x000a_- Doc&amp;Posting Date: XX.XX.2018_x000a_- Currency different from the company code _x000a_- Calculate VAT - no_x000a_GL Account: RevenueAccount credit Balance //Segment YY//Pseg XX_x000a_GL Account: RevenueAccount credit Balance  //Segment XX//Pseg ZZ_x000a__x000a_Step Transaction FBRA _x000a_Reverse the document (give the clearing document number // CCode // Fiscal Year)_x000a_Execute the reversal and view the document (SAP FB03)_x000a_The accounting documents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_x000a_Payment document exists for the invoice with following criteria (see the scripts 2.2.1 &amp; 2.2.2)_x000a_Posting details:_x000a_- Ccode: Composite CCode_x000a_- Vendor:3rd party _x000a_- Doc&amp;Posting Date: XX.XX.2018_x000a_- Currency different from the company code _x000a_- Calculate VAT - no_x000a_GL Account: RevenueAccount credit Balance //Segment YY//Pseg XX_x000a_GL Account: RevenueAccount credit Balance  //Segment XX//Pseg ZZ_x000a__x000a_Step Transaction FBRA _x000a_Reverse the document (give the clearing document number // CCode // Fiscal Year)_x000a_Execute the reversal and view the document (SAP FB03)_x000a_The accounting documents is  posted:_x000a_- The segment is not forced (depending on teh cost center) _x000a_- the GL document is balanced by segment_x000a_- in the expense account line item, the parther segment is as populated _x000a_- partner segment information is not populated on VAT line item _x000a_---_x000a_Prerequisites: _x000a_Payment document exists for the invoice with following criteria (see the scripts 2.2.1 &amp; 2.2.2)_x000a_Posting details:_x000a_- Ccode: Mono-Liner CCode_x000a_- Vendor:3rd party _x000a_- Doc&amp;Posting Date: XX.XX.2018_x000a_- Currency different from the company code _x000a_- Calculate VAT - no_x000a_GL Account: RevenueAccount credit Balance //Segment XX//Pseg YY_x000a_GL Account: RevenueAccount credit Balance  //Segment XX//Pseg ZZ_x000a__x000a_Step Transaction FBRA _x000a_Reverse the document (give the clearing document number // CCode // Fiscal Year)_x000a_Execute the reversal and view the document (SAP FB03)_x000a_The accounting documents is  posted:_x000a_- The segment and partner segment values are populated as in the source document_x000a_- the GL document is balanced by segment_x000a_- in the expense account line item, the parther segment not populated _x000a_- partner segment information is not populated on VAT line item _x000a_---_x000a_"/>
    <m/>
    <m/>
    <x v="4"/>
  </r>
  <r>
    <x v="0"/>
    <s v="Scor_Brownfield_UAT_Testing_US.1.0.xlsx"/>
    <n v="90"/>
    <s v="Test"/>
    <x v="5"/>
    <s v="Test_SAP APAR_90"/>
    <s v="Direct invoice process"/>
    <s v="Check that the a warning message informs that a &quot;PO Mandatory&quot; is expectedSAP entries are reflecting the defined booking schemes:_x000a_- debit entry of IR / GR account_x000a_- credit entry of vendor account_x000a_- credit entry of VAT accountthe invoiced budget should be raised by the invoiced amount"/>
    <m/>
    <m/>
    <x v="4"/>
  </r>
  <r>
    <x v="0"/>
    <s v="Scor_Brownfield_UAT_Testing_US.1.0.xlsx"/>
    <n v="91"/>
    <s v="Test"/>
    <x v="5"/>
    <s v="Test_SAP APAR_91"/>
    <s v="Enter invoice with local customer"/>
    <s v="Book a customer invoice using FB70 transaction code:_x000a_-Fill in the Posting date and the Header text field_x000a_-Fill in the amount and the transaction currency_x000a_-Fill in the VAT field and mark the &quot;Calculate tax&quot; box (optionnal)_x000a_- VAT_x000a__x000a_-Fill in the revenue account, cost center and other CO relevant data_x000a_- Fill in the Business Area for the revenue account if needed_x000a_-Simulate the Document  (F9) and save_x000a_=&gt; Note the accounting document Id_x000a_Customer invoice created_x000a_---_x000a_For the posted accounting document :_x000a_- Go to transaction FB03 (display Financial document)_x000a_- On the Customer account line items, check that the transaction type has been automatically derived _x000a_Accounting document is compliant with invoice data_x000a_---_x000a_For the invoiced customer:_x000a_- Go to transaction FBL5N (display customer line items)_x000a_- Enter your company code and the invoiced customer_x000a_- Execute (F8) _x000a_Customer invoice created_x000a_---_x000a_"/>
    <m/>
    <m/>
    <x v="4"/>
  </r>
  <r>
    <x v="0"/>
    <s v="Scor_Brownfield_UAT_Testing_US.1.0.xlsx"/>
    <n v="92"/>
    <s v="Test"/>
    <x v="5"/>
    <s v="Test_SAP APAR_92"/>
    <s v="Clear cutomer account"/>
    <s v="Go to Transaction: F-32_x000a_-Select your cutomer account_x000a_-Enter your clearing date and period_x000a__x000a_If you want to clear identified accounting documents you can use the radio button as a filter follow_x000a__x000a_*  Document number_x000a_* Posting date_x000a_* Amount ..._x000a_..._x000a_* Reference_x000a__x000a_Press Enter_x000a__x000a_Additionaly you can select the line items in the second screen_x000a__x000a_-Select the line items to clear: you can use the icon bar to facilitate the line items selection_x000a__x000a_Once your open items are selected you can:_x000a__x000a_1. Clear the accounting documents if the &quot;not assigned&quot; field balances to zero_x000a_-Press on save to create the clearing document_x000a__x000a_2. Book line items on another GL account with or without SGL Indicator_x000a__x000a_-Press 'SHIFT + F2' to simulate your accounting document_x000a_-Save to post your clearing document_x000a_Expected Result : Financial document is posted on your customer account "/>
    <m/>
    <m/>
    <x v="4"/>
  </r>
  <r>
    <x v="0"/>
    <s v="Scor_Brownfield_UAT_Testing_US.1.0.xlsx"/>
    <n v="93"/>
    <s v="Test"/>
    <x v="6"/>
    <s v="Test__93"/>
    <s v="Down payment process "/>
    <s v="Go to F-47 transaction code to post a doxnpayment_x000a__x000a_DOWN PAYMENT REQUEST : HEADER DATA_x000a__x000a_- DOCUMENT DATE : Enter current date_x000a_- POSTING DATE : Enter current date _x000a_- TYPE : Choose KA from the list for down payment document_x000a_- PERIOD : Enter the period of the fiscal year_x000a_- COMPANY CODE : Enter the company code_x000a_- CURRENCY/RATE : Enter the currency for the down payment_x000a_- REFERENCE : Enter the reference of the down payment (numbers or letters)_x000a_- DOC. HEADER TEXT : Enter header text (explanations or notes which apply to the document as a whole)_x000a_- ACCOUNT : Enter a VENDOR account_x000a_- TRG. SP. G/L IND. : Determine the special G/L indicator for a down payment request in this field with which the corresponding down payment is to be posted later. _x000a__x000a_Choose from the list the corresponding down payment SGL indicator, usually A_x000a__x000a_Press ENTER_x000a_Expected Result : Display the screen &quot;DOWN PAYMENT REQUEST ADD VENDOR ITEM&quot;_x000a_---_x000a_DOWN PAYMENT REQUEST ADD VENDOR ITEM_x000a__x000a__x000a_- AMOUNT : Enter the amount of the down payment _x000a_- CALCULATE TAX : Check this box if there is a tax that needs to be calculated on the down payment_x000a_- W. TAX CODE : Choose the tax code (this field appears when the vendor is subject to withholding tax)_x000a_- DUE DATE : Enter the due date for the down payment_x000a_- PMT METHOD : Fill in this field with the payment method_x000a_- COST CENTER : Leave it empty unless  there is no account number in the field G/L account_x000a__x000a_Press ENTER_x000a__x000a_- MORE DATA : Press MORE DATA to check that the field TRANS. TYPE has been automatically derived_x000a_Go to document --&gt; POST _x000a__x000a_Note the document number_x000a_Expected Result : Document xxx posted"/>
    <m/>
    <m/>
    <x v="4"/>
  </r>
  <r>
    <x v="0"/>
    <s v="Scor_Brownfield_UAT_Testing_US.1.0.xlsx"/>
    <n v="94"/>
    <s v="Test"/>
    <x v="6"/>
    <s v="Test__94"/>
    <s v="Close AP Period"/>
    <s v="Transaction: OB52_x000a_Choose the correct variant:_x000a__x000a_Open the period for account type K from period XX 201N to period X+1 201N_x000a_Expected Result : For account type K the period X+1 201N is open. All the other periods are closed including period XX 201N."/>
    <m/>
    <m/>
    <x v="4"/>
  </r>
  <r>
    <x v="0"/>
    <s v="Scor_Brownfield_UAT_Testing_US.1.0.xlsx"/>
    <n v="95"/>
    <s v="Test"/>
    <x v="5"/>
    <s v="Test_SAP APAR_95"/>
    <s v="Close AR Period"/>
    <s v="Go to Transaction: OB52_x000a_Choose variant: _x000a_Choose the variant IXXX (XXX being the first and last two numbers of your company code) and close the period for account type D from period 02 201N to period 02 201N_x000a__x000a_Save your changes_x000a_Expected Result : For account type D the period 02 201N is open. Period 01 201N is closed. SAP FI-AP  _x000a_"/>
    <m/>
    <m/>
    <x v="4"/>
  </r>
  <r>
    <x v="0"/>
    <s v="Scor_Brownfield_UAT_Testing_US.1.0.xlsx"/>
    <n v="96"/>
    <s v="Test"/>
    <x v="5"/>
    <s v="Test_SAP APAR_96"/>
    <s v="Customer line item display"/>
    <s v="Go to transaction code FBL5N_x000a__x000a_- select your company(ies) code_x000a_- select your customer(s)_x000a__x000a_If you want to view line items for several customers: go to 'multiple selections' and enter the customer number range_x000a__x000a_If you do not fill the field &quot;customer&quot; all the line items of the company code matching your selection criterias will be displayed_x000a__x000a_-In the line item selection part choose whether you want to display _x000a_1. all items_x000a_2. cleared items _x000a_3. or open items at key date_x000a__x000a_-In the type section choose if you want to display _x000a_1. normal items_x000a_2. special GL transactions_x000a_3. noted items_x000a_4. parked items_x000a_5.vendor items_x000a__x000a__x000a_You can choose a defined variant selection pressing 'SHIFT + F5' and access to dynamic selections pressing 'SHIFT+ F4'_x000a__x000a_- Execute via pressing 'F8'_x000a_Expected Result : The customer(s) line items matching your selection criterias are displayed"/>
    <m/>
    <m/>
    <x v="4"/>
  </r>
  <r>
    <x v="0"/>
    <s v="Scor_Brownfield_UAT_Testing_US.1.0.xlsx"/>
    <n v="97"/>
    <s v="Test"/>
    <x v="5"/>
    <s v="Test_SAP APAR_97"/>
    <s v="Down payment process "/>
    <s v="Go to F-47 transaction code to post a doxnpayment_x000a__x000a_DOWN PAYMENT REQUEST : HEADER DATA_x000a__x000a_- DOCUMENT DATE : Enter current date_x000a_- POSTING DATE : Enter current date _x000a_- TYPE : Choose KA from the list for down payment document_x000a_- PERIOD : Enter the period of the fiscal year_x000a_- COMPANY CODE : Enter the company code_x000a_- CURRENCY/RATE : Enter the currency for the down payment_x000a_- REFERENCE : Enter the reference of the down payment (numbers or letters)_x000a_- DOC. HEADER TEXT : Enter header text (explanations or notes which apply to the document as a whole)_x000a_- ACCOUNT : Enter a VENDOR account_x000a_- TRG. SP. G/L IND. : Determine the special G/L indicator for a down payment request in this field with which the corresponding down payment is to be posted later. _x000a__x000a_Choose from the list the corresponding down payment SGL indicator, usually A_x000a__x000a_Press ENTER_x000a_Expected result : Display the screen &quot;DOWN PAYMENT REQUEST ADD VENDOR ITEM&quot;"/>
    <m/>
    <m/>
    <x v="4"/>
  </r>
  <r>
    <x v="0"/>
    <s v="Scor_Brownfield_UAT_Testing_US.1.0.xlsx"/>
    <n v="98"/>
    <s v="Test"/>
    <x v="5"/>
    <s v="Test_SAP APAR_98"/>
    <s v="Execute SAP Payment Run - Before TRACE is live"/>
    <s v="Select vendor and invoices to test the payment run_x000a__x000a_-Choose your vendor for which you want to process the payment and make sure the payment method for which you want to pay is available on the vendor_x000a__x000a_-For the chosen vendor display line items using transaction FBL1N and target the accounting document ID of the invoice you want to pay._x000a__x000a_The vendor payment method is available and the accountig document ID of the invoice to be paid is noted._x000a_---_x000a_AUTOMATIC PAYMENT TRANSACTIONS : STATUS_x000a_- RUN DATE : Enter current date_x000a_- IDENTIFICATION : Enter an identification name specific to your payment run_x000a__x000a_Press the tab PARAMETER_x000a_Display the tab PARAMETER_x000a_---_x000a_AUTOMATIC PAYMENT TRANSACTIONS : PARAMETERS_x000a__x000a_- POSTING DATE : Date which is used when entering the document in Financial accounting or Controlling. Enter current date for example_x000a_- DOCS ENTERED UP TO : This specifies the date up to which invoices are taken into account for payment. Enter current date for exemple_x000a_- COMPANY CODE : Enter the adequate company code --&gt; Free of choice_x000a_- PAYMENT METHOD : Choose payment methods between C (cheque), D(direct debit), F(fax),  V(bank transfer)_x000a__x000a_(if you have checked the box individual payment when creating a vendor, there will not be payment grouping)_x000a__x000a_- NEXT P/DATE : This date is needed in order to check the due date of payables. If an invoice is already overdue on the date of the next payment run, or would lose cash discount, the system pays the invoice in this payment run. Enter the adequate date (e.g. current date + X days)_x000a_- VENDOR : Enter or choose the vendor from the list if you want to pay only one vendor. If you want to pay more than one, enter from which vendor to which other you want to run the payment process. _x000a__x000a_The system will check if there is an invoice entered before the &quot;DOCS ENTERED UP TO&quot; date and due before &quot;NEXT P/DATE&quot;. In this case, the system will pay the invoice during the current payment run._x000a__x000a_Note that if you only enter the vendor without the invoices id, you will pay all the invoices of this vendor and this may block the vendor for other users_x000a_To pay all vendors, enter 000000 to 999999 _x000a__x000a_Press the tab FREE SELECTION_x000a_Display the tab FREE SELECTION_x000a_---_x000a_AUTOMATIC PAYMENT TRANSACTIONS : FREE SELECTION_x000a_- FIELD NAME : Enter the field name you want to filter on. For example &quot;Document number&quot; if you want to filter by document number and fiscal year_x000a_- VALUES : Enter values of the field name selected above_x000a__x000a_Usually this tab is not used because it is preferable to pay all invoices of vendors._x000a__x000a_Press the tab ADDITIONNAL LOG_x000a_Display the tab ADDITIONNAL LOG_x000a_---_x000a_AUTOMATIC PAYMENT TRANSACTIONS : ADDITIONAL LOG_x000a_- DUE DATE CHECK : Check this box_x000a_- PAYMENT METHOD SELECTION IN ALL CASES : Check this box_x000a_- LINE ITEMS OF THE PAYMENT DOCUMENTS : Check this box_x000a__x000a_- VENDORS : Enter vendors id (from xxxxxx to xxxxxx)_x000a__x000a_These indicators are useful for the reporting. It will give us the detail of errors that have occured during the payment run. It will provide details about due date check, payment method and bank details, and line items of invoices_x000a__x000a_Press the tab PRINTOUT / DATA MEDIUM_x000a_Display the tab PRINTOUT / DATA MEDIUM_x000a_---_x000a_AUTOMATIC PAYMENT TRANSACTIONS : PRINTOUT AND DME (for Wires and ACH payments)_x000a_- VARIANT : Next to program RFF0M100, choose the variant: 5300_BNP_IE (only necessary for Ireland, for Chalotte no variant must be populated). This field contains the name of the variant that should be used when running the specified program_x000a_- Press MAINTAIN VARIANTS below the screen title, and for the particular case of BANK TRANSFER check that, in the tab PRINT CONTROL :_x000a_The box PAYMENTS IN MT100 FORMAT is checked (adequate format) --&gt; n/a for Charlotte_x000a_The box PRINT PAYMENT ADVICE NOTES is checked (printing of the payment advice) --&gt; n/a for Charlotte_x000a_The field PRINTER contains the right printer's name  --&gt; n/a for Charlotte_x000a_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PRINTOUT AND DME (for cheques --&gt; only valid for Charlotte)_x000a_- VARIANT : Next to program RFFOUS_C, choose the right variant for the cheques which should be generated, e.g.: 5007_C_HSBC01 (only valid for ASIA). This field contains the name of the variant that should be used when running the specified program_x000a_- Do not mantain the variant_x000a_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STATUS_x000a_Press &quot;PROPOSAL&quot; (Shift F1) to schedule payment proposal _x000a_- START IMMEDIATELY : check this box _x000a_- Press ENTER_x000a_Press STATUS (below the screen title)_x000a_Display the tab STATUS with :_x000a_- &quot;Parameters have been entered&quot;_x000a_- &quot;Payment proposal has been created&quot;_x000a_---_x000a_AUTOMATIC PAYMENT TRANSACTIONS : STATUS_x000a_Press &quot;PROPOSAL&quot; (Shift F7) the last icone below the screen title (not the one with the pen) to check that the payment proposal has been correctly generated _x000a__x000a_Then go back_x000a_Display details about the payment proposal_x000a_---_x000a_AUTOMATIC PAYMENT TRANSACTIONS : STATUS_x000a_Press &quot;PAYMENT RUN&quot; _x000a_- START IMMEDIATELY : check this box _x000a_- Press ENTER_x000a_Press STATUS (below the screen title)_x000a_- For Charlotte and Ireland: Go get access to the generated XML/MT101 files (for wires and ACH payment) press: Environment --&gt; Payment Medium --&gt; DME administration _x000a_- Only for Charlotte: Go get access to the printed checks and payment advices press: System --&gt; Own spool requests --&gt; Double click on the &quot;Type&quot; symbol for the generated check and payment advices_x000a_Display the tab STATUS with :_x000a_- &quot;Parameters have been entered&quot;_x000a_- &quot;Payment proposal has been created&quot;_x000a_- &quot;Payment run has been carried out&quot;_x000a__x000a_Payment run has been carried out_x000a_&quot;generated orders&quot; : x generated, x completed_x000a_---_x000a_Go to FBL1N Transaction code to display vendor line items _x000a__x000a_VENDOR ACCOUNT : Enter vendor account for whom you want to check all payments that have been made_x000a_- COMPANY CODE : Enter the company code corresponding to the vendor _x000a_- CLEARED ITEMS : Select cleared items to display already paid items and enter from which date to which other one to select documents displayed_x000a__x000a_Red invoices have not been paid_x000a_Green invoices have been paid_x000a_For each payment you can display the payment document (type ZP) by pressing it twice_x000a_Payment run is taken into account in SAP FI AP_x000a_---_x000a_Go to FB03 transaction code and check your accounting payment documents_x000a_Accounting payment documents are correct_x000a_---_x000a_"/>
    <m/>
    <m/>
    <x v="4"/>
  </r>
  <r>
    <x v="0"/>
    <s v="Scor_Brownfield_UAT_Testing_US.1.0.xlsx"/>
    <n v="99"/>
    <s v="Test"/>
    <x v="5"/>
    <s v="Test_SAP APAR_99"/>
    <s v="Export Customer invoice as PDF"/>
    <s v="Go to transaction code ZFI_EINVOICE :_x000a__x000a_- Select the ompany code_x000a_- Select the Document number_x000a_- Select the fiscal year_x000a_- Select the spool request number_x000a_- Select the printed date_x000a_- Select the customer number_x000a_- Select the user name_x000a__x000a_-Tick the &quot;already exported PDF&quot; box_x000a__x000a_-Specify where to store the file on your computer_x000a_Expected Result : The PDF name is Company code+ date+ doc number+ customer"/>
    <m/>
    <m/>
    <x v="4"/>
  </r>
  <r>
    <x v="0"/>
    <s v="Scor_Brownfield_UAT_Testing_US.1.0.xlsx"/>
    <n v="100"/>
    <s v="Test"/>
    <x v="5"/>
    <s v="Test_SAP APAR_100"/>
    <s v="Manage Foreign Trade Report for Germany"/>
    <s v="Post a vendor invoice (FB60, see invoice template) where_x000a_Vendor country is not Germany_x000a_Amount in local currency EUR is &gt;=12500_x000a__x000a_-&gt; enter no SCB indicator_x000a__x000a_An error should occur that asks you to enter a SCB indicator_x000a_---_x000a_Post a vendor invoice (FB60, see invoice template) where_x000a_Vendor country is not Germany_x000a_Amount in local currency EUR is &lt;12500_x000a__x000a_-&gt; enter no SCB indicator_x000a__x000a_No error occurs as criteria for SCB indicator are not fulfilled_x000a_---_x000a_Post a vendor invoice (FB60, see invoice template) where_x000a_Vendor country is Germany_x000a_Amount in local currency EUR is &gt;=12500_x000a__x000a_-&gt; enter no SCB indicator_x000a__x000a_No error occurs as criteria for SCB indicator are not fulfilled_x000a_---_x000a_Post a vendor credit memo (FB65, see invoice template) where_x000a_Vendor country is not Germany_x000a_Amount in local currency EUR is &lt;12500_x000a__x000a_-&gt; enter no SCB indicator_x000a__x000a_No error occurs as criteria for SCB indicator are not fulfilled_x000a_---_x000a_Post a customer invoice (FB70, see invoice template) where_x000a_Customer country is not Germany_x000a_Amount in local currency EUR is &gt;=12500_x000a__x000a_-&gt; enter no SCB indicator_x000a_An error should occur that asks you to enter a SCB indicator_x000a_---_x000a_Post a customer invoice (FB70, see invoice template) where_x000a_Customer country is not Germany_x000a_Amount in local currency EUR is &lt;12500_x000a__x000a_-&gt; enter no SCB indicator_x000a_No error occurs as criteria for SCB indicator are not fulfilled_x000a_---_x000a_Post a customer invoice (FB70, see invoice template) where_x000a_Customer country is Germany_x000a_Amount in local currency EUR is &gt;=12500_x000a__x000a_-&gt; enter no SCB indicator_x000a_No error occurs as criteria for SCB indicator are not fulfilled_x000a_---_x000a_Post a vendor credit memo (FB65, see invoice template) where_x000a_Vendor country is not Germany_x000a_Amount in local currency EUR is &gt;=12500_x000a__x000a_-&gt; enter no SCB indicator_x000a__x000a_An error should occur that asks you to enter a SCB indicator_x000a_---_x000a_Post a vendor credit memo (FB65, see invoice template) where_x000a_Vendor country is Germany_x000a_Amount in local currency EUR is &gt;=12500_x000a__x000a_-&gt; enter no SCB indicator_x000a__x000a_No error occurs as criteria for SCB indicator are not fulfilled_x000a_---_x000a_Post a customer credit memo (FB75, see invoice template) where_x000a_Customer country is not Germany_x000a_Amount in local currency EUR is &gt;=12500_x000a__x000a_-&gt; enter no SCB indicator_x000a_An error should occur that asks you to enter a SCB indicator_x000a_---_x000a_Post a customer credit memo (FB75, see invoice template) where_x000a_Customer country is not Germany_x000a_Amount in local currency EUR is &lt;12500_x000a__x000a_-&gt; enter no SCB indicator_x000a_No error occurs as criteria for SCB indicator are not fulfilled_x000a_---_x000a_Post a customer credit memo (FB75, see invoice template) where_x000a_Customer country is Germany_x000a_Amount in local currency EUR is &gt;=12500_x000a__x000a_-&gt; enter no SCB indicator_x000a_No error occurs as criteria for SCB indicator are not fulfilled_x000a_---_x000a_Enter a vendor down payment (F-47, see invoice template) where_x000a_Vendor country is not Germany_x000a_Amount in local currency EUR is &gt;=12500_x000a__x000a_-&gt; enter no SCB indicator_x000a_An error should occur that asks you to enter a SCB indicator_x000a_---_x000a_Enter a vendor down payment (F-47, see invoice template) where_x000a_Vendor country is not Germany_x000a_Amount in local currency EUR is &lt;12500_x000a__x000a_-&gt; enter no SCB indicator_x000a_No error occurs as criteria for SCB indicator are not fulfilled_x000a_---_x000a_Enter a vendor down payment (F-47, see invoice template) where_x000a_Vendor country is Germany_x000a_Amount in local currency EUR is &gt;=12500_x000a__x000a_-&gt; enter no SCB indicator_x000a_No error occurs as criteria for SCB indicator are not fulfilled_x000a_---_x000a_Run F.08 report and validate results_x000a_- select company code you are testing in_x000a_- Fiscal year you are testing in_x000a_- ledger I0_x000a_- select reporting year and period_x000a_- do not delete any &quot;zzz&quot; entries_x000a_- select payment method &quot;V&quot;_x000a_No values are shown as invoices are not yet paid_x000a_---_x000a_Make a payment run / manual payment (see invoice template for more details)_x000a_Invoices are paid_x000a_---_x000a_Run F.08 report and validate results_x000a_- select company code you are testing in_x000a_- Fiscal year you are testing in_x000a_- ledger I0_x000a_- select reporting year and period_x000a_- do not delete any &quot;zzz&quot; entries_x000a_- select payment method &quot;V&quot;_x000a_Values are shown as invoices are paid_x000a_---_x000a_"/>
    <m/>
    <m/>
    <x v="4"/>
  </r>
  <r>
    <x v="0"/>
    <s v="Scor_Brownfield_UAT_Testing_US.1.0.xlsx"/>
    <n v="101"/>
    <s v="Test"/>
    <x v="5"/>
    <s v="Test_SAP APAR_101"/>
    <s v="Create and validate cutomer account"/>
    <s v="Go to FD01 Transaction code_x000a__x000a_CUSTOMER CREATE : INITIAL SCREEN_x000a_- ACCOUNT GROUP : Choose the right account group from the list_x000a_- COMPANY CODE : Enter the right company code _x000a_- CUSTOMER : Leave it empty_x000a__x000a_- Press ENTER_x000a_Display the screen &quot;CREATE CUSTOMER : GENERAL DATA&quot;_x000a_---_x000a_CREATE CUSTOMER : GENERAL DATA_x000a__x000a_Enter all mandatory fields (marked with a tick) :_x000a__x000a_- TITLE : Choose a title from the list_x000a_- NAME : Enter the name of the customer_x000a_- SEARCH TERM 1/2 : Enter customer key word (e.g. initials…)_x000a_- ADRESS : Enter the customer adress, postal code, city, country and region_x000a_- LANGUAGE : Enter the adequate language. It will be used for the communication with the customer_x000a__x000a_Switch to tab &quot;CONTROL DATA&quot; _x000a_Display the tab &quot;CONTROL DATA&quot;_x000a_---_x000a_CREATE CUSTOMER : GENERAL DATA (TAB CONTROL DATA)_x000a__x000a_- TRADING PARTNER  (non mandatory): Choose from the list the adequate trading partner when there is one (for IO transactions)_x000a__x000a_Switch to tab &quot;PAYMENT TRANSACTIONS&quot;_x000a_Display the tab &quot;PAYMENT TRANSACTIONS&quot;_x000a_---_x000a_CREATE CUSTOMER : GENERAL DATA (TAB PAYMENT TRANSACTIONS)_x000a_Enter the bank details (not compulsory)_x000a__x000a_- COUNTRY: country where the bank/branch is located_x000a_- BANK KEY: country-specific definition of the bank key _x000a_- BANK ACCOUNT: number of the bank account_x000a_- ACCOUNT HOLDER : Name of the bank account holder. If you forget to fill in this field, the payment will be blocked_x000a_- IBAN: Enter the IBAN (International Bank Account Number, only necessary for )_x000a__x000a_Enter the payment transaction information (non mandatory)_x000a_- ALTERNATIVE PAYER: The field is only needed if bank collections are not to be made via the consumer who owes the receivables. The same applies to refunds of payables. In this field, it is associated to the customer independently of the company code_x000a__x000a_Press COMPANY CODE DATA (below the screen title)_x000a_Display the screen &quot;CREATE CUSTOMER : COMPANY CODE DATA&quot;_x000a_---_x000a_CREATE CUSTOMER: COMPANY CODE DATA_x000a_- RECON. ACCOUNT: select the reconciliation account for your customer:_x000a__x000a_Switch to &quot;PAYMENT TRANSACTIONS&quot;_x000a_Display the screen &quot;CREATE VENDOR: PAYMENT TRANSACTION&quot;_x000a_---_x000a_CREATE CUSTOMER : COOMPANY CODE DATA (TAB PAYMENT TRANSACTIONS)_x000a__x000a_- TERMS OF PAYMENT: Enter the payment term by default for the customer_x000a_- PAYMENT METHODS: Choose the payment methos for your customer_x000a_- HOUSE BANK: Choose the house bank you want to use by default for this customer_x000a_- ALTERNATIVE PAYER:  The field is only needed if bank collections are not to be made via the consumer who owes the receivables. The same applies to refunds of payables. It is associated to the customer for a specific company code _x000a_- Clrg with cust.  : Check this box so the clearing can be done between the vendor and the customer accounts when it is an IO transaction (In case of trading partner, in which case the payment is to be made by link account)_x000a__x000a_On the menu, go to EXTRAS --&gt; DOCUMENT TEXT then on CORRESPONDANCE and enter the adequate text that you want to appear on the customer invoice_x000a__x000a_- Press ENTER_x000a_Go to Customer (head of the screen) --&gt; Save_x000a_Customer xxx has been created in company code yyy_x000a_---_x000a_CUSTOMER CONFIRM CHANGE : DETAILS ACCOUNTING (FD08 transaction code)_x000a__x000a__x000a_- Connect with another user from your team (with right on your company code)_x000a_- Enter the customerr Id_x000a_- Enter the Company code_x000a_- Confirm the customer for Central and company code_x000a_Customer is validated_x000a_---_x000a_Go to FD03 transaction code : DISPLAY CUSTOMER : GENERAL DATA_x000a_- Enter customer_x000a_- Enter company code_x000a__x000a_Press enter_x000a_Display the customer general data_x000a_---_x000a__x000a__x000a_---_x000a_"/>
    <m/>
    <m/>
    <x v="4"/>
  </r>
  <r>
    <x v="0"/>
    <s v="Scor_Brownfield_UAT_Testing_US.1.0.xlsx"/>
    <n v="102"/>
    <s v="Test"/>
    <x v="5"/>
    <s v="Test_SAP APAR_102"/>
    <s v="Create and validate vendor account"/>
    <s v="Go to FK01 Transaction code _x000a__x000a_Create Vendor: Initial Screen_x000a_- Enter your Company Code_x000a_- Select the account group (type of vendor)_x000a_- Press ENTER_x000a__x000a_Display the screen &quot;CREATE VENDOR: ADDRESS&quot;_x000a_---_x000a_CREATE VENDOR: ADDRESS_x000a_- TITLE: Choose a title from the list (e.g. Company)_x000a_- NAME: Enter the name of your vendor_x000a_- SEARCH Term: enter vendor key word (e.g. abbreviation of the vendor name…)_x000a_- ADDRESS: Enter adresses, postal code, city &amp; country and region (region is only mandatory for US and CA vendors)_x000a_- TAX JUDRIDICTION : non mandatory_x000a_- LANGUAGE: Select the language of your vendor (English) - the payment advice form will be in English_x000a_- Other fields can be entered (but they are not mandatory)_x000a_- Press ENTER_x000a__x000a_Display the screen &quot;CREATE VENDOR: CONTROL&quot;_x000a_---_x000a_CREATE VENDOR: CONTROL_x000a_- CORPORATE GROUP (non mandatory): enter this field if your vendor has several addresses or location _x000a_- TRADING PARTNER : Enter the company ID of Trading Partner (only for IO vendors) _x000a_- TAX NUMBER 1 : _x000a_                          -&gt; For USA: Enter the Social Security Number if required (n/a for Ireland) _x000a_- TAX NUMBER 2 : _x000a_                         -&gt;  For USA: Enter the Employer Identification Number if required (n/a for Irleand)_x000a_- TRADING PARTNER (only appears when it is an internal vendor) : Choose from the list the adequate trading partner when there is one (for IO transactions)_x000a_- VAT Reg N°: VAT registration number (VAT reg.no.) of the customer (non mandatory)_x000a_- Press ENTER_x000a__x000a_Display the screen &quot;CREATE VENDOR: PAYEMENT TRANSACTIONS&quot;_x000a_---_x000a_CREATE VENDOR: PAYMENT TRANSACTIONS: mandatory_x000a__x000a_Enter the bank details (non mandatory if the vendor is paid by check):_x000a_- COUNTRY: country where the bank/branch is located_x000a_- BANK KEY : Country-specific definition of the bank key (=Sort Key for Ireland; ABA-Code for Charlotte) National bank key (=Sort Key, ABA-Code) through which a bank is uniquely identified_x000a_- BANK ACCOUNT : number of the bank account_x000a_- ACCOUNT HOLDER (mandatory): Name of the bank account holder. If you forget to fill in this field, the payment will be blocked_x000a_- IBAN (mandatory only for European coutries which use IBAN) : Enter the IBAN (International Bank Account Number)_x000a_- Bank Name (only necessary if bank don't already exists in the bank master data)_x000a_- Bank Street (only necessary if bank don't already exists in the bank master data)_x000a_- Bank City (only necessary if bank don't already exists in the bank master data)_x000a_- SWIFT Code (mandatory for all vendors except vendors from US and CA)_x000a_- Bank Number (Bank Number should always have the same value like the bank key)_x000a__x000a_Enter the payment transaction information (non mandatory)_x000a__x000a_- ALTERNATIVE PAYEE: The field is only needed if payments are not to be made directly to the vendor to whom the payable is owed. It is associated to the vendor independently of the company code_x000a_- Press ENTER_x000a__x000a_Display the screen &quot;CREATE VENDOR: ACCOUNTING INFROMATION&quot;_x000a_---_x000a_CREATE VENDOR: ACCOUNTING INFORMATION_x000a_- RECON. ACCOUNT: select the reconciliation account for your vendor:_x000a_   * External vendor: Non technical Operating - Accouting Payable (26641100)_x000a_- SORT KEY (mandatory) : Enter the number &quot;009&quot; (The system uses a standard sort sequence for displaying line items. Among other things, it sorts the items according to the content of the Allocation field)_x000a_- W. TAX CODE: whithholding tax code (e.g. for 1099/1042 Vendor in the USA)_x000a_- WH. Tax Country: Withholding Tax Country must be filled for 1042 Vendor_x000a_- Press ENTER_x000a__x000a_Display the screen &quot;CREATE VENDOR: PAYMENT TRANSACTIONS ACCOUNTING&quot;_x000a_---_x000a_CREATE VENDOR: PAYMENT TRANSACTIONS ACCOUNTING_x000a__x000a_- PAYMENT TERM: enter the payment term by default for the vendor_x000a_- CHK DOUBLME INV.: check this box (the system checks for double entries)_x000a_- PAYMENT METHOD: enter payment methods authorized for your vendor_x000a_- HOUSE BANK: enter the house bank you want to use by default to pay the vendor_x000a_- INDIVIDUAL PAYMENT: check this box if you do not want to gather all invoice in one payment (e.g. for tax authorities, do not check this box if you want to make payment grouping) _x000a_Careful, when you check this box and you want to do a credit memo on the vendor, the system will not reconciliate both invoice and credit memo automatically. Therefore, check this box only when necessary_x000a__x000a_- ALTERNATIVE PAYEE: The field is only needed if payments are not to be made directly to the vendor to whom the payable is owed (affactureur). It is associated to the vendor for a specific company code _x000a_- Clrg with cust.  : Check this box so the clearing can be done between the vendor and the customer accounts when it is an IO transaction (In case of trading partner, in which case the payment is to be made by link account)_x000a_- Press ENTER_x000a__x000a_Display the screen &quot;CREATE VENDOR: CORRESPONDANCE ACCOUNTING&quot;_x000a_---_x000a_CREATE VENDOR: CORRESPONDANCE ACCOUNTING_x000a_- Press ENTER and validate the Vendor  (note the vendor Id)_x000a_Vendor is created but need to be validated_x000a_---_x000a_Go to FK08 Transaction code_x000a__x000a__x000a_'CONFIRM CHANGE VENDOR INTIAL SCREEN_x000a_- Connect with another user from your team (with right on your company code)_x000a_- Enter the vendor Id_x000a_- Enter the Company code_x000a_- Confirm the vendor for Central and company code_x000a_Vendor is validated_x000a_---_x000a_Go to FK03 Transaction code_x000a__x000a_'DISPLAY VENDOR : INITIAL SCREEN _x000a_- Enter Vendor_x000a_- Enter company code_x000a__x000a_Select all General data and company code data and press Enter to diplay it_x000a_Vendor general data displayed_x000a_---_x000a_"/>
    <m/>
    <m/>
    <x v="4"/>
  </r>
  <r>
    <x v="0"/>
    <s v="Scor_Brownfield_UAT_Testing_US.1.0.xlsx"/>
    <n v="103"/>
    <s v="Test"/>
    <x v="5"/>
    <s v="Test_SAP APAR_103"/>
    <s v="Post vendor manual accrual"/>
    <s v="Go to FB60 transaction code_x000a__x000a_Warning If no vendor to be booked use FB01 transaction code with ZA document type_x000a__x000a_Fill in header fields:_x000a_-Vendor_x000a_-Invoice date_x000a_-Posting Date_x000a_-Amount_x000a_-Reference_x000a_-Tax Amount por check &quot;calculate tax&quot; box_x000a_-Text_x000a__x000a_- Document type ZB : AP Accrual Engine (if this option is hidden, you have to go to Editing options and select the doc type option : 2 Doc type ready for input)_x000a__x000a__x000a_Note : The document type ZB is exclusively dedicated to accrual documents. Therefore, this doc. type has to be associated to an accrual special G/L indicator (SGL) _x000a_→K for vendors_x000a_→D for customers_x000a__x000a_- SGL indicator = K (for vendors)_x000a_-  BaseLine Date = due date for net payment (#1)_x000a__x000a__x000a_header data filled in_x000a_---_x000a_Fill in line items_x000a__x000a_-GL/ Account_x000a_-Amount_x000a_-Segment_x000a_-Cost center_x000a__x000a_Press on 'Simulate Document' or press 'F9' to simulate document_x000a_Once document is balanced and coorect press on 'Save' or click on 'Ctrl+S'_x000a_vendor accrual document is posted_x000a_---_x000a__x000a__x000a_---_x000a_"/>
    <m/>
    <m/>
    <x v="4"/>
  </r>
  <r>
    <x v="0"/>
    <s v="Scor_Brownfield_UAT_Testing_US.1.0.xlsx"/>
    <n v="104"/>
    <s v="Test"/>
    <x v="5"/>
    <s v="Test_SAP APAR_104"/>
    <s v="Mass upload process and reverse"/>
    <s v="Open the csv relevant file and change the following fields: _x000d__x000a__x000a_- Company code _x000d__x000a_- Vendor_x000d__x000a_- Cost center (check which cost center is valid for the respective company code which should be tested)_x000a_Fields for upload updated_x000a_---_x000a_Save the csv file on the desktop_x000a_csv-file saved_x000a_---_x000a_Enter transaction Z067 and upload the csv file from the desktop._x000d__x000a__x000d__x000a_Note the generated document number_x000a_Document posted_x000a__x000a_If the company code is Mono-Liner: Partner segment is auto filled according to company ID and Document splitting forcing rules_x000a__x000a_Accounting document balanced by segment_x000a_---_x000a_Individual (FB08) or mass reversal (F.80)_x000d__x000a__x000d__x000a_Prefer the mass reversal._x000d__x000a__x000d__x000a_You can either go directly to transaction code F.80 and enter :_x000d__x000a_- Company code_x000d__x000a_- Fiscal year_x000d__x000a_- Document type (here ZB for accruals)_x000d__x000a_- Leave test run and do not process ticked_x000d__x000a_- Reversal reason : Reason 5 - Accrual/Defferal Posting_x000d__x000a__x000d__x000a_And then press execute_x000d__x000a__x000d__x000a_Then press REVERSE DOCUMENTS_x000d__x000a__x000d__x000a_Or you can execute FB08 transaction code, enter document number, company code, fiscal year and reversal reason and then press mass reversal then execute_x000d__x000a__x000d__x000a_Then press REVERSE DOCUMENTS_x000a_Processing completed (document reversed)_x000a_---_x000a_"/>
    <m/>
    <m/>
    <x v="4"/>
  </r>
  <r>
    <x v="0"/>
    <s v="Scor_Brownfield_UAT_Testing_US.1.0.xlsx"/>
    <n v="105"/>
    <s v="Test"/>
    <x v="4"/>
    <s v="Test_AP-AR_105"/>
    <s v="Post a customer credit memo"/>
    <s v="Book a customer credit memo using FB75 transaction code:_x000a__x000a_-Fill in the customer account_x000a_-Fill in the Posting _x000a_-Fill in the Reference and the Header text field_x000a_-Fill in the amount_x000a_-Fill in the VAT field and mark the &quot;Calculate tax&quot; box (optionnal)_x000a_-Fill in the revenue account, cost center and other CO relevant data_x000a_- Fill in the Business Area for the revenue account_x000a_-Simulate the Document  (F9) and save_x000a_=&gt; Note the accounting document Id_x000a_Customer credit memo posted_x000a_---_x000a_For the posted accounting document :_x000a_- Go to transaction FB03 (display Financial document)_x000a_- On the Customer account line items, check that the transaction type has been automatically derived _x000a_Accounting document is compliant with invoice data_x000a_---_x000a_For the invoiced customer:_x000a_- Go to transaction FBL5N (display customer line items)_x000a_- Enter your company code and the invoiced customer_x000a_- Execute (F8) _x000a_Customer credit memo is booked_x000a_---_x000a_"/>
    <m/>
    <m/>
    <x v="4"/>
  </r>
  <r>
    <x v="0"/>
    <s v="Scor_Brownfield_UAT_Testing_US.1.0.xlsx"/>
    <n v="106"/>
    <s v="Test"/>
    <x v="4"/>
    <s v="Test_AP-AR_106"/>
    <s v="Post a customer accrual"/>
    <s v="Post a customer accrual using FB70 transaction code:_x000a__x000a_Warning: If no customer  is to be booked use FB01 transaction code with ZA document type_x000a__x000a_-Fill in the customer account_x000a_-Fill in the Posting _x000a_-Fill in the Reference and the Header text field_x000a__x000a_- Use Document type ZB (AP Accrual Engine) (if this option is hidden, you have to go to Editing options and select the doc type option : 2 Doc type ready for input)_x000a__x000a_Note : The document type ZB is exclusively dedicated to accrual documents. Therefore, this doc. type has to be associated to an accrual special G/L indicator (SGL) _x000a_→K for vendors_x000a_→D for customers_x000a__x000a__x000a__x000a_- SGL indicator = D (for customers)_x000a_- VAT code has to be marked for accruals = &quot;W5&quot; (Input tax ACCRUALS 19,6% with Pro-rata VAT) or No VAT code (#1), _x000a_-Fill in the amount_x000a_-Fill in the VAT field and mark the &quot;Calculate tax&quot; box (optionnal)_x000a_-Fill in the revenue account, cost center and other CO relevant data_x000a_- Fill in the Business Area for the revenue account_x000a_-Simulate the Document  (F9) and save_x000a__x000a_=&gt; Note the accounting document Id_x000a_Customer accrual posted_x000a_---_x000a_For the posted accounting document :_x000a_- Go to transaction FB03 (display Financial document)_x000a_- On the Customer account line items, check that the transaction type has been automatically derived _x000a_Accounting document is compliant with invoice data_x000a_---_x000a_For the invoiced customer:_x000a_- Go to transaction FBL5N (display customer line items)_x000a_- Enter your company code and the invoiced customer_x000a_- Execute (F8) _x000a_Customer accrual is booked_x000a_---_x000a_"/>
    <m/>
    <m/>
    <x v="4"/>
  </r>
  <r>
    <x v="0"/>
    <s v="Scor_Brownfield_UAT_Testing_US.1.0.xlsx"/>
    <n v="107"/>
    <s v="Test"/>
    <x v="4"/>
    <s v="Test_AP-AR_107"/>
    <s v="Post a vendor credit "/>
    <s v="Go to FB65 Transaction code_x000a_ Vendor credit memo entry fields displayed_x000a_---_x000a_Switch company code by pressing 'F7'_x000a__x000a_'Fill in header data (in basic data tab):_x000a_-Vendor_x000a_-Document dat_x000a_-Posting Date_x000a_-Reference_x000a_-Amount_x000a_-Tax Amount   or check the &quot;calculate tax&quot; box_x000a_-Text_x000a__x000a_-Header Text (in Details tab)_x000a__x000a__x000a__x000a_Header data filled in_x000a_---_x000a_Fill in line items_x000a_-GL/ Account_x000a_-Amount_x000a_-Segment_x000a_-Cost center_x000a__x000a_Press on 'Simulate Document' or press 'F9' to simulate document_x000a_Once document is balanced and coorect press on 'Save' or click on 'Ctrl+S'_x000a_Vendor credit memo is posted and displayed in FB03_x000a_---_x000a_"/>
    <m/>
    <m/>
    <x v="4"/>
  </r>
  <r>
    <x v="0"/>
    <s v="Scor_Brownfield_UAT_Testing_US.1.0.xlsx"/>
    <n v="108"/>
    <s v="Test"/>
    <x v="4"/>
    <s v="Test_AP-AR_108"/>
    <s v="Print cheque file"/>
    <s v="Print a &quot;File Copy&quot; of the original check with transaction FBZ5_x000a_- Select the Paying document number (check with transaction FCHN for a valid document number)_x000a_- Select the Paying company code_x000a_- Select the Fiscal year_x000a_- Select the Payment method: C_x000a_- Select the Check lot number: 0001_x000a_- Select the Alternative form: _x000a_                       ZJPM_CHECK_x000a_- Select the Printer for forms: (e.g. LOCL)_x000a_- Select the Do not Void any Checks_x000a__x000a_Then go to Check&gt; Print&gt; Old Check_x000a_---_x000a_The program generates a new File Copy of the original check._x000a__x000a_The mention File Copy is placed at the signature level of the order check._x000a_The check number should be the same the one that appeared on the original check._x000a_"/>
    <m/>
    <m/>
    <x v="4"/>
  </r>
  <r>
    <x v="0"/>
    <s v="Scor_Brownfield_UAT_Testing_US.1.0.xlsx"/>
    <n v="109"/>
    <s v="Test"/>
    <x v="4"/>
    <s v="Test_AP-AR_109"/>
    <s v="Print customer invoice"/>
    <s v="Go to FB12 Transaction code- REQUEST CORRESPONDENCE_x000a__x000a_- COMPANY CODE : Enter the company code_x000a_Press Enter_x000a_- Choose SAP19 : Customer invoice_x000a_- Enter the DOCUMENT NUMBER and FISCAL YEAR_x000a_Press Enter_x000a_Customer invoice was requested_x000a_---_x000a_Go to F.61 transaction code - TRIGGER FOR CORRESPONDENCE_x000a__x000a_- CORRESPONDENCE : Choose SAP19 (customer invoice)_x000a_- COMPANY CODE : Enter company code_x000a_- DOCUMENT NUMBER : Enter document number_x000a_- FISCAL YEAR : Enter fiscal year_x000a_Press Enter_x000a_There are X correspondences_x000a_The spool generates a file containing all the requested invoices that have to be printed_x000a_---_x000a_Go to SP02 transaction code - OUTPUT CONTROLLER : LIST OF SPOOL REQUESTS_x000a__x000a_List of invoices that have to be printed_x000a_- Choose ann display in invoice_x000a_- Press PRINT DIRECTLY_x000a_This will trigger the printing of the selected customer invoices_x000a_Invoice printed_x000a_---_x000a_"/>
    <m/>
    <m/>
    <x v="4"/>
  </r>
  <r>
    <x v="0"/>
    <s v="Scor_Brownfield_UAT_Testing_US.1.0.xlsx"/>
    <n v="110"/>
    <s v="Test"/>
    <x v="4"/>
    <s v="Test_AP-AR_110"/>
    <s v="Vendor line item display"/>
    <s v="Go to transaction code FBL1N_x000a__x000a_- select your company(ies) code_x000a_- select your vendor(s)_x000a__x000a_If you want to view line items for several customers: go to 'multiple selections' and enter the customer number range_x000a__x000a_If you do not fill the field &quot;customer&quot; all the line items of the company code matching your selection criterias will be displayed_x000a__x000a_-In the line item selection part choose whether you want to display _x000a_1. all items_x000a_2. cleared items _x000a_3. or open items at key date_x000a__x000a_-In the type section choose if you want to display _x000a_1. normal items_x000a_2. special GL transactions_x000a_3. noted items_x000a_4. parked items_x000a_5.vendor items_x000a__x000a__x000a_You can choose a defined variant selection pressing 'SHIFT + F5' and access to dynamic selections pressing 'SHIFT+ F4'_x000a__x000a_- Execute via pressing 'F8'_x000a_The vendor(s)  line items matching your selection criterias are displayed_x000a_---_x000a__x000a__x000a_---_x000a__x000a__x000a_---_x000a_"/>
    <m/>
    <m/>
    <x v="4"/>
  </r>
  <r>
    <x v="0"/>
    <s v="Scor_Brownfield_UAT_Testing_US.1.0.xlsx"/>
    <n v="111"/>
    <s v="Test"/>
    <x v="4"/>
    <s v="Test_AP-AR_111"/>
    <s v="Link manually a credit memo to an invoice before automatic payments"/>
    <s v="Go to transaction code FBL1N and display your vendor open items_x000a__x000a_- choose a credit memo available on your vendor_x000a_- choose the invoice to which you want to link the credit memo and note accounting document ID_x000a__x000a__x000a_Invoice to be linked with credit memo is identified_x000a_---_x000a_Select the credit memo line item and press &quot;Ctrl + SHIFT + 8&quot; to edit it_x000a__x000a_- In the&quot; Invoice Ref.&quot; field enter the accounting document number of the invoice identified in step 1_x000a_Invoice is linked to credit memo_x000a_---_x000a__x000a__x000a_---_x000a_"/>
    <m/>
    <m/>
    <x v="4"/>
  </r>
  <r>
    <x v="0"/>
    <s v="Scor_Brownfield_UAT_Testing_US.1.0.xlsx"/>
    <n v="112"/>
    <s v="Test"/>
    <x v="4"/>
    <s v="Test_AP-AR_112"/>
    <s v="Void and reprint a cheque"/>
    <s v="Void and reprint check with transaction FCH7:_x000d__x000a_- Select the Paying company code_x000d__x000a_- Select the House Bank_x000d__x000a_- Select the Account ID_x000d__x000a_- Enter the Check Number: (e.g.: 000011, check the check number with transaction FCHN)_x000d__x000a_- Select the Void reason code: (e.g: 07)_x000d__x000a_- Select the Check lot number: (e.g.: 0001)_x000d__x000a_- Select the Alternative form: ZJPM_CHECK_x000d__x000a_- Select the Printer for forms: e.g. LOCL_x000d__x000a__x000d__x000a_Then go to Check&gt; Reprint_x000d__x000a__x000a_The program voiding the cheque and creates automatically a new cheque with a new check number_x000d__x000a__x000d__x000a__x000d__x000a__x000d__x000a__x000a_---_x000a_"/>
    <m/>
    <m/>
    <x v="4"/>
  </r>
  <r>
    <x v="0"/>
    <s v="Scor_Brownfield_UAT_Testing_US.1.0.xlsx"/>
    <n v="113"/>
    <s v="Test"/>
    <x v="4"/>
    <s v="Test_AP-AR_113"/>
    <s v="Upload manually the group cost allocation prepared file for any type of recharce (GDR/EMEA/SII)"/>
    <s v="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_x000a_---_x000a_"/>
    <m/>
    <m/>
    <x v="4"/>
  </r>
  <r>
    <x v="0"/>
    <s v="Scor_Brownfield_UAT_Testing_US.1.0.xlsx"/>
    <n v="114"/>
    <s v="Test"/>
    <x v="4"/>
    <s v="Test_AP-AR_114"/>
    <s v="Upload manually the group cost allocation prepared file for any type of recharce (GDR/EMEA/SII)"/>
    <s v="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31/03/2018 then 31/08/2018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Correct split on non deductible VAT should be made on receiver document with cross reference to original document in split non deductible VAT document_x000a_---_x000a_Step description: SAP Z133. Details in the file attached_x000a_Posting details_x000a_- Type  : GDR_x000a_- Invoice_x000a_- Fiscal year_x000a_- 01/01/2019_x000a_Click on upload file first in test mode. If all ok, then go back one step, check the parameters and untick &quot;Test Run&quot;, then click on upload file and search file_x000a_The accounting documents are posted for both senders and receivers._x000a_Segment derivation should be based on cost center derivation from table ZTT_FI_TRANS_C aligned with posting date (based on column C and D from upload file)_x000a_Partner segment determination should be in line with the same logic as for cost center (based on column E and F from upload file)_x000a__x000a_---_x000a_"/>
    <m/>
    <m/>
    <x v="4"/>
  </r>
  <r>
    <x v="0"/>
    <s v="Scor_Brownfield_UAT_Testing_US.1.0.xlsx"/>
    <n v="115"/>
    <s v="Test"/>
    <x v="7"/>
    <s v="Test_CO_115"/>
    <s v="Copy planning for cost centers"/>
    <s v="A) Call transaction KP98_x000a_B) Select all cost centers  _x000a_C) Enter Period you are testing in_x000a_D) Select receiving plan version_x000a_E) Activate _x000a_- all actual data_x000a_-structure w/ values_x000a_-reset and overwrite_x000a_F) Click test run and execute_x000a_G) If no error than execute in actual mode_x000a_Test run Actual to plan copy  is successful_x000a_---_x000a_A) Run S_ALR_87013611 - Cost Centers: Actual/Plan/Variance _x000a_B) Select period you are testing in and plan version specified in step 1. Select all cost centers and execute_x000a_C) Check whether actual data is copied to plan_x000a_Actual to plan copy is executed_x000a_---_x000a_A) Call transaction KP97_x000a_B) Select all cost centers  _x000a_C) Enter period you are testing in_x000a_D) Select sender plan version used in step 1 and a new receiving plan version_x000a_E) Activate _x000a_- all plan data_x000a_-structure w/ values_x000a_-reset and overwrite_x000a_F) Click test run and execute_x000a_G) If no error than execute in actual mode_x000a_Test run Plan to Plan copy is successful_x000a_---_x000a_A) Run S_ALR_87013611 - Cost Centers: Actual/Plan/Variance _x000a_B) Select period you are testing in and plan version specified in step 3. Select all cost centers and execute_x000a_C) Check whether actual data is copied to plan_x000a_Plan to Plan copy is executed_x000a_---_x000a_A) Call transaction S_ALR_87099918 - Depreciation/Interest FI-AA _x000a_B) Select company code in your hub that has assets_x000a_C) Enter Plan version to be copied to (_x000a_D) Select &quot;use asset values as of FY start&quot;_x000a_E) Enter depreciation area 01_x000a_F) Enter period you are testing in_x000a_G) Click test run and execute_x000a_H) If no error than exectue in actual mode_x000a_Test depreciation simulation_x000a_---_x000a_A) Run S_ALR_87013613 - Range: Cost Elements  _x000a_B) Select period you are testing in and plan version specified in step 5. Select asset cost center of the company code (cost center assigned to the asset master data) and execute_x000a_C) Check whether plan depreciation values are posted_x000a_Planned depreciation is posted to plan"/>
    <m/>
    <m/>
    <x v="4"/>
  </r>
  <r>
    <x v="0"/>
    <s v="Scor_Brownfield_UAT_Testing_US.1.0.xlsx"/>
    <n v="116"/>
    <s v="Test"/>
    <x v="7"/>
    <s v="Test_CO_116"/>
    <s v="Copy planning for cost centers"/>
    <s v="A) Call transaction KP98_x000a_B) Select all cost centers  _x000a_C) Enter Period you are testing in_x000a_D) Select receiving plan version_x000a_E) Activate _x000a_- all actual data_x000a_-structure w/ values_x000a_-reset and overwrite_x000a_F) Click test run and execute_x000a_G) If no error than execute in actual mode_x000a_Test run Actual to plan copy  is successful_x000a_---_x000a_A) Run S_ALR_87013611 - Cost Centers: Actual/Plan/Variance _x000a_B) Select period you are testing in and plan version specified in step 1. Select all cost centers and execute_x000a_C) Check whether actual data is copied to plan_x000a_Actual to plan copy is executed_x000a_---_x000a_A) Call transaction KP97_x000a_B) Select all cost centers  _x000a_C) Enter period you are testing in_x000a_D) Select sender plan version used in step 1 and a new receiving plan version_x000a_E) Activate _x000a_- all plan data_x000a_-structure w/ values_x000a_-reset and overwrite_x000a_F) Click test run and execute_x000a_G) If no error than execute in actual mode_x000a_Test run Plan to Plan copy is successful_x000a_---_x000a_A) Run S_ALR_87013611 - Cost Centers: Actual/Plan/Variance _x000a_B) Select period you are testing in and plan version specified in step 3. Select all cost centers and execute_x000a_C) Check whether actual data is copied to plan_x000a_Plan to Plan copy is executed_x000a_---_x000a_A) Call transaction S_ALR_87099918 - Depreciation/Interest FI-AA _x000a_B) Select company code in your hub that has assets_x000a_C) Enter Plan version to be copied to (_x000a_D) Select &quot;use asset values as of FY start&quot;_x000a_E) Enter depreciation area 01_x000a_F) Enter period you are testing in_x000a_G) Click test run and execute_x000a_H) If no error than exectue in actual mode_x000a_Test depreciation simulation_x000a_---_x000a_A) Run S_ALR_87013613 - Range: Cost Elements  _x000a_B) Select period you are testing in and plan version specified in step 5. Select asset cost center of the company code (cost center assigned to the asset master data) and execute_x000a_C) Check whether plan depreciation values are posted_x000a_Planned depreciation is posted to plan"/>
    <m/>
    <m/>
    <x v="4"/>
  </r>
  <r>
    <x v="0"/>
    <s v="Scor_Brownfield_UAT_Testing_US.1.0.xlsx"/>
    <n v="117"/>
    <s v="Test"/>
    <x v="7"/>
    <s v="Test_CO_117"/>
    <s v="Cost centers Actuals line items"/>
    <s v="Go to transaction code KSB1 and enter Controlling area &quot;SCOR&quot;_x000a_A. Select the master data for which you want to display actual line items:_x000a_-Cost Center_x000a_  or_x000a_-Cost Center Group_x000a__x000a_-Cost Element_x000a_  or_x000a_-Cost Element Group_x000a__x000a_B. Select your posting date_x000a_C. Select your Layout_x000a__x000a_Press &quot;F8&quot; or click on execute_x000a_Actual line items for the selected master data is displayed_x000a_---_x000a_You can display the source document for each  line item pressing &quot;Shift+F2&quot;_x000a_Source document is displayed_x000a_---_x000a_You can change the layout via pressing &quot;Ctrl+F8&quot;_x000a_--&gt; Double click on a field in the 'Column Set' so it is displayed in the 'Displayed Columns'_x000a_Screen Layout is modified"/>
    <m/>
    <m/>
    <x v="4"/>
  </r>
  <r>
    <x v="0"/>
    <s v="Scor_Brownfield_UAT_Testing_US.1.0.xlsx"/>
    <n v="118"/>
    <s v="Test"/>
    <x v="7"/>
    <s v="Test_CO_118"/>
    <s v="Cost centers Plan line items"/>
    <s v="Go to transaction code KSBP and enter Controlling area &quot;SCOR&quot;_x000a__x000a_A. Select the master data for which you want to display plan line items:_x000a__x000a_-Cost Center_x000a_  or_x000a_-Cost Center Group_x000a__x000a_-Cost Element_x000a_  or_x000a_-Cost Element Group_x000a__x000a_B. Select your planning data_x000a__x000a_-Version_x000a_-Period_x000a_-Fiscal Year_x000a__x000a_Press &quot;F8&quot; or click on execute_x000a_Plan line items for the selected master data is displayed"/>
    <m/>
    <m/>
    <x v="4"/>
  </r>
  <r>
    <x v="0"/>
    <s v="Scor_Brownfield_UAT_Testing_US.1.0.xlsx"/>
    <n v="119"/>
    <s v="Test"/>
    <x v="7"/>
    <s v="Test_CO_119"/>
    <s v="Cost centers planning overview"/>
    <s v="Go to KSBL transaction code to display cost centers palnning overview_x000a__x000a_Fill in_x000a__x000a_- Cost center_x000a_-Fiscal Year_x000a_-Period_x000a_-Version_x000a__x000a_You can tick the box to display output in an ALV list_x000a__x000a_Press either &quot;F8&quot; to execute or &quot;Shift+F8&quot; to execute multiple_x000a_Cost centers planning report is displayed"/>
    <m/>
    <m/>
    <x v="4"/>
  </r>
  <r>
    <x v="0"/>
    <s v="Scor_Brownfield_UAT_Testing_US.1.0.xlsx"/>
    <n v="120"/>
    <s v="Test"/>
    <x v="7"/>
    <s v="Test_CO_120"/>
    <s v="Display manual cost allocation"/>
    <s v="Go to KB16N transaction code_x000a_Selection screen is displayed_x000a_---_x000a_'Fill in header informations_x000a_-CO Area_x000a_-Doc. Date_x000a_-Postg Date_x000a_-Document number_x000a_Selection screen is displayed_x000a_---_x000a_'Fill in document item informations:_x000a_-Cost Element   --&gt; has to be granted for manual allocations_x000a_-Amount                    _x000a_-Currency_x000a_-Text_x000a__x000a_Fill in sender and receiver master data:_x000a_-Sender cost center_x000a_-Receiver Cost center_x000a_Document items filled in_x000a_---_x000a_Press 'Enter'_x000a_Selected manual cost allocation is displayed"/>
    <m/>
    <m/>
    <x v="4"/>
  </r>
  <r>
    <x v="0"/>
    <s v="Scor_Brownfield_UAT_Testing_US.1.0.xlsx"/>
    <n v="121"/>
    <s v="Test"/>
    <x v="7"/>
    <s v="Test_CO_121"/>
    <s v="Enter manual cost allocation "/>
    <s v="Go to KB15N transaction code_x000a_Selection screen is displayed_x000a_---_x000a_'Fill in header informations_x000a_-CO Area_x000a_-Doc. Date_x000a_-Postg Date_x000a_-Ref. Doc._x000a_-Doc. Text_x000a_-Period_x000a_Hader fields filled in_x000a_---_x000a_'Fill in document item informations:_x000a_-Cost Element   --&gt; has to be granted for manual allocations_x000a_-Amount                    _x000a_-Currency_x000a_-Text_x000a__x000a_Fill in sender and receiver master data:_x000a_-Sender cost center_x000a_-Receiver Cost center_x000a_Document items filled in_x000a_---_x000a_Click on 'Save' or press &quot;Ctrl+S&quot;_x000a_CO Document is posted"/>
    <m/>
    <m/>
    <x v="4"/>
  </r>
  <r>
    <x v="0"/>
    <s v="Scor_Brownfield_UAT_Testing_US.1.0.xlsx"/>
    <n v="122"/>
    <s v="Test"/>
    <x v="7"/>
    <s v="Test_CO_122"/>
    <s v="Enter plan data on cost centers"/>
    <s v="A) Call transaction KP06_x000a_B) Go to Settings - Set planner profile and enter &quot;ZSCOR&quot;_x000a_C) Choose planning layout SCOR-1-101_x000a_D) Enter Version &quot;free to choose&quot;_x000a_E) Period you are testing in_x000a_F) F) Enter cost center and cost element ('either single selection or range) &quot;free to choose&quot;_x000a_G) Choose whether entry is free or form-based_x000a_H) Execute_x000a_Post plan data with layout SCOR-1-101_x000a_---_x000a_A) Enter plan data (free choice) and press save_x000a_Post plan data with layout SCOR-1-101_x000a_---_x000a_A) Call transaction KSBL_x000a_B) Enter cost center. Choose correct fiscal year, planning period and version_x000a_C) Press enter and check results_x000a_Plan data is posted_x000a_---_x000a_A) Call transaction KP06_x000a_B) Go to Settings - Set planner profile and enter &quot;ZSCOR&quot;_x000a_C) Choose planning layout SCOR-1-101EX_x000a_D) Enter Version &quot;free to choose&quot;_x000a_E) Period you are testing in_x000a_F) F) Enter cost center and cost element ('either single selection or range) &quot;free to choose&quot;_x000a_G) Choose whether entry is free or form-based_x000a_H) Execute_x000a_Post plan data with layout SCOR-1-101EX (Excel integration)_x000a_---_x000a_A) Enter plan data (free choice) and press save_x000a_Upload plan data from excel_x000a_---_x000a_A) Call transaction S_ALR_87013611 - Cost Centers: Actual/Plan/Variance _x000a_B) Enter cost center and cost element group &quot;expenses&quot;. Choose correct fiscal year, planning period and version_x000a_C) Press enter and check results_x000a_Plan data is posted"/>
    <m/>
    <m/>
    <x v="4"/>
  </r>
  <r>
    <x v="0"/>
    <s v="Scor_Brownfield_UAT_Testing_US.1.0.xlsx"/>
    <n v="123"/>
    <s v="Test"/>
    <x v="7"/>
    <s v="Test_CO_123"/>
    <s v="Internal orders Actuals line items"/>
    <s v="Go to transaction code KOB1 and enter Controlling area &quot;SCOR&quot;_x000a__x000a_A. Select the master data for which you want to display actual line items:_x000a__x000a_-Order_x000a_  or_x000a_-Order Group_x000a__x000a_-Cost Element_x000a_  or_x000a_-Cost Element Group_x000a__x000a_B. Select your posting date_x000a_C. Select your Layout_x000a__x000a_Press &quot;F8&quot; or click on execute_x000a_Actual line items for the selected master data is displayedActual line items for the selected master data is displayed_x000a_---_x000a_You can display the source document for each  line item pressing &quot;Shift+F2&quot;_x000a_Source document is displayedSource document is displayed_x000a_---_x000a_You can change the layout via pressing &quot;Ctrl+F8&quot;_x000a_--&gt; Double click on a field in the 'Column Set' so it is displayed in the 'Displayed Columns'_x000a_Screen Layout is modifiedScreen Layout is modified"/>
    <m/>
    <m/>
    <x v="4"/>
  </r>
  <r>
    <x v="0"/>
    <s v="Scor_Brownfield_UAT_Testing_US.1.0.xlsx"/>
    <n v="124"/>
    <s v="Test"/>
    <x v="7"/>
    <s v="Test_CO_124"/>
    <s v="Internal orders Plan line items"/>
    <s v="Go to transaction code KOBP and enter Controlling area &quot;SCOR&quot;_x000a__x000a_A. Select the master data for which you want to display Plan  line items:_x000a__x000a_-Order_x000a_  or_x000a_-Order Group_x000a__x000a_-Cost Element_x000a_  or_x000a_-Cost Element Group_x000a__x000a_B. Select your planning data_x000a__x000a_-Version_x000a_-Period_x000a_-Fiscal Year_x000a__x000a_Press &quot;F8&quot; or click on execute_x000a_Plan line items for the selected master data is displayed"/>
    <m/>
    <m/>
    <x v="4"/>
  </r>
  <r>
    <x v="0"/>
    <s v="Scor_Brownfield_UAT_Testing_US.1.0.xlsx"/>
    <n v="125"/>
    <s v="Test"/>
    <x v="7"/>
    <s v="Test_CO_125"/>
    <s v="Maintain period lock in CO"/>
    <s v="Go to OKP1 Transaction code_x000a__x000a_-Controlling Area  &quot;SCOR&quot;_x000a_-Fiscal Year    --   the current fiscal year_x000a_-Version_x000a__x000a_Click on 'Actual' or press &quot;F5&quot;_x000a__x000a_For each transactions listed you can _x000a__x000a_1. lock or unlock periods via ticking the boxes for each of the periods from 1 to 16_x000a_2. lock transaction or unlock transaction for each of the periods via pressing 'Lock transaction' or 'Unlock transaction'_x000a__x000a_Click Enter and Press 'Save' to save_x000a_Period are managed per transaction for actual_x000a_---_x000a_Click on 'Plan' or press &quot;F6&quot;_x000a__x000a_For each transactions listed you can _x000a__x000a_1. lock or unlock periods via ticking the boxes for each of the periods from 1 to 16_x000a_2. lock transaction or unlock transaction for each of the periods via pressing 'Lock transaction' or 'Unlock transaction'_x000a__x000a_Click Enter and Press 'Save' to save_x000a_Period are managed per transaction for Plan_x000a_---_x000a_"/>
    <m/>
    <m/>
    <x v="4"/>
  </r>
  <r>
    <x v="0"/>
    <s v="Scor_Brownfield_UAT_Testing_US.1.0.xlsx"/>
    <n v="126"/>
    <s v="Test"/>
    <x v="7"/>
    <s v="Test_CO_126"/>
    <s v="Manage cost center master data"/>
    <s v="Create your cost center via KS01 Transaction code_x000a__x000a_Fill in:_x000a_-Controlling Area &quot;SCOR&quot;_x000a_-Cost Center  number_x000a_-Valid From  from &quot;day date&quot; to &quot; 31.12.9999&quot;_x000a__x000a_Cost center numbering has to respect the following codification:_x000a_*Digits 1 to 4: company code_x000a_*Digit 5: comex_x000a_*Digit 6: division_x000a_*Digit 7 to 10: increment_x000a__x000a_To create your cost center using a reference one, fill in in the reference section:_x000a_-Cost center_x000a_-Controlling Area_x000a__x000a_Go to step 3 if you created your cost center using a reference one_x000a__x000a_Press enter_x000a_Cost center  creation screen displayed or cost center created as a reference from an existing one_x000a_---_x000a_In the basic data tab fill in the following fields :_x000a_-Name_x000a_-Description_x000a__x000a_-Person Responsible_x000a_-Cost Center Category_x000a_-Hierarchy area_x000a_-Company Code_x000a_-Currency_x000a_-Profit Center_x000a__x000a_Clieck on save  or  press &quot;Ctrl+S&quot; to save_x000a_Cost center is created_x000a_---_x000a_Display the created cost center using KS03 transaction code_x000a__x000a_Enter the code center to display via filling in the following fields_x000a_-Controlling Area_x000a_-Cost Center_x000a__x000a_If needed you can search the cost center with the matchcode via pressing &quot;F4&quot;_x000a_Cost center  is displayed in your controlling area_x000a_---_x000a_You can edit your cost center using KS02 transaction code_x000a__x000a_Enter the code center to modify via filling in the following fields_x000a_-Controlling Area_x000a_-Cost Center_x000a__x000a_If needed you can search the cost center with the matchcode via pressing &quot;F4&quot;_x000a__x000a_Edit the fields of your cost center and click on save or press &quot;Ctrl+S&quot;_x000a_Cost center is modified in your controlling area"/>
    <m/>
    <m/>
    <x v="4"/>
  </r>
  <r>
    <x v="0"/>
    <s v="Scor_Brownfield_UAT_Testing_US.1.0.xlsx"/>
    <n v="127"/>
    <s v="Test"/>
    <x v="7"/>
    <s v="Test_CO_127"/>
    <s v="Manage internal order master data"/>
    <s v="Create your internal order  via KO01 Transaction code_x000a__x000a_-Enter controlling area &quot;SCOR&quot;_x000a_-Enter 'Order type'_x000a__x000a_You can either create your internal order from scratch or as a copy form an existing one_x000a__x000a_--&gt; To create as a copy fill in the 'Order' field  in the section  &quot;Reference&quot;_x000a_         Once you have modified the fields in the target internal order you can save your data._x000a_Internal order creation screen displayed or Internal order created as a reference from an existing one_x000a_---_x000a_Fill in the following fields to create your internal order:_x000a__x000a_--&gt; In the header section, fill in the followings_x000a_-Order number_x000a__x000a_Order numeration has to respect the following codification:_x000a_*Digits 1 to 4: order type_x000a_*Digits 5 to 8: company code_x000a_*Digits 9 to 12 = increment_x000a__x000a_-Description_x000a__x000a_--&gt; In the assignment tab fill in the company code_x000a__x000a_--&gt; In the control data section fill in_x000a_-Currency_x000a_-Order category_x000a__x000a_Press enter or &quot;Ctrl + S&quot; to save your internal order_x000a_Internal order is created_x000a_---_x000a_Display the created internal order via KO03 transaction code_x000a__x000a_You can either enter your internal order number or search it with pressing &quot;F4&quot;_x000a__x000a_In the search tool you cans earch via:_x000a__x000a_-Controlling area = &quot;SCOR&quot;_x000a_-Order type _x000a_-Description_x000a_Internal order is displayed in your controlling area_x000a_---_x000a_To modify the internal order use transaction code KO02_x000a__x000a_Like in step 3 you have to fill in your internal order or search it with matchcode._x000a__x000a_Edit the fields of your internal order and press &quot;Ctrl+S&quot;_x000a_Internal order is modified"/>
    <m/>
    <m/>
    <x v="4"/>
  </r>
  <r>
    <x v="0"/>
    <s v="Scor_Brownfield_UAT_Testing_US.1.0.xlsx"/>
    <n v="128"/>
    <s v="Test"/>
    <x v="7"/>
    <s v="Test_CO_128"/>
    <s v="Manage profit center master data"/>
    <s v="Create your profit center via KE51 Transaction code_x000a_-Enter controlling area 'SCOR'_x000a__x000a_You can either create your profit center from scratch or as a copy form an existing one_x000a__x000a_--&gt; To create as a copy fill in the profit center to be copied in the section &quot;Copy from&quot;_x000a_         Once you have modified the fields in the target profit center you can save your data._x000a__x000a_Go to step 4 if you create your profit center form an existing one._x000a_Profit center creation screen displayed_x000a_---_x000a_Create profit center _x000a_- Fill in the Basic data tab_x000a__x000a_In the Description section:_x000a_-Enter Profit Center  number       e.g:   2900           _x000a_-Enter Status      &quot;Active&quot;_x000a_-Enter Analysis Period   e.g/         01.01.2010     to          31.12.9999_x000a_-Enter Name             e.g:         Non Life_x000a__x000a_In the basic data section, fill in the fields:_x000a_-User Responsible_x000a_-Person Respons.       e.g:    Non Life_x000a_-Department_x000a_-Profit Ctr Group     e.g:     SCOR_x000a_-Segment           e.g:        29_x000a_Profit center fields displayed and filled in_x000a_---_x000a_Create profit center - assign profit center to company codes_x000a_In the company code tab, tick the company codes that you want to assign to your profit center_x000a_Save your data_x000a_Profit center assigned to company codes and created_x000a_---_x000a_Display the created profit center using KE53 transaction code_x000a__x000a_Fill in, _x000a_-Profit Center_x000a_-CO Area_x000a_Press 'Enter'_x000a_Profit center is displayed in your controlling area_x000a_---_x000a_Modify profit center using KE52 transaction code_x000a_Fill in, _x000a_-Profit Center_x000a_-CO Area_x000a__x000a_Modify the fields you want to change_x000a__x000a_Press 'Enter'_x000a_Profit center is modified and it is displayable through KE53"/>
    <m/>
    <m/>
    <x v="4"/>
  </r>
  <r>
    <x v="0"/>
    <s v="Scor_Brownfield_UAT_Testing_US.1.0.xlsx"/>
    <n v="129"/>
    <s v="Test"/>
    <x v="7"/>
    <s v="Test_CO_129"/>
    <s v="Reverse manual cost allocation"/>
    <s v="Go to KB17N transaction code_x000a_Selection screen is displayed_x000a_---_x000a_Fill in header informations_x000a_-CO Area_x000a_-Doc. Date_x000a_-Postg Date_x000a_-ReverseDoc_x000a_-Doc. Text_x000a_Hader fields filled in_x000a_---_x000a_Fill in document item informations:_x000a_-Cost Element   --&gt; has to be granted for manual allocations_x000a_-Amount                    _x000a_-Currency_x000a_-Text_x000a__x000a_Fill in sender and receiver master data:_x000a_-Sender cost center_x000a_-Receiver Cost center_x000a_Document items filled in_x000a_---_x000a_Press 'Enter'_x000a_Selected manual cost allocation is reversed"/>
    <m/>
    <m/>
    <x v="4"/>
  </r>
  <r>
    <x v="0"/>
    <s v="Scor_Brownfield_UAT_Testing_US.1.0.xlsx"/>
    <n v="130"/>
    <s v="Test"/>
    <x v="7"/>
    <s v="Test_CO_130"/>
    <s v="Run CO Plan data upload Z075"/>
    <s v="A) Prepare an excel with three columns, no header_x000a_Column A: Cost Center (choose 5 cost centers in your Hub)_x000a_Column B: Cost Element (Choose 2 cost elements per cost center)_x000a_Column C: Amount in local currency (depends on the entity)_x000a_B) Save in txt format and close the file_x000a__x000a_Prepare file to be loaded_x000a_---_x000a_A) Call transaction Z075_x000a_B) Select controlling area SCOR_x000a_C) Enter fiscal year and period you are testing in_x000a_D) Enter plan version where data should be uploaded to_x000a_E) Distribution key = 2_x000a_F) Document text &quot;Budget Upload - EXCEL&quot;_x000a_G) Tick &quot;Input with SAP Cost centers&quot;_x000a_H) Choose text file to be uploaded_x000a_Press execute_x000a__x000a_Report can be executed_x000a_---_x000a_A) Call transaction KSBL Planning Report _x000a_B) Enter same report selection criteria as used for the plan data upload in Z075_x000a_C) Press enter and compare against text file loaded (note: select object currency as reporting currency)_x000a_Figures shown in Z077 are correct"/>
    <m/>
    <m/>
    <x v="4"/>
  </r>
  <r>
    <x v="0"/>
    <s v="Scor_Brownfield_UAT_Testing_US.1.0.xlsx"/>
    <n v="131"/>
    <s v="Test"/>
    <x v="7"/>
    <s v="Test_CO_131"/>
    <s v="Run CO Plan data upload Z075"/>
    <s v="A) Prepare an excel with three columns, no header_x000a_Column A: Cost Center (choose 5 cost centers in your Hub)_x000a_Column B: Cost Element (Choose 2 cost elements per cost center)_x000a_Column C: Amount in local currency (depends on the entity)_x000a_B) Save in txt format and close the file_x000a__x000a_Prepare file to be loaded_x000a_---_x000a_A) Call transaction Z075_x000a_B) Select controlling area SCOR_x000a_C) Enter fiscal year and period you are testing in_x000a_D) Enter plan version where data should be uploaded to_x000a_E) Distribution key = 2_x000a_F) Document text &quot;Budget Upload - EXCEL&quot;_x000a_G) Tick &quot;Input with SAP Cost centers&quot;_x000a_H) Choose text file to be uploaded_x000a_Press execute_x000a__x000a_Report can be executed_x000a_---_x000a_A) Call transaction KSBL Planning Report _x000a_B) Enter same report selection criteria as used for the plan data upload in Z075_x000a_C) Press enter and compare against text file loaded (note: select object currency as reporting currency)_x000a_Figures shown in Z077 are correct"/>
    <m/>
    <m/>
    <x v="4"/>
  </r>
  <r>
    <x v="0"/>
    <s v="Scor_Brownfield_UAT_Testing_US.1.0.xlsx"/>
    <n v="132"/>
    <s v="Test"/>
    <x v="7"/>
    <s v="Test_CO_132"/>
    <s v="Set planner profile "/>
    <s v="Go to KP04 transaction code_x000a__x000a_In the Set Planner Profile dialog box that displays, drop-down to search in the_x000a_Planner profile field._x000a_Planner profile list is displayed_x000a_---_x000a_Select the appropriate Planner Profile by double-clicking on it in the list that_x000a_displays in the Planner Profile (1) dialog box._x000a__x000a_Press Enter in the Set Planner Profile dialog box to confirm the selected Planner_x000a_Profile_x000a_Planner profile is set"/>
    <m/>
    <m/>
    <x v="4"/>
  </r>
  <r>
    <x v="0"/>
    <s v="Scor_Brownfield_UAT_Testing_US.1.0.xlsx"/>
    <n v="133"/>
    <s v="Test"/>
    <x v="7"/>
    <s v="Test_CO_133"/>
    <s v="Year To date Plan version comparison "/>
    <s v="Go to Z122 transaction code to display year to date report selection screen_x000a__x000a_A. Fill in selection values_x000a__x000a_-Fiscal year_x000a_-Fiscal year Plan Version 2_x000a_-From Period_x000a_-To Period_x000a_-Current plan version*                  _x000a_-Current plan version No 2*_x000a__x000a_*plan version has to belong to 'SCOR' Controlling area_x000a__x000a_B. fill in selection groups_x000a__x000a_-Cost Center Group_x000a_Or _x000a_- value(s)_x000a__x000a_-Cost Element Group_x000a_Or _x000a_-value(s)_x000a__x000a_Click one execute or press &quot;Ctrl+F8&quot;_x000a_Report is displayed accordingly to selection"/>
    <m/>
    <m/>
    <x v="4"/>
  </r>
  <r>
    <x v="0"/>
    <s v="Scor_Brownfield_UAT_Testing_US.1.0.xlsx"/>
    <n v="134"/>
    <s v="Test"/>
    <x v="0"/>
    <s v="Test_FIGL_134"/>
    <s v="Display details about FX revaluation runs"/>
    <s v="The FX program ZFXAUTOM should de done before _x000a_A) Call transaction ZFX_LOGS_x000a_Execute or press 'F8'_x000a_Check output lists:_x000a_-Start date_x000a_-Execution date_x000a_-Duration(sec.)_x000a_-Test Run_x000a_-Company Code_x000a_-Key Date_x000a_-Valuation Area_x000a_-Carry out postings_x000a_-Reset Valuation Run_x000a_-Reverse postings_x000a_-Valuate G/L Account Open Items_x000a_-Valuate G/L Acct Balances_x000a_-Reversal Reason_x000a_-Error- Batch Input_x000a_-Reversal posting date_x000a_-Run Identifier_x000a_-Variant name_x000a_-Number of postings_x000a_-Number of line items_x000a_Domain name for FX Revalution_x000a_---_x000a_Select the FX run for which you want to display the logs_x000a_ Click on the parchemin icone _x000a_Check The list of FX is conform with the chosen variant _x000a_Check that the Posting is conform with the chosen variant _x000a_Verify that the fx amount is conform with the chosen variant _x000a_---_x000a_If any error encountered, analyze and correct it then,_x000a_ _x000a_- Go to SM35 Transaction code and select relevant batch _x000a_- Execute your batch in background_x000a_Batch status set to &quot;Processed&quot;_x000a_---_x000a_A) Perform any other detailed comparison on accounts and dimensions in which you are especially interested for your entity_x000a_Account details can be explained_x000a_---_x000a_"/>
    <m/>
    <m/>
    <x v="4"/>
  </r>
  <r>
    <x v="0"/>
    <s v="Scor_Brownfield_UAT_Testing_US.1.0.xlsx"/>
    <n v="135"/>
    <s v="Test"/>
    <x v="0"/>
    <s v="Test_FIGL_135"/>
    <s v="Display details about FX revaluation runs"/>
    <s v="The FX program ZFXAUTOM should de done before _x000a_A) Call transaction ZFX_LOGS_x000a_Execute or press 'F8'_x000a_Check output lists:_x000a_-Start date_x000a_-Execution date_x000a_-Duration(sec.)_x000a_-Test Run_x000a_-Company Code_x000a_-Key Date_x000a_-Valuation Area_x000a_-Carry out postings_x000a_-Reset Valuation Run_x000a_-Reverse postings_x000a_-Valuate G/L Account Open Items_x000a_-Valuate G/L Acct Balances_x000a_-Reversal Reason_x000a_-Error- Batch Input_x000a_-Reversal posting date_x000a_-Run Identifier_x000a_-Variant name_x000a_-Number of postings_x000a_-Number of line items_x000a_Domain name for FX Revalution_x000a_---_x000a_Select the FX run for which you want to display the logs_x000a_ Click on the parchemin icone _x000a_Check The list of FX is conform with the chosen variant _x000a_Check that the Posting is conform with the chosen variant _x000a_Verify that the fx amount is conform with the chosen variant _x000a_---_x000a_If any error encountered, analyze and correct it then,_x000a_ _x000a_- Go to SM35 Transaction code and select relevant batch _x000a_- Execute your batch in background_x000a_Batch status set to &quot;Processed&quot;_x000a_---_x000a_A) Perform any other detailed comparison on accounts and dimensions in which you are especially interested for your entity_x000a_Account details can be explained_x000a_---_x000a_"/>
    <m/>
    <m/>
    <x v="4"/>
  </r>
  <r>
    <x v="0"/>
    <s v="Scor_Brownfield_UAT_Testing_US.1.0.xlsx"/>
    <n v="136"/>
    <s v="Test"/>
    <x v="0"/>
    <s v="Test_FIGL_136"/>
    <s v="Display FX last run &amp; valuated items"/>
    <s v="Prerequiste : ZFXAUTOM was perfomed _x000a_A) Call transaction ZFX_LASTRUN _x000a_Enter:  _x000a_-The Company code _x000a_-The Key Date _x000a_-The ledger I0_x000a_The screen appear ._x000a_The folowing informations should be conform with the ZFXAUTOM done before :_x000a_-Company Code_x000a_-Key Date_x000a_-Valuation Area_x000a_-Domain name for FX Revalution_x000a_-Reset Valuation_x000a_-Date_x000a_-Time_x000a_-Variant_x000a_-Ledger Group_x000a_-RAG Sign_x000a_-Account list (link)_x000a_---_x000a_Call transaction FB01_x000a__x000a_Use an account  wich was Fx valuated during the last FX ( One open iten , one Reconciliation account and one NO Reconciliation and not open item)_x000a__x000a_Do a posting in foreign currency on those acounts:_x000a_Posting date in the FX period_x000a_Entry date after the last ZFXAUTOM done _x000a_Selection Screen appears_x000a_---_x000a_A) Call transaction ZFX_LASTRUN _x000a_Enter:  _x000a_-The Company code _x000a_-The Key Date _x000a_-The ledger I0_x000a_At least one line should have a RAGN Sign with red light _x000a_---_x000a_Click on the link _x000a_Chech that the account is the account used in the late posting done _x000a_---_x000a__x000a_Reset the last run performed before re processing it_x000a__x000a_A) Call transactio FAGL_FCV_x000a_First tab_x000a_Company Code: Pickup data from ZFX_LASTRUN_x000a_Valuation Key Date:  Pickup data from ZFX_LASTRUN_x000a_Valuation Area:  Pickup data from ZFX_LASTRUN_x000a_Post Valuation Immediately : checked_x000a_Reset Valuation:  Check _x000a_Reason for Reset (Balances): 02_x000a__x000a_Second tab: only for Customer or vendor_x000a_Currency : enter the currency used in pthe late posting _x000a__x000a_Third Tab: Only for Open item account ( information in ZFX_LASTRUN)_x000a_Enter the GL open item account _x000a_Currency : enter the currency used in the late posting _x000a__x000a_4Th  Tab: Only forBalance Sheet account  ( information in ZFX_LASTRUN)_x000a_Enter the BS account_x000a_Currency : enter the currency used in the late posting _x000a_If the FX is done at the quaterly average rate :_x000a_-Also Valuate P&amp;L Account : checked _x000a_-Valuate Period Balance Only : checked _x000a_If the FX is done at theclosing rate rate :_x000a_-Also Valuate P&amp;L Account : empty_x000a_-Valuate Period Balance Only : empty _x000a__x000a_5th tab:_x000a_Save log : Checked _x000a__x000a__x000a_Check that the FX document with the account and the currency are reversed_x000a_---_x000a_Now you can re process your last run with to take into account last FX Movements_x000a__x000a_A) Call transactio FAGL_FCV_x000a_First tab_x000a_Company Code: Pickup data from ZFX_AUTOM_x000a_Valuation Key Date:  Pickup data from ZFX_AUTOM_x000a_Valuation Area:  Pickup data from ZFX_AUTOM_x000a_Post Valuation Immediately : checked_x000a_Reset Valuation:  Empty _x000a_Reason for Reset (Balances): Empty_x000a__x000a_Second tab: only for Customer or vendor_x000a_Currency : enter the currency used in pthe late posting _x000a__x000a_Third Tab: Only for Open item account ( information in ZFX_LASTRUN)_x000a_Enter the GL open item account _x000a_Currency : enter the currency used in the late posting _x000a__x000a_4Th  Tab: Only forBalance Sheet account  ( information in ZFX_LASTRUN)_x000a_Enter the BS account_x000a_Currency : enter the currency used in the late posting _x000a_If the FX is done at the quaterly average rate :_x000a_-Also Valuate P&amp;L Account : checked _x000a_-Valuate Period Balance Only : checked _x000a_If the FX is done at theclosing rate rate :_x000a_-Also Valuate P&amp;L Account : empty_x000a_-Valuate Period Balance Only : empty _x000a__x000a_5th tab:_x000a_Save log : Checked _x000a_Out put log Checked_x000a__x000a_Check output lists:_x000a_Check The list of FX is conform with the data  choose _x000a_Check that the Posting is conform with the data  choose _x000a_Verify that the fx amount is conform with the data  choose _x000a_---_x000a_A) Call transaction ZFX_LASTRUN _x000a_Enter:  _x000a_-The Company code _x000a_-The Key Date _x000a_-The ledger I0_x000a_All the RAGN Sign should be green at least all correctedcbef_x000a_---"/>
    <m/>
    <m/>
    <x v="4"/>
  </r>
  <r>
    <x v="0"/>
    <s v="Scor_Brownfield_UAT_Testing_US.1.0.xlsx"/>
    <n v="137"/>
    <s v="Test"/>
    <x v="0"/>
    <s v="Test_FIGL_137"/>
    <s v="Display FX last run &amp; valuated items"/>
    <s v="Prerequiste : ZFXAUTOM was perfomed _x000a_A) Call transaction ZFX_LASTRUN _x000a_Enter:  _x000a_-The Company code _x000a_-The Key Date _x000a_-The ledger I0_x000a_The screen appear ._x000a_The folowing informations should be conform with the ZFXAUTOM done before :_x000a_-Company Code_x000a_-Key Date_x000a_-Valuation Area_x000a_-Domain name for FX Revalution_x000a_-Reset Valuation_x000a_-Date_x000a_-Time_x000a_-Variant_x000a_-Ledger Group_x000a_-RAG Sign_x000a_-Account list (link)_x000a_---_x000a_Call transaction FB01_x000a__x000a_Use an account  wich was Fx valuated during the last FX ( One open iten , one Reconciliation account and one NO Reconciliation and not open item)_x000a__x000a_Do a posting in foreign currency on those acounts:_x000a_Posting date in the FX period_x000a_Entry date after the last ZFXAUTOM done _x000a_Selection Screen appears_x000a_---_x000a_A) Call transaction ZFX_LASTRUN _x000a_Enter:  _x000a_-The Company code _x000a_-The Key Date _x000a_-The ledger I0_x000a_At least one line should have a RAGN Sign with red light _x000a_---_x000a_Click on the link _x000a_Chech that the account is the account used in the late posting done _x000a_---_x000a__x000a_Reset the last run performed before re processing it_x000a__x000a_A) Call transactio FAGL_FCV_x000a_First tab_x000a_Company Code: Pickup data from ZFX_LASTRUN_x000a_Valuation Key Date:  Pickup data from ZFX_LASTRUN_x000a_Valuation Area:  Pickup data from ZFX_LASTRUN_x000a_Post Valuation Immediately : checked_x000a_Reset Valuation:  Check _x000a_Reason for Reset (Balances): 02_x000a__x000a_Second tab: only for Customer or vendor_x000a_Currency : enter the currency used in pthe late posting _x000a__x000a_Third Tab: Only for Open item account ( information in ZFX_LASTRUN)_x000a_Enter the GL open item account _x000a_Currency : enter the currency used in the late posting _x000a__x000a_4Th  Tab: Only forBalance Sheet account  ( information in ZFX_LASTRUN)_x000a_Enter the BS account_x000a_Currency : enter the currency used in the late posting _x000a_If the FX is done at the quaterly average rate :_x000a_-Also Valuate P&amp;L Account : checked _x000a_-Valuate Period Balance Only : checked _x000a_If the FX is done at theclosing rate rate :_x000a_-Also Valuate P&amp;L Account : empty_x000a_-Valuate Period Balance Only : empty _x000a__x000a_5th tab:_x000a_Save log : Checked _x000a__x000a__x000a_Check that the FX document with the account and the currency are reversed_x000a_---_x000a_Now you can re process your last run with to take into account last FX Movements_x000a__x000a_A) Call transactio FAGL_FCV_x000a_First tab_x000a_Company Code: Pickup data from ZFX_AUTOM_x000a_Valuation Key Date:  Pickup data from ZFX_AUTOM_x000a_Valuation Area:  Pickup data from ZFX_AUTOM_x000a_Post Valuation Immediately : checked_x000a_Reset Valuation:  Empty _x000a_Reason for Reset (Balances): Empty_x000a__x000a_Second tab: only for Customer or vendor_x000a_Currency : enter the currency used in pthe late posting _x000a__x000a_Third Tab: Only for Open item account ( information in ZFX_LASTRUN)_x000a_Enter the GL open item account _x000a_Currency : enter the currency used in the late posting _x000a__x000a_4Th  Tab: Only forBalance Sheet account  ( information in ZFX_LASTRUN)_x000a_Enter the BS account_x000a_Currency : enter the currency used in the late posting _x000a_If the FX is done at the quaterly average rate :_x000a_-Also Valuate P&amp;L Account : checked _x000a_-Valuate Period Balance Only : checked _x000a_If the FX is done at theclosing rate rate :_x000a_-Also Valuate P&amp;L Account : empty_x000a_-Valuate Period Balance Only : empty _x000a__x000a_5th tab:_x000a_Save log : Checked _x000a_Out put log Checked_x000a__x000a_Check output lists:_x000a_Check The list of FX is conform with the data  choose _x000a_Check that the Posting is conform with the data  choose _x000a_Verify that the fx amount is conform with the data  choose _x000a_---_x000a_A) Call transaction ZFX_LASTRUN _x000a_Enter:  _x000a_-The Company code _x000a_-The Key Date _x000a_-The ledger I0_x000a_All the RAGN Sign should be green at least all correctedcbef_x000a_---"/>
    <m/>
    <m/>
    <x v="4"/>
  </r>
  <r>
    <x v="0"/>
    <s v="Scor_Brownfield_UAT_Testing_US.1.0.xlsx"/>
    <n v="138"/>
    <s v="Test"/>
    <x v="0"/>
    <s v="Test_FIGL_138"/>
    <s v="Run the FX automatic revaluation program for the Local ledger"/>
    <s v="Download comparison balances before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_x000a_Run the FX automation program in the ledger in which you are testing_x000a_A) Call transaction ZFXAUTOM to run the new FX program in an automated manner_x000a_Selection Screen appears_x000a_---_x000a_A) Populate selection fields as follows:_x000a_Company Code: *select your Company Code* as specified in the general testing list_x000a_Valuation Key Date: DD MM YYYY_x000a_Select Local ledger_x000a_Select 1st step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Company Code:  *select your Company Code* as specified in the general testing list_x000a_Valuation Key Date: DD MM YYYY_x000a_Select Local ledger_x000a_Select 2nd step if concerned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
    <m/>
    <m/>
    <x v="4"/>
  </r>
  <r>
    <x v="0"/>
    <s v="Scor_Brownfield_UAT_Testing_US.1.0.xlsx"/>
    <n v="139"/>
    <s v="Test"/>
    <x v="0"/>
    <s v="Test_FIGL_139"/>
    <s v="Run the FX automatic revaluation program for the Local ledger"/>
    <s v="Download comparison balances before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_x000a_Run the FX automation program in the ledger in which you are testing_x000a_A) Call transaction ZFXAUTOM to run the new FX program in an automated manner_x000a_Selection Screen appears_x000a_---_x000a_A) Populate selection fields as follows:_x000a_Company Code: *select your Company Code* as specified in the general testing list_x000a_Valuation Key Date: DD MM YYYY_x000a_Select Local ledger_x000a_Select 1st step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Company Code:  *select your Company Code* as specified in the general testing list_x000a_Valuation Key Date: DD MM YYYY_x000a_Select Local ledger_x000a_Select 2nd step if concerned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
    <m/>
    <m/>
    <x v="4"/>
  </r>
  <r>
    <x v="0"/>
    <s v="Scor_Brownfield_UAT_Testing_US.1.0.xlsx"/>
    <n v="140"/>
    <s v="Test"/>
    <x v="0"/>
    <s v="Test_FIGL_140"/>
    <s v="Run FX automatic revaluation program for the Parent Ledger"/>
    <s v="Download comparison balances before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_x000a_Run the FX automation program in the ledger in which you are testing_x000a__x000a_A) Call transaction ZFXAUTOM to run the new FX program in an automated manner_x000a_Selection Screen appears_x000a_---_x000a_A) Populate selection fields as follows:_x000a__x000a_Company Code: *select your Company Code* as specified in the general testing list_x000a_Valuation Key Date: DD MM YYYY_x000a_Select Parent ledger_x000a_Select 1st step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 MM YYYY_x000a_Select Parent ledger_x000a_Select 2nd step if concerned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
    <m/>
    <m/>
    <x v="4"/>
  </r>
  <r>
    <x v="0"/>
    <s v="Scor_Brownfield_UAT_Testing_US.1.0.xlsx"/>
    <n v="141"/>
    <s v="Test"/>
    <x v="0"/>
    <s v="Test_FIGL_141"/>
    <s v="Run FX automatic revaluation program for the Parent Ledger"/>
    <s v="Download comparison balances before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_x000a_Run the FX automation program in the ledger in which you are testing_x000a__x000a_A) Call transaction ZFXAUTOM to run the new FX program in an automated manner_x000a_Selection Screen appears_x000a_---_x000a_A) Populate selection fields as follows:_x000a__x000a_Company Code: *select your Company Code* as specified in the general testing list_x000a_Valuation Key Date: DD MM YYYY_x000a_Select Parent ledger_x000a_Select 1st step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 MM YYYY_x000a_Select Parent ledger_x000a_Select 2nd step if concerned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
    <m/>
    <m/>
    <x v="4"/>
  </r>
  <r>
    <x v="0"/>
    <s v="Scor_Brownfield_UAT_Testing_US.1.0.xlsx"/>
    <n v="142"/>
    <s v="Test"/>
    <x v="0"/>
    <s v="Test_FIGL_142"/>
    <s v="Run FX IFRS automatic Revaluation by domain and reset"/>
    <s v="Download Balances before Revaluation_x000a_A) Call transaction GD12 for your company code(s)_x000a_Please use display variant: /FX_TEST_PRO FX_TEST_NEW_PROGRAM_x000a_Testing period: for Quater X _x000a_ results by dimensions: _x000a_- Segment_x000a_- Partner segment_x000a_- Transaction type_x000a_- Cedent_x000a_- GAAP difference_x000a_- Trading partner_x000a_- Transaction currency_x000a_Save for later comparison purposes_x000a_Totals are downloaded and saved_x000a_---_x000a_Run the FX automation program in the ledger in which you are testing_x000a__x000a_A) Call transaction ZFXAUTOM to run the new FX program in an automated manner_x000a_Selection Screen appears_x000a_---_x000a_A) Populate selection fields as follows:_x000a__x000a_Company Code: *select your Company Code* _x000a_Valuation Key Date: dd.mm.yyyy_x000a_Select IFRS ledger_x000a_Select 1st step_x000a_Select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1st step_x000a_Select Non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Non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Investment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A) Call transaction GD12 for your company code(s)_x000a_Please use dislplay variant: /FX_TEST_PRO FX_TEST_NEW_PROGRAM_x000a_Testing period:QUater x_x000a_ results by dimensions: _x000a_- Segment_x000a_- Partner segment _x000a_- Transaction type_x000a_- Cedent_x000a_- GAAP difference_x000a_- Trading partner_x000a_- Transaction currency_x000a_Save for  comparison purposes_x000a_Totals are downloaded and saved_x000a_check that each accounts are valuated at the good rate _x000a_Note : in IFRS it could be done with the Report FI-GLHANA FX Calculation report _x000a_---_x000a_A) Download the exchange rates and application of the local valuation rules by dimensions:_x000a_- GL account_x000a_- Segment_x000a_- Partner seg_x000a_- Transaction type_x000a_- Cedent_x000a_- GAAP difference_x000a_- Trading partner_x000a_- Transaction currency_x000a_Save for later comparison purposes_x000a_Totals are downloaded and saved_x000a_---_x000a_A) Compare results by dimensions applying the exchange rates: _x000a_-GL Account_x000a_- Segment_x000a_-Partner seg_x000a_- Transaction type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_x000a_---_x000a__x000a_Follow the next steps if you want to reset a run for the domain of your choice_x000a_A) Call transaction ZFXAUTOM to run the new FX program in an automated manner_x000a_Selection Screen appears_x000a_---_x000a_A) Populate selection fields as follows:_x000a_Company Code: *select your Company Code* as specified in the general testing list_x000a_Valuation Key Date: DD.MM.YY_x000a_Select IFRS ledger_x000a_Select 1st step_x000a_Select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1st step_x000a_Select Non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Non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Investment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Control that FX postings are reversed with document type FX and XQ by using GD12 Tcode as below_x000a__x000a_A) Call transaction GD12 for your company code(s)_x000a_Please use display variant: /FX_TEST_PRO FX_TEST_NEW_PROGRAM_x000a_Testing period: for Quater X _x000a_ results by dimensions: _x000a_- Segment_x000a_- Partner segment_x000a_- Transaction type_x000a_- Cedent_x000a_- GAAP difference_x000a_- Trading partner_x000a_- Transaction currency_x000a_Save for later comparison purposes_x000a__x000a_Balance from step 1 must equal extracted balance_x000a_All the FX and XQ document types should be reversed (the balance should be reversed)"/>
    <m/>
    <m/>
    <x v="4"/>
  </r>
  <r>
    <x v="0"/>
    <s v="Scor_Brownfield_UAT_Testing_US.1.0.xlsx"/>
    <n v="143"/>
    <s v="Test"/>
    <x v="0"/>
    <s v="Test_FIGL_143"/>
    <s v="Run FX IFRS automatic Revaluation by domain and reset"/>
    <s v="Download Balances before Revaluation_x000a_A) Call transaction GD12 for your company code(s)_x000a_Please use display variant: /FX_TEST_PRO FX_TEST_NEW_PROGRAM_x000a_Testing period: for Quater X _x000a_ results by dimensions: _x000a_- Segment_x000a_- Partner segment_x000a_- Transaction type_x000a_- Cedent_x000a_- GAAP difference_x000a_- Trading partner_x000a_- Transaction currency_x000a_Save for later comparison purposes_x000a_Totals are downloaded and saved_x000a_---_x000a_Run the FX automation program in the ledger in which you are testing_x000a__x000a_A) Call transaction ZFXAUTOM to run the new FX program in an automated manner_x000a_Selection Screen appears_x000a_---_x000a_A) Populate selection fields as follows:_x000a__x000a_Company Code: *select your Company Code* _x000a_Valuation Key Date: dd.mm.yyyy_x000a_Select IFRS ledger_x000a_Select 1st step_x000a_Select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1st step_x000a_Select Non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Non Technical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yy_x000a_Select IFRS ledger_x000a_Select 2nd step_x000a_Select Investment domain_x000a_Checkbox &quot;Create Postings: checked_x000a_Reset Valuation: blank_x000a_Reason for Reset (Balances): blank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_x000a_Download comparison balances afterwards Revaluation_x000a_A) Call transaction GD12 for your company code(s)_x000a_Please use dislplay variant: /FX_TEST_PRO FX_TEST_NEW_PROGRAM_x000a_Testing period:QUater x_x000a_ results by dimensions: _x000a_- Segment_x000a_- Partner segment _x000a_- Transaction type_x000a_- Cedent_x000a_- GAAP difference_x000a_- Trading partner_x000a_- Transaction currency_x000a_Save for  comparison purposes_x000a_Totals are downloaded and saved_x000a_check that each accounts are valuated at the good rate _x000a_Note : in IFRS it could be done with the Report FI-GLHANA FX Calculation report _x000a_---_x000a_A) Download the exchange rates and application of the local valuation rules by dimensions:_x000a_- GL account_x000a_- Segment_x000a_- Partner seg_x000a_- Transaction type_x000a_- Cedent_x000a_- GAAP difference_x000a_- Trading partner_x000a_- Transaction currency_x000a_Save for later comparison purposes_x000a_Totals are downloaded and saved_x000a_---_x000a_A) Compare results by dimensions applying the exchange rates: _x000a_-GL Account_x000a_- Segment_x000a_-Partner seg_x000a_- Transaction type_x000a_- Cedent_x000a_- GAAP difference_x000a_- Trading partner_x000a_- Transaction currency_x000a_Totals are the same_x000a_If the totals are not the same please investigate and explain the difference._x000a_---_x000a_A) Perform any other detailed comparison on accounts and dimensions in which you are especially interested for your entity_x000a_Account details can be explained_x000a_---_x000a__x000a_Follow the next steps if you want to reset a run for the domain of your choice_x000a_A) Call transaction ZFXAUTOM to run the new FX program in an automated manner_x000a_Selection Screen appears_x000a_---_x000a_A) Populate selection fields as follows:_x000a_Company Code: *select your Company Code* as specified in the general testing list_x000a_Valuation Key Date: DD.MM.YY_x000a_Select IFRS ledger_x000a_Select 1st step_x000a_Select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1st step_x000a_Select Non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Non Technical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A) Populate selection fields as follows:_x000a__x000a_Company Code:  *select your Company Code* as specified in the general testing list_x000a_Valuation Key Date: DD.MM.YY_x000a_Select IFRS ledger_x000a_Select 2nd step_x000a_Select Investment domain_x000a_Checkbox &quot;Create Postings: checked_x000a_Reset Valuation: checked_x000a_Reason for Reset (Balances): 02_x000a_Check output lists:_x000a_Check that table of ZFXAUTOM Control is generated with one line pre run that your company does needs_x000a_Check that for each entry the button leading to the output lists is diasplayed and the link works_x000a_Verify that the output lists are correct_x000a_---_x000a_Control that FX postings are reversed with document type FX and XQ by using GD12 Tcode as below_x000a__x000a_A) Call transaction GD12 for your company code(s)_x000a_Please use display variant: /FX_TEST_PRO FX_TEST_NEW_PROGRAM_x000a_Testing period: for Quater X _x000a_ results by dimensions: _x000a_- Segment_x000a_- Partner segment_x000a_- Transaction type_x000a_- Cedent_x000a_- GAAP difference_x000a_- Trading partner_x000a_- Transaction currency_x000a_Save for later comparison purposes_x000a__x000a_Balance from step 1 must equal extracted balance_x000a_All the FX and XQ document types should be reversed (the balance should be reversed)"/>
    <m/>
    <m/>
    <x v="4"/>
  </r>
  <r>
    <x v="0"/>
    <s v="Scor_Brownfield_UAT_Testing_US.1.0.xlsx"/>
    <n v="144"/>
    <s v="Test"/>
    <x v="0"/>
    <s v="Test_FIGL_144"/>
    <s v="Run or Reset FX manual revaluation program"/>
    <s v="Download Balances before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Call transaction FAGL_FCV to run the new FX program manualy_x000a_Selection Screen appears_x000a_---_x000a_A) Populate selection fields as follows:_x000a_Select a variant._x000a_Company Code: *select your Company Code* as specified in the general testing list_x000a_Valuation Key Date: DD MM YYYY_x000a_In the first sheet select :_x000a_Post Valuation Immediately: checked _x000a_Reset Valuation: blank_x000a_Reason for Reset (Balances): blank_x000a_Check output lists:_x000a_Check The list of FX is conform with the variante choose _x000a_Check that the Posting is conform with the variante choose _x000a_Verify that the fx amount is conform with the variante choose _x000a_---_x000a__x000a_Download comparison balances afterwards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_x000a_Follow the following steps if you want to rest a run_x000a_A) Populate selection fields as follows:_x000a_Select a variant._x000a_Company Code: *select your Company Code* as specified in the general testing list_x000a_Valuation Key Date: DD MM YYYY_x000a_In the first sheet select :_x000a_Post Valuation Immediately: checked _x000a_Reset Valuation: Checked _x000a_Reason for Reset (Balances): 02 _x000a_Check output lists:_x000a_Check The list of FX is conform with the variante choose _x000a_Check that the Posting is conform with the variante choose _x000a_Verify that The FX doc are all reversed _x000a_---_x000a__x000a_Download comparison balances afterwards Reset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Balance from step 1 must equal extracted balance_x000a_All the FX and XQ document types should be reversed (the balance should be reversed)_x000a_---_x000a_A) Perform any other detailed comparison on accounts and dimensions in which you are especially interested for your entity_x000a_Account details can be explained"/>
    <m/>
    <m/>
    <x v="4"/>
  </r>
  <r>
    <x v="0"/>
    <s v="Scor_Brownfield_UAT_Testing_US.1.0.xlsx"/>
    <n v="145"/>
    <s v="Test"/>
    <x v="0"/>
    <s v="Test_FIGL_145"/>
    <s v="Run or Reset FX manual revaluation program"/>
    <s v="Download Balances before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Call transaction FAGL_FCV to run the new FX program manualy_x000a_Selection Screen appears_x000a_---_x000a_A) Populate selection fields as follows:_x000a_Select a variant._x000a_Company Code: *select your Company Code* as specified in the general testing list_x000a_Valuation Key Date: DD MM YYYY_x000a_In the first sheet select :_x000a_Post Valuation Immediately: checked _x000a_Reset Valuation: blank_x000a_Reason for Reset (Balances): blank_x000a_Check output lists:_x000a_Check The list of FX is conform with the variante choose _x000a_Check that the Posting is conform with the variante choose _x000a_Verify that the fx amount is conform with the variante choose _x000a_---_x000a__x000a_Download comparison balances afterwards Revaluation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Totals are downloaded and saved_x000a_---_x000a_A) Download the exchange rates and application of the local valuation rules by dimensions:_x000a_- Segment_x000a_-Partner seg_x000a_- Transaction type_x000a_- Partner Segment_x000a_- Cedent_x000a_- GAAP difference_x000a_- Trading partner_x000a_- Transaction currency_x000a_Save for later comparison purposes_x000a_Totals are downloaded and saved_x000a_---_x000a_A) Compare results by dimensions: _x000a_- Segment_x000a_- Partner Segment_x000a_- Transaction type_x000a_- Partner Segment_x000a_- Cedent_x000a_- GAAP difference_x000a_- Trading partner_x000a_- Transaction currency_x000a_Totals are the same_x000a_If the totals are not the same please investigate and explain the difference._x000a_---_x000a__x000a_Follow the following steps if you want to rest a run_x000a_A) Populate selection fields as follows:_x000a_Select a variant._x000a_Company Code: *select your Company Code* as specified in the general testing list_x000a_Valuation Key Date: DD MM YYYY_x000a_In the first sheet select :_x000a_Post Valuation Immediately: checked _x000a_Reset Valuation: Checked _x000a_Reason for Reset (Balances): 02 _x000a_Check output lists:_x000a_Check The list of FX is conform with the variante choose _x000a_Check that the Posting is conform with the variante choose _x000a_Verify that The FX doc are all reversed _x000a_---_x000a__x000a_Download comparison balances afterwards Reset_x000a__x000a_A) Call transaction GD12 for your company code(s)_x000a_Please use dislplay variant: /FX_TEST_PRO FX_TEST_NEW_PROGRAM_x000a_Testing period: MM for  Quater X YYYY_x000a_ results by dimensions: _x000a_- Segment_x000a_- Partner Segment_x000a_- Transaction type_x000a_- Cedent_x000a_- GAAP difference_x000a_- Trading partner_x000a_- Transaction currency_x000a_Save for later comparison purposes_x000a_Balance from step 1 must equal extracted balance_x000a_All the FX and XQ document types should be reversed (the balance should be reversed)_x000a_---_x000a_A) Perform any other detailed comparison on accounts and dimensions in which you are especially interested for your entity_x000a_Account details can be explained"/>
    <m/>
    <m/>
    <x v="4"/>
  </r>
  <r>
    <x v="0"/>
    <s v="Scor_Brownfield_UAT_Testing_US.1.0.xlsx"/>
    <n v="146"/>
    <s v="Test"/>
    <x v="0"/>
    <s v="Test_FIGL_146"/>
    <s v="Check and execute Destination Allocation in French GAAP"/>
    <s v="A) Call transaction FAGLGA15_x000a_B) Enter ledger PG_x000a_C) Enter period you are testing in (e.g. 1-3)_x000a_D) Enter Document type ZS_x000a_D) Activate &quot;Test Run&quot; and &quot;Detail list&quot;_x000a_E) Enter cycle to execute DEScccc (cccc; one per company code)_x000a_E) Press execute_x000a_Cylce is executed in test run_x000a_---_x000a_A) Click on &quot;sender&quot; and change layout to see transaction currency_x000a_B) Validate that total sender amount _x000a_Total amount is correct in plan_x000a_---_x000a_Quality check_x000a_A) In &quot;Sender&quot; filter on one sending cost center. Note down total amount_x000a_B) In &quot;Receiver&quot; filter on the same cost center. Note down the split posted to the destination accounts_x000a_C) Open a new screen and call transaction FAGLGA13 (Display cycle) and enter your cycle and ledger. Execute_x000a_D) Go to the search function (binoculars). Enter your cost center and exectue. The search function shows in which cycle steps the cost center is maintained. Is the percentage split the same as shown in the test run?_x000a_Destination split is correct_x000a_---_x000a_A) Go back and deactivate test run_x000a_B) Press execute_x000a_C) If no error note down the document(s) created_x000a_Perform actual run. Document created is correct. _x000a_---_x000a_A) Call transaction FAGLL03_x000a_B) Select all destination accounts in range 8)_x000a_C) Enter company code you are testing in_x000a_D) Enter Quarter you are testing in_x000a_E) Ensure that ledger is PG_x000a_F) Execute_x000a_Run line item report for validation of results"/>
    <m/>
    <m/>
    <x v="4"/>
  </r>
  <r>
    <x v="0"/>
    <s v="Scor_Brownfield_UAT_Testing_US.1.0.xlsx"/>
    <n v="147"/>
    <s v="Test"/>
    <x v="0"/>
    <s v="Test_FIGL_147"/>
    <s v="Check and execute FI Assessment Destination testcase"/>
    <s v="A) Call transaction FAGLGA15_x000a_B) Enter ledger LG_x000a_C) Enter period you are testing in (e.g. 1-3)_x000a_D) Enter Document type ZS_x000a_D) Activate &quot;Test Run&quot; and &quot;Detail list&quot;_x000a_E) Enter cycle to execute DEScccc (cccc; one per company code)_x000a_E) Press execute_x000a_Cylce is executed in test run_x000a_---_x000a_A) Click on &quot;sender&quot; and change layout to see transaction currency_x000a_B) Validate that total sender amount _x000a_Total amount is correct in plan_x000a_---_x000a_Quality check_x000a_A) In &quot;Sender&quot; filter on one sending cost center. Note down total amount_x000a_B) In &quot;Receiver&quot; filter on the same cost center. Note down the split posted to the destination accounts_x000a_C) Open a new screen and call transaction FAGLGA13 (Display cycle) and enter your cycle and ledger. Execute_x000a_D) Go to the search function (binoculars). Enter your cost center and exectue. The search function shows in which cycle steps the cost center is maintained. Is the percentage split the same as shown in the test run?_x000a_Destination split is correct_x000a_---_x000a_A) Go back and deactivate test run_x000a_B) Press execute_x000a_C) If no error note down the document(s) created_x000a_Perform actual run. Document created is correct. _x000a_---_x000a_A) Call transaction FAGLL03_x000a_B) Select all destination accounts in range 8)_x000a_C) Enter company code you are testing in_x000a_D) Enter Quarter you are testing in_x000a_E) Ensure that ledger is LG_x000a_F) Execute_x000a_Run line item report for validation of results"/>
    <m/>
    <m/>
    <x v="4"/>
  </r>
  <r>
    <x v="0"/>
    <s v="Scor_Brownfield_UAT_Testing_US.1.0.xlsx"/>
    <n v="148"/>
    <s v="Test"/>
    <x v="0"/>
    <s v="Test_FIGL_148"/>
    <s v="Check and execute Segment Allocation in French GAAP"/>
    <s v="DISTRIBUTION METHOD_x000a_A) Call transaction FAGLGA35_x000a_B) Enter testing ledger PG_x000a_C) Enter period you are testing in (e.g. 1-3)_x000a_D) Enter Document type ZS_x000a_D) Activate &quot;Test Run&quot; and &quot;Detail list&quot;_x000a_E) Enter cycle to execute_x000a_E) Press execute_x000a_Cylce is executed in test run_x000a_---_x000a_A) Click on &quot;sender&quot; and change layout to see transaction currency_x000a_B) Validate that total sender amount_x000a_Total amount is correct_x000a_---_x000a_A) Click on &quot;sender&quot; and change layout to see transaction currency_x000a_B) Sort per segment_x000a_C) Validate that sender amount_x000a_Amount per segment is correct_x000a_---_x000a_Quality check_x000a_A) Select one account and identify the GL Account set _x000a_B) Based on the account set assigned, determine statistical key figure used for the allocation _x000a_C) Validate the percentage split posted to this statistical key figure in FAGLSKF3_x000a_D) Validate whether amount posted to the account (see report result FAGLL03) is split correctly to the receiving segments (see test run FAGLGA35 -&gt; receiver) based on percentage split posted to the statistical key figure (FAGLSKF3)_x000a_Quality check is ok_x000a_---_x000a_A) Go back and deactivate test run_x000a_B) Press execute_x000a_C) If errors occur in actual run check the messages. Click okay and correct entries if possible_x000a_D) If no error note down the document(s) created_x000a_Perform actual run. Document created is correct. Figures are posted as expected"/>
    <m/>
    <m/>
    <x v="4"/>
  </r>
  <r>
    <x v="0"/>
    <s v="Scor_Brownfield_UAT_Testing_US.1.0.xlsx"/>
    <n v="149"/>
    <s v="Test"/>
    <x v="0"/>
    <s v="Test_FIGL_149"/>
    <s v="Check and execute Segment Allocation in IFRS"/>
    <s v="DISTRIBUTION METHOD_x000a_A) Call transaction FAGLGA35_x000a_B) Enter testing ledger I0_x000a_C) Enter period you are testing in (e.g. 1-3)_x000a_D) Enter Document type ZS_x000a_D) Activate &quot;Test Run&quot; and &quot;Detail list&quot;_x000a_E) Enter cycle to execute_x000a_E) Press execute_x000a_Cylce is executed in test run_x000a_---_x000a_A) Click on &quot;sender&quot; and change layout to see transaction currency_x000a_B) Validate that total sender amount_x000a_Total amount is correct_x000a_---_x000a_A) Click on &quot;sender&quot; and change layout to see transaction currency_x000a_B) Sort per segment_x000a_C) Validate that sender amount_x000a_Amount per segment is correct_x000a_---_x000a_Quality check_x000a_A) Select one account and identify the GL Account set _x000a_B) Based on the account set assigned, determine statistical key figure used for the allocation _x000a_C) Validate the percentage split posted to this statistical key figure in FAGLSKF3_x000a_D) Validate whether amount posted to the account (see report result FAGLL03) is split correctly to the receiving segments (see test run FAGLGA35 -&gt; receiver) based on percentage split posted to the statistical key figure (FAGLSKF3)_x000a_Quality check is ok_x000a_---_x000a_A) Go back and deactivate test run_x000a_B) Press execute_x000a_C) If errors occur in actual run check the messages. Click okay and correct entries if possible_x000a_D) If no error note down the document(s) created_x000a_Perform actual run. Document created is correct. Figures are posted as expected_x000a_---_x000a_ASSESSMENT METHOD_x000a_A) Call transaction FAGLGA15_x000a_B) Enter ledger I0_x000a_C) Enter period you are testing in (e.g. 1-3)_x000a_D) Enter Document type ZS_x000a_D) Activate &quot;Test Run&quot; and &quot;Detail list&quot;_x000a_E) Enter cycle to execute_x000a_E) Press execute_x000a_Cylce is executed in test run_x000a_---_x000a_A) Click on &quot;sender&quot; and change layout to see transaction currency_x000a_B) Validate that total sender amount _x000a_Total amount is correct_x000a_---_x000a_A) Click on &quot;sender&quot; and change layout to see transaction currency_x000a_B) Sort per segment_x000a_C) Validate that sender amount per segment _x000a_Amount per segment is correct_x000a_---_x000a_A) Go back and deactivate test run_x000a_B) Press execute_x000a_C) If errors occur in actual run check the messages. Click okay and correct entries if possible_x000a_D) If no error note down the document(s) created_x000a_Perform actual run. Document created is correct. Figures are posted as expected_x000a_---_x000a_A) Call transaction FAGLL03_x000a_B) Select all accounts in scope for IFRS segment allocation that cannot be directly posted to including the assessment accounts ending in -98_x000a_C) Enter company code you are testing in_x000a_D) Enter Quarter you are testing in_x000a_E) Ensure that ledger is I0_x000a_F) Execute_x000a__x000a_No data shown as allocated to receiver segments 100% (in combination with correct assessment account)"/>
    <m/>
    <m/>
    <x v="4"/>
  </r>
  <r>
    <x v="0"/>
    <s v="Scor_Brownfield_UAT_Testing_US.1.0.xlsx"/>
    <n v="150"/>
    <s v="Test"/>
    <x v="0"/>
    <s v="Test_FIGL_150"/>
    <s v="Run the automatic adjustment correction program for VAT prorata"/>
    <s v="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Select Variant Z_JAN-MA_YEARN (1st Quarter Adj. Year N Test)_x000a__x000a_B) Enter the following parameters:_x000a__x000a_- Company code: Please select your company code_x000a_- Fiscal Year: Enter Current Year (Year N)_x000a__x000a_- In tab &quot;Period&quot;, select in the matchbox the prorata period to adjust '1' (FR | Year N | 01 | 01.01.Year N | 31.03.Year N)_x000a_- In tab &quot;Posting Parameters&quot;, enter posting date '01.04.Year N'_x000a_Periodical (January to March Curent Year N) Prorata VAT adjustment is ready to be run in simulation mode _x000a_---_x000a_A) Press F8 or the execution button_x000a_Periodical (January to March Current Year (Year N)) Prorata VAT adjustment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Periodical (January to March Current Year (Year N)) Prorata VAT adjustment is executed in productive mode, all postings are executed as previously displayed in step 3)_x000a_Check the accounting documents posted by the system_x000a_---_x000a_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If the Prorata coefficient has_x000a_              -&gt; evolved over 5%: Select Variant Z_YEAR N-1_+5 (Definive Adj. Year N-1 Test)_x000a_              -&gt; evolved less than 5%: Select Variant Z_YEAR N-1_-5 (Definive Adj. Year N-1 Test)_x000a__x000a_B) Enter the following parameters:_x000a__x000a_- Company code: Please select your company code_x000a_- Fiscal Year: Enter Previous Year  (Year N-1)_x000a__x000a_- In tab &quot;Posting Parameters&quot;, enter posting date '01.04.Year N'_x000a_Definitive Prorata VAT adjustment of previous Year (Year N-1) is ready to be run in simulation mode _x000a_---_x000a_A) Press F8 or the execution button_x000a_Definitive Prorata VAT adjustment of previous Year (Year N-1) is executed in simulation mode, all selected accounting documents relevant to a correction are displayed_x000a_Check the consistency of the accounting documents selected by the program and the proposed correction amount_x000a_---_x000a_A) Go back to selection screen_x000a_B) Go to &quot;Posting Options&quot; and Check checkbox &quot;Update Run : Create&amp;Post Docs&quot;_x000a_Definitive Prorata VAT adjustment of previous Year (Year N-1)  is executed in productive mode, all postings are executed as previously displayed in step 7)_x000a_Check the accounting documents posted by the system"/>
    <m/>
    <m/>
    <x v="4"/>
  </r>
  <r>
    <x v="0"/>
    <s v="Scor_Brownfield_UAT_Testing_US.1.0.xlsx"/>
    <n v="151"/>
    <s v="Test"/>
    <x v="0"/>
    <s v="Test_FIGL_151"/>
    <s v="Run the VAT program to get the different chargeable and claimable amounts to report to the tax authorities"/>
    <s v="A) For French, spanish, italian entities access Acces SAP Menu: _x000a_Accounting &gt; Financial Accounting &gt; General Ledger &gt; Reporting &gt; Tax reports &gt; General &gt; Advance Return for Tax on Sales/Purchases &gt; Transaction S_ALR_87012357 - Advance Return for Tax on Sales/Purchases_x000a__x000a_B) For canadian entities access SAP Menu: _x000a_Accounting &gt; Financial Accounting &gt; General Ledger &gt; Reporting &gt; Tax reports &gt; USA &gt; S_ALR_87012394 - Record of Use and Sales Taxes_x000a_Selection Screen for VAT reporting appears_x000a_---_x000a_A) Variant selection : *_x000a_                 *-&gt; For french entities, select variant &quot;Z_VATREPORT_FR&quot; (VAT report for France)_x000a_                 *-&gt; For spanish entities, select variant &quot;Z_VATREPORT_SP&quot; (VAT report for Spain)_x000a_                 *-&gt; For italian entities, select variant &quot;Z_VATREPORT_IT&quot; (VAT report for Italy)_x000a_                 *-&gt; For italian entities, select variant &quot;Z_VATREPORT_CA&quot; (VAT report for Canada)_x000a__x000a_B) Enter the following parameters:_x000a_- Company code: Please select your company code_x000a_- Fiscal year: Enter current fiscal year_x000a_- Posting Date:  Enter mandatory for Italy_x000a_- Fiscal Period: Enter fiscal period to analyse_x000a_VAT report is ready to be run in simulation mode _x000a_---_x000a_A) Press F8 or the execution button_x000a_Check the consistency of the accounting documents selected by the program and the reported amounts"/>
    <m/>
    <m/>
    <x v="4"/>
  </r>
  <r>
    <x v="0"/>
    <s v="Scor_Brownfield_UAT_Testing_US.1.0.xlsx"/>
    <n v="152"/>
    <s v="Test"/>
    <x v="0"/>
    <s v="Test_FIGL_152"/>
    <s v="3SE 14 GL Closing Perform Late GL adjustment on Technical"/>
    <s v="Variant 1: Perform late adjustments (contract level) with exchange rate Q_AV and reversal_x000a__x000a__x000a_Use Z002_TEC (SAP)_x000a_Select button &quot;Contract adjustments&quot;_x000a_Prepare the file to upload with contract granularity_x000a_Posting Date:  e.g.30/06/2018_x000a_Company Code:  select your Company Code_x000a_Transaction Curr Key: A foreign curr_x000a_Translation Date: 30/06/2018_x000a_Ledger Group: _x000a_Document Type (only ZJ):ZJ_x000a_Exchange-rate type: q_av_x000a_NO Reversal Q+1: empty_x000a_Local currencies : empty_x000a_Trading partner: put a value_x000a__x000a__x000a_Checks: _x000a_- The posting ZJ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Variant 2: Perform late adjustments (contract level) with daily rate and reversal_x000a__x000a_Use Z002_TEC (SAP)_x000a_Select button &quot;Contract adjustments&quot;_x000a_Prepare the file to upload with contract granularity_x000a_Posting Date:  e.g.30/06/2018_x000a_Company Code:  select your Company Code* as specified in the general testing list_x000a_Transaction Curr Key: A foreign curr_x000a_Translation Date: 30/06/2018_x000a_Ledger Group: _x000a_Document Type: ZJ_x000a_Exchange-rate type: q_av_x000a_NO Reversal Q+1:  X_x000a_Local currencies : empty_x000a_Trading partner: empty_x000a__x000a_Checks: _x000a_- The posting ZJ as specified is generated and rate used is quarterly average_x000a_- The partner segment is empty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Variant 3:Perform late adjustments (contract level) with daily rate and reversal_x000a__x000a__x000a_Use Z002_TEC (SAP)_x000a_Select button &quot;Contract adjustments&quot;_x000a_Prepare the file to upload with contract granularity_x000a_Posting Date:  e.g.30/06/2018_x000a_Company Code:  select your Company Code* as specified in the general testing list_x000a_Transaction Curr Key: A foreign curr_x000a_Translation Date: 30/06/2018_x000a_Ledger Group: _x000a_Document Type: ZJ_x000a_Exchange-rate type: M_x000a_NO Reversal Q+1: empty_x000a_Local currencies : empty_x000a_Trading partner: put a value_x000a__x000a_Checks:_x000a_- The posting ZJ as specified is generated and rate used is daily rate_x000a_- No FX posting is generated for the balance sheet or P&amp;L accounts_x000a_- The reversal was generated only for the original document_x000a_- The calculation of the amounts in each local currency is right (you can use the transaction EWCT):_x000a_- Posting done with the daily rate: calculate the amounts in each local currency are right (you can use the transaction EWCT)_x000a_- The partner segment is the same as the segment_x000a_---_x000a__x000a__x000a_Variant 4:Perform late adjustments (contract level) with exchange rate at blank and reversal_x000a__x000a__x000a_Use Z002_TEC (SAP)_x000a_Select button &quot;Contract adjustments&quot;_x000a_Prepare the file to upload with contract granularity_x000a_Posting Date:  30/06/2018_x000a_Company Code:  select your Company Code* as specified in the general testing list_x000a_Transaction Curr Key: A foreign curr_x000a_Translation Date: 30/06/2018_x000a_Ledger Group: _x000a_Document Type: ZJ_x000a_Exchange-rate type: _x000a_NO Reversal Q+1: empty_x000a_Local currencies : put values_x000a_Trading partner: put a value_x000a_Checks: _x000a_- The posting ZJ as specified is generated including amounts_x000a_- No FX posting is generated for the balance sheet or P&amp;L accounts_x000a_- The reversal was generated only for the original document_x000a_- Posting done with the amounts in local currencies mentioned in the file_x000a_- The partner segment is the same as the segment_x000a_---_x000a__x000a__x000a__x000a_Variant 5: Perform late adjustments (non-contract) with exchange rate Q_AV and reversal_x000a__x000a_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q_av_x000a_NO Reversal Q+1: _x000a_Local currencies : empty_x000a_Trading partner: put a value_x000a_Checks: _x000a_- The posting ZK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_x000a_Variant 6: Perform late adjustments (non-contract) with exchange rate Q_AV and without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q_av_x000a_NO Reversal Q+1: X_x000a_Local currencies : empty_x000a_Trading partner: put a value_x000a_Checks: _x000a_- The posting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No reversal was generated  for the original document 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Variant 7: Perform late adjustments (non-contract) with exchange rate M and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M_x000a_NO Reversal Q+1: _x000a_Local currencies : empty_x000a_Trading partner: empty_x000a_Checks:_x000a_- The posting ZK as specified is generated and rate used is daily rate_x000a_- No FX posting is generated for the balance sheet or P&amp;L accounts_x000a_- The reversal was generated only for the original document_x000a_- The calculation of the amounts in each local currency is right (you can use the transaction EWCT):_x000a_- Posting done with the daily rate: calculate the amounts in each local currency are right (you can use the transaction EWCT)_x000a_- The partner segment is empty_x000a_---_x000a__x000a__x000a_Variant 8: Perform late adjustments (non-contract) with exchange rate at blank and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empty_x000a_NO Reversal Q+1: empty_x000a_Local currencies : put values_x000a_Trading partner: put a value_x000a_Checks:_x000a_- The posting ZK as specified is generated and rate used is daily rate_x000a_- No FX posting is generated for the balance sheet or P&amp;L accounts_x000a_- The reversal was generated only for the original document_x000a_- Posting done with the amounts in local currencies mentioned in the file _x000a_- The partner segment is the same as the segment"/>
    <m/>
    <m/>
    <x v="4"/>
  </r>
  <r>
    <x v="0"/>
    <s v="Scor_Brownfield_UAT_Testing_US.1.0.xlsx"/>
    <n v="153"/>
    <s v="Test"/>
    <x v="0"/>
    <s v="Test_FIGL_153"/>
    <s v="3SE 14 GL Closing Perform Late GL adjustment on Technical"/>
    <s v="Variant 1: Perform late adjustments (contract level) with exchange rate Q_AV and reversal_x000a__x000a__x000a_Use Z002_TEC (SAP)_x000a_Select button &quot;Contract adjustments&quot;_x000a_Prepare the file to upload with contract granularity_x000a_Posting Date:  e.g.30/06/2018_x000a_Company Code:  select your Company Code_x000a_Transaction Curr Key: A foreign curr_x000a_Translation Date: 30/06/2018_x000a_Ledger Group: _x000a_Document Type (only ZJ):ZJ_x000a_Exchange-rate type: q_av_x000a_NO Reversal Q+1: empty_x000a_Local currencies : empty_x000a_Trading partner: put a value_x000a__x000a__x000a_Checks: _x000a_- The posting ZJ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Variant 2: Perform late adjustments (contract level) with daily rate and reversal_x000a__x000a_Use Z002_TEC (SAP)_x000a_Select button &quot;Contract adjustments&quot;_x000a_Prepare the file to upload with contract granularity_x000a_Posting Date:  e.g.30/06/2018_x000a_Company Code:  select your Company Code* as specified in the general testing list_x000a_Transaction Curr Key: A foreign curr_x000a_Translation Date: 30/06/2018_x000a_Ledger Group: _x000a_Document Type: ZJ_x000a_Exchange-rate type: q_av_x000a_NO Reversal Q+1:  X_x000a_Local currencies : empty_x000a_Trading partner: empty_x000a__x000a_Checks: _x000a_- The posting ZJ as specified is generated and rate used is quarterly average_x000a_- The partner segment is empty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Variant 3:Perform late adjustments (contract level) with daily rate and reversal_x000a__x000a__x000a_Use Z002_TEC (SAP)_x000a_Select button &quot;Contract adjustments&quot;_x000a_Prepare the file to upload with contract granularity_x000a_Posting Date:  e.g.30/06/2018_x000a_Company Code:  select your Company Code* as specified in the general testing list_x000a_Transaction Curr Key: A foreign curr_x000a_Translation Date: 30/06/2018_x000a_Ledger Group: _x000a_Document Type: ZJ_x000a_Exchange-rate type: M_x000a_NO Reversal Q+1: empty_x000a_Local currencies : empty_x000a_Trading partner: put a value_x000a__x000a_Checks:_x000a_- The posting ZJ as specified is generated and rate used is daily rate_x000a_- No FX posting is generated for the balance sheet or P&amp;L accounts_x000a_- The reversal was generated only for the original document_x000a_- The calculation of the amounts in each local currency is right (you can use the transaction EWCT):_x000a_- Posting done with the daily rate: calculate the amounts in each local currency are right (you can use the transaction EWCT)_x000a_- The partner segment is the same as the segment_x000a_---_x000a__x000a__x000a_Variant 4:Perform late adjustments (contract level) with exchange rate at blank and reversal_x000a__x000a__x000a_Use Z002_TEC (SAP)_x000a_Select button &quot;Contract adjustments&quot;_x000a_Prepare the file to upload with contract granularity_x000a_Posting Date:  30/06/2018_x000a_Company Code:  select your Company Code* as specified in the general testing list_x000a_Transaction Curr Key: A foreign curr_x000a_Translation Date: 30/06/2018_x000a_Ledger Group: _x000a_Document Type: ZJ_x000a_Exchange-rate type: _x000a_NO Reversal Q+1: empty_x000a_Local currencies : put values_x000a_Trading partner: put a value_x000a_Checks: _x000a_- The posting ZJ as specified is generated including amounts_x000a_- No FX posting is generated for the balance sheet or P&amp;L accounts_x000a_- The reversal was generated only for the original document_x000a_- Posting done with the amounts in local currencies mentioned in the file_x000a_- The partner segment is the same as the segment_x000a_---_x000a__x000a__x000a__x000a_Variant 5: Perform late adjustments (non-contract) with exchange rate Q_AV and reversal_x000a__x000a_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q_av_x000a_NO Reversal Q+1: _x000a_Local currencies : empty_x000a_Trading partner: put a value_x000a_Checks: _x000a_- The posting ZK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The reversal was generated only for the original document not the FX document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_x000a_Variant 6: Perform late adjustments (non-contract) with exchange rate Q_AV and without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q_av_x000a_NO Reversal Q+1: X_x000a_Local currencies : empty_x000a_Trading partner: put a value_x000a_Checks: _x000a_- The posting as specified is generated and rate used is quarterly average_x000a_- A FX posting is generated in the I0 ledger only and only for the balance sheet accounts, the FX positng is correct (level of detail such as trading partner, segment, cedent, transaction currency, transaction type F81, amounts are correct and correct FX effects account is used)_x000a_- No reversal was generated  for the original document _x000a_- The calculation of the amounts in each local currency is right (you can use the transaction EWCT):_x000a_        * Posting done with quarterly average rate_x000a_        * FX posting: closing rate C – quarterly average rate Q_AV_x000a_- The partner segment is the same as the segment_x000a_---_x000a__x000a_Variant 7: Perform late adjustments (non-contract) with exchange rate M and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M_x000a_NO Reversal Q+1: _x000a_Local currencies : empty_x000a_Trading partner: empty_x000a_Checks:_x000a_- The posting ZK as specified is generated and rate used is daily rate_x000a_- No FX posting is generated for the balance sheet or P&amp;L accounts_x000a_- The reversal was generated only for the original document_x000a_- The calculation of the amounts in each local currency is right (you can use the transaction EWCT):_x000a_- Posting done with the daily rate: calculate the amounts in each local currency are right (you can use the transaction EWCT)_x000a_- The partner segment is empty_x000a_---_x000a__x000a__x000a_Variant 8: Perform late adjustments (non-contract) with exchange rate at blank and reversal_x000a__x000a_Use Z002_TEC (SAP)_x000a_Select button &quot;Non-contract adjustments&quot;_x000a_Prepare the file to upload_x000a_&quot;Posting Date:  30/06/2018_x000a_Company Code:  select your Company Code* as specified in the general testing list_x000a_Transaction Curr Key: A foreign curr_x000a_Translation Date: 30/06/2018_x000a_Ledger Group: _x000a_Document Type:ZK_x000a_Exchange-rate type: empty_x000a_NO Reversal Q+1: empty_x000a_Local currencies : put values_x000a_Trading partner: put a value_x000a_Checks:_x000a_- The posting ZK as specified is generated and rate used is daily rate_x000a_- No FX posting is generated for the balance sheet or P&amp;L accounts_x000a_- The reversal was generated only for the original document_x000a_- Posting done with the amounts in local currencies mentioned in the file _x000a_- The partner segment is the same as the segment"/>
    <m/>
    <m/>
    <x v="4"/>
  </r>
  <r>
    <x v="0"/>
    <s v="Scor_Brownfield_UAT_Testing_US.1.0.xlsx"/>
    <n v="154"/>
    <s v="Test"/>
    <x v="0"/>
    <s v="Test_FIGL_154"/>
    <s v="Book an accounting adjustment to correct the part of Non deductible VAT that has been booked on the Expense G/L  account and also on a trading partner."/>
    <s v="A) Acces SAP Menu: _x000a_Accounting &gt; Financial Accounting &gt; General Ledger &gt; Account &gt; FAGLL03 - Display/Change Items (New)_x000a_Selection Screen for G/L Account Line Item Display _x000a_---_x000a_A) Variant selection : *_x000a_                 *-&gt; For french entities, select variant &quot;Z_NODEDVAT_FR&quot; (FR non deduct. VAT Determinat°) however these companies will rather use the automatic transaction Z123_x000a_                 *-&gt; For russian entities, select variant &quot;Z_NODEDVAT_RU&quot; (RU non deduct. VAT Determinat°)_x000a_                 *-&gt; For south african entities, select variant &quot;Z_NODEDVAT_SA&quot; (SA non deduct. VAT Determinat°)_x000a_                 *-&gt; For the other entities, select variant &quot;Z_NODEDVAT_xx&quot; (replace xx by the country code available)_x000a_B) Enter the following parameters:_x000a__x000a_- Company code: Select your company code_x000a_- Select button 'All items&quot;_x000a_- Posting Date: Quarter to analyse_x000a_Report is ready to be executed_x000a_---_x000a_A) Press F8 or the execution button_x000a_Check the consistency of the accounting documents selected by the report_x000a__x000a_---_x000a_A) Export the result view on Excel file_x000a__x000a_B) Save the file on your desktop_x000a__x000a_C) Open the file _x000a__x000a_D) Suppress lines 1 to 6_x000a__x000a_E) Suppress column A_x000a__x000a_Excel file is ready to process the difference calculation_x000a_---_x000a_A) On last column (column Z) of the excel file, calculate the difference between the Amount in document Currency (column K) and the Original tax base amount (column W)._x000a__x000a_B) Apply the previous formula to following lines_x000a__x000a_C) Apply a filter on charater * of column A_x000a__x000a_Amount calculated ( Z = K-W)_x000a__x000a_Only lines with character '*' are selected_x000a_---_x000a_A) Each excel lines must result in the posting of a correction accounting document._x000a__x000a_B) Execute transaction FB01_x000a_- Company Code: Please select your company code_x000a_- Document Type: SA_x000a_- Document Date: Current date in MM.DD.YYYY_x000a_- Posting Date: Current date in MM.DD.YYYY_x000a_- Currency: Currency of the filtered excel line_x000a_- Reference:  Trad.Part VAT_x000a_- Doc. Header Text: Not Deduct VAT Trad.Partn_x000a__x000a_First line item:_x000a_- Posting Key: *_x000a_                     *-&gt; If the calculated amount is positive, posting key is '40'_x000a_                     *-&gt; If the calculated amount is negative, posting key is '50'_x000a_- G/L acct: G/L Account of excel line_x000a_- Segment: Segment of excel line_x000a_- Cost center: Cost center of excel line_x000a__x000a_2nd line item:_x000a_- Posting Key: *_x000a_                     *-&gt; If the calculated amount is positive, posting key is '50'_x000a_                     *-&gt; If the calculated amount is negative, posting key is '40'_x000a_- G/L acct: G/L Account of excel line_x000a_- Cost center: Cost center of the filtered excel line_x000a_- Trading partner: Select button &quot;More data&quot; and enter the &lt;trading partner of the filtered excel line_x000a__x000a_B) Press ENTER_x000a_Accounting documents are posted"/>
    <m/>
    <m/>
    <x v="4"/>
  </r>
  <r>
    <x v="0"/>
    <s v="Scor_Brownfield_UAT_Testing_US.1.0.xlsx"/>
    <n v="155"/>
    <s v="Test"/>
    <x v="0"/>
    <s v="Test_FIGL_155"/>
    <s v="Open items manual clearing"/>
    <s v="A) Call transaction F-03_x000a_Selection Screen appears - G/L Account to be cleared needs to be selected_x000a_---_x000a_A) Enter the following parameters:_x000a__x000a_- G/L Account: e.g. 17020100 or similar (proposed account is a bank reconciliation account. In case there are no open items to be processed, any other open-item managed account can be selected.)_x000a_- Company code: Please select your company code_x000a__x000a_B) click on &quot;proces open items&quot;_x000a_Clearing run is ready to be run in simulation mode for selected suspense account_x000a_---_x000a_A) Select two line items which can be cleared against each other (ideally having slightly different amounts. The clearing must be done in transaction currency) by first clicking on the concerned line item and then on the following button: Save_x000a__x000a_B) Go to Menu -&gt; Simulate_x000a_Simulation should confirm that these two line items can be cleared against each other_x000a_---_x000a_A) Go to Menu -&gt; Post_x000a_Marked line items were cleared against each other"/>
    <m/>
    <m/>
    <x v="4"/>
  </r>
  <r>
    <x v="0"/>
    <s v="Scor_Brownfield_UAT_Testing_US.1.0.xlsx"/>
    <n v="156"/>
    <s v="Test"/>
    <x v="0"/>
    <s v="Test_FIGL_156"/>
    <s v="Close or reopen posting periods for IFRS Branches "/>
    <s v="Go to Z083 transaction code to display period management screen _x000a_Period management screen is displayed_x000a_---_x000a_A)Click on 'Ctrl+F1' to edit entries_x000a_B) Click on 'F5' or press &quot;New Entries&quot; to add a new entry to close a perido for your Company code_x000a__x000a_Deleting an entry via hitting 'Shift+F2' will re open the period_x000a_Selection screen is displayed_x000a_---_x000a_Fill in the entries:_x000a__x000a_-Company code_x000a_-Fiscal year_x000a_-Period_x000a__x000a_Click on 'Save' or press 'Ctrl+S'_x000a_New entry is added and period is closed in your company code for the chosen  fiscal year"/>
    <m/>
    <m/>
    <x v="4"/>
  </r>
  <r>
    <x v="0"/>
    <s v="Scor_Brownfield_UAT_Testing_US.1.0.xlsx"/>
    <n v="157"/>
    <s v="Test"/>
    <x v="0"/>
    <s v="Test_FIGL_157"/>
    <s v="Display GL account balances"/>
    <s v="Go to transaction report S_ALR_87012303_x000a__x000a_In G/L account selection:_x000a_- Select Chart of accounts_x000a_- Select G/L account_x000a_- Select Company code_x000a__x000a_In the search help section:_x000a_- Select Search help ID_x000a_- Select Search string_x000a__x000a__x000a_In the transaction figures selection:_x000a_- Select Fiscal Year_x000a_- Select Business area_x000a_- Select Currency type_x000a_- Select Ledger_x000a__x000a_In further selections:_x000a_- Select Reporting Periods_x000a_- SelectAccount currency_x000a_- Select Account balance_x000a__x000a_Press 'F8' or click on 'Execute'_x000a_'G/L account balances are displayed according to the selection criterias"/>
    <m/>
    <m/>
    <x v="4"/>
  </r>
  <r>
    <x v="0"/>
    <s v="Scor_Brownfield_UAT_Testing_US.1.0.xlsx"/>
    <n v="158"/>
    <s v="Test"/>
    <x v="0"/>
    <s v="Test_FIGL_158"/>
    <s v="Display structured account balances"/>
    <s v="A) Call transaction S_ALR_87012279 (Structured Account Balances) _x000a_'Selection screen_x000a_---_x000a_'A) Enter the following values:_x000a__x000a_Chart of accounts: SOPE_x000a_G/L Account: select the GL account interval you want to display (should be in sync with your Financial Statement Version)_x000a_Company Code: Select your company code_x000a__x000a_Fin. Statement Version: Select the Financial Statement which is_x000a_- valid for your hub and_x000a_- displays the type of account hierarchy you want to see_x000a__x000a_Reporting Year: Current Year_x000a_Comparison Year: Previous Year_x000a_Reporting periods: 1 - 16_x000a__x000a_Output type:_x000a_Currency translation key date: Current date (according to testing period)_x000a_Exchange rate type: M_x000a_'- Results are displayed by using the hierarchy you selected _x000a_- all GL accounts that should be assigned are actually assigned to one hierarchy node, e.g. when you display a B/S hierarchy you do not see any B/S GL accounts as unassigned "/>
    <m/>
    <m/>
    <x v="4"/>
  </r>
  <r>
    <x v="0"/>
    <s v="Scor_Brownfield_UAT_Testing_US.1.0.xlsx"/>
    <n v="159"/>
    <s v="Test"/>
    <x v="0"/>
    <s v="Test_FIGL_159"/>
    <s v="Display transaction figurs by currency type"/>
    <s v="A) Call transaction S_PL0_86000031 (Transaction Figures: Account Balance) _x000a_'Selection screen_x000a_---_x000a_'A) Enter the following values:_x000a__x000a_Currency Type: 00 (Document Currency)_x000a_Company Code: Select your company code_x000a__x000a_Ledger: I0_x000a_Fiscal Year: Current Year (testing period)_x000a_Period: 1_x000a__x000a_Output type:_x000a_Classic drilldown report_x000a__x000a_B) Press F8 _x000a__x000a_'Transaction figures are displayed per period for the selected document currencies. The displayed document currency can be changed in the report header by clicking on the &quot;magnifying glass&quot;-icon and selecting another document currency._x000a__x000a_The following columns should appear:_x000a_- Debit Current Year_x000a_- Credit Current Year_x000a_- Balance Current Year_x000a_- Accumulated Balance Current Year"/>
    <m/>
    <m/>
    <x v="4"/>
  </r>
  <r>
    <x v="0"/>
    <s v="Scor_Brownfield_UAT_Testing_US.1.0.xlsx"/>
    <n v="160"/>
    <s v="Test"/>
    <x v="0"/>
    <s v="Test_FIGL_160"/>
    <s v="FEC French Accounts Extraction"/>
    <s v="Go to Z107 transaction code_x000a_FEC extraction screen is displayed_x000a_---_x000a_Select from _x000a__x000a_1. Extracting/ including missing Docs: to create a new FEC file_x000a_2.Include missing lines: to add documents to an existing FEC file_x000a__x000a_In the input data section, enter:_x000a_-Company Code_x000a_-Fiscal Year_x000a__x000a_And tick:_x000a__x000a_-Test mode: to perform a test extraction_x000a_-Extract line items: to extract line items_x000a_-Extract carry forward: to extract carry forwards in your FEC file_x000a__x000a_Press &quot;F8&quot;to execute the extraction in test mode_x000a_FEC extraction done in test mode_x000a_---_x000a_Untick &quot;Test mode&quot; box and press &quot;F8&quot; to extract for real_x000a_Extraction is successfully done for your company code on the chosen fiscal year"/>
    <m/>
    <m/>
    <x v="4"/>
  </r>
  <r>
    <x v="0"/>
    <s v="Scor_Brownfield_UAT_Testing_US.1.0.xlsx"/>
    <n v="161"/>
    <s v="Test"/>
    <x v="0"/>
    <s v="Test_FIGL_161"/>
    <s v="Perform balance carry forward &amp; Calculate retained earnings"/>
    <s v="Go to FAGLGVTR transaction code_x000a_Selection screen appears_x000a_---_x000a_Select Parameters for your Carry forward:_x000a_-Ledger                         _x000a_-Company code                    _x000a_-Carry forward to fiscal year    (fiscal year on which you transfer balances and post RE)_x000a_NA_x000a_---_x000a_In the List Output section tick_x000a_-Output list of results_x000a_-Balances in retain.earng.acct_x000a_NA_x000a_---_x000a_Leave &quot;Test Run&quot; ticked for the first processing and Press &quot;F8&quot; to execute_x000a_Message &quot;Balance carry forward successfully completed&quot; appears provided dependant closing activities are done_x000a_---_x000a_Press &quot;Shift+F8&quot; to display current Balance sheet balances to be transfered_x000a_Press &quot;Shift+F9&quot; to display current FY P&amp;L Balances to be posted on retained earnings_x000a__x000a_Balance sheet and P&amp;L details displayed_x000a_---_x000a_Press back and untick test mode for real processing_x000a_NA_x000a_---_x000a_Go to FAGLB03 for fiscal year for which carry forward is carried out and control that balances are effectively transfered (period 0)_x000a_Balances are transfered on Retained earning accounts and also on every Balance Sheet account"/>
    <m/>
    <m/>
    <x v="4"/>
  </r>
  <r>
    <x v="0"/>
    <s v="Scor_Brownfield_UAT_Testing_US.1.0.xlsx"/>
    <n v="162"/>
    <s v="Test"/>
    <x v="0"/>
    <s v="Test_FIGL_162"/>
    <s v="Produce a Balance sheet per compnay code (used for 4 different Financial statement versions)"/>
    <s v="A) Call transaction S_ALR_87012284 (Financial Statement)_x000a_Selection Screen appears _x000a_---_x000a_A) Enter the following parameters:_x000a__x000a_Chart of Accounts: SOPE_x000a_G/L account: 10000000 - 99999999_x000a_Company Code: Select your company code_x000a__x000a_I) Tab &quot;Further Selections&quot;:_x000a__x000a_Financial Statement Version: SCO0_x000a_Reporting Year: Current Year (in testing period)_x000a_Reporting Periods: 1- 16_x000a_Comparion Year: Current Year - 1 (according to testing period)_x000a_Comparison Periods: 1 - 16_x000a__x000a_List output: Classical list_x000a__x000a_II) Tab &quot;Special evaluations&quot;:_x000a__x000a_Balance Sheet Type: 1_x000a_Key date for translation: Current date (according to testing period)_x000a_Ex. Rate for translation: M_x000a__x000a_III) Output control:_x000a__x000a_Company cod summarization: 1_x000a_Business Area summ.:  3_x000a_SCOR common balance sheet is produced for your company code _x000a_---_x000a_A) Call transaction S_ALR_87012284 (Financial Statement)_x000a_Selection Screen appears _x000a_---_x000a_A) Enter the following parameters:_x000a__x000a_Chart of Accounts: SOPE_x000a_G/L account: 10000000 - 99999999_x000a_Company Code: Select your company code_x000a__x000a_I) Tab &quot;Further Selections&quot;:_x000a__x000a_Financial Statement Version: SCO1_x000a_Reporting Year: Current Year_x000a_Reporting Periods: 1- 16_x000a_Comparion Year: Current Year - 1_x000a_Comparison Periods: 1 - 16_x000a__x000a_List output: Classical list_x000a__x000a_II) Tab &quot;Special evaluations&quot;:_x000a__x000a_Balance Sheet Type: 1_x000a_Key date for translation: Current date (in testing period)_x000a_Ex. Rate for translation: M_x000a__x000a_III) Output control:_x000a__x000a_Company cod summarization: 1_x000a_Business Area summ.:  3_x000a_SCOR common income statement DDR is produced for your company code _x000a_---_x000a_A) Call transaction S_ALR_87012284 (Financial Statement)_x000a_Selection Screen appears _x000a_---_x000a_A) Enter the following parameters:_x000a__x000a_Chart of Accounts: SOPE_x000a_G/L account: 10000000 - 99999999_x000a_Company Code: Select your company code_x000a__x000a_I) Tab &quot;Further Selections&quot;:_x000a__x000a_Financial Statement Version: SCO2_x000a_Reporting Year: Current Year_x000a_Reporting Periods: 1- 16_x000a_Comparion Year: Current Year - 1_x000a_Comparison Periods: 1 - 16_x000a__x000a_List output: Classical list_x000a__x000a_II) Tab &quot;Special evaluations&quot;:_x000a__x000a_Balance Sheet Type: 1_x000a_Key date for translation: Current date_x000a_Ex. Rate for translation: M_x000a__x000a_III) Output control:_x000a__x000a_Company cod summarization: 1_x000a_Business Area summ.:  3_x000a_SCOR income statement - Technical results is produced for your company code_x000a_---_x000a_A) Call transaction S_ALR_87012284 (Financial Statement)_x000a_Selection Screen appears _x000a_---_x000a_A) Enter the following parameters:_x000a__x000a_Chart of Accounts: SOPE_x000a_G/L account: 10000000 - 99999999_x000a_Company Code: Select your company code_x000a__x000a_I) Tab &quot;Further Selections&quot;:_x000a__x000a_Financial Statement Version: SCO3_x000a_Reporting Year: Current Year (according to testing period)_x000a_Reporting Periods: 1- 16_x000a_Comparion Year: Current Year - 1_x000a_Comparison Periods: 1 - 16_x000a__x000a_List output: Classical list_x000a__x000a_II) Tab &quot;Special evaluations&quot;:_x000a__x000a_Balance Sheet Type: 1_x000a_Key date for translation: Current date_x000a_Ex. Rate for translation: M_x000a__x000a_III) Output control:_x000a__x000a_Company cod summarization: 1_x000a_Business Area summ.:  3_x000a_SCOR Management expenses sheet is produced for company code your company code"/>
    <m/>
    <m/>
    <x v="4"/>
  </r>
  <r>
    <x v="0"/>
    <s v="Scor_Brownfield_UAT_Testing_US.1.0.xlsx"/>
    <n v="163"/>
    <s v="Test"/>
    <x v="0"/>
    <s v="Test_FIGL_163"/>
    <s v="Transfer parked documents to accrual engine Z003"/>
    <s v="Go to Z003 transaction code_x000a_Selection screen is displayed_x000a_---_x000a_Fill in the selection fields:_x000a__x000a_-Company code_x000a_-Document number_x000a_-Fiscal year_x000a__x000a_-Posting period          --&gt; Can not exceed the quarter_x000a_-Posting date_x000a_-Document date_x000a_-Document type_x000a_-Reference_x000a_-Entered by_x000a__x000a_Sleection fields filled in_x000a_---_x000a_Click on Execute or press 'F8'_x000a_Parked documents are displayed accordingly to selection made"/>
    <m/>
    <m/>
    <x v="4"/>
  </r>
  <r>
    <x v="0"/>
    <s v="Scor_Brownfield_UAT_Testing_US.1.0.xlsx"/>
    <n v="164"/>
    <s v="Test"/>
    <x v="0"/>
    <s v="Test_FIGL_164"/>
    <s v="Reporting for KTP suspense account, expense account, vendor and customer account"/>
    <s v="Reporting for KTP suspense account_x000a_Use the Trasaction code FAGLL03 for KTP suspens account :_x000a_- Enter the KTP suspense account (26641950)_x000a_- Select open item_x000a_- Choose list layout for KTP suspense account_x000a_The vendor / customer number is populated in the column “Offst. acct”._x000a__x000a_---_x000a_Reporting for expense account _x000a_Use the Trasaction code FAGLL03 process for expense account:_x000a_- Enter the KTP suspense account (62130000)_x000a_- Select open item_x000a_- Choose list layout for the expense  account  (/ZACCOFFS)_x000a__x000a_For technical postings the one time vendor concept is used, the vendor number is always 90000. The vendor / customer number is populated in the column “Offst. acct”._x000a__x000a_---_x000a_Reporting for vendor account_x000a_Use the transaction FBL1N for vendor account :_x000a_- Enter the vendor account_x000a_- Select open item_x000a_- Choose list layout for the vendor account  (/ZVENDOFFS)_x000a_The offsetting account display is also available on vendors (column “Account”)._x000a__x000a_---_x000a_Reporting for customer account_x000a_Use the transaction FBL5N  for customer account :_x000a_- Enter the customer account_x000a_- Select open item_x000a_- Choose list layout for the customer account  (/ZCUSTOFFS)_x000a__x000a_The offsetting account display is also available on customer (column “Account”)."/>
    <m/>
    <m/>
    <x v="4"/>
  </r>
  <r>
    <x v="0"/>
    <s v="Scor_Brownfield_UAT_Testing_US.1.0.xlsx"/>
    <n v="165"/>
    <s v="Test"/>
    <x v="0"/>
    <s v="Test_FIGL_165"/>
    <s v="Run denetting program for debtors and creditors within IFRS- and local ledger of GL."/>
    <s v="Prerequisites: _x000a__x000a_Appropriate data must be present on the accounts relevant for denetting. There should be at least one cedent each with a total credit balance on the &quot;assumed&quot; accounts and a total credit balance on the &quot;ceded&quot; accounts:_x000a__x000a_16210100 Assumed_x000a_16210200 Assumed_x000a_16210300 Assumed_x000a_16316100 Ceded_x000a_16316200 Ceded_x000a_16316300 Ceded_x000a__x000a_To verify that the program does not attempt to create re-grouping postings for cedents with a debit balance, data for one such cedent with a total balance in debit should also be prepared._x000a_It is further important that the adjustment accounts have a balance of zero on the posting date:_x000a__x000a_Assumed debtor               16210400_x000a_Assumed creditor             26210000_x000a_Ceded debtor                    16316400_x000a_Ceded creditor                  26310000_x000a__x000a__x000a_Correct and sufficient data available._x000a_---_x000a_A) Call custom transaction Z004 within SAP GL_x000a_Posting screen appears, all necessary fields are ready for input._x000a_---_x000a_A) Enter the following values:_x000a__x000a_I) Selection Parameters:_x000a_- Company Code: Select your company code_x000a_- Fiscal Year: YYYY_x000a_- Period: current period (or, if not possible due to other tests, any future period in the same year)_x000a_- Ledger: I0_x000a_- Test run: check_x000a__x000a_II) Adjustment accounts:_x000a_see under &quot;prerequisites&quot;._x000a__x000a_B) Press F8 for execution _x000a_Denetting program is run in simulation mode for IFRS ledger - postings are displayed but not made._x000a_---_x000a_A) Enter the following values:_x000a__x000a_I) Selection Parameters:_x000a_- Company Code: Select your company code_x000a_- Fiscal Year: YYYY_x000a_- Period: (or, if not possible due to other tests, any future period in the same year)_x000a_- Ledger: I0_x000a_- Test run: leave unchecked_x000a__x000a_II) Adjustment accounts:_x000a_see under &quot;prerequisites&quot;._x000a__x000a_B) Press F8 for execution _x000a_C) Open transaction AL11, navigate to _x000a_Denetting program is run in productive mode - postings are  made in IFRS ledger  (document numbers can be looked up in AL11/DIR_SAPUSERS, sufficient authroizations provided.)_x000a_---_x000a_A) Call custom transaction Z004 within SAP GL_x000a_Posting screen appears, all necessary fields are ready for input._x000a_---_x000a_A) Enter the following values:_x000a__x000a_I) Selection Parameters:_x000a_- Company Code: Select your company code_x000a_- Fiscal Year: YYYY_x000a_- Period: (or, if not possib le due to other tests, any future period in the same year)_x000a_- Ledger: PG (LG, if local ledger maintained)_x000a_- Test run: check_x000a__x000a_II) Adjustment accounts:_x000a_see under &quot;prerequisites&quot;._x000a__x000a_B) Press F8 for execution _x000a_Denetting programm is run in simulation mode for parent (local) ledger - postings are displayed but not made._x000a_---_x000a_A) Enter the following values:_x000a__x000a_I) Selection Parameters:_x000a_- Company Code: Select your company code_x000a_- Fiscal Year: YYYY_x000a_- Period: (or, if not possib le due to other tests, any future period in the same year)_x000a_- Ledger: PG (LG, if local ledger maintained)_x000a_- Test run: leave unchecked_x000a__x000a_II) Adjustment accounts:_x000a_see under &quot;prerequisites&quot;._x000a__x000a_B) Press F8 for execution _x000a_Denetting programm is run in productive mode  - postings are  made in parent (local) ledger (document numbers can be looked up in AL11/DIR_SAPUSERS, sufficient authroizations provided.)"/>
    <m/>
    <m/>
    <x v="4"/>
  </r>
  <r>
    <x v="0"/>
    <s v="Scor_Brownfield_UAT_Testing_US.1.0.xlsx"/>
    <n v="166"/>
    <s v="Test"/>
    <x v="0"/>
    <s v="Test_FIGL_166"/>
    <s v="Run denetting program for debtors and creditors within IFRS- and local ledger of GL."/>
    <s v="Prerequisites: _x000a__x000a_Appropriate data must be present on the accounts relevant for denetting. There should be at least one cedent each with a total credit balance on the &quot;assumed&quot; accounts and a total credit balance on the &quot;ceded&quot; accounts:_x000a__x000a_16210100 Assumed_x000a_16210200 Assumed_x000a_16210300 Assumed_x000a_16316100 Ceded_x000a_16316200 Ceded_x000a_16316300 Ceded_x000a__x000a_To verify that the program does not attempt to create re-grouping postings for cedents with a debit balance, data for one such cedent with a total balance in debit should also be prepared._x000a_It is further important that the adjustment accounts have a balance of zero on the posting date:_x000a__x000a_Assumed debtor               16210400_x000a_Assumed creditor             26210000_x000a_Ceded debtor                    16316400_x000a_Ceded creditor                  26310000_x000a__x000a__x000a_Correct and sufficient data available._x000a_---_x000a_A) Call custom transaction Z004 within SAP GL_x000a_Posting screen appears, all necessary fields are ready for input._x000a_---_x000a_A) Enter the following values:_x000a__x000a_I) Selection Parameters:_x000a_- Company Code: Select your company code_x000a_- Fiscal Year: YYYY_x000a_- Period: current period (or, if not possible due to other tests, any future period in the same year)_x000a_- Ledger: I0_x000a_- Test run: check_x000a__x000a_II) Adjustment accounts:_x000a_see under &quot;prerequisites&quot;._x000a__x000a_B) Press F8 for execution _x000a_Denetting program is run in simulation mode for IFRS ledger - postings are displayed but not made._x000a_---_x000a_A) Enter the following values:_x000a__x000a_I) Selection Parameters:_x000a_- Company Code: Select your company code_x000a_- Fiscal Year: YYYY_x000a_- Period: (or, if not possible due to other tests, any future period in the same year)_x000a_- Ledger: I0_x000a_- Test run: leave unchecked_x000a__x000a_II) Adjustment accounts:_x000a_see under &quot;prerequisites&quot;._x000a__x000a_B) Press F8 for execution _x000a_C) Open transaction AL11, navigate to _x000a_Denetting program is run in productive mode - postings are  made in IFRS ledger  (document numbers can be looked up in AL11/DIR_SAPUSERS, sufficient authroizations provided.)_x000a_---_x000a_A) Call custom transaction Z004 within SAP GL_x000a_Posting screen appears, all necessary fields are ready for input._x000a_---_x000a_A) Enter the following values:_x000a__x000a_I) Selection Parameters:_x000a_- Company Code: Select your company code_x000a_- Fiscal Year: YYYY_x000a_- Period: (or, if not possib le due to other tests, any future period in the same year)_x000a_- Ledger: PG (LG, if local ledger maintained)_x000a_- Test run: check_x000a__x000a_II) Adjustment accounts:_x000a_see under &quot;prerequisites&quot;._x000a__x000a_B) Press F8 for execution _x000a_Denetting programm is run in simulation mode for parent (local) ledger - postings are displayed but not made._x000a_---_x000a_A) Enter the following values:_x000a__x000a_I) Selection Parameters:_x000a_- Company Code: Select your company code_x000a_- Fiscal Year: YYYY_x000a_- Period: (or, if not possib le due to other tests, any future period in the same year)_x000a_- Ledger: PG (LG, if local ledger maintained)_x000a_- Test run: leave unchecked_x000a__x000a_II) Adjustment accounts:_x000a_see under &quot;prerequisites&quot;._x000a__x000a_B) Press F8 for execution _x000a_Denetting programm is run in productive mode  - postings are  made in parent (local) ledger (document numbers can be looked up in AL11/DIR_SAPUSERS, sufficient authroizations provided.)"/>
    <m/>
    <m/>
    <x v="4"/>
  </r>
  <r>
    <x v="0"/>
    <s v="Scor_Brownfield_UAT_Testing_US.1.0.xlsx"/>
    <n v="167"/>
    <s v="Test"/>
    <x v="0"/>
    <s v="Test_FIGL_167"/>
    <s v="Run the automatic adjustment correction program for VAT prorata"/>
    <s v="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Select Variant Z_JAN-MA_YEARN (1st Quarter Adj. Year N Test)_x000a__x000a_B) Enter the following parameters:_x000a__x000a_- Company code: Please select your company code_x000a_- Fiscal Year: Enter Current Year (Year N)_x000a__x000a_- In tab &quot;Period&quot;, select in the matchbox the prorata period to adjust '1' (FR | Year N | 01 | 01.01.Year N | 31.03.Year N)_x000a_- In tab &quot;Posting Parameters&quot;, enter posting date '01.04.Year N'_x000a_Periodical (January to March Curent Year N) Prorata VAT adjustment is ready to be run in simulation mode _x000a_---_x000a_A) Press F8 or the execution button_x000a_Periodical (January to March Current Year (Year N)) Prorata VAT adjustment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Periodical (January to March Current Year (Year N)) Prorata VAT adjustment is executed in productive mode, all postings are executed as previously displayed in step 3)_x000a_Check the accounting documents posted by the system_x000a_---_x000a_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If the Prorata coefficient has_x000a_              -&gt; evolved over 5%: Select Variant Z_YEAR N-1_+5 (Definive Adj. Year N-1 Test)_x000a_              -&gt; evolved less than 5%: Select Variant Z_YEAR N-1_-5 (Definive Adj. Year N-1 Test)_x000a__x000a_B) Enter the following parameters:_x000a__x000a_- Company code: Please select your company code_x000a_- Fiscal Year: Enter Previous Year  (Year N-1)_x000a__x000a_- In tab &quot;Posting Parameters&quot;, enter posting date '01.04.Year N'_x000a_Definitive Prorata VAT adjustment of previous Year (Year N-1) is ready to be run in simulation mode _x000a_---_x000a_A) Press F8 or the execution button_x000a_Definitive Prorata VAT adjustment of previous Year (Year N-1)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Definitive Prorata VAT adjustment of previous Year (Year N-1)  is executed in productive mode, all postings are executed as previously displayed in step 7)_x000a_Check the accounting documents posted by the system"/>
    <m/>
    <m/>
    <x v="4"/>
  </r>
  <r>
    <x v="0"/>
    <s v="Scor_Brownfield_UAT_Testing_US.1.0.xlsx"/>
    <n v="168"/>
    <s v="Test"/>
    <x v="0"/>
    <s v="Test_FIGL_168"/>
    <s v="Run the automatic adjustment correction program for VAT prorata"/>
    <s v="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Select Variant Z_JAN-MA_YEARN (1st Quarter Adj. Year N Test)_x000a__x000a_B) Enter the following parameters:_x000a__x000a_- Company code: Please select your company code_x000a_- Fiscal Year: Enter Current Year (Year N)_x000a__x000a_- In tab &quot;Period&quot;, select in the matchbox the prorata period to adjust '1' (FR | Year N | 01 | 01.01.Year N | 31.03.Year N)_x000a_- In tab &quot;Posting Parameters&quot;, enter posting date '01.04.Year N'_x000a_Periodical (January to March Curent Year N) Prorata VAT adjustment is ready to be run in simulation mode _x000a_---_x000a_A) Press F8 or the execution button_x000a_Periodical (January to March Current Year (Year N)) Prorata VAT adjustment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Periodical (January to March Current Year (Year N)) Prorata VAT adjustment is executed in productive mode, all postings are executed as previously displayed in step 3)_x000a_Check the accounting documents posted by the system_x000a_---_x000a_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If the Prorata coefficient has_x000a_              -&gt; evolved over 5%: Select Variant Z_YEAR N-1_+5 (Definive Adj. Year N-1 Test)_x000a_              -&gt; evolved less than 5%: Select Variant Z_YEAR N-1_-5 (Definive Adj. Year N-1 Test)_x000a__x000a_B) Enter the following parameters:_x000a__x000a_- Company code: Please select your company code_x000a_- Fiscal Year: Enter Previous Year  (Year N-1)_x000a__x000a_- In tab &quot;Posting Parameters&quot;, enter posting date '01.04.Year N'_x000a_Definitive Prorata VAT adjustment of previous Year (Year N-1) is ready to be run in simulation mode _x000a_---_x000a_A) Press F8 or the execution button_x000a_Definitive Prorata VAT adjustment of previous Year (Year N-1)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Definitive Prorata VAT adjustment of previous Year (Year N-1)  is executed in productive mode, all postings are executed as previously displayed in step 7)_x000a_Check the accounting documents posted by the system"/>
    <m/>
    <m/>
    <x v="4"/>
  </r>
  <r>
    <x v="0"/>
    <s v="Scor_Brownfield_UAT_Testing_US.1.0.xlsx"/>
    <n v="169"/>
    <s v="Test"/>
    <x v="0"/>
    <s v="Test_FIGL_169"/>
    <s v="Run the automatic adjustment correction program for VAT prorata"/>
    <s v="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Select Variant Z_JAN-MA_YEARN (1st Quarter Adj. Year N Test)_x000a__x000a_B) Enter the following parameters:_x000a__x000a_- Company code: Please select your company code_x000a_- Fiscal Year: Enter Current Year (Year N)_x000a__x000a_- In tab &quot;Period&quot;, select in the matchbox the prorata period to adjust '1' (FR | Year N | 01 | 01.01.Year N | 31.03.Year N)_x000a_- In tab &quot;Posting Parameters&quot;, enter posting date '01.04.Year N'_x000a_Periodical (January to March Curent Year N) Prorata VAT adjustment is ready to be run in simulation mode _x000a_---_x000a_A) Press F8 or the execution button_x000a_Periodical (January to March Current Year (Year N)) Prorata VAT adjustment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Periodical (January to March Current Year (Year N)) Prorata VAT adjustment is executed in productive mode, all postings are executed as previously displayed in step 3)_x000a_Check the accounting documents posted by the system_x000a_---_x000a_A) Acces SAP Menu: _x000a_Accounting &gt; Financial Accounting &gt; General Ledger &gt; Reporting &gt; Tax reports &gt; General &gt; Tax on Sales/Purchases: Pro Rata Corrections &gt; Corrections: Coefficient Calculation  &gt;  Transaction S_RFID_PTVPRADPRC00 - Pro Rata Corrections Due to Pro Rata Calculation_x000a_Selection Screen for automatic Pro Rata VAT adjustment appears_x000a_---_x000a_A) If the Prorata coefficient has_x000a_              -&gt; evolved over 5%: Select Variant Z_YEAR N-1_+5 (Definive Adj. Year N-1 Test)_x000a_              -&gt; evolved less than 5%: Select Variant Z_YEAR N-1_-5 (Definive Adj. Year N-1 Test)_x000a__x000a_B) Enter the following parameters:_x000a__x000a_- Company code: Please select your company code_x000a_- Fiscal Year: Enter Previous Year  (Year N-1)_x000a__x000a_- In tab &quot;Posting Parameters&quot;, enter posting date '01.04.Year N'_x000a_Definitive Prorata VAT adjustment of previous Year (Year N-1) is ready to be run in simulation mode _x000a_---_x000a_A) Press F8 or the execution button_x000a_Definitive Prorata VAT adjustment of previous Year (Year N-1) is executed in simulation mode, all selected accounting documents relevant to a correction are displayed_x000a__x000a_Check the consistency of the accounting documents selected by the program and the proposed correction amount_x000a_---_x000a_A) Go back to selection screen_x000a__x000a_B) Go to &quot;Posting Options&quot; and Check checkbox &quot;Update Run : Create&amp;Post Docs&quot;_x000a_Definitive Prorata VAT adjustment of previous Year (Year N-1)  is executed in productive mode, all postings are executed as previously displayed in step 7)_x000a_Check the accounting documents posted by the system_x000a_---"/>
    <m/>
    <m/>
    <x v="4"/>
  </r>
  <r>
    <x v="0"/>
    <s v="Scor_Brownfield_UAT_Testing_US.1.0.xlsx"/>
    <n v="170"/>
    <s v="Test"/>
    <x v="0"/>
    <s v="Test_FIGL_170"/>
    <s v="Run the automatic adjustment correction program for deductible VAT"/>
    <s v="Acces SAP Menu: type transaction Z123_x000a_Selection Screen for automatic non deductible VAT programme_x000a_---_x000a_A) Select following parameters : _x000a_- Company code: Please select your company code from the drop down list_x000a_- Select the document type which should be analyzed to find the corresponding to be adjusted documents containing non deductible VAT with trading parnter information : KR or KG (credit notes)_x000a_- enter the P&amp;L accounts or no P&amp;L accounts to select all possible postings_x000a_- enter the posting date up to which the documents should be searched for (normally monthly processing)_x000a_- run the search initially in test mode, so leave the test mode tick selected_x000a__x000a_Press Execute_x000a_List of documents to be processed shown on the screen_x000a_---_x000a_ Go back to selection screen_x000a__x000a__x000a_Selection Screen for automatic non deductible VAT programme_x000a_---_x000a_Untick the test mode and press execute button_x000a_List of documents posted with correct combination segment/partner segment on lines with trading partner and no tradign partner and no partner segment on line that should not have any."/>
    <m/>
    <m/>
    <x v="4"/>
  </r>
  <r>
    <x v="0"/>
    <s v="Scor_Brownfield_UAT_Testing_US.1.0.xlsx"/>
    <n v="171"/>
    <s v="Test"/>
    <x v="0"/>
    <s v="Test_FIGL_171"/>
    <s v="Run the automatic adjustment correction program for deductible VAT"/>
    <s v="Acces SAP Menu: type transaction Z123B_x000a_Selection Screen for automatic non deductible VAT programme_x000a_---_x000a_A) Select following parameters : _x000a_- Company code: Please select your company code from the drop down list_x000a_- Select the document type which should be analyzed to find the corresponding to be adjusted documents containing non deductible VAT with trading parnter information : KR or KG (credit notes)_x000a_- enter the P&amp;L accounts or no P&amp;L accounts to select all possible postings_x000a_- enter the posting date up to which the documents should be searched for (normally monthly processing)_x000a_- run the search initially in test mode, so leave the test mode tick selected_x000a__x000a_Press Execute_x000a_List of documents to be processed shown on the screen_x000a_---_x000a_ Go back to selection screen_x000a__x000a__x000a_Selection Screen for automatic non deductible VAT programme_x000a_---_x000a_Untick the test mode and press execute button_x000a_List of documents posted with correct combination segment/partner segment on lines with trading partner and no tradign partner and no partner segment on line that should not have any._x000a_---"/>
    <m/>
    <m/>
    <x v="4"/>
  </r>
  <r>
    <x v="0"/>
    <s v="Scor_Brownfield_UAT_Testing_US.1.0.xlsx"/>
    <n v="172"/>
    <s v="Test"/>
    <x v="0"/>
    <s v="Test_FIGL_172"/>
    <s v="Non Technical Denetting for Mono-liner company code."/>
    <s v="_x000a_Denetting process with Vendor/Customer in a Mono-Liner entit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 Invoice documents are well created:_x000a_- The default segment of the company code is set._x000a_---_x000a__x000a_Execution of the Denetting process._x000a__x000a_Execute the transaction FAGLF101 on the Vendor/Customer related to the invoices from the previous step._x000a__x000a_Expected results:_x000a__x000a_Check the generated De-Netting document and ensure that the following information is consistent:_x000a__x000a_- A document with the default segment of the company code._x000a_- The vendor account is nil balanced by the generated posting."/>
    <m/>
    <m/>
    <x v="4"/>
  </r>
  <r>
    <x v="0"/>
    <s v="Scor_Brownfield_UAT_Testing_US.1.0.xlsx"/>
    <n v="173"/>
    <s v="Test"/>
    <x v="0"/>
    <s v="Test_FIGL_173"/>
    <s v="Non Technical Denetting for Mono-liner company code."/>
    <s v="_x000a_Denetting process with Vendor/Customer in a Mono-Liner entit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 Invoice documents are well created:_x000a_- The default segment of the company code is set._x000a_---_x000a__x000a_Execution of the Denetting process._x000a__x000a_Execute the transaction FAGLF101 on the Vendor/Customer related to the invoices from the previous step._x000a__x000a_Expected results:_x000a__x000a_Check the generated De-Netting document and ensure that the following information is consistent:_x000a__x000a_- A document with the default segment of the company code._x000a_- The vendor account is nil balanced by the generated posting."/>
    <m/>
    <m/>
    <x v="4"/>
  </r>
  <r>
    <x v="0"/>
    <s v="Scor_Brownfield_UAT_Testing_US.1.0.xlsx"/>
    <n v="174"/>
    <s v="Test"/>
    <x v="0"/>
    <s v="Test_FIGL_174"/>
    <s v="Non Technical Denetting for Composite company code."/>
    <s v="Denetting process with Vendor/Customer on a Composite Entit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 The intersegment postings are correctly generated.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One document for each pair SEGMENT/PARTNER SEGMENT._x000a_- The vendor account is nil balanced by the generated postings."/>
    <m/>
    <m/>
    <x v="4"/>
  </r>
  <r>
    <x v="0"/>
    <s v="Scor_Brownfield_UAT_Testing_US.1.0.xlsx"/>
    <n v="175"/>
    <s v="Test"/>
    <x v="0"/>
    <s v="Test_FIGL_175"/>
    <s v="Non Technical Denetting for Composite company code."/>
    <s v="Denetting process with Vendor/Customer on a Composite Entit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 The intersegment postings are correctly generated.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One document for each pair SEGMENT/PARTNER SEGMENT._x000a_- The vendor account is nil balanced by the generated postings."/>
    <m/>
    <m/>
    <x v="4"/>
  </r>
  <r>
    <x v="0"/>
    <s v="Scor_Brownfield_UAT_Testing_US.1.0.xlsx"/>
    <n v="176"/>
    <s v="Test"/>
    <x v="0"/>
    <s v="Test_FIGL_176"/>
    <s v="Non Technical Denetting for Foreign Currency."/>
    <s v="_x000a_Denetting process with Vendor/Customer with a Foreign Currenc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One document for each pair SEGMENT/CURRENCY_x000a_- The vendor account is nil balanced by the generated postings."/>
    <m/>
    <m/>
    <x v="4"/>
  </r>
  <r>
    <x v="0"/>
    <s v="Scor_Brownfield_UAT_Testing_US.1.0.xlsx"/>
    <n v="177"/>
    <s v="Test"/>
    <x v="0"/>
    <s v="Test_FIGL_177"/>
    <s v="Non Technical Denetting for Foreign Currency."/>
    <s v="_x000a_Denetting process with Vendor/Customer with a Foreign Currency: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One document for each pair SEGMENT/CURRENCY_x000a_- The vendor account is nil balanced by the generated postings."/>
    <m/>
    <m/>
    <x v="4"/>
  </r>
  <r>
    <x v="0"/>
    <s v="Scor_Brownfield_UAT_Testing_US.1.0.xlsx"/>
    <n v="178"/>
    <s v="Test"/>
    <x v="0"/>
    <s v="Test_FIGL_178"/>
    <s v="Non Technical Denetting for 3rd Party (Non IO)"/>
    <s v="_x000a_Denetting process with 3rd Party (Non IO) Vendor/Customer: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 One document for each SEGMENT_x000a_ - The vendor account is nil balanced by the generated postings."/>
    <m/>
    <m/>
    <x v="4"/>
  </r>
  <r>
    <x v="0"/>
    <s v="Scor_Brownfield_UAT_Testing_US.1.0.xlsx"/>
    <n v="179"/>
    <s v="Test"/>
    <x v="0"/>
    <s v="Test_FIGL_179"/>
    <s v="Non Technical Denetting for 3rd Party (Non IO)"/>
    <s v="_x000a_Denetting process with 3rd Party (Non IO) Vendor/Customer:_x000a__x000a_The objective is to generate several invoices on a IO Vendor or Customer_x000a_and several debit memo on the same Vendor or Customer._x000a__x000a_The global sum of debit positions is greater than the global sum of the credit positions on that Vendor / Customer._x000a__x000a_See the attached PDF file as a sample execution.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 One document for each SEGMENT_x000a_ - The vendor account is nil balanced by the generated postings."/>
    <m/>
    <m/>
    <x v="4"/>
  </r>
  <r>
    <x v="0"/>
    <s v="Scor_Brownfield_UAT_Testing_US.1.0.xlsx"/>
    <n v="180"/>
    <s v="Test"/>
    <x v="0"/>
    <s v="Test_FIGL_180"/>
    <s v="Non Technical Denetting for Non IO Vendor/Customer."/>
    <s v="_x000a_Denetting process with Non IO Vendor/Customer:_x000a__x000a_The objective is to generate several invoices on a IO Vendor/Customer_x000a_and several Vendor/Customer debit memo._x000a__x000a_The global sum of debit positions is greater than the global sum of the credit positions._x000a__x000a_The detail of the test scenario in the PDF attached.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 One document for each pair SEGMENT/PARTNER SEGMENT_x000a_ - The vendor account is nil balanced by the generated postings."/>
    <m/>
    <m/>
    <x v="4"/>
  </r>
  <r>
    <x v="0"/>
    <s v="Scor_Brownfield_UAT_Testing_US.1.0.xlsx"/>
    <n v="181"/>
    <s v="Test"/>
    <x v="0"/>
    <s v="Test_FIGL_181"/>
    <s v="Non Technical Denetting for Non IO Vendor/Customer."/>
    <s v="_x000a_Denetting process with Non IO Vendor/Customer:_x000a__x000a_The objective is to generate several invoices on a IO Vendor/Customer_x000a_and several Vendor/Customer debit memo._x000a__x000a_The global sum of debit positions is greater than the global sum of the credit positions._x000a__x000a_The detail of the test scenario in the PDF attached._x000a__x000a_Expected results:_x000a_Invoice documents are well created:_x000a__x000a_- The document is balanced by segment in the view GL_x000a_---_x000a_Execution of the Denetting process:_x000a__x000a_Execute the transaction FAGLF101 on the Vendor/Customer related to the invoices from the previous step._x000a__x000a_Expected results:_x000a_Check the generated De-Netting document and ensure that the following information is consistent:_x000a__x000a_ - One document for each pair SEGMENT/PARTNER SEGMENT_x000a_ - The vendor account is nil balanced by the generated postings."/>
    <m/>
    <m/>
    <x v="4"/>
  </r>
  <r>
    <x v="0"/>
    <s v="Scor_Brownfield_UAT_Testing_US.1.0.xlsx"/>
    <n v="182"/>
    <s v="Test"/>
    <x v="0"/>
    <s v="Test_FIGL_182"/>
    <s v="Perform the closing routine of branch aggregation "/>
    <s v="View the retained earnings account balance:_x000a_- Ccode: 3860_x000a_- FY: 2017_x000a_- Branch: 3801_x000a__x000a_-&gt; FAGLB03: View &amp; note the balance of GL Account 34600000 for both Ccode and branch in a given FY_x000a_-&gt; FAGLB03: View &amp; note the balance of GL Account 34610000 for both Ccode and branch in a given FY_x000a_-&gt; SAP: Z005; CCode: Branch company code (3801) // Fiscal Year: 2017//Ledger Group: 0L//BDC Map: BA_2017// test run yes/no depending if you execute the transaction_x000a_-&gt; Process Batch Imput in SM35 and process Your batch - if no errors you can review the postings in SAP FB03 (document list doc type YJ, own documents only X). _x000a_-&gt; Compare the balances in FAGLB03 for Mother/branch Company Codes to see the adjusted balances _x000a_-&gt; Compare the source document that were reposted during the process with the reposting documents (view segment and partner segment)_x000a__x000a_Expected results:_x000a_The accounting document is posted:_x000a_-the segment  and partner segment values are populated _x000a_- the GL document is balanced by segment_x000a_- the parther segment is populated in the line items with correspoding trading partner_x000a_- the branch aggregation is performed _x000a__x000a_---_x000a__x000a_View the retained earnings account balance:_x000a_- Ccode: 1000_x000a_- FY: 2017_x000a_- Branch: 1000_x000a__x000a_-&gt; FAGLB03: View &amp; note the balance of GL Account 34600000 for both Ccode and branch in a given FY_x000a_-&gt; FAGLB03: View &amp; note the balance of GL Account 34610000 for both Ccode and branch in a given FY_x000a_-&gt; SAP: Z005; CCode: Branch company code (1004) // Fiscal Year: 2017//Ledger Group: 0L//BDC Map: Test_2017// test run yes/no depending if you execute the transaction_x000a_-&gt; Process Batch Imput in SM35 and process Your batch - if no errors you can review the postings in SAP FB03 (document list doc type YJ, own documents only X). _x000a_-&gt; Compare the balances in FAGLB03 for Mother/branch Company Codes to see the adjusted balances _x000a_-&gt; Compare the source document that were reposted during the process with the reposting documents (view segment and partner segment)_x000a__x000a_Expected results:_x000a_The accounting document is posted:_x000a_-the segment  and partner segment values are populated (the segment of mother entity is posted as partner segment in the branch)_x000a_- the GL document is balanced by segment_x000a_- the parther segment is populated in the line items with correspoding trading partner_x000a_- the branch aggregation is performed _x000a__x000a_---_x000a__x000a_View the retained earnings account balance:_x000a_- Ccode: 1000_x000a_- FY: 2017_x000a_- Branch: 1000_x000a__x000a_-&gt; FAGLB03: View &amp; note the balance of GL Account 34600000 for both Ccode and branch in a given FY_x000a_-&gt; FAGLB03: View &amp; note the balance of GL Account 34610000 for both Ccode and branch in a given FY_x000a_-&gt; SAP: Z005; CCode: Branch company code (1004) // Fiscal Year: 2017//Ledger Group: 0L//BDC Map: Test_2017// test run yes/no depending if you execute the transaction_x000a_-&gt; Process Batch Imput in SM35 and process Your batch - hange the posting date to 2019 and see the behavior of the segment 99 _x000a__x000a_Expected results:_x000a_The posting is blocked due to the segment 99  (as segment in Monther Entity and Partner Segment in the branch entity). No posting of branch aggregation should be performed before the proper allocation of segment 99. "/>
    <m/>
    <m/>
    <x v="4"/>
  </r>
  <r>
    <x v="0"/>
    <s v="Scor_Brownfield_UAT_Testing_US.1.0.xlsx"/>
    <n v="183"/>
    <s v="Test"/>
    <x v="0"/>
    <s v="Test_FIGL_183"/>
    <s v="Perform the closing routine of branch aggregation "/>
    <s v="View the retained earnings account balance:_x000a_- Ccode: 3860_x000a_- FY: 2017_x000a_- Branch: 3801_x000a__x000a_-&gt; FAGLB03: View &amp; note the balance of GL Account 34600000 for both Ccode and branch in a given FY_x000a_-&gt; FAGLB03: View &amp; note the balance of GL Account 34610000 for both Ccode and branch in a given FY_x000a_-&gt; SAP: Z005; CCode: Branch company code (3801) // Fiscal Year: 2017//Ledger Group: 0L//BDC Map: BA_2017// test run yes/no depending if you execute the transaction_x000a_-&gt; Process Batch Imput in SM35 and process Your batch - if no errors you can review the postings in SAP FB03 (document list doc type YJ, own documents only X). _x000a_-&gt; Compare the balances in FAGLB03 for Mother/branch Company Codes to see the adjusted balances _x000a_-&gt; Compare the source document that were reposted during the process with the reposting documents (view segment and partner segment)_x000a__x000a_Expected results:_x000a_The accounting document is posted:_x000a_-the segment  and partner segment values are populated _x000a_- the GL document is balanced by segment_x000a_- the parther segment is populated in the line items with correspoding trading partner_x000a_- the branch aggregation is performed _x000a__x000a_---_x000a__x000a_View the retained earnings account balance:_x000a_- Ccode: 1000_x000a_- FY: 2017_x000a_- Branch: 1000_x000a__x000a_-&gt; FAGLB03: View &amp; note the balance of GL Account 34600000 for both Ccode and branch in a given FY_x000a_-&gt; FAGLB03: View &amp; note the balance of GL Account 34610000 for both Ccode and branch in a given FY_x000a_-&gt; SAP: Z005; CCode: Branch company code (1004) // Fiscal Year: 2017//Ledger Group: 0L//BDC Map: Test_2017// test run yes/no depending if you execute the transaction_x000a_-&gt; Process Batch Imput in SM35 and process Your batch - if no errors you can review the postings in SAP FB03 (document list doc type YJ, own documents only X). _x000a_-&gt; Compare the balances in FAGLB03 for Mother/branch Company Codes to see the adjusted balances _x000a_-&gt; Compare the source document that were reposted during the process with the reposting documents (view segment and partner segment)_x000a__x000a_Expected results:_x000a_The accounting document is posted:_x000a_-the segment  and partner segment values are populated (the segment of mother entity is posted as partner segment in the branch)_x000a_- the GL document is balanced by segment_x000a_- the parther segment is populated in the line items with correspoding trading partner_x000a_- the branch aggregation is performed _x000a__x000a_---_x000a__x000a_View the retained earnings account balance:_x000a_- Ccode: 1000_x000a_- FY: 2017_x000a_- Branch: 1000_x000a__x000a_-&gt; FAGLB03: View &amp; note the balance of GL Account 34600000 for both Ccode and branch in a given FY_x000a_-&gt; FAGLB03: View &amp; note the balance of GL Account 34610000 for both Ccode and branch in a given FY_x000a_-&gt; SAP: Z005; CCode: Branch company code (1004) // Fiscal Year: 2017//Ledger Group: 0L//BDC Map: Test_2017// test run yes/no depending if you execute the transaction_x000a_-&gt; Process Batch Imput in SM35 and process Your batch - hange the posting date to 2019 and see the behavior of the segment 99 _x000a__x000a_Expected results:_x000a_The posting is blocked due to the segment 99  (as segment in Monther Entity and Partner Segment in the branch entity). No posting of branch aggregation should be performed before the proper allocation of segment 99. "/>
    <m/>
    <m/>
    <x v="4"/>
  </r>
  <r>
    <x v="0"/>
    <s v="Scor_Brownfield_UAT_Testing_US.1.0.xlsx"/>
    <n v="184"/>
    <s v="Test"/>
    <x v="0"/>
    <s v="Test_FIGL_184"/>
    <s v="Post Late GL Technical Adjustment in virtual entities after OMEGA was closed (manually or by upload file)"/>
    <s v="A) Call custom transaction Z103 within SAP GL_x000a_Posting screen appears_x000a_---_x000a_A) Select Radio Button &quot;Technical&quot;_x000a_Posting screen should change, all necessary fields are ready for input_x000a_---_x000a_A) Enter the following values into the Header section:_x000a__x000a_Document Date (pre-filled): Select date in testing period_x000a_Posting Date:  Select date in testing period_x000a_Translation Date: Select date in testing period_x000a_Posting period (pre-filled): Select according month in testing period_x000a_Reference Doc n° (pre-filled)°: OMEGA Technical_x000a_Document Header Text: Tbd by tester_x000a_Document Type (pre-filled): ZY_x000a_Company Code: Select your company code_x000a_Transact. Curr.: tbd by tester_x000a_Ledger Group: leave blank_x000a_Exchange Rate: leave blank_x000a_Calculate Tax Rate automatically: leave blank_x000a__x000a_B) Enter the values of the selected contract: (help with a drop down list - selection criteria available: Contract Type and LOB_N1)_x000a_When selecting the contract number, all the corresponding following fields are automatically filled:_x000a_Underwritting year_x000a_Underwritting order_x000a_Endorsement number_x000a_Section number_x000a__x000a__x000a_---_x000a_A) Enter the following values for the first line item:_x000a__x000a_Posting Key: 40 (debit)_x000a_Account: XXXXXXXX_x000a_Amount: 9999999_x000a_Item Text: Item 1 _x000a_Movement Type: leave blank_x000a_Segment: Select the segment_x000a_OMEGA Transaction Code: Select the corresponding transaction with the drop-down list_x000a__x000a_---_x000a_A) Enter the following values for the second line item:_x000a__x000a_Posting Key: 50 (credit)_x000a_Account: XXXXXXXX_x000a_Amount: 9999999_x000a_Item Text: Item 2_x000a_Movement Type: enter a wrong flow_x000a_Segment: Select a segment OTHER than THE FIRST LINE_x000a_Om TrCod: Select the corresponding transaction with the drop-down list_x000a__x000a_B) Click on &quot;SEND BOOKING&quot; on your computer keyboard: A validation error message appears_x000a__x000a_The following error messages should occur:_x000a_- no transaction/movement type  maintained for posting on balance sheet account XXXXXXXX in first line item_x000a_- posting does not balance on segment level_x000a__x000a_---_x000a_A) First line item, no change_x000a__x000a_B) Second line item, change field Movement type and Segment: Select the corresponding item with the drop-down list_x000a__x000a_C) Click on &quot;enter&quot; on your computer keyboard : no error message appear_x000a_The following fields are then automatically filled according to the corresponding data that you have entered in the header/ line items_x000a_Contract number_x000a_Cty_x000a_CedNr_x000a_Gua_x000a_LT_x000a_MrkUn_x000a_Nat_x000a_LOB_x000a_ESB_x000a_SSD_x000a_Uyear_x000a_User Criteria Value_x000a_Document  is ok and can be posted_x000a_---_x000a_A) Click on &quot;SEND BOOKING&quot;_x000a__x000a_B) Write down the number of the posted document(s)_x000a_Document is posted on SAP_x000a_---_x000a_A) Call transaction FB03 and the document number that you just posted_x000a__x000a_B) Check the line items_x000a_Detail is compliant to your entry"/>
    <m/>
    <m/>
    <x v="4"/>
  </r>
  <r>
    <x v="0"/>
    <s v="Scor_Brownfield_UAT_Testing_US.1.0.xlsx"/>
    <n v="185"/>
    <s v="Test"/>
    <x v="0"/>
    <s v="Test_FIGL_185"/>
    <s v="Post Late GL Technical Adjustment in virtual entities after OMEGA was closed (manually or by upload file)"/>
    <s v="A) Call custom transaction Z103 within SAP GL_x000a_Posting screen appears_x000a_---_x000a_A) Select Radio Button &quot;Technical&quot;_x000a_Posting screen should change, all necessary fields are ready for input_x000a_---_x000a_A) Enter the following values into the Header section:_x000a__x000a_Document Date (pre-filled): Select date in testing period_x000a_Posting Date:  Select date in testing period_x000a_Translation Date: Select date in testing period_x000a_Posting period (pre-filled): Select according month in testing period_x000a_Reference Doc n° (pre-filled)°: OMEGA Technical_x000a_Document Header Text: Tbd by tester_x000a_Document Type (pre-filled): ZY_x000a_Company Code: Select your company code_x000a_Transact. Curr.: tbd by tester_x000a_Ledger Group: leave blank_x000a_Exchange Rate: leave blank_x000a_Calculate Tax Rate automatically: leave blank_x000a__x000a_B) Enter the values of the selected contract: (help with a drop down list - selection criteria available: Contract Type and LOB_N1)_x000a_When selecting the contract number, all the corresponding following fields are automatically filled:_x000a_Underwritting year_x000a_Underwritting order_x000a_Endorsement number_x000a_Section number_x000a__x000a__x000a_---_x000a_A) Enter the following values for the first line item:_x000a__x000a_Posting Key: 40 (debit)_x000a_Account: XXXXXXXX_x000a_Amount: 9999999_x000a_Item Text: Item 1 _x000a_Movement Type: leave blank_x000a_Segment: Select the segment_x000a_OMEGA Transaction Code: Select the corresponding transaction with the drop-down list_x000a__x000a_---_x000a_A) Enter the following values for the second line item:_x000a__x000a_Posting Key: 50 (credit)_x000a_Account: XXXXXXXX_x000a_Amount: 9999999_x000a_Item Text: Item 2_x000a_Movement Type: enter a wrong flow_x000a_Segment: Select a segment OTHER than THE FIRST LINE_x000a_Om TrCod: Select the corresponding transaction with the drop-down list_x000a__x000a_B) Click on &quot;SEND BOOKING&quot; on your computer keyboard: A validation error message appears_x000a__x000a_The following error messages should occur:_x000a_- no transaction/movement type  maintained for posting on balance sheet account XXXXXXXX in first line item_x000a_- posting does not balance on segment level_x000a__x000a_---_x000a_A) First line item, no change_x000a__x000a_B) Second line item, change field Movement type and Segment: Select the corresponding item with the drop-down list_x000a__x000a_C) Click on &quot;enter&quot; on your computer keyboard : no error message appear_x000a_The following fields are then automatically filled according to the corresponding data that you have entered in the header/ line items_x000a_Contract number_x000a_Cty_x000a_CedNr_x000a_Gua_x000a_LT_x000a_MrkUn_x000a_Nat_x000a_LOB_x000a_ESB_x000a_SSD_x000a_Uyear_x000a_User Criteria Value_x000a_Document  is ok and can be posted_x000a_---_x000a_A) Click on &quot;SEND BOOKING&quot;_x000a__x000a_B) Write down the number of the posted document(s)_x000a_Document is posted on SAP_x000a_---_x000a_A) Call transaction FB03 and the document number that you just posted_x000a__x000a_B) Check the line items_x000a_Detail is compliant to your entry"/>
    <m/>
    <m/>
    <x v="4"/>
  </r>
  <r>
    <x v="0"/>
    <s v="Scor_Brownfield_UAT_Testing_US.1.0.xlsx"/>
    <n v="186"/>
    <s v="Test"/>
    <x v="8"/>
    <s v="Test_Omega_186"/>
    <s v="Execute Technical payments"/>
    <s v="Select vendor and invoices to test the payment run_x000a__x000a_-Choose your technical vendor for which you want to process the payment and make sure the payment method for which you want to pay is available on the vendor_x000a__x000a_Technical vendor belong to number range 90000 to 900003_x000a__x000a_-For the chosen vendor display line items using transaction FBL1N and target the accounting document ID of the invoice you want to pay._x000a__x000a_The vendor payment method is available and the accountig document ID of the invoice to be paid is noted._x000a_---_x000a_Go to F110 transaction code_x000a__x000a_'AUTOMATIC PAYMENT TRANSACTIONS : STATUS_x000a_- RUN DATE : Enter current date_x000a_- IDENTIFICATION : Enter an identification name specific to your payment run_x000a__x000a_Press the tab PARAMETER_x000a_Display the tab PARAMETER_x000a_---_x000a_AUTOMATIC PAYMENT TRANSACTIONS : PARAMETERS_x000a__x000a_- POSTING DATE : Date which is used when entering the document in Financial accounting or Controlling. Enter current date for example_x000a_- DOCS ENTERED UP TO : This specifies the date up to which invoices are taken into account for payment. Enter current date for exemple_x000a_- COMPANY CODE : Enter the adequate company code --&gt; Free of choice_x000a_- PAYMENT METHOD : Choose payment methods between C (cheque), D(direct debit), F(fax),  V(bank transfer)_x000a__x000a_(if you have checked the box individual payment when creating a vendor, there will not be payment grouping)_x000a__x000a_- NEXT P/DATE : This date is needed in order to check the due date of payables. If an invoice is already overdue on the date of the next payment run, or would lose cash discount, the system pays the invoice in this payment run. Enter the adequate date (e.g. current date + X days)_x000a_- VENDOR : Enter or choose the vendor from the list if you want to pay only one vendor. If you want to pay more than one, enter from which vendor to which other you want to run the payment process. _x000a__x000a_The system will check if there is an invoice entered before the &quot;DOCS ENTERED UP TO&quot; date and due before &quot;NEXT P/DATE&quot;. In this case, the system will pay the invoice during the current payment run._x000a__x000a_Note that if you only enter the vendor without the invoices id, you will pay all the invoices of this vendor and this may block the vendor for other users_x000a_To pay all vendors, enter 000000 to 999999 _x000a__x000a_Press the tab FREE SELECTION_x000a_Display the tab FREE SELECTION_x000a_---_x000a_AUTOMATIC PAYMENT TRANSACTIONS : FREE SELECTION_x000a_- FIELD NAME : Enter the field name you want to filter on. For example &quot;Document number&quot; if you want to filter by document number and fiscal year_x000a_- VALUES : Enter values of the field name selected above_x000a__x000a_Usually this tab is not used because it is preferable to pay all invoices of vendors._x000a__x000a_Press the tab ADDITIONNAL LOG_x000a_Display the tab ADDITIONNAL LOG_x000a_---_x000a_AUTOMATIC PAYMENT TRANSACTIONS : ADDITIONAL LOG_x000a_- DUE DATE CHECK : Check this box_x000a_- PAYMENT METHOD SELECTION IN ALL CASES : Check this box_x000a_- LINE ITEMS OF THE PAYMENT DOCUMENTS : Check this box_x000a__x000a_- VENDORS : Enter vendors id (from xxxxxx to xxxxxx)_x000a__x000a_These indicators are useful for the reporting. It will give us the detail of errors that have occured during the payment run. It will provide details about due date check, payment method and bank details, and line items of invoices_x000a__x000a_Press the tab PRINTOUT / DATA MEDIUM_x000a_Display the tab PRINTOUT / DATA MEDIUM_x000a_---_x000a_AUTOMATIC PAYMENT TRANSACTIONS : PRINTOUT AND DME (for Wires and ACH payments)_x000a_- VARIANT : Next to program RFF0M100, choose the variant: 5300_BNP_IE (only necessary for Ireland, for Chalotte no variant must be populated). This field contains the name of the variant that should be used when running the specified program_x000a_- Press MAINTAIN VARIANTS below the screen title, and for the particular case of BANK TRANSFER check that, in the tab PRINT CONTROL :_x000a_The box PAYMENTS IN MT100 FORMAT is checked (adequate format) --&gt; n/a for Charlotte_x000a_The box PRINT PAYMENT ADVICE NOTES is checked (printing of the payment advice) --&gt; n/a for Charlotte_x000a_The field PRINTER contains the right printer's name  --&gt; n/a for Charlotte_x000a_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PRINTOUT AND DME (for cheques --&gt; only valid for Charlotte)_x000a_- VARIANT : Next to program RFFOUS_C, choose the right variant for the cheques which should be generated, e.g.: 5800_C_JPM01 (only valid for Charlotte). This field contains the name of the variant that should be used when running the specified program_x000a_- Do not mantain the variant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STATUS_x000a_Press &quot;PROPOSAL&quot; (Shift F1) to schedule payment proposal _x000a_- START IMMEDIATELY : check this box _x000a_- Press ENTER_x000a_Press STATUS (below the screen title)_x000a_Display the tab STATUS with :_x000a_- &quot;Parameters have been entered&quot;_x000a_- &quot;Payment proposal has been created&quot;_x000a_---_x000a_AUTOMATIC PAYMENT TRANSACTIONS : STATUS_x000a_Press &quot;PROPOSAL&quot; (Shift F7) the last icone below the screen title (not the one with the pen) to check that the payment proposal has been correctly generated _x000a__x000a_Then go back_x000a_Display details about the payment proposal_x000a_---_x000a_AUTOMATIC PAYMENT TRANSACTIONS : STATUS_x000a_Press &quot;PAYMENT RUN&quot; _x000a_- START IMMEDIATELY : check this box _x000a_- Press ENTER_x000a_Press STATUS (below the screen title)_x000a__x000a_Display the tab STATUS with :_x000a_- &quot;Parameters have been entered&quot;_x000a_- &quot;Payment proposal has been created&quot;_x000a_- &quot;Payment run has been carried out&quot;_x000a__x000a_Payment run has been carried out_x000a_&quot;generated orders&quot; : x generated, x completed_x000a_---_x000a_Go to FBL1N Transaction code to display Technical vendor line items _x000a__x000a_VENDOR ACCOUNT : Enter vendor account for whom you want to check all payments that have been made_x000a_- COMPANY CODE : Enter the company code corresponding to the vendor _x000a_- CLEARED ITEMS : Select cleared items to display already paid items and enter from which date to which other one to select documents displayed_x000a__x000a_Red invoices have not been paid_x000a_Green invoices have been paid_x000a_For each payment you can display the payment document (type ZP) by pressing it twice_x000a_Payment run is taken into account in SAP FI AP_x000a_---_x000a_Go to FB03 transaction code and check your accounting payment documents_x000a_Accounting payment documents are correct"/>
    <m/>
    <m/>
    <x v="4"/>
  </r>
  <r>
    <x v="0"/>
    <s v="Scor_Brownfield_UAT_Testing_US.1.0.xlsx"/>
    <n v="187"/>
    <s v="Test"/>
    <x v="8"/>
    <s v="Test_Omega_187"/>
    <s v="Execute Technical payments"/>
    <s v="Select vendor and invoices to test the payment run_x000a__x000a_-Choose your technical vendor for which you want to process the payment and make sure the payment method for which you want to pay is available on the vendor_x000a__x000a_Technical vendor belong to number range 90000 to 900003_x000a__x000a_-For the chosen vendor display line items using transaction FBL1N and target the accounting document ID of the invoice you want to pay._x000a__x000a_The vendor payment method is available and the accountig document ID of the invoice to be paid is noted._x000a_---_x000a_Go to F110 transaction code_x000a__x000a_'AUTOMATIC PAYMENT TRANSACTIONS : STATUS_x000a_- RUN DATE : Enter current date_x000a_- IDENTIFICATION : Enter an identification name specific to your payment run_x000a__x000a_Press the tab PARAMETER_x000a_Display the tab PARAMETER_x000a_---_x000a_AUTOMATIC PAYMENT TRANSACTIONS : PARAMETERS_x000a__x000a_- POSTING DATE : Date which is used when entering the document in Financial accounting or Controlling. Enter current date for example_x000a_- DOCS ENTERED UP TO : This specifies the date up to which invoices are taken into account for payment. Enter current date for exemple_x000a_- COMPANY CODE : Enter the adequate company code --&gt; Free of choice_x000a_- PAYMENT METHOD : Choose payment methods between C (cheque), D(direct debit), F(fax),  V(bank transfer)_x000a__x000a_(if you have checked the box individual payment when creating a vendor, there will not be payment grouping)_x000a__x000a_- NEXT P/DATE : This date is needed in order to check the due date of payables. If an invoice is already overdue on the date of the next payment run, or would lose cash discount, the system pays the invoice in this payment run. Enter the adequate date (e.g. current date + X days)_x000a_- VENDOR : Enter or choose the vendor from the list if you want to pay only one vendor. If you want to pay more than one, enter from which vendor to which other you want to run the payment process. _x000a__x000a_The system will check if there is an invoice entered before the &quot;DOCS ENTERED UP TO&quot; date and due before &quot;NEXT P/DATE&quot;. In this case, the system will pay the invoice during the current payment run._x000a__x000a_Note that if you only enter the vendor without the invoices id, you will pay all the invoices of this vendor and this may block the vendor for other users_x000a_To pay all vendors, enter 000000 to 999999 _x000a__x000a_Press the tab FREE SELECTION_x000a_Display the tab FREE SELECTION_x000a_---_x000a_AUTOMATIC PAYMENT TRANSACTIONS : FREE SELECTION_x000a_- FIELD NAME : Enter the field name you want to filter on. For example &quot;Document number&quot; if you want to filter by document number and fiscal year_x000a_- VALUES : Enter values of the field name selected above_x000a__x000a_Usually this tab is not used because it is preferable to pay all invoices of vendors._x000a__x000a_Press the tab ADDITIONNAL LOG_x000a_Display the tab ADDITIONNAL LOG_x000a_---_x000a_AUTOMATIC PAYMENT TRANSACTIONS : ADDITIONAL LOG_x000a_- DUE DATE CHECK : Check this box_x000a_- PAYMENT METHOD SELECTION IN ALL CASES : Check this box_x000a_- LINE ITEMS OF THE PAYMENT DOCUMENTS : Check this box_x000a__x000a_- VENDORS : Enter vendors id (from xxxxxx to xxxxxx)_x000a__x000a_These indicators are useful for the reporting. It will give us the detail of errors that have occured during the payment run. It will provide details about due date check, payment method and bank details, and line items of invoices_x000a__x000a_Press the tab PRINTOUT / DATA MEDIUM_x000a_Display the tab PRINTOUT / DATA MEDIUM_x000a_---_x000a_AUTOMATIC PAYMENT TRANSACTIONS : PRINTOUT AND DME (for Wires and ACH payments)_x000a_- VARIANT : Next to program RFF0M100, choose the variant: 5300_BNP_IE (only necessary for Ireland, for Chalotte no variant must be populated). This field contains the name of the variant that should be used when running the specified program_x000a_- Press MAINTAIN VARIANTS below the screen title, and for the particular case of BANK TRANSFER check that, in the tab PRINT CONTROL :_x000a_The box PAYMENTS IN MT100 FORMAT is checked (adequate format) --&gt; n/a for Charlotte_x000a_The box PRINT PAYMENT ADVICE NOTES is checked (printing of the payment advice) --&gt; n/a for Charlotte_x000a_The field PRINTER contains the right printer's name  --&gt; n/a for Charlotte_x000a_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PRINTOUT AND DME (for cheques --&gt; only valid for Charlotte)_x000a_- VARIANT : Next to program RFFOUS_C, choose the right variant for the cheques which should be generated, e.g.: 5800_C_JPM01 (only valid for Charlotte). This field contains the name of the variant that should be used when running the specified program_x000a_- Do not mantain the variant_x000a_A variant is something that the program is going to run, and the variant refears to specificfilling for some fields. (For exemple the payment printing is checked, ...)_x000a__x000a_See the template &quot;VARIANT&quot; to know which variant has to be chosen _x000a__x000a_Press BACK (green icone)_x000a_Press the tab STATUS._x000a_A message asks you if you want to save the data. Click on YES._x000a_Display the tab STATUS with :_x000a_- &quot;Parameters have been entered&quot;_x000a_---_x000a_AUTOMATIC PAYMENT TRANSACTIONS : STATUS_x000a_Press &quot;PROPOSAL&quot; (Shift F1) to schedule payment proposal _x000a_- START IMMEDIATELY : check this box _x000a_- Press ENTER_x000a_Press STATUS (below the screen title)_x000a_Display the tab STATUS with :_x000a_- &quot;Parameters have been entered&quot;_x000a_- &quot;Payment proposal has been created&quot;_x000a_---_x000a_AUTOMATIC PAYMENT TRANSACTIONS : STATUS_x000a_Press &quot;PROPOSAL&quot; (Shift F7) the last icone below the screen title (not the one with the pen) to check that the payment proposal has been correctly generated _x000a__x000a_Then go back_x000a_Display details about the payment proposal_x000a_---_x000a_AUTOMATIC PAYMENT TRANSACTIONS : STATUS_x000a_Press &quot;PAYMENT RUN&quot; _x000a_- START IMMEDIATELY : check this box _x000a_- Press ENTER_x000a_Press STATUS (below the screen title)_x000a__x000a_Display the tab STATUS with :_x000a_- &quot;Parameters have been entered&quot;_x000a_- &quot;Payment proposal has been created&quot;_x000a_- &quot;Payment run has been carried out&quot;_x000a__x000a_Payment run has been carried out_x000a_&quot;generated orders&quot; : x generated, x completed_x000a_---_x000a_Go to FBL1N Transaction code to display Technical vendor line items _x000a__x000a_VENDOR ACCOUNT : Enter vendor account for whom you want to check all payments that have been made_x000a_- COMPANY CODE : Enter the company code corresponding to the vendor _x000a_- CLEARED ITEMS : Select cleared items to display already paid items and enter from which date to which other one to select documents displayed_x000a__x000a_Red invoices have not been paid_x000a_Green invoices have been paid_x000a_For each payment you can display the payment document (type ZP) by pressing it twice_x000a_Payment run is taken into account in SAP FI AP_x000a_---_x000a_Go to FB03 transaction code and check your accounting payment documents_x000a_Accounting payment documents are correct"/>
    <m/>
    <m/>
    <x v="4"/>
  </r>
  <r>
    <x v="0"/>
    <s v="Scor_Brownfield_UAT_Testing_US.1.0.xlsx"/>
    <n v="188"/>
    <s v="Test"/>
    <x v="8"/>
    <s v="Test_Omega_188"/>
    <s v="Generate OMEGA  Open items in SAP on One time Vendor"/>
    <s v="A) Enter transaction FAGLL03 with variant name OMEGA_PAYMDOC (OmegaPaymtDoc-YA)_x000a_B) Company code: company code of the test case_x000a_C) Line item selection: _x000a_- tick &quot;All Items&quot;_x000a_- posting date: interval of dates_x000a_D) List Output _x000a_- layout :/OMEGAINTTES_x000a_E) Customs selection :_x000a_- document date: interface run date _x000a_- document type: 'YA'_x000a_F)Execute (F8)_x000a_G)Check the report_x000a_Documents integrated is reported _x000a_---_x000a_You can add new column in your report using Change Layout _x000a_Data in the column can be sort in ascending order or descending order _x000a_Modification of the report layout_x000a_---_x000a_The report can be download :  List/Export/LocalFile/SpreadSheet _x000a_Choose your directory path in your computer and the file name and click Generate ( if the file with the same name already exists you have to click on Replace)_x000a_Export of the report in your computer_x000a_---_x000a_Ensure that accounting period are corrects_x000a_Accounting period correct_x000a_---_x000a_Check that correct company code (filial + establishment = Company code) has been populated by the interface  (MapTable A - Company) _x000a_Company code correctly built and populated_x000a_---_x000a_Check the COA mapping between Omega and SAP GL for each account and by currency (MapTable B - Account)_x000a_COA mapping correct_x000a_---_x000a_Check that currencies are correct_x000a_Currency correct_x000a_---_x000a_Ensure that the aggregated amount and the posting keys are correct_x000a_Aggregated amounts corrects_x000a_---_x000a_Check the population of the segment (filial + establishment = segment) (MapTable A - Company)_x000a_Segment has been populated according to the rules_x000a_---_x000a_Check that no movement type has populated the P&amp;L account (check on all accounts) = F12_x000a_No movement type on P&amp;L account_x000a_---_x000a_Check the mapping for the movement types for B/S accounts = F12_x000a_Movement type mapping correct for all accounts_x000a_---_x000a_Verify the vendor address information_x000a_Address information correct_x000a_---_x000a_Verify the bank information_x000a_Bank information correct_x000a_---_x000a_Verify the payment method information_x000a_Payment method information correct_x000a_---_x000a_Check that Omega cedent populates the Debtor/Creditor, Deferred Premium and Cash call line items_x000a_Debtor/Creditor, Deferred Premium and Cash call line items populated_x000a_---_x000a_Check the is no Omega cedent in accounts which are not Debtor/Creditor…_x000a_No Omega cedent_x000a_---_x000a_Check that each line items from Omega has a correct reconciliation Key_x000a_Reconciliation Key are corrects_x000a_---"/>
    <m/>
    <m/>
    <x v="4"/>
  </r>
  <r>
    <x v="0"/>
    <s v="Scor_Brownfield_UAT_Testing_US.1.0.xlsx"/>
    <n v="189"/>
    <s v="Test"/>
    <x v="8"/>
    <s v="Test_Omega_189"/>
    <s v="Generate OMEGA  Open items in SAP on One time Vendor"/>
    <s v="A) Enter transaction FAGLL03 with variant name OMEGA_PAYMDOC (OmegaPaymtDoc-YA)_x000a_B) Company code: company code of the test case_x000a_C) Line item selection: _x000a_- tick &quot;All Items&quot;_x000a_- posting date: interval of dates_x000a_D) List Output _x000a_- layout :/OMEGAINTTES_x000a_E) Customs selection :_x000a_- document date: interface run date _x000a_- document type: 'YA'_x000a_F)Execute (F8)_x000a_G)Check the report_x000a_Documents integrated is reported _x000a_---_x000a_You can add new column in your report using Change Layout _x000a_Data in the column can be sort in ascending order or descending order _x000a_Modification of the report layout_x000a_---_x000a_The report can be download :  List/Export/LocalFile/SpreadSheet _x000a_Choose your directory path in your computer and the file name and click Generate ( if the file with the same name already exists you have to click on Replace)_x000a_Export of the report in your computer_x000a_---_x000a_Ensure that accounting period are corrects_x000a_Accounting period correct_x000a_---_x000a_Check that correct company code (filial + establishment = Company code) has been populated by the interface  (MapTable A - Company) _x000a_Company code correctly built and populated_x000a_---_x000a_Check the COA mapping between Omega and SAP GL for each account and by currency (MapTable B - Account)_x000a_COA mapping correct_x000a_---_x000a_Check that currencies are correct_x000a_Currency correct_x000a_---_x000a_Ensure that the aggregated amount and the posting keys are correct_x000a_Aggregated amounts corrects_x000a_---_x000a_Check the population of the segment (filial + establishment = segment) (MapTable A - Company)_x000a_Segment has been populated according to the rules_x000a_---_x000a_Check that no movement type has populated the P&amp;L account (check on all accounts) = F12_x000a_No movement type on P&amp;L account_x000a_---_x000a_Check the mapping for the movement types for B/S accounts = F12_x000a_Movement type mapping correct for all accounts_x000a_---_x000a_Verify the vendor address information_x000a_Address information correct_x000a_---_x000a_Verify the bank information_x000a_Bank information correct_x000a_---_x000a_Verify the payment method information_x000a_Payment method information correct_x000a_---_x000a_Check that Omega cedent populates the Debtor/Creditor, Deferred Premium and Cash call line items_x000a_Debtor/Creditor, Deferred Premium and Cash call line items populated_x000a_---_x000a_Check the is no Omega cedent in accounts which are not Debtor/Creditor…_x000a_No Omega cedent_x000a_---_x000a_Check that each line items from Omega has a correct reconciliation Key_x000a_Reconciliation Key are corrects_x000a_---"/>
    <m/>
    <m/>
    <x v="4"/>
  </r>
  <r>
    <x v="0"/>
    <s v="Scor_Brownfield_UAT_Testing_US.1.0.xlsx"/>
    <n v="190"/>
    <s v="Test"/>
    <x v="8"/>
    <s v="Test_Omega_190"/>
    <s v="Generate Technical debt in Omega"/>
    <s v="Create the payments specified on tab &quot;Payment in OMEGA&quot; in Omega Test for the your company. Depending of the Etablisment and code_x000a_Payment is created in Omega_x000a_---_x000a_Sign the payments_x000a_Payment is signed_x000a_---_x000a_Run Omega chains to make payments available for SAP integration (ETL Team)_x000a_Payments are available for SAP Integration_x000a_---_x000a_Run the transaction FB03 with document type YA, current fiscal year, current date_x000a_List of YA document diplayed"/>
    <m/>
    <m/>
    <x v="4"/>
  </r>
  <r>
    <x v="0"/>
    <s v="Scor_Brownfield_UAT_Testing_US.1.0.xlsx"/>
    <n v="191"/>
    <s v="Test"/>
    <x v="8"/>
    <s v="Test_Omega_191"/>
    <s v="Generate Technical debt in Omega"/>
    <s v="Create the payments specified on tab &quot;Payment in OMEGA&quot; in Omega Test for the your company. Depending of the Etablisment and code_x000a_Payment is created in Omega_x000a_---_x000a_Sign the payments_x000a_Payment is signed_x000a_---_x000a_Run Omega chains to make payments available for SAP integration (ETL Team)_x000a_Payments are available for SAP Integration_x000a_---_x000a_Run the transaction FB03 with document type YA, current fiscal year, current date_x000a_List of YA document diplayed"/>
    <m/>
    <m/>
    <x v="4"/>
  </r>
  <r>
    <x v="0"/>
    <s v="Scor_Brownfield_UAT_Testing_US.1.0.xlsx"/>
    <n v="192"/>
    <s v="Test"/>
    <x v="8"/>
    <s v="Test_Omega_192"/>
    <s v="Generate cash entry for OMEGA Incoming payment"/>
    <s v="Go to transaction code FB01 and post the manaul cash entry document_x000a_-Fill in the Document date_x000a_-Fill in the company code and the document type ='ZD'_x000a__x000a_-First line item : fill in your Bank Rec Account with the transaction type F12 and posting Key '40'_x000a__x000a_-Second line item : fill in your Technical cash suspense deposits account with the transaction type F12 and posting key '50'_x000a_NA_x000a_---_x000a_Simulate your document and save (Ctrl + S)._x000a_Document is posted_x000a_---_x000a_Display your document using FB03 transaction code_x000a_- Enter document number, company code and fiscal year of the documented posted in step 02._x000a_- Make sure that all the line items in the document are correctly posted_x000a_Document is accurate to step 02 data"/>
    <m/>
    <m/>
    <x v="4"/>
  </r>
  <r>
    <x v="0"/>
    <s v="Scor_Brownfield_UAT_Testing_US.1.0.xlsx"/>
    <n v="193"/>
    <s v="Test"/>
    <x v="8"/>
    <s v="Test_Omega_193"/>
    <s v="Generate cash entry for OMEGA Incoming payment"/>
    <s v="Go to transaction code FB01 and post the manaul cash entry document_x000a_-Fill in the Document date_x000a_-Fill in the company code and the document type ='ZD'_x000a__x000a_-First line item : fill in your Bank Rec Account with the transaction type F12 and posting Key '40'_x000a__x000a_-Second line item : fill in your Technical cash suspense deposits account with the transaction type F12 and posting key '50'_x000a_NA_x000a_---_x000a_Simulate your document and save (Ctrl + S)._x000a_Document is posted_x000a_---_x000a_Display your document using FB03 transaction code_x000a_- Enter document number, company code and fiscal year of the documented posted in step 02._x000a_- Make sure that all the line items in the document are correctly posted_x000a_Document is accurate to step 02 data"/>
    <m/>
    <m/>
    <x v="4"/>
  </r>
  <r>
    <x v="0"/>
    <s v="Scor_Brownfield_UAT_Testing_US.1.0.xlsx"/>
    <n v="194"/>
    <s v="Test"/>
    <x v="8"/>
    <s v="Test_Omega_194"/>
    <s v="Run Omega Acknowledgement Interface"/>
    <s v="A) Run the Omega Acknowledgment interface (ETL TEAM)_x000a_Omega technical data have been correctly interfaced &quot;No errors reported&quot;_x000a_---_x000a_B) Connect to Omega Test and search using Omega reference the invoice payed in SAP and on which an EBS has been integrated . The status of theses invoices must be changed as &quot;Executed&quot; in Omega,_x000a_Status &quot;Executed&quot; and SAP transfered back to Omega the payment informations and values"/>
    <m/>
    <m/>
    <x v="4"/>
  </r>
  <r>
    <x v="0"/>
    <s v="Scor_Brownfield_UAT_Testing_US.1.0.xlsx"/>
    <n v="195"/>
    <s v="Test"/>
    <x v="8"/>
    <s v="Test_Omega_195"/>
    <s v="Run Omega Settlement Interface and check SAP posted data with Omega data"/>
    <s v="A) Enter transaction FAGLL03 with variant name OMEGA_SETTLDOC (OmegaSettlDoc-YB)_x000a_B) Company code: company code of the test case _x000a_C) Line item selection: _x000a_- tick &quot;All Items&quot;_x000a_- posting date: interval of posting dates of the test case_x000a_D) List Output _x000a_- layout : /OMEGAINTLS_x000a_E) Customs selection :_x000a_- document date: interface run date _x000a_- document type: 'YB'_x000a_F)Execute (F8)_x000a_G)Check the report_x000a_Documents from Omega interface are displayed_x000a_---_x000a_You can add new column in your report using Change Layout _x000a_Data in the column can be sort in ascending order or descending order _x000a_Modification of the report layout_x000a_---_x000a_The report can be downloaded :  List/Export/LocalFile/SpreadSheet _x000a_Choose your directory path in your computer and the file name and click on Generate ( if the file with the same name already exists you have to click on Replace)_x000a_Export of the report in your computer_x000a_---_x000a_Check that correct company code (filial + establishment = Company code) has been populated by the interface  (MapTable A - Company) _x000a_Company code correctly built and populated_x000a_---_x000a_Check the COA mapping between Omega and SAP GL for each account and by _x000a_currency (MapTable B - Account)_x000a_COA mapping correct_x000a_---_x000a_Check that currencies are correct_x000a_Currency correct_x000a_---_x000a_Ensure that the aggregated amount and the posting keys are correct_x000a_Aggregated amounts corrects_x000a_---_x000a_Check the population in SAP GL of the segment based on the mapping: LoB - Segment _x000a_(to be checked at line items level) (MapTable E - LOB)_x000a_Segment correctly defined_x000a_---_x000a_Check that no movement type has populated the P&amp;L account (check on all accounts)_x000a_No movement type on P&amp;L account_x000a_---_x000a_Check the mapping for the movement types for B/S accounts (F11, F12, F25 and F35) (MapTable H - TOM)_x000a_Movement type mapping correct for all accounts_x000a_---_x000a_Check that all B/S accounts have a movement type_x000a_All B/S account have a movement type_x000a_---_x000a_Check that Omega cedent populates the Debtor/Creditor, Deferred Premium and Cash call line items_x000a_Debtor/Creditor, Deferred Premium and Cash call line items populated_x000a_---_x000a_Check there is no Omega cedent in accounts which are not Debtor/Creditor…_x000a_No Omega cedent_x000a_---_x000a_Check that each line items from Omega has a correct reconciliation Key_x000a_Reconciliation Key are corrects_x000a_---_x000a_Check there is a partner segment each time the trading partner has been fulfilled_x000a_Partner segment correct"/>
    <m/>
    <m/>
    <x v="4"/>
  </r>
  <r>
    <x v="0"/>
    <s v="Scor_Brownfield_UAT_Testing_US.1.0.xlsx"/>
    <n v="196"/>
    <s v="Test"/>
    <x v="8"/>
    <s v="Test_Omega_196"/>
    <s v="Run the automatic clearing program on the technical suspense accounts (or other open item managed accounts)"/>
    <s v="A) Go to transaction code  F.13_x000a_Selection Screen for automatic clearing appears_x000a_---_x000a_A) Enter the following parameters:_x000a__x000a_- Company code: Select your company code_x000a_- Fiscal Year: Current Year (in testing period)_x000a__x000a_- Checkbox &quot;Select G/L Accounts&quot;: Check_x000a_- G/L Accounts: _x000a_  16250200_x000a_  16250300_x000a__x000a_or choose any other open item managed account_x000a__x000a_- Clearing Date: Current Date (in testing period)_x000a_- Checkbox &quot;Test run&quot;: Check_x000a_- Checkbox &quot;Documents that can be cleared&quot;: check_x000a_- Checkbox &quot;Documents that cannot be cleared&quot;: check_x000a_- Checkbox &quot;Error messages&quot;: check_x000a__x000a_Clearing run is ready to be run in simulation mode for all technical suspense accounts_x000a__x000a_Items will be cleared according to OB74 Automatic clearing defined rules_x000a__x000a_--&gt; for technical suspenses account the clearing is made on the field &quot;ZUONR = assignment&quot;._x000a_---_x000a_A) Press F8 _x000a_Clearing run is executed in simulation mode, all postings that can &amp; cannot be cleared are displayed_x000a_---_x000a_A) Go back to selection screen_x000a__x000a_B) Uncheck checkbox &quot;Test run&quot;_x000a_Clearing run is executed in productive mode, all postings are executed as previously displayed in step 3)_x000a_---_x000a_A) Call transaction FAGLL03 - line item report_x000a__x000a_Enter your company code, account and time period_x000a__x000a_Choose &quot;All items&quot;_x000a_Execute_x000a_The documents which you have just cleared are shown as cleared._x000a__x000a_The documents which you could not clear, are still shown as uncleared."/>
    <m/>
    <m/>
    <x v="4"/>
  </r>
  <r>
    <x v="0"/>
    <s v="Scor_Brownfield_UAT_Testing_US.1.0.xlsx"/>
    <n v="197"/>
    <s v="Test"/>
    <x v="8"/>
    <s v="Test_Omega_197"/>
    <s v="Run Omega Technical Interface and check SAP posted data with Omega data"/>
    <s v="A) Enter transaction FAGLL03 with variant name OMEGA_TECHDOC (OmegaTechDoc-YC)_x000a_B) Company code: company code of the test case _x000a_(you can put several company code using &quot;multiple selection&quot;)_x000a_C) Line item selection: _x000a_- tick &quot;All Items&quot;_x000a_- posting date: interval of posting dates of the test case_x000a_D) List Output _x000a_- layout : /OMEGAINTLS_x000a_E) Customs selection :_x000a_- document date: interface run date _x000a_- document type: 'YC'_x000a_F)Execute (F8)_x000a_G)Check the report_x000a_Documents integrated is reported _x000a_---_x000a_You can add new column in your report using Change Layout _x000a_Data in the column can be sort in ascending order or descending order _x000a_Modification of the report layout_x000a_---_x000a_The report can be download :  List/Export/LocalFile/SpreadSheet _x000a_Choose your directory path in your computer and the file name and click Generate ( if the file with the same name already exists you have to click on Replace)_x000a_Export of the report in your computer_x000a_---_x000a_Check that correct company code (filial + establishment = Company code) has been populated by the interface  (MapTable A - Company) _x000a_Company code correctly built and populated_x000a_---_x000a_Check the COA mapping between Omega and SAP GL for each account and by _x000a_currency (MapTable B - Account)_x000a_COA mapping correct_x000a_---_x000a_Check that currencies are correct_x000a_Currency correct_x000a_---_x000a_Ensure that the aggregated amount and the posting keys are correct_x000a_Aggregated amounts corrects_x000a_---_x000a_Check the population in SAP GL of the segment based on the mapping: LoB - Segment _x000a_(to be checked at line items level) (MapTable E - LOB)_x000a_Segment correctly defined_x000a_---_x000a_Check that no movement type has populated the P&amp;L account (check on all accounts)_x000a_No movement type on P&amp;L account_x000a_---_x000a_Check the mapping for the movement types for B/S accounts (F11, F12, F25 and F35) (MapTable H - TOM)_x000a_Movement type mapping correct for all accounts_x000a_---_x000a_Check that all B/S accounts have a movement type_x000a_All B/S account have a movement type_x000a_---_x000a_Check that Omega cedent populates the Debtor/Creditor, Deferred Premium and Cash call line items_x000a_Debtor/Creditor, Deferred Premium and Cash call line items populated_x000a_---_x000a_Check there is no Omega cedent in accounts which are not Debtor/Creditor…_x000a_No Omega cedent_x000a_---_x000a_Check that each line items from Omega has a correct reconciliation Key_x000a_Reconciliation Key are corrects_x000a_---_x000a_Check there is a partner segment each time the trading partner has been fulfilled_x000a_Partner segment correct"/>
    <m/>
    <m/>
    <x v="4"/>
  </r>
  <r>
    <x v="0"/>
    <s v="Scor_Brownfield_UAT_Testing_US.1.0.xlsx"/>
    <n v="198"/>
    <s v="Test"/>
    <x v="9"/>
    <s v="Test_Simcorp_198"/>
    <s v="Check ETL fields values"/>
    <s v="Check file name (page 31 Specification)_x000a_name is correct with Specification description_x000a_---_x000a_Check number &amp; name of columns_x000a_correctness of account_x000a_---_x000a_Check no empty fields in Scd File_x000a_N/A_x000a_---_x000a_Check Field Accounting framework = MAIN or MOTHER for the same file_x000a_one framework for each file_x000a_---_x000a_Cross check Portfolio/Port. Currency with SAP requirements (page 21 Specification)_x000a_Correct Code_x000a_---_x000a_Check portfolio in file is correct for entity_x000a_Correct Code_x000a_---_x000a_Check that movement type &lt;&gt; empty (Balance sheet only) &lt;=&gt; transaction code = *ManFin*_x000a_correctness of this rule_x000a_---_x000a_Check Company Code and BFC code never empty_x000a_Correct Code_x000a_---_x000a_Check fields Debit/Credit ==&gt; corresponding to difference of Debit and Credit amount_x000a_correctness of this calculation : Debit - Credit_x000a_---_x000a_Check company code (Portfolio = Company code)_x000a_Correct Code_x000a_---_x000a_Check segment (Portfolio = Segment)_x000a_Correct Code_x000a_---_x000a_Check GL account never empty_x000a_COA mapping correct_x000a_---_x000a_Check Movement type never empty for balance sheet account_x000a_Conso Flow mapping correct_x000a_---_x000a_Check Gaap Difference always empty_x000a_correctness of this rule_x000a_---_x000a_Check Reconciliation key is ok (how is construct this fields ? YYMMDDxxHHMMSSnnnnnnT  ==&gt; nnnnnn how is this part of the key construct for ScD ?)_x000a_Rec Key are corrects_x000a_---_x000a_Check amount by account are equal between ScD origin file and in file after ETL modification  (for QC and PC amount)_x000a_Simcorp - ETL reconciled_x000a_---_x000a_Check that amount by account are equal to 0 for the line added from ETL  (for QC and PC amount)_x000a_Identified the added line from ETL_x000a_---_x000a_Booking entry in target ledgers only_x000a_Entries only booked in target ledgers (mapping table name : ZTT_SDFI_COMP_S)_x000a_---_x000a_Check amount by account and ledger are equal between ETL file and SAP data (for QC and PC amount)_x000a_ETL - SAP reconciled_x000a_---_x000a_Check Conso report with flow is compliant with actual Scd Report …_x000a_Check with actual conso report flow from Dimension_x000a_---_x000a_Check correct feeding for Issuer country and Rating fields from DWH in SAP_x000a_Check correctness of this fields with information in Dimension_x000a_---_x000a_Check that all investment IO are identified in the G/L_x000a_To compare with the table of SEC ID for these O/I (Mutual Funds ...)_x000a_---_x000a_Check that IO are reconciled in G/L ==&gt; Correct Partner code_x000a_Correct Code_x000a_---_x000a_Reconcile the reconciliation key with the one in BW and DWH_x000a_Rec Key are corrects_x000a_---_x000a_Reconcile the functional key with the one in BW and DWH_x000a_Rec Key are corrects_x000a_---_x000a_Reconcile SAP GL with ScD before FX impact in SAP_x000a_Simcorp - SAP reconciled before FX revaluation in SAP_x000a_---_x000a_Reconcile the ScD account aggregation into GL accounts by key (Portfolio, account, Movement type…)_x000a_Simcorp - SAP reconciled_x000a_---_x000a_Reconcile converted data between ScD and SAP (functional, local and parent currency)_x000a_Simcorp - SAP reconciled after FX revaluation for all currency manage_x000a_---_x000a_SAP blocking controls - check the IDOC inbound interface via WE20 transaction code_x000a_Kind of error and number of errors are to be defined_x000a_---_x000a_Error reports (log reports):_x000a_- What is good_x000a_- What are the errors_x000a_Analyse the Error from the report_x000a_---_x000a_ScD source data_x000a_Kind of error and number of errors are to be defined_x000a_---_x000a_Mapping in the ETL_x000a_Kind of error and number of errors are to be defined_x000a_---_x000a_Transformation data from ETL_x000a_Kind of error and number of errors are to be defined_x000a_---_x000a_Interface a file with 1 or several error(s) (1 or several lines) - Ensure that all line items  are rejected_x000a_correctness of this rule_x000a_---_x000a_Check that DWH specific table are a mirror of SAP GL accounting data_x000a_Scd DWH - SAP reconciled_x000a_---_x000a_Check  if field &quot;FLAG_ADD_ENTRY&quot; = &quot;E&quot; :_x000a__x000a_--&gt; The fields &quot;Amount_Quotation_currency_debit&quot;&amp;&quot; Amount_Quotation_currency_credit&quot;&amp;&quot;Amount_debit_portfolio_currency&quot;&amp;&quot;Amount_credit_portfolio_currency&quot; are nil._x000a_N/A_x000a_---_x000a_Check  if field &quot;FLAG_ADD_ENTRY&quot; = &quot;F&quot; : _x000a__x000a_--&gt; The field &quot;Account&quot; is nil._x000a_N/A"/>
    <m/>
    <m/>
    <x v="4"/>
  </r>
  <r>
    <x v="0"/>
    <s v="Scor_Brownfield_UAT_Testing_US.1.0.xlsx"/>
    <n v="199"/>
    <s v="Test"/>
    <x v="9"/>
    <s v="Test_Simcorp_199"/>
    <s v="Check ETL fields values"/>
    <s v="Check file name (page 31 Specification)_x000a_name is correct with Specification description_x000a_---_x000a_Check number &amp; name of columns_x000a_correctness of account_x000a_---_x000a_Check no empty fields in Scd File_x000a_N/A_x000a_---_x000a_Check Field Accounting framework = MAIN or MOTHER for the same file_x000a_one framework for each file_x000a_---_x000a_Cross check Portfolio/Port. Currency with SAP requirements (page 21 Specification)_x000a_Correct Code_x000a_---_x000a_Check portfolio in file is correct for entity_x000a_Correct Code_x000a_---_x000a_Check that movement type &lt;&gt; empty (Balance sheet only) &lt;=&gt; transaction code = *ManFin*_x000a_correctness of this rule_x000a_---_x000a_Check Company Code and BFC code never empty_x000a_Correct Code_x000a_---_x000a_Check fields Debit/Credit ==&gt; corresponding to difference of Debit and Credit amount_x000a_correctness of this calculation : Debit - Credit_x000a_---_x000a_Check company code (Portfolio = Company code)_x000a_Correct Code_x000a_---_x000a_Check segment (Portfolio = Segment)_x000a_Correct Code_x000a_---_x000a_Check GL account never empty_x000a_COA mapping correct_x000a_---_x000a_Check Movement type never empty for balance sheet account_x000a_Conso Flow mapping correct_x000a_---_x000a_Check Gaap Difference always empty_x000a_correctness of this rule_x000a_---_x000a_Check Reconciliation key is ok (how is construct this fields ? YYMMDDxxHHMMSSnnnnnnT  ==&gt; nnnnnn how is this part of the key construct for ScD ?)_x000a_Rec Key are corrects_x000a_---_x000a_Check amount by account are equal between ScD origin file and in file after ETL modification  (for QC and PC amount)_x000a_Simcorp - ETL reconciled_x000a_---_x000a_Check that amount by account are equal to 0 for the line added from ETL  (for QC and PC amount)_x000a_Identified the added line from ETL_x000a_---_x000a_Booking entry in target ledgers only_x000a_Entries only booked in target ledgers (mapping table name : ZTT_SDFI_COMP_S)_x000a_---_x000a_Check amount by account and ledger are equal between ETL file and SAP data (for QC and PC amount)_x000a_ETL - SAP reconciled_x000a_---_x000a_Check Conso report with flow is compliant with actual Scd Report …_x000a_Check with actual conso report flow from Dimension_x000a_---_x000a_Check correct feeding for Issuer country and Rating fields from DWH in SAP_x000a_Check correctness of this fields with information in Dimension_x000a_---_x000a_Check that all investment IO are identified in the G/L_x000a_To compare with the table of SEC ID for these O/I (Mutual Funds ...)_x000a_---_x000a_Check that IO are reconciled in G/L ==&gt; Correct Partner code_x000a_Correct Code_x000a_---_x000a_Reconcile the reconciliation key with the one in BW and DWH_x000a_Rec Key are corrects_x000a_---_x000a_Reconcile the functional key with the one in BW and DWH_x000a_Rec Key are corrects_x000a_---_x000a_Reconcile SAP GL with ScD before FX impact in SAP_x000a_Simcorp - SAP reconciled before FX revaluation in SAP_x000a_---_x000a_Reconcile the ScD account aggregation into GL accounts by key (Portfolio, account, Movement type…)_x000a_Simcorp - SAP reconciled_x000a_---_x000a_Reconcile converted data between ScD and SAP (functional, local and parent currency)_x000a_Simcorp - SAP reconciled after FX revaluation for all currency manage_x000a_---_x000a_SAP blocking controls - check the IDOC inbound interface via WE20 transaction code_x000a_Kind of error and number of errors are to be defined_x000a_---_x000a_Error reports (log reports):_x000a_- What is good_x000a_- What are the errors_x000a_Analyse the Error from the report_x000a_---_x000a_ScD source data_x000a_Kind of error and number of errors are to be defined_x000a_---_x000a_Mapping in the ETL_x000a_Kind of error and number of errors are to be defined_x000a_---_x000a_Transformation data from ETL_x000a_Kind of error and number of errors are to be defined_x000a_---_x000a_Interface a file with 1 or several error(s) (1 or several lines) - Ensure that all line items  are rejected_x000a_correctness of this rule_x000a_---_x000a_Check that DWH specific table are a mirror of SAP GL accounting data_x000a_Scd DWH - SAP reconciled_x000a_---_x000a_Check  if field &quot;FLAG_ADD_ENTRY&quot; = &quot;E&quot; :_x000a__x000a_--&gt; The fields &quot;Amount_Quotation_currency_debit&quot;&amp;&quot; Amount_Quotation_currency_credit&quot;&amp;&quot;Amount_debit_portfolio_currency&quot;&amp;&quot;Amount_credit_portfolio_currency&quot; are nil._x000a_N/A_x000a_---_x000a_Check  if field &quot;FLAG_ADD_ENTRY&quot; = &quot;F&quot; : _x000a__x000a_--&gt; The field &quot;Account&quot; is nil._x000a_N/A"/>
    <m/>
    <m/>
    <x v="4"/>
  </r>
  <r>
    <x v="0"/>
    <s v="Scor_Brownfield_UAT_Testing_US.1.0.xlsx"/>
    <n v="200"/>
    <s v="Test"/>
    <x v="9"/>
    <s v="Test_Simcorp_200"/>
    <s v="Check ETL fields values"/>
    <s v="Check file name (page 31 Specification)_x000a_name is correct with Specification description_x000a_---_x000a_Check number &amp; name of columns_x000a_correctness of account_x000a_---_x000a_Check no empty fields in Scd File_x000a_N/A_x000a_---_x000a_Check Field Accounting framework = MAIN or MOTHER for the same file_x000a_one framework for each file_x000a_---_x000a_Cross check Portfolio/Port. Currency with SAP requirements (page 21 Specification)_x000a_Correct Code_x000a_---_x000a_Check portfolio in file is correct for entity_x000a_Correct Code_x000a_---_x000a_Check that movement type &lt;&gt; empty (Balance sheet only) &lt;=&gt; transaction code = *ManFin*_x000a_correctness of this rule_x000a_---_x000a_Check Company Code and BFC code never empty_x000a_Correct Code_x000a_---_x000a_Check fields Debit/Credit ==&gt; corresponding to difference of Debit and Credit amount_x000a_correctness of this calculation : Debit - Credit_x000a_---_x000a_Check company code (Portfolio = Company code)_x000a_Correct Code_x000a_---_x000a_Check segment (Portfolio = Segment)_x000a_Correct Code_x000a_---_x000a_Check GL account never empty_x000a_COA mapping correct_x000a_---_x000a_Check the mapping ScD - GL COA_x000a_COA mapping correct_x000a_---_x000a_Check Movement type never empty for balance sheet account_x000a_Conso Flow mapping correct_x000a_---_x000a_Check the mapping for movement type_x000a_Conso Flow mapping correct_x000a_---_x000a_Check Gaap Difference always empty_x000a_correctness of this rule_x000a_---_x000a_Check Reconciliation key is ok (how is construct this fields ? YYMMDDxxHHMMSSnnnnnnT  ==&gt; nnnnnn how is this part of the key construct for ScD ?)_x000a_Rec Key are corrects_x000a_---_x000a_Check amount by account are equal between ScD origin file and in file after ETL modification  (for QC and PC amount)_x000a_Simcorp - ETL reconciled_x000a_---_x000a_Check that amount by account are equal to 0 for the line added from ETL  (for QC and PC amount)_x000a_Identified the added line from ETL_x000a_---_x000a_Booking entry in target ledgers only_x000a_Entries only booked in target ledgers (mapping table name : ZTT_SDFI_COMP_S)_x000a_---_x000a_Check amount by account and ledger are equal between ETL file and SAP data (for QC and PC amount)_x000a_ETL - SAP reconciled_x000a_---_x000a_Check Conso report with flow is compliant with actual Scd Report …_x000a_Check with actual conso report flow from Dimension_x000a_---_x000a_Check correct feeding for Issuer country and Rating fields from DWH in SAP_x000a_Check correctness of this fields with information in Dimension_x000a_---_x000a_Check that all investment IO are identified in the G/L_x000a_To compare with the table of SEC ID for these O/I (Mutual Funds ...)_x000a_---_x000a_Check that IO are reconciled in G/L ==&gt; Correct Partner code_x000a_Correct Code_x000a_---_x000a_Reconcile the reconciliation key with the one in BW and DWH_x000a_Rec Key are corrects_x000a_---_x000a_Reconcile the functional key with the one in BW and DWH_x000a_Rec Key are corrects_x000a_---_x000a_Reconcile SAP GL with ScD before FX impact in SAP_x000a_Simcorp - SAP reconciled before FX revaluation in SAP_x000a_---_x000a_Reconcile the ScD account aggregation into GL accounts by key (Portfolio, account, Movement type…)_x000a_Simcorp - SAP reconciled_x000a_---_x000a_Reconcile converted data between ScD and SAP (functional, local and parent currency)_x000a_Simcorp - SAP reconciled after FX revaluation for all currency manage_x000a_---_x000a_SAP blocking controls - check the inbound IDOC interface via WE20 transaction code_x000a_Kind of error and number of errors are to be defined_x000a_---_x000a_Error reports (log reports):_x000a_- What is good_x000a_- What are the errors_x000a_Analyse the Error from the report_x000a_---_x000a_ScD source data_x000a_Kind of error and number of errors are to be defined_x000a_---_x000a_Mapping in the ETL_x000a_Kind of error and number of errors are to be defined_x000a_---_x000a_Transformation data from ETL_x000a_Kind of error and number of errors are to be defined_x000a_---_x000a_Interface a file with 1 or several error(s) (1 or several lines) - Ensure that all line items related to the error are rejected_x000a_correctness of this rule_x000a_---_x000a_Check that DWH specific table are a mirror of SAP GL accounting data_x000a_Scd DWH - SAP reconciled_x000a_---_x000a_Check  if field &quot;FLAG_ADD_ENTRY&quot; = &quot;E&quot; :_x000a__x000a_--&gt; The fields &quot;Amount_Quotation_currency_debit&quot;&amp;&quot; Amount_Quotation_currency_credit&quot;&amp;&quot;Amount_debit_portfolio_currency&quot;&amp;&quot;Amount_credit_portfolio_currency&quot; are nil._x000a_N/A_x000a_---_x000a_Check  if field &quot;FLAG_ADD_ENTRY&quot; = &quot;F&quot; : _x000a__x000a_--&gt; The field &quot;Account&quot; is nil._x000a_N/A"/>
    <m/>
    <m/>
    <x v="4"/>
  </r>
  <r>
    <x v="0"/>
    <s v="Scor_Brownfield_UAT_Testing_US.1.0.xlsx"/>
    <n v="201"/>
    <s v="Test"/>
    <x v="9"/>
    <s v="Test_Simcorp_201"/>
    <s v="Check ETL fields values"/>
    <s v="Check file name (page 31 Specification)_x000a_name is correct with Specification description_x000a_---_x000a_Check number &amp; name of columns_x000a_correctness of account_x000a_---_x000a_Check no empty fields in Scd File_x000a_N/A_x000a_---_x000a_Check Field Accounting framework = MAIN or MOTHER for the same file_x000a_one framework for each file_x000a_---_x000a_Cross check Portfolio/Port. Currency with SAP requirements (page 21 Specification)_x000a_Correct Code_x000a_---_x000a_Check portfolio in file is correct for entity_x000a_Correct Code_x000a_---_x000a_Check that movement type &lt;&gt; empty (Balance sheet only) &lt;=&gt; transaction code = *ManFin*_x000a_correctness of this rule_x000a_---_x000a_Check Company Code and BFC code never empty_x000a_Correct Code_x000a_---_x000a_Check fields Debit/Credit ==&gt; corresponding to difference of Debit and Credit amount_x000a_correctness of this calculation : Debit - Credit_x000a_---_x000a_Check company code (Portfolio = Company code)_x000a_Correct Code_x000a_---_x000a_Check segment (Portfolio = Segment)_x000a_Correct Code_x000a_---_x000a_Check GL account never empty_x000a_COA mapping correct_x000a_---_x000a_Check the mapping ScD - GL COA_x000a_COA mapping correct_x000a_---_x000a_Check Movement type never empty for balance sheet account_x000a_Conso Flow mapping correct_x000a_---_x000a_Check the mapping for movement type_x000a_Conso Flow mapping correct_x000a_---_x000a_Check Gaap Difference always empty_x000a_correctness of this rule_x000a_---_x000a_Check Reconciliation key is ok (how is construct this fields ? YYMMDDxxHHMMSSnnnnnnT  ==&gt; nnnnnn how is this part of the key construct for ScD ?)_x000a_Rec Key are corrects_x000a_---_x000a_Check amount by account are equal between ScD origin file and in file after ETL modification  (for QC and PC amount)_x000a_Simcorp - ETL reconciled_x000a_---_x000a_Check that amount by account are equal to 0 for the line added from ETL  (for QC and PC amount)_x000a_Identified the added line from ETL_x000a_---_x000a_Booking entry in target ledgers only_x000a_Entries only booked in target ledgers (mapping table name : ZTT_SDFI_COMP_S)_x000a_---_x000a_Check amount by account and ledger are equal between ETL file and SAP data (for QC and PC amount)_x000a_ETL - SAP reconciled_x000a_---_x000a_Check Conso report with flow is compliant with actual Scd Report …_x000a_Check with actual conso report flow from Dimension_x000a_---_x000a_Check correct feeding for Issuer country and Rating fields from DWH in SAP_x000a_Check correctness of this fields with information in Dimension_x000a_---_x000a_Check that all investment IO are identified in the G/L_x000a_To compare with the table of SEC ID for these O/I (Mutual Funds ...)_x000a_---_x000a_Check that IO are reconciled in G/L ==&gt; Correct Partner code_x000a_Correct Code_x000a_---_x000a_Reconcile the reconciliation key with the one in BW and DWH_x000a_Rec Key are corrects_x000a_---_x000a_Reconcile the functional key with the one in BW and DWH_x000a_Rec Key are corrects_x000a_---_x000a_Reconcile SAP GL with ScD before FX impact in SAP_x000a_Simcorp - SAP reconciled before FX revaluation in SAP_x000a_---_x000a_Reconcile the ScD account aggregation into GL accounts by key (Portfolio, account, Movement type…)_x000a_Simcorp - SAP reconciled_x000a_---_x000a_Reconcile converted data between ScD and SAP (functional, local and parent currency)_x000a_Simcorp - SAP reconciled after FX revaluation for all currency manage_x000a_---_x000a_SAP blocking controls - check the inbound IDOC interface via WE20 transaction code_x000a_Kind of error and number of errors are to be defined_x000a_---_x000a_Error reports (log reports):_x000a_- What is good_x000a_- What are the errors_x000a_Analyse the Error from the report_x000a_---_x000a_ScD source data_x000a_Kind of error and number of errors are to be defined_x000a_---_x000a_Mapping in the ETL_x000a_Kind of error and number of errors are to be defined_x000a_---_x000a_Transformation data from ETL_x000a_Kind of error and number of errors are to be defined_x000a_---_x000a_Interface a file with 1 or several error(s) (1 or several lines) - Ensure that all line items related to the error are rejected_x000a_correctness of this rule_x000a_---_x000a_Check that DWH specific table are a mirror of SAP GL accounting data_x000a_Scd DWH - SAP reconciled_x000a_---_x000a_Check  if field &quot;FLAG_ADD_ENTRY&quot; = &quot;E&quot; :_x000a__x000a_--&gt; The fields &quot;Amount_Quotation_currency_debit&quot;&amp;&quot; Amount_Quotation_currency_credit&quot;&amp;&quot;Amount_debit_portfolio_currency&quot;&amp;&quot;Amount_credit_portfolio_currency&quot; are nil._x000a_N/A_x000a_---_x000a_Check  if field &quot;FLAG_ADD_ENTRY&quot; = &quot;F&quot; : _x000a__x000a_--&gt; The field &quot;Account&quot; is nil._x000a_N/A"/>
    <m/>
    <m/>
    <x v="4"/>
  </r>
  <r>
    <x v="0"/>
    <s v="Scor_Brownfield_UAT_Testing_US.1.0.xlsx"/>
    <n v="202"/>
    <s v="Test"/>
    <x v="9"/>
    <s v="Test_Simcorp_202"/>
    <s v="Check YD Postings accuracy in ECC"/>
    <s v="A) Enter transaction FAGLL03 _x000a_B) Company code: company code of the test case _x000a_(you can put several company code using &quot;multiple selection&quot;) _x000a_C) Line item selection: _x000a_- tick &quot;All Items&quot;_x000a_- posting date: interval of posting dates of the test case_x000a_D) Customs selection :_x000a_- document date: interface run date _x000a_- document type: 'YD'_x000a_E)Execute (F8)_x000a_F)Check the report_x000a_Report is launched_x000a_---_x000a_Check Reconciliation key is ok (how is construct this fields ? YYMMDDxxHHMMSSnnnnnnT  ==&gt; nnnnnn how is this part of the key construct for ScD ?)_x000a_Value mapped is correct_x000a_---_x000a_Booking entry in IFRS, Parent, Local, US Gaap ?_x000a_Value mapped is correct_x000a_---_x000a_Ensure that the aggregated amount and the posting keys are correct_x000a_Value mapped is correct_x000a_---_x000a_Check that currencies are correct_x000a_Value mapped is correct_x000a_---_x000a_Check that all investment IO are identified in the G/L_x000a_Value mapped is correct_x000a_---_x000a_Check that IO are reconciled in G/L ==&gt; Correct Partner code_x000a_Value mapped is correct"/>
    <m/>
    <m/>
    <x v="4"/>
  </r>
  <r>
    <x v="0"/>
    <s v="Scor_Brownfield_UAT_Testing_US.1.0.xlsx"/>
    <n v="203"/>
    <s v="Test"/>
    <x v="9"/>
    <s v="Test_Simcorp_203"/>
    <s v="Check YD Postings accuracy in ECC"/>
    <s v="A) Enter transaction FAGLL03 _x000a_B) Company code: company code of the test case _x000a_(you can put several company code using &quot;multiple selection&quot;) _x000a_C) Line item selection: _x000a_- tick &quot;All Items&quot;_x000a_- posting date: interval of posting dates of the test case_x000a_D) Customs selection :_x000a_- document date: interface run date _x000a_- document type: 'YD'_x000a_E)Execute (F8)_x000a_F)Check the report_x000a_Report is launched_x000a_---_x000a_Check Reconciliation key is ok (how is construct this fields ? YYMMDDxxHHMMSSnnnnnnT  ==&gt; nnnnnn how is this part of the key construct for ScD ?)_x000a_Value mapped is correct_x000a_---_x000a_Booking entry in IFRS, Parent, Local, US Gaap ?_x000a_Value mapped is correct_x000a_---_x000a_Ensure that the aggregated amount and the posting keys are correct_x000a_Value mapped is correct_x000a_---_x000a_Check that currencies are correct_x000a_Value mapped is correct_x000a_---_x000a_Check that all investment IO are identified in the G/L_x000a_Value mapped is correct_x000a_---_x000a_Check that IO are reconciled in G/L ==&gt; Correct Partner code_x000a_Value mapped is correct"/>
    <m/>
    <m/>
    <x v="4"/>
  </r>
  <r>
    <x v="0"/>
    <s v="Scor_Brownfield_UAT_Testing_US.1.0.xlsx"/>
    <n v="204"/>
    <s v="Test"/>
    <x v="9"/>
    <s v="Test_Simcorp_204"/>
    <s v="3SE_14_GL_closing_TOP GL_Invest_adjustment.xlsx"/>
    <s v="A) Call custom transaction Z002 within SAP GL_x000a_Posting screen appears_x000a_---_x000a_A) Select Radio Button &quot;Investment&quot; or &quot;Investment non reversible&quot;_x000a_All necessary fields are ready for input_x000a_---_x000a_A) Enter the following values into the Header section:_x000a__x000a_Document Date:  Select date in testing period _x000a_Posting Date:  Select date in testing period_x000a_Posting Period:  Select according month in testing period_x000a_Reference Doc n°: SIMCORP_Tech_x000a_Document Header Text: tbd by tester_x000a_Document Type (is already filled: ZH for Investment or Z2 for Investment non reversible)_x000a_Portfolio: XXXXX_x000a_Company Code: XXXX_x000a_Transact. Curr.: tbd by tester_x000a_Ledger Group: leave blank_x000a_Accounting Framework: Select between &quot;Main&quot; or &quot;Mother&quot;_x000a__x000a_Transaction Name: tbd by tester_x000a_Transaction Type: tbd by tester_x000a_Translation Date:  Select date in testing period_x000a__x000a_header data filled in_x000a_---_x000a_A) Enter the following values for the first line item:_x000a__x000a_Posting Key: 40 (debit)_x000a_Account: 1XXXXXXX_x000a_Amount: 1000_x000a_Item Text_x000a_Movement Type: leave blank_x000a_Segment:  Select your company code's default segment _x000a_SCD IFRS Purpose:  leave blank_x000a_Security ID: XXX  _x000a_Custody: tbd by tester_x000a_Line item fields filled in_x000a_---_x000a_A) Enter the following values for the second line item:_x000a__x000a_Posting Key: 50 (credit)_x000a_Account: 5XXXXXXX_x000a_Amount_x000a_Item Text: W3_14_GL Clos_x000a_Movement Type: leave blank_x000a_Segment: leave blank_x000a_SCD IFRS Purpose: leave blank_x000a_Security ID: XXX  _x000a_Custody: tbd by tester_x000a__x000a_B) Click on the button &quot;Send booking&quot;_x000a_The following error messages should occur:_x000a_- no movement type maintained for posting on balance sheet account 1XXXXXXX in first line item_x000a_- posting does not balance on segment level_x000a_- value must be entered for technical field &quot;SCD IFRS purpose&quot; _x000a_---_x000a_A) First line item, change field Movement Type: tbd by tester_x000a_B) Second line item, change field Segment:  select your company code's default segment _x000a_C) Both line items, change field SCOR IFRS purpose to: tbd by tester_x000a_D) Click on the button &quot;Send booking&quot;_x000a_Document  is ok and can be posted"/>
    <m/>
    <m/>
    <x v="4"/>
  </r>
  <r>
    <x v="0"/>
    <s v="Scor_Brownfield_UAT_Testing_US.1.0.xlsx"/>
    <n v="205"/>
    <s v="Test"/>
    <x v="9"/>
    <s v="Test_Simcorp_205"/>
    <s v="3SE_14_GL_closing_TOP GL_Invest_adjustment.xlsx"/>
    <s v="A) Call custom transaction Z002 within SAP GL_x000a_Posting screen appears_x000a_---_x000a_A) Select Radio Button &quot;Investment&quot; or &quot;Investment non reversible&quot;_x000a_All necessary fields are ready for input_x000a_---_x000a_A) Enter the following values into the Header section:_x000a__x000a_Document Date:  Select date in testing period _x000a_Posting Date:  Select date in testing period_x000a_Posting Period:  Select according month in testing period_x000a_Reference Doc n°: SIMCORP_Tech_x000a_Document Header Text: tbd by tester_x000a_Document Type (is already filled: ZH for Investment or Z2 for Investment non reversible)_x000a_Portfolio: XXXXX_x000a_Company Code: XXXX_x000a_Transact. Curr.: tbd by tester_x000a_Ledger Group: leave blank_x000a_Accounting Framework: Select between &quot;Main&quot; or &quot;Mother&quot;_x000a__x000a_Transaction Name: tbd by tester_x000a_Transaction Type: tbd by tester_x000a_Translation Date:  Select date in testing period_x000a__x000a_header data filled in_x000a_---_x000a_A) Enter the following values for the first line item:_x000a__x000a_Posting Key: 40 (debit)_x000a_Account: 1XXXXXXX_x000a_Amount: 1000_x000a_Item Text_x000a_Movement Type: leave blank_x000a_Segment:  Select your company code's default segment _x000a_SCD IFRS Purpose:  leave blank_x000a_Security ID: XXX  _x000a_Custody: tbd by tester_x000a_Line item fields filled in_x000a_---_x000a_A) Enter the following values for the second line item:_x000a__x000a_Posting Key: 50 (credit)_x000a_Account: 5XXXXXXX_x000a_Amount_x000a_Item Text: W3_14_GL Clos_x000a_Movement Type: leave blank_x000a_Segment: leave blank_x000a_SCD IFRS Purpose: leave blank_x000a_Security ID: XXX  _x000a_Custody: tbd by tester_x000a__x000a_B) Click on the button &quot;Send booking&quot;_x000a_The following error messages should occur:_x000a_- no movement type maintained for posting on balance sheet account 1XXXXXXX in first line item_x000a_- posting does not balance on segment level_x000a_- value must be entered for technical field &quot;SCD IFRS purpose&quot; _x000a_---_x000a_A) First line item, change field Movement Type: tbd by tester_x000a_B) Second line item, change field Segment:  select your company code's default segment _x000a_C) Both line items, change field SCOR IFRS purpose to: tbd by tester_x000a_D) Click on the button &quot;Send booking&quot;_x000a_Document  is ok and can be posted"/>
    <m/>
    <m/>
    <x v="4"/>
  </r>
  <r>
    <x v="0"/>
    <s v="Scor_Brownfield_UAT_Testing_US.1.0.xlsx"/>
    <n v="206"/>
    <s v="Test"/>
    <x v="10"/>
    <s v="Test_Robot_206"/>
    <s v="TBC"/>
    <s v="TBC"/>
    <m/>
    <m/>
    <x v="4"/>
  </r>
  <r>
    <x v="0"/>
    <s v="Scor_Brownfield_UAT_Testing_US.1.0.xlsx"/>
    <n v="207"/>
    <s v="Test"/>
    <x v="11"/>
    <s v="Test_AA_207"/>
    <s v="01 AA Asset Acquisition without invoice - non integrated acquisition"/>
    <s v="_x000a_Test Explanation_x000a_This test is an asset accounting Non regression test about asset acquisition without invoice _x000a__x000a_Test to be tested with a migrated vendor from SGP&amp;C or SGL SE legal entity and a migrated cost center_x000a__x000a_Use the following migrated vendor for your test &quot; &quot;_x000a_Use the following migrated cost center for your test &quot; &quot;"/>
    <m/>
    <m/>
    <x v="4"/>
  </r>
  <r>
    <x v="0"/>
    <s v="Scor_Brownfield_UAT_Testing_US.1.0.xlsx"/>
    <n v="208"/>
    <s v="Test"/>
    <x v="11"/>
    <s v="Test_AA_208"/>
    <s v="01 AA Asset Acquisition without invoice - non integrated acquisition"/>
    <s v="_x000a_Create Asset Master data_x000a_A) Call the transaction AS01_x000a_B) Select your company code_x000a_C) Choose asset class. Press Enter_x000a_D) Insert description of the asset_x000a_E) Insert a capitalization date (in testing period)_x000a_F) In tab time-dependent assign cost center #2_x000a_G) Click on save and note the Asset Id #3_x000a_"/>
    <m/>
    <m/>
    <x v="4"/>
  </r>
  <r>
    <x v="0"/>
    <s v="Scor_Brownfield_UAT_Testing_US.1.0.xlsx"/>
    <n v="209"/>
    <s v="Test"/>
    <x v="11"/>
    <s v="Test_AA_209"/>
    <s v="01 AA Asset Acquisition without invoice - non integrated acquisition"/>
    <s v="Display Asset Master data_x000a_A) Call the transaction AS03 _x000d_to display an asset_x000a_B) Enter the asset Id previously created_x000d__x000a_C) Check that all data are corrects_x000d__x000a_"/>
    <m/>
    <m/>
    <x v="4"/>
  </r>
  <r>
    <x v="0"/>
    <s v="Scor_Brownfield_UAT_Testing_US.1.0.xlsx"/>
    <n v="210"/>
    <s v="Test"/>
    <x v="11"/>
    <s v="Test_AA_210"/>
    <s v="01 AA Asset Acquisition without invoice - non integrated acquisition"/>
    <s v="Manage Asset Master data  (if needed)_x000a_A) Call the transaction AS02 _x000d_to edit an asset_x000a_B) Enter the asset Id created in step 1_x000d__x000a_C) Modify the description field_x000d__x000a_D) Modifty the cost center_x000d__x000a_E) Modify other data_x000d__x000a_F) Change depreciation area_x000d__x000a_G) Validate_x000d__x000a_"/>
    <m/>
    <m/>
    <x v="4"/>
  </r>
  <r>
    <x v="0"/>
    <s v="Scor_Brownfield_UAT_Testing_US.1.0.xlsx"/>
    <n v="211"/>
    <s v="Test"/>
    <x v="11"/>
    <s v="Test_AA_211"/>
    <s v="01 AA Asset Acquisition without invoice - non integrated acquisition"/>
    <s v="Display created asset data_x000a_A) Call the transaction AS03_x000d__x000a_B) Enter the asset Id previously created_x000d__x000a_C) Check that all data are corrects_x000d__x000a_"/>
    <m/>
    <m/>
    <x v="4"/>
  </r>
  <r>
    <x v="0"/>
    <s v="Scor_Brownfield_UAT_Testing_US.1.0.xlsx"/>
    <n v="212"/>
    <s v="Test"/>
    <x v="11"/>
    <s v="Test_AA_212"/>
    <s v="01 AA Asset Acquisition without invoice - non integrated acquisition"/>
    <s v="Display Changes to asset master records_x000a_A) Call transaction S_ALR_87012037 Changes to Asset Master Records_x000d__x000a_B) Check the values for the your migrated asset(s) created_x000d__x000a_"/>
    <m/>
    <m/>
    <x v="4"/>
  </r>
  <r>
    <x v="0"/>
    <s v="Scor_Brownfield_UAT_Testing_US.1.0.xlsx"/>
    <n v="213"/>
    <s v="Test"/>
    <x v="11"/>
    <s v="Test_AA_213"/>
    <s v="01 AA Asset Acquisition without invoice - non integrated acquisition"/>
    <s v="Asset acquisition without invoice_x000a_A) Call the transaction ABZON_x000a_B) Select your company code, enter asset created (in existing asset)_x000a_C) Enter the date in testing period: first day of current month&quot; for document; posting and asset value date. _x000a_D) Enter amount 100000_x000a_E) Enter header text_x000a_F) Simulate the posting (ignore the warning message &quot;Value date earlier than asset capitalization date&quot;"/>
    <m/>
    <m/>
    <x v="4"/>
  </r>
  <r>
    <x v="0"/>
    <s v="Scor_Brownfield_UAT_Testing_US.1.0.xlsx"/>
    <n v="214"/>
    <s v="Test"/>
    <x v="11"/>
    <s v="Test_AA_214"/>
    <s v="01 AA Asset Acquisition without invoice - non integrated acquisition"/>
    <s v="Save the transaction"/>
    <m/>
    <m/>
    <x v="4"/>
  </r>
  <r>
    <x v="0"/>
    <s v="Scor_Brownfield_UAT_Testing_US.1.0.xlsx"/>
    <n v="215"/>
    <s v="Test"/>
    <x v="11"/>
    <s v="Test_AA_215"/>
    <s v="01 AA Asset Acquisition without invoice - non integrated acquisition"/>
    <s v="Asset acquisition in FIGL_x000a_A) Call the transaction FB60_x000a_B) Select vendor in company code you are testing in (Vendor #1)_x000a_C) Enter invoice and posting date, same date as above (first of the month)_x000a_D) Enter the Special GL indicator &quot;E&quot; for asset vendor_x000a_E) Enter &quot;3SE Business BAU # User Name&quot; in reference _x000a_F) Enter Amount of 100000 (same amount as in step 3)_x000a_G) In tab Details enter Header Text &quot;test case # User Name&quot;_x000a_H) In tab Payment enter Baseline date (same date like above) and payment method (e.g. &quot;V&quot;)_x000a_I) Below enter suspense account 26643410, amount in doc currency = *; check the correct segment assignment (based on step 3) and enter type of movement F21_x000a_J) Enter tax code : Enter according tax code (No input tax / asset)_x000a_K) Enter the transaction type F21_x000a_L) Check that segment is the same than the asset_x000a_M) Press Simulate button_x000a_N) Check simulation_x000a_O) Save and post"/>
    <m/>
    <m/>
    <x v="4"/>
  </r>
  <r>
    <x v="0"/>
    <s v="Scor_Brownfield_UAT_Testing_US.1.0.xlsx"/>
    <n v="216"/>
    <s v="Test"/>
    <x v="11"/>
    <s v="Test_AA_216"/>
    <s v="01 AA Asset Acquisition without invoice - non integrated acquisition"/>
    <s v="_x000a_Display line items of suspense account - 26643410_x000a_A) Call transaction FBL3N_x000a_B) Enter the GL clearing account 26643410_x000a_C) The account has items which balance to zero_x000a_"/>
    <m/>
    <m/>
    <x v="4"/>
  </r>
  <r>
    <x v="0"/>
    <s v="Scor_Brownfield_UAT_Testing_US.1.0.xlsx"/>
    <n v="217"/>
    <s v="Test"/>
    <x v="11"/>
    <s v="Test_AA_217"/>
    <s v="01 AA Asset Acquisition without invoice - non integrated acquisition"/>
    <s v="_x000a_Perform manual clearing of suspense account - 26643200_x000a_A) Call the transaction F-03_x000a_B) Enter the clearing account  26643200_x000a_C) Enter clearing date, same date like invoice (first of the month)_x000a_D) Select the two documents posted _x000a_E) Post the clearing_x000a_"/>
    <m/>
    <m/>
    <x v="4"/>
  </r>
  <r>
    <x v="0"/>
    <s v="Scor_Brownfield_UAT_Testing_US.1.0.xlsx"/>
    <n v="218"/>
    <s v="Test"/>
    <x v="11"/>
    <s v="Test_AA_218"/>
    <s v="01 AA Asset Acquisition without invoice - non integrated acquisition"/>
    <s v="_x000a_Display line items of suspense account - 26643200_x000a_A) Call transaction FBL3N_x000a_B) Enter the GL clearing account  26643200_x000a_C) Check the clearing document_x000a_"/>
    <m/>
    <m/>
    <x v="4"/>
  </r>
  <r>
    <x v="0"/>
    <s v="Scor_Brownfield_UAT_Testing_US.1.0.xlsx"/>
    <n v="219"/>
    <s v="Test"/>
    <x v="11"/>
    <s v="Test_AA_219"/>
    <s v="01 AA Asset Acquisition without invoice - non integrated acquisition"/>
    <s v="_x000a_Display balances of suspense account - 26643410_x000a_A) Call the transaction FAGLB03_x000a_B) Enter the clearing account 26643410_x000a_C) Check balance and line items of current month_x000a_"/>
    <m/>
    <m/>
    <x v="4"/>
  </r>
  <r>
    <x v="0"/>
    <s v="Scor_Brownfield_UAT_Testing_US.1.0.xlsx"/>
    <n v="220"/>
    <s v="Test"/>
    <x v="11"/>
    <s v="Test_AA_220"/>
    <s v="01 AA Asset Acquisition without invoice - non integrated acquisition"/>
    <s v="_x000a_Display asset values via Asset Explorer_x000a_A) Call the transaction AW01N_x000a_B) Enter the asset Id #3_x000a_C) Double-click on asset transaction document and check the orginial accounting document _x000a_D) Check the type of movement as well as the posting to the clearing account and the acquisition account_x000a_"/>
    <m/>
    <m/>
    <x v="4"/>
  </r>
  <r>
    <x v="0"/>
    <s v="Scor_Brownfield_UAT_Testing_US.1.0.xlsx"/>
    <n v="221"/>
    <s v="Test"/>
    <x v="11"/>
    <s v="Test_AA_221"/>
    <s v="01 AA Asset Acquisition without invoice - non integrated acquisition"/>
    <s v="_x000a_Edit your asset amortization parameters_x000a_A) Call the transaction AS02_x000a_B) Enter the asset ID_x000a_C) Modify the capitalization and ordinary depreciation start date respectively to the invoice date (first of the month)_x000a_D) Save your changes_x000a_"/>
    <m/>
    <m/>
    <x v="4"/>
  </r>
  <r>
    <x v="0"/>
    <s v="Scor_Brownfield_UAT_Testing_US.1.0.xlsx"/>
    <n v="222"/>
    <s v="Test"/>
    <x v="11"/>
    <s v="Test_AA_222"/>
    <s v="01 AA Asset Acquisition without invoice - non integrated acquisition"/>
    <s v="Display asset values via Asset Explorer_x000a_A) Call the transaction AW01N_x000a_B) Enter the asset Id #3_x000a_C) Check the changed values e.g depreciation start_x000a_"/>
    <m/>
    <m/>
    <x v="4"/>
  </r>
  <r>
    <x v="0"/>
    <s v="Scor_Brownfield_UAT_Testing_US.1.0.xlsx"/>
    <n v="223"/>
    <s v="Test"/>
    <x v="11"/>
    <s v="Test_AA_223"/>
    <s v="01 AA Asset Acquisition without invoice - non integrated acquisition"/>
    <s v="Display asset values via Asset Explorer_x000a_A) Call (stay in) the transaction AW01N_x000a_B) Check that all Gaap have been correctly populated using the left navigation window_x000a_"/>
    <m/>
    <m/>
    <x v="4"/>
  </r>
  <r>
    <x v="0"/>
    <s v="Scor_Brownfield_UAT_Testing_US.1.0.xlsx"/>
    <n v="224"/>
    <s v="Test"/>
    <x v="11"/>
    <s v="Test_AA_224"/>
    <s v="01 AA Asset Acquisition without invoice - non integrated acquisition"/>
    <s v="_x000a_Display Changes to asset master records_x000a_A) Call transaction S_ALR_87011994 Asset Balances_x000a_B) Enter the asset #3_x000a_C) Press execute and check the values_x000a_"/>
    <m/>
    <m/>
    <x v="4"/>
  </r>
  <r>
    <x v="0"/>
    <s v="Scor_Brownfield_UAT_Testing_US.1.0.xlsx"/>
    <n v="225"/>
    <s v="Test"/>
    <x v="11"/>
    <s v="Test_AA_225"/>
    <s v="01 AA Asset Acquisition without invoice - non integrated acquisition"/>
    <s v="_x000a_Display asset balances (FI AA)_x000a_A) Call transaction S_ALR_87011964 Asset Balances by Asset Class_x000a_B) Enter the asset class _x000a_C) Select &quot;list assets&quot; and press execute _x000a_D) Check total values and that asset #3 is included_x000a_"/>
    <m/>
    <m/>
    <x v="4"/>
  </r>
  <r>
    <x v="0"/>
    <s v="Scor_Brownfield_UAT_Testing_US.1.0.xlsx"/>
    <n v="226"/>
    <s v="Test"/>
    <x v="11"/>
    <s v="Test_AA_226"/>
    <s v="01 AA Asset Acquisition without invoice - non integrated acquisition"/>
    <s v="_x000a__x000a_Display asset balances (FI GL)_x000a_A) Call transaction S_ALR_87012043 GL Account balance_x000a_B) Enter the acquisition account of the asset _x000a_C) Run the report and check values posted to the account (Note: summary of all posted values)_x000a_D) Compare total value of acquisition account assigned in asset class with summary report of step 14_x000a_"/>
    <m/>
    <m/>
    <x v="4"/>
  </r>
  <r>
    <x v="0"/>
    <s v="Scor_Brownfield_UAT_Testing_US.1.0.xlsx"/>
    <n v="227"/>
    <s v="Test"/>
    <x v="11"/>
    <s v="Test_AA_227"/>
    <s v="02 AA Asset Acquisition in FIGL.xlsx"/>
    <s v="A) Call the transaction FB60_x000a_B) Select vendor in company code you are testing in_x000a_C) Enter invoice and posting date, same date as above (first of the month)_x000a_D) Enter the Special GL indicator &quot;E&quot; for asset vendor_x000a_E) Enter &quot;test case # User Name&quot; in reference _x000a_F) Enter Amount of 100000 (same amount as in step 3)_x000a_G) In tab Details enter Header Text &quot;test case # User Name&quot;_x000a_H) In tab Payment enter Baseline date (same date like above) and payment method (e.g. &quot;V&quot;)_x000a_I) Below enter suspense account 26643410, amount in doc currency = *; check the correct segment assignment (based on step 3) and enter type of movement F21_x000a_J) Enter tax code : Enter according tax code (No input tax / asset)_x000a_K) Enter the transaction type F21_x000a_L) Check that segment is the same than the asset, enter it if you are in a composite entity_x000a_M) Press Simulate button_x000a_N) Check simulation_x000a_O) Save and post"/>
    <m/>
    <m/>
    <x v="4"/>
  </r>
  <r>
    <x v="0"/>
    <s v="Scor_Brownfield_UAT_Testing_US.1.0.xlsx"/>
    <n v="228"/>
    <s v="Test"/>
    <x v="11"/>
    <s v="Test_AA_228"/>
    <s v="02 AA Automatic posting of APC from depreciation area to GL.xlsx"/>
    <s v="Automatically posting of APC from depreciation Area to GL_x000a_A) Call the transaction ASKB_x000a_B) Enter your company code "/>
    <m/>
    <m/>
    <x v="4"/>
  </r>
  <r>
    <x v="0"/>
    <s v="Scor_Brownfield_UAT_Testing_US.1.0.xlsx"/>
    <n v="229"/>
    <s v="Test"/>
    <x v="11"/>
    <s v="Test_AA_229"/>
    <s v="02 AA Block asset master data.xlsx"/>
    <s v="A) Call the transaction AS05_x000a_B) Enter the asset Id #1_x000a_C) Select &quot;Lock for acquisition&quot;_x000a_"/>
    <m/>
    <m/>
    <x v="4"/>
  </r>
  <r>
    <x v="0"/>
    <s v="Scor_Brownfield_UAT_Testing_US.1.0.xlsx"/>
    <n v="230"/>
    <s v="Test"/>
    <x v="11"/>
    <s v="Test_AA_230"/>
    <m/>
    <s v="A) Call the transaction F-90_x000a_B) Enter company code  and a dates (in testing period)_x000a_C) Select the document type AA and local (company code) currency_x000a_D) Enter a document header text_x000a_E) Enter posting key 39 &amp; select  a vendor and SGL indicator &quot;E&quot;_x000a_F) Enter the amount 10 000_x000a_G) go to &quot;more data&quot; and enter type of movement F21_x000a_H) In next line items, enter:_x000a_- Posting key 70-Debit Asset _x000a_- Account asset #1 _x000a_- Transaction type 100 external asset acquisition _x000a_- Amount: 10 000_x000a_- enter a document line item  text_x000a_I) In the header go to &quot;document&quot; and &quot;simulate&quot;to check your entries before saving._x000a_J) Validate the entry_x000a_"/>
    <m/>
    <m/>
    <x v="4"/>
  </r>
  <r>
    <x v="0"/>
    <s v="Scor_Brownfield_UAT_Testing_US.1.0.xlsx"/>
    <n v="231"/>
    <s v="Test"/>
    <x v="11"/>
    <s v="Test_AA_231"/>
    <s v="02 AA Clearing of Asset suspense account.xlsx"/>
    <s v="Go to F-03 Transaction code_x000a__x000a_Fill in:_x000a_- Account 26643200_x000a_- Company Code_x000a_- Clearing date_x000a__x000a__x000a_Press 'Enter' to have a global overview of the uncleared debits and credits on the account_x000a_--&gt; You can enter more selection criterias by ticking an option in the &quot;Additional Selection&quot; section"/>
    <m/>
    <m/>
    <x v="4"/>
  </r>
  <r>
    <x v="0"/>
    <s v="Scor_Brownfield_UAT_Testing_US.1.0.xlsx"/>
    <n v="232"/>
    <s v="Test"/>
    <x v="11"/>
    <s v="Test_AA_232"/>
    <s v="02 AA Clearing of Asset suspense account.xlsx"/>
    <s v="Select line items to clear by double clicking on the amounts. The color of the line select will change. You cannot save your selection as long as the balance is not zero. (not assigned amount is not zero)_x000a_Save_x000a_Note down the document generated_x000a__x000a_In order not to have all line initially selected in the clearing screen : Open an new window and run transaction FB00. Choose the &quot;Open items&quot; tab and make sure the &quot;Selected items initially inactive&quot; is ticked and save. If not you will need to get out of the F-03 transaction and run it again._x000a_"/>
    <m/>
    <m/>
    <x v="4"/>
  </r>
  <r>
    <x v="0"/>
    <s v="Scor_Brownfield_UAT_Testing_US.1.0.xlsx"/>
    <n v="233"/>
    <s v="Test"/>
    <x v="11"/>
    <s v="Test_AA_233"/>
    <s v="02 AA Depreciation Simulation.xlsx"/>
    <s v="_x000a_Go to S_ALR_87012936 transaction code_x000a__x000a_Fill in the following selection fields  _x000a_- company code_x000a_- report date (for the simulation)_x000a_- depreciation area_x000a__x000a_Additionally to narrow down the simulation you can select : _x000a__x000a_-Asset number_x000a_-Asset class_x000a_-Cost center_x000a__x000a__x000a__x000a_Tick the box 'Summary report&quot; if needed_x000a__x000a_Press 'Shift+F5' if you want to use an existing  selection variant_x000a__x000a_Press 'Execute' or click on 'F8'_x000a_"/>
    <m/>
    <m/>
    <x v="4"/>
  </r>
  <r>
    <x v="0"/>
    <s v="Scor_Brownfield_UAT_Testing_US.1.0.xlsx"/>
    <n v="234"/>
    <s v="Test"/>
    <x v="11"/>
    <s v="Test_AA_234"/>
    <s v="02 AA Display Asset Explorer.xlsx"/>
    <s v="Recalculate depreciation_x000a_Check result in case of changes in depreciation keys by running transaction AFAR"/>
    <m/>
    <m/>
    <x v="4"/>
  </r>
  <r>
    <x v="0"/>
    <s v="Scor_Brownfield_UAT_Testing_US.1.0.xlsx"/>
    <n v="235"/>
    <s v="Test"/>
    <x v="11"/>
    <s v="Test_AA_235"/>
    <s v="02 AA Enter Credit Memo on Asset.xlsx"/>
    <s v="Call standard transaction ABGL within SAP GL"/>
    <m/>
    <m/>
    <x v="4"/>
  </r>
  <r>
    <x v="0"/>
    <s v="Scor_Brownfield_UAT_Testing_US.1.0.xlsx"/>
    <n v="236"/>
    <s v="Test"/>
    <x v="11"/>
    <s v="Test_AA_236"/>
    <s v="02 AA Enter Credit Memo on Asset.xlsx"/>
    <s v="_x000a_A)Fill in Date fields_x000a_-Document Date_x000a_-Posting Date_x000a_-Posting Period_x000a__x000a_B)Choose an Asset to credit_x000a_Asset_x000a_Company Code_x000a_G/L Account_x000a_Trans. Type: auto filled in with 105 (Credit memo in invoice year)_x000a__x000a_C)Fill in Posting data:_x000a_-Amount posted_x000a_-Asset Val. Date_x000a_-Offsetting acct: 26643410_x000a__x000a_D)Fill in Additional data:_x000a_-Text_x000a_-Document type AA_x000a_-Assignment_x000a_-Reference_x000a__x000a_Simulate your document by pressing 'F7'_x000a__x000a_Hit enter to post the acocunting document"/>
    <m/>
    <m/>
    <x v="4"/>
  </r>
  <r>
    <x v="0"/>
    <s v="Scor_Brownfield_UAT_Testing_US.1.0.xlsx"/>
    <n v="237"/>
    <s v="Test"/>
    <x v="11"/>
    <s v="Test_AA_237"/>
    <s v="02 AA Manage Asset Master data.xlsx"/>
    <s v="A) Call the transaction AS01 _x000d_to create an asset_x000a_B) Enter your company code_x000d__x000a_C) Enter an asset class _x000d_and press enter_x000a_D) Document the Asset Master General Data_x000d_ : description_x000a_E) Insert the cost center_x000d_ on the Time dependent tab_x000a_F) ONLY FOR US: Enter Location, choose from drilldown_x000d__x000a_G) change the useful Life in depreciation area tab for Parent LC_x000d__x000a_H) Save the asset master_x000d__x000a_I) Note the Asset Id_x000d__x000a_"/>
    <m/>
    <m/>
    <x v="4"/>
  </r>
  <r>
    <x v="0"/>
    <s v="Scor_Brownfield_UAT_Testing_US.1.0.xlsx"/>
    <n v="238"/>
    <s v="Test"/>
    <x v="11"/>
    <s v="Test_AA_238"/>
    <s v="02 AA Manage Asset Master data.xlsx"/>
    <s v="A) Call the transaction AS03_x000d_ to display an asset_x000a_B) Enter the asset Id previously created_x000d__x000a_C) Check that all data are corrects_x000d__x000a_"/>
    <m/>
    <m/>
    <x v="4"/>
  </r>
  <r>
    <x v="0"/>
    <s v="Scor_Brownfield_UAT_Testing_US.1.0.xlsx"/>
    <n v="239"/>
    <s v="Test"/>
    <x v="11"/>
    <s v="Test_AA_239"/>
    <s v="02 AA Manage Asset Master data.xlsx"/>
    <s v="A) Call the transaction AS02 _x000d_to edit an asset_x000a_B) Enter the asset Id created in step 1_x000d__x000a_C) Modify the description field_x000d__x000a_D) Modifty the cost center_x000d__x000a_E) Modify other data_x000d__x000a_F) Change depreciation area_x000d_ :useful life for Parent LC depreciation area_x000a_G) Validate_x000d__x000a_"/>
    <m/>
    <m/>
    <x v="4"/>
  </r>
  <r>
    <x v="0"/>
    <s v="Scor_Brownfield_UAT_Testing_US.1.0.xlsx"/>
    <n v="240"/>
    <s v="Test"/>
    <x v="11"/>
    <s v="Test_AA_240"/>
    <s v="02 AA Manage Asset Master data.xlsx"/>
    <s v="A) Call the transaction AS03_x000d__x000a_B) Enter the asset Id previously created_x000d__x000a_C) Check that all data are corrects_x000d__x000a_"/>
    <m/>
    <m/>
    <x v="4"/>
  </r>
  <r>
    <x v="0"/>
    <s v="Scor_Brownfield_UAT_Testing_US.1.0.xlsx"/>
    <n v="241"/>
    <s v="Test"/>
    <x v="11"/>
    <s v="Test_AA_241"/>
    <s v="02 AA Manage Asset Master data.xlsx"/>
    <s v="A) Call transaction S_ALR_87012037 Changes to Asset Master Records_x000d__x000a_B) Check the values for the asset created_x000d__x000a_"/>
    <m/>
    <m/>
    <x v="4"/>
  </r>
  <r>
    <x v="0"/>
    <s v="Scor_Brownfield_UAT_Testing_US.1.0.xlsx"/>
    <n v="242"/>
    <s v="Test"/>
    <x v="11"/>
    <s v="Test_AA_242"/>
    <s v="02 AA Perform asset depreciation run.xlsx"/>
    <s v="Depreciation run for selected year/period_x000a_A) Call transaction AFAB_x000a_B) Enter company code, Fiscal year (testing period) and posting period 12 (or, if required, all periods before) _x000a_C) Selection planned posting run_x000a_D) Perform a test run_x000a_E) Run the depreciation in background"/>
    <m/>
    <m/>
    <x v="4"/>
  </r>
  <r>
    <x v="0"/>
    <s v="Scor_Brownfield_UAT_Testing_US.1.0.xlsx"/>
    <n v="243"/>
    <s v="Test"/>
    <x v="11"/>
    <s v="Test_AA_243"/>
    <s v="02 AA Perform FI AA and FIGL Reconciliation.xlsx"/>
    <s v="Run Account reconciliation_x000a_A) Call transaction ABST2_x000a_B) Enter your Company Code_x000a_C) Enter a new fiscal year"/>
    <m/>
    <m/>
    <x v="4"/>
  </r>
  <r>
    <x v="0"/>
    <s v="Scor_Brownfield_UAT_Testing_US.1.0.xlsx"/>
    <n v="244"/>
    <s v="Test"/>
    <x v="11"/>
    <s v="Test_AA_244"/>
    <s v="02 AA Perform Fiscal year change in FI AA.xlsx"/>
    <s v="Perform fiscal year change _x000a_A) Call the transaction AJRW_x000a_B) Enter your company code "/>
    <m/>
    <m/>
    <x v="4"/>
  </r>
  <r>
    <x v="0"/>
    <s v="Scor_Brownfield_UAT_Testing_US.1.0.xlsx"/>
    <n v="245"/>
    <s v="Test"/>
    <x v="11"/>
    <s v="Test_AA_245"/>
    <s v="02 AA Perform Fiscal year change in FI AA.xlsx"/>
    <s v="Fiscal year is closed for asset posting_x000a_A) Call the transaction AJAB_x000a_B) Enter your company code _x000a_C) Enter the fiscal year to be closed "/>
    <m/>
    <m/>
    <x v="4"/>
  </r>
  <r>
    <x v="0"/>
    <s v="Scor_Brownfield_UAT_Testing_US.1.0.xlsx"/>
    <n v="246"/>
    <s v="Test"/>
    <x v="11"/>
    <s v="Test_AA_246"/>
    <s v="02 AA Post Asset document in FIGL.xlsx"/>
    <s v="Call standard transaction FB01 within SAP GL"/>
    <m/>
    <m/>
    <x v="4"/>
  </r>
  <r>
    <x v="0"/>
    <s v="Scor_Brownfield_UAT_Testing_US.1.0.xlsx"/>
    <n v="247"/>
    <s v="Test"/>
    <x v="11"/>
    <s v="Test_AA_247"/>
    <s v="02 AA Post Asset document in FIGL.xlsx"/>
    <s v="Enter the following values:_x000a_-Company Code: Please select your company code_x000a_-Currency/Rate: _x000a_-Document Date: Current date (testing period)_x000a_-Posting Date: Current date (testing period)_x000a_-Period: Current month (testing period)_x000a_-Doc.Header Text_x000a_-Reference_x000a_-Document type : AA (Asset Accounting)_x000a__x000a__x000a_"/>
    <m/>
    <m/>
    <x v="4"/>
  </r>
  <r>
    <x v="0"/>
    <s v="Scor_Brownfield_UAT_Testing_US.1.0.xlsx"/>
    <n v="248"/>
    <s v="Test"/>
    <x v="11"/>
    <s v="Test_AA_248"/>
    <s v="02 AA Post Asset document in FIGL.xlsx"/>
    <s v="Fill in the line items: Accounts antered can be either G/L Accounts or Asset accounting accounts_x000a__x000a_Once document is balanced either simulate document or press 'Ctrl+S' to post"/>
    <m/>
    <m/>
    <x v="4"/>
  </r>
  <r>
    <x v="0"/>
    <s v="Scor_Brownfield_UAT_Testing_US.1.0.xlsx"/>
    <n v="249"/>
    <s v="Test"/>
    <x v="11"/>
    <s v="Test_AA_249"/>
    <s v="02 AA Recalculate depreciation.xlsx"/>
    <s v="Recalculate depreciation_x000a_Check result in case of changes in depreciation keys by running transaction AFAR"/>
    <m/>
    <m/>
    <x v="4"/>
  </r>
  <r>
    <x v="0"/>
    <s v="Scor_Brownfield_UAT_Testing_US.1.0.xlsx"/>
    <n v="250"/>
    <s v="Test"/>
    <x v="11"/>
    <s v="Test_AA_250"/>
    <s v="02 AA Reversal of asset document.xlsx"/>
    <s v="Go to AB08 transaction code_x000a__x000a_Fill in _x000a_-Company Code _x000a__x000a_-Asset_x000a__x000a_-Fiscal Year_x000a__x000a_You can also use dynamic selection for your asset by pressing 'Shift+F4'_x000a__x000a_Press 'Enter'"/>
    <m/>
    <m/>
    <x v="4"/>
  </r>
  <r>
    <x v="0"/>
    <s v="Scor_Brownfield_UAT_Testing_US.1.0.xlsx"/>
    <n v="251"/>
    <s v="Test"/>
    <x v="11"/>
    <s v="Test_AA_251"/>
    <s v="02 AA Reversal of asset document.xlsx"/>
    <s v="On the next screen you will see the history of asset movements (documents) related to the fiscal year previously chosen. Select the line you want to reverse  and click on the reverse button (F6)._x000a_Check posting date/month_x000a_Enter reversal reason (01 for instance)_x000a_Validate the pop-up messages : you will get to an overview screen showing the posting scheme that will be generated. If you agree, press the save button"/>
    <m/>
    <m/>
    <x v="4"/>
  </r>
  <r>
    <x v="0"/>
    <s v="Scor_Brownfield_UAT_Testing_US.1.0.xlsx"/>
    <n v="252"/>
    <s v="Test"/>
    <x v="11"/>
    <s v="Test_AA_252"/>
    <s v="02 AA Reversal of asset document.xlsx"/>
    <s v="Go to transaction AS03 and enter the  company code/the asset you used to reverse an asset document_x000a_Click on the button asset values and check the reversal has correctly been made in the asset subledger_x000a_"/>
    <m/>
    <m/>
    <x v="4"/>
  </r>
  <r>
    <x v="0"/>
    <s v="Scor_Brownfield_UAT_Testing_US.1.0.xlsx"/>
    <n v="253"/>
    <s v="Test"/>
    <x v="11"/>
    <s v="Test_AA_253"/>
    <s v="02 AA Recalculate depreciation.xlsx"/>
    <s v="Test Explanation_x000a_This test aims to simulate a FY19 asset retirement on a migrated asset from either SGL SE or SGP&amp;C SE entity_x000a__x000a_For your test you can have a focus on the following migrated asset_x000a_- Asset #1 migrated from SGL or SGP&amp;C SE Entity_x000a_"/>
    <m/>
    <m/>
    <x v="4"/>
  </r>
  <r>
    <x v="0"/>
    <s v="Scor_Brownfield_UAT_Testing_US.1.0.xlsx"/>
    <n v="254"/>
    <s v="Test"/>
    <x v="11"/>
    <s v="Test_AA_254"/>
    <s v="02 AA Recalculate depreciation.xlsx"/>
    <s v="Perform asset sale booking_x000a_A) Call the transaction F-92_x000a_B) Enter document date and posting date (must belong to FY19)_x000a_B) Enter the document type: AA_x000a_C) Check the Posting key: 09 and Special indiactor &quot;E&quot; _x000a_D) Enter the customer: Select aCustomer_x000a_E) Enter the invoice amount 10 000 and due on date_x000a_F) go to &quot;more data&quot; and enter type of movement F21, if not present_x000a_G) Enter posting Key 50, the revenue account 74221000 _x000a_H) Enter segment_x000a_I) Enter the amount to allocate to the asset: 10 000 and tax code e.g. 0%_x000a_I) Activate asset retirement and press enter; Enter the asset ID#1. Select complete retirement. Asset value date equal to asset sale, confirm transaction type 210_x000a_K) Simulate and save if entries are correct_x000a_"/>
    <m/>
    <m/>
    <x v="4"/>
  </r>
  <r>
    <x v="0"/>
    <s v="Scor_Brownfield_UAT_Testing_US.1.0.xlsx"/>
    <n v="255"/>
    <s v="Test"/>
    <x v="11"/>
    <s v="Test_AA_255"/>
    <s v="02 AA Recalculate depreciation.xlsx"/>
    <s v="Display asset explorer_x000a_A) Call the transaction AW01N_x000a_B) Enter the asset #1_x000a_C) Select the retirement transaction acc. doc._x000a_D) Check the Gain and loss accounts have been populated_x000a_"/>
    <m/>
    <m/>
    <x v="4"/>
  </r>
  <r>
    <x v="0"/>
    <s v="Scor_Brownfield_UAT_Testing_US.1.0.xlsx"/>
    <n v="256"/>
    <s v="Test"/>
    <x v="11"/>
    <s v="Test_AA_256"/>
    <s v="02 AA Recalculate depreciation.xlsx"/>
    <s v="Display retirement accounting document_x000a_A) On transaction, double click on each transaction and ensure that it has populate the correct GL account and correct ToM_x000a_"/>
    <m/>
    <m/>
    <x v="4"/>
  </r>
  <r>
    <x v="0"/>
    <s v="Scor_Brownfield_UAT_Testing_US.1.0.xlsx"/>
    <n v="257"/>
    <s v="Test"/>
    <x v="11"/>
    <s v="Test_AA_257"/>
    <s v="02 AA Recalculate depreciation.xlsx"/>
    <s v="_x000a_Check asset NBV_x000a_A) Call the asset explorer: AW01N_x000a_B) Ensure the correct calculation of the Net Booked Value_x000a_"/>
    <m/>
    <m/>
    <x v="4"/>
  </r>
  <r>
    <x v="0"/>
    <s v="Scor_Brownfield_UAT_Testing_US.1.0.xlsx"/>
    <n v="258"/>
    <s v="Test"/>
    <x v="11"/>
    <s v="Test_AA_258"/>
    <s v="02 AA Recalculate depreciation.xlsx"/>
    <s v="_x000a_Display asset portfolio_x000a_A) Run the report S_ALR_87012041  Asset portfolio_x000a_B) Check the data_x000a_"/>
    <m/>
    <m/>
    <x v="4"/>
  </r>
  <r>
    <x v="0"/>
    <s v="Scor_Brownfield_UAT_Testing_US.1.0.xlsx"/>
    <n v="259"/>
    <s v="Test"/>
    <x v="11"/>
    <s v="Test_AA_259"/>
    <s v="02 AA Recalculate depreciation.xlsx"/>
    <s v="_x000a_Display asset retirement report_x000a_A) Call transaction S_ALR_87012052 Asset retirement_x000a_B) Enter the asset #1_x000a_C) Run a report with all transaction movements_x000a_D) Check the transfers_x000a_"/>
    <m/>
    <m/>
    <x v="4"/>
  </r>
  <r>
    <x v="0"/>
    <s v="Scor_Brownfield_UAT_Testing_US.1.0.xlsx"/>
    <n v="260"/>
    <s v="Test"/>
    <x v="11"/>
    <s v="Test_AA_260"/>
    <s v="02 AA Recalculate depreciation.xlsx"/>
    <s v="Test Explanation_x000a_This test aims to simulate a FY19 asset retirement by scrapping on a migrated asset from either SGL SE or SGP&amp;C SE entity_x000a__x000a_For your test you can have a focus on the following migrated asset_x000a_- Asset #1 migrated from SGL or SGP&amp;C SE Entity_x000a_"/>
    <m/>
    <m/>
    <x v="4"/>
  </r>
  <r>
    <x v="0"/>
    <s v="Scor_Brownfield_UAT_Testing_US.1.0.xlsx"/>
    <n v="261"/>
    <s v="Test"/>
    <x v="11"/>
    <s v="Test_AA_261"/>
    <s v="02 AA Recalculate depreciation.xlsx"/>
    <s v="Perform asset scrapping_x000a_A) Call the transaction ABAVN - Retirement by scrapping_x000a_B) Enter the asset #1 to be scrapped_x000a_C) Enter the dates (in FY19)_x000a_D) Enter a document text: &quot;Retirement by scrapping&quot;_x000a_E) Ensure that document type is AA (tab Additional Details)_x000a_G) Simulate and save your entries_x000a_"/>
    <m/>
    <m/>
    <x v="4"/>
  </r>
  <r>
    <x v="0"/>
    <s v="Scor_Brownfield_UAT_Testing_US.1.0.xlsx"/>
    <n v="262"/>
    <s v="Test"/>
    <x v="11"/>
    <s v="Test_AA_262"/>
    <s v="02 AA Recalculate depreciation.xlsx"/>
    <s v="Display asset explorer_x000a_A) Call the transaction AW01N_x000a_B) Enter the asset #1_x000a_C) Ensure that the asset has been scrapped_x000a_"/>
    <m/>
    <m/>
    <x v="4"/>
  </r>
  <r>
    <x v="0"/>
    <s v="Scor_Brownfield_UAT_Testing_US.1.0.xlsx"/>
    <n v="263"/>
    <s v="Test"/>
    <x v="11"/>
    <s v="Test_AA_263"/>
    <s v="02 AA Recalculate depreciation.xlsx"/>
    <s v="_x000a_Display asset portfolio_x000a_A) Run the report S_ALR_87012041  Asset portfolio_x000a_B) Select company code [your SE entity]_x000a_C) Choose Depreciation area [01 IFRS LC]_x000a_D) Enter report date [date afterwrads retirement date in FY19]_x000a_E) Tick list assets"/>
    <m/>
    <m/>
    <x v="4"/>
  </r>
  <r>
    <x v="0"/>
    <s v="Scor_Brownfield_UAT_Testing_US.1.0.xlsx"/>
    <n v="264"/>
    <s v="Test"/>
    <x v="11"/>
    <s v="Test_AA_264"/>
    <s v="AA - Asset to Asset transfer within same company code - No cost center change.xlsx"/>
    <s v="Test Explanation_x000a_This test aims to simulate a FY19 asset transfer in an SE entity involving migrated assets form SGP&amp;C and SGL SE entities_x000a__x000a_A variant of this very tests aims to test this process with a coster center change_x000a__x000a_For your test you can  use the following migrated assets_x000a_- Asset #1 migrated from SGL SE Entity: &quot; &quot;_x000a_- Asset #2 migrated from SGP&amp;C SE Entity: &quot; &quot;"/>
    <m/>
    <m/>
    <x v="4"/>
  </r>
  <r>
    <x v="0"/>
    <s v="Scor_Brownfield_UAT_Testing_US.1.0.xlsx"/>
    <n v="265"/>
    <s v="Test"/>
    <x v="11"/>
    <s v="Test_AA_265"/>
    <s v="AA - Asset to Asset transfer within same company code - No cost center change.xlsx"/>
    <s v="Control assets net book values as of 01.01.2019 using S_ALR_87011963 (Asset Balances) SAP Report_x000a_Fill in the following fields_x000a_-Company code [your SE Entity]_x000a_-Asset number [#1 and #2]_x000a_-Report date [01.01.2019]_x000a_-Depreciation area [01] for IFRS LC_x000a__x000a_Make sure &quot;List Asset&quot; radio butoon is ticked and click on 'Execute'_x000a__x000a_Control Net book values and cumulative amortization values for your assets_x000a__x000a_"/>
    <m/>
    <m/>
    <x v="4"/>
  </r>
  <r>
    <x v="0"/>
    <s v="Scor_Brownfield_UAT_Testing_US.1.0.xlsx"/>
    <n v="266"/>
    <s v="Test"/>
    <x v="11"/>
    <s v="Test_AA_266"/>
    <s v="AA - Asset to Asset transfer within same company code - No cost center change.xlsx"/>
    <s v="Perform Asset transfer via transaction code ABUMN_x000a_Fill in the following fields_x000a_-Company code [your SE Entity]_x000a_-Asset number [#1]_x000a_-Asset number [#2]_x000a_-Document Date [your testing date]_x000a_-Posting Date [01.01.2019]_x000a_-Asset Value Date [01.01.2019]_x000a__x000a_Enter a document text_x000a__x000a_Ensure that document type is AA (tab Additional Details)_x000a_Simulate and Click on save if entries are correct"/>
    <m/>
    <m/>
    <x v="4"/>
  </r>
  <r>
    <x v="0"/>
    <s v="Scor_Brownfield_UAT_Testing_US.1.0.xlsx"/>
    <n v="267"/>
    <s v="Test"/>
    <x v="11"/>
    <s v="Test_AA_267"/>
    <s v="AA - Asset to Asset transfer within same company code - No cost center change.xlsx"/>
    <s v="Display Asset updated net book values via Asset Explorer AW01N on capitailzed asset_x000a_-Company code [your SE Entity]_x000a_-Asset number [#2]_x000a_-Fisca year [2019]_x000a__x000a_Control for each depreciation area that Asset #1 net book value is debited on Asset #2"/>
    <m/>
    <m/>
    <x v="4"/>
  </r>
  <r>
    <x v="0"/>
    <s v="Scor_Brownfield_UAT_Testing_US.1.0.xlsx"/>
    <n v="268"/>
    <s v="Test"/>
    <x v="11"/>
    <s v="Test_AA_268"/>
    <s v="AA - Asset to Asset transfer within same company code - No cost center change.xlsx"/>
    <s v="Display Asset updated net book values via Asset Explorer AW01N on transfered asset_x000a_-Company code [your SE Entity]_x000a_-Asset number [#1]_x000a_-Fisca year [2019]_x000a__x000a_Control for each depreciation area that Asset #1 net book value is credited on Asset #1"/>
    <m/>
    <m/>
    <x v="4"/>
  </r>
  <r>
    <x v="0"/>
    <s v="Scor_Brownfield_UAT_Testing_US.1.0.xlsx"/>
    <n v="269"/>
    <s v="Test"/>
    <x v="11"/>
    <s v="Test_AA_269"/>
    <s v="AA - Asset to Asset transfer within same company code - No cost center change.xlsx"/>
    <s v="Control assets net book values as of 01.01.2019 using S_ALR_87011963 (Asset Balances) SAP Report_x000a_Fill in the following fields_x000a_-Company code [your SE Entity]_x000a_-Asset number [#1 and #2]_x000a_-Report date [01.01.2019]_x000a_-Depreciation area [01] for IFRS LC_x000a__x000a_Make sure &quot;List Asset&quot; radio butoon is ticked and click on 'Execute'_x000a__x000a_Control updated Net book values_x000a__x000a_"/>
    <m/>
    <m/>
    <x v="4"/>
  </r>
  <r>
    <x v="0"/>
    <s v="Scor_Brownfield_UAT_Testing_US.1.0.xlsx"/>
    <n v="270"/>
    <s v="Test"/>
    <x v="11"/>
    <s v="Test_AA_270"/>
    <s v="AA - Asset to Asset transfer within same company code - With cost center change.xlsx"/>
    <s v="Test Explanation_x000a_This test aims to simulate a FY19 asset transfer in an SE entity involving a migrated asset from SGP&amp;C or SGL SE entities and a migrated cost center_x000a__x000a_A variant of this very tests aims to test this process without a coster center change_x000a__x000a_For your test you can  use the following migrated asset_x000a_- Asset #1 migrated from SGL SE or SGP&amp;C SE  Entity: &quot; &quot;_x000a_Also, the following migrated cost center can be used_x000a_- Cost center #2 migrated from SGL SE or SGP&amp;C SE  Entity: &quot; &quot;_x000a_"/>
    <m/>
    <m/>
    <x v="4"/>
  </r>
  <r>
    <x v="0"/>
    <s v="Scor_Brownfield_UAT_Testing_US.1.0.xlsx"/>
    <n v="271"/>
    <s v="Test"/>
    <x v="11"/>
    <s v="Test_AA_271"/>
    <s v="AA - Asset to Asset transfer within same company code - With cost center change.xlsx"/>
    <s v="Control asset net book values as of 01.01.2019 using S_ALR_87011963 (Asset Balances) SAP Report_x000a_Fill in the following fields_x000a_-Company code [your SE Entity]_x000a_-Asset number [#1]_x000a_-Report date [01.01.2019]_x000a_-Depreciation area [01] for IFRS LC_x000a__x000a_Click on 'Execute'_x000a__x000a_Control Net book values and cumulative amortization values for your assets_x000a__x000a_"/>
    <m/>
    <m/>
    <x v="4"/>
  </r>
  <r>
    <x v="0"/>
    <s v="Scor_Brownfield_UAT_Testing_US.1.0.xlsx"/>
    <n v="272"/>
    <s v="Test"/>
    <x v="11"/>
    <s v="Test_AA_272"/>
    <s v="AA - Asset to Asset transfer within same company code - With cost center change.xlsx"/>
    <s v="Perform Asset transfer via transaction code ABUMN_x000a_Fill in the following fields_x000a_-Company code [your SE Entity]_x000a_-Asset number [#1]_x000a_-Document Date [your testing date]_x000a_-Posting Date [01.01.2019]_x000a_-Asset Value Date [01.01.2019]_x000a__x000a_Enter a document text_x000a__x000a_Tick &quot;New asset&quot; and fill in asset filds as follow_x000a_-Description [free value]_x000a_-Asset Class [select an amortized asset class]_x000a_-Cost Center [#2]_x000a__x000a_Ensure that document type is AA (tab Additional Details)_x000a_Simulate and Click on save if entries are correct_x000a__x000a_Note asset number (#3) created, _x000a__x000a_You can view FI-AA accounting document with AB03 transaction code"/>
    <m/>
    <m/>
    <x v="4"/>
  </r>
  <r>
    <x v="0"/>
    <s v="Scor_Brownfield_UAT_Testing_US.1.0.xlsx"/>
    <n v="273"/>
    <s v="Test"/>
    <x v="11"/>
    <s v="Test_AA_273"/>
    <s v="AA - Asset to Asset transfer within same company code - With cost center change.xlsx"/>
    <s v="Display Asset updated net book values via Asset Explorer AW01N on capitalized asset_x000a_-Company code [your SE Entity]_x000a_-Asset number [#3]_x000a_-Fisca year [2019]_x000a__x000a_Control for each depreciation area that Asset #1 net book value is debited on Asset #3"/>
    <m/>
    <m/>
    <x v="4"/>
  </r>
  <r>
    <x v="0"/>
    <s v="Scor_Brownfield_UAT_Testing_US.1.0.xlsx"/>
    <n v="274"/>
    <s v="Test"/>
    <x v="11"/>
    <s v="Test_AA_274"/>
    <s v="AA - Asset to Asset transfer within same company code - With cost center change.xlsx"/>
    <s v="Display Asset updated net book values via Asset Explorer AW01N on transfered asset_x000a_-Company code [your SE Entity]_x000a_-Asset number [#1]_x000a_-Fisca year [2019]_x000a__x000a_Control for each depreciation area that Asset #1 net book value nets to zero"/>
    <m/>
    <m/>
    <x v="4"/>
  </r>
  <r>
    <x v="0"/>
    <s v="Scor_Brownfield_UAT_Testing_US.1.0.xlsx"/>
    <n v="275"/>
    <s v="Test"/>
    <x v="11"/>
    <s v="Test_AA_275"/>
    <s v="AA - Asset to Asset transfer within same company code - With cost center change.xlsx"/>
    <s v="Control assets net book values as of 01.01.2019 using S_ALR_87011963 (Asset Balances) SAP Report_x000a_Fill in the following fields_x000a_-Company code [your SE Entity]_x000a_-Asset number [#1 and #2]_x000a_-Report date [01.01.2019]_x000a_-Depreciation area [01] for IFRS LC_x000a__x000a_Make sure &quot;List Asset&quot; radio butoon is ticked and click on 'Execute'_x000a__x000a_Control updated Net book values_x000a__x000a_"/>
    <m/>
    <m/>
    <x v="4"/>
  </r>
  <r>
    <x v="0"/>
    <s v="Scor_Brownfield_UAT_Testing_US.1.0.xlsx"/>
    <n v="276"/>
    <s v="Test"/>
    <x v="11"/>
    <s v="Test_AA_276"/>
    <s v="02 AA Recalculate depreciation.xlsx"/>
    <s v="Test Explanation_x000a_This test aims to simulate a FY19 asset Unplanned depreciation on a migrated asset from either SGL SE or SGP&amp;C SE entity_x000a__x000a_For your test you can have a focus on the following migrated asset_x000a_- Asset #1 migrated from SGL or SGP&amp;C SE Entity_x000a_"/>
    <m/>
    <m/>
    <x v="4"/>
  </r>
  <r>
    <x v="0"/>
    <s v="Scor_Brownfield_UAT_Testing_US.1.0.xlsx"/>
    <n v="277"/>
    <s v="Test"/>
    <x v="11"/>
    <s v="Test_AA_277"/>
    <s v="02 AA Recalculate depreciation.xlsx"/>
    <s v="A) Run uplanned depreciation transaction ABAA_x000a_B) Enter company code/asset to be adjusted_x000a_C) Enter posting and document date_x000a_D) Enter transaction type 640 for previous year or here 650 to adjust depreciation value in current fiscal year_x000a_E) Press enter_x000a_F) Enter adjustment value (adjustment value is in company currency)_x000a_G) Save the data"/>
    <m/>
    <m/>
    <x v="4"/>
  </r>
  <r>
    <x v="0"/>
    <s v="Scor_Brownfield_UAT_Testing_US.1.0.xlsx"/>
    <n v="278"/>
    <s v="Test"/>
    <x v="11"/>
    <s v="Test_AA_278"/>
    <s v="02 AA Recalculate depreciation.xlsx"/>
    <s v="A) Run transaction AW01N to display the value change for the migrated asset #1 _x000a_B) Enter company code and asset number"/>
    <m/>
    <m/>
    <x v="4"/>
  </r>
  <r>
    <x v="0"/>
    <s v="Scor_Brownfield_UAT_Testing_US.1.0.xlsx"/>
    <n v="279"/>
    <s v="Test"/>
    <x v="11"/>
    <s v="Test_AA_279"/>
    <s v="02 AA Recalculate depreciation.xlsx"/>
    <s v="A)Run transaction AFAR to adjust amortization values_x000a_B) Select commany code_x000a_C) Enter your migrated asset #1_x000a_D)Enter Fiscal year FY19_x000a_E) Tick 'Test run'_x000a_F)Click on execute_x000a_G)First process in Test run then Execute in real processing"/>
    <m/>
    <m/>
    <x v="4"/>
  </r>
  <r>
    <x v="0"/>
    <s v="Scor_Brownfield_UAT_Testing_US.1.0.xlsx"/>
    <n v="280"/>
    <s v="Test"/>
    <x v="11"/>
    <s v="Test_AA_280"/>
    <s v="02 AA Recalculate depreciation.xlsx"/>
    <s v="A) Run transaction AW01N to display the value change for the migrated asset #1 _x000a_B) Enter company code and asset number"/>
    <m/>
    <m/>
    <x v="4"/>
  </r>
  <r>
    <x v="0"/>
    <s v="Scor_Brownfield_UAT_Testing_US.1.0.xlsx"/>
    <n v="281"/>
    <s v="Test"/>
    <x v="11"/>
    <s v="Test_AA_281"/>
    <s v="02 AA Recalculate depreciation.xlsx"/>
    <s v="Test Explanation_x000a__x000a_This test aims to simulate a FY19 closing for asset accounting in an SE entity with a focus on amortization/ net book values for identified migrated assets_x000a__x000a_The test will consist of recognizing planned amortization for FY19 (Q1, Q2, Q3 and Q4) to make sure FY19 can be closed in Asset accounting and reconciled against GL Accounting_x000a__x000a_FY18 Closing has to be carried out as a prerequisite of this test since Assets from Life and P&amp;C are migrated on 01.01.2019_x000a__x000a_For your test you can have a focus on the following migrated assets values (although the closing will be carried out for the full asset Portfolio)_x000a_- Asset #1 migrated from SGL SE Entity_x000a_- Asset #2 migrated from SGP&amp;C SE Entity"/>
    <m/>
    <m/>
    <x v="4"/>
  </r>
  <r>
    <x v="0"/>
    <s v="Scor_Brownfield_UAT_Testing_US.1.0.xlsx"/>
    <n v="282"/>
    <s v="Test"/>
    <x v="11"/>
    <s v="Test_AA_282"/>
    <s v="02 AA Recalculate depreciation.xlsx"/>
    <s v="Recalculate depreciation values_x000a_Check result in case of changes in depreciation keys by running transaction AFAR on FY19"/>
    <m/>
    <m/>
    <x v="4"/>
  </r>
  <r>
    <x v="0"/>
    <s v="Scor_Brownfield_UAT_Testing_US.1.0.xlsx"/>
    <n v="283"/>
    <s v="Test"/>
    <x v="11"/>
    <s v="Test_AA_283"/>
    <s v="02 AA Recalculate depreciation.xlsx"/>
    <s v="_x000a__x000a_Lauch depreciation simulation report_x000a_A)Go to S_ALR_87012936 transaction code_x000a_B)Fill in the following selection fields:_x000a__x000a_-Company code (SCOR SE entity)_x000a_-Asset number  (#1 and #2 from step 1)_x000a_-Asset class_x000a_-Business area_x000a_-Cost center_x000a_-Report date_x000a_-Depreciation area_x000a__x000a_C)Tick the box 'Summary report&quot; if needed_x000a_D)Press 'Shift+F5' if you want to use an existing  selection variant_x000a_E)Press 'Execute' or click on 'F8'_x000a_"/>
    <m/>
    <m/>
    <x v="4"/>
  </r>
  <r>
    <x v="0"/>
    <s v="Scor_Brownfield_UAT_Testing_US.1.0.xlsx"/>
    <n v="284"/>
    <s v="Test"/>
    <x v="11"/>
    <s v="Test_AA_284"/>
    <s v="02 AA Recalculate depreciation.xlsx"/>
    <s v="Depreciation run for selected year/period - Test mode - focus on migrated assets_x000a_A) Call transaction AFAB_x000a_B) Enter company code, Fiscal year (testing period) and posting period 12 (and all periods before) _x000a_C) Selection planned posting run_x000a_D) Perform a test run on migrated assets (#1 and #2 from step 1)_x000a_E) Run the depreciation in Foreground_x000a_F)Check depreciation values for our migrated assets (#1 and #2 from step 1)"/>
    <m/>
    <m/>
    <x v="4"/>
  </r>
  <r>
    <x v="0"/>
    <s v="Scor_Brownfield_UAT_Testing_US.1.0.xlsx"/>
    <n v="285"/>
    <s v="Test"/>
    <x v="11"/>
    <s v="Test_AA_285"/>
    <s v="02 AA Recalculate depreciation.xlsx"/>
    <s v="_x000a_Depreciation run for selected year/period - Real processing_x000a_Depreciation run for selected year/period_x000a_A) Call transaction AFAB_x000a_B) Enter company code, Fiscal year (2019) and posting period 12 (and all periods before) _x000a_C) Selection planned posting run_x000a_D) Perform a test run_x000a_E) Run the depreciation in background"/>
    <m/>
    <m/>
    <x v="4"/>
  </r>
  <r>
    <x v="0"/>
    <s v="Scor_Brownfield_UAT_Testing_US.1.0.xlsx"/>
    <n v="286"/>
    <s v="Test"/>
    <x v="11"/>
    <s v="Test_AA_286"/>
    <s v="02 AA Recalculate depreciation.xlsx"/>
    <s v="Automatically posting of APC from depreciation Area to GL_x000a_A) Call the transaction ASKB_x000a_B) Enter your company code "/>
    <m/>
    <m/>
    <x v="4"/>
  </r>
  <r>
    <x v="0"/>
    <s v="Scor_Brownfield_UAT_Testing_US.1.0.xlsx"/>
    <n v="287"/>
    <s v="Test"/>
    <x v="11"/>
    <s v="Test_AA_287"/>
    <s v="02 AA Recalculate depreciation.xlsx"/>
    <s v="Run Account reconciliation_x000a_A) Call transaction ABST2_x000a_B) Enter your Company Code_x000a_C) Enter a new fiscal year"/>
    <m/>
    <m/>
    <x v="4"/>
  </r>
  <r>
    <x v="0"/>
    <s v="Scor_Brownfield_UAT_Testing_US.1.0.xlsx"/>
    <n v="288"/>
    <s v="Test"/>
    <x v="11"/>
    <s v="Test_AA_288"/>
    <s v="02 AA Recalculate depreciation.xlsx"/>
    <s v="Perform fiscal year change _x000a_A) Call the transaction AJRW_x000a_B) Enter your company code "/>
    <m/>
    <m/>
    <x v="4"/>
  </r>
  <r>
    <x v="0"/>
    <s v="Scor_Brownfield_UAT_Testing_US.1.0.xlsx"/>
    <n v="289"/>
    <s v="Test"/>
    <x v="11"/>
    <s v="Test_AA_289"/>
    <s v="02 AA Recalculate depreciation.xlsx"/>
    <s v="Fiscal year is closed for asset posting_x000a_A) Call the transaction AJAB_x000a_B) Enter your company code _x000a_C) Enter the fiscal year to be closed "/>
    <m/>
    <m/>
    <x v="4"/>
  </r>
  <r>
    <x v="0"/>
    <s v="Scor_Brownfield_UAT_Testing_US.1.0.xlsx"/>
    <n v="290"/>
    <s v="Test"/>
    <x v="11"/>
    <s v="Test_AA_290"/>
    <s v="02 AA Recalculate depreciation.xlsx"/>
    <s v="FY20 Planned values are displayed in Asset Explorer_x000a_A) Call the transaction AW01N_x000a_B) Enter your company code _x000a_C) Switch to FY20_x000a_D) Check planned amortization values for migrated assets Asset numbers (#1 and #2)"/>
    <m/>
    <m/>
    <x v="4"/>
  </r>
  <r>
    <x v="0"/>
    <s v="Scor_Brownfield_UAT_Testing_US.1.0.xlsx"/>
    <n v="291"/>
    <s v="Test"/>
    <x v="3"/>
    <s v="Test_SAP TRM_291"/>
    <s v="External FX instruments (Spot, Forward, NDF)"/>
    <m/>
    <m/>
    <m/>
    <x v="4"/>
  </r>
  <r>
    <x v="0"/>
    <s v="Scor_Brownfield_UAT_Testing_US.1.0.xlsx"/>
    <n v="292"/>
    <s v="Test"/>
    <x v="3"/>
    <s v="Test_SAP TRM_292"/>
    <s v="Internal FX instruments"/>
    <m/>
    <m/>
    <m/>
    <x v="4"/>
  </r>
  <r>
    <x v="0"/>
    <s v="Scor_Brownfield_UAT_Testing_US.1.0.xlsx"/>
    <n v="293"/>
    <s v="Test"/>
    <x v="12"/>
    <s v="Test_GL Closing_293"/>
    <s v="Perform FX Valuation  (postings)_x000a_Perform FX Valuation  (Log)"/>
    <m/>
    <m/>
    <m/>
    <x v="4"/>
  </r>
  <r>
    <x v="0"/>
    <s v="Scor_Brownfield_UAT_Testing_US.1.0.xlsx"/>
    <n v="294"/>
    <s v="Test"/>
    <x v="3"/>
    <s v="Test_SAP TRM_294"/>
    <s v="External loans management"/>
    <m/>
    <m/>
    <m/>
    <x v="4"/>
  </r>
  <r>
    <x v="0"/>
    <s v="Scor_Brownfield_UAT_Testing_US.1.0.xlsx"/>
    <n v="295"/>
    <s v="Test"/>
    <x v="3"/>
    <s v="Test_SAP TRM_295"/>
    <s v="Interest rate derivatives (IRS, CCS)"/>
    <m/>
    <m/>
    <m/>
    <x v="4"/>
  </r>
  <r>
    <x v="0"/>
    <s v="Scor_Brownfield_UAT_Testing_US.1.0.xlsx"/>
    <n v="296"/>
    <s v="Test"/>
    <x v="3"/>
    <s v="Test_SAP TRM_296"/>
    <s v="Certificate of deposit (CD) and fixed-term deposit (TD)"/>
    <m/>
    <m/>
    <m/>
    <x v="4"/>
  </r>
  <r>
    <x v="0"/>
    <s v="Scor_Brownfield_UAT_Testing_US.1.0.xlsx"/>
    <n v="297"/>
    <s v="Test"/>
    <x v="3"/>
    <s v="Test_SAP TRM_297"/>
    <s v="Integrate EBS LIRMA"/>
    <m/>
    <m/>
    <m/>
    <x v="4"/>
  </r>
  <r>
    <x v="0"/>
    <s v="Scor_Brownfield_UAT_Testing_US.1.0.xlsx"/>
    <n v="298"/>
    <s v="Test"/>
    <x v="12"/>
    <s v="Test_GL Closing_298"/>
    <s v="Book Group Divisional Recharging"/>
    <m/>
    <m/>
    <m/>
    <x v="4"/>
  </r>
  <r>
    <x v="0"/>
    <s v="Scor_Brownfield_UAT_Testing_US.1.0.xlsx"/>
    <n v="299"/>
    <s v="Test"/>
    <x v="13"/>
    <s v="Test_Investment_299"/>
    <s v="Perform NCAI bookings"/>
    <m/>
    <m/>
    <m/>
    <x v="4"/>
  </r>
  <r>
    <x v="0"/>
    <s v="Scor_Brownfield_UAT_Testing_US.1.0.xlsx"/>
    <n v="300"/>
    <s v="Test"/>
    <x v="14"/>
    <s v="Test_HR &amp; T&amp;E_300"/>
    <s v="Perform Payroll upload  (All but not Zurich)"/>
    <m/>
    <m/>
    <m/>
    <x v="4"/>
  </r>
  <r>
    <x v="0"/>
    <s v="Scor_Brownfield_UAT_Testing_US.1.0.xlsx"/>
    <n v="301"/>
    <s v="Test"/>
    <x v="1"/>
    <s v="Test_Ariba_301"/>
    <s v="Master Data"/>
    <m/>
    <m/>
    <m/>
    <x v="4"/>
  </r>
  <r>
    <x v="0"/>
    <s v="Scor_Brownfield_UAT_Testing_US.1.0.xlsx"/>
    <n v="302"/>
    <s v="Test"/>
    <x v="1"/>
    <s v="Test_Ariba_302"/>
    <s v="PO Create/Change/Cancel"/>
    <m/>
    <m/>
    <m/>
    <x v="4"/>
  </r>
  <r>
    <x v="0"/>
    <s v="Scor_Brownfield_UAT_Testing_US.1.0.xlsx"/>
    <n v="303"/>
    <s v="Test"/>
    <x v="1"/>
    <s v="Test_Ariba_303"/>
    <s v="GR"/>
    <m/>
    <m/>
    <m/>
    <x v="4"/>
  </r>
  <r>
    <x v="0"/>
    <s v="Scor_Brownfield_UAT_Testing_US.1.0.xlsx"/>
    <n v="304"/>
    <s v="Test"/>
    <x v="2"/>
    <s v="Test_Readsoft_304"/>
    <s v="Invoice integration"/>
    <m/>
    <m/>
    <m/>
    <x v="4"/>
  </r>
  <r>
    <x v="0"/>
    <s v="Scor_Brownfield_UAT_Testing_US.1.0.xlsx"/>
    <n v="305"/>
    <s v="Test"/>
    <x v="15"/>
    <s v="Test_PeopleSoft_305"/>
    <s v="Employee creation"/>
    <m/>
    <m/>
    <m/>
    <x v="4"/>
  </r>
  <r>
    <x v="0"/>
    <s v="Scor_Brownfield_UAT_Testing_US.1.0.xlsx"/>
    <n v="306"/>
    <s v="Test"/>
    <x v="16"/>
    <s v="Test_Concur_306"/>
    <s v="Expense creation"/>
    <m/>
    <m/>
    <m/>
    <x v="4"/>
  </r>
  <r>
    <x v="0"/>
    <s v="Scor_Brownfield_UAT_Testing_US.1.0.xlsx"/>
    <n v="307"/>
    <s v="Test"/>
    <x v="3"/>
    <s v="Test_SAP TRM_307"/>
    <s v="From creation to payment approval"/>
    <m/>
    <m/>
    <m/>
    <x v="4"/>
  </r>
  <r>
    <x v="0"/>
    <s v="Scor_Brownfield_UAT_Testing_US.1.0.xlsx"/>
    <n v="308"/>
    <s v="Test"/>
    <x v="17"/>
    <s v="Test_Bloomberg_308"/>
    <s v="Currency monthly rates"/>
    <m/>
    <m/>
    <m/>
    <x v="4"/>
  </r>
  <r>
    <x v="0"/>
    <s v="Scor_Brownfield_UAT_Testing_US.1.0.xlsx"/>
    <n v="309"/>
    <s v="Test"/>
    <x v="18"/>
    <s v="Test_E-Bilanz_309"/>
    <s v="Tax reporting - Germany"/>
    <m/>
    <m/>
    <m/>
    <x v="4"/>
  </r>
  <r>
    <x v="0"/>
    <s v="Scor_Brownfield_UAT_Testing_US.1.0.xlsx"/>
    <n v="310"/>
    <s v="Test"/>
    <x v="19"/>
    <s v="Test_PHR_310"/>
    <s v="Payroll - Zurich"/>
    <m/>
    <m/>
    <m/>
    <x v="4"/>
  </r>
  <r>
    <x v="0"/>
    <s v="Scor_Brownfield_UAT_Testing_US.1.0.xlsx"/>
    <n v="311"/>
    <s v="Test"/>
    <x v="20"/>
    <s v="Test_ADP_311"/>
    <s v="Payroll - Other"/>
    <m/>
    <m/>
    <m/>
    <x v="4"/>
  </r>
  <r>
    <x v="0"/>
    <s v="Scor_Brownfield_UAT_Testing_US.1.0.xlsx"/>
    <n v="312"/>
    <s v="Test"/>
    <x v="21"/>
    <s v="Test_BW/AfO_312"/>
    <s v="Reporting"/>
    <m/>
    <m/>
    <m/>
    <x v="4"/>
  </r>
  <r>
    <x v="0"/>
    <s v="Scor_Brownfield_UAT_Testing_US.1.0.xlsx"/>
    <n v="313"/>
    <s v="Test"/>
    <x v="22"/>
    <s v="Test_BW FIGL Data extraction_313"/>
    <s v="Reporting"/>
    <m/>
    <m/>
    <m/>
    <x v="4"/>
  </r>
  <r>
    <x v="0"/>
    <s v="Scor_Brownfield_UAT_Testing_US.1.0.xlsx"/>
    <n v="314"/>
    <s v="Test"/>
    <x v="23"/>
    <s v="Test_BFC_314"/>
    <s v="Consolidation"/>
    <m/>
    <m/>
    <m/>
    <x v="4"/>
  </r>
  <r>
    <x v="0"/>
    <s v="Scor_Brownfield_UAT_Testing_US.1.0.xlsx"/>
    <n v="315"/>
    <s v="Test"/>
    <x v="24"/>
    <s v="Test_SLM_315"/>
    <s v="IFRS16 integration"/>
    <m/>
    <m/>
    <m/>
    <x v="4"/>
  </r>
  <r>
    <x v="0"/>
    <s v="Scor_Brownfield_UAT_Testing_US.1.0.xlsx"/>
    <n v="316"/>
    <s v="Test"/>
    <x v="25"/>
    <s v="Test_EMIR_316"/>
    <s v="FX deals reporting"/>
    <m/>
    <m/>
    <m/>
    <x v="4"/>
  </r>
  <r>
    <x v="0"/>
    <s v="Scor_Brownfield_UAT_Testing_US.1.0.xlsx"/>
    <n v="317"/>
    <s v="Test"/>
    <x v="26"/>
    <s v="Test_IaDWH_317"/>
    <s v="Investment reporting -TopGL"/>
    <m/>
    <m/>
    <m/>
    <x v="4"/>
  </r>
  <r>
    <x v="0"/>
    <s v="Scor_Brownfield_UAT_Testing_US.1.0.xlsx"/>
    <n v="318"/>
    <s v="Test"/>
    <x v="27"/>
    <s v="Test_PAPM_318"/>
    <s v="Realloc"/>
    <m/>
    <m/>
    <m/>
    <x v="4"/>
  </r>
  <r>
    <x v="0"/>
    <s v="Scor_Brownfield_UAT_Testing_US.1.0.xlsx"/>
    <n v="319"/>
    <s v="Test"/>
    <x v="28"/>
    <s v="Test_BPC _319"/>
    <s v="Budget update"/>
    <m/>
    <m/>
    <m/>
    <x v="4"/>
  </r>
  <r>
    <x v="0"/>
    <s v="Scor_Brownfield_UAT_Testing_US.1.0.xlsx"/>
    <n v="320"/>
    <s v="Test"/>
    <x v="27"/>
    <s v="Test_PAPM_320"/>
    <s v="Realloc"/>
    <m/>
    <m/>
    <m/>
    <x v="4"/>
  </r>
  <r>
    <x v="0"/>
    <s v="Scor_Brownfield_UAT_Testing_US.1.0.xlsx"/>
    <n v="321"/>
    <s v="Test"/>
    <x v="28"/>
    <s v="Test_BPC _321"/>
    <s v="Budget update"/>
    <m/>
    <m/>
    <m/>
    <x v="4"/>
  </r>
  <r>
    <x v="0"/>
    <s v="Scor_Brownfield_UAT_Testing_US.1.0.xlsx"/>
    <n v="322"/>
    <s v="Test"/>
    <x v="29"/>
    <s v="Test_EBS_322"/>
    <s v="Bank statement integration"/>
    <m/>
    <m/>
    <m/>
    <x v="4"/>
  </r>
  <r>
    <x v="0"/>
    <s v="Scor_Brownfield_UAT_Testing_US.1.0.xlsx"/>
    <n v="323"/>
    <s v="Test"/>
    <x v="30"/>
    <s v="Test_DM (S2 &amp; IFRS)_323"/>
    <s v="Disclosure S2"/>
    <m/>
    <m/>
    <m/>
    <x v="4"/>
  </r>
  <r>
    <x v="0"/>
    <s v="Scor_Brownfield_UAT_Testing_US.1.0.xlsx"/>
    <n v="324"/>
    <s v="Test"/>
    <x v="30"/>
    <s v="Test_DM (S2 &amp; IFRS)_324"/>
    <s v="Disclosure IFRS"/>
    <m/>
    <m/>
    <m/>
    <x v="4"/>
  </r>
  <r>
    <x v="0"/>
    <s v="Scor_Brownfield_UAT_Testing_US.1.0.xlsx"/>
    <n v="325"/>
    <s v="Test"/>
    <x v="31"/>
    <s v="Test_Xela_325"/>
    <s v="Robot"/>
    <m/>
    <m/>
    <m/>
    <x v="4"/>
  </r>
  <r>
    <x v="0"/>
    <s v="Scor_Brownfield_UAT_Testing_US.1.0.xlsx"/>
    <n v="326"/>
    <s v="Test"/>
    <x v="32"/>
    <s v="Test_Cashportal_326"/>
    <s v="All Flow view is working"/>
    <m/>
    <m/>
    <m/>
    <x v="4"/>
  </r>
  <r>
    <x v="0"/>
    <s v="Scor_Brownfield_UAT_Testing_US.1.0.xlsx"/>
    <n v="327"/>
    <s v="Test"/>
    <x v="32"/>
    <s v="Test_Cashportal_327"/>
    <s v="Realised Flow view is working"/>
    <m/>
    <m/>
    <m/>
    <x v="4"/>
  </r>
  <r>
    <x v="0"/>
    <s v="Scor_Brownfield_UAT_Testing_US.1.0.xlsx"/>
    <n v="328"/>
    <s v="Test"/>
    <x v="32"/>
    <s v="Test_Cashportal_328"/>
    <s v="Forecasted Flow view is working"/>
    <m/>
    <m/>
    <m/>
    <x v="4"/>
  </r>
  <r>
    <x v="0"/>
    <s v="Scor_Brownfield_UAT_Testing_US.1.0.xlsx"/>
    <n v="329"/>
    <s v="Test"/>
    <x v="32"/>
    <s v="Test_Cashportal_329"/>
    <s v="Adjustment Flow view is working"/>
    <m/>
    <m/>
    <m/>
    <x v="4"/>
  </r>
  <r>
    <x v="0"/>
    <s v="Scor_Brownfield_UAT_Testing_US.1.0.xlsx"/>
    <n v="330"/>
    <s v="Test"/>
    <x v="32"/>
    <s v="Test_Cashportal_330"/>
    <s v="Starting Balance is accurate"/>
    <m/>
    <m/>
    <m/>
    <x v="4"/>
  </r>
  <r>
    <x v="0"/>
    <s v="Scor_Brownfield_UAT_Testing_US.1.0.xlsx"/>
    <n v="331"/>
    <s v="Test"/>
    <x v="33"/>
    <s v="Test_Trace_331"/>
    <s v="Positive Domestic Payment - urgent"/>
    <s v="Local Urgent Payment (Technical)"/>
    <m/>
    <m/>
    <x v="4"/>
  </r>
  <r>
    <x v="0"/>
    <s v="Scor_Brownfield_UAT_Testing_US.1.0.xlsx"/>
    <n v="332"/>
    <s v="Test"/>
    <x v="33"/>
    <s v="Test_Trace_332"/>
    <s v="Positive Domestic Payment - non-urgent"/>
    <s v="Local Non-Urgent Payment (Technical)"/>
    <m/>
    <m/>
    <x v="4"/>
  </r>
  <r>
    <x v="0"/>
    <s v="Scor_Brownfield_UAT_Testing_US.1.0.xlsx"/>
    <n v="333"/>
    <s v="Test"/>
    <x v="33"/>
    <s v="Test_Trace_333"/>
    <s v="Positive Intra-Group Credit Transfer (Bank-to-Bank Cash Transfers)"/>
    <s v="Local Transfer to SCOR Entity (Treasury)"/>
    <m/>
    <m/>
    <x v="4"/>
  </r>
  <r>
    <x v="0"/>
    <s v="Scor_Brownfield_UAT_Testing_US.1.0.xlsx"/>
    <n v="334"/>
    <s v="Test"/>
    <x v="33"/>
    <s v="Test_Trace_334"/>
    <s v="Positive Domestic Payment - urgent"/>
    <s v="Local Urgent Payment (Technical)"/>
    <m/>
    <m/>
    <x v="4"/>
  </r>
  <r>
    <x v="0"/>
    <s v="Scor_Brownfield_UAT_Testing_US.1.0.xlsx"/>
    <n v="335"/>
    <s v="Test"/>
    <x v="33"/>
    <s v="Test_Trace_335"/>
    <s v="Positive Domestic Payment - urgent"/>
    <s v="Local Urgent Payment (Non-Technical)"/>
    <m/>
    <m/>
    <x v="4"/>
  </r>
  <r>
    <x v="0"/>
    <s v="Scor_Brownfield_UAT_Testing_US.1.0.xlsx"/>
    <n v="336"/>
    <s v="Test"/>
    <x v="33"/>
    <s v="Test_Trace_336"/>
    <s v="Positive Domestic Payment - non-urgent"/>
    <s v="Local Non-Urgent Payment (Non-Technical)"/>
    <m/>
    <m/>
    <x v="4"/>
  </r>
  <r>
    <x v="0"/>
    <s v="Scor_Brownfield_UAT_Testing_US.1.0.xlsx"/>
    <n v="337"/>
    <s v="Test"/>
    <x v="33"/>
    <s v="Test_Trace_337"/>
    <s v="Positive Financial instrument"/>
    <s v="Local Urgent Payment (Treasury Financial Instrument)"/>
    <m/>
    <m/>
    <x v="4"/>
  </r>
  <r>
    <x v="0"/>
    <s v="Scor_Brownfield_UAT_Testing_US.1.0.xlsx"/>
    <n v="338"/>
    <s v="Test"/>
    <x v="33"/>
    <s v="Test_Trace_338"/>
    <s v="Positive Financial instrument"/>
    <s v="Cross Border Payment (Treasury Financial Instrument)"/>
    <m/>
    <m/>
    <x v="4"/>
  </r>
  <r>
    <x v="0"/>
    <s v="Scor_Brownfield_UAT_Testing_US.1.0.xlsx"/>
    <n v="339"/>
    <s v="Test"/>
    <x v="33"/>
    <s v="Test_Trace_339"/>
    <s v="Positive Cross-Border / International Currency Credit Transfer"/>
    <s v="Cross Border Payment (Non-Technical)"/>
    <m/>
    <m/>
    <x v="4"/>
  </r>
  <r>
    <x v="0"/>
    <s v="Scor_Brownfield_UAT_Testing_US.1.0.xlsx"/>
    <n v="340"/>
    <s v="Test"/>
    <x v="33"/>
    <s v="Test_Trace_340"/>
    <s v="Positive Cross-Border / International Currency Credit Transfer"/>
    <s v="Cross Border Payment (Technical)"/>
    <m/>
    <m/>
    <x v="4"/>
  </r>
  <r>
    <x v="0"/>
    <s v="Scor_Brownfield_UAT_Testing_US.1.0.xlsx"/>
    <n v="341"/>
    <s v="Test"/>
    <x v="33"/>
    <s v="Test_Trace_341"/>
    <s v="Positive  Financial instrument"/>
    <s v="Cross Border Payment (Treasury Financial Instrument)"/>
    <m/>
    <m/>
    <x v="4"/>
  </r>
  <r>
    <x v="0"/>
    <s v="Scor_Brownfield_UAT_Testing_US.1.0.xlsx"/>
    <n v="342"/>
    <s v="Test"/>
    <x v="3"/>
    <s v="Test_SAP TRM_342"/>
    <s v="External Loans"/>
    <s v="Check relevant master data for your hub_x000a_(i.e. master data that will be used throughout the test case)_x000a__x000a_(Business Partner, House Bank, Pegged Currencies, area code to company code to hedging company code mapping)BP_x000a_1. In the SAP User Menu, go to folders:_x000a_Master data &gt; Business Partner and House Bank, and select transaction BP - Maintain Business Partner _x000a_2. Input Business Partner: [select your business partner] and hit enter_x000a_3. Go to Address tab and verify correctness of address data (use Business Partner templates to check)_x000a_4. Go to Payment transactions tab and verify correctness of business partner payment transactions data (use Business Partner templates to check)_x000a_5. Choose role  &quot;TR0151 Counterparty&quot; in field Display in BP role and click on Company Code button, click on tab SI: Payment Details to see House Banks and accounts from which payments are going to be made to the business partner, depending on the currency of the deal._x000a_6. [Select Company Code] click on Adopt_x000a_7. Go to Authorizations tab, and check if business partner is authorized to create External Loan transactions (the checkbox for product type EXL has to be ticked)_x000a__x000a_Remaining master data already tested in test case FX-EXTERNAL__Create a deal1. In the SAP User Menu, go to folder Front Office - Create Deals, and select transaction FTR_CREATE - Create Transaction (TR-TM) _x000a_2. Provide:_x000a_- [Company Code]_x000a_- [Product Type]_x000a_- [Transaction type]_x000a_- [Business Partner]_x000a_- [Transaction Currency]_x000a_3. In the &quot;Structure&quot; tab, provide:_x000a_- [Amount]_x000a_- [Start date]_x000a_- [End date]_x000a_- [Interest form]_x000a_- [Percentage Rate]_x000a_- [Interest calculation method]_x000a_- [Frequency]_x000a_4. In the &quot;Administration&quot; tab, provide:_x000a_- [Portfolio]_x000a_- [General Valuation Class]_x000a_- [Internal Reference]_x000a_5. In tab &quot;Payment Details&quot;, verify that the correct House Bank is used for payments._x000a_6. Click on Save to create the deal order. __Verify for deal requests that trade bank and balance of the business partner for the selected financial instrument (i.e. product type) is below threshold and that it will not be exceeded by executing the deal.1. In the SAP menu, go to folder Treasury Landing Page and Portals, and select transaction WDY_APPLICATION - SCOR - Landing Page _x000a_2. In the Webbrowser window that opened up, click on the Counterparty risk report tyle._x000a_3. Provide Key Date: Today_x000a_4. Click Display_x000a_5. For the [counterparty] of the deal, verify for the limit type ACCOUNT BALANCE NOTIONAL, if the Balance amount plus the Limit Currency equivalent amount of the [deal order] would exceed the Limit Amount.__For Group: _x000a_Create a deal (contract) from the deal order, and verify that a mirror deal is created automatically1.  In the SAP User Menu, go to folder Display / Change deals, and select transaction FTR_EDIT - Process Treasury Transaction._x000a_2. Provide [Company Code] and [Deal number] and hit enter. Then Click on Fix button._x000a_3. In the next screen, click on Save button to turn the deal order into a contract (serves as an approval and deal creation)._x000a_4. Verify that the mirror deal is created automatically.__Verify that the deal capture is reflected in the counterparty risk report.1. In the SAP menu, go to folder Treasury Landing Page and Portals, and select transaction WDY_APPLICATION - SCOR - Landing Page _x000a_2. In the Webbrowser window that opened up, click on the Counterparty risk report tyle._x000a_3. Provide Key Date: Today_x000a_4. Click Display_x000a_5. For the [counterparty] of the deal, verify for the limit type ACCOUNT BALANCE NOTIONAL, if the Balance amount includes the deal you created. You can see the deals that make up the balance by clicking on the amount of the respective counterparty.__Verify that the deal capture is reflected in the cash position1. In the SAP menu, go to folder Treasury Landing Page and Portals, and select transaction WDY_APPLICATION - SCOR - Landing Page _x000a_2. In the Webbrowser window that opened up, click on the Daily Cash Position Management tyle._x000a_3. In the selection fields, provide:_x000a_- [Region]_x000a_- [Company Code]_x000a_4. Click Display button_x000a_5. Drilldown to the [Account] that you intend to use for the settlement (Buy currency) of the deal and select the line item, then click on the Details button._x000a_6. In the Accounts Movement view that opened up, expand the Financial Flows category to drilldown to [sub-category]. _x000a_7. Click on the cash position amount to see the deals that make up the balance, and verify that the deals you created are included._x000a_8. Perform steps 5, 6 and 7 for the account used for the settlement (sell currency) of the deal, and drilldwon to [sub-category]. __Confirm deal1. In the SAP menu, go to folder Back Office - Confirm / Change deals, and select transaction FTR_EDIT - Process Treasury Transaction._x000a__x000a_2. Select:_x000a_- Company Code: [select co code]_x000a_- [transaction number]_x000a_and hit enter._x000a__x000a_3. Click on Settle button_x000a__x000a_4. In the next screen, click on Save button to confirm the deal (informational: you will perform this step when you have received the confirmation from the counterparty via e-mail or e.g. BPSS portal)_x000a__x000a_5. In the next screen, click on Display, to verify that the Activity status of the deal changed to Contract settlement (i.e. the deal has been confirmed)._x000a__x000a___change/reverse a deal1. In the SAP menu, go to folder Display / Change deals , and select transaction FTR_EDIT - Process Treasury Transaction._x000a__x000a_2. Select:_x000a_- Company Code: [select co code]_x000a_- [transaction: number]_x000a_and hit enter._x000a__x000a_3. Perform a change of deal information by clicking on the Change button and:_x000a_- for [transaction number]: increasing the amount of a loan in the [amount] field._x000a_- for [transaction number]: decreasing the amount of a loan in the [amount] field to do a partial buyback before maturity._x000a_- for [transaction number]: changing the value date of the loan to perform a full buyback before maturity._x000a_- for [transaction number]: add &quot;Other Flow&quot; to simulate an amortized cost/fee calculation._x000a_Click on save to confirm._x000a__x000a_4. Reverse a deal with [Transaction number] by clicking on the Reverse button and by giving the reason for reversal 04 Other reasons._x000a_Informational: changing the currency of a deal would require reversing the deal and creating a new one in the new currency.__Trigger initial postings on contract date.Contract date postings_x000a_1. In the SAP menu, go to folders Treasury Accounting &gt; Post, and select transaction TBB1 - Execute postings._x000a_2.. Enter/select data:_x000a_- Select Application: Foreign Exchange_x000a_- Transaction: [Transaction number of the deal]_x000a_- Up to and Including Due Date: [Deal's settlement Date]_x000a_- select Position Control: Test run_x000a_- Post all valuation areas_x000a_Click on Execute (hit F8)._x000a_3. Click on Posting Log and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10 - Fix. post or reverse transactions. Provide:_x000a_- [Transaction number]_x000a_- select Position Control: Test run. _x000a_Execute (hit F8)._x000a_- Click on &quot;Choose Those to Reverse&quot;._x000a_Click on 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ransaction]_x000a_3. Click on Execute (hit F8). The report shows all postings done for the selected transaction.__Trigger quarter-end (accrual) postings.Accrual postings_x000a_1. In the SAP menu, go to folders Treasury Accounting &gt; Post, and select transaction TPM44 - Fin.Products Profit Accrual/Deferral _x000a_2.. Enter/select data:_x000a_- Product Group: OTC Transaction_x000a_- Company Code: [select co code]_x000a_- Transaction: [Transaction number from deal]_x000a_- Accrual/Deferral Key date: Today (for testing purposes)_x000a_- select Test run_x000a_Click on Execute (hit F8)._x000a_3. Verify that postings are in line with the transaction and with the TRACE Accounting posting scheme (provide path). Go to transaction FTR_EDIT, provide company code and transaction number, hit display, and check if posting information is in line with the transaction_x000a_4. Perform steps 2 and 3 with Position Control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 In the SAP menu, go to folders Treasury Accounting &gt; Reverse, and select transaction TPM45 - Reverse Accrual/Deferral of Expenses and Revenues. Provide:_x000a_- Transaction: [Transaction number]_x000a_- Key date for valuation: Today_x000a_- Reason for Reversal: 04 - Other Reasons_x000a_- select Position Control: Test run._x000a_Click on Execute (hit F8), then click on Reverse valuation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14[Transaction]_x000a_3. Click on Execute (hit F8). The report shows all postings done for the selected transaction.__Trigger postings on maturity date.Maturity date postings_x000a_1. In the SAP menu, go to folders Treasury Accounting &gt; Post, and select transaction TBB1 - Execute postings._x000a_2.. Enter/select data:_x000a_- Select Application: Foreign Exchange_x000a_- Company Code: [select co code]_x000a_- Transaction: [Transaction number]_x000a_- Up to and Including Due Date: [Payment date of deal]_x000a_- select Position Control: Test run_x000a_- Post all valuation areas_x000a_Click on Execute (hit F8)._x000a_3.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 In the SAP menu, go to folders Treasury Accounting &gt; Reverse, and select transaction TPM10 - Fix. post or reverse transactions. Provide:_x000a_- [Transaction number]_x000a_- select Position Control: Test run. _x000a_Execute (hit F8)._x000a_- Click on &quot;Choose Those to Reverse&quot;._x000a_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15[Transaction]_x000a_3. Click on Execute (hit F8). The report shows all postings done for the selected transaction.__Perform payment run and generate payment batch.Generate Payment Parameters_x000a_1. Go to transaction F111_x000a_2. Provide Run Date: Today_x000a_3. Provide [Identification]_x000a_4. Go to tab “Parameters”:_x000a_1) Enter [Posting Date]_x000a_2) Enter “Next Payment Run on”: Value date of the deal +1 day_x000a_3) Enter [Company code]_x000a_4) Enter Payment Method: 8 (SCOR Treasury PaymentsOut)_x000a_Leave all other tabs and fields blank_x000a_5. Go to tab “Additional log”:_x000a_1) Select checkboxes: “Payment method selection in all cases”, “Line items of the payment documents”, “Due date check”. 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Today_x000a_3.  Hit Execute (F8) - System will show message that payment batch has been created.__"/>
    <m/>
    <m/>
    <x v="4"/>
  </r>
  <r>
    <x v="0"/>
    <s v="Scor_Brownfield_UAT_Testing_US.1.0.xlsx"/>
    <n v="343"/>
    <s v="Test"/>
    <x v="3"/>
    <s v="Test_SAP TRM_343"/>
    <s v="Internal Loans"/>
    <s v="Check relevant master data for your hub_x000a_(i.e. master data that will be used throughout the test case)_x000a__x000a_(Business Partner, House Bank, Pegged Currencies, area code to company code to hedging company code mapping)BP_x000a_1. In the SAP User Menu, go to folders:_x000a_Master data &gt; Business Partner and House Bank, and select transaction BP - Maintain Business Partner _x000a_2. Input Business Partner: [select your business partner] and hit enter_x000a_3. Go to Address tab and verify correctness of address data (use Business Partner templates to check)_x000a_4. Go to Payment transactions tab and verify correctness of business partner payment transactions data (use Business Partner templates to check)_x000a_5. Choose role  &quot;TR0151 Counterparty&quot; in field Display in BP role and click on Company Code button, click on tab SI: Payment Details to see House Banks and accounts from which payments are going to be made to the business partner, depending on the currency of the deal._x000a_6. [Select Company Code] click on Adopt_x000a_7. Go to Authorizations tab, and check if business partner is authorized to create Treasury Advance and Internal Loan transactions (the checkboxes for product types TA and INL have to be ticked)_x000a__x000a_Remaining master data already tested in test case FX-EXTERNAL--Create a deal1. In the SAP User Menu, go to folder Front Office - Create Deals, and select transaction FTR_CREATE - Create Transaction (TR-TM) _x000a_2. Provide:_x000a_- [Company Code]_x000a_- [Product Type]_x000a_- [Transaction type]_x000a_- [Business Partner]_x000a_- [Transaction Currency]_x000a_3. In the &quot;Structure&quot; tab, provide:_x000a_- [Amount]_x000a_- [Start date]_x000a_- [End date]_x000a_- [Interest form]_x000a_- [Percentage Rate]_x000a_- [Interest calculation method]_x000a_- [Frequency]_x000a_4. In the &quot;Administration&quot; tab, provide:_x000a_- [Portfolio]_x000a_- [General Valuation Class]_x000a_- [Internal Reference]_x000a_5. In tab &quot;Payment Details&quot;, verify that the correct House Bank is used for payments._x000a_6. Click on Save to create the deal order.--Mirror deal is created1. Enter ZTR_MIRROR in the SAP Transaction field to perform mirror for treasury deals_x000a_2. Provide:_x000a_- [Company Code]_x000a_- [Deal number]_x000a_3. Execute the report--Verify that the deal capture is reflected in the counterparty risk report.N/A - currently no limits defined for internal counterparties--Verify that the deal capture is reflected in the cash position of the initiating and the mirror entity.1. In the SAP menu, go to folder Treasury Landing Page and Portals, and select transaction WDY_APPLICATION - SCOR - Landing Page _x000a_2. In the Webbrowser window that opened up, click on the Daily Cash Position Management tyle._x000a_3. In the selection fields, provide:_x000a_- [Region]_x000a_- [Company Code of the initiating entity and then of the mirror entity]_x000a_4. Click Display button_x000a_5. Drilldown to the [Account] that you intend to use for the settlement (Buy currency) of the deal and select the line item, then click on the Details button._x000a_6. In the Accounts Movement view that opened up, expand the Financial Flows category to drilldown to [sub-category]. _x000a_7. Click on the cash position amount to see the deals that make up the balance, and verify that the deals you created are included._x000a_8. Perform steps 5, 6 and 7 for the account used for the settlement (sell currency) of the deal, and drilldwon to [sub-category].--Confirm deal1. In the SAP menu, go to folder Back Office - Confirm / Change deals, and select transaction FTR_EDIT - Process Treasury Transaction._x000a__x000a_2. Select:_x000a_- Company Code: [select co code]_x000a_- transaction: number from step 6.1 (Deal Capture)_x000a_and hit enter._x000a__x000a_3. Click on Settle button_x000a__x000a_4. In the next screen, click on Save button to confirm the deal (informational: you will perform this step when you have received the confirmation from the counterparty via e-mail or e.g. BPSS portal)_x000a__x000a_5. In the next screen, click on Display, to verify that the Activity status of the deal changed to Contract settlement (i.e. the deal has been confirmed).--Confirm mirror deal1. In the SAP menu, go to folder Back Office - Confirm / Change deals, and select transaction FTR_EDIT - Process Treasury Transaction._x000a__x000a_2. Select:_x000a_- Company Code: [select co code]_x000a_- [transaction number]_x000a_and hit enter._x000a__x000a_3. Click on Settle button_x000a__x000a_4. In the next screen, click on Save button to confirm the deal (informational: you will perform this step when you have received the confirmation from the counterparty via e-mail or e.g. BPSS portal)_x000a__x000a_5. In the next screen, click on Display, to verify that the Activity status of the deal changed to Contract settlement (i.e. the deal has been confirmed).--Change/reverse a deal1. In the SAP menu, go to folder Display / Change deals , and select transaction FTR_EDIT - Process Treasury Transaction._x000a__x000a_2. Select:_x000a_- Company Code: [select co code]_x000a_- [transaction: number]_x000a_and hit enter._x000a__x000a_3. Perform a change of deal information by clicking on the Change button and change rate and Solvency II fields._x000a_Click on save to confirm._x000a__x000a_4. Reverse a deal with [Transaction number] by clicking on the Reverse button and by giving the reason for reversal 04 Other reasons._x000a_Informational: changing the currency of a deal would require reversing the deal and creating a new one in the new currency.--Check if change of a deal is reflected in the mirror deal1. Enter ZTR_MIRROR_CHK in the SAP transaction field and execute the mirror check _x000a_2. Enter ZTR_MIRROR in the SAP transaction field, provide Company Code and deal number and execute the report to perform mirror for treasury deals_x000a_Change in the deal is reflected in the mirror deal--Trigger initial postings on contract date for initiating entity.Contract date postings_x000a_1. In the SAP menu, go to folders Treasury Accounting &gt; Post, and select transaction TBB1 - Execute postings._x000a_2.. Enter/select data:_x000a_- Select Application: Foreign Exchange_x000a_- Transaction: [Transaction number of the deal]_x000a_- Up to and Including Due Date: [Deal's settlement Date]_x000a_- select Position Control: Test run_x000a_- Post all valuation areas_x000a_Click on Execute (hit F8)._x000a_3. Click on Posting Log and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10 - Fix. post or reverse transactions. Provide:_x000a_- [Transaction number]_x000a_- select Position Control: Test run. _x000a_Execute (hit F8)._x000a_- Click on &quot;Choose Those to Reverse&quot;._x000a_Click on 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ransaction]_x000a_3. Click on Execute (hit F8). The report shows all postings done for the selected transaction.--Trigger quarter-end (accrual) postings  for initiating entity.Accrual postings_x000a_1. In the SAP menu, go to folders Treasury Accounting &gt; Post, and select transaction TPM44 - Fin.Products Profit Accrual/Deferral _x000a_2.. Enter/select data:_x000a_- Product Group: OTC Transaction_x000a_- Company Code: [select co code]_x000a_- Transaction: [Transaction number from deal]_x000a_- Accrual/Deferral Key date: Today (for testing purposes)_x000a_- select Test run_x000a_Click on Execute (hit F8)._x000a_3. Verify that postings are in line with the transaction and with the TRACE Accounting posting scheme (provide path). Go to transaction FTR_EDIT, provide company code and transaction number, hit display, and check if posting information is in line with the transaction_x000a_4. Perform steps 2 and 3 with Position Control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45 - Reverse Accrual/Deferral of Expenses and Revenues. Provide:_x000a_- Transaction: [Transaction number]_x000a_- Key date for valuation: Today_x000a_- Reason for Reversal: 04 - Other Reasons_x000a_- select Position Control: Test run._x000a_Click on Execute (hit F8), then click on Reverse valuation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ransaction]_x000a_3. Click on Execute (hit F8). The report shows all postings done for the selected transaction.T17--Trigger postings on maturity date  for initiating entity.Maturity date postings_x000a_1. In the SAP menu, go to folders Treasury Accounting &gt; Post, and select transaction TBB1 - Execute postings._x000a_2.. Enter/select data:_x000a_- Select Application: Foreign Exchange_x000a_- Company Code: [select co code]_x000a_- Transaction: [Transaction number]_x000a_- Up to and Including Due Date: [Payment date of deal]_x000a_- select Position Control: Test run_x000a_- Post all valuation areas_x000a_Click on Execute (hit F8)._x000a_3.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10 - Fix. post or reverse transactions. Provide:_x000a_- [Transaction number]_x000a_- select Position Control: Test run. _x000a_Execute (hit F8)._x000a_- Click on &quot;Choose Those to Reverse&quot;._x000a_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ransaction]_x000a_3. Click on Execute (hit F8). The report shows all postings done for the selected transaction.--Trigger initial postings on contract date for mirror entity.Contract date postings_x000a_1. In the SAP menu, go to folders Treasury Accounting &gt; Post, and select transaction TBB1 - Execute postings._x000a_2.. Enter/select data:_x000a_- Select Application: Foreign Exchange_x000a_- Transaction: [Transaction number of the deal]_x000a_- Up to and Including Due Date: [Deal's settlement Date]_x000a_- select Position Control: Test run_x000a_- Post all valuation areas_x000a_Click on Execute (hit F8)._x000a_3. Click on Posting Log and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10 - Fix. post or reverse transactions. Provide:_x000a_- [Transaction number]_x000a_- select Position Control: Test run. _x000a_Execute (hit F8)._x000a_- Click on &quot;Choose Those to Reverse&quot;._x000a_Click on 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20[Transaction]_x000a_3. Click on Execute (hit F8). The report shows all postings done for the selected transaction.--Trigger quarter-end (accrual) postings for mirror entity.Accrual postings_x000a_1. In the SAP menu, go to folders Treasury Accounting &gt; Post, and select transaction TPM44 - Fin.Products Profit Accrual/Deferral _x000a_2.. Enter/select data:_x000a_- Product Group: OTC Transaction_x000a_- Company Code: [select co code]_x000a_- Transaction: [Transaction number from deal]_x000a_- Accrual/Deferral Key date: Today (for testing purposes)_x000a_- select Test run_x000a_Click on Execute (hit F8)._x000a_3. Verify that postings are in line with the transaction and with the TRACE Accounting posting scheme (provide path). Go to transaction FTR_EDIT, provide company code and transaction number, hit display, and check if posting information is in line with the transaction_x000a_4. Perform steps 2 and 3 with Position Control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45 - Reverse Accrual/Deferral of Expenses and Revenues. Provide:_x000a_- Transaction: [Transaction number]_x000a_- Key date for valuation: Today_x000a_- Reason for Reversal: 04 - Other Reasons_x000a_- select Position Control: Test run._x000a_Click on Execute (hit F8), then click on Reverse valuation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Company Code] and T21[Transaction]_x000a_3. Click on Execute (hit F8). The report shows all postings done for the selected transaction.--Trigger postings on maturity date for mirror entity.Maturity date postings_x000a_1. In the SAP menu, go to folders Treasury Accounting &gt; Post, and select transaction TBB1 - Execute postings._x000a_2.. Enter/select data:_x000a_- Select Application: Foreign Exchange_x000a_- Company Code: [select co code]_x000a_- Transaction: [Transaction number]_x000a_- Up to and Including Due Date: [Payment date of deal]_x000a_- select Position Control: Test run_x000a_- Post all valuation areas_x000a_Click on Execute (hit F8)._x000a_3. Verify that postings are in line with the transaction and with the TRACE Accounting posting scheme. Go to transaction FTR_DISPLAY, provide company code and transaction number, hit enter, and check if posting information is in line with the transaction_x000a_4. Perform step 2 with Test Run unchecked to perform the postings._x000a__x000a_Reversal posting simulation_x000a_In order to simulate a reversal flow, Treasury has to reverse the deal, then Accounting can perform the respective reversal postings. For testing purposes, PwC has prepared reversed deals so that accounting can simulate the corresponding reversal postings._x000a_In the SAP menu, go to folders Treasury Accounting &gt; Reverse, and select transaction TPM10 - Fix. post or reverse transactions. Provide:_x000a_- [Transaction number]_x000a_- select Position Control: Test run. _x000a_Execute (hit F8)._x000a_- Click on &quot;Choose Those to Reverse&quot;._x000a_Execute (hit F8) and the simulated postings as well as a status light to show if the postings were successful are shown (successful = green, errors = red)._x000a__x000a_Check posting journal_x000a_1. In the SAP menu, go to folders Treasury Accounting &gt; Posting Journal, and select transaction TPM20 - Posting Journal _x000a_2. Enter/select data: _x000a_- [Company Code]_x000a_- [Transaction]_x000a_3. Click on Execute (hit F8). The report shows all postings done for the selected transaction.--Perform payment run and generate payment batch for the lending entityGenerate Payment Parameters_x000a_1. Go to transaction F111_x000a_2. Provide Run Date: Today_x000a_3. Provide [Identification]_x000a_4. Go to tab “Parameters”:_x000a_1) Enter [Posting Date]_x000a_2) Enter “Next Payment Run on”: Value date of the deal +1 day_x000a_3) Enter [Company code]_x000a_4) Enter Payment Method: 8 (SCOR Treasury PaymentsOut)_x000a_Leave all other tabs and fields blank_x000a_5. Go to tab “Additional log”:_x000a_1) Select checkboxes: “Payment method selection in all cases”, “Line items of the payment documents”, “Due date check”. 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Today_x000a_3.  Hit Execute (F8) - System will show message that payment batch has been created.--Perform payment run and generate payment batch for the borrowing entityGenerate Payment Parameters_x000a_1. Go to transaction F111_x000a_2. Provide Run Date: Today_x000a_3. Provide [Identification]_x000a_4. Go to tab “Parameters”:_x000a_1) Enter [Posting Date]_x000a_2) Enter “Next Payment Run on”: Value date of the deal +1 day_x000a_3) Enter [Company code]_x000a_4) Enter Payment Method: 8 (SCOR Treasury PaymentsOut)_x000a_Leave all other tabs and fields blank_x000a_5. Go to tab “Additional log”:_x000a_1) Select checkboxes: “Payment method selection in all cases”, “Line items of the payment documents”, “Due date check”. _x000a_Leave all other tabs and fields blank and click continue._x000a_Click Save (system message that details have been saved will appear at the bottom of the screen)._x000a__x000a_Generate payment proposal_x000a_After previous step above:_x000a_1) Click on button “Proposal” (Shift+F1)_x000a_2) Another screen will appear_x000a_3) Select checkbox “Start immediately”_x000a_4) Leave other fields blank_x000a_Click OK button (Schedule) (Enter)_x000a__x000a_Generate Payment run_x000a_1) Click on button “Payment Run” (F7)_x000a_2) Another screen will appear_x000a_3) Select checkbox “Start immediately”_x000a_4) Leave other fields blank_x000a_5) Click OK button (Schedule) (Enter)_x000a__x000a_Generate payment batch (to send payment for BCM approval)_x000a_1. Go to transaction FBPM1_x000a_2. Provide Run Date: Today_x000a_3.  Hit Execute (F8) - System will show message that payment batch has been created.--"/>
    <m/>
    <m/>
    <x v="4"/>
  </r>
  <r>
    <x v="0"/>
    <s v="Scor_Brownfield_UAT_Testing_US.1.0.xlsx"/>
    <n v="344"/>
    <s v="Test"/>
    <x v="34"/>
    <s v="Test_AFO Reporting_344"/>
    <s v="Test Explanation_x000a__x000a_This test aims to ensure that 3SE Merger Impacts on AFO Consolidation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GL entries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FX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Investment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Technical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Asset Accounting (Asset History sheet)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Asset Accounting (Asset Transactions) Reporting report are taken into account _x000a__x000a_-All required dimensions are available in the prompt such as segment, TP Segment .._x000a__x000a_-Layout is adaptedReport is launched and required 3SE Dimensions are available in the prompt, Layout is OK.--Test Explanation_x000a__x000a_This test aims to ensure that 3SE Merger Impacts on AFO Asset Accounting (GL transactions against asset) Reporting report are taken into account _x000a__x000a_-All required dimensions are available in the prompt such as segment, TP Segment .._x000a__x000a_-Layout is adaptedReport is launched and required 3SE Dimensions are available in the prompt, Layout is OK."/>
    <m/>
    <m/>
    <m/>
    <x v="4"/>
  </r>
  <r>
    <x v="0"/>
    <s v="Scor_Brownfield_UAT_Testing_US.1.0.xlsx"/>
    <n v="345"/>
    <s v="Test"/>
    <x v="14"/>
    <s v="Test_HR &amp; T&amp;E_345"/>
    <s v="Uplaod T&amp;E via mass Upload (CONCUR)"/>
    <s v="Test Explanation:_x000a__x000a_This test aims to ensure Travel and expense process can be carried out as usual in a 3SE merged environment_x000a__x000a_This test should be booked in 2019 Fiscal year involving SGL and SGP&amp;C employees with possibly migrated cost centers_x000a_"/>
    <m/>
    <m/>
    <x v="4"/>
  </r>
  <r>
    <x v="0"/>
    <s v="Scor_Brownfield_UAT_Testing_US.1.0.xlsx"/>
    <n v="346"/>
    <s v="Test"/>
    <x v="14"/>
    <s v="Test_HR &amp; T&amp;E_346"/>
    <s v="Direct booking of T&amp;E in SAP"/>
    <s v="_x000a_Booking an invoice in SAP 1GL:_x000a__x000a_The T&amp;E is posted using YI Document type_x000a__x000a_An invoice corresponding to the the salary advance is booked directly in SAP 1GL (via the TCODE FB60) with the appropriate vendor and counterparty accounts._x000a_The invoice should contain 2 or more differents segments._x000a__x000a_Check the invoice document:_x000a__x000a_1.If the T&amp;E is done on a composite company code_x000a__x000a_- in the GL view, the vendor line item is split based on the expense line items._x000a_- the GL document is balanced by segment._x000a_- if the invoice contains a non authorized segment, then a blocking is displayed. It is not possible to book the invoice in that case._x000a__x000a_2.If the T&amp;E is done on a Mono-liner company code_x000a__x000a_- the default segment of the company code is set in all the line items._x000a_- the GL document is balanced by segment_x000a_--_x000a_Note all document numbers/ Company code used in this process so the Non Technical payment can be runned based on tested data_x000a_Mention Invoice number(s) posted during this process for which Non Technical Payment is to be carried out_x000a_"/>
    <m/>
    <m/>
    <x v="4"/>
  </r>
  <r>
    <x v="0"/>
    <s v="Scor_Brownfield_UAT_Testing_US.1.0.xlsx"/>
    <n v="347"/>
    <s v="Test"/>
    <x v="23"/>
    <s v="Test_BFC_347"/>
    <s v="BO Reporting 1GLBFC01"/>
    <s v="1GLBFC01Test Explanation_x000a__x000a_This test aims to ensure that 3SE Merger Impacts on BO BFC loads and checks report &quot;1GLBFC01&quot;are taken into account _x000a__x000a_-All required dimensions are available in the prompt such as segment, TP Segment .._x000a__x000a_-Layout is adapted"/>
    <m/>
    <m/>
    <x v="4"/>
  </r>
  <r>
    <x v="0"/>
    <s v="Scor_Brownfield_UAT_Testing_US.1.0.xlsx"/>
    <n v="348"/>
    <s v="Test"/>
    <x v="23"/>
    <s v="Test_BFC_348"/>
    <s v="BO Reporting 1GLMRC14"/>
    <s v="1GLMRC14Test Explanation_x000a__x000a_This test aims to ensure that 3SE Merger Impacts on BOFunctional reconciliation report &quot;1GLMRC14&quot;are taken into account _x000a__x000a_-All required dimensions are available in the prompt such as segment, TP Segment .._x000a__x000a_-Layout is adapted"/>
    <m/>
    <m/>
    <x v="4"/>
  </r>
  <r>
    <x v="0"/>
    <s v="Scor_Brownfield_UAT_Testing_US.1.0.xlsx"/>
    <n v="349"/>
    <s v="Test"/>
    <x v="23"/>
    <s v="Test_BFC_349"/>
    <s v="BO Reporting 1GLBFR03"/>
    <s v="1GLBFR03Test Explanation_x000a__x000a_This test aims to ensure that 3SE Merger Impacts on BOStatutory report &quot;1GLBFR03&quot;are taken into account _x000a__x000a_-All required dimensions are available in the prompt such as segment, TP Segment .._x000a__x000a_-Layout is adapted"/>
    <m/>
    <m/>
    <x v="4"/>
  </r>
  <r>
    <x v="0"/>
    <s v="Scor_Brownfield_UAT_Testing_US.1.0.xlsx"/>
    <n v="350"/>
    <s v="Test"/>
    <x v="23"/>
    <s v="Test_BFC_350"/>
    <s v="BO Reporting 1GLBIO01"/>
    <s v="1GLBIO01Test Explanation_x000a__x000a_This test aims to ensure that 3SE Merger Impacts on BOConsistency controlsreport &quot;1GLBIO01&quot;are taken into account _x000a__x000a_-All required dimensions are available in the prompt such as segment, TP Segment .._x000a__x000a_-Layout is adapted"/>
    <m/>
    <m/>
    <x v="4"/>
  </r>
  <r>
    <x v="0"/>
    <s v="Scor_Brownfield_UAT_Testing_US.1.0.xlsx"/>
    <n v="351"/>
    <s v="Test"/>
    <x v="23"/>
    <s v="Test_BFC_351"/>
    <s v="BO Reporting 1GLBIO02"/>
    <s v="1GLBIO02Test Explanation_x000a__x000a_This test aims to ensure that 3SE Merger Impacts on BOConsistency controlsreport &quot;1GLBIO02&quot;are taken into account _x000a__x000a_-All required dimensions are available in the prompt such as segment, TP Segment .._x000a__x000a_-Layout is adapted"/>
    <m/>
    <m/>
    <x v="4"/>
  </r>
  <r>
    <x v="0"/>
    <s v="Scor_Brownfield_UAT_Testing_US.1.0.xlsx"/>
    <n v="352"/>
    <s v="Test"/>
    <x v="23"/>
    <s v="Test_BFC_352"/>
    <s v="BO Reporting 1GLBMR03"/>
    <s v="1GLBMR03Test Explanation_x000a__x000a_This test aims to ensure that 3SE Merger Impacts on BOGL Datareport &quot;1GLBMR03&quot;are taken into account _x000a__x000a_-All required dimensions are available in the prompt such as segment, TP Segment .._x000a__x000a_-Layout is adapted"/>
    <m/>
    <m/>
    <x v="4"/>
  </r>
  <r>
    <x v="0"/>
    <s v="Scor_Brownfield_UAT_Testing_US.1.0.xlsx"/>
    <n v="353"/>
    <s v="Test"/>
    <x v="23"/>
    <s v="Test_BFC_353"/>
    <s v="BO Reporting 1GLBFR02"/>
    <s v="1GLBFR02Test Explanation_x000a__x000a_This test aims to ensure that 3SE Merger Impacts on BOStatutory report &quot;1GLBFR02&quot;are taken into account _x000a__x000a_-All required dimensions are available in the prompt such as segment, TP Segment .._x000a__x000a_-Layout is adapted"/>
    <m/>
    <m/>
    <x v="4"/>
  </r>
  <r>
    <x v="0"/>
    <s v="Scor_Brownfield_UAT_Testing_US.1.0.xlsx"/>
    <n v="354"/>
    <s v="Test"/>
    <x v="23"/>
    <s v="Test_BFC_354"/>
    <s v="BO Reporting 1GLBMR11"/>
    <s v="1GLBMR11Test Explanation_x000a__x000a_This test aims to ensure that 3SE Merger Impacts on BOGL Data (Legal Entity)report &quot;1GLBMR11&quot;are taken into account _x000a__x000a_-All required dimensions are available in the prompt such as segment, TP Segment .._x000a__x000a_-Layout is adapted"/>
    <m/>
    <m/>
    <x v="4"/>
  </r>
  <r>
    <x v="0"/>
    <s v="Scor_Brownfield_UAT_Testing_US.1.0.xlsx"/>
    <n v="355"/>
    <s v="Test"/>
    <x v="23"/>
    <s v="Test_BFC_355"/>
    <s v="BO Reporting 1GLBMR14"/>
    <s v="1GLBMR14Test Explanation_x000a__x000a_This test aims to ensure that 3SE Merger Impacts on BOGL Datareport &quot;1GLBMR14&quot;are taken into account _x000a__x000a_-All required dimensions are available in the prompt such as segment, TP Segment .._x000a__x000a_-Layout is adapted"/>
    <m/>
    <m/>
    <x v="4"/>
  </r>
  <r>
    <x v="0"/>
    <s v="Scor_Brownfield_UAT_Testing_US.1.0.xlsx"/>
    <n v="356"/>
    <s v="Test"/>
    <x v="23"/>
    <s v="Test_BFC_356"/>
    <s v="BO Reporting 1GLBMR12"/>
    <s v="1GLBMR12Test Explanation_x000a__x000a_This test aims to ensure that 3SE Merger Impacts on BOGL Data (Legal Entity)report &quot;1GLBMR12&quot;are taken into account _x000a__x000a_-All required dimensions are available in the prompt such as segment, TP Segment .._x000a__x000a_-Layout is adapted"/>
    <m/>
    <m/>
    <x v="4"/>
  </r>
  <r>
    <x v="0"/>
    <s v="Scor_Brownfield_UAT_Testing_US.1.0.xlsx"/>
    <n v="357"/>
    <s v="Test"/>
    <x v="23"/>
    <s v="Test_BFC_357"/>
    <s v="BO Reporting 1GLBMR19"/>
    <s v="1GLBMR19Test Explanation_x000a__x000a_This test aims to ensure that 3SE Merger Impacts on BOGL Data (Legal Entity)report &quot;1GLBMR19&quot;are taken into account _x000a__x000a_-All required dimensions are available in the prompt such as segment, TP Segment .._x000a__x000a_-Layout is adapted"/>
    <m/>
    <m/>
    <x v="4"/>
  </r>
  <r>
    <x v="0"/>
    <s v="Scor_Brownfield_UAT_Testing_US.1.0.xlsx"/>
    <n v="358"/>
    <s v="Test"/>
    <x v="23"/>
    <s v="Test_BFC_358"/>
    <s v="BO Reporting 1GLBMR20"/>
    <s v="1GLBMR20Test Explanation_x000a__x000a_This test aims to ensure that 3SE Merger Impacts on BOGL Data (Legal Entity)report &quot;1GLBMR20&quot;are taken into account _x000a__x000a_-All required dimensions are available in the prompt such as segment, TP Segment .._x000a__x000a_-Layout is adapted"/>
    <m/>
    <m/>
    <x v="4"/>
  </r>
  <r>
    <x v="0"/>
    <s v="Scor_Brownfield_UAT_Testing_US.1.0.xlsx"/>
    <n v="359"/>
    <s v="Test"/>
    <x v="23"/>
    <s v="Test_BFC_359"/>
    <s v="BO Reporting 1GLBMR23"/>
    <s v="1GLBMR23Test Explanation_x000a__x000a_This test aims to ensure that 3SE Merger Impacts on BOGL Datareport &quot;1GLBMR23&quot;are taken into account _x000a__x000a_-All required dimensions are available in the prompt such as segment, TP Segment .._x000a__x000a_-Layout is adapted"/>
    <m/>
    <m/>
    <x v="4"/>
  </r>
  <r>
    <x v="0"/>
    <s v="Scor_Brownfield_UAT_Testing_US.1.0.xlsx"/>
    <n v="360"/>
    <s v="Test"/>
    <x v="23"/>
    <s v="Test_BFC_360"/>
    <s v="BO Reporting 1GLBMR24"/>
    <s v="1GLBMR24Test Explanation_x000a__x000a_This test aims to ensure that 3SE Merger Impacts on BOGL Datareport &quot;1GLBMR24&quot;are taken into account _x000a__x000a_-All required dimensions are available in the prompt such as segment, TP Segment .._x000a__x000a_-Layout is adapted"/>
    <m/>
    <m/>
    <x v="4"/>
  </r>
  <r>
    <x v="0"/>
    <s v="Scor_Brownfield_UAT_Testing_US.1.0.xlsx"/>
    <n v="361"/>
    <s v="Test"/>
    <x v="23"/>
    <s v="Test_BFC_361"/>
    <s v="BO Reporting 1GLBMR21"/>
    <s v="1GLBMR21Test Explanation_x000a__x000a_This test aims to ensure that 3SE Merger Impacts on BOGL Data (Legal Entity)report &quot;1GLBMR21&quot;are taken into account _x000a__x000a_-All required dimensions are available in the prompt such as segment, TP Segment .._x000a__x000a_-Layout is adapted"/>
    <m/>
    <m/>
    <x v="4"/>
  </r>
  <r>
    <x v="0"/>
    <s v="Scor_Brownfield_UAT_Testing_US.1.0.xlsx"/>
    <n v="362"/>
    <s v="Test"/>
    <x v="23"/>
    <s v="Test_BFC_362"/>
    <s v="BO Reporting 1GLBMR28"/>
    <s v="1GLBMR28Test Explanation_x000a__x000a_This test aims to ensure that 3SE Merger Impacts on BOGL Data (Legal Entity)report &quot;1GLBMR28&quot;are taken into account _x000a__x000a_-All required dimensions are available in the prompt such as segment, TP Segment .._x000a__x000a_-Layout is adapted"/>
    <m/>
    <m/>
    <x v="4"/>
  </r>
  <r>
    <x v="0"/>
    <s v="Scor_Brownfield_UAT_Testing_US.1.0.xlsx"/>
    <n v="363"/>
    <s v="Test"/>
    <x v="23"/>
    <s v="Test_BFC_363"/>
    <s v="BO Reporting 1GLBPA01"/>
    <s v="1GLBPA01Test Explanation_x000a__x000a_This test aims to ensure that 3SE Merger Impacts on BOBFC package datareport &quot;1GLBPA01&quot;are taken into account _x000a__x000a_-All required dimensions are available in the prompt such as segment, TP Segment .._x000a__x000a_-Layout is adapted"/>
    <m/>
    <m/>
    <x v="4"/>
  </r>
  <r>
    <x v="0"/>
    <s v="Scor_Brownfield_UAT_Testing_US.1.0.xlsx"/>
    <n v="364"/>
    <s v="Test"/>
    <x v="23"/>
    <s v="Test_BFC_364"/>
    <s v="BO Reporting 1GLBSP02"/>
    <s v="1GLBSP02Test Explanation_x000a__x000a_This test aims to ensure that 3SE Merger Impacts on BOStatutory report &quot;1GLBSP02&quot;are taken into account _x000a__x000a_-All required dimensions are available in the prompt such as segment, TP Segment .._x000a__x000a_-Layout is adapted"/>
    <m/>
    <m/>
    <x v="4"/>
  </r>
  <r>
    <x v="0"/>
    <s v="Scor_Brownfield_UAT_Testing_US.1.0.xlsx"/>
    <n v="365"/>
    <s v="Test"/>
    <x v="23"/>
    <s v="Test_BFC_365"/>
    <s v="BO Reporting 1GLBMR27"/>
    <s v="1GLBMR27Test Explanation_x000a__x000a_This test aims to ensure that 3SE Merger Impacts on BOGL Data (Legal Entity)report &quot;1GLBMR27&quot;are taken into account _x000a__x000a_-All required dimensions are available in the prompt such as segment, TP Segment .._x000a__x000a_-Layout is adapted"/>
    <m/>
    <m/>
    <x v="4"/>
  </r>
  <r>
    <x v="0"/>
    <s v="Scor_Brownfield_UAT_Testing_US.1.0.xlsx"/>
    <n v="366"/>
    <s v="Test"/>
    <x v="23"/>
    <s v="Test_BFC_366"/>
    <s v="BO Reporting 1GLMRC15"/>
    <s v="1GLMRC15Test Explanation_x000a__x000a_This test aims to ensure that 3SE Merger Impacts on BOFunctional reconciliation report &quot;1GLMRC15&quot;are taken into account _x000a__x000a_-All required dimensions are available in the prompt such as segment, TP Segment .._x000a__x000a_-Layout is adapted"/>
    <m/>
    <m/>
    <x v="4"/>
  </r>
  <r>
    <x v="0"/>
    <s v="Scor_Brownfield_UAT_Testing_US.1.0.xlsx"/>
    <n v="367"/>
    <s v="Test"/>
    <x v="23"/>
    <s v="Test_BFC_367"/>
    <s v="BO Reporting 1GLMRC16"/>
    <s v="1GLMRC16Test Explanation_x000a__x000a_This test aims to ensure that 3SE Merger Impacts on BOFunctional reconciliation report &quot;1GLMRC16&quot;are taken into account _x000a__x000a_-All required dimensions are available in the prompt such as segment, TP Segment .._x000a__x000a_-Layout is adapted"/>
    <m/>
    <m/>
    <x v="4"/>
  </r>
  <r>
    <x v="0"/>
    <s v="Scor_Brownfield_UAT_Testing_US.1.0.xlsx"/>
    <n v="368"/>
    <s v="Test"/>
    <x v="23"/>
    <s v="Test_BFC_368"/>
    <s v="BO Reporting 1GLMRC17"/>
    <s v="1GLMRC17Test Explanation_x000a__x000a_This test aims to ensure that 3SE Merger Impacts on BOFunctional reconciliation report &quot;1GLMRC17&quot;are taken into account _x000a__x000a_-All required dimensions are available in the prompt such as segment, TP Segment .._x000a__x000a_-Layout is adapted"/>
    <m/>
    <m/>
    <x v="4"/>
  </r>
  <r>
    <x v="0"/>
    <s v="Scor_Brownfield_UAT_Testing_US.1.0.xlsx"/>
    <n v="369"/>
    <s v="Test"/>
    <x v="23"/>
    <s v="Test_BFC_369"/>
    <s v="BO Reporting 1GLMRC18"/>
    <s v="1GLMRC18Test Explanation_x000a__x000a_This test aims to ensure that 3SE Merger Impacts on BOFunctional reconciliation report &quot;1GLMRC18&quot;are taken into account _x000a__x000a_-All required dimensions are available in the prompt such as segment, TP Segment .._x000a__x000a_-Layout is adapted"/>
    <m/>
    <m/>
    <x v="4"/>
  </r>
  <r>
    <x v="0"/>
    <s v="Scor_Brownfield_UAT_Testing_US.1.0.xlsx"/>
    <n v="370"/>
    <s v="Test"/>
    <x v="23"/>
    <s v="Test_BFC_370"/>
    <s v="BO Reporting 1GLMRC19"/>
    <s v="1GLMRC19Test Explanation_x000a__x000a_This test aims to ensure that 3SE Merger Impacts on BOFunctional reconciliation report &quot;1GLMRC19&quot;are taken into account _x000a__x000a_-All required dimensions are available in the prompt such as segment, TP Segment .._x000a__x000a_-Layout is adapted"/>
    <m/>
    <m/>
    <x v="4"/>
  </r>
  <r>
    <x v="0"/>
    <s v="Scor_Brownfield_UAT_Testing_US.1.0.xlsx"/>
    <n v="371"/>
    <s v="Test"/>
    <x v="23"/>
    <s v="Test_BFC_371"/>
    <s v="BO Reporting 1GLMRC20"/>
    <s v="1GLMRC20Test Explanation_x000a__x000a_This test aims to ensure that 3SE Merger Impacts on BOFunctional reconciliation report &quot;1GLMRC20&quot;are taken into account _x000a__x000a_-All required dimensions are available in the prompt such as segment, TP Segment .._x000a__x000a_-Layout is adapted"/>
    <m/>
    <m/>
    <x v="4"/>
  </r>
  <r>
    <x v="0"/>
    <s v="Scor_Brownfield_UAT_Testing_US.1.0.xlsx"/>
    <n v="372"/>
    <s v="Test"/>
    <x v="23"/>
    <s v="Test_BFC_372"/>
    <s v="BO Reporting 1GLMRC22"/>
    <s v="1GLMRC22Test Explanation_x000a__x000a_This test aims to ensure that 3SE Merger Impacts on BOFunctional reconciliation report &quot;1GLMRC22&quot;are taken into account _x000a__x000a_-All required dimensions are available in the prompt such as segment, TP Segment .._x000a__x000a_-Layout is adapted"/>
    <m/>
    <m/>
    <x v="4"/>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r>
    <x v="1"/>
    <m/>
    <m/>
    <m/>
    <x v="6"/>
    <m/>
    <m/>
    <m/>
    <m/>
    <m/>
    <x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06EE936-3D31-4C50-B8C2-566C93ED2A7A}" name="PivotTable22" cacheId="114"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B12:AI50" firstHeaderRow="1" firstDataRow="3" firstDataCol="1"/>
  <pivotFields count="11">
    <pivotField axis="axisCol" showAll="0">
      <items count="8">
        <item h="1" m="1" x="4"/>
        <item h="1" m="1" x="3"/>
        <item h="1" m="1" x="2"/>
        <item h="1" m="1" x="5"/>
        <item h="1" m="1" x="6"/>
        <item h="1" x="1"/>
        <item x="0"/>
        <item t="default"/>
      </items>
    </pivotField>
    <pivotField showAll="0"/>
    <pivotField showAll="0"/>
    <pivotField showAll="0"/>
    <pivotField axis="axisRow" showAll="0">
      <items count="54">
        <item m="1" x="43"/>
        <item x="11"/>
        <item x="20"/>
        <item x="34"/>
        <item m="1" x="35"/>
        <item x="4"/>
        <item x="1"/>
        <item x="23"/>
        <item x="17"/>
        <item m="1" x="38"/>
        <item x="28"/>
        <item m="1" x="51"/>
        <item x="22"/>
        <item x="21"/>
        <item x="32"/>
        <item x="7"/>
        <item x="16"/>
        <item m="1" x="47"/>
        <item m="1" x="50"/>
        <item x="18"/>
        <item x="29"/>
        <item x="25"/>
        <item m="1" x="48"/>
        <item m="1" x="36"/>
        <item x="0"/>
        <item m="1" x="46"/>
        <item x="12"/>
        <item x="14"/>
        <item m="1" x="52"/>
        <item x="26"/>
        <item x="13"/>
        <item x="8"/>
        <item x="27"/>
        <item m="1" x="40"/>
        <item x="15"/>
        <item x="19"/>
        <item x="2"/>
        <item m="1" x="41"/>
        <item x="10"/>
        <item m="1" x="39"/>
        <item m="1" x="37"/>
        <item m="1" x="45"/>
        <item m="1" x="42"/>
        <item x="3"/>
        <item m="1" x="44"/>
        <item x="9"/>
        <item x="24"/>
        <item x="33"/>
        <item m="1" x="49"/>
        <item x="31"/>
        <item x="6"/>
        <item x="5"/>
        <item x="30"/>
        <item t="default"/>
      </items>
    </pivotField>
    <pivotField showAll="0"/>
    <pivotField showAll="0"/>
    <pivotField showAll="0"/>
    <pivotField showAll="0"/>
    <pivotField showAll="0"/>
    <pivotField axis="axisCol" dataField="1" showAll="0">
      <items count="8">
        <item x="4"/>
        <item m="1" x="6"/>
        <item x="5"/>
        <item x="0"/>
        <item x="1"/>
        <item x="2"/>
        <item x="3"/>
        <item t="default"/>
      </items>
    </pivotField>
  </pivotFields>
  <rowFields count="1">
    <field x="4"/>
  </rowFields>
  <rowItems count="36">
    <i>
      <x v="1"/>
    </i>
    <i>
      <x v="2"/>
    </i>
    <i>
      <x v="3"/>
    </i>
    <i>
      <x v="5"/>
    </i>
    <i>
      <x v="6"/>
    </i>
    <i>
      <x v="7"/>
    </i>
    <i>
      <x v="8"/>
    </i>
    <i>
      <x v="10"/>
    </i>
    <i>
      <x v="12"/>
    </i>
    <i>
      <x v="13"/>
    </i>
    <i>
      <x v="14"/>
    </i>
    <i>
      <x v="15"/>
    </i>
    <i>
      <x v="16"/>
    </i>
    <i>
      <x v="19"/>
    </i>
    <i>
      <x v="20"/>
    </i>
    <i>
      <x v="21"/>
    </i>
    <i>
      <x v="24"/>
    </i>
    <i>
      <x v="26"/>
    </i>
    <i>
      <x v="27"/>
    </i>
    <i>
      <x v="29"/>
    </i>
    <i>
      <x v="30"/>
    </i>
    <i>
      <x v="31"/>
    </i>
    <i>
      <x v="32"/>
    </i>
    <i>
      <x v="34"/>
    </i>
    <i>
      <x v="35"/>
    </i>
    <i>
      <x v="36"/>
    </i>
    <i>
      <x v="38"/>
    </i>
    <i>
      <x v="43"/>
    </i>
    <i>
      <x v="45"/>
    </i>
    <i>
      <x v="46"/>
    </i>
    <i>
      <x v="47"/>
    </i>
    <i>
      <x v="49"/>
    </i>
    <i>
      <x v="50"/>
    </i>
    <i>
      <x v="51"/>
    </i>
    <i>
      <x v="52"/>
    </i>
    <i t="grand">
      <x/>
    </i>
  </rowItems>
  <colFields count="2">
    <field x="0"/>
    <field x="10"/>
  </colFields>
  <colItems count="7">
    <i>
      <x v="6"/>
      <x/>
    </i>
    <i r="1">
      <x v="3"/>
    </i>
    <i r="1">
      <x v="4"/>
    </i>
    <i r="1">
      <x v="5"/>
    </i>
    <i r="1">
      <x v="6"/>
    </i>
    <i t="default">
      <x v="6"/>
    </i>
    <i t="grand">
      <x/>
    </i>
  </colItems>
  <dataFields count="1">
    <dataField name="Count of Status" fld="1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3532CA61-F89E-4115-836D-9BB9D6833A50}" name="PivotTable23" cacheId="114"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AB12:AI50" firstHeaderRow="1" firstDataRow="3" firstDataCol="1"/>
  <pivotFields count="11">
    <pivotField axis="axisCol" showAll="0">
      <items count="8">
        <item h="1" m="1" x="4"/>
        <item h="1" m="1" x="3"/>
        <item h="1" m="1" x="2"/>
        <item h="1" m="1" x="5"/>
        <item h="1" m="1" x="6"/>
        <item h="1" x="1"/>
        <item x="0"/>
        <item t="default"/>
      </items>
    </pivotField>
    <pivotField showAll="0"/>
    <pivotField showAll="0"/>
    <pivotField showAll="0"/>
    <pivotField axis="axisRow" showAll="0">
      <items count="54">
        <item m="1" x="43"/>
        <item x="11"/>
        <item x="20"/>
        <item x="34"/>
        <item m="1" x="35"/>
        <item x="4"/>
        <item x="1"/>
        <item x="23"/>
        <item x="17"/>
        <item m="1" x="38"/>
        <item x="28"/>
        <item m="1" x="51"/>
        <item x="22"/>
        <item x="21"/>
        <item x="32"/>
        <item x="7"/>
        <item x="16"/>
        <item m="1" x="47"/>
        <item m="1" x="50"/>
        <item x="18"/>
        <item x="29"/>
        <item x="25"/>
        <item m="1" x="48"/>
        <item m="1" x="36"/>
        <item x="0"/>
        <item m="1" x="46"/>
        <item x="12"/>
        <item x="14"/>
        <item m="1" x="52"/>
        <item x="26"/>
        <item x="13"/>
        <item x="8"/>
        <item x="27"/>
        <item m="1" x="40"/>
        <item x="15"/>
        <item x="19"/>
        <item x="2"/>
        <item m="1" x="41"/>
        <item x="10"/>
        <item m="1" x="39"/>
        <item m="1" x="37"/>
        <item m="1" x="45"/>
        <item m="1" x="42"/>
        <item x="3"/>
        <item m="1" x="44"/>
        <item x="9"/>
        <item x="24"/>
        <item x="33"/>
        <item m="1" x="49"/>
        <item x="31"/>
        <item x="6"/>
        <item x="5"/>
        <item x="30"/>
        <item t="default"/>
      </items>
    </pivotField>
    <pivotField showAll="0"/>
    <pivotField showAll="0"/>
    <pivotField showAll="0"/>
    <pivotField showAll="0"/>
    <pivotField showAll="0"/>
    <pivotField axis="axisCol" dataField="1" showAll="0">
      <items count="8">
        <item x="4"/>
        <item m="1" x="6"/>
        <item x="5"/>
        <item x="0"/>
        <item x="1"/>
        <item x="2"/>
        <item x="3"/>
        <item t="default"/>
      </items>
    </pivotField>
  </pivotFields>
  <rowFields count="1">
    <field x="4"/>
  </rowFields>
  <rowItems count="36">
    <i>
      <x v="1"/>
    </i>
    <i>
      <x v="2"/>
    </i>
    <i>
      <x v="3"/>
    </i>
    <i>
      <x v="5"/>
    </i>
    <i>
      <x v="6"/>
    </i>
    <i>
      <x v="7"/>
    </i>
    <i>
      <x v="8"/>
    </i>
    <i>
      <x v="10"/>
    </i>
    <i>
      <x v="12"/>
    </i>
    <i>
      <x v="13"/>
    </i>
    <i>
      <x v="14"/>
    </i>
    <i>
      <x v="15"/>
    </i>
    <i>
      <x v="16"/>
    </i>
    <i>
      <x v="19"/>
    </i>
    <i>
      <x v="20"/>
    </i>
    <i>
      <x v="21"/>
    </i>
    <i>
      <x v="24"/>
    </i>
    <i>
      <x v="26"/>
    </i>
    <i>
      <x v="27"/>
    </i>
    <i>
      <x v="29"/>
    </i>
    <i>
      <x v="30"/>
    </i>
    <i>
      <x v="31"/>
    </i>
    <i>
      <x v="32"/>
    </i>
    <i>
      <x v="34"/>
    </i>
    <i>
      <x v="35"/>
    </i>
    <i>
      <x v="36"/>
    </i>
    <i>
      <x v="38"/>
    </i>
    <i>
      <x v="43"/>
    </i>
    <i>
      <x v="45"/>
    </i>
    <i>
      <x v="46"/>
    </i>
    <i>
      <x v="47"/>
    </i>
    <i>
      <x v="49"/>
    </i>
    <i>
      <x v="50"/>
    </i>
    <i>
      <x v="51"/>
    </i>
    <i>
      <x v="52"/>
    </i>
    <i t="grand">
      <x/>
    </i>
  </rowItems>
  <colFields count="2">
    <field x="0"/>
    <field x="10"/>
  </colFields>
  <colItems count="7">
    <i>
      <x v="6"/>
      <x/>
    </i>
    <i r="1">
      <x v="3"/>
    </i>
    <i r="1">
      <x v="4"/>
    </i>
    <i r="1">
      <x v="5"/>
    </i>
    <i r="1">
      <x v="6"/>
    </i>
    <i t="default">
      <x v="6"/>
    </i>
    <i t="grand">
      <x/>
    </i>
  </colItems>
  <dataFields count="1">
    <dataField name="Count of Status" fld="1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1.bin"/><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N1801"/>
  <sheetViews>
    <sheetView zoomScale="55" zoomScaleNormal="55" workbookViewId="0">
      <selection activeCell="E2" sqref="E2"/>
    </sheetView>
  </sheetViews>
  <sheetFormatPr defaultColWidth="18.6328125" defaultRowHeight="17" customHeight="1"/>
  <cols>
    <col min="1" max="2" width="61.26953125" style="27" customWidth="1"/>
    <col min="3" max="3" width="12.90625" style="28" customWidth="1"/>
    <col min="4" max="4" width="8" style="28" customWidth="1"/>
    <col min="5" max="5" width="13.26953125" style="28" bestFit="1" customWidth="1"/>
    <col min="6" max="6" width="20.81640625" style="28" bestFit="1" customWidth="1"/>
    <col min="7" max="7" width="15" bestFit="1" customWidth="1"/>
    <col min="8" max="8" width="46.81640625" style="99" bestFit="1" customWidth="1"/>
    <col min="9" max="9" width="12.08984375" style="28" customWidth="1"/>
    <col min="10" max="10" width="19.453125" style="28" bestFit="1" customWidth="1"/>
    <col min="11" max="11" width="18.90625" style="28" bestFit="1" customWidth="1"/>
    <col min="12" max="12" width="54.6328125" style="27" bestFit="1" customWidth="1"/>
    <col min="13" max="16384" width="18.6328125" style="27"/>
  </cols>
  <sheetData>
    <row r="1" spans="1:14" ht="17" customHeight="1" thickBot="1">
      <c r="A1" s="1" t="s">
        <v>77</v>
      </c>
      <c r="B1" s="1" t="s">
        <v>7</v>
      </c>
      <c r="C1" s="1" t="s">
        <v>0</v>
      </c>
      <c r="D1" s="1" t="s">
        <v>1</v>
      </c>
      <c r="E1" s="1" t="s">
        <v>2</v>
      </c>
      <c r="F1" s="1" t="s">
        <v>128</v>
      </c>
      <c r="G1" t="s">
        <v>3</v>
      </c>
      <c r="H1" s="98" t="s">
        <v>4</v>
      </c>
      <c r="I1" s="6" t="s">
        <v>5</v>
      </c>
      <c r="J1" s="6" t="s">
        <v>37</v>
      </c>
      <c r="K1" s="1" t="s">
        <v>6</v>
      </c>
    </row>
    <row r="2" spans="1:14" ht="17" customHeight="1">
      <c r="A2" s="27" t="e">
        <f>isole(B2)</f>
        <v>#VALUE!</v>
      </c>
      <c r="C2" s="29">
        <v>1</v>
      </c>
      <c r="D2" s="29" t="s">
        <v>8</v>
      </c>
      <c r="E2" s="30"/>
      <c r="F2" s="30"/>
      <c r="H2" s="70"/>
      <c r="I2" s="32"/>
      <c r="J2" s="34"/>
      <c r="K2" s="113" t="s">
        <v>33</v>
      </c>
      <c r="L2" s="35"/>
      <c r="M2" s="31"/>
      <c r="N2" s="36"/>
    </row>
    <row r="3" spans="1:14" ht="17" customHeight="1">
      <c r="A3" s="27" t="e">
        <f t="shared" ref="A3:A66" si="0">isole(B3)</f>
        <v>#VALUE!</v>
      </c>
      <c r="C3" s="29">
        <v>2</v>
      </c>
      <c r="D3" s="29" t="s">
        <v>8</v>
      </c>
      <c r="E3" s="30"/>
      <c r="F3" s="30"/>
      <c r="H3" s="70"/>
      <c r="I3" s="32"/>
      <c r="J3" s="34"/>
      <c r="K3" s="53" t="s">
        <v>35</v>
      </c>
      <c r="L3" s="35"/>
      <c r="M3" s="31"/>
      <c r="N3" s="36"/>
    </row>
    <row r="4" spans="1:14" ht="17" customHeight="1">
      <c r="A4" s="27" t="e">
        <f t="shared" si="0"/>
        <v>#VALUE!</v>
      </c>
      <c r="C4" s="29">
        <v>3</v>
      </c>
      <c r="D4" s="29" t="s">
        <v>8</v>
      </c>
      <c r="E4" s="30"/>
      <c r="F4" s="30"/>
      <c r="H4" s="70"/>
      <c r="I4" s="32"/>
      <c r="J4" s="34"/>
      <c r="K4" s="121" t="s">
        <v>111</v>
      </c>
      <c r="L4" s="35"/>
      <c r="M4" s="31"/>
      <c r="N4" s="36"/>
    </row>
    <row r="5" spans="1:14" ht="17" customHeight="1">
      <c r="A5" s="27" t="e">
        <f t="shared" si="0"/>
        <v>#VALUE!</v>
      </c>
      <c r="C5" s="29">
        <v>4</v>
      </c>
      <c r="D5" s="29" t="s">
        <v>8</v>
      </c>
      <c r="E5" s="30"/>
      <c r="F5" s="30"/>
      <c r="H5" s="71"/>
      <c r="I5" s="32"/>
      <c r="J5" s="34"/>
      <c r="K5" s="52" t="s">
        <v>10</v>
      </c>
      <c r="L5" s="35"/>
      <c r="M5" s="31"/>
      <c r="N5" s="36"/>
    </row>
    <row r="6" spans="1:14" ht="17" customHeight="1">
      <c r="A6" s="27" t="e">
        <f t="shared" si="0"/>
        <v>#VALUE!</v>
      </c>
      <c r="C6" s="29">
        <v>5</v>
      </c>
      <c r="D6" s="29" t="s">
        <v>8</v>
      </c>
      <c r="E6" s="30"/>
      <c r="F6" s="30"/>
      <c r="H6" s="71"/>
      <c r="I6" s="32"/>
      <c r="J6" s="34"/>
      <c r="K6" s="61" t="s">
        <v>36</v>
      </c>
      <c r="L6" s="35"/>
      <c r="M6" s="31"/>
      <c r="N6" s="36"/>
    </row>
    <row r="7" spans="1:14" ht="17" customHeight="1">
      <c r="A7" s="27" t="e">
        <f t="shared" si="0"/>
        <v>#VALUE!</v>
      </c>
      <c r="C7" s="29">
        <v>6</v>
      </c>
      <c r="D7" s="29" t="s">
        <v>8</v>
      </c>
      <c r="E7" s="30"/>
      <c r="F7" s="30"/>
      <c r="H7" s="72"/>
      <c r="I7" s="32"/>
      <c r="J7" s="34"/>
      <c r="K7" s="33" t="s">
        <v>94</v>
      </c>
      <c r="L7" s="35"/>
      <c r="M7" s="31"/>
      <c r="N7" s="36"/>
    </row>
    <row r="8" spans="1:14" ht="17" customHeight="1">
      <c r="A8" s="27" t="e">
        <f t="shared" si="0"/>
        <v>#VALUE!</v>
      </c>
      <c r="C8" s="29">
        <v>7</v>
      </c>
      <c r="D8" s="29" t="s">
        <v>8</v>
      </c>
      <c r="E8" s="30"/>
      <c r="F8" s="30"/>
      <c r="H8" s="73"/>
      <c r="I8" s="32"/>
      <c r="J8" s="34"/>
      <c r="K8" s="33" t="s">
        <v>94</v>
      </c>
      <c r="L8" s="35"/>
      <c r="M8" s="31"/>
      <c r="N8" s="36"/>
    </row>
    <row r="9" spans="1:14" ht="17" customHeight="1">
      <c r="A9" s="27" t="e">
        <f t="shared" si="0"/>
        <v>#VALUE!</v>
      </c>
      <c r="C9" s="29">
        <v>8</v>
      </c>
      <c r="D9" s="29" t="s">
        <v>8</v>
      </c>
      <c r="E9" s="30"/>
      <c r="F9" s="30"/>
      <c r="H9" s="71"/>
      <c r="I9" s="32"/>
      <c r="J9" s="34"/>
      <c r="K9" s="33" t="s">
        <v>94</v>
      </c>
      <c r="L9" s="35"/>
      <c r="M9" s="31"/>
      <c r="N9" s="36"/>
    </row>
    <row r="10" spans="1:14" ht="17" customHeight="1">
      <c r="A10" s="27" t="e">
        <f t="shared" si="0"/>
        <v>#VALUE!</v>
      </c>
      <c r="C10" s="29">
        <v>9</v>
      </c>
      <c r="D10" s="29" t="s">
        <v>8</v>
      </c>
      <c r="E10" s="30"/>
      <c r="F10" s="30"/>
      <c r="H10" s="71"/>
      <c r="I10" s="32"/>
      <c r="J10" s="34"/>
      <c r="K10" s="33" t="s">
        <v>94</v>
      </c>
      <c r="L10" s="35"/>
      <c r="M10" s="31"/>
      <c r="N10" s="36"/>
    </row>
    <row r="11" spans="1:14" ht="17" customHeight="1">
      <c r="A11" s="27" t="e">
        <f t="shared" si="0"/>
        <v>#VALUE!</v>
      </c>
      <c r="C11" s="29">
        <v>10</v>
      </c>
      <c r="D11" s="29" t="s">
        <v>8</v>
      </c>
      <c r="E11" s="30"/>
      <c r="F11" s="30"/>
      <c r="H11" s="71"/>
      <c r="I11" s="32"/>
      <c r="J11" s="34"/>
      <c r="K11" s="33" t="s">
        <v>94</v>
      </c>
      <c r="L11" s="35"/>
      <c r="M11" s="31"/>
      <c r="N11" s="36"/>
    </row>
    <row r="12" spans="1:14" ht="17" customHeight="1">
      <c r="A12" s="27" t="e">
        <f t="shared" si="0"/>
        <v>#VALUE!</v>
      </c>
      <c r="C12" s="29">
        <v>11</v>
      </c>
      <c r="D12" s="29" t="s">
        <v>8</v>
      </c>
      <c r="E12" s="30"/>
      <c r="F12" s="30"/>
      <c r="H12" s="71"/>
      <c r="I12" s="32"/>
      <c r="J12" s="34"/>
      <c r="K12" s="33" t="s">
        <v>94</v>
      </c>
      <c r="L12" s="35"/>
      <c r="M12" s="31"/>
      <c r="N12" s="36"/>
    </row>
    <row r="13" spans="1:14" ht="17" customHeight="1">
      <c r="A13" s="27" t="e">
        <f t="shared" si="0"/>
        <v>#VALUE!</v>
      </c>
      <c r="C13" s="29">
        <v>12</v>
      </c>
      <c r="D13" s="29" t="s">
        <v>8</v>
      </c>
      <c r="E13" s="30"/>
      <c r="F13" s="30"/>
      <c r="H13" s="71"/>
      <c r="I13" s="32"/>
      <c r="J13" s="34"/>
      <c r="K13" s="33" t="s">
        <v>94</v>
      </c>
      <c r="L13" s="35"/>
      <c r="M13" s="31"/>
      <c r="N13" s="36"/>
    </row>
    <row r="14" spans="1:14" ht="17" customHeight="1">
      <c r="A14" s="27" t="e">
        <f t="shared" si="0"/>
        <v>#VALUE!</v>
      </c>
      <c r="C14" s="29">
        <v>13</v>
      </c>
      <c r="D14" s="29" t="s">
        <v>8</v>
      </c>
      <c r="E14" s="30"/>
      <c r="F14" s="30"/>
      <c r="H14" s="74"/>
      <c r="I14" s="32"/>
      <c r="J14" s="34"/>
      <c r="K14" s="33" t="s">
        <v>94</v>
      </c>
      <c r="L14" s="35"/>
      <c r="M14" s="31"/>
      <c r="N14" s="36"/>
    </row>
    <row r="15" spans="1:14" ht="17" customHeight="1">
      <c r="A15" s="27" t="e">
        <f t="shared" si="0"/>
        <v>#VALUE!</v>
      </c>
      <c r="C15" s="29">
        <v>14</v>
      </c>
      <c r="D15" s="29" t="s">
        <v>8</v>
      </c>
      <c r="E15" s="30"/>
      <c r="F15" s="30"/>
      <c r="H15" s="71"/>
      <c r="I15" s="32"/>
      <c r="J15" s="34"/>
      <c r="K15" s="33" t="s">
        <v>94</v>
      </c>
      <c r="L15" s="35"/>
      <c r="M15" s="31"/>
      <c r="N15" s="36"/>
    </row>
    <row r="16" spans="1:14" ht="17" customHeight="1">
      <c r="A16" s="27" t="e">
        <f t="shared" si="0"/>
        <v>#VALUE!</v>
      </c>
      <c r="C16" s="29">
        <v>15</v>
      </c>
      <c r="D16" s="29" t="s">
        <v>8</v>
      </c>
      <c r="E16" s="30"/>
      <c r="F16" s="30"/>
      <c r="H16" s="71"/>
      <c r="I16" s="32"/>
      <c r="J16" s="34"/>
      <c r="K16" s="33" t="s">
        <v>94</v>
      </c>
      <c r="L16" s="35"/>
      <c r="M16" s="31"/>
      <c r="N16" s="36"/>
    </row>
    <row r="17" spans="1:14" ht="17" customHeight="1">
      <c r="A17" s="27" t="e">
        <f t="shared" si="0"/>
        <v>#VALUE!</v>
      </c>
      <c r="C17" s="29">
        <v>16</v>
      </c>
      <c r="D17" s="29" t="s">
        <v>8</v>
      </c>
      <c r="E17" s="30"/>
      <c r="F17" s="30"/>
      <c r="H17" s="71"/>
      <c r="I17" s="32"/>
      <c r="J17" s="34"/>
      <c r="K17" s="33" t="s">
        <v>94</v>
      </c>
      <c r="L17" s="35"/>
      <c r="M17" s="31"/>
      <c r="N17" s="36"/>
    </row>
    <row r="18" spans="1:14" ht="17" customHeight="1">
      <c r="A18" s="27" t="e">
        <f t="shared" si="0"/>
        <v>#VALUE!</v>
      </c>
      <c r="C18" s="29">
        <v>17</v>
      </c>
      <c r="D18" s="29" t="s">
        <v>8</v>
      </c>
      <c r="E18" s="30"/>
      <c r="F18" s="30"/>
      <c r="H18" s="71"/>
      <c r="I18" s="32"/>
      <c r="J18" s="34"/>
      <c r="K18" s="33" t="s">
        <v>94</v>
      </c>
      <c r="L18" s="35"/>
      <c r="M18" s="31"/>
      <c r="N18" s="36"/>
    </row>
    <row r="19" spans="1:14" ht="17" customHeight="1">
      <c r="A19" s="27" t="e">
        <f t="shared" si="0"/>
        <v>#VALUE!</v>
      </c>
      <c r="C19" s="29">
        <v>18</v>
      </c>
      <c r="D19" s="29" t="s">
        <v>8</v>
      </c>
      <c r="E19" s="105"/>
      <c r="F19" s="30"/>
      <c r="H19" s="71"/>
      <c r="I19" s="32"/>
      <c r="J19" s="34"/>
      <c r="K19" s="33" t="s">
        <v>94</v>
      </c>
      <c r="L19" s="35"/>
      <c r="M19" s="31"/>
      <c r="N19" s="36"/>
    </row>
    <row r="20" spans="1:14" ht="17" customHeight="1">
      <c r="A20" s="27" t="e">
        <f t="shared" si="0"/>
        <v>#VALUE!</v>
      </c>
      <c r="C20" s="29">
        <v>19</v>
      </c>
      <c r="D20" s="29" t="s">
        <v>8</v>
      </c>
      <c r="E20" s="105"/>
      <c r="F20" s="30"/>
      <c r="H20" s="75"/>
      <c r="I20" s="32"/>
      <c r="J20" s="34"/>
      <c r="K20" s="33" t="s">
        <v>94</v>
      </c>
      <c r="L20" s="35"/>
      <c r="M20" s="31"/>
      <c r="N20" s="36"/>
    </row>
    <row r="21" spans="1:14" ht="17" customHeight="1">
      <c r="A21" s="27" t="e">
        <f t="shared" si="0"/>
        <v>#VALUE!</v>
      </c>
      <c r="C21" s="29">
        <v>20</v>
      </c>
      <c r="D21" s="29" t="s">
        <v>8</v>
      </c>
      <c r="E21" s="105"/>
      <c r="F21" s="30"/>
      <c r="H21" s="71"/>
      <c r="I21" s="32"/>
      <c r="J21" s="34"/>
      <c r="K21" s="33" t="s">
        <v>94</v>
      </c>
      <c r="L21" s="35"/>
      <c r="M21" s="31"/>
      <c r="N21" s="36"/>
    </row>
    <row r="22" spans="1:14" ht="17" customHeight="1">
      <c r="A22" s="27" t="e">
        <f t="shared" si="0"/>
        <v>#VALUE!</v>
      </c>
      <c r="C22" s="29">
        <v>21</v>
      </c>
      <c r="D22" s="29" t="s">
        <v>8</v>
      </c>
      <c r="E22" s="105"/>
      <c r="F22" s="30"/>
      <c r="H22" s="2"/>
      <c r="I22" s="32"/>
      <c r="J22" s="34"/>
      <c r="K22" s="33" t="s">
        <v>94</v>
      </c>
      <c r="L22" s="35"/>
      <c r="M22" s="31"/>
      <c r="N22" s="36"/>
    </row>
    <row r="23" spans="1:14" ht="17" customHeight="1">
      <c r="A23" s="27" t="e">
        <f t="shared" si="0"/>
        <v>#VALUE!</v>
      </c>
      <c r="C23" s="29">
        <v>22</v>
      </c>
      <c r="D23" s="29" t="s">
        <v>8</v>
      </c>
      <c r="E23" s="105"/>
      <c r="F23" s="30"/>
      <c r="H23" s="71"/>
      <c r="I23" s="32"/>
      <c r="J23" s="34"/>
      <c r="K23" s="33" t="s">
        <v>94</v>
      </c>
      <c r="L23" s="35"/>
      <c r="M23" s="31"/>
      <c r="N23" s="36"/>
    </row>
    <row r="24" spans="1:14" ht="17" customHeight="1">
      <c r="A24" s="27" t="e">
        <f t="shared" si="0"/>
        <v>#VALUE!</v>
      </c>
      <c r="C24" s="29">
        <v>23</v>
      </c>
      <c r="D24" s="29" t="s">
        <v>8</v>
      </c>
      <c r="E24" s="105"/>
      <c r="F24" s="30"/>
      <c r="H24" s="2"/>
      <c r="I24" s="32"/>
      <c r="J24" s="34"/>
      <c r="K24" s="33" t="s">
        <v>94</v>
      </c>
      <c r="L24" s="35"/>
      <c r="M24" s="31"/>
      <c r="N24" s="36"/>
    </row>
    <row r="25" spans="1:14" ht="17" customHeight="1">
      <c r="A25" s="27" t="e">
        <f t="shared" si="0"/>
        <v>#VALUE!</v>
      </c>
      <c r="C25" s="29">
        <v>24</v>
      </c>
      <c r="D25" s="29" t="s">
        <v>8</v>
      </c>
      <c r="E25" s="105"/>
      <c r="F25" s="30"/>
      <c r="H25" s="71"/>
      <c r="I25" s="32"/>
      <c r="J25" s="34"/>
      <c r="K25" s="33" t="s">
        <v>94</v>
      </c>
      <c r="L25" s="35"/>
      <c r="M25" s="31"/>
      <c r="N25" s="36"/>
    </row>
    <row r="26" spans="1:14" ht="17" customHeight="1">
      <c r="A26" s="27" t="e">
        <f t="shared" si="0"/>
        <v>#VALUE!</v>
      </c>
      <c r="C26" s="29">
        <v>25</v>
      </c>
      <c r="D26" s="29" t="s">
        <v>8</v>
      </c>
      <c r="E26" s="105"/>
      <c r="F26" s="30"/>
      <c r="H26" s="71"/>
      <c r="I26" s="32"/>
      <c r="J26" s="34"/>
      <c r="K26" s="33" t="s">
        <v>94</v>
      </c>
      <c r="L26" s="35"/>
      <c r="M26" s="31"/>
      <c r="N26" s="36"/>
    </row>
    <row r="27" spans="1:14" ht="17" customHeight="1">
      <c r="A27" s="27" t="e">
        <f t="shared" si="0"/>
        <v>#VALUE!</v>
      </c>
      <c r="C27" s="29">
        <v>26</v>
      </c>
      <c r="D27" s="29" t="s">
        <v>8</v>
      </c>
      <c r="E27" s="105"/>
      <c r="F27" s="30"/>
      <c r="H27" s="71"/>
      <c r="I27" s="32"/>
      <c r="J27" s="34"/>
      <c r="K27" s="33" t="s">
        <v>94</v>
      </c>
      <c r="L27" s="35"/>
      <c r="M27" s="31"/>
      <c r="N27" s="36"/>
    </row>
    <row r="28" spans="1:14" ht="17" customHeight="1">
      <c r="A28" s="27" t="e">
        <f t="shared" si="0"/>
        <v>#VALUE!</v>
      </c>
      <c r="C28" s="29">
        <v>27</v>
      </c>
      <c r="D28" s="29" t="s">
        <v>8</v>
      </c>
      <c r="E28" s="105"/>
      <c r="F28" s="30"/>
      <c r="H28" s="71"/>
      <c r="I28" s="32"/>
      <c r="J28" s="34"/>
      <c r="K28" s="33" t="s">
        <v>94</v>
      </c>
      <c r="L28" s="35"/>
      <c r="M28" s="31"/>
      <c r="N28" s="36"/>
    </row>
    <row r="29" spans="1:14" ht="17" customHeight="1">
      <c r="A29" s="27" t="e">
        <f t="shared" si="0"/>
        <v>#VALUE!</v>
      </c>
      <c r="C29" s="29">
        <v>28</v>
      </c>
      <c r="D29" s="29" t="s">
        <v>8</v>
      </c>
      <c r="E29" s="105"/>
      <c r="F29" s="30"/>
      <c r="H29" s="71"/>
      <c r="I29" s="32"/>
      <c r="J29" s="34"/>
      <c r="K29" s="33" t="s">
        <v>94</v>
      </c>
      <c r="L29" s="35"/>
      <c r="M29" s="31"/>
      <c r="N29" s="36"/>
    </row>
    <row r="30" spans="1:14" ht="17" customHeight="1">
      <c r="A30" s="27" t="e">
        <f t="shared" si="0"/>
        <v>#VALUE!</v>
      </c>
      <c r="C30" s="29">
        <v>29</v>
      </c>
      <c r="D30" s="29" t="s">
        <v>8</v>
      </c>
      <c r="E30" s="105"/>
      <c r="F30" s="30"/>
      <c r="H30" s="71"/>
      <c r="I30" s="32"/>
      <c r="J30" s="34"/>
      <c r="K30" s="33" t="s">
        <v>94</v>
      </c>
      <c r="L30" s="35"/>
      <c r="M30" s="31"/>
      <c r="N30" s="36"/>
    </row>
    <row r="31" spans="1:14" ht="17" customHeight="1">
      <c r="A31" s="27" t="e">
        <f t="shared" si="0"/>
        <v>#VALUE!</v>
      </c>
      <c r="C31" s="29">
        <v>30</v>
      </c>
      <c r="D31" s="29" t="s">
        <v>8</v>
      </c>
      <c r="E31" s="105"/>
      <c r="F31" s="30"/>
      <c r="H31" s="71"/>
      <c r="I31" s="32"/>
      <c r="J31" s="34"/>
      <c r="K31" s="33" t="s">
        <v>94</v>
      </c>
      <c r="L31" s="35"/>
      <c r="M31" s="31"/>
      <c r="N31" s="36"/>
    </row>
    <row r="32" spans="1:14" ht="17" customHeight="1">
      <c r="A32" s="27" t="e">
        <f t="shared" si="0"/>
        <v>#VALUE!</v>
      </c>
      <c r="C32" s="29">
        <v>31</v>
      </c>
      <c r="D32" s="29" t="s">
        <v>8</v>
      </c>
      <c r="E32" s="105"/>
      <c r="F32" s="30"/>
      <c r="H32" s="71"/>
      <c r="I32" s="32"/>
      <c r="J32" s="34"/>
      <c r="K32" s="33" t="s">
        <v>94</v>
      </c>
      <c r="L32" s="35"/>
      <c r="M32" s="31"/>
      <c r="N32" s="36"/>
    </row>
    <row r="33" spans="1:14" ht="17" customHeight="1">
      <c r="A33" s="27" t="e">
        <f t="shared" si="0"/>
        <v>#VALUE!</v>
      </c>
      <c r="C33" s="29">
        <v>32</v>
      </c>
      <c r="D33" s="29" t="s">
        <v>8</v>
      </c>
      <c r="E33" s="105"/>
      <c r="F33" s="30"/>
      <c r="H33" s="71"/>
      <c r="I33" s="32"/>
      <c r="J33" s="34"/>
      <c r="K33" s="33" t="s">
        <v>94</v>
      </c>
      <c r="L33" s="35"/>
      <c r="M33" s="31"/>
      <c r="N33" s="40"/>
    </row>
    <row r="34" spans="1:14" ht="17" customHeight="1">
      <c r="A34" s="27" t="e">
        <f t="shared" si="0"/>
        <v>#VALUE!</v>
      </c>
      <c r="C34" s="29">
        <v>33</v>
      </c>
      <c r="D34" s="29" t="s">
        <v>8</v>
      </c>
      <c r="E34" s="105"/>
      <c r="F34" s="30"/>
      <c r="H34" s="75"/>
      <c r="I34" s="32"/>
      <c r="J34" s="34"/>
      <c r="K34" s="33" t="s">
        <v>94</v>
      </c>
      <c r="L34" s="35"/>
      <c r="M34" s="31"/>
      <c r="N34" s="40"/>
    </row>
    <row r="35" spans="1:14" ht="17" customHeight="1">
      <c r="A35" s="27" t="e">
        <f t="shared" si="0"/>
        <v>#VALUE!</v>
      </c>
      <c r="C35" s="29">
        <v>34</v>
      </c>
      <c r="D35" s="29" t="s">
        <v>8</v>
      </c>
      <c r="E35" s="105"/>
      <c r="F35" s="30"/>
      <c r="H35" s="71"/>
      <c r="I35" s="32"/>
      <c r="J35" s="34"/>
      <c r="K35" s="33" t="s">
        <v>94</v>
      </c>
      <c r="L35" s="35"/>
      <c r="M35" s="31"/>
      <c r="N35" s="40"/>
    </row>
    <row r="36" spans="1:14" ht="17" customHeight="1">
      <c r="A36" s="27" t="e">
        <f t="shared" si="0"/>
        <v>#VALUE!</v>
      </c>
      <c r="C36" s="29">
        <v>35</v>
      </c>
      <c r="D36" s="29" t="s">
        <v>8</v>
      </c>
      <c r="E36" s="105"/>
      <c r="F36" s="30"/>
      <c r="H36" s="75"/>
      <c r="I36" s="32"/>
      <c r="J36" s="34"/>
      <c r="K36" s="33" t="s">
        <v>94</v>
      </c>
      <c r="L36" s="35"/>
      <c r="M36" s="31"/>
      <c r="N36" s="40"/>
    </row>
    <row r="37" spans="1:14" ht="17" customHeight="1">
      <c r="A37" s="27" t="e">
        <f t="shared" si="0"/>
        <v>#VALUE!</v>
      </c>
      <c r="C37" s="29">
        <v>36</v>
      </c>
      <c r="D37" s="29" t="s">
        <v>8</v>
      </c>
      <c r="E37" s="105"/>
      <c r="F37" s="30"/>
      <c r="H37" s="71"/>
      <c r="I37" s="32"/>
      <c r="J37" s="34"/>
      <c r="K37" s="33" t="s">
        <v>94</v>
      </c>
      <c r="L37" s="35"/>
      <c r="M37" s="31"/>
      <c r="N37" s="40"/>
    </row>
    <row r="38" spans="1:14" ht="17" customHeight="1">
      <c r="A38" s="27" t="e">
        <f t="shared" si="0"/>
        <v>#VALUE!</v>
      </c>
      <c r="C38" s="29">
        <v>37</v>
      </c>
      <c r="D38" s="29" t="s">
        <v>8</v>
      </c>
      <c r="E38" s="105"/>
      <c r="F38" s="30"/>
      <c r="H38" s="75"/>
      <c r="I38" s="32"/>
      <c r="J38" s="34"/>
      <c r="K38" s="33" t="s">
        <v>94</v>
      </c>
      <c r="L38" s="35"/>
      <c r="M38" s="31"/>
      <c r="N38" s="41"/>
    </row>
    <row r="39" spans="1:14" ht="17" customHeight="1">
      <c r="A39" s="27" t="e">
        <f t="shared" si="0"/>
        <v>#VALUE!</v>
      </c>
      <c r="C39" s="29">
        <v>38</v>
      </c>
      <c r="D39" s="29" t="s">
        <v>8</v>
      </c>
      <c r="E39" s="105"/>
      <c r="F39" s="30"/>
      <c r="H39" s="75"/>
      <c r="I39" s="32"/>
      <c r="J39" s="34"/>
      <c r="K39" s="33" t="s">
        <v>94</v>
      </c>
      <c r="L39" s="35"/>
      <c r="M39" s="31"/>
      <c r="N39" s="41"/>
    </row>
    <row r="40" spans="1:14" ht="17" customHeight="1">
      <c r="A40" s="27" t="e">
        <f t="shared" si="0"/>
        <v>#VALUE!</v>
      </c>
      <c r="C40" s="29">
        <v>39</v>
      </c>
      <c r="D40" s="29" t="s">
        <v>8</v>
      </c>
      <c r="E40" s="105"/>
      <c r="F40" s="30"/>
      <c r="H40" s="71"/>
      <c r="I40" s="32"/>
      <c r="J40" s="34"/>
      <c r="K40" s="33" t="s">
        <v>94</v>
      </c>
      <c r="L40" s="35"/>
      <c r="M40" s="31"/>
      <c r="N40" s="40"/>
    </row>
    <row r="41" spans="1:14" ht="17" customHeight="1">
      <c r="A41" s="27" t="e">
        <f t="shared" si="0"/>
        <v>#VALUE!</v>
      </c>
      <c r="C41" s="29">
        <v>40</v>
      </c>
      <c r="D41" s="29" t="s">
        <v>8</v>
      </c>
      <c r="E41" s="105"/>
      <c r="F41" s="30"/>
      <c r="H41" s="71"/>
      <c r="I41" s="32"/>
      <c r="J41" s="34"/>
      <c r="K41" s="33" t="s">
        <v>94</v>
      </c>
      <c r="L41" s="35"/>
      <c r="M41" s="31"/>
      <c r="N41" s="40"/>
    </row>
    <row r="42" spans="1:14" ht="17" customHeight="1">
      <c r="A42" s="27" t="e">
        <f t="shared" si="0"/>
        <v>#VALUE!</v>
      </c>
      <c r="C42" s="29">
        <v>41</v>
      </c>
      <c r="D42" s="29" t="s">
        <v>8</v>
      </c>
      <c r="E42" s="105"/>
      <c r="F42" s="30"/>
      <c r="H42" s="71"/>
      <c r="I42" s="32"/>
      <c r="J42" s="34"/>
      <c r="K42" s="33" t="s">
        <v>94</v>
      </c>
      <c r="L42" s="35"/>
      <c r="M42" s="31"/>
      <c r="N42" s="40"/>
    </row>
    <row r="43" spans="1:14" ht="17" customHeight="1">
      <c r="A43" s="27" t="e">
        <f t="shared" si="0"/>
        <v>#VALUE!</v>
      </c>
      <c r="C43" s="29">
        <v>42</v>
      </c>
      <c r="D43" s="29" t="s">
        <v>8</v>
      </c>
      <c r="E43" s="105"/>
      <c r="F43" s="30"/>
      <c r="H43" s="71"/>
      <c r="I43" s="32"/>
      <c r="J43" s="34"/>
      <c r="K43" s="33" t="s">
        <v>94</v>
      </c>
      <c r="L43" s="35"/>
      <c r="M43" s="31"/>
      <c r="N43" s="40"/>
    </row>
    <row r="44" spans="1:14" ht="17" customHeight="1">
      <c r="A44" s="27" t="e">
        <f t="shared" si="0"/>
        <v>#VALUE!</v>
      </c>
      <c r="C44" s="29">
        <v>43</v>
      </c>
      <c r="D44" s="29" t="s">
        <v>8</v>
      </c>
      <c r="E44" s="29"/>
      <c r="F44" s="30"/>
      <c r="H44" s="73"/>
      <c r="I44" s="32"/>
      <c r="J44" s="34"/>
      <c r="K44" s="33" t="s">
        <v>94</v>
      </c>
      <c r="L44" s="77"/>
      <c r="M44" s="78" t="s">
        <v>9</v>
      </c>
      <c r="N44" s="40"/>
    </row>
    <row r="45" spans="1:14" ht="17" customHeight="1">
      <c r="A45" s="27" t="e">
        <f t="shared" si="0"/>
        <v>#VALUE!</v>
      </c>
      <c r="C45" s="29">
        <v>44</v>
      </c>
      <c r="D45" s="29" t="s">
        <v>8</v>
      </c>
      <c r="E45" s="29"/>
      <c r="F45" s="30"/>
      <c r="H45" s="74"/>
      <c r="I45" s="32"/>
      <c r="J45" s="34"/>
      <c r="K45" s="33" t="s">
        <v>94</v>
      </c>
      <c r="L45" s="77"/>
      <c r="M45" s="78" t="s">
        <v>9</v>
      </c>
      <c r="N45" s="40"/>
    </row>
    <row r="46" spans="1:14" ht="17" customHeight="1">
      <c r="A46" s="27" t="e">
        <f t="shared" si="0"/>
        <v>#VALUE!</v>
      </c>
      <c r="C46" s="29">
        <v>45</v>
      </c>
      <c r="D46" s="29" t="s">
        <v>8</v>
      </c>
      <c r="E46" s="29"/>
      <c r="F46" s="30"/>
      <c r="H46" s="74"/>
      <c r="I46" s="32"/>
      <c r="J46" s="34"/>
      <c r="K46" s="33" t="s">
        <v>94</v>
      </c>
      <c r="L46" s="77"/>
      <c r="M46" s="78" t="s">
        <v>9</v>
      </c>
      <c r="N46" s="40"/>
    </row>
    <row r="47" spans="1:14" ht="17" customHeight="1">
      <c r="A47" s="27" t="e">
        <f t="shared" si="0"/>
        <v>#VALUE!</v>
      </c>
      <c r="C47" s="29">
        <v>46</v>
      </c>
      <c r="D47" s="29" t="s">
        <v>8</v>
      </c>
      <c r="E47" s="29"/>
      <c r="F47" s="30"/>
      <c r="H47" s="74"/>
      <c r="I47" s="32" t="s">
        <v>10</v>
      </c>
      <c r="J47" s="34"/>
      <c r="K47" s="33" t="s">
        <v>94</v>
      </c>
      <c r="L47" s="77"/>
      <c r="M47" s="78" t="s">
        <v>9</v>
      </c>
      <c r="N47" s="40"/>
    </row>
    <row r="48" spans="1:14" ht="17" customHeight="1">
      <c r="A48" s="27" t="e">
        <f t="shared" si="0"/>
        <v>#VALUE!</v>
      </c>
      <c r="C48" s="29">
        <v>47</v>
      </c>
      <c r="D48" s="29" t="s">
        <v>8</v>
      </c>
      <c r="E48" s="29"/>
      <c r="F48" s="30"/>
      <c r="H48" s="74"/>
      <c r="I48" s="32" t="s">
        <v>10</v>
      </c>
      <c r="J48" s="34"/>
      <c r="K48" s="33" t="s">
        <v>94</v>
      </c>
      <c r="L48" s="77"/>
      <c r="M48" s="78" t="s">
        <v>9</v>
      </c>
      <c r="N48" s="40"/>
    </row>
    <row r="49" spans="1:14" ht="17" customHeight="1">
      <c r="A49" s="27" t="e">
        <f t="shared" si="0"/>
        <v>#VALUE!</v>
      </c>
      <c r="C49" s="29">
        <v>48</v>
      </c>
      <c r="D49" s="29" t="s">
        <v>8</v>
      </c>
      <c r="E49" s="29"/>
      <c r="F49" s="30"/>
      <c r="H49" s="74"/>
      <c r="I49" s="32" t="s">
        <v>10</v>
      </c>
      <c r="J49" s="34"/>
      <c r="K49" s="33" t="s">
        <v>94</v>
      </c>
      <c r="L49" s="77"/>
      <c r="M49" s="78" t="s">
        <v>9</v>
      </c>
      <c r="N49" s="40"/>
    </row>
    <row r="50" spans="1:14" ht="17" customHeight="1">
      <c r="A50" s="27" t="e">
        <f t="shared" si="0"/>
        <v>#VALUE!</v>
      </c>
      <c r="C50" s="29">
        <v>49</v>
      </c>
      <c r="D50" s="29" t="s">
        <v>8</v>
      </c>
      <c r="E50" s="29"/>
      <c r="F50" s="30"/>
      <c r="H50" s="74"/>
      <c r="I50" s="32" t="s">
        <v>10</v>
      </c>
      <c r="J50" s="34"/>
      <c r="K50" s="33" t="s">
        <v>94</v>
      </c>
      <c r="L50" s="77"/>
      <c r="M50" s="78" t="s">
        <v>9</v>
      </c>
      <c r="N50" s="40"/>
    </row>
    <row r="51" spans="1:14" ht="17" customHeight="1">
      <c r="A51" s="27" t="e">
        <f t="shared" si="0"/>
        <v>#VALUE!</v>
      </c>
      <c r="C51" s="29">
        <v>50</v>
      </c>
      <c r="D51" s="29" t="s">
        <v>8</v>
      </c>
      <c r="E51" s="29"/>
      <c r="F51" s="30"/>
      <c r="H51" s="74"/>
      <c r="I51" s="32"/>
      <c r="J51" s="34"/>
      <c r="K51" s="33" t="s">
        <v>94</v>
      </c>
      <c r="L51" s="77"/>
      <c r="M51" s="78" t="s">
        <v>9</v>
      </c>
      <c r="N51" s="40"/>
    </row>
    <row r="52" spans="1:14" ht="17" customHeight="1">
      <c r="A52" s="27" t="e">
        <f t="shared" si="0"/>
        <v>#VALUE!</v>
      </c>
      <c r="C52" s="29">
        <v>51</v>
      </c>
      <c r="D52" s="29" t="s">
        <v>8</v>
      </c>
      <c r="E52" s="29"/>
      <c r="F52" s="30"/>
      <c r="H52" s="74"/>
      <c r="I52" s="32"/>
      <c r="J52" s="34"/>
      <c r="K52" s="33" t="s">
        <v>94</v>
      </c>
      <c r="L52" s="77"/>
      <c r="M52" s="78" t="s">
        <v>9</v>
      </c>
      <c r="N52" s="40"/>
    </row>
    <row r="53" spans="1:14" ht="17" customHeight="1">
      <c r="A53" s="27" t="e">
        <f t="shared" si="0"/>
        <v>#VALUE!</v>
      </c>
      <c r="C53" s="29">
        <v>52</v>
      </c>
      <c r="D53" s="29" t="s">
        <v>8</v>
      </c>
      <c r="E53" s="29"/>
      <c r="F53" s="30"/>
      <c r="H53" s="74"/>
      <c r="I53" s="32"/>
      <c r="J53" s="34"/>
      <c r="K53" s="33" t="s">
        <v>94</v>
      </c>
      <c r="L53" s="77"/>
      <c r="M53" s="78" t="s">
        <v>12</v>
      </c>
      <c r="N53" s="40"/>
    </row>
    <row r="54" spans="1:14" ht="17" customHeight="1">
      <c r="A54" s="27" t="e">
        <f t="shared" si="0"/>
        <v>#VALUE!</v>
      </c>
      <c r="C54" s="29">
        <v>53</v>
      </c>
      <c r="D54" s="29" t="s">
        <v>8</v>
      </c>
      <c r="E54" s="29"/>
      <c r="F54" s="30"/>
      <c r="H54" s="74"/>
      <c r="I54" s="32"/>
      <c r="J54" s="34"/>
      <c r="K54" s="33" t="s">
        <v>94</v>
      </c>
      <c r="L54" s="77"/>
      <c r="M54" s="78" t="s">
        <v>12</v>
      </c>
      <c r="N54" s="42"/>
    </row>
    <row r="55" spans="1:14" ht="17" customHeight="1">
      <c r="A55" s="27" t="e">
        <f t="shared" si="0"/>
        <v>#VALUE!</v>
      </c>
      <c r="C55" s="29">
        <v>54</v>
      </c>
      <c r="D55" s="29" t="s">
        <v>8</v>
      </c>
      <c r="E55" s="29"/>
      <c r="F55" s="30"/>
      <c r="H55" s="74"/>
      <c r="I55" s="32"/>
      <c r="J55" s="34"/>
      <c r="K55" s="33" t="s">
        <v>94</v>
      </c>
      <c r="L55" s="77"/>
      <c r="M55" s="78" t="s">
        <v>12</v>
      </c>
      <c r="N55" s="42"/>
    </row>
    <row r="56" spans="1:14" ht="17" customHeight="1">
      <c r="A56" s="27" t="e">
        <f t="shared" si="0"/>
        <v>#VALUE!</v>
      </c>
      <c r="C56" s="29">
        <v>55</v>
      </c>
      <c r="D56" s="29" t="s">
        <v>8</v>
      </c>
      <c r="E56" s="29"/>
      <c r="F56" s="30"/>
      <c r="H56" s="74"/>
      <c r="I56" s="32"/>
      <c r="J56" s="34"/>
      <c r="K56" s="33" t="s">
        <v>94</v>
      </c>
      <c r="L56" s="77"/>
      <c r="M56" s="78" t="s">
        <v>12</v>
      </c>
      <c r="N56" s="42"/>
    </row>
    <row r="57" spans="1:14" ht="17" customHeight="1">
      <c r="A57" s="27" t="e">
        <f t="shared" si="0"/>
        <v>#VALUE!</v>
      </c>
      <c r="C57" s="29">
        <v>56</v>
      </c>
      <c r="D57" s="29" t="s">
        <v>8</v>
      </c>
      <c r="E57" s="29"/>
      <c r="F57" s="30"/>
      <c r="H57" s="74"/>
      <c r="I57" s="32"/>
      <c r="J57" s="34"/>
      <c r="K57" s="33" t="s">
        <v>94</v>
      </c>
      <c r="L57" s="77"/>
      <c r="M57" s="78" t="s">
        <v>12</v>
      </c>
      <c r="N57" s="42"/>
    </row>
    <row r="58" spans="1:14" ht="17" customHeight="1">
      <c r="A58" s="27" t="e">
        <f t="shared" si="0"/>
        <v>#VALUE!</v>
      </c>
      <c r="C58" s="29">
        <v>57</v>
      </c>
      <c r="D58" s="29" t="s">
        <v>8</v>
      </c>
      <c r="E58" s="29"/>
      <c r="F58" s="30"/>
      <c r="H58" s="74"/>
      <c r="I58" s="32"/>
      <c r="J58" s="34"/>
      <c r="K58" s="33" t="s">
        <v>94</v>
      </c>
      <c r="L58" s="77"/>
      <c r="M58" s="78" t="s">
        <v>12</v>
      </c>
      <c r="N58" s="42"/>
    </row>
    <row r="59" spans="1:14" ht="17" customHeight="1">
      <c r="A59" s="27" t="e">
        <f t="shared" si="0"/>
        <v>#VALUE!</v>
      </c>
      <c r="C59" s="29">
        <v>58</v>
      </c>
      <c r="D59" s="29" t="s">
        <v>8</v>
      </c>
      <c r="E59" s="29"/>
      <c r="F59" s="30"/>
      <c r="H59" s="74"/>
      <c r="I59" s="32"/>
      <c r="J59" s="34"/>
      <c r="K59" s="33" t="s">
        <v>94</v>
      </c>
      <c r="L59" s="77"/>
      <c r="M59" s="78" t="s">
        <v>12</v>
      </c>
      <c r="N59" s="42"/>
    </row>
    <row r="60" spans="1:14" ht="17" customHeight="1">
      <c r="A60" s="27" t="e">
        <f t="shared" si="0"/>
        <v>#VALUE!</v>
      </c>
      <c r="C60" s="29">
        <v>59</v>
      </c>
      <c r="D60" s="29" t="s">
        <v>8</v>
      </c>
      <c r="E60" s="29"/>
      <c r="F60" s="30"/>
      <c r="H60" s="74"/>
      <c r="I60" s="32"/>
      <c r="J60" s="34"/>
      <c r="K60" s="33" t="s">
        <v>94</v>
      </c>
      <c r="L60" s="77"/>
      <c r="M60" s="78" t="s">
        <v>12</v>
      </c>
      <c r="N60" s="42"/>
    </row>
    <row r="61" spans="1:14" ht="17" customHeight="1">
      <c r="A61" s="27" t="e">
        <f t="shared" si="0"/>
        <v>#VALUE!</v>
      </c>
      <c r="C61" s="29">
        <v>60</v>
      </c>
      <c r="D61" s="29" t="s">
        <v>8</v>
      </c>
      <c r="E61" s="29"/>
      <c r="F61" s="30"/>
      <c r="H61" s="74"/>
      <c r="I61" s="32"/>
      <c r="J61" s="34"/>
      <c r="K61" s="33" t="s">
        <v>94</v>
      </c>
      <c r="L61" s="77"/>
      <c r="M61" s="78" t="s">
        <v>12</v>
      </c>
      <c r="N61" s="42"/>
    </row>
    <row r="62" spans="1:14" ht="17" customHeight="1">
      <c r="A62" s="27" t="e">
        <f t="shared" si="0"/>
        <v>#VALUE!</v>
      </c>
      <c r="C62" s="29">
        <v>61</v>
      </c>
      <c r="D62" s="29" t="s">
        <v>8</v>
      </c>
      <c r="E62" s="29"/>
      <c r="F62" s="30"/>
      <c r="H62" s="74"/>
      <c r="I62" s="32"/>
      <c r="J62" s="34"/>
      <c r="K62" s="33" t="s">
        <v>94</v>
      </c>
      <c r="L62" s="77"/>
      <c r="M62" s="78" t="s">
        <v>12</v>
      </c>
      <c r="N62" s="42"/>
    </row>
    <row r="63" spans="1:14" ht="17" customHeight="1">
      <c r="A63" s="27" t="e">
        <f t="shared" si="0"/>
        <v>#VALUE!</v>
      </c>
      <c r="C63" s="29">
        <v>62</v>
      </c>
      <c r="D63" s="29" t="s">
        <v>8</v>
      </c>
      <c r="E63" s="29"/>
      <c r="F63" s="30"/>
      <c r="H63" s="74"/>
      <c r="I63" s="32"/>
      <c r="J63" s="34"/>
      <c r="K63" s="33" t="s">
        <v>94</v>
      </c>
      <c r="L63" s="77"/>
      <c r="M63" s="78" t="s">
        <v>12</v>
      </c>
      <c r="N63" s="42"/>
    </row>
    <row r="64" spans="1:14" ht="17" customHeight="1">
      <c r="A64" s="27" t="e">
        <f t="shared" si="0"/>
        <v>#VALUE!</v>
      </c>
      <c r="C64" s="29">
        <v>63</v>
      </c>
      <c r="D64" s="29" t="s">
        <v>8</v>
      </c>
      <c r="E64" s="29"/>
      <c r="F64" s="30"/>
      <c r="H64" s="74"/>
      <c r="I64" s="32"/>
      <c r="J64" s="34"/>
      <c r="K64" s="33" t="s">
        <v>94</v>
      </c>
      <c r="L64" s="77"/>
      <c r="M64" s="78" t="s">
        <v>12</v>
      </c>
      <c r="N64" s="42"/>
    </row>
    <row r="65" spans="1:14" ht="17" customHeight="1">
      <c r="A65" s="27" t="e">
        <f t="shared" si="0"/>
        <v>#VALUE!</v>
      </c>
      <c r="C65" s="29">
        <v>64</v>
      </c>
      <c r="D65" s="29" t="s">
        <v>8</v>
      </c>
      <c r="E65" s="29"/>
      <c r="F65" s="30"/>
      <c r="H65" s="74"/>
      <c r="I65" s="32"/>
      <c r="J65" s="34"/>
      <c r="K65" s="33" t="s">
        <v>94</v>
      </c>
      <c r="L65" s="77"/>
      <c r="M65" s="78" t="s">
        <v>12</v>
      </c>
      <c r="N65" s="42"/>
    </row>
    <row r="66" spans="1:14" ht="17" customHeight="1">
      <c r="A66" s="27" t="e">
        <f t="shared" si="0"/>
        <v>#VALUE!</v>
      </c>
      <c r="C66" s="29">
        <v>65</v>
      </c>
      <c r="D66" s="29" t="s">
        <v>8</v>
      </c>
      <c r="E66" s="29"/>
      <c r="F66" s="30"/>
      <c r="H66" s="74"/>
      <c r="I66" s="32"/>
      <c r="J66" s="34"/>
      <c r="K66" s="33" t="s">
        <v>94</v>
      </c>
      <c r="L66" s="77"/>
      <c r="M66" s="78" t="s">
        <v>13</v>
      </c>
      <c r="N66" s="42"/>
    </row>
    <row r="67" spans="1:14" ht="17" customHeight="1">
      <c r="A67" s="27" t="e">
        <f t="shared" ref="A67:A130" si="1">isole(B67)</f>
        <v>#VALUE!</v>
      </c>
      <c r="C67" s="29">
        <v>66</v>
      </c>
      <c r="D67" s="29" t="s">
        <v>8</v>
      </c>
      <c r="E67" s="29"/>
      <c r="F67" s="30"/>
      <c r="H67" s="74"/>
      <c r="I67" s="32"/>
      <c r="J67" s="34"/>
      <c r="K67" s="33" t="s">
        <v>94</v>
      </c>
      <c r="L67" s="77"/>
      <c r="M67" s="78" t="s">
        <v>14</v>
      </c>
      <c r="N67" s="42"/>
    </row>
    <row r="68" spans="1:14" ht="17" customHeight="1">
      <c r="A68" s="27" t="e">
        <f t="shared" si="1"/>
        <v>#VALUE!</v>
      </c>
      <c r="C68" s="29">
        <v>67</v>
      </c>
      <c r="D68" s="29" t="s">
        <v>8</v>
      </c>
      <c r="E68" s="29"/>
      <c r="F68" s="30"/>
      <c r="H68" s="74"/>
      <c r="I68" s="32"/>
      <c r="J68" s="34"/>
      <c r="K68" s="33" t="s">
        <v>94</v>
      </c>
      <c r="L68" s="77"/>
      <c r="M68" s="78" t="s">
        <v>15</v>
      </c>
      <c r="N68" s="42"/>
    </row>
    <row r="69" spans="1:14" ht="17" customHeight="1">
      <c r="A69" s="27" t="e">
        <f t="shared" si="1"/>
        <v>#VALUE!</v>
      </c>
      <c r="C69" s="29">
        <v>68</v>
      </c>
      <c r="D69" s="29" t="s">
        <v>8</v>
      </c>
      <c r="E69" s="29"/>
      <c r="F69" s="30"/>
      <c r="H69" s="74"/>
      <c r="I69" s="32"/>
      <c r="J69" s="34"/>
      <c r="K69" s="33" t="s">
        <v>94</v>
      </c>
      <c r="L69" s="77"/>
      <c r="M69" s="78" t="s">
        <v>15</v>
      </c>
      <c r="N69" s="42"/>
    </row>
    <row r="70" spans="1:14" ht="17" customHeight="1">
      <c r="A70" s="27" t="e">
        <f t="shared" si="1"/>
        <v>#VALUE!</v>
      </c>
      <c r="C70" s="29">
        <v>69</v>
      </c>
      <c r="D70" s="29" t="s">
        <v>8</v>
      </c>
      <c r="E70" s="29"/>
      <c r="F70" s="30"/>
      <c r="H70" s="74"/>
      <c r="I70" s="32"/>
      <c r="J70" s="34"/>
      <c r="K70" s="33" t="s">
        <v>94</v>
      </c>
      <c r="L70" s="77"/>
      <c r="M70" s="78" t="s">
        <v>16</v>
      </c>
      <c r="N70" s="42"/>
    </row>
    <row r="71" spans="1:14" ht="17" customHeight="1">
      <c r="A71" s="27" t="e">
        <f t="shared" si="1"/>
        <v>#VALUE!</v>
      </c>
      <c r="C71" s="29">
        <v>70</v>
      </c>
      <c r="D71" s="29" t="s">
        <v>8</v>
      </c>
      <c r="E71" s="29"/>
      <c r="F71" s="30"/>
      <c r="H71" s="74"/>
      <c r="I71" s="32"/>
      <c r="J71" s="34"/>
      <c r="K71" s="33" t="s">
        <v>94</v>
      </c>
      <c r="L71" s="77"/>
      <c r="M71" s="78" t="s">
        <v>15</v>
      </c>
      <c r="N71" s="42"/>
    </row>
    <row r="72" spans="1:14" ht="17" customHeight="1">
      <c r="A72" s="27" t="e">
        <f t="shared" si="1"/>
        <v>#VALUE!</v>
      </c>
      <c r="C72" s="29">
        <v>71</v>
      </c>
      <c r="D72" s="29" t="s">
        <v>8</v>
      </c>
      <c r="E72" s="29"/>
      <c r="F72" s="30"/>
      <c r="H72" s="74"/>
      <c r="I72" s="32"/>
      <c r="J72" s="34"/>
      <c r="K72" s="33" t="s">
        <v>94</v>
      </c>
      <c r="L72" s="77"/>
      <c r="M72" s="78" t="s">
        <v>15</v>
      </c>
      <c r="N72" s="42"/>
    </row>
    <row r="73" spans="1:14" ht="17" customHeight="1">
      <c r="A73" s="27" t="e">
        <f t="shared" si="1"/>
        <v>#VALUE!</v>
      </c>
      <c r="C73" s="29">
        <v>72</v>
      </c>
      <c r="D73" s="29" t="s">
        <v>8</v>
      </c>
      <c r="E73" s="29"/>
      <c r="F73" s="30"/>
      <c r="H73" s="74"/>
      <c r="I73" s="32"/>
      <c r="J73" s="34"/>
      <c r="K73" s="33" t="s">
        <v>94</v>
      </c>
      <c r="L73" s="77"/>
      <c r="M73" s="78" t="s">
        <v>15</v>
      </c>
      <c r="N73" s="39"/>
    </row>
    <row r="74" spans="1:14" ht="17" customHeight="1">
      <c r="A74" s="27" t="e">
        <f t="shared" si="1"/>
        <v>#VALUE!</v>
      </c>
      <c r="C74" s="29">
        <v>73</v>
      </c>
      <c r="D74" s="29" t="s">
        <v>8</v>
      </c>
      <c r="E74" s="29"/>
      <c r="F74" s="30"/>
      <c r="H74" s="74"/>
      <c r="I74" s="32"/>
      <c r="J74" s="34"/>
      <c r="K74" s="33" t="s">
        <v>94</v>
      </c>
      <c r="L74" s="77"/>
      <c r="M74" s="78" t="s">
        <v>16</v>
      </c>
      <c r="N74" s="43"/>
    </row>
    <row r="75" spans="1:14" ht="17" customHeight="1">
      <c r="A75" s="27" t="e">
        <f t="shared" si="1"/>
        <v>#VALUE!</v>
      </c>
      <c r="C75" s="29">
        <v>74</v>
      </c>
      <c r="D75" s="29" t="s">
        <v>8</v>
      </c>
      <c r="E75" s="29"/>
      <c r="F75" s="30"/>
      <c r="H75" s="74"/>
      <c r="I75" s="32"/>
      <c r="J75" s="34"/>
      <c r="K75" s="33" t="s">
        <v>94</v>
      </c>
      <c r="L75" s="77"/>
      <c r="M75" s="78" t="s">
        <v>16</v>
      </c>
      <c r="N75" s="43"/>
    </row>
    <row r="76" spans="1:14" ht="17" customHeight="1">
      <c r="A76" s="27" t="e">
        <f t="shared" si="1"/>
        <v>#VALUE!</v>
      </c>
      <c r="C76" s="29">
        <v>75</v>
      </c>
      <c r="D76" s="29" t="s">
        <v>8</v>
      </c>
      <c r="E76" s="29"/>
      <c r="F76" s="30"/>
      <c r="H76" s="74"/>
      <c r="I76" s="32"/>
      <c r="J76" s="34"/>
      <c r="K76" s="33" t="s">
        <v>94</v>
      </c>
      <c r="L76" s="77"/>
      <c r="M76" s="78" t="s">
        <v>17</v>
      </c>
      <c r="N76" s="43"/>
    </row>
    <row r="77" spans="1:14" ht="17" customHeight="1">
      <c r="A77" s="27" t="e">
        <f t="shared" si="1"/>
        <v>#VALUE!</v>
      </c>
      <c r="C77" s="29">
        <v>76</v>
      </c>
      <c r="D77" s="29" t="s">
        <v>8</v>
      </c>
      <c r="E77" s="29"/>
      <c r="F77" s="30"/>
      <c r="H77" s="74"/>
      <c r="I77" s="32"/>
      <c r="J77" s="34"/>
      <c r="K77" s="33" t="s">
        <v>94</v>
      </c>
      <c r="L77" s="77"/>
      <c r="M77" s="78" t="s">
        <v>18</v>
      </c>
      <c r="N77" s="43"/>
    </row>
    <row r="78" spans="1:14" ht="17" customHeight="1">
      <c r="A78" s="27" t="e">
        <f t="shared" si="1"/>
        <v>#VALUE!</v>
      </c>
      <c r="C78" s="29">
        <v>77</v>
      </c>
      <c r="D78" s="29" t="s">
        <v>8</v>
      </c>
      <c r="E78" s="29"/>
      <c r="F78" s="30"/>
      <c r="H78" s="74"/>
      <c r="I78" s="32"/>
      <c r="J78" s="34"/>
      <c r="K78" s="33" t="s">
        <v>94</v>
      </c>
      <c r="L78" s="77"/>
      <c r="M78" s="78" t="s">
        <v>18</v>
      </c>
      <c r="N78" s="42"/>
    </row>
    <row r="79" spans="1:14" ht="17" customHeight="1">
      <c r="A79" s="27" t="e">
        <f t="shared" si="1"/>
        <v>#VALUE!</v>
      </c>
      <c r="C79" s="29">
        <v>78</v>
      </c>
      <c r="D79" s="29" t="s">
        <v>8</v>
      </c>
      <c r="E79" s="29"/>
      <c r="F79" s="30"/>
      <c r="H79" s="74"/>
      <c r="I79" s="32"/>
      <c r="J79" s="34"/>
      <c r="K79" s="33" t="s">
        <v>94</v>
      </c>
      <c r="L79" s="77"/>
      <c r="M79" s="78" t="s">
        <v>19</v>
      </c>
      <c r="N79" s="40"/>
    </row>
    <row r="80" spans="1:14" ht="17" customHeight="1">
      <c r="A80" s="27" t="e">
        <f t="shared" si="1"/>
        <v>#VALUE!</v>
      </c>
      <c r="C80" s="29">
        <v>79</v>
      </c>
      <c r="D80" s="29" t="s">
        <v>8</v>
      </c>
      <c r="E80" s="29"/>
      <c r="F80" s="30"/>
      <c r="H80" s="74"/>
      <c r="I80" s="32"/>
      <c r="J80" s="34"/>
      <c r="K80" s="33" t="s">
        <v>94</v>
      </c>
      <c r="L80" s="77"/>
      <c r="M80" s="78" t="s">
        <v>18</v>
      </c>
      <c r="N80" s="40"/>
    </row>
    <row r="81" spans="1:14" ht="17" customHeight="1">
      <c r="A81" s="27" t="e">
        <f t="shared" si="1"/>
        <v>#VALUE!</v>
      </c>
      <c r="C81" s="29">
        <v>80</v>
      </c>
      <c r="D81" s="29" t="s">
        <v>8</v>
      </c>
      <c r="E81" s="29"/>
      <c r="F81" s="30"/>
      <c r="H81" s="74"/>
      <c r="I81" s="32"/>
      <c r="J81" s="34"/>
      <c r="K81" s="33" t="s">
        <v>94</v>
      </c>
      <c r="L81" s="77"/>
      <c r="M81" s="78" t="s">
        <v>18</v>
      </c>
      <c r="N81" s="40"/>
    </row>
    <row r="82" spans="1:14" ht="17" customHeight="1">
      <c r="A82" s="27" t="e">
        <f t="shared" si="1"/>
        <v>#VALUE!</v>
      </c>
      <c r="C82" s="29">
        <v>81</v>
      </c>
      <c r="D82" s="29" t="s">
        <v>8</v>
      </c>
      <c r="E82" s="29"/>
      <c r="F82" s="30"/>
      <c r="H82" s="74"/>
      <c r="I82" s="32"/>
      <c r="J82" s="34"/>
      <c r="K82" s="33" t="s">
        <v>94</v>
      </c>
      <c r="L82" s="77"/>
      <c r="M82" s="78" t="s">
        <v>20</v>
      </c>
      <c r="N82" s="40"/>
    </row>
    <row r="83" spans="1:14" ht="17" customHeight="1">
      <c r="A83" s="27" t="e">
        <f t="shared" si="1"/>
        <v>#VALUE!</v>
      </c>
      <c r="C83" s="29">
        <v>82</v>
      </c>
      <c r="D83" s="29" t="s">
        <v>8</v>
      </c>
      <c r="E83" s="29"/>
      <c r="F83" s="30"/>
      <c r="H83" s="74"/>
      <c r="I83" s="32"/>
      <c r="J83" s="34"/>
      <c r="K83" s="33" t="s">
        <v>94</v>
      </c>
      <c r="L83" s="77"/>
      <c r="M83" s="78" t="s">
        <v>21</v>
      </c>
      <c r="N83" s="40"/>
    </row>
    <row r="84" spans="1:14" ht="17" customHeight="1">
      <c r="A84" s="27" t="e">
        <f t="shared" si="1"/>
        <v>#VALUE!</v>
      </c>
      <c r="C84" s="29">
        <v>83</v>
      </c>
      <c r="D84" s="29" t="s">
        <v>8</v>
      </c>
      <c r="E84" s="29"/>
      <c r="F84" s="30"/>
      <c r="H84" s="74"/>
      <c r="I84" s="32"/>
      <c r="J84" s="34"/>
      <c r="K84" s="33" t="s">
        <v>94</v>
      </c>
      <c r="L84" s="77"/>
      <c r="M84" s="78" t="s">
        <v>21</v>
      </c>
      <c r="N84" s="40"/>
    </row>
    <row r="85" spans="1:14" ht="17" customHeight="1">
      <c r="A85" s="27" t="e">
        <f t="shared" si="1"/>
        <v>#VALUE!</v>
      </c>
      <c r="C85" s="29">
        <v>84</v>
      </c>
      <c r="D85" s="29" t="s">
        <v>8</v>
      </c>
      <c r="E85" s="29"/>
      <c r="F85" s="30"/>
      <c r="H85" s="74"/>
      <c r="I85" s="32"/>
      <c r="J85" s="34"/>
      <c r="K85" s="33" t="s">
        <v>94</v>
      </c>
      <c r="L85" s="77"/>
      <c r="M85" s="78" t="s">
        <v>22</v>
      </c>
      <c r="N85" s="40"/>
    </row>
    <row r="86" spans="1:14" ht="17" customHeight="1">
      <c r="A86" s="27" t="e">
        <f t="shared" si="1"/>
        <v>#VALUE!</v>
      </c>
      <c r="C86" s="29">
        <v>85</v>
      </c>
      <c r="D86" s="29" t="s">
        <v>8</v>
      </c>
      <c r="E86" s="29"/>
      <c r="F86" s="30"/>
      <c r="H86" s="79"/>
      <c r="I86" s="32"/>
      <c r="J86" s="34"/>
      <c r="K86" s="33" t="s">
        <v>94</v>
      </c>
      <c r="L86" s="77"/>
      <c r="M86" s="78"/>
      <c r="N86" s="40"/>
    </row>
    <row r="87" spans="1:14" ht="17" customHeight="1">
      <c r="A87" s="27" t="e">
        <f t="shared" si="1"/>
        <v>#VALUE!</v>
      </c>
      <c r="C87" s="29">
        <v>86</v>
      </c>
      <c r="D87" s="29" t="s">
        <v>8</v>
      </c>
      <c r="E87" s="29"/>
      <c r="F87" s="30"/>
      <c r="H87" s="74"/>
      <c r="I87" s="32"/>
      <c r="J87" s="34"/>
      <c r="K87" s="33" t="s">
        <v>94</v>
      </c>
      <c r="L87" s="77"/>
      <c r="M87" s="78"/>
      <c r="N87" s="40"/>
    </row>
    <row r="88" spans="1:14" ht="17" customHeight="1">
      <c r="A88" s="27" t="e">
        <f t="shared" si="1"/>
        <v>#VALUE!</v>
      </c>
      <c r="C88" s="29">
        <v>87</v>
      </c>
      <c r="D88" s="29" t="s">
        <v>8</v>
      </c>
      <c r="E88" s="29"/>
      <c r="F88" s="30"/>
      <c r="H88" s="74"/>
      <c r="I88" s="32"/>
      <c r="J88" s="34"/>
      <c r="K88" s="33" t="s">
        <v>94</v>
      </c>
      <c r="L88" s="77"/>
      <c r="M88" s="78"/>
      <c r="N88" s="40"/>
    </row>
    <row r="89" spans="1:14" ht="17" customHeight="1">
      <c r="A89" s="27" t="e">
        <f t="shared" si="1"/>
        <v>#VALUE!</v>
      </c>
      <c r="C89" s="29">
        <v>88</v>
      </c>
      <c r="D89" s="29" t="s">
        <v>8</v>
      </c>
      <c r="E89" s="29"/>
      <c r="F89" s="30"/>
      <c r="H89" s="74"/>
      <c r="I89" s="32"/>
      <c r="J89" s="80"/>
      <c r="K89" s="33" t="s">
        <v>94</v>
      </c>
      <c r="L89" s="77"/>
      <c r="M89" s="78"/>
      <c r="N89" s="40"/>
    </row>
    <row r="90" spans="1:14" ht="17" customHeight="1">
      <c r="A90" s="27" t="e">
        <f t="shared" si="1"/>
        <v>#VALUE!</v>
      </c>
      <c r="C90" s="29">
        <v>89</v>
      </c>
      <c r="D90" s="29" t="s">
        <v>8</v>
      </c>
      <c r="E90" s="29"/>
      <c r="F90" s="30"/>
      <c r="H90" s="44"/>
      <c r="I90" s="32"/>
      <c r="J90" s="80"/>
      <c r="K90" s="33" t="s">
        <v>94</v>
      </c>
      <c r="L90" s="77"/>
      <c r="M90" s="78"/>
      <c r="N90" s="40"/>
    </row>
    <row r="91" spans="1:14" ht="17" customHeight="1">
      <c r="A91" s="27" t="e">
        <f t="shared" si="1"/>
        <v>#VALUE!</v>
      </c>
      <c r="C91" s="29">
        <v>90</v>
      </c>
      <c r="D91" s="29" t="s">
        <v>8</v>
      </c>
      <c r="E91" s="29"/>
      <c r="F91" s="30"/>
      <c r="H91" s="74"/>
      <c r="I91" s="32"/>
      <c r="J91" s="80"/>
      <c r="K91" s="33" t="s">
        <v>94</v>
      </c>
      <c r="L91" s="77"/>
      <c r="M91" s="78"/>
      <c r="N91" s="40"/>
    </row>
    <row r="92" spans="1:14" ht="17" customHeight="1">
      <c r="A92" s="27" t="e">
        <f t="shared" si="1"/>
        <v>#VALUE!</v>
      </c>
      <c r="C92" s="29">
        <v>91</v>
      </c>
      <c r="D92" s="29" t="s">
        <v>8</v>
      </c>
      <c r="E92" s="29"/>
      <c r="F92" s="30"/>
      <c r="H92" s="74"/>
      <c r="I92" s="32"/>
      <c r="J92" s="80"/>
      <c r="K92" s="33" t="s">
        <v>94</v>
      </c>
      <c r="L92" s="77"/>
      <c r="M92" s="78"/>
      <c r="N92" s="40"/>
    </row>
    <row r="93" spans="1:14" ht="17" customHeight="1">
      <c r="A93" s="27" t="e">
        <f t="shared" si="1"/>
        <v>#VALUE!</v>
      </c>
      <c r="C93" s="29">
        <v>92</v>
      </c>
      <c r="D93" s="29" t="s">
        <v>8</v>
      </c>
      <c r="E93" s="29"/>
      <c r="F93" s="30"/>
      <c r="H93" s="74"/>
      <c r="I93" s="32"/>
      <c r="J93" s="80"/>
      <c r="K93" s="33" t="s">
        <v>94</v>
      </c>
      <c r="L93" s="77"/>
      <c r="M93" s="78"/>
      <c r="N93" s="40"/>
    </row>
    <row r="94" spans="1:14" ht="17" customHeight="1">
      <c r="A94" s="27" t="e">
        <f t="shared" si="1"/>
        <v>#VALUE!</v>
      </c>
      <c r="C94" s="29">
        <v>93</v>
      </c>
      <c r="D94" s="29" t="s">
        <v>8</v>
      </c>
      <c r="E94" s="29"/>
      <c r="F94" s="30"/>
      <c r="H94" s="74"/>
      <c r="I94" s="32"/>
      <c r="J94" s="80"/>
      <c r="K94" s="33" t="s">
        <v>94</v>
      </c>
      <c r="L94" s="77"/>
      <c r="M94" s="78"/>
      <c r="N94" s="40"/>
    </row>
    <row r="95" spans="1:14" ht="17" customHeight="1">
      <c r="A95" s="27" t="e">
        <f t="shared" si="1"/>
        <v>#VALUE!</v>
      </c>
      <c r="C95" s="29">
        <v>94</v>
      </c>
      <c r="D95" s="29" t="s">
        <v>8</v>
      </c>
      <c r="E95" s="29"/>
      <c r="F95" s="30"/>
      <c r="H95" s="74"/>
      <c r="I95" s="32"/>
      <c r="J95" s="80"/>
      <c r="K95" s="33" t="s">
        <v>94</v>
      </c>
      <c r="L95" s="77"/>
      <c r="M95" s="78"/>
      <c r="N95" s="45"/>
    </row>
    <row r="96" spans="1:14" ht="17" customHeight="1">
      <c r="A96" s="27" t="e">
        <f t="shared" si="1"/>
        <v>#VALUE!</v>
      </c>
      <c r="C96" s="29">
        <v>95</v>
      </c>
      <c r="D96" s="29" t="s">
        <v>8</v>
      </c>
      <c r="E96" s="29"/>
      <c r="F96" s="30"/>
      <c r="H96" s="74"/>
      <c r="I96" s="32"/>
      <c r="J96" s="80"/>
      <c r="K96" s="33" t="s">
        <v>94</v>
      </c>
      <c r="L96" s="77"/>
      <c r="M96" s="78"/>
      <c r="N96" s="40"/>
    </row>
    <row r="97" spans="1:14" ht="17" customHeight="1">
      <c r="A97" s="27" t="e">
        <f t="shared" si="1"/>
        <v>#VALUE!</v>
      </c>
      <c r="C97" s="29">
        <v>96</v>
      </c>
      <c r="D97" s="29" t="s">
        <v>8</v>
      </c>
      <c r="E97" s="29"/>
      <c r="F97" s="30"/>
      <c r="H97" s="74"/>
      <c r="I97" s="32"/>
      <c r="J97" s="80"/>
      <c r="K97" s="33" t="s">
        <v>94</v>
      </c>
      <c r="L97" s="77"/>
      <c r="M97" s="78"/>
      <c r="N97" s="40"/>
    </row>
    <row r="98" spans="1:14" ht="17" customHeight="1">
      <c r="A98" s="27" t="e">
        <f t="shared" si="1"/>
        <v>#VALUE!</v>
      </c>
      <c r="C98" s="29">
        <v>97</v>
      </c>
      <c r="D98" s="29" t="s">
        <v>8</v>
      </c>
      <c r="E98" s="29"/>
      <c r="F98" s="30"/>
      <c r="H98" s="74"/>
      <c r="I98" s="32"/>
      <c r="J98" s="80"/>
      <c r="K98" s="33" t="s">
        <v>94</v>
      </c>
      <c r="L98" s="77"/>
      <c r="M98" s="78"/>
      <c r="N98" s="40"/>
    </row>
    <row r="99" spans="1:14" ht="17" customHeight="1">
      <c r="A99" s="27" t="e">
        <f t="shared" si="1"/>
        <v>#VALUE!</v>
      </c>
      <c r="C99" s="29">
        <v>98</v>
      </c>
      <c r="D99" s="29" t="s">
        <v>8</v>
      </c>
      <c r="E99" s="29"/>
      <c r="F99" s="30"/>
      <c r="H99" s="74"/>
      <c r="I99" s="32"/>
      <c r="J99" s="80"/>
      <c r="K99" s="33" t="s">
        <v>94</v>
      </c>
      <c r="L99" s="77"/>
      <c r="M99" s="78"/>
      <c r="N99" s="45"/>
    </row>
    <row r="100" spans="1:14" ht="17" customHeight="1">
      <c r="A100" s="27" t="e">
        <f t="shared" si="1"/>
        <v>#VALUE!</v>
      </c>
      <c r="C100" s="29">
        <v>99</v>
      </c>
      <c r="D100" s="29" t="s">
        <v>8</v>
      </c>
      <c r="E100" s="29"/>
      <c r="F100" s="30"/>
      <c r="H100" s="74"/>
      <c r="I100" s="32"/>
      <c r="J100" s="80"/>
      <c r="K100" s="33" t="s">
        <v>94</v>
      </c>
      <c r="L100" s="77"/>
      <c r="M100" s="78"/>
      <c r="N100" s="46"/>
    </row>
    <row r="101" spans="1:14" ht="17" customHeight="1">
      <c r="A101" s="27" t="e">
        <f t="shared" si="1"/>
        <v>#VALUE!</v>
      </c>
      <c r="C101" s="29">
        <v>100</v>
      </c>
      <c r="D101" s="29" t="s">
        <v>8</v>
      </c>
      <c r="E101" s="29"/>
      <c r="F101" s="30"/>
      <c r="H101" s="74"/>
      <c r="I101" s="32"/>
      <c r="J101" s="80"/>
      <c r="K101" s="33" t="s">
        <v>94</v>
      </c>
      <c r="L101" s="77"/>
      <c r="M101" s="78"/>
      <c r="N101" s="43"/>
    </row>
    <row r="102" spans="1:14" ht="17" customHeight="1">
      <c r="A102" s="27" t="e">
        <f t="shared" si="1"/>
        <v>#VALUE!</v>
      </c>
      <c r="C102" s="29">
        <v>101</v>
      </c>
      <c r="D102" s="29" t="s">
        <v>8</v>
      </c>
      <c r="E102" s="29"/>
      <c r="F102" s="30"/>
      <c r="H102" s="74"/>
      <c r="I102" s="32"/>
      <c r="J102" s="80"/>
      <c r="K102" s="33" t="s">
        <v>94</v>
      </c>
      <c r="L102" s="77"/>
      <c r="M102" s="78"/>
      <c r="N102" s="47"/>
    </row>
    <row r="103" spans="1:14" ht="17" customHeight="1">
      <c r="A103" s="27" t="e">
        <f t="shared" si="1"/>
        <v>#VALUE!</v>
      </c>
      <c r="C103" s="29">
        <v>102</v>
      </c>
      <c r="D103" s="29" t="s">
        <v>8</v>
      </c>
      <c r="E103" s="29"/>
      <c r="F103" s="30"/>
      <c r="H103" s="74"/>
      <c r="I103" s="32"/>
      <c r="J103" s="80"/>
      <c r="K103" s="33" t="s">
        <v>94</v>
      </c>
      <c r="L103" s="77"/>
      <c r="M103" s="78"/>
      <c r="N103" s="47"/>
    </row>
    <row r="104" spans="1:14" ht="17" customHeight="1">
      <c r="A104" s="27" t="e">
        <f t="shared" si="1"/>
        <v>#VALUE!</v>
      </c>
      <c r="C104" s="29">
        <v>103</v>
      </c>
      <c r="D104" s="29" t="s">
        <v>8</v>
      </c>
      <c r="E104" s="29"/>
      <c r="F104" s="30"/>
      <c r="H104" s="74"/>
      <c r="I104" s="32"/>
      <c r="J104" s="80"/>
      <c r="K104" s="33" t="s">
        <v>94</v>
      </c>
      <c r="L104" s="77"/>
      <c r="M104" s="78"/>
      <c r="N104" s="47"/>
    </row>
    <row r="105" spans="1:14" ht="17" customHeight="1">
      <c r="A105" s="27" t="e">
        <f t="shared" si="1"/>
        <v>#VALUE!</v>
      </c>
      <c r="C105" s="29">
        <v>104</v>
      </c>
      <c r="D105" s="29" t="s">
        <v>8</v>
      </c>
      <c r="E105" s="29"/>
      <c r="F105" s="30"/>
      <c r="H105" s="74"/>
      <c r="I105" s="32"/>
      <c r="J105" s="80"/>
      <c r="K105" s="33" t="s">
        <v>94</v>
      </c>
      <c r="L105" s="77"/>
      <c r="M105" s="78"/>
      <c r="N105" s="47"/>
    </row>
    <row r="106" spans="1:14" ht="17" customHeight="1">
      <c r="A106" s="27" t="e">
        <f t="shared" si="1"/>
        <v>#VALUE!</v>
      </c>
      <c r="C106" s="29">
        <v>105</v>
      </c>
      <c r="D106" s="29" t="s">
        <v>8</v>
      </c>
      <c r="E106" s="29"/>
      <c r="F106" s="30"/>
      <c r="H106" s="74"/>
      <c r="I106" s="32"/>
      <c r="J106" s="80"/>
      <c r="K106" s="33" t="s">
        <v>94</v>
      </c>
      <c r="L106" s="77"/>
      <c r="M106" s="78"/>
      <c r="N106" s="47"/>
    </row>
    <row r="107" spans="1:14" ht="17" customHeight="1">
      <c r="A107" s="27" t="e">
        <f t="shared" si="1"/>
        <v>#VALUE!</v>
      </c>
      <c r="C107" s="29">
        <v>106</v>
      </c>
      <c r="D107" s="29" t="s">
        <v>8</v>
      </c>
      <c r="E107" s="29"/>
      <c r="F107" s="30"/>
      <c r="H107" s="71"/>
      <c r="I107" s="32"/>
      <c r="J107" s="80"/>
      <c r="K107" s="33" t="s">
        <v>94</v>
      </c>
      <c r="L107" s="77"/>
      <c r="M107" s="78"/>
      <c r="N107" s="47"/>
    </row>
    <row r="108" spans="1:14" ht="17" customHeight="1">
      <c r="A108" s="27" t="e">
        <f t="shared" si="1"/>
        <v>#VALUE!</v>
      </c>
      <c r="C108" s="29">
        <v>107</v>
      </c>
      <c r="D108" s="29" t="s">
        <v>8</v>
      </c>
      <c r="E108" s="29"/>
      <c r="F108" s="30"/>
      <c r="H108" s="71"/>
      <c r="I108" s="32"/>
      <c r="J108" s="80"/>
      <c r="K108" s="33" t="s">
        <v>94</v>
      </c>
      <c r="L108" s="77"/>
      <c r="M108" s="78"/>
      <c r="N108" s="47"/>
    </row>
    <row r="109" spans="1:14" ht="17" customHeight="1">
      <c r="A109" s="27" t="e">
        <f t="shared" si="1"/>
        <v>#VALUE!</v>
      </c>
      <c r="C109" s="29">
        <v>108</v>
      </c>
      <c r="D109" s="29" t="s">
        <v>8</v>
      </c>
      <c r="E109" s="29"/>
      <c r="F109" s="30"/>
      <c r="H109" s="70"/>
      <c r="I109" s="32"/>
      <c r="J109" s="34"/>
      <c r="K109" s="33" t="s">
        <v>94</v>
      </c>
      <c r="L109" s="77"/>
      <c r="M109" s="78"/>
      <c r="N109" s="47"/>
    </row>
    <row r="110" spans="1:14" ht="17" customHeight="1">
      <c r="A110" s="27" t="e">
        <f t="shared" si="1"/>
        <v>#VALUE!</v>
      </c>
      <c r="C110" s="29">
        <v>109</v>
      </c>
      <c r="D110" s="29" t="s">
        <v>8</v>
      </c>
      <c r="E110" s="29"/>
      <c r="F110" s="30"/>
      <c r="H110" s="71"/>
      <c r="I110" s="32"/>
      <c r="J110" s="34"/>
      <c r="K110" s="33" t="s">
        <v>94</v>
      </c>
      <c r="L110" s="77"/>
      <c r="M110" s="78"/>
      <c r="N110" s="47"/>
    </row>
    <row r="111" spans="1:14" ht="17" customHeight="1">
      <c r="A111" s="27" t="e">
        <f t="shared" si="1"/>
        <v>#VALUE!</v>
      </c>
      <c r="C111" s="29">
        <v>110</v>
      </c>
      <c r="D111" s="29" t="s">
        <v>8</v>
      </c>
      <c r="E111" s="29"/>
      <c r="F111" s="30"/>
      <c r="H111" s="74"/>
      <c r="I111" s="32"/>
      <c r="J111" s="34"/>
      <c r="K111" s="33" t="s">
        <v>94</v>
      </c>
      <c r="L111" s="77"/>
      <c r="M111" s="78"/>
      <c r="N111" s="47"/>
    </row>
    <row r="112" spans="1:14" ht="17" customHeight="1">
      <c r="A112" s="27" t="e">
        <f t="shared" si="1"/>
        <v>#VALUE!</v>
      </c>
      <c r="C112" s="29">
        <v>111</v>
      </c>
      <c r="D112" s="29" t="s">
        <v>8</v>
      </c>
      <c r="E112" s="29"/>
      <c r="F112" s="30"/>
      <c r="H112" s="71"/>
      <c r="I112" s="32"/>
      <c r="J112" s="34"/>
      <c r="K112" s="33" t="s">
        <v>94</v>
      </c>
      <c r="L112" s="77"/>
      <c r="M112" s="78"/>
      <c r="N112" s="47"/>
    </row>
    <row r="113" spans="1:14" ht="17" customHeight="1">
      <c r="A113" s="27" t="e">
        <f t="shared" si="1"/>
        <v>#VALUE!</v>
      </c>
      <c r="C113" s="29">
        <v>112</v>
      </c>
      <c r="D113" s="29" t="s">
        <v>8</v>
      </c>
      <c r="E113" s="29"/>
      <c r="F113" s="30"/>
      <c r="H113" s="71"/>
      <c r="I113" s="32"/>
      <c r="J113" s="34"/>
      <c r="K113" s="33" t="s">
        <v>94</v>
      </c>
      <c r="L113" s="77"/>
      <c r="M113" s="78"/>
      <c r="N113" s="47"/>
    </row>
    <row r="114" spans="1:14" ht="17" customHeight="1">
      <c r="A114" s="27" t="e">
        <f t="shared" si="1"/>
        <v>#VALUE!</v>
      </c>
      <c r="C114" s="29">
        <v>113</v>
      </c>
      <c r="D114" s="29" t="s">
        <v>8</v>
      </c>
      <c r="E114" s="29"/>
      <c r="F114" s="30"/>
      <c r="H114" s="74"/>
      <c r="I114" s="32"/>
      <c r="J114" s="34"/>
      <c r="K114" s="33" t="s">
        <v>94</v>
      </c>
      <c r="L114" s="77"/>
      <c r="M114" s="78"/>
      <c r="N114" s="47"/>
    </row>
    <row r="115" spans="1:14" ht="17" customHeight="1">
      <c r="A115" s="27" t="e">
        <f t="shared" si="1"/>
        <v>#VALUE!</v>
      </c>
      <c r="C115" s="29">
        <v>114</v>
      </c>
      <c r="D115" s="29" t="s">
        <v>8</v>
      </c>
      <c r="E115" s="29"/>
      <c r="F115" s="30"/>
      <c r="H115" s="74"/>
      <c r="I115" s="32"/>
      <c r="J115" s="34"/>
      <c r="K115" s="33" t="s">
        <v>94</v>
      </c>
      <c r="L115" s="77"/>
      <c r="M115" s="78"/>
      <c r="N115" s="47"/>
    </row>
    <row r="116" spans="1:14" ht="17" customHeight="1">
      <c r="A116" s="27" t="e">
        <f t="shared" si="1"/>
        <v>#VALUE!</v>
      </c>
      <c r="C116" s="29">
        <v>115</v>
      </c>
      <c r="D116" s="29" t="s">
        <v>8</v>
      </c>
      <c r="E116" s="29"/>
      <c r="F116" s="30"/>
      <c r="H116" s="73"/>
      <c r="I116" s="32"/>
      <c r="J116" s="34"/>
      <c r="K116" s="33" t="s">
        <v>94</v>
      </c>
      <c r="L116" s="78"/>
      <c r="M116" s="78" t="s">
        <v>24</v>
      </c>
      <c r="N116" s="47"/>
    </row>
    <row r="117" spans="1:14" ht="17" customHeight="1">
      <c r="A117" s="27" t="e">
        <f t="shared" si="1"/>
        <v>#VALUE!</v>
      </c>
      <c r="C117" s="29">
        <v>116</v>
      </c>
      <c r="D117" s="29" t="s">
        <v>8</v>
      </c>
      <c r="E117" s="29"/>
      <c r="F117" s="30"/>
      <c r="H117" s="73"/>
      <c r="I117" s="32"/>
      <c r="J117" s="34"/>
      <c r="K117" s="33" t="s">
        <v>94</v>
      </c>
      <c r="L117" s="78"/>
      <c r="M117" s="78" t="s">
        <v>24</v>
      </c>
      <c r="N117" s="47"/>
    </row>
    <row r="118" spans="1:14" ht="17" customHeight="1">
      <c r="A118" s="27" t="e">
        <f t="shared" si="1"/>
        <v>#VALUE!</v>
      </c>
      <c r="C118" s="29">
        <v>117</v>
      </c>
      <c r="D118" s="29" t="s">
        <v>8</v>
      </c>
      <c r="E118" s="29"/>
      <c r="F118" s="30"/>
      <c r="H118" s="73"/>
      <c r="I118" s="32"/>
      <c r="J118" s="34"/>
      <c r="K118" s="33" t="s">
        <v>94</v>
      </c>
      <c r="L118" s="78"/>
      <c r="M118" s="78" t="s">
        <v>24</v>
      </c>
      <c r="N118" s="47"/>
    </row>
    <row r="119" spans="1:14" ht="17" customHeight="1">
      <c r="A119" s="27" t="e">
        <f t="shared" si="1"/>
        <v>#VALUE!</v>
      </c>
      <c r="C119" s="29">
        <v>118</v>
      </c>
      <c r="D119" s="29" t="s">
        <v>8</v>
      </c>
      <c r="E119" s="29"/>
      <c r="F119" s="30"/>
      <c r="H119" s="73"/>
      <c r="I119" s="32"/>
      <c r="J119" s="34"/>
      <c r="K119" s="33" t="s">
        <v>94</v>
      </c>
      <c r="L119" s="78"/>
      <c r="M119" s="78" t="s">
        <v>24</v>
      </c>
      <c r="N119" s="47"/>
    </row>
    <row r="120" spans="1:14" ht="17" customHeight="1">
      <c r="A120" s="27" t="e">
        <f t="shared" si="1"/>
        <v>#VALUE!</v>
      </c>
      <c r="C120" s="29">
        <v>119</v>
      </c>
      <c r="D120" s="29" t="s">
        <v>8</v>
      </c>
      <c r="E120" s="29"/>
      <c r="F120" s="30"/>
      <c r="H120" s="73"/>
      <c r="I120" s="32"/>
      <c r="J120" s="34"/>
      <c r="K120" s="33" t="s">
        <v>94</v>
      </c>
      <c r="L120" s="78"/>
      <c r="M120" s="78" t="s">
        <v>24</v>
      </c>
      <c r="N120" s="47"/>
    </row>
    <row r="121" spans="1:14" ht="17" customHeight="1">
      <c r="A121" s="27" t="e">
        <f t="shared" si="1"/>
        <v>#VALUE!</v>
      </c>
      <c r="C121" s="29">
        <v>120</v>
      </c>
      <c r="D121" s="29" t="s">
        <v>8</v>
      </c>
      <c r="E121" s="29"/>
      <c r="F121" s="30"/>
      <c r="H121" s="74"/>
      <c r="I121" s="32"/>
      <c r="J121" s="34"/>
      <c r="K121" s="33" t="s">
        <v>94</v>
      </c>
      <c r="L121" s="78"/>
      <c r="M121" s="78" t="s">
        <v>24</v>
      </c>
      <c r="N121" s="47"/>
    </row>
    <row r="122" spans="1:14" ht="17" customHeight="1">
      <c r="A122" s="27" t="e">
        <f t="shared" si="1"/>
        <v>#VALUE!</v>
      </c>
      <c r="C122" s="29">
        <v>121</v>
      </c>
      <c r="D122" s="29" t="s">
        <v>8</v>
      </c>
      <c r="E122" s="29"/>
      <c r="F122" s="30"/>
      <c r="H122" s="74"/>
      <c r="I122" s="32"/>
      <c r="J122" s="34"/>
      <c r="K122" s="33" t="s">
        <v>94</v>
      </c>
      <c r="L122" s="78"/>
      <c r="M122" s="78" t="s">
        <v>24</v>
      </c>
      <c r="N122" s="47"/>
    </row>
    <row r="123" spans="1:14" ht="17" customHeight="1">
      <c r="A123" s="27" t="e">
        <f t="shared" si="1"/>
        <v>#VALUE!</v>
      </c>
      <c r="C123" s="29">
        <v>122</v>
      </c>
      <c r="D123" s="29" t="s">
        <v>8</v>
      </c>
      <c r="E123" s="29"/>
      <c r="F123" s="30"/>
      <c r="H123" s="74"/>
      <c r="I123" s="32"/>
      <c r="J123" s="34"/>
      <c r="K123" s="33" t="s">
        <v>94</v>
      </c>
      <c r="L123" s="78"/>
      <c r="M123" s="78" t="s">
        <v>24</v>
      </c>
      <c r="N123" s="47"/>
    </row>
    <row r="124" spans="1:14" ht="17" customHeight="1">
      <c r="A124" s="27" t="e">
        <f t="shared" si="1"/>
        <v>#VALUE!</v>
      </c>
      <c r="C124" s="29">
        <v>123</v>
      </c>
      <c r="D124" s="29" t="s">
        <v>8</v>
      </c>
      <c r="E124" s="29"/>
      <c r="F124" s="30"/>
      <c r="H124" s="74"/>
      <c r="I124" s="32"/>
      <c r="J124" s="34"/>
      <c r="K124" s="33" t="s">
        <v>94</v>
      </c>
      <c r="L124" s="78"/>
      <c r="M124" s="78" t="s">
        <v>24</v>
      </c>
      <c r="N124" s="47"/>
    </row>
    <row r="125" spans="1:14" ht="17" customHeight="1">
      <c r="A125" s="27" t="e">
        <f t="shared" si="1"/>
        <v>#VALUE!</v>
      </c>
      <c r="C125" s="29">
        <v>124</v>
      </c>
      <c r="D125" s="29" t="s">
        <v>8</v>
      </c>
      <c r="E125" s="29"/>
      <c r="F125" s="30"/>
      <c r="H125" s="73"/>
      <c r="I125" s="32"/>
      <c r="J125" s="34"/>
      <c r="K125" s="33" t="s">
        <v>94</v>
      </c>
      <c r="L125" s="78"/>
      <c r="M125" s="78" t="s">
        <v>24</v>
      </c>
      <c r="N125" s="47"/>
    </row>
    <row r="126" spans="1:14" ht="17" customHeight="1">
      <c r="A126" s="27" t="e">
        <f t="shared" si="1"/>
        <v>#VALUE!</v>
      </c>
      <c r="C126" s="29">
        <v>125</v>
      </c>
      <c r="D126" s="29" t="s">
        <v>8</v>
      </c>
      <c r="E126" s="29"/>
      <c r="F126" s="30"/>
      <c r="H126" s="74"/>
      <c r="I126" s="32"/>
      <c r="J126" s="34"/>
      <c r="K126" s="33" t="s">
        <v>94</v>
      </c>
      <c r="L126" s="78"/>
      <c r="M126" s="78" t="s">
        <v>24</v>
      </c>
      <c r="N126" s="47"/>
    </row>
    <row r="127" spans="1:14" ht="17" customHeight="1">
      <c r="A127" s="27" t="e">
        <f t="shared" si="1"/>
        <v>#VALUE!</v>
      </c>
      <c r="C127" s="29">
        <v>126</v>
      </c>
      <c r="D127" s="29" t="s">
        <v>8</v>
      </c>
      <c r="E127" s="29"/>
      <c r="F127" s="30"/>
      <c r="H127" s="74"/>
      <c r="I127" s="32"/>
      <c r="J127" s="34"/>
      <c r="K127" s="33" t="s">
        <v>94</v>
      </c>
      <c r="L127" s="78"/>
      <c r="M127" s="78" t="s">
        <v>24</v>
      </c>
      <c r="N127" s="47"/>
    </row>
    <row r="128" spans="1:14" ht="17" customHeight="1">
      <c r="A128" s="27" t="e">
        <f t="shared" si="1"/>
        <v>#VALUE!</v>
      </c>
      <c r="C128" s="29">
        <v>127</v>
      </c>
      <c r="D128" s="29" t="s">
        <v>8</v>
      </c>
      <c r="E128" s="29"/>
      <c r="F128" s="30"/>
      <c r="H128" s="74"/>
      <c r="I128" s="32"/>
      <c r="J128" s="34"/>
      <c r="K128" s="33" t="s">
        <v>94</v>
      </c>
      <c r="L128" s="78"/>
      <c r="M128" s="78" t="s">
        <v>24</v>
      </c>
      <c r="N128" s="47"/>
    </row>
    <row r="129" spans="1:14" ht="17" customHeight="1">
      <c r="A129" s="27" t="e">
        <f t="shared" si="1"/>
        <v>#VALUE!</v>
      </c>
      <c r="C129" s="29">
        <v>128</v>
      </c>
      <c r="D129" s="29" t="s">
        <v>8</v>
      </c>
      <c r="E129" s="29"/>
      <c r="F129" s="30"/>
      <c r="H129" s="74"/>
      <c r="I129" s="32"/>
      <c r="J129" s="34"/>
      <c r="K129" s="33" t="s">
        <v>94</v>
      </c>
      <c r="L129" s="78"/>
      <c r="M129" s="78" t="s">
        <v>24</v>
      </c>
      <c r="N129" s="47"/>
    </row>
    <row r="130" spans="1:14" ht="17" customHeight="1">
      <c r="A130" s="27" t="e">
        <f t="shared" si="1"/>
        <v>#VALUE!</v>
      </c>
      <c r="C130" s="29">
        <v>129</v>
      </c>
      <c r="D130" s="29" t="s">
        <v>8</v>
      </c>
      <c r="E130" s="29"/>
      <c r="F130" s="30"/>
      <c r="H130" s="74"/>
      <c r="I130" s="32"/>
      <c r="J130" s="34"/>
      <c r="K130" s="33" t="s">
        <v>94</v>
      </c>
      <c r="L130" s="78"/>
      <c r="M130" s="78" t="s">
        <v>24</v>
      </c>
      <c r="N130" s="47"/>
    </row>
    <row r="131" spans="1:14" ht="17" customHeight="1">
      <c r="A131" s="27" t="e">
        <f t="shared" ref="A131:A194" si="2">isole(B131)</f>
        <v>#VALUE!</v>
      </c>
      <c r="C131" s="29">
        <v>130</v>
      </c>
      <c r="D131" s="29" t="s">
        <v>8</v>
      </c>
      <c r="E131" s="29"/>
      <c r="F131" s="30"/>
      <c r="H131" s="74"/>
      <c r="I131" s="32"/>
      <c r="J131" s="34"/>
      <c r="K131" s="33" t="s">
        <v>94</v>
      </c>
      <c r="L131" s="78"/>
      <c r="M131" s="78" t="s">
        <v>24</v>
      </c>
      <c r="N131" s="47"/>
    </row>
    <row r="132" spans="1:14" ht="17" customHeight="1">
      <c r="A132" s="27" t="e">
        <f t="shared" si="2"/>
        <v>#VALUE!</v>
      </c>
      <c r="C132" s="29">
        <v>131</v>
      </c>
      <c r="D132" s="29" t="s">
        <v>8</v>
      </c>
      <c r="E132" s="29"/>
      <c r="F132" s="30"/>
      <c r="H132" s="74"/>
      <c r="I132" s="32"/>
      <c r="J132" s="34"/>
      <c r="K132" s="33" t="s">
        <v>94</v>
      </c>
      <c r="L132" s="78"/>
      <c r="M132" s="78" t="s">
        <v>24</v>
      </c>
      <c r="N132" s="47"/>
    </row>
    <row r="133" spans="1:14" ht="17" customHeight="1">
      <c r="A133" s="27" t="e">
        <f t="shared" si="2"/>
        <v>#VALUE!</v>
      </c>
      <c r="C133" s="29">
        <v>132</v>
      </c>
      <c r="D133" s="29" t="s">
        <v>8</v>
      </c>
      <c r="E133" s="29"/>
      <c r="F133" s="30"/>
      <c r="H133" s="74"/>
      <c r="I133" s="32"/>
      <c r="J133" s="34"/>
      <c r="K133" s="33" t="s">
        <v>94</v>
      </c>
      <c r="L133" s="78"/>
      <c r="M133" s="78" t="s">
        <v>24</v>
      </c>
      <c r="N133" s="47"/>
    </row>
    <row r="134" spans="1:14" ht="17" customHeight="1">
      <c r="A134" s="27" t="e">
        <f t="shared" si="2"/>
        <v>#VALUE!</v>
      </c>
      <c r="C134" s="29">
        <v>133</v>
      </c>
      <c r="D134" s="29" t="s">
        <v>8</v>
      </c>
      <c r="E134" s="29"/>
      <c r="F134" s="30"/>
      <c r="H134" s="73"/>
      <c r="I134" s="32"/>
      <c r="J134" s="80"/>
      <c r="K134" s="33" t="s">
        <v>94</v>
      </c>
      <c r="L134" s="78"/>
      <c r="M134" s="78" t="s">
        <v>24</v>
      </c>
      <c r="N134" s="47"/>
    </row>
    <row r="135" spans="1:14" ht="17" customHeight="1">
      <c r="A135" s="27" t="e">
        <f t="shared" si="2"/>
        <v>#VALUE!</v>
      </c>
      <c r="C135" s="29">
        <v>134</v>
      </c>
      <c r="D135" s="29" t="s">
        <v>8</v>
      </c>
      <c r="E135" s="29"/>
      <c r="F135" s="30"/>
      <c r="H135" s="81"/>
      <c r="I135" s="32"/>
      <c r="J135" s="80"/>
      <c r="K135" s="33" t="s">
        <v>94</v>
      </c>
      <c r="L135" s="78"/>
      <c r="M135" s="78" t="s">
        <v>25</v>
      </c>
      <c r="N135" s="47"/>
    </row>
    <row r="136" spans="1:14" ht="17" customHeight="1">
      <c r="A136" s="27" t="e">
        <f t="shared" si="2"/>
        <v>#VALUE!</v>
      </c>
      <c r="C136" s="29">
        <v>135</v>
      </c>
      <c r="D136" s="29" t="s">
        <v>8</v>
      </c>
      <c r="E136" s="29"/>
      <c r="F136" s="30"/>
      <c r="H136" s="81"/>
      <c r="I136" s="32"/>
      <c r="J136" s="80"/>
      <c r="K136" s="33" t="s">
        <v>94</v>
      </c>
      <c r="L136" s="78"/>
      <c r="M136" s="78" t="s">
        <v>25</v>
      </c>
      <c r="N136" s="47"/>
    </row>
    <row r="137" spans="1:14" ht="17" customHeight="1">
      <c r="A137" s="27" t="e">
        <f t="shared" si="2"/>
        <v>#VALUE!</v>
      </c>
      <c r="C137" s="29">
        <v>136</v>
      </c>
      <c r="D137" s="29" t="s">
        <v>8</v>
      </c>
      <c r="E137" s="29"/>
      <c r="F137" s="30"/>
      <c r="H137" s="74"/>
      <c r="I137" s="32"/>
      <c r="J137" s="80"/>
      <c r="K137" s="33" t="s">
        <v>94</v>
      </c>
      <c r="L137" s="78"/>
      <c r="M137" s="78" t="s">
        <v>25</v>
      </c>
      <c r="N137" s="47"/>
    </row>
    <row r="138" spans="1:14" ht="17" customHeight="1">
      <c r="A138" s="27" t="e">
        <f t="shared" si="2"/>
        <v>#VALUE!</v>
      </c>
      <c r="C138" s="29">
        <v>137</v>
      </c>
      <c r="D138" s="29" t="s">
        <v>8</v>
      </c>
      <c r="E138" s="29"/>
      <c r="F138" s="30"/>
      <c r="H138" s="74"/>
      <c r="I138" s="32"/>
      <c r="J138" s="80"/>
      <c r="K138" s="33" t="s">
        <v>94</v>
      </c>
      <c r="L138" s="78"/>
      <c r="M138" s="78" t="s">
        <v>25</v>
      </c>
      <c r="N138" s="47"/>
    </row>
    <row r="139" spans="1:14" ht="17" customHeight="1">
      <c r="A139" s="27" t="e">
        <f t="shared" si="2"/>
        <v>#VALUE!</v>
      </c>
      <c r="C139" s="29">
        <v>138</v>
      </c>
      <c r="D139" s="29" t="s">
        <v>8</v>
      </c>
      <c r="E139" s="29"/>
      <c r="F139" s="30"/>
      <c r="H139" s="74"/>
      <c r="I139" s="32"/>
      <c r="J139" s="80"/>
      <c r="K139" s="33" t="s">
        <v>94</v>
      </c>
      <c r="L139" s="78"/>
      <c r="M139" s="78" t="s">
        <v>25</v>
      </c>
      <c r="N139" s="47"/>
    </row>
    <row r="140" spans="1:14" ht="17" customHeight="1">
      <c r="A140" s="27" t="e">
        <f t="shared" si="2"/>
        <v>#VALUE!</v>
      </c>
      <c r="C140" s="29">
        <v>139</v>
      </c>
      <c r="D140" s="29" t="s">
        <v>8</v>
      </c>
      <c r="E140" s="29"/>
      <c r="F140" s="30"/>
      <c r="H140" s="74"/>
      <c r="I140" s="32"/>
      <c r="J140" s="80"/>
      <c r="K140" s="33" t="s">
        <v>94</v>
      </c>
      <c r="L140" s="78"/>
      <c r="M140" s="78" t="s">
        <v>25</v>
      </c>
      <c r="N140" s="47"/>
    </row>
    <row r="141" spans="1:14" ht="17" customHeight="1">
      <c r="A141" s="27" t="e">
        <f t="shared" si="2"/>
        <v>#VALUE!</v>
      </c>
      <c r="C141" s="29">
        <v>140</v>
      </c>
      <c r="D141" s="29" t="s">
        <v>8</v>
      </c>
      <c r="E141" s="29"/>
      <c r="F141" s="30"/>
      <c r="H141" s="74"/>
      <c r="I141" s="32"/>
      <c r="J141" s="80"/>
      <c r="K141" s="33" t="s">
        <v>94</v>
      </c>
      <c r="L141" s="78"/>
      <c r="M141" s="78" t="s">
        <v>25</v>
      </c>
      <c r="N141" s="47"/>
    </row>
    <row r="142" spans="1:14" ht="17" customHeight="1">
      <c r="A142" s="27" t="e">
        <f t="shared" si="2"/>
        <v>#VALUE!</v>
      </c>
      <c r="C142" s="29">
        <v>141</v>
      </c>
      <c r="D142" s="29" t="s">
        <v>8</v>
      </c>
      <c r="E142" s="29"/>
      <c r="F142" s="30"/>
      <c r="H142" s="74"/>
      <c r="I142" s="32"/>
      <c r="J142" s="80"/>
      <c r="K142" s="33" t="s">
        <v>94</v>
      </c>
      <c r="L142" s="78"/>
      <c r="M142" s="78" t="s">
        <v>25</v>
      </c>
      <c r="N142" s="47"/>
    </row>
    <row r="143" spans="1:14" ht="17" customHeight="1">
      <c r="A143" s="27" t="e">
        <f t="shared" si="2"/>
        <v>#VALUE!</v>
      </c>
      <c r="C143" s="29">
        <v>142</v>
      </c>
      <c r="D143" s="29" t="s">
        <v>8</v>
      </c>
      <c r="E143" s="29"/>
      <c r="F143" s="30"/>
      <c r="H143" s="74"/>
      <c r="I143" s="32"/>
      <c r="J143" s="80"/>
      <c r="K143" s="33" t="s">
        <v>94</v>
      </c>
      <c r="L143" s="78"/>
      <c r="M143" s="78" t="s">
        <v>25</v>
      </c>
      <c r="N143" s="47"/>
    </row>
    <row r="144" spans="1:14" ht="17" customHeight="1">
      <c r="A144" s="27" t="e">
        <f t="shared" si="2"/>
        <v>#VALUE!</v>
      </c>
      <c r="C144" s="29">
        <v>143</v>
      </c>
      <c r="D144" s="29" t="s">
        <v>8</v>
      </c>
      <c r="E144" s="29"/>
      <c r="F144" s="30"/>
      <c r="H144" s="74"/>
      <c r="I144" s="32"/>
      <c r="J144" s="80"/>
      <c r="K144" s="33" t="s">
        <v>94</v>
      </c>
      <c r="L144" s="78"/>
      <c r="M144" s="78" t="s">
        <v>25</v>
      </c>
      <c r="N144" s="47"/>
    </row>
    <row r="145" spans="1:14" ht="17" customHeight="1">
      <c r="A145" s="27" t="e">
        <f t="shared" si="2"/>
        <v>#VALUE!</v>
      </c>
      <c r="C145" s="29">
        <v>144</v>
      </c>
      <c r="D145" s="29" t="s">
        <v>8</v>
      </c>
      <c r="E145" s="29"/>
      <c r="F145" s="30"/>
      <c r="H145" s="74"/>
      <c r="I145" s="32"/>
      <c r="J145" s="80"/>
      <c r="K145" s="33" t="s">
        <v>94</v>
      </c>
      <c r="L145" s="78"/>
      <c r="M145" s="78" t="s">
        <v>25</v>
      </c>
      <c r="N145" s="47"/>
    </row>
    <row r="146" spans="1:14" ht="17" customHeight="1">
      <c r="A146" s="27" t="e">
        <f t="shared" si="2"/>
        <v>#VALUE!</v>
      </c>
      <c r="C146" s="29">
        <v>145</v>
      </c>
      <c r="D146" s="29" t="s">
        <v>8</v>
      </c>
      <c r="E146" s="29"/>
      <c r="F146" s="30"/>
      <c r="H146" s="74"/>
      <c r="I146" s="32"/>
      <c r="J146" s="80"/>
      <c r="K146" s="33" t="s">
        <v>94</v>
      </c>
      <c r="L146" s="78"/>
      <c r="M146" s="78" t="s">
        <v>25</v>
      </c>
      <c r="N146" s="47"/>
    </row>
    <row r="147" spans="1:14" ht="17" customHeight="1">
      <c r="A147" s="27" t="e">
        <f t="shared" si="2"/>
        <v>#VALUE!</v>
      </c>
      <c r="C147" s="29">
        <v>146</v>
      </c>
      <c r="D147" s="29" t="s">
        <v>8</v>
      </c>
      <c r="E147" s="29"/>
      <c r="F147" s="30"/>
      <c r="H147" s="74"/>
      <c r="I147" s="32"/>
      <c r="J147" s="80"/>
      <c r="K147" s="33" t="s">
        <v>94</v>
      </c>
      <c r="L147" s="78"/>
      <c r="M147" s="78" t="s">
        <v>26</v>
      </c>
      <c r="N147" s="47"/>
    </row>
    <row r="148" spans="1:14" ht="17" customHeight="1">
      <c r="A148" s="27" t="e">
        <f t="shared" si="2"/>
        <v>#VALUE!</v>
      </c>
      <c r="C148" s="29">
        <v>147</v>
      </c>
      <c r="D148" s="29" t="s">
        <v>8</v>
      </c>
      <c r="E148" s="29"/>
      <c r="F148" s="30"/>
      <c r="H148" s="74"/>
      <c r="I148" s="32"/>
      <c r="J148" s="80"/>
      <c r="K148" s="33" t="s">
        <v>94</v>
      </c>
      <c r="L148" s="78"/>
      <c r="M148" s="78" t="s">
        <v>26</v>
      </c>
      <c r="N148" s="47"/>
    </row>
    <row r="149" spans="1:14" ht="17" customHeight="1">
      <c r="A149" s="27" t="e">
        <f t="shared" si="2"/>
        <v>#VALUE!</v>
      </c>
      <c r="C149" s="29">
        <v>148</v>
      </c>
      <c r="D149" s="29" t="s">
        <v>8</v>
      </c>
      <c r="E149" s="29"/>
      <c r="F149" s="30"/>
      <c r="H149" s="74"/>
      <c r="I149" s="32"/>
      <c r="J149" s="80"/>
      <c r="K149" s="33" t="s">
        <v>94</v>
      </c>
      <c r="L149" s="78"/>
      <c r="M149" s="78" t="s">
        <v>26</v>
      </c>
      <c r="N149" s="47"/>
    </row>
    <row r="150" spans="1:14" ht="17" customHeight="1">
      <c r="A150" s="27" t="e">
        <f t="shared" si="2"/>
        <v>#VALUE!</v>
      </c>
      <c r="C150" s="29">
        <v>149</v>
      </c>
      <c r="D150" s="29" t="s">
        <v>8</v>
      </c>
      <c r="E150" s="29"/>
      <c r="F150" s="30"/>
      <c r="H150" s="74"/>
      <c r="I150" s="32"/>
      <c r="J150" s="80"/>
      <c r="K150" s="33" t="s">
        <v>94</v>
      </c>
      <c r="L150" s="78"/>
      <c r="M150" s="78" t="s">
        <v>26</v>
      </c>
      <c r="N150" s="47"/>
    </row>
    <row r="151" spans="1:14" ht="17" customHeight="1">
      <c r="A151" s="27" t="e">
        <f t="shared" si="2"/>
        <v>#VALUE!</v>
      </c>
      <c r="C151" s="29">
        <v>150</v>
      </c>
      <c r="D151" s="29" t="s">
        <v>8</v>
      </c>
      <c r="E151" s="29"/>
      <c r="F151" s="30"/>
      <c r="H151" s="74"/>
      <c r="I151" s="32"/>
      <c r="J151" s="80"/>
      <c r="K151" s="33" t="s">
        <v>94</v>
      </c>
      <c r="L151" s="78"/>
      <c r="M151" s="77" t="s">
        <v>27</v>
      </c>
      <c r="N151" s="47"/>
    </row>
    <row r="152" spans="1:14" ht="17" customHeight="1">
      <c r="A152" s="27" t="e">
        <f t="shared" si="2"/>
        <v>#VALUE!</v>
      </c>
      <c r="C152" s="29">
        <v>151</v>
      </c>
      <c r="D152" s="29" t="s">
        <v>8</v>
      </c>
      <c r="E152" s="29"/>
      <c r="F152" s="30"/>
      <c r="H152" s="74"/>
      <c r="I152" s="32"/>
      <c r="J152" s="80"/>
      <c r="K152" s="33" t="s">
        <v>94</v>
      </c>
      <c r="L152" s="78"/>
      <c r="M152" s="77" t="s">
        <v>27</v>
      </c>
      <c r="N152" s="47"/>
    </row>
    <row r="153" spans="1:14" ht="17" customHeight="1">
      <c r="A153" s="27" t="e">
        <f t="shared" si="2"/>
        <v>#VALUE!</v>
      </c>
      <c r="C153" s="29">
        <v>152</v>
      </c>
      <c r="D153" s="29" t="s">
        <v>8</v>
      </c>
      <c r="E153" s="29"/>
      <c r="F153" s="30"/>
      <c r="H153" s="74"/>
      <c r="I153" s="32"/>
      <c r="J153" s="80"/>
      <c r="K153" s="33" t="s">
        <v>94</v>
      </c>
      <c r="L153" s="78"/>
      <c r="M153" s="77" t="s">
        <v>27</v>
      </c>
      <c r="N153" s="47"/>
    </row>
    <row r="154" spans="1:14" ht="17" customHeight="1">
      <c r="A154" s="27" t="e">
        <f t="shared" si="2"/>
        <v>#VALUE!</v>
      </c>
      <c r="C154" s="29">
        <v>153</v>
      </c>
      <c r="D154" s="29" t="s">
        <v>8</v>
      </c>
      <c r="E154" s="29"/>
      <c r="F154" s="30"/>
      <c r="H154" s="74"/>
      <c r="I154" s="32"/>
      <c r="J154" s="80"/>
      <c r="K154" s="33" t="s">
        <v>94</v>
      </c>
      <c r="L154" s="78"/>
      <c r="M154" s="77" t="s">
        <v>27</v>
      </c>
      <c r="N154" s="47"/>
    </row>
    <row r="155" spans="1:14" ht="17" customHeight="1">
      <c r="A155" s="27" t="e">
        <f t="shared" si="2"/>
        <v>#VALUE!</v>
      </c>
      <c r="C155" s="29">
        <v>154</v>
      </c>
      <c r="D155" s="29" t="s">
        <v>8</v>
      </c>
      <c r="E155" s="29"/>
      <c r="F155" s="30"/>
      <c r="H155" s="74"/>
      <c r="I155" s="32"/>
      <c r="J155" s="80"/>
      <c r="K155" s="33" t="s">
        <v>94</v>
      </c>
      <c r="L155" s="78"/>
      <c r="M155" s="77" t="s">
        <v>27</v>
      </c>
      <c r="N155" s="47"/>
    </row>
    <row r="156" spans="1:14" ht="17" customHeight="1">
      <c r="A156" s="27" t="e">
        <f t="shared" si="2"/>
        <v>#VALUE!</v>
      </c>
      <c r="C156" s="29">
        <v>155</v>
      </c>
      <c r="D156" s="29" t="s">
        <v>8</v>
      </c>
      <c r="E156" s="29"/>
      <c r="F156" s="30"/>
      <c r="H156" s="74"/>
      <c r="I156" s="32"/>
      <c r="J156" s="80"/>
      <c r="K156" s="33" t="s">
        <v>94</v>
      </c>
      <c r="L156" s="78"/>
      <c r="M156" s="77" t="s">
        <v>27</v>
      </c>
      <c r="N156" s="47"/>
    </row>
    <row r="157" spans="1:14" ht="17" customHeight="1">
      <c r="A157" s="27" t="e">
        <f t="shared" si="2"/>
        <v>#VALUE!</v>
      </c>
      <c r="C157" s="29">
        <v>156</v>
      </c>
      <c r="D157" s="29" t="s">
        <v>8</v>
      </c>
      <c r="E157" s="29"/>
      <c r="F157" s="30"/>
      <c r="H157" s="74"/>
      <c r="I157" s="32"/>
      <c r="J157" s="80"/>
      <c r="K157" s="33" t="s">
        <v>94</v>
      </c>
      <c r="L157" s="78"/>
      <c r="M157" s="77" t="s">
        <v>27</v>
      </c>
      <c r="N157" s="47"/>
    </row>
    <row r="158" spans="1:14" ht="17" customHeight="1">
      <c r="A158" s="27" t="e">
        <f t="shared" si="2"/>
        <v>#VALUE!</v>
      </c>
      <c r="C158" s="29">
        <v>157</v>
      </c>
      <c r="D158" s="29" t="s">
        <v>8</v>
      </c>
      <c r="E158" s="29"/>
      <c r="F158" s="30"/>
      <c r="H158" s="73"/>
      <c r="I158" s="32"/>
      <c r="J158" s="80"/>
      <c r="K158" s="33" t="s">
        <v>94</v>
      </c>
      <c r="L158" s="78"/>
      <c r="M158" s="77" t="s">
        <v>27</v>
      </c>
      <c r="N158" s="47"/>
    </row>
    <row r="159" spans="1:14" ht="17" customHeight="1">
      <c r="A159" s="27" t="e">
        <f t="shared" si="2"/>
        <v>#VALUE!</v>
      </c>
      <c r="C159" s="29">
        <v>158</v>
      </c>
      <c r="D159" s="29" t="s">
        <v>8</v>
      </c>
      <c r="E159" s="29"/>
      <c r="F159" s="30"/>
      <c r="H159" s="73"/>
      <c r="I159" s="32"/>
      <c r="J159" s="80"/>
      <c r="K159" s="33" t="s">
        <v>94</v>
      </c>
      <c r="L159" s="78"/>
      <c r="M159" s="77" t="s">
        <v>27</v>
      </c>
      <c r="N159" s="47"/>
    </row>
    <row r="160" spans="1:14" ht="17" customHeight="1">
      <c r="A160" s="27" t="e">
        <f t="shared" si="2"/>
        <v>#VALUE!</v>
      </c>
      <c r="C160" s="29">
        <v>159</v>
      </c>
      <c r="D160" s="29" t="s">
        <v>8</v>
      </c>
      <c r="E160" s="29"/>
      <c r="F160" s="30"/>
      <c r="H160" s="73"/>
      <c r="I160" s="32"/>
      <c r="J160" s="80"/>
      <c r="K160" s="33" t="s">
        <v>94</v>
      </c>
      <c r="L160" s="78"/>
      <c r="M160" s="77" t="s">
        <v>27</v>
      </c>
      <c r="N160" s="47"/>
    </row>
    <row r="161" spans="1:14" ht="17" customHeight="1">
      <c r="A161" s="27" t="e">
        <f t="shared" si="2"/>
        <v>#VALUE!</v>
      </c>
      <c r="C161" s="29">
        <v>160</v>
      </c>
      <c r="D161" s="29" t="s">
        <v>8</v>
      </c>
      <c r="E161" s="29"/>
      <c r="F161" s="30"/>
      <c r="H161" s="74"/>
      <c r="I161" s="32"/>
      <c r="J161" s="82"/>
      <c r="K161" s="33" t="s">
        <v>94</v>
      </c>
      <c r="L161" s="78"/>
      <c r="M161" s="77" t="s">
        <v>27</v>
      </c>
      <c r="N161" s="47"/>
    </row>
    <row r="162" spans="1:14" ht="17" customHeight="1">
      <c r="A162" s="27" t="e">
        <f t="shared" si="2"/>
        <v>#VALUE!</v>
      </c>
      <c r="C162" s="29">
        <v>161</v>
      </c>
      <c r="D162" s="29" t="s">
        <v>8</v>
      </c>
      <c r="E162" s="29"/>
      <c r="F162" s="30"/>
      <c r="H162" s="74"/>
      <c r="I162" s="32"/>
      <c r="J162" s="82"/>
      <c r="K162" s="33" t="s">
        <v>94</v>
      </c>
      <c r="L162" s="78"/>
      <c r="M162" s="77" t="s">
        <v>27</v>
      </c>
      <c r="N162" s="47"/>
    </row>
    <row r="163" spans="1:14" ht="17" customHeight="1">
      <c r="A163" s="27" t="e">
        <f t="shared" si="2"/>
        <v>#VALUE!</v>
      </c>
      <c r="C163" s="29">
        <v>162</v>
      </c>
      <c r="D163" s="29" t="s">
        <v>8</v>
      </c>
      <c r="E163" s="29"/>
      <c r="F163" s="30"/>
      <c r="H163" s="74"/>
      <c r="I163" s="32"/>
      <c r="J163" s="82"/>
      <c r="K163" s="33" t="s">
        <v>94</v>
      </c>
      <c r="L163" s="78"/>
      <c r="M163" s="77" t="s">
        <v>27</v>
      </c>
      <c r="N163" s="47"/>
    </row>
    <row r="164" spans="1:14" ht="17" customHeight="1">
      <c r="A164" s="27" t="e">
        <f t="shared" si="2"/>
        <v>#VALUE!</v>
      </c>
      <c r="C164" s="29">
        <v>163</v>
      </c>
      <c r="D164" s="29" t="s">
        <v>8</v>
      </c>
      <c r="E164" s="29"/>
      <c r="F164" s="30"/>
      <c r="H164" s="74"/>
      <c r="I164" s="32"/>
      <c r="J164" s="82"/>
      <c r="K164" s="33" t="s">
        <v>94</v>
      </c>
      <c r="L164" s="78"/>
      <c r="M164" s="77" t="s">
        <v>27</v>
      </c>
      <c r="N164" s="47"/>
    </row>
    <row r="165" spans="1:14" ht="17" customHeight="1">
      <c r="A165" s="27" t="e">
        <f t="shared" si="2"/>
        <v>#VALUE!</v>
      </c>
      <c r="C165" s="29">
        <v>164</v>
      </c>
      <c r="D165" s="29" t="s">
        <v>8</v>
      </c>
      <c r="E165" s="29"/>
      <c r="F165" s="30"/>
      <c r="H165" s="74"/>
      <c r="I165" s="32"/>
      <c r="J165" s="82"/>
      <c r="K165" s="33" t="s">
        <v>94</v>
      </c>
      <c r="L165" s="78"/>
      <c r="M165" s="77" t="s">
        <v>27</v>
      </c>
      <c r="N165" s="47"/>
    </row>
    <row r="166" spans="1:14" ht="17" customHeight="1">
      <c r="A166" s="27" t="e">
        <f t="shared" si="2"/>
        <v>#VALUE!</v>
      </c>
      <c r="C166" s="29">
        <v>165</v>
      </c>
      <c r="D166" s="29" t="s">
        <v>8</v>
      </c>
      <c r="E166" s="29"/>
      <c r="F166" s="30"/>
      <c r="H166" s="74"/>
      <c r="I166" s="32"/>
      <c r="J166" s="82"/>
      <c r="K166" s="33" t="s">
        <v>94</v>
      </c>
      <c r="L166" s="78"/>
      <c r="M166" s="77" t="s">
        <v>27</v>
      </c>
      <c r="N166" s="47"/>
    </row>
    <row r="167" spans="1:14" ht="17" customHeight="1">
      <c r="A167" s="27" t="e">
        <f t="shared" si="2"/>
        <v>#VALUE!</v>
      </c>
      <c r="C167" s="29">
        <v>166</v>
      </c>
      <c r="D167" s="29" t="s">
        <v>8</v>
      </c>
      <c r="E167" s="29"/>
      <c r="F167" s="30"/>
      <c r="H167" s="74"/>
      <c r="I167" s="32"/>
      <c r="J167" s="82"/>
      <c r="K167" s="33" t="s">
        <v>94</v>
      </c>
      <c r="L167" s="78"/>
      <c r="M167" s="77" t="s">
        <v>27</v>
      </c>
      <c r="N167" s="47"/>
    </row>
    <row r="168" spans="1:14" ht="17" customHeight="1">
      <c r="A168" s="27" t="e">
        <f t="shared" si="2"/>
        <v>#VALUE!</v>
      </c>
      <c r="C168" s="29">
        <v>167</v>
      </c>
      <c r="D168" s="29" t="s">
        <v>8</v>
      </c>
      <c r="E168" s="29"/>
      <c r="F168" s="30"/>
      <c r="H168" s="74"/>
      <c r="I168" s="32"/>
      <c r="J168" s="82"/>
      <c r="K168" s="33" t="s">
        <v>94</v>
      </c>
      <c r="L168" s="78"/>
      <c r="M168" s="77" t="s">
        <v>27</v>
      </c>
      <c r="N168" s="47"/>
    </row>
    <row r="169" spans="1:14" ht="17" customHeight="1">
      <c r="A169" s="27" t="e">
        <f t="shared" si="2"/>
        <v>#VALUE!</v>
      </c>
      <c r="C169" s="29">
        <v>168</v>
      </c>
      <c r="D169" s="29" t="s">
        <v>8</v>
      </c>
      <c r="E169" s="29"/>
      <c r="F169" s="30"/>
      <c r="H169" s="74"/>
      <c r="I169" s="32"/>
      <c r="J169" s="82"/>
      <c r="K169" s="33" t="s">
        <v>94</v>
      </c>
      <c r="L169" s="78"/>
      <c r="M169" s="77" t="s">
        <v>27</v>
      </c>
      <c r="N169" s="47"/>
    </row>
    <row r="170" spans="1:14" ht="17" customHeight="1">
      <c r="A170" s="27" t="e">
        <f t="shared" si="2"/>
        <v>#VALUE!</v>
      </c>
      <c r="C170" s="29">
        <v>169</v>
      </c>
      <c r="D170" s="29" t="s">
        <v>8</v>
      </c>
      <c r="E170" s="29"/>
      <c r="F170" s="30"/>
      <c r="H170" s="74"/>
      <c r="I170" s="32"/>
      <c r="J170" s="82"/>
      <c r="K170" s="33" t="s">
        <v>94</v>
      </c>
      <c r="L170" s="78"/>
      <c r="M170" s="77" t="s">
        <v>27</v>
      </c>
      <c r="N170" s="47"/>
    </row>
    <row r="171" spans="1:14" ht="17" customHeight="1">
      <c r="A171" s="27" t="e">
        <f t="shared" si="2"/>
        <v>#VALUE!</v>
      </c>
      <c r="C171" s="29">
        <v>170</v>
      </c>
      <c r="D171" s="29" t="s">
        <v>8</v>
      </c>
      <c r="E171" s="29"/>
      <c r="F171" s="30"/>
      <c r="H171" s="74"/>
      <c r="I171" s="32"/>
      <c r="J171" s="82"/>
      <c r="K171" s="33" t="s">
        <v>94</v>
      </c>
      <c r="L171" s="78"/>
      <c r="M171" s="77" t="s">
        <v>27</v>
      </c>
      <c r="N171" s="47"/>
    </row>
    <row r="172" spans="1:14" ht="17" customHeight="1">
      <c r="A172" s="27" t="e">
        <f t="shared" si="2"/>
        <v>#VALUE!</v>
      </c>
      <c r="C172" s="29">
        <v>171</v>
      </c>
      <c r="D172" s="29" t="s">
        <v>8</v>
      </c>
      <c r="E172" s="29"/>
      <c r="F172" s="30"/>
      <c r="H172" s="74"/>
      <c r="I172" s="32"/>
      <c r="J172" s="82"/>
      <c r="K172" s="33" t="s">
        <v>94</v>
      </c>
      <c r="L172" s="78"/>
      <c r="M172" s="77" t="s">
        <v>27</v>
      </c>
      <c r="N172" s="47"/>
    </row>
    <row r="173" spans="1:14" ht="17" customHeight="1">
      <c r="A173" s="27" t="e">
        <f t="shared" si="2"/>
        <v>#VALUE!</v>
      </c>
      <c r="C173" s="29">
        <v>172</v>
      </c>
      <c r="D173" s="29" t="s">
        <v>8</v>
      </c>
      <c r="E173" s="29"/>
      <c r="F173" s="30"/>
      <c r="H173" s="74"/>
      <c r="I173" s="32"/>
      <c r="J173" s="82"/>
      <c r="K173" s="33" t="s">
        <v>94</v>
      </c>
      <c r="L173" s="78"/>
      <c r="M173" s="77" t="s">
        <v>27</v>
      </c>
      <c r="N173" s="47"/>
    </row>
    <row r="174" spans="1:14" ht="17" customHeight="1">
      <c r="A174" s="27" t="e">
        <f t="shared" si="2"/>
        <v>#VALUE!</v>
      </c>
      <c r="C174" s="29">
        <v>173</v>
      </c>
      <c r="D174" s="29" t="s">
        <v>8</v>
      </c>
      <c r="E174" s="29"/>
      <c r="F174" s="30"/>
      <c r="H174" s="74"/>
      <c r="I174" s="32"/>
      <c r="J174" s="82"/>
      <c r="K174" s="33" t="s">
        <v>94</v>
      </c>
      <c r="L174" s="78"/>
      <c r="M174" s="77" t="s">
        <v>27</v>
      </c>
      <c r="N174" s="47"/>
    </row>
    <row r="175" spans="1:14" ht="17" customHeight="1">
      <c r="A175" s="27" t="e">
        <f t="shared" si="2"/>
        <v>#VALUE!</v>
      </c>
      <c r="C175" s="29">
        <v>174</v>
      </c>
      <c r="D175" s="29" t="s">
        <v>8</v>
      </c>
      <c r="E175" s="29"/>
      <c r="F175" s="30"/>
      <c r="H175" s="74"/>
      <c r="I175" s="32"/>
      <c r="J175" s="82"/>
      <c r="K175" s="33" t="s">
        <v>94</v>
      </c>
      <c r="L175" s="78"/>
      <c r="M175" s="77" t="s">
        <v>27</v>
      </c>
      <c r="N175" s="47"/>
    </row>
    <row r="176" spans="1:14" ht="17" customHeight="1">
      <c r="A176" s="27" t="e">
        <f t="shared" si="2"/>
        <v>#VALUE!</v>
      </c>
      <c r="C176" s="29">
        <v>175</v>
      </c>
      <c r="D176" s="29" t="s">
        <v>8</v>
      </c>
      <c r="E176" s="29"/>
      <c r="F176" s="30"/>
      <c r="H176" s="74"/>
      <c r="I176" s="32"/>
      <c r="J176" s="82"/>
      <c r="K176" s="33" t="s">
        <v>94</v>
      </c>
      <c r="L176" s="78"/>
      <c r="M176" s="77" t="s">
        <v>27</v>
      </c>
      <c r="N176" s="47"/>
    </row>
    <row r="177" spans="1:14" ht="17" customHeight="1">
      <c r="A177" s="27" t="e">
        <f t="shared" si="2"/>
        <v>#VALUE!</v>
      </c>
      <c r="C177" s="29">
        <v>176</v>
      </c>
      <c r="D177" s="29" t="s">
        <v>8</v>
      </c>
      <c r="E177" s="29"/>
      <c r="F177" s="30"/>
      <c r="H177" s="74"/>
      <c r="I177" s="32"/>
      <c r="J177" s="82"/>
      <c r="K177" s="33" t="s">
        <v>94</v>
      </c>
      <c r="L177" s="78"/>
      <c r="M177" s="77" t="s">
        <v>27</v>
      </c>
      <c r="N177" s="47"/>
    </row>
    <row r="178" spans="1:14" ht="17" customHeight="1">
      <c r="A178" s="27" t="e">
        <f t="shared" si="2"/>
        <v>#VALUE!</v>
      </c>
      <c r="C178" s="29">
        <v>177</v>
      </c>
      <c r="D178" s="29" t="s">
        <v>8</v>
      </c>
      <c r="E178" s="29"/>
      <c r="F178" s="30"/>
      <c r="H178" s="74"/>
      <c r="I178" s="32"/>
      <c r="J178" s="82"/>
      <c r="K178" s="33" t="s">
        <v>94</v>
      </c>
      <c r="L178" s="78"/>
      <c r="M178" s="77" t="s">
        <v>27</v>
      </c>
      <c r="N178" s="47"/>
    </row>
    <row r="179" spans="1:14" ht="17" customHeight="1">
      <c r="A179" s="27" t="e">
        <f t="shared" si="2"/>
        <v>#VALUE!</v>
      </c>
      <c r="C179" s="29">
        <v>178</v>
      </c>
      <c r="D179" s="29" t="s">
        <v>8</v>
      </c>
      <c r="E179" s="29"/>
      <c r="F179" s="30"/>
      <c r="H179" s="74"/>
      <c r="I179" s="32"/>
      <c r="J179" s="82"/>
      <c r="K179" s="33" t="s">
        <v>94</v>
      </c>
      <c r="L179" s="78"/>
      <c r="M179" s="77" t="s">
        <v>27</v>
      </c>
      <c r="N179" s="47"/>
    </row>
    <row r="180" spans="1:14" ht="17" customHeight="1">
      <c r="A180" s="27" t="e">
        <f t="shared" si="2"/>
        <v>#VALUE!</v>
      </c>
      <c r="C180" s="29">
        <v>179</v>
      </c>
      <c r="D180" s="29" t="s">
        <v>8</v>
      </c>
      <c r="E180" s="29"/>
      <c r="F180" s="30"/>
      <c r="H180" s="74"/>
      <c r="I180" s="32"/>
      <c r="J180" s="82"/>
      <c r="K180" s="33" t="s">
        <v>94</v>
      </c>
      <c r="L180" s="78"/>
      <c r="M180" s="77" t="s">
        <v>27</v>
      </c>
      <c r="N180" s="47"/>
    </row>
    <row r="181" spans="1:14" ht="17" customHeight="1">
      <c r="A181" s="27" t="e">
        <f t="shared" si="2"/>
        <v>#VALUE!</v>
      </c>
      <c r="C181" s="29">
        <v>180</v>
      </c>
      <c r="D181" s="29" t="s">
        <v>8</v>
      </c>
      <c r="E181" s="29"/>
      <c r="F181" s="30"/>
      <c r="H181" s="74"/>
      <c r="I181" s="32"/>
      <c r="J181" s="82"/>
      <c r="K181" s="33" t="s">
        <v>94</v>
      </c>
      <c r="L181" s="78"/>
      <c r="M181" s="77" t="s">
        <v>27</v>
      </c>
      <c r="N181" s="47"/>
    </row>
    <row r="182" spans="1:14" ht="17" customHeight="1">
      <c r="A182" s="27" t="e">
        <f t="shared" si="2"/>
        <v>#VALUE!</v>
      </c>
      <c r="C182" s="29">
        <v>181</v>
      </c>
      <c r="D182" s="29" t="s">
        <v>8</v>
      </c>
      <c r="E182" s="29"/>
      <c r="F182" s="30"/>
      <c r="H182" s="74"/>
      <c r="I182" s="32"/>
      <c r="J182" s="82"/>
      <c r="K182" s="33" t="s">
        <v>94</v>
      </c>
      <c r="L182" s="78"/>
      <c r="M182" s="77" t="s">
        <v>27</v>
      </c>
      <c r="N182" s="47"/>
    </row>
    <row r="183" spans="1:14" ht="17" customHeight="1">
      <c r="A183" s="27" t="e">
        <f t="shared" si="2"/>
        <v>#VALUE!</v>
      </c>
      <c r="C183" s="29">
        <v>182</v>
      </c>
      <c r="D183" s="29" t="s">
        <v>8</v>
      </c>
      <c r="E183" s="29"/>
      <c r="F183" s="30"/>
      <c r="H183" s="74"/>
      <c r="I183" s="32"/>
      <c r="J183" s="82"/>
      <c r="K183" s="33" t="s">
        <v>94</v>
      </c>
      <c r="L183" s="78"/>
      <c r="M183" s="77" t="s">
        <v>27</v>
      </c>
      <c r="N183" s="47"/>
    </row>
    <row r="184" spans="1:14" ht="17" customHeight="1">
      <c r="A184" s="27" t="e">
        <f t="shared" si="2"/>
        <v>#VALUE!</v>
      </c>
      <c r="C184" s="29">
        <v>183</v>
      </c>
      <c r="D184" s="29" t="s">
        <v>8</v>
      </c>
      <c r="E184" s="29"/>
      <c r="F184" s="30"/>
      <c r="H184" s="74"/>
      <c r="I184" s="32"/>
      <c r="J184" s="82"/>
      <c r="K184" s="33" t="s">
        <v>94</v>
      </c>
      <c r="L184" s="78"/>
      <c r="M184" s="77" t="s">
        <v>27</v>
      </c>
      <c r="N184" s="47"/>
    </row>
    <row r="185" spans="1:14" ht="17" customHeight="1">
      <c r="A185" s="27" t="e">
        <f t="shared" si="2"/>
        <v>#VALUE!</v>
      </c>
      <c r="C185" s="29">
        <v>184</v>
      </c>
      <c r="D185" s="29" t="s">
        <v>8</v>
      </c>
      <c r="E185" s="29"/>
      <c r="F185" s="30"/>
      <c r="H185" s="74"/>
      <c r="I185" s="32"/>
      <c r="J185" s="82"/>
      <c r="K185" s="33" t="s">
        <v>94</v>
      </c>
      <c r="L185" s="78"/>
      <c r="M185" s="77" t="s">
        <v>27</v>
      </c>
      <c r="N185" s="47"/>
    </row>
    <row r="186" spans="1:14" ht="17" customHeight="1">
      <c r="A186" s="27" t="e">
        <f t="shared" si="2"/>
        <v>#VALUE!</v>
      </c>
      <c r="C186" s="29">
        <v>185</v>
      </c>
      <c r="D186" s="29" t="s">
        <v>8</v>
      </c>
      <c r="E186" s="29"/>
      <c r="F186" s="30"/>
      <c r="H186" s="74"/>
      <c r="I186" s="32"/>
      <c r="J186" s="82"/>
      <c r="K186" s="33" t="s">
        <v>94</v>
      </c>
      <c r="L186" s="78"/>
      <c r="M186" s="77" t="s">
        <v>27</v>
      </c>
      <c r="N186" s="47"/>
    </row>
    <row r="187" spans="1:14" ht="17" customHeight="1">
      <c r="A187" s="27" t="e">
        <f t="shared" si="2"/>
        <v>#VALUE!</v>
      </c>
      <c r="C187" s="29">
        <v>186</v>
      </c>
      <c r="D187" s="29" t="s">
        <v>8</v>
      </c>
      <c r="E187" s="29"/>
      <c r="F187" s="30"/>
      <c r="H187" s="74"/>
      <c r="I187" s="32"/>
      <c r="J187" s="82"/>
      <c r="K187" s="33" t="s">
        <v>94</v>
      </c>
      <c r="L187" s="78"/>
      <c r="M187" s="77" t="s">
        <v>28</v>
      </c>
      <c r="N187" s="47"/>
    </row>
    <row r="188" spans="1:14" ht="17" customHeight="1">
      <c r="A188" s="27" t="e">
        <f t="shared" si="2"/>
        <v>#VALUE!</v>
      </c>
      <c r="C188" s="29">
        <v>187</v>
      </c>
      <c r="D188" s="29" t="s">
        <v>8</v>
      </c>
      <c r="E188" s="29"/>
      <c r="F188" s="30"/>
      <c r="H188" s="74"/>
      <c r="I188" s="32"/>
      <c r="J188" s="82"/>
      <c r="K188" s="33" t="s">
        <v>94</v>
      </c>
      <c r="L188" s="78"/>
      <c r="M188" s="77" t="s">
        <v>28</v>
      </c>
      <c r="N188" s="47"/>
    </row>
    <row r="189" spans="1:14" ht="17" customHeight="1">
      <c r="A189" s="27" t="e">
        <f t="shared" si="2"/>
        <v>#VALUE!</v>
      </c>
      <c r="C189" s="29">
        <v>188</v>
      </c>
      <c r="D189" s="29" t="s">
        <v>8</v>
      </c>
      <c r="E189" s="29"/>
      <c r="F189" s="30"/>
      <c r="H189" s="74"/>
      <c r="I189" s="32"/>
      <c r="J189" s="82"/>
      <c r="K189" s="33" t="s">
        <v>94</v>
      </c>
      <c r="L189" s="78"/>
      <c r="M189" s="77" t="s">
        <v>28</v>
      </c>
      <c r="N189" s="47"/>
    </row>
    <row r="190" spans="1:14" ht="17" customHeight="1">
      <c r="A190" s="27" t="e">
        <f t="shared" si="2"/>
        <v>#VALUE!</v>
      </c>
      <c r="C190" s="29">
        <v>189</v>
      </c>
      <c r="D190" s="29" t="s">
        <v>8</v>
      </c>
      <c r="E190" s="29"/>
      <c r="F190" s="30"/>
      <c r="H190" s="74"/>
      <c r="I190" s="32"/>
      <c r="J190" s="82"/>
      <c r="K190" s="33" t="s">
        <v>94</v>
      </c>
      <c r="L190" s="78"/>
      <c r="M190" s="77" t="s">
        <v>28</v>
      </c>
      <c r="N190" s="47"/>
    </row>
    <row r="191" spans="1:14" ht="17" customHeight="1">
      <c r="A191" s="27" t="e">
        <f t="shared" si="2"/>
        <v>#VALUE!</v>
      </c>
      <c r="C191" s="29">
        <v>190</v>
      </c>
      <c r="D191" s="29" t="s">
        <v>8</v>
      </c>
      <c r="E191" s="29"/>
      <c r="F191" s="30"/>
      <c r="H191" s="74"/>
      <c r="I191" s="32"/>
      <c r="J191" s="82"/>
      <c r="K191" s="33" t="s">
        <v>94</v>
      </c>
      <c r="L191" s="78"/>
      <c r="M191" s="77" t="s">
        <v>28</v>
      </c>
      <c r="N191" s="47"/>
    </row>
    <row r="192" spans="1:14" ht="17" customHeight="1">
      <c r="A192" s="27" t="e">
        <f t="shared" si="2"/>
        <v>#VALUE!</v>
      </c>
      <c r="C192" s="29">
        <v>191</v>
      </c>
      <c r="D192" s="29" t="s">
        <v>8</v>
      </c>
      <c r="E192" s="29"/>
      <c r="F192" s="30"/>
      <c r="H192" s="74"/>
      <c r="I192" s="32"/>
      <c r="J192" s="82"/>
      <c r="K192" s="33" t="s">
        <v>94</v>
      </c>
      <c r="L192" s="78"/>
      <c r="M192" s="77" t="s">
        <v>28</v>
      </c>
      <c r="N192" s="47"/>
    </row>
    <row r="193" spans="1:14" ht="17" customHeight="1">
      <c r="A193" s="27" t="e">
        <f t="shared" si="2"/>
        <v>#VALUE!</v>
      </c>
      <c r="C193" s="29">
        <v>192</v>
      </c>
      <c r="D193" s="29" t="s">
        <v>8</v>
      </c>
      <c r="E193" s="29"/>
      <c r="F193" s="30"/>
      <c r="H193" s="74"/>
      <c r="I193" s="32"/>
      <c r="J193" s="82"/>
      <c r="K193" s="33" t="s">
        <v>94</v>
      </c>
      <c r="L193" s="78"/>
      <c r="M193" s="77" t="s">
        <v>28</v>
      </c>
      <c r="N193" s="47"/>
    </row>
    <row r="194" spans="1:14" ht="17" customHeight="1">
      <c r="A194" s="27" t="e">
        <f t="shared" si="2"/>
        <v>#VALUE!</v>
      </c>
      <c r="C194" s="29">
        <v>193</v>
      </c>
      <c r="D194" s="29" t="s">
        <v>8</v>
      </c>
      <c r="E194" s="29"/>
      <c r="F194" s="30"/>
      <c r="H194" s="74"/>
      <c r="I194" s="32"/>
      <c r="J194" s="82"/>
      <c r="K194" s="33" t="s">
        <v>94</v>
      </c>
      <c r="L194" s="78"/>
      <c r="M194" s="77" t="s">
        <v>28</v>
      </c>
      <c r="N194" s="47"/>
    </row>
    <row r="195" spans="1:14" ht="17" customHeight="1">
      <c r="A195" s="27" t="e">
        <f t="shared" ref="A195:A258" si="3">isole(B195)</f>
        <v>#VALUE!</v>
      </c>
      <c r="C195" s="29">
        <v>194</v>
      </c>
      <c r="D195" s="29" t="s">
        <v>8</v>
      </c>
      <c r="E195" s="29"/>
      <c r="F195" s="30"/>
      <c r="H195" s="74"/>
      <c r="I195" s="32"/>
      <c r="J195" s="82"/>
      <c r="K195" s="33" t="s">
        <v>94</v>
      </c>
      <c r="L195" s="78"/>
      <c r="M195" s="77" t="s">
        <v>28</v>
      </c>
      <c r="N195" s="36"/>
    </row>
    <row r="196" spans="1:14" ht="17" customHeight="1">
      <c r="A196" s="27" t="e">
        <f t="shared" si="3"/>
        <v>#VALUE!</v>
      </c>
      <c r="C196" s="29">
        <v>195</v>
      </c>
      <c r="D196" s="29" t="s">
        <v>8</v>
      </c>
      <c r="E196" s="29"/>
      <c r="F196" s="30"/>
      <c r="H196" s="74"/>
      <c r="I196" s="32"/>
      <c r="J196" s="82"/>
      <c r="K196" s="33" t="s">
        <v>94</v>
      </c>
      <c r="L196" s="78"/>
      <c r="M196" s="77" t="s">
        <v>28</v>
      </c>
      <c r="N196" s="36"/>
    </row>
    <row r="197" spans="1:14" ht="17" customHeight="1">
      <c r="A197" s="27" t="e">
        <f t="shared" si="3"/>
        <v>#VALUE!</v>
      </c>
      <c r="C197" s="29">
        <v>196</v>
      </c>
      <c r="D197" s="29" t="s">
        <v>8</v>
      </c>
      <c r="E197" s="29"/>
      <c r="F197" s="30"/>
      <c r="H197" s="74"/>
      <c r="I197" s="32"/>
      <c r="J197" s="82"/>
      <c r="K197" s="33" t="s">
        <v>94</v>
      </c>
      <c r="L197" s="78"/>
      <c r="M197" s="77" t="s">
        <v>28</v>
      </c>
      <c r="N197" s="36"/>
    </row>
    <row r="198" spans="1:14" ht="17" customHeight="1">
      <c r="A198" s="27" t="e">
        <f t="shared" si="3"/>
        <v>#VALUE!</v>
      </c>
      <c r="C198" s="29">
        <v>197</v>
      </c>
      <c r="D198" s="29" t="s">
        <v>8</v>
      </c>
      <c r="E198" s="29"/>
      <c r="F198" s="30"/>
      <c r="H198" s="74"/>
      <c r="I198" s="32"/>
      <c r="J198" s="82"/>
      <c r="K198" s="33" t="s">
        <v>94</v>
      </c>
      <c r="L198" s="78"/>
      <c r="M198" s="77" t="s">
        <v>28</v>
      </c>
      <c r="N198" s="36"/>
    </row>
    <row r="199" spans="1:14" ht="17" customHeight="1">
      <c r="A199" s="27" t="e">
        <f t="shared" si="3"/>
        <v>#VALUE!</v>
      </c>
      <c r="C199" s="29">
        <v>198</v>
      </c>
      <c r="D199" s="29" t="s">
        <v>8</v>
      </c>
      <c r="E199" s="29"/>
      <c r="F199" s="30"/>
      <c r="H199" s="74"/>
      <c r="I199" s="32"/>
      <c r="J199" s="82"/>
      <c r="K199" s="33" t="s">
        <v>94</v>
      </c>
      <c r="L199" s="78"/>
      <c r="M199" s="77" t="s">
        <v>29</v>
      </c>
      <c r="N199" s="36"/>
    </row>
    <row r="200" spans="1:14" ht="17" customHeight="1">
      <c r="A200" s="27" t="e">
        <f t="shared" si="3"/>
        <v>#VALUE!</v>
      </c>
      <c r="C200" s="29">
        <v>199</v>
      </c>
      <c r="D200" s="29" t="s">
        <v>8</v>
      </c>
      <c r="E200" s="29"/>
      <c r="F200" s="30"/>
      <c r="H200" s="74"/>
      <c r="I200" s="32"/>
      <c r="J200" s="82"/>
      <c r="K200" s="33" t="s">
        <v>94</v>
      </c>
      <c r="L200" s="78"/>
      <c r="M200" s="77" t="s">
        <v>29</v>
      </c>
      <c r="N200" s="36"/>
    </row>
    <row r="201" spans="1:14" ht="17" customHeight="1">
      <c r="A201" s="27" t="e">
        <f t="shared" si="3"/>
        <v>#VALUE!</v>
      </c>
      <c r="C201" s="29">
        <v>200</v>
      </c>
      <c r="D201" s="29" t="s">
        <v>8</v>
      </c>
      <c r="E201" s="29"/>
      <c r="F201" s="30"/>
      <c r="H201" s="74"/>
      <c r="I201" s="32"/>
      <c r="J201" s="82"/>
      <c r="K201" s="33" t="s">
        <v>94</v>
      </c>
      <c r="L201" s="78"/>
      <c r="M201" s="77" t="s">
        <v>29</v>
      </c>
      <c r="N201" s="36"/>
    </row>
    <row r="202" spans="1:14" ht="17" customHeight="1">
      <c r="A202" s="27" t="e">
        <f t="shared" si="3"/>
        <v>#VALUE!</v>
      </c>
      <c r="C202" s="29">
        <v>201</v>
      </c>
      <c r="D202" s="29" t="s">
        <v>8</v>
      </c>
      <c r="E202" s="29"/>
      <c r="F202" s="30"/>
      <c r="H202" s="74"/>
      <c r="I202" s="32"/>
      <c r="J202" s="82"/>
      <c r="K202" s="33" t="s">
        <v>94</v>
      </c>
      <c r="L202" s="78"/>
      <c r="M202" s="77" t="s">
        <v>29</v>
      </c>
      <c r="N202" s="36"/>
    </row>
    <row r="203" spans="1:14" ht="17" customHeight="1">
      <c r="A203" s="27" t="e">
        <f t="shared" si="3"/>
        <v>#VALUE!</v>
      </c>
      <c r="C203" s="29">
        <v>202</v>
      </c>
      <c r="D203" s="29" t="s">
        <v>8</v>
      </c>
      <c r="E203" s="29"/>
      <c r="F203" s="30"/>
      <c r="H203" s="74"/>
      <c r="I203" s="32"/>
      <c r="J203" s="82"/>
      <c r="K203" s="33" t="s">
        <v>94</v>
      </c>
      <c r="L203" s="78"/>
      <c r="M203" s="77" t="s">
        <v>29</v>
      </c>
      <c r="N203" s="36"/>
    </row>
    <row r="204" spans="1:14" ht="17" customHeight="1">
      <c r="A204" s="27" t="e">
        <f t="shared" si="3"/>
        <v>#VALUE!</v>
      </c>
      <c r="C204" s="29">
        <v>203</v>
      </c>
      <c r="D204" s="29" t="s">
        <v>8</v>
      </c>
      <c r="E204" s="29"/>
      <c r="F204" s="30"/>
      <c r="H204" s="74"/>
      <c r="I204" s="32"/>
      <c r="J204" s="82"/>
      <c r="K204" s="33" t="s">
        <v>94</v>
      </c>
      <c r="L204" s="78"/>
      <c r="M204" s="77" t="s">
        <v>29</v>
      </c>
      <c r="N204" s="36"/>
    </row>
    <row r="205" spans="1:14" ht="17" customHeight="1">
      <c r="A205" s="27" t="e">
        <f t="shared" si="3"/>
        <v>#VALUE!</v>
      </c>
      <c r="C205" s="29">
        <v>204</v>
      </c>
      <c r="D205" s="29" t="s">
        <v>8</v>
      </c>
      <c r="E205" s="29"/>
      <c r="F205" s="30"/>
      <c r="H205" s="74"/>
      <c r="I205" s="32"/>
      <c r="J205" s="82"/>
      <c r="K205" s="33" t="s">
        <v>94</v>
      </c>
      <c r="L205" s="78"/>
      <c r="M205" s="77" t="s">
        <v>29</v>
      </c>
      <c r="N205" s="36"/>
    </row>
    <row r="206" spans="1:14" ht="17" customHeight="1">
      <c r="A206" s="27" t="e">
        <f t="shared" si="3"/>
        <v>#VALUE!</v>
      </c>
      <c r="C206" s="29">
        <v>205</v>
      </c>
      <c r="D206" s="29" t="s">
        <v>8</v>
      </c>
      <c r="E206" s="29"/>
      <c r="F206" s="30"/>
      <c r="H206" s="74"/>
      <c r="I206" s="32"/>
      <c r="J206" s="82"/>
      <c r="K206" s="33" t="s">
        <v>94</v>
      </c>
      <c r="L206" s="78"/>
      <c r="M206" s="77" t="s">
        <v>29</v>
      </c>
      <c r="N206" s="36"/>
    </row>
    <row r="207" spans="1:14" ht="17" customHeight="1">
      <c r="A207" s="27" t="e">
        <f t="shared" si="3"/>
        <v>#VALUE!</v>
      </c>
      <c r="C207" s="29">
        <v>206</v>
      </c>
      <c r="D207" s="29" t="s">
        <v>8</v>
      </c>
      <c r="E207" s="29"/>
      <c r="F207" s="30"/>
      <c r="H207" s="74"/>
      <c r="I207" s="32"/>
      <c r="J207" s="82"/>
      <c r="K207" s="33" t="s">
        <v>94</v>
      </c>
      <c r="L207" s="78"/>
      <c r="M207" s="77" t="s">
        <v>29</v>
      </c>
      <c r="N207" s="36"/>
    </row>
    <row r="208" spans="1:14" ht="17" customHeight="1">
      <c r="A208" s="27" t="e">
        <f t="shared" si="3"/>
        <v>#VALUE!</v>
      </c>
      <c r="C208" s="29">
        <v>207</v>
      </c>
      <c r="D208" s="29" t="s">
        <v>8</v>
      </c>
      <c r="E208" s="29"/>
      <c r="F208" s="30"/>
      <c r="H208" s="3"/>
      <c r="I208" s="32"/>
      <c r="J208" s="82"/>
      <c r="K208" s="33" t="s">
        <v>94</v>
      </c>
      <c r="L208" s="78"/>
      <c r="M208" s="77" t="s">
        <v>29</v>
      </c>
      <c r="N208" s="36"/>
    </row>
    <row r="209" spans="1:14" ht="17" customHeight="1">
      <c r="A209" s="27" t="e">
        <f t="shared" si="3"/>
        <v>#VALUE!</v>
      </c>
      <c r="C209" s="29">
        <v>208</v>
      </c>
      <c r="D209" s="29" t="s">
        <v>8</v>
      </c>
      <c r="E209" s="29"/>
      <c r="F209" s="30"/>
      <c r="H209" s="83"/>
      <c r="I209" s="32"/>
      <c r="J209" s="82"/>
      <c r="K209" s="33" t="s">
        <v>94</v>
      </c>
      <c r="L209" s="78"/>
      <c r="M209" s="77" t="s">
        <v>29</v>
      </c>
      <c r="N209" s="36"/>
    </row>
    <row r="210" spans="1:14" ht="17" customHeight="1">
      <c r="A210" s="27" t="e">
        <f t="shared" si="3"/>
        <v>#VALUE!</v>
      </c>
      <c r="C210" s="29">
        <v>209</v>
      </c>
      <c r="D210" s="29" t="s">
        <v>8</v>
      </c>
      <c r="E210" s="29"/>
      <c r="F210" s="30"/>
      <c r="H210" s="83"/>
      <c r="I210" s="32"/>
      <c r="J210" s="80"/>
      <c r="K210" s="33" t="s">
        <v>94</v>
      </c>
      <c r="L210" s="77"/>
      <c r="M210" s="78"/>
      <c r="N210" s="36"/>
    </row>
    <row r="211" spans="1:14" ht="17" customHeight="1">
      <c r="A211" s="27" t="e">
        <f t="shared" si="3"/>
        <v>#VALUE!</v>
      </c>
      <c r="C211" s="29">
        <v>210</v>
      </c>
      <c r="D211" s="29" t="s">
        <v>8</v>
      </c>
      <c r="E211" s="29"/>
      <c r="F211" s="30"/>
      <c r="H211" s="83"/>
      <c r="I211" s="32"/>
      <c r="J211" s="80"/>
      <c r="K211" s="33" t="s">
        <v>94</v>
      </c>
      <c r="L211" s="77"/>
      <c r="M211" s="78"/>
      <c r="N211" s="36"/>
    </row>
    <row r="212" spans="1:14" ht="17" customHeight="1">
      <c r="A212" s="27" t="e">
        <f t="shared" si="3"/>
        <v>#VALUE!</v>
      </c>
      <c r="C212" s="29">
        <v>211</v>
      </c>
      <c r="D212" s="29" t="s">
        <v>8</v>
      </c>
      <c r="E212" s="29"/>
      <c r="F212" s="30"/>
      <c r="H212" s="83"/>
      <c r="I212" s="32"/>
      <c r="J212" s="80"/>
      <c r="K212" s="33" t="s">
        <v>94</v>
      </c>
      <c r="L212" s="77"/>
      <c r="M212" s="78"/>
      <c r="N212" s="36"/>
    </row>
    <row r="213" spans="1:14" ht="17" customHeight="1">
      <c r="A213" s="27" t="e">
        <f t="shared" si="3"/>
        <v>#VALUE!</v>
      </c>
      <c r="C213" s="29">
        <v>212</v>
      </c>
      <c r="D213" s="29" t="s">
        <v>8</v>
      </c>
      <c r="E213" s="29"/>
      <c r="F213" s="30"/>
      <c r="H213" s="83"/>
      <c r="I213" s="32"/>
      <c r="J213" s="80"/>
      <c r="K213" s="33" t="s">
        <v>94</v>
      </c>
      <c r="L213" s="77"/>
      <c r="M213" s="78"/>
      <c r="N213" s="36"/>
    </row>
    <row r="214" spans="1:14" ht="17" customHeight="1">
      <c r="A214" s="27" t="e">
        <f t="shared" si="3"/>
        <v>#VALUE!</v>
      </c>
      <c r="C214" s="29">
        <v>213</v>
      </c>
      <c r="D214" s="29" t="s">
        <v>8</v>
      </c>
      <c r="E214" s="29"/>
      <c r="F214" s="30"/>
      <c r="H214" s="84"/>
      <c r="I214" s="32"/>
      <c r="J214" s="80"/>
      <c r="K214" s="33" t="s">
        <v>94</v>
      </c>
      <c r="L214" s="77"/>
      <c r="M214" s="78"/>
      <c r="N214" s="36"/>
    </row>
    <row r="215" spans="1:14" ht="17" customHeight="1">
      <c r="A215" s="27" t="e">
        <f t="shared" si="3"/>
        <v>#VALUE!</v>
      </c>
      <c r="C215" s="29">
        <v>214</v>
      </c>
      <c r="D215" s="29" t="s">
        <v>8</v>
      </c>
      <c r="E215" s="29"/>
      <c r="F215" s="30"/>
      <c r="H215" s="84"/>
      <c r="I215" s="32"/>
      <c r="J215" s="80"/>
      <c r="K215" s="33" t="s">
        <v>94</v>
      </c>
      <c r="L215" s="77"/>
      <c r="M215" s="78"/>
      <c r="N215" s="36"/>
    </row>
    <row r="216" spans="1:14" ht="17" customHeight="1">
      <c r="A216" s="27" t="e">
        <f t="shared" si="3"/>
        <v>#VALUE!</v>
      </c>
      <c r="C216" s="29">
        <v>215</v>
      </c>
      <c r="D216" s="29" t="s">
        <v>8</v>
      </c>
      <c r="E216" s="29"/>
      <c r="F216" s="30"/>
      <c r="H216" s="84"/>
      <c r="I216" s="32"/>
      <c r="J216" s="80"/>
      <c r="K216" s="33" t="s">
        <v>94</v>
      </c>
      <c r="L216" s="77"/>
      <c r="M216" s="78"/>
      <c r="N216" s="36"/>
    </row>
    <row r="217" spans="1:14" ht="17" customHeight="1">
      <c r="A217" s="27" t="e">
        <f t="shared" si="3"/>
        <v>#VALUE!</v>
      </c>
      <c r="C217" s="29">
        <v>216</v>
      </c>
      <c r="D217" s="29" t="s">
        <v>8</v>
      </c>
      <c r="E217" s="29"/>
      <c r="F217" s="30"/>
      <c r="H217" s="84"/>
      <c r="I217" s="32"/>
      <c r="J217" s="80"/>
      <c r="K217" s="33" t="s">
        <v>94</v>
      </c>
      <c r="L217" s="77"/>
      <c r="M217" s="78"/>
      <c r="N217" s="36"/>
    </row>
    <row r="218" spans="1:14" ht="17" customHeight="1">
      <c r="A218" s="27" t="e">
        <f t="shared" si="3"/>
        <v>#VALUE!</v>
      </c>
      <c r="C218" s="29">
        <v>217</v>
      </c>
      <c r="D218" s="29" t="s">
        <v>8</v>
      </c>
      <c r="E218" s="29"/>
      <c r="F218" s="30"/>
      <c r="H218" s="85"/>
      <c r="I218" s="32"/>
      <c r="J218" s="80"/>
      <c r="K218" s="33" t="s">
        <v>94</v>
      </c>
      <c r="L218" s="77"/>
      <c r="M218" s="78"/>
      <c r="N218" s="36"/>
    </row>
    <row r="219" spans="1:14" ht="17" customHeight="1">
      <c r="A219" s="27" t="e">
        <f t="shared" si="3"/>
        <v>#VALUE!</v>
      </c>
      <c r="C219" s="29">
        <v>218</v>
      </c>
      <c r="D219" s="29" t="s">
        <v>8</v>
      </c>
      <c r="E219" s="29"/>
      <c r="F219" s="30"/>
      <c r="H219" s="85"/>
      <c r="I219" s="32"/>
      <c r="J219" s="80"/>
      <c r="K219" s="33" t="s">
        <v>94</v>
      </c>
      <c r="L219" s="77"/>
      <c r="M219" s="78"/>
      <c r="N219" s="36"/>
    </row>
    <row r="220" spans="1:14" ht="17" customHeight="1">
      <c r="A220" s="27" t="e">
        <f t="shared" si="3"/>
        <v>#VALUE!</v>
      </c>
      <c r="C220" s="29">
        <v>219</v>
      </c>
      <c r="D220" s="29" t="s">
        <v>8</v>
      </c>
      <c r="E220" s="29"/>
      <c r="F220" s="30"/>
      <c r="H220" s="84"/>
      <c r="I220" s="32"/>
      <c r="J220" s="80"/>
      <c r="K220" s="33" t="s">
        <v>94</v>
      </c>
      <c r="L220" s="77"/>
      <c r="M220" s="78"/>
      <c r="N220" s="36"/>
    </row>
    <row r="221" spans="1:14" ht="17" customHeight="1">
      <c r="A221" s="27" t="e">
        <f t="shared" si="3"/>
        <v>#VALUE!</v>
      </c>
      <c r="C221" s="29">
        <v>220</v>
      </c>
      <c r="D221" s="29" t="s">
        <v>8</v>
      </c>
      <c r="E221" s="29"/>
      <c r="F221" s="30"/>
      <c r="H221" s="84"/>
      <c r="I221" s="32"/>
      <c r="J221" s="80"/>
      <c r="K221" s="33" t="s">
        <v>94</v>
      </c>
      <c r="L221" s="77"/>
      <c r="M221" s="78"/>
      <c r="N221" s="36"/>
    </row>
    <row r="222" spans="1:14" ht="17" customHeight="1">
      <c r="A222" s="27" t="e">
        <f t="shared" si="3"/>
        <v>#VALUE!</v>
      </c>
      <c r="C222" s="29">
        <v>221</v>
      </c>
      <c r="D222" s="29" t="s">
        <v>8</v>
      </c>
      <c r="E222" s="29"/>
      <c r="F222" s="30"/>
      <c r="H222" s="84"/>
      <c r="I222" s="32"/>
      <c r="J222" s="80"/>
      <c r="K222" s="33" t="s">
        <v>94</v>
      </c>
      <c r="L222" s="77"/>
      <c r="M222" s="78"/>
      <c r="N222" s="36"/>
    </row>
    <row r="223" spans="1:14" ht="17" customHeight="1">
      <c r="A223" s="27" t="e">
        <f t="shared" si="3"/>
        <v>#VALUE!</v>
      </c>
      <c r="C223" s="29">
        <v>222</v>
      </c>
      <c r="D223" s="29" t="s">
        <v>8</v>
      </c>
      <c r="E223" s="29"/>
      <c r="F223" s="30"/>
      <c r="H223" s="84"/>
      <c r="I223" s="32"/>
      <c r="J223" s="80"/>
      <c r="K223" s="33" t="s">
        <v>94</v>
      </c>
      <c r="L223" s="77"/>
      <c r="M223" s="78"/>
      <c r="N223" s="36"/>
    </row>
    <row r="224" spans="1:14" ht="17" customHeight="1">
      <c r="A224" s="27" t="e">
        <f t="shared" si="3"/>
        <v>#VALUE!</v>
      </c>
      <c r="C224" s="29">
        <v>223</v>
      </c>
      <c r="D224" s="29" t="s">
        <v>8</v>
      </c>
      <c r="E224" s="29"/>
      <c r="F224" s="30"/>
      <c r="H224" s="84"/>
      <c r="I224" s="32"/>
      <c r="J224" s="80"/>
      <c r="K224" s="33" t="s">
        <v>94</v>
      </c>
      <c r="L224" s="77"/>
      <c r="M224" s="78"/>
      <c r="N224" s="36"/>
    </row>
    <row r="225" spans="1:14" ht="17" customHeight="1">
      <c r="A225" s="27" t="e">
        <f t="shared" si="3"/>
        <v>#VALUE!</v>
      </c>
      <c r="C225" s="29">
        <v>224</v>
      </c>
      <c r="D225" s="29" t="s">
        <v>8</v>
      </c>
      <c r="E225" s="29"/>
      <c r="F225" s="30"/>
      <c r="H225" s="84"/>
      <c r="I225" s="32"/>
      <c r="J225" s="80"/>
      <c r="K225" s="33" t="s">
        <v>94</v>
      </c>
      <c r="L225" s="77"/>
      <c r="M225" s="78"/>
      <c r="N225" s="36"/>
    </row>
    <row r="226" spans="1:14" ht="17" customHeight="1">
      <c r="A226" s="27" t="e">
        <f t="shared" si="3"/>
        <v>#VALUE!</v>
      </c>
      <c r="C226" s="29">
        <v>225</v>
      </c>
      <c r="D226" s="29" t="s">
        <v>8</v>
      </c>
      <c r="E226" s="29"/>
      <c r="F226" s="30"/>
      <c r="H226" s="84"/>
      <c r="I226" s="32"/>
      <c r="J226" s="80"/>
      <c r="K226" s="33" t="s">
        <v>94</v>
      </c>
      <c r="L226" s="77"/>
      <c r="M226" s="78"/>
      <c r="N226" s="36"/>
    </row>
    <row r="227" spans="1:14" ht="17" customHeight="1">
      <c r="A227" s="27" t="e">
        <f t="shared" si="3"/>
        <v>#VALUE!</v>
      </c>
      <c r="C227" s="29">
        <v>226</v>
      </c>
      <c r="D227" s="29" t="s">
        <v>8</v>
      </c>
      <c r="E227" s="29"/>
      <c r="F227" s="30"/>
      <c r="H227" s="84"/>
      <c r="I227" s="32"/>
      <c r="J227" s="80"/>
      <c r="K227" s="33" t="s">
        <v>94</v>
      </c>
      <c r="L227" s="77"/>
      <c r="M227" s="78"/>
      <c r="N227" s="36"/>
    </row>
    <row r="228" spans="1:14" ht="17" customHeight="1">
      <c r="A228" s="27" t="e">
        <f t="shared" si="3"/>
        <v>#VALUE!</v>
      </c>
      <c r="C228" s="29">
        <v>227</v>
      </c>
      <c r="D228" s="29" t="s">
        <v>8</v>
      </c>
      <c r="E228" s="29"/>
      <c r="F228" s="30"/>
      <c r="H228" s="72"/>
      <c r="I228" s="32"/>
      <c r="J228" s="80"/>
      <c r="K228" s="33" t="s">
        <v>94</v>
      </c>
      <c r="L228" s="77"/>
      <c r="M228" s="78"/>
      <c r="N228" s="36"/>
    </row>
    <row r="229" spans="1:14" ht="17" customHeight="1">
      <c r="A229" s="27" t="e">
        <f t="shared" si="3"/>
        <v>#VALUE!</v>
      </c>
      <c r="C229" s="29">
        <v>228</v>
      </c>
      <c r="D229" s="29" t="s">
        <v>8</v>
      </c>
      <c r="E229" s="29"/>
      <c r="F229" s="30"/>
      <c r="H229" s="86"/>
      <c r="I229" s="32"/>
      <c r="J229" s="80"/>
      <c r="K229" s="33" t="s">
        <v>94</v>
      </c>
      <c r="L229" s="77"/>
      <c r="M229" s="78"/>
      <c r="N229" s="36"/>
    </row>
    <row r="230" spans="1:14" ht="17" customHeight="1">
      <c r="A230" s="27" t="e">
        <f t="shared" si="3"/>
        <v>#VALUE!</v>
      </c>
      <c r="C230" s="29">
        <v>229</v>
      </c>
      <c r="D230" s="29" t="s">
        <v>8</v>
      </c>
      <c r="E230" s="29"/>
      <c r="F230" s="30"/>
      <c r="H230" s="72"/>
      <c r="I230" s="32"/>
      <c r="J230" s="80"/>
      <c r="K230" s="33" t="s">
        <v>94</v>
      </c>
      <c r="L230" s="77"/>
      <c r="M230" s="78"/>
      <c r="N230" s="36"/>
    </row>
    <row r="231" spans="1:14" ht="17" customHeight="1">
      <c r="A231" s="27" t="e">
        <f t="shared" si="3"/>
        <v>#VALUE!</v>
      </c>
      <c r="C231" s="29">
        <v>230</v>
      </c>
      <c r="D231" s="29" t="s">
        <v>8</v>
      </c>
      <c r="E231" s="29"/>
      <c r="F231" s="30"/>
      <c r="H231" s="70"/>
      <c r="I231" s="32"/>
      <c r="J231" s="80"/>
      <c r="K231" s="33" t="s">
        <v>94</v>
      </c>
      <c r="L231" s="77"/>
      <c r="M231" s="78"/>
      <c r="N231" s="36"/>
    </row>
    <row r="232" spans="1:14" ht="17" customHeight="1">
      <c r="A232" s="27" t="e">
        <f t="shared" si="3"/>
        <v>#VALUE!</v>
      </c>
      <c r="C232" s="29">
        <v>231</v>
      </c>
      <c r="D232" s="29" t="s">
        <v>8</v>
      </c>
      <c r="E232" s="29"/>
      <c r="F232" s="30"/>
      <c r="H232" s="86"/>
      <c r="I232" s="32"/>
      <c r="J232" s="80"/>
      <c r="K232" s="33" t="s">
        <v>94</v>
      </c>
      <c r="L232" s="77"/>
      <c r="M232" s="78"/>
      <c r="N232" s="36"/>
    </row>
    <row r="233" spans="1:14" ht="17" customHeight="1">
      <c r="A233" s="27" t="e">
        <f t="shared" si="3"/>
        <v>#VALUE!</v>
      </c>
      <c r="C233" s="29">
        <v>232</v>
      </c>
      <c r="D233" s="29" t="s">
        <v>8</v>
      </c>
      <c r="E233" s="29"/>
      <c r="F233" s="30"/>
      <c r="H233" s="87"/>
      <c r="I233" s="32"/>
      <c r="J233" s="80"/>
      <c r="K233" s="33" t="s">
        <v>94</v>
      </c>
      <c r="L233" s="77"/>
      <c r="M233" s="78"/>
      <c r="N233" s="36"/>
    </row>
    <row r="234" spans="1:14" ht="17" customHeight="1">
      <c r="A234" s="27" t="e">
        <f t="shared" si="3"/>
        <v>#VALUE!</v>
      </c>
      <c r="C234" s="29">
        <v>233</v>
      </c>
      <c r="D234" s="29" t="s">
        <v>8</v>
      </c>
      <c r="E234" s="29"/>
      <c r="F234" s="30"/>
      <c r="H234" s="72"/>
      <c r="I234" s="32"/>
      <c r="J234" s="80"/>
      <c r="K234" s="33" t="s">
        <v>94</v>
      </c>
      <c r="L234" s="77"/>
      <c r="M234" s="78"/>
      <c r="N234" s="36"/>
    </row>
    <row r="235" spans="1:14" ht="17" customHeight="1">
      <c r="A235" s="27" t="e">
        <f t="shared" si="3"/>
        <v>#VALUE!</v>
      </c>
      <c r="C235" s="29">
        <v>234</v>
      </c>
      <c r="D235" s="29" t="s">
        <v>8</v>
      </c>
      <c r="E235" s="29"/>
      <c r="F235" s="30"/>
      <c r="H235" s="72"/>
      <c r="I235" s="32"/>
      <c r="J235" s="80"/>
      <c r="K235" s="33" t="s">
        <v>94</v>
      </c>
      <c r="L235" s="77"/>
      <c r="M235" s="78"/>
      <c r="N235" s="36"/>
    </row>
    <row r="236" spans="1:14" ht="17" customHeight="1">
      <c r="A236" s="27" t="e">
        <f t="shared" si="3"/>
        <v>#VALUE!</v>
      </c>
      <c r="C236" s="29">
        <v>235</v>
      </c>
      <c r="D236" s="29" t="s">
        <v>8</v>
      </c>
      <c r="E236" s="29"/>
      <c r="F236" s="30"/>
      <c r="H236" s="72"/>
      <c r="I236" s="32"/>
      <c r="J236" s="80"/>
      <c r="K236" s="33" t="s">
        <v>94</v>
      </c>
      <c r="L236" s="77"/>
      <c r="M236" s="78"/>
      <c r="N236" s="36"/>
    </row>
    <row r="237" spans="1:14" ht="17" customHeight="1">
      <c r="A237" s="27" t="e">
        <f t="shared" si="3"/>
        <v>#VALUE!</v>
      </c>
      <c r="C237" s="29">
        <v>236</v>
      </c>
      <c r="D237" s="29" t="s">
        <v>8</v>
      </c>
      <c r="E237" s="29"/>
      <c r="F237" s="30"/>
      <c r="H237" s="72"/>
      <c r="I237" s="32"/>
      <c r="J237" s="80"/>
      <c r="K237" s="33" t="s">
        <v>94</v>
      </c>
      <c r="L237" s="77"/>
      <c r="M237" s="78"/>
      <c r="N237" s="36"/>
    </row>
    <row r="238" spans="1:14" ht="17" customHeight="1">
      <c r="A238" s="27" t="e">
        <f t="shared" si="3"/>
        <v>#VALUE!</v>
      </c>
      <c r="C238" s="29">
        <v>237</v>
      </c>
      <c r="D238" s="29" t="s">
        <v>8</v>
      </c>
      <c r="E238" s="29"/>
      <c r="F238" s="30"/>
      <c r="H238" s="72"/>
      <c r="I238" s="32"/>
      <c r="J238" s="80"/>
      <c r="K238" s="33" t="s">
        <v>94</v>
      </c>
      <c r="L238" s="77"/>
      <c r="M238" s="78"/>
      <c r="N238" s="36"/>
    </row>
    <row r="239" spans="1:14" ht="17" customHeight="1">
      <c r="A239" s="27" t="e">
        <f t="shared" si="3"/>
        <v>#VALUE!</v>
      </c>
      <c r="C239" s="29">
        <v>238</v>
      </c>
      <c r="D239" s="29" t="s">
        <v>8</v>
      </c>
      <c r="E239" s="29"/>
      <c r="F239" s="30"/>
      <c r="H239" s="72"/>
      <c r="I239" s="32"/>
      <c r="J239" s="80"/>
      <c r="K239" s="33" t="s">
        <v>94</v>
      </c>
      <c r="L239" s="77"/>
      <c r="M239" s="78"/>
      <c r="N239" s="36"/>
    </row>
    <row r="240" spans="1:14" ht="17" customHeight="1">
      <c r="A240" s="27" t="e">
        <f t="shared" si="3"/>
        <v>#VALUE!</v>
      </c>
      <c r="C240" s="29">
        <v>239</v>
      </c>
      <c r="D240" s="29" t="s">
        <v>8</v>
      </c>
      <c r="E240" s="29"/>
      <c r="F240" s="30"/>
      <c r="H240" s="72"/>
      <c r="I240" s="32"/>
      <c r="J240" s="80"/>
      <c r="K240" s="33" t="s">
        <v>94</v>
      </c>
      <c r="L240" s="77"/>
      <c r="M240" s="78"/>
      <c r="N240" s="36"/>
    </row>
    <row r="241" spans="1:14" ht="17" customHeight="1">
      <c r="A241" s="27" t="e">
        <f t="shared" si="3"/>
        <v>#VALUE!</v>
      </c>
      <c r="C241" s="29">
        <v>240</v>
      </c>
      <c r="D241" s="29" t="s">
        <v>8</v>
      </c>
      <c r="E241" s="29"/>
      <c r="F241" s="30"/>
      <c r="H241" s="72"/>
      <c r="I241" s="32"/>
      <c r="J241" s="80"/>
      <c r="K241" s="33" t="s">
        <v>94</v>
      </c>
      <c r="L241" s="77"/>
      <c r="M241" s="78"/>
      <c r="N241" s="36"/>
    </row>
    <row r="242" spans="1:14" ht="17" customHeight="1">
      <c r="A242" s="27" t="e">
        <f t="shared" si="3"/>
        <v>#VALUE!</v>
      </c>
      <c r="C242" s="29">
        <v>241</v>
      </c>
      <c r="D242" s="29" t="s">
        <v>8</v>
      </c>
      <c r="E242" s="29"/>
      <c r="F242" s="30"/>
      <c r="H242" s="72"/>
      <c r="I242" s="32"/>
      <c r="J242" s="80"/>
      <c r="K242" s="33" t="s">
        <v>94</v>
      </c>
      <c r="L242" s="77"/>
      <c r="M242" s="78"/>
      <c r="N242" s="36"/>
    </row>
    <row r="243" spans="1:14" ht="17" customHeight="1">
      <c r="A243" s="27" t="e">
        <f t="shared" si="3"/>
        <v>#VALUE!</v>
      </c>
      <c r="C243" s="29">
        <v>242</v>
      </c>
      <c r="D243" s="29" t="s">
        <v>8</v>
      </c>
      <c r="E243" s="29"/>
      <c r="F243" s="30"/>
      <c r="H243" s="72"/>
      <c r="I243" s="32"/>
      <c r="J243" s="80"/>
      <c r="K243" s="33" t="s">
        <v>94</v>
      </c>
      <c r="L243" s="77"/>
      <c r="M243" s="78"/>
      <c r="N243" s="36"/>
    </row>
    <row r="244" spans="1:14" ht="17" customHeight="1">
      <c r="A244" s="27" t="e">
        <f t="shared" si="3"/>
        <v>#VALUE!</v>
      </c>
      <c r="C244" s="29">
        <v>243</v>
      </c>
      <c r="D244" s="29" t="s">
        <v>8</v>
      </c>
      <c r="E244" s="29"/>
      <c r="F244" s="30"/>
      <c r="H244" s="86"/>
      <c r="I244" s="32"/>
      <c r="J244" s="80"/>
      <c r="K244" s="33" t="s">
        <v>94</v>
      </c>
      <c r="L244" s="77"/>
      <c r="M244" s="78"/>
      <c r="N244" s="36"/>
    </row>
    <row r="245" spans="1:14" ht="17" customHeight="1">
      <c r="A245" s="27" t="e">
        <f t="shared" si="3"/>
        <v>#VALUE!</v>
      </c>
      <c r="C245" s="29">
        <v>244</v>
      </c>
      <c r="D245" s="29" t="s">
        <v>8</v>
      </c>
      <c r="E245" s="29"/>
      <c r="F245" s="30"/>
      <c r="H245" s="86"/>
      <c r="I245" s="32"/>
      <c r="J245" s="80"/>
      <c r="K245" s="33" t="s">
        <v>94</v>
      </c>
      <c r="L245" s="77"/>
      <c r="M245" s="78"/>
      <c r="N245" s="36"/>
    </row>
    <row r="246" spans="1:14" ht="17" customHeight="1">
      <c r="A246" s="27" t="e">
        <f t="shared" si="3"/>
        <v>#VALUE!</v>
      </c>
      <c r="C246" s="29">
        <v>245</v>
      </c>
      <c r="D246" s="29" t="s">
        <v>8</v>
      </c>
      <c r="E246" s="29"/>
      <c r="F246" s="30"/>
      <c r="H246" s="72"/>
      <c r="I246" s="32"/>
      <c r="J246" s="80"/>
      <c r="K246" s="33" t="s">
        <v>94</v>
      </c>
      <c r="L246" s="77"/>
      <c r="M246" s="78"/>
      <c r="N246" s="36"/>
    </row>
    <row r="247" spans="1:14" ht="17" customHeight="1">
      <c r="A247" s="27" t="e">
        <f t="shared" si="3"/>
        <v>#VALUE!</v>
      </c>
      <c r="C247" s="29">
        <v>246</v>
      </c>
      <c r="D247" s="29" t="s">
        <v>8</v>
      </c>
      <c r="E247" s="29"/>
      <c r="F247" s="30"/>
      <c r="H247" s="72"/>
      <c r="I247" s="32"/>
      <c r="J247" s="80"/>
      <c r="K247" s="33" t="s">
        <v>94</v>
      </c>
      <c r="L247" s="77"/>
      <c r="M247" s="78"/>
      <c r="N247" s="36"/>
    </row>
    <row r="248" spans="1:14" ht="17" customHeight="1">
      <c r="A248" s="27" t="e">
        <f t="shared" si="3"/>
        <v>#VALUE!</v>
      </c>
      <c r="C248" s="29">
        <v>247</v>
      </c>
      <c r="D248" s="29" t="s">
        <v>8</v>
      </c>
      <c r="E248" s="29"/>
      <c r="F248" s="30"/>
      <c r="H248" s="72"/>
      <c r="I248" s="32"/>
      <c r="J248" s="80"/>
      <c r="K248" s="33" t="s">
        <v>94</v>
      </c>
      <c r="L248" s="77"/>
      <c r="M248" s="78"/>
      <c r="N248" s="36"/>
    </row>
    <row r="249" spans="1:14" ht="17" customHeight="1">
      <c r="A249" s="27" t="e">
        <f t="shared" si="3"/>
        <v>#VALUE!</v>
      </c>
      <c r="C249" s="29">
        <v>248</v>
      </c>
      <c r="D249" s="29" t="s">
        <v>8</v>
      </c>
      <c r="E249" s="29"/>
      <c r="F249" s="30"/>
      <c r="H249" s="72"/>
      <c r="I249" s="32"/>
      <c r="J249" s="80"/>
      <c r="K249" s="33" t="s">
        <v>94</v>
      </c>
      <c r="L249" s="77"/>
      <c r="M249" s="78"/>
      <c r="N249" s="36"/>
    </row>
    <row r="250" spans="1:14" ht="17" customHeight="1">
      <c r="A250" s="27" t="e">
        <f t="shared" si="3"/>
        <v>#VALUE!</v>
      </c>
      <c r="C250" s="29">
        <v>249</v>
      </c>
      <c r="D250" s="29" t="s">
        <v>8</v>
      </c>
      <c r="E250" s="29"/>
      <c r="F250" s="30"/>
      <c r="H250" s="72"/>
      <c r="I250" s="32"/>
      <c r="J250" s="80"/>
      <c r="K250" s="33" t="s">
        <v>94</v>
      </c>
      <c r="L250" s="77"/>
      <c r="M250" s="78"/>
      <c r="N250" s="36"/>
    </row>
    <row r="251" spans="1:14" ht="17" customHeight="1">
      <c r="A251" s="27" t="e">
        <f t="shared" si="3"/>
        <v>#VALUE!</v>
      </c>
      <c r="C251" s="29">
        <v>250</v>
      </c>
      <c r="D251" s="29" t="s">
        <v>8</v>
      </c>
      <c r="E251" s="29"/>
      <c r="F251" s="30"/>
      <c r="H251" s="72"/>
      <c r="I251" s="32"/>
      <c r="J251" s="80"/>
      <c r="K251" s="33" t="s">
        <v>94</v>
      </c>
      <c r="L251" s="77"/>
      <c r="M251" s="78"/>
      <c r="N251" s="36"/>
    </row>
    <row r="252" spans="1:14" ht="17" customHeight="1">
      <c r="A252" s="27" t="e">
        <f t="shared" si="3"/>
        <v>#VALUE!</v>
      </c>
      <c r="C252" s="29">
        <v>251</v>
      </c>
      <c r="D252" s="29" t="s">
        <v>8</v>
      </c>
      <c r="E252" s="29"/>
      <c r="F252" s="30"/>
      <c r="H252" s="70"/>
      <c r="I252" s="32"/>
      <c r="J252" s="80"/>
      <c r="K252" s="33" t="s">
        <v>94</v>
      </c>
      <c r="L252" s="77"/>
      <c r="M252" s="78"/>
      <c r="N252" s="36"/>
    </row>
    <row r="253" spans="1:14" ht="17" customHeight="1">
      <c r="A253" s="27" t="e">
        <f t="shared" si="3"/>
        <v>#VALUE!</v>
      </c>
      <c r="C253" s="29">
        <v>252</v>
      </c>
      <c r="D253" s="29" t="s">
        <v>8</v>
      </c>
      <c r="E253" s="29"/>
      <c r="F253" s="30"/>
      <c r="H253" s="70"/>
      <c r="I253" s="32"/>
      <c r="J253" s="80"/>
      <c r="K253" s="33" t="s">
        <v>94</v>
      </c>
      <c r="L253" s="77"/>
      <c r="M253" s="78"/>
      <c r="N253" s="36"/>
    </row>
    <row r="254" spans="1:14" ht="17" customHeight="1">
      <c r="A254" s="27" t="e">
        <f t="shared" si="3"/>
        <v>#VALUE!</v>
      </c>
      <c r="C254" s="29">
        <v>253</v>
      </c>
      <c r="D254" s="29" t="s">
        <v>8</v>
      </c>
      <c r="E254" s="29"/>
      <c r="F254" s="30"/>
      <c r="H254" s="88"/>
      <c r="I254" s="32"/>
      <c r="J254" s="80"/>
      <c r="K254" s="33" t="s">
        <v>94</v>
      </c>
      <c r="L254" s="77"/>
      <c r="M254" s="78"/>
      <c r="N254" s="36"/>
    </row>
    <row r="255" spans="1:14" ht="17" customHeight="1">
      <c r="A255" s="27" t="e">
        <f t="shared" si="3"/>
        <v>#VALUE!</v>
      </c>
      <c r="C255" s="29">
        <v>254</v>
      </c>
      <c r="D255" s="29" t="s">
        <v>8</v>
      </c>
      <c r="E255" s="29"/>
      <c r="F255" s="30"/>
      <c r="H255" s="88"/>
      <c r="I255" s="32"/>
      <c r="J255" s="80"/>
      <c r="K255" s="33" t="s">
        <v>94</v>
      </c>
      <c r="L255" s="77"/>
      <c r="M255" s="78"/>
      <c r="N255" s="36"/>
    </row>
    <row r="256" spans="1:14" ht="17" customHeight="1">
      <c r="A256" s="27" t="e">
        <f t="shared" si="3"/>
        <v>#VALUE!</v>
      </c>
      <c r="C256" s="29">
        <v>255</v>
      </c>
      <c r="D256" s="29" t="s">
        <v>8</v>
      </c>
      <c r="E256" s="29"/>
      <c r="F256" s="30"/>
      <c r="H256" s="88"/>
      <c r="I256" s="32"/>
      <c r="J256" s="80"/>
      <c r="K256" s="33" t="s">
        <v>94</v>
      </c>
      <c r="L256" s="77"/>
      <c r="M256" s="78"/>
      <c r="N256" s="36"/>
    </row>
    <row r="257" spans="1:14" ht="17" customHeight="1">
      <c r="A257" s="27" t="e">
        <f t="shared" si="3"/>
        <v>#VALUE!</v>
      </c>
      <c r="C257" s="29">
        <v>256</v>
      </c>
      <c r="D257" s="29" t="s">
        <v>8</v>
      </c>
      <c r="E257" s="29"/>
      <c r="F257" s="30"/>
      <c r="H257" s="88"/>
      <c r="I257" s="32"/>
      <c r="J257" s="80"/>
      <c r="K257" s="33" t="s">
        <v>94</v>
      </c>
      <c r="L257" s="77"/>
      <c r="M257" s="78"/>
      <c r="N257" s="36"/>
    </row>
    <row r="258" spans="1:14" ht="17" customHeight="1">
      <c r="A258" s="27" t="e">
        <f t="shared" si="3"/>
        <v>#VALUE!</v>
      </c>
      <c r="C258" s="29">
        <v>257</v>
      </c>
      <c r="D258" s="29" t="s">
        <v>8</v>
      </c>
      <c r="E258" s="29"/>
      <c r="F258" s="30"/>
      <c r="H258" s="88"/>
      <c r="I258" s="32"/>
      <c r="J258" s="80"/>
      <c r="K258" s="33" t="s">
        <v>94</v>
      </c>
      <c r="L258" s="77"/>
      <c r="M258" s="78"/>
      <c r="N258" s="36"/>
    </row>
    <row r="259" spans="1:14" ht="17" customHeight="1">
      <c r="A259" s="27" t="e">
        <f t="shared" ref="A259:A322" si="4">isole(B259)</f>
        <v>#VALUE!</v>
      </c>
      <c r="C259" s="29">
        <v>258</v>
      </c>
      <c r="D259" s="29" t="s">
        <v>8</v>
      </c>
      <c r="E259" s="29"/>
      <c r="F259" s="30"/>
      <c r="H259" s="88"/>
      <c r="I259" s="32"/>
      <c r="J259" s="80"/>
      <c r="K259" s="33" t="s">
        <v>94</v>
      </c>
      <c r="L259" s="77"/>
      <c r="M259" s="78"/>
      <c r="N259" s="36"/>
    </row>
    <row r="260" spans="1:14" ht="17" customHeight="1">
      <c r="A260" s="27" t="e">
        <f t="shared" si="4"/>
        <v>#VALUE!</v>
      </c>
      <c r="C260" s="29">
        <v>259</v>
      </c>
      <c r="D260" s="29" t="s">
        <v>8</v>
      </c>
      <c r="E260" s="29"/>
      <c r="F260" s="30"/>
      <c r="H260" s="88"/>
      <c r="I260" s="32"/>
      <c r="J260" s="80"/>
      <c r="K260" s="33" t="s">
        <v>94</v>
      </c>
      <c r="L260" s="77"/>
      <c r="M260" s="78"/>
      <c r="N260" s="36"/>
    </row>
    <row r="261" spans="1:14" ht="17" customHeight="1">
      <c r="A261" s="27" t="e">
        <f t="shared" si="4"/>
        <v>#VALUE!</v>
      </c>
      <c r="C261" s="29">
        <v>260</v>
      </c>
      <c r="D261" s="29" t="s">
        <v>8</v>
      </c>
      <c r="E261" s="29"/>
      <c r="F261" s="30"/>
      <c r="H261" s="88"/>
      <c r="I261" s="32"/>
      <c r="J261" s="80"/>
      <c r="K261" s="33" t="s">
        <v>94</v>
      </c>
      <c r="L261" s="77"/>
      <c r="M261" s="78"/>
      <c r="N261" s="36"/>
    </row>
    <row r="262" spans="1:14" ht="17" customHeight="1">
      <c r="A262" s="27" t="e">
        <f t="shared" si="4"/>
        <v>#VALUE!</v>
      </c>
      <c r="C262" s="29">
        <v>261</v>
      </c>
      <c r="D262" s="29" t="s">
        <v>8</v>
      </c>
      <c r="E262" s="29"/>
      <c r="F262" s="30"/>
      <c r="H262" s="88"/>
      <c r="I262" s="32"/>
      <c r="J262" s="80"/>
      <c r="K262" s="33" t="s">
        <v>94</v>
      </c>
      <c r="L262" s="77"/>
      <c r="M262" s="78"/>
      <c r="N262" s="36"/>
    </row>
    <row r="263" spans="1:14" ht="17" customHeight="1">
      <c r="A263" s="27" t="e">
        <f t="shared" si="4"/>
        <v>#VALUE!</v>
      </c>
      <c r="C263" s="29">
        <v>262</v>
      </c>
      <c r="D263" s="29" t="s">
        <v>8</v>
      </c>
      <c r="E263" s="29"/>
      <c r="F263" s="30"/>
      <c r="H263" s="88"/>
      <c r="I263" s="32"/>
      <c r="J263" s="80"/>
      <c r="K263" s="33" t="s">
        <v>94</v>
      </c>
      <c r="L263" s="77"/>
      <c r="M263" s="78"/>
      <c r="N263" s="36"/>
    </row>
    <row r="264" spans="1:14" ht="17" customHeight="1">
      <c r="A264" s="27" t="e">
        <f t="shared" si="4"/>
        <v>#VALUE!</v>
      </c>
      <c r="C264" s="29">
        <v>263</v>
      </c>
      <c r="D264" s="29" t="s">
        <v>8</v>
      </c>
      <c r="E264" s="29"/>
      <c r="F264" s="30"/>
      <c r="H264" s="89"/>
      <c r="I264" s="32"/>
      <c r="J264" s="80"/>
      <c r="K264" s="33" t="s">
        <v>94</v>
      </c>
      <c r="L264" s="77"/>
      <c r="M264" s="78"/>
      <c r="N264" s="36"/>
    </row>
    <row r="265" spans="1:14" ht="17" customHeight="1">
      <c r="A265" s="27" t="e">
        <f t="shared" si="4"/>
        <v>#VALUE!</v>
      </c>
      <c r="C265" s="29">
        <v>264</v>
      </c>
      <c r="D265" s="29" t="s">
        <v>8</v>
      </c>
      <c r="E265" s="29"/>
      <c r="F265" s="30"/>
      <c r="H265" s="88"/>
      <c r="I265" s="32"/>
      <c r="J265" s="80"/>
      <c r="K265" s="33" t="s">
        <v>94</v>
      </c>
      <c r="L265" s="77"/>
      <c r="M265" s="78"/>
      <c r="N265" s="36"/>
    </row>
    <row r="266" spans="1:14" ht="17" customHeight="1">
      <c r="A266" s="27" t="e">
        <f t="shared" si="4"/>
        <v>#VALUE!</v>
      </c>
      <c r="C266" s="29">
        <v>265</v>
      </c>
      <c r="D266" s="29" t="s">
        <v>8</v>
      </c>
      <c r="E266" s="29"/>
      <c r="F266" s="30"/>
      <c r="H266" s="88"/>
      <c r="I266" s="32"/>
      <c r="J266" s="80"/>
      <c r="K266" s="33" t="s">
        <v>94</v>
      </c>
      <c r="L266" s="77"/>
      <c r="M266" s="78"/>
      <c r="N266" s="36"/>
    </row>
    <row r="267" spans="1:14" ht="17" customHeight="1">
      <c r="A267" s="27" t="e">
        <f t="shared" si="4"/>
        <v>#VALUE!</v>
      </c>
      <c r="C267" s="29">
        <v>266</v>
      </c>
      <c r="D267" s="29" t="s">
        <v>8</v>
      </c>
      <c r="E267" s="29"/>
      <c r="F267" s="30"/>
      <c r="H267" s="90"/>
      <c r="I267" s="32"/>
      <c r="J267" s="80"/>
      <c r="K267" s="33" t="s">
        <v>94</v>
      </c>
      <c r="L267" s="77"/>
      <c r="M267" s="78"/>
      <c r="N267" s="36"/>
    </row>
    <row r="268" spans="1:14" ht="17" customHeight="1">
      <c r="A268" s="27" t="e">
        <f t="shared" si="4"/>
        <v>#VALUE!</v>
      </c>
      <c r="C268" s="29">
        <v>267</v>
      </c>
      <c r="D268" s="29" t="s">
        <v>8</v>
      </c>
      <c r="E268" s="29"/>
      <c r="F268" s="30"/>
      <c r="H268" s="88"/>
      <c r="I268" s="32"/>
      <c r="J268" s="80"/>
      <c r="K268" s="33" t="s">
        <v>94</v>
      </c>
      <c r="L268" s="77"/>
      <c r="M268" s="78"/>
      <c r="N268" s="36"/>
    </row>
    <row r="269" spans="1:14" ht="17" customHeight="1">
      <c r="A269" s="27" t="e">
        <f t="shared" si="4"/>
        <v>#VALUE!</v>
      </c>
      <c r="C269" s="29">
        <v>268</v>
      </c>
      <c r="D269" s="29" t="s">
        <v>8</v>
      </c>
      <c r="E269" s="29"/>
      <c r="F269" s="30"/>
      <c r="H269" s="88"/>
      <c r="I269" s="32"/>
      <c r="J269" s="80"/>
      <c r="K269" s="33" t="s">
        <v>94</v>
      </c>
      <c r="L269" s="77"/>
      <c r="M269" s="78"/>
      <c r="N269" s="36"/>
    </row>
    <row r="270" spans="1:14" ht="17" customHeight="1">
      <c r="A270" s="27" t="e">
        <f t="shared" si="4"/>
        <v>#VALUE!</v>
      </c>
      <c r="C270" s="29">
        <v>269</v>
      </c>
      <c r="D270" s="29" t="s">
        <v>8</v>
      </c>
      <c r="E270" s="29"/>
      <c r="F270" s="30"/>
      <c r="H270" s="88"/>
      <c r="I270" s="32"/>
      <c r="J270" s="80"/>
      <c r="K270" s="33" t="s">
        <v>94</v>
      </c>
      <c r="L270" s="77"/>
      <c r="M270" s="78"/>
      <c r="N270" s="36"/>
    </row>
    <row r="271" spans="1:14" ht="17" customHeight="1">
      <c r="A271" s="27" t="e">
        <f t="shared" si="4"/>
        <v>#VALUE!</v>
      </c>
      <c r="C271" s="29">
        <v>270</v>
      </c>
      <c r="D271" s="29" t="s">
        <v>8</v>
      </c>
      <c r="E271" s="29"/>
      <c r="F271" s="30"/>
      <c r="H271" s="88"/>
      <c r="I271" s="32"/>
      <c r="J271" s="80"/>
      <c r="K271" s="33" t="s">
        <v>94</v>
      </c>
      <c r="L271" s="77"/>
      <c r="M271" s="78"/>
      <c r="N271" s="36"/>
    </row>
    <row r="272" spans="1:14" ht="17" customHeight="1">
      <c r="A272" s="27" t="e">
        <f t="shared" si="4"/>
        <v>#VALUE!</v>
      </c>
      <c r="C272" s="29">
        <v>271</v>
      </c>
      <c r="D272" s="29" t="s">
        <v>8</v>
      </c>
      <c r="E272" s="29"/>
      <c r="F272" s="30"/>
      <c r="H272" s="88"/>
      <c r="I272" s="32"/>
      <c r="J272" s="80"/>
      <c r="K272" s="33" t="s">
        <v>94</v>
      </c>
      <c r="L272" s="77"/>
      <c r="M272" s="78"/>
      <c r="N272" s="36"/>
    </row>
    <row r="273" spans="1:14" ht="17" customHeight="1">
      <c r="A273" s="27" t="e">
        <f t="shared" si="4"/>
        <v>#VALUE!</v>
      </c>
      <c r="C273" s="29">
        <v>272</v>
      </c>
      <c r="D273" s="29" t="s">
        <v>8</v>
      </c>
      <c r="E273" s="29"/>
      <c r="F273" s="30"/>
      <c r="H273" s="90"/>
      <c r="I273" s="32"/>
      <c r="J273" s="80"/>
      <c r="K273" s="33" t="s">
        <v>94</v>
      </c>
      <c r="L273" s="77"/>
      <c r="M273" s="78"/>
      <c r="N273" s="36"/>
    </row>
    <row r="274" spans="1:14" ht="17" customHeight="1">
      <c r="A274" s="27" t="e">
        <f t="shared" si="4"/>
        <v>#VALUE!</v>
      </c>
      <c r="C274" s="29">
        <v>273</v>
      </c>
      <c r="D274" s="29" t="s">
        <v>8</v>
      </c>
      <c r="E274" s="29"/>
      <c r="F274" s="30"/>
      <c r="H274" s="88"/>
      <c r="I274" s="32"/>
      <c r="J274" s="80"/>
      <c r="K274" s="33" t="s">
        <v>94</v>
      </c>
      <c r="L274" s="77"/>
      <c r="M274" s="78"/>
      <c r="N274" s="36"/>
    </row>
    <row r="275" spans="1:14" ht="17" customHeight="1">
      <c r="A275" s="27" t="e">
        <f t="shared" si="4"/>
        <v>#VALUE!</v>
      </c>
      <c r="C275" s="29">
        <v>274</v>
      </c>
      <c r="D275" s="29" t="s">
        <v>8</v>
      </c>
      <c r="E275" s="29"/>
      <c r="F275" s="30"/>
      <c r="H275" s="88"/>
      <c r="I275" s="32"/>
      <c r="J275" s="80"/>
      <c r="K275" s="33" t="s">
        <v>94</v>
      </c>
      <c r="L275" s="77"/>
      <c r="M275" s="78"/>
      <c r="N275" s="36"/>
    </row>
    <row r="276" spans="1:14" ht="17" customHeight="1">
      <c r="A276" s="27" t="e">
        <f t="shared" si="4"/>
        <v>#VALUE!</v>
      </c>
      <c r="C276" s="29">
        <v>275</v>
      </c>
      <c r="D276" s="29" t="s">
        <v>8</v>
      </c>
      <c r="E276" s="29"/>
      <c r="F276" s="30"/>
      <c r="H276" s="88"/>
      <c r="I276" s="32"/>
      <c r="J276" s="80"/>
      <c r="K276" s="33" t="s">
        <v>94</v>
      </c>
      <c r="L276" s="77"/>
      <c r="M276" s="78"/>
      <c r="N276" s="36"/>
    </row>
    <row r="277" spans="1:14" ht="17" customHeight="1">
      <c r="A277" s="27" t="e">
        <f t="shared" si="4"/>
        <v>#VALUE!</v>
      </c>
      <c r="C277" s="29">
        <v>276</v>
      </c>
      <c r="D277" s="29" t="s">
        <v>8</v>
      </c>
      <c r="E277" s="29"/>
      <c r="F277" s="30"/>
      <c r="H277" s="88"/>
      <c r="I277" s="32"/>
      <c r="J277" s="80"/>
      <c r="K277" s="33" t="s">
        <v>94</v>
      </c>
      <c r="L277" s="77"/>
      <c r="M277" s="78"/>
      <c r="N277" s="36"/>
    </row>
    <row r="278" spans="1:14" ht="17" customHeight="1">
      <c r="A278" s="27" t="e">
        <f t="shared" si="4"/>
        <v>#VALUE!</v>
      </c>
      <c r="C278" s="29">
        <v>277</v>
      </c>
      <c r="D278" s="29" t="s">
        <v>8</v>
      </c>
      <c r="E278" s="29"/>
      <c r="F278" s="30"/>
      <c r="H278" s="88"/>
      <c r="I278" s="32"/>
      <c r="J278" s="80"/>
      <c r="K278" s="33" t="s">
        <v>94</v>
      </c>
      <c r="L278" s="77"/>
      <c r="M278" s="78"/>
      <c r="N278" s="36"/>
    </row>
    <row r="279" spans="1:14" ht="17" customHeight="1">
      <c r="A279" s="27" t="e">
        <f t="shared" si="4"/>
        <v>#VALUE!</v>
      </c>
      <c r="C279" s="29">
        <v>278</v>
      </c>
      <c r="D279" s="29" t="s">
        <v>8</v>
      </c>
      <c r="E279" s="29"/>
      <c r="F279" s="30"/>
      <c r="H279" s="88"/>
      <c r="I279" s="32"/>
      <c r="J279" s="80"/>
      <c r="K279" s="33" t="s">
        <v>94</v>
      </c>
      <c r="L279" s="77"/>
      <c r="M279" s="78"/>
      <c r="N279" s="36"/>
    </row>
    <row r="280" spans="1:14" ht="17" customHeight="1">
      <c r="A280" s="27" t="e">
        <f t="shared" si="4"/>
        <v>#VALUE!</v>
      </c>
      <c r="C280" s="29">
        <v>279</v>
      </c>
      <c r="D280" s="29" t="s">
        <v>8</v>
      </c>
      <c r="E280" s="29"/>
      <c r="F280" s="30"/>
      <c r="H280" s="88"/>
      <c r="I280" s="32"/>
      <c r="J280" s="80"/>
      <c r="K280" s="33" t="s">
        <v>94</v>
      </c>
      <c r="L280" s="77"/>
      <c r="M280" s="78"/>
      <c r="N280" s="36"/>
    </row>
    <row r="281" spans="1:14" ht="17" customHeight="1">
      <c r="A281" s="27" t="e">
        <f t="shared" si="4"/>
        <v>#VALUE!</v>
      </c>
      <c r="C281" s="29">
        <v>280</v>
      </c>
      <c r="D281" s="29" t="s">
        <v>8</v>
      </c>
      <c r="E281" s="29"/>
      <c r="F281" s="30"/>
      <c r="H281" s="88"/>
      <c r="I281" s="32"/>
      <c r="J281" s="80"/>
      <c r="K281" s="33" t="s">
        <v>94</v>
      </c>
      <c r="L281" s="77"/>
      <c r="M281" s="78"/>
      <c r="N281" s="36"/>
    </row>
    <row r="282" spans="1:14" ht="17" customHeight="1">
      <c r="A282" s="27" t="e">
        <f t="shared" si="4"/>
        <v>#VALUE!</v>
      </c>
      <c r="C282" s="29">
        <v>281</v>
      </c>
      <c r="D282" s="29" t="s">
        <v>8</v>
      </c>
      <c r="E282" s="29"/>
      <c r="F282" s="30"/>
      <c r="H282" s="91"/>
      <c r="I282" s="32"/>
      <c r="J282" s="80"/>
      <c r="K282" s="33" t="s">
        <v>94</v>
      </c>
      <c r="L282" s="77"/>
      <c r="M282" s="78"/>
      <c r="N282" s="36"/>
    </row>
    <row r="283" spans="1:14" ht="17" customHeight="1">
      <c r="A283" s="27" t="e">
        <f t="shared" si="4"/>
        <v>#VALUE!</v>
      </c>
      <c r="C283" s="29">
        <v>282</v>
      </c>
      <c r="D283" s="29" t="s">
        <v>8</v>
      </c>
      <c r="E283" s="29"/>
      <c r="F283" s="30"/>
      <c r="H283" s="91"/>
      <c r="I283" s="32"/>
      <c r="J283" s="80"/>
      <c r="K283" s="33" t="s">
        <v>94</v>
      </c>
      <c r="L283" s="77"/>
      <c r="M283" s="78"/>
      <c r="N283" s="36"/>
    </row>
    <row r="284" spans="1:14" ht="17" customHeight="1">
      <c r="A284" s="27" t="e">
        <f t="shared" si="4"/>
        <v>#VALUE!</v>
      </c>
      <c r="C284" s="29">
        <v>283</v>
      </c>
      <c r="D284" s="29" t="s">
        <v>8</v>
      </c>
      <c r="E284" s="29"/>
      <c r="F284" s="30"/>
      <c r="H284" s="91"/>
      <c r="I284" s="32"/>
      <c r="J284" s="80"/>
      <c r="K284" s="33" t="s">
        <v>94</v>
      </c>
      <c r="L284" s="77"/>
      <c r="M284" s="78"/>
      <c r="N284" s="36"/>
    </row>
    <row r="285" spans="1:14" ht="17" customHeight="1">
      <c r="A285" s="27" t="e">
        <f t="shared" si="4"/>
        <v>#VALUE!</v>
      </c>
      <c r="C285" s="29">
        <v>284</v>
      </c>
      <c r="D285" s="29" t="s">
        <v>8</v>
      </c>
      <c r="E285" s="29"/>
      <c r="F285" s="30"/>
      <c r="H285" s="91"/>
      <c r="I285" s="32"/>
      <c r="J285" s="80"/>
      <c r="K285" s="33" t="s">
        <v>94</v>
      </c>
      <c r="L285" s="77"/>
      <c r="M285" s="78"/>
      <c r="N285" s="36"/>
    </row>
    <row r="286" spans="1:14" ht="17" customHeight="1">
      <c r="A286" s="27" t="e">
        <f t="shared" si="4"/>
        <v>#VALUE!</v>
      </c>
      <c r="C286" s="29">
        <v>285</v>
      </c>
      <c r="D286" s="29" t="s">
        <v>8</v>
      </c>
      <c r="E286" s="29"/>
      <c r="F286" s="30"/>
      <c r="H286" s="91"/>
      <c r="I286" s="32"/>
      <c r="J286" s="80"/>
      <c r="K286" s="33" t="s">
        <v>94</v>
      </c>
      <c r="L286" s="77"/>
      <c r="M286" s="78"/>
      <c r="N286" s="36"/>
    </row>
    <row r="287" spans="1:14" ht="17" customHeight="1">
      <c r="A287" s="27" t="e">
        <f t="shared" si="4"/>
        <v>#VALUE!</v>
      </c>
      <c r="C287" s="29">
        <v>286</v>
      </c>
      <c r="D287" s="29" t="s">
        <v>8</v>
      </c>
      <c r="E287" s="29"/>
      <c r="F287" s="30"/>
      <c r="H287" s="92"/>
      <c r="I287" s="32"/>
      <c r="J287" s="80"/>
      <c r="K287" s="33" t="s">
        <v>94</v>
      </c>
      <c r="L287" s="77"/>
      <c r="M287" s="78"/>
      <c r="N287" s="36"/>
    </row>
    <row r="288" spans="1:14" ht="17" customHeight="1">
      <c r="A288" s="27" t="e">
        <f t="shared" si="4"/>
        <v>#VALUE!</v>
      </c>
      <c r="C288" s="29">
        <v>287</v>
      </c>
      <c r="D288" s="29" t="s">
        <v>8</v>
      </c>
      <c r="E288" s="29"/>
      <c r="F288" s="30"/>
      <c r="H288" s="92"/>
      <c r="I288" s="32"/>
      <c r="J288" s="80"/>
      <c r="K288" s="33" t="s">
        <v>94</v>
      </c>
      <c r="L288" s="77"/>
      <c r="M288" s="78"/>
      <c r="N288" s="36"/>
    </row>
    <row r="289" spans="1:14" ht="17" customHeight="1">
      <c r="A289" s="27" t="e">
        <f t="shared" si="4"/>
        <v>#VALUE!</v>
      </c>
      <c r="C289" s="29">
        <v>288</v>
      </c>
      <c r="D289" s="29" t="s">
        <v>8</v>
      </c>
      <c r="E289" s="29"/>
      <c r="F289" s="30"/>
      <c r="H289" s="92"/>
      <c r="I289" s="32"/>
      <c r="J289" s="80"/>
      <c r="K289" s="33" t="s">
        <v>94</v>
      </c>
      <c r="L289" s="77"/>
      <c r="M289" s="78"/>
      <c r="N289" s="36"/>
    </row>
    <row r="290" spans="1:14" ht="17" customHeight="1">
      <c r="A290" s="27" t="e">
        <f t="shared" si="4"/>
        <v>#VALUE!</v>
      </c>
      <c r="C290" s="29">
        <v>289</v>
      </c>
      <c r="D290" s="29" t="s">
        <v>8</v>
      </c>
      <c r="E290" s="29"/>
      <c r="F290" s="30"/>
      <c r="H290" s="91"/>
      <c r="I290" s="32"/>
      <c r="J290" s="80"/>
      <c r="K290" s="33" t="s">
        <v>94</v>
      </c>
      <c r="L290" s="77"/>
      <c r="M290" s="78"/>
      <c r="N290" s="36"/>
    </row>
    <row r="291" spans="1:14" ht="17" customHeight="1">
      <c r="A291" s="27" t="e">
        <f t="shared" si="4"/>
        <v>#VALUE!</v>
      </c>
      <c r="C291" s="29">
        <v>290</v>
      </c>
      <c r="D291" s="29" t="s">
        <v>8</v>
      </c>
      <c r="E291" s="29"/>
      <c r="F291" s="30"/>
      <c r="H291" s="91"/>
      <c r="I291" s="32"/>
      <c r="J291" s="80"/>
      <c r="K291" s="33" t="s">
        <v>94</v>
      </c>
      <c r="L291" s="77"/>
      <c r="M291" s="78"/>
      <c r="N291" s="36"/>
    </row>
    <row r="292" spans="1:14" ht="17" customHeight="1">
      <c r="A292" s="27" t="e">
        <f t="shared" si="4"/>
        <v>#VALUE!</v>
      </c>
      <c r="C292" s="29">
        <v>291</v>
      </c>
      <c r="D292" s="29" t="s">
        <v>8</v>
      </c>
      <c r="E292" s="29"/>
      <c r="F292" s="30"/>
      <c r="H292" s="93"/>
      <c r="I292" s="94"/>
      <c r="J292" s="76"/>
      <c r="K292" s="33" t="s">
        <v>94</v>
      </c>
      <c r="L292" s="77"/>
      <c r="M292" s="78"/>
      <c r="N292" s="36"/>
    </row>
    <row r="293" spans="1:14" ht="17" customHeight="1">
      <c r="A293" s="27" t="e">
        <f t="shared" si="4"/>
        <v>#VALUE!</v>
      </c>
      <c r="C293" s="29">
        <v>292</v>
      </c>
      <c r="D293" s="29" t="s">
        <v>8</v>
      </c>
      <c r="E293" s="29"/>
      <c r="F293" s="30"/>
      <c r="H293" s="93"/>
      <c r="I293" s="94"/>
      <c r="J293" s="76"/>
      <c r="K293" s="33" t="s">
        <v>94</v>
      </c>
      <c r="L293" s="77"/>
      <c r="M293" s="78"/>
      <c r="N293" s="36"/>
    </row>
    <row r="294" spans="1:14" ht="17" customHeight="1">
      <c r="A294" s="27" t="e">
        <f t="shared" si="4"/>
        <v>#VALUE!</v>
      </c>
      <c r="C294" s="29">
        <v>293</v>
      </c>
      <c r="D294" s="29" t="s">
        <v>8</v>
      </c>
      <c r="E294" s="29"/>
      <c r="F294" s="30"/>
      <c r="H294" s="93"/>
      <c r="I294" s="94"/>
      <c r="J294" s="76"/>
      <c r="K294" s="33" t="s">
        <v>94</v>
      </c>
      <c r="L294" s="77"/>
      <c r="M294" s="78"/>
    </row>
    <row r="295" spans="1:14" ht="17" customHeight="1">
      <c r="A295" s="27" t="e">
        <f t="shared" si="4"/>
        <v>#VALUE!</v>
      </c>
      <c r="C295" s="29">
        <v>294</v>
      </c>
      <c r="D295" s="29" t="s">
        <v>8</v>
      </c>
      <c r="E295" s="29"/>
      <c r="F295" s="30"/>
      <c r="H295" s="93"/>
      <c r="I295" s="94"/>
      <c r="J295" s="76"/>
      <c r="K295" s="33" t="s">
        <v>94</v>
      </c>
      <c r="L295" s="77"/>
      <c r="M295" s="78"/>
    </row>
    <row r="296" spans="1:14" ht="17" customHeight="1">
      <c r="A296" s="27" t="e">
        <f t="shared" si="4"/>
        <v>#VALUE!</v>
      </c>
      <c r="C296" s="29">
        <v>295</v>
      </c>
      <c r="D296" s="29" t="s">
        <v>8</v>
      </c>
      <c r="E296" s="29"/>
      <c r="F296" s="30"/>
      <c r="H296" s="93"/>
      <c r="I296" s="94"/>
      <c r="J296" s="76"/>
      <c r="K296" s="33" t="s">
        <v>94</v>
      </c>
      <c r="L296" s="77"/>
      <c r="M296" s="78"/>
    </row>
    <row r="297" spans="1:14" ht="17" customHeight="1">
      <c r="A297" s="27" t="e">
        <f t="shared" si="4"/>
        <v>#VALUE!</v>
      </c>
      <c r="C297" s="29">
        <v>296</v>
      </c>
      <c r="D297" s="29" t="s">
        <v>8</v>
      </c>
      <c r="E297" s="29"/>
      <c r="F297" s="30"/>
      <c r="H297" s="93"/>
      <c r="I297" s="94"/>
      <c r="J297" s="76"/>
      <c r="K297" s="33" t="s">
        <v>94</v>
      </c>
      <c r="L297" s="77"/>
      <c r="M297" s="78"/>
    </row>
    <row r="298" spans="1:14" ht="17" customHeight="1">
      <c r="A298" s="27" t="e">
        <f t="shared" si="4"/>
        <v>#VALUE!</v>
      </c>
      <c r="C298" s="29">
        <v>297</v>
      </c>
      <c r="D298" s="29" t="s">
        <v>8</v>
      </c>
      <c r="E298" s="29"/>
      <c r="F298" s="30"/>
      <c r="H298" s="93"/>
      <c r="I298" s="94"/>
      <c r="J298" s="76"/>
      <c r="K298" s="33" t="s">
        <v>94</v>
      </c>
      <c r="L298" s="77"/>
      <c r="M298" s="78"/>
    </row>
    <row r="299" spans="1:14" ht="17" customHeight="1">
      <c r="A299" s="27" t="e">
        <f t="shared" si="4"/>
        <v>#VALUE!</v>
      </c>
      <c r="C299" s="29">
        <v>298</v>
      </c>
      <c r="D299" s="29" t="s">
        <v>8</v>
      </c>
      <c r="E299" s="29"/>
      <c r="F299" s="30"/>
      <c r="H299" s="93"/>
      <c r="I299" s="94"/>
      <c r="J299" s="76"/>
      <c r="K299" s="33" t="s">
        <v>94</v>
      </c>
      <c r="L299" s="77"/>
      <c r="M299" s="78"/>
    </row>
    <row r="300" spans="1:14" ht="17" customHeight="1">
      <c r="A300" s="27" t="e">
        <f t="shared" si="4"/>
        <v>#VALUE!</v>
      </c>
      <c r="C300" s="29">
        <v>299</v>
      </c>
      <c r="D300" s="29" t="s">
        <v>8</v>
      </c>
      <c r="E300" s="29"/>
      <c r="F300" s="30"/>
      <c r="H300" s="93"/>
      <c r="I300" s="94"/>
      <c r="J300" s="76"/>
      <c r="K300" s="33" t="s">
        <v>94</v>
      </c>
      <c r="L300" s="77"/>
      <c r="M300" s="78"/>
    </row>
    <row r="301" spans="1:14" ht="17" customHeight="1">
      <c r="A301" s="27" t="e">
        <f t="shared" si="4"/>
        <v>#VALUE!</v>
      </c>
      <c r="C301" s="29">
        <v>300</v>
      </c>
      <c r="D301" s="29" t="s">
        <v>8</v>
      </c>
      <c r="E301" s="29"/>
      <c r="F301" s="30"/>
      <c r="H301" s="93"/>
      <c r="I301" s="94"/>
      <c r="J301" s="76"/>
      <c r="K301" s="33" t="s">
        <v>94</v>
      </c>
      <c r="L301" s="77"/>
      <c r="M301" s="78"/>
    </row>
    <row r="302" spans="1:14" ht="17" customHeight="1">
      <c r="A302" s="27" t="e">
        <f t="shared" si="4"/>
        <v>#VALUE!</v>
      </c>
      <c r="C302" s="29">
        <v>301</v>
      </c>
      <c r="D302" s="29" t="s">
        <v>8</v>
      </c>
      <c r="E302" s="29"/>
      <c r="F302" s="30"/>
      <c r="H302" s="93"/>
      <c r="I302" s="94"/>
      <c r="J302" s="76"/>
      <c r="K302" s="33" t="s">
        <v>94</v>
      </c>
      <c r="L302" s="77"/>
      <c r="M302" s="78"/>
    </row>
    <row r="303" spans="1:14" ht="17" customHeight="1">
      <c r="A303" s="27" t="e">
        <f t="shared" si="4"/>
        <v>#VALUE!</v>
      </c>
      <c r="C303" s="29">
        <v>302</v>
      </c>
      <c r="D303" s="29" t="s">
        <v>8</v>
      </c>
      <c r="E303" s="29"/>
      <c r="F303" s="30"/>
      <c r="H303" s="93"/>
      <c r="I303" s="94"/>
      <c r="J303" s="76"/>
      <c r="K303" s="33" t="s">
        <v>94</v>
      </c>
      <c r="L303" s="77"/>
      <c r="M303" s="78"/>
    </row>
    <row r="304" spans="1:14" ht="17" customHeight="1">
      <c r="A304" s="27" t="e">
        <f t="shared" si="4"/>
        <v>#VALUE!</v>
      </c>
      <c r="C304" s="29">
        <v>303</v>
      </c>
      <c r="D304" s="29" t="s">
        <v>8</v>
      </c>
      <c r="E304" s="29"/>
      <c r="F304" s="30"/>
      <c r="H304" s="93"/>
      <c r="I304" s="94"/>
      <c r="J304" s="76"/>
      <c r="K304" s="33" t="s">
        <v>94</v>
      </c>
      <c r="L304" s="77"/>
      <c r="M304" s="78"/>
    </row>
    <row r="305" spans="1:13" ht="17" customHeight="1">
      <c r="A305" s="27" t="e">
        <f t="shared" si="4"/>
        <v>#VALUE!</v>
      </c>
      <c r="C305" s="29">
        <v>304</v>
      </c>
      <c r="D305" s="29" t="s">
        <v>8</v>
      </c>
      <c r="E305" s="29"/>
      <c r="F305" s="30"/>
      <c r="H305" s="93"/>
      <c r="I305" s="94"/>
      <c r="J305" s="76"/>
      <c r="K305" s="33" t="s">
        <v>94</v>
      </c>
      <c r="L305" s="77"/>
      <c r="M305" s="78"/>
    </row>
    <row r="306" spans="1:13" ht="17" customHeight="1">
      <c r="A306" s="27" t="e">
        <f t="shared" si="4"/>
        <v>#VALUE!</v>
      </c>
      <c r="C306" s="29">
        <v>305</v>
      </c>
      <c r="D306" s="29" t="s">
        <v>8</v>
      </c>
      <c r="E306" s="29"/>
      <c r="F306" s="30"/>
      <c r="H306" s="93"/>
      <c r="I306" s="94"/>
      <c r="J306" s="76"/>
      <c r="K306" s="33" t="s">
        <v>94</v>
      </c>
      <c r="L306" s="77"/>
      <c r="M306" s="78"/>
    </row>
    <row r="307" spans="1:13" ht="17" customHeight="1">
      <c r="A307" s="27" t="e">
        <f t="shared" si="4"/>
        <v>#VALUE!</v>
      </c>
      <c r="C307" s="29">
        <v>306</v>
      </c>
      <c r="D307" s="29" t="s">
        <v>8</v>
      </c>
      <c r="E307" s="29"/>
      <c r="F307" s="30"/>
      <c r="H307" s="93"/>
      <c r="I307" s="94"/>
      <c r="J307" s="76"/>
      <c r="K307" s="33" t="s">
        <v>94</v>
      </c>
      <c r="L307" s="77"/>
      <c r="M307" s="78"/>
    </row>
    <row r="308" spans="1:13" ht="17" customHeight="1">
      <c r="A308" s="27" t="e">
        <f t="shared" si="4"/>
        <v>#VALUE!</v>
      </c>
      <c r="C308" s="29">
        <v>307</v>
      </c>
      <c r="D308" s="29" t="s">
        <v>8</v>
      </c>
      <c r="E308" s="29"/>
      <c r="F308" s="30"/>
      <c r="H308" s="93"/>
      <c r="I308" s="94"/>
      <c r="J308" s="76"/>
      <c r="K308" s="33" t="s">
        <v>94</v>
      </c>
      <c r="L308" s="77"/>
      <c r="M308" s="78"/>
    </row>
    <row r="309" spans="1:13" ht="17" customHeight="1">
      <c r="A309" s="27" t="e">
        <f t="shared" si="4"/>
        <v>#VALUE!</v>
      </c>
      <c r="C309" s="29">
        <v>308</v>
      </c>
      <c r="D309" s="29" t="s">
        <v>8</v>
      </c>
      <c r="E309" s="29"/>
      <c r="F309" s="30"/>
      <c r="H309" s="93"/>
      <c r="I309" s="94"/>
      <c r="J309" s="76"/>
      <c r="K309" s="33" t="s">
        <v>94</v>
      </c>
      <c r="L309" s="77"/>
      <c r="M309" s="78"/>
    </row>
    <row r="310" spans="1:13" ht="17" customHeight="1">
      <c r="A310" s="27" t="e">
        <f t="shared" si="4"/>
        <v>#VALUE!</v>
      </c>
      <c r="C310" s="29">
        <v>309</v>
      </c>
      <c r="D310" s="29" t="s">
        <v>8</v>
      </c>
      <c r="E310" s="29"/>
      <c r="F310" s="30"/>
      <c r="H310" s="93"/>
      <c r="I310" s="94"/>
      <c r="J310" s="76"/>
      <c r="K310" s="33" t="s">
        <v>94</v>
      </c>
      <c r="L310" s="77"/>
      <c r="M310" s="78"/>
    </row>
    <row r="311" spans="1:13" ht="17" customHeight="1">
      <c r="A311" s="27" t="e">
        <f t="shared" si="4"/>
        <v>#VALUE!</v>
      </c>
      <c r="C311" s="29">
        <v>310</v>
      </c>
      <c r="D311" s="29" t="s">
        <v>8</v>
      </c>
      <c r="E311" s="29"/>
      <c r="F311" s="30"/>
      <c r="H311" s="93"/>
      <c r="I311" s="94"/>
      <c r="J311" s="76"/>
      <c r="K311" s="33" t="s">
        <v>94</v>
      </c>
      <c r="L311" s="77"/>
      <c r="M311" s="78"/>
    </row>
    <row r="312" spans="1:13" ht="17" customHeight="1">
      <c r="A312" s="27" t="e">
        <f t="shared" si="4"/>
        <v>#VALUE!</v>
      </c>
      <c r="C312" s="29">
        <v>311</v>
      </c>
      <c r="D312" s="29" t="s">
        <v>8</v>
      </c>
      <c r="E312" s="29"/>
      <c r="F312" s="30"/>
      <c r="H312" s="93"/>
      <c r="I312" s="94"/>
      <c r="J312" s="76"/>
      <c r="K312" s="33" t="s">
        <v>94</v>
      </c>
      <c r="L312" s="77"/>
      <c r="M312" s="78"/>
    </row>
    <row r="313" spans="1:13" ht="17" customHeight="1">
      <c r="A313" s="27" t="e">
        <f t="shared" si="4"/>
        <v>#VALUE!</v>
      </c>
      <c r="C313" s="29">
        <v>312</v>
      </c>
      <c r="D313" s="29" t="s">
        <v>8</v>
      </c>
      <c r="E313" s="29"/>
      <c r="F313" s="30"/>
      <c r="H313" s="93"/>
      <c r="I313" s="94"/>
      <c r="J313" s="76"/>
      <c r="K313" s="33" t="s">
        <v>94</v>
      </c>
      <c r="L313" s="77"/>
      <c r="M313" s="78"/>
    </row>
    <row r="314" spans="1:13" ht="17" customHeight="1">
      <c r="A314" s="27" t="e">
        <f t="shared" si="4"/>
        <v>#VALUE!</v>
      </c>
      <c r="C314" s="29">
        <v>313</v>
      </c>
      <c r="D314" s="29" t="s">
        <v>8</v>
      </c>
      <c r="E314" s="29"/>
      <c r="F314" s="30"/>
      <c r="H314" s="93"/>
      <c r="I314" s="94"/>
      <c r="J314" s="76"/>
      <c r="K314" s="33" t="s">
        <v>94</v>
      </c>
      <c r="L314" s="77"/>
      <c r="M314" s="78"/>
    </row>
    <row r="315" spans="1:13" ht="17" customHeight="1">
      <c r="A315" s="27" t="e">
        <f t="shared" si="4"/>
        <v>#VALUE!</v>
      </c>
      <c r="C315" s="29">
        <v>314</v>
      </c>
      <c r="D315" s="29" t="s">
        <v>8</v>
      </c>
      <c r="E315" s="29"/>
      <c r="F315" s="30"/>
      <c r="H315" s="93"/>
      <c r="I315" s="94"/>
      <c r="J315" s="76"/>
      <c r="K315" s="33" t="s">
        <v>94</v>
      </c>
      <c r="L315" s="77"/>
      <c r="M315" s="78"/>
    </row>
    <row r="316" spans="1:13" ht="17" customHeight="1">
      <c r="A316" s="27" t="e">
        <f t="shared" si="4"/>
        <v>#VALUE!</v>
      </c>
      <c r="C316" s="29">
        <v>315</v>
      </c>
      <c r="D316" s="29" t="s">
        <v>8</v>
      </c>
      <c r="E316" s="29"/>
      <c r="F316" s="30"/>
      <c r="H316" s="93"/>
      <c r="I316" s="94"/>
      <c r="J316" s="76"/>
      <c r="K316" s="33" t="s">
        <v>94</v>
      </c>
      <c r="L316" s="77"/>
      <c r="M316" s="78"/>
    </row>
    <row r="317" spans="1:13" ht="17" customHeight="1">
      <c r="A317" s="27" t="e">
        <f t="shared" si="4"/>
        <v>#VALUE!</v>
      </c>
      <c r="C317" s="29">
        <v>316</v>
      </c>
      <c r="D317" s="29" t="s">
        <v>8</v>
      </c>
      <c r="E317" s="29"/>
      <c r="F317" s="30"/>
      <c r="H317" s="93"/>
      <c r="I317" s="94"/>
      <c r="J317" s="76"/>
      <c r="K317" s="33" t="s">
        <v>94</v>
      </c>
      <c r="L317" s="77"/>
      <c r="M317" s="78"/>
    </row>
    <row r="318" spans="1:13" ht="17" customHeight="1">
      <c r="A318" s="27" t="e">
        <f t="shared" si="4"/>
        <v>#VALUE!</v>
      </c>
      <c r="C318" s="29">
        <v>317</v>
      </c>
      <c r="D318" s="29" t="s">
        <v>8</v>
      </c>
      <c r="E318" s="29"/>
      <c r="F318" s="30"/>
      <c r="H318" s="93"/>
      <c r="I318" s="94"/>
      <c r="J318" s="76"/>
      <c r="K318" s="33" t="s">
        <v>94</v>
      </c>
      <c r="L318" s="77"/>
      <c r="M318" s="78"/>
    </row>
    <row r="319" spans="1:13" ht="17" customHeight="1">
      <c r="A319" s="27" t="e">
        <f t="shared" si="4"/>
        <v>#VALUE!</v>
      </c>
      <c r="C319" s="29">
        <v>318</v>
      </c>
      <c r="D319" s="29" t="s">
        <v>8</v>
      </c>
      <c r="E319" s="29"/>
      <c r="F319" s="30"/>
      <c r="H319" s="93"/>
      <c r="I319" s="94"/>
      <c r="J319" s="76"/>
      <c r="K319" s="33" t="s">
        <v>94</v>
      </c>
      <c r="L319" s="77"/>
      <c r="M319" s="78"/>
    </row>
    <row r="320" spans="1:13" ht="17" customHeight="1">
      <c r="A320" s="27" t="e">
        <f t="shared" si="4"/>
        <v>#VALUE!</v>
      </c>
      <c r="C320" s="29">
        <v>319</v>
      </c>
      <c r="D320" s="29" t="s">
        <v>8</v>
      </c>
      <c r="E320" s="29"/>
      <c r="F320" s="30"/>
      <c r="H320" s="93"/>
      <c r="I320" s="94"/>
      <c r="J320" s="76"/>
      <c r="K320" s="33" t="s">
        <v>94</v>
      </c>
      <c r="L320" s="77"/>
      <c r="M320" s="78"/>
    </row>
    <row r="321" spans="1:13" ht="17" customHeight="1">
      <c r="A321" s="27" t="e">
        <f t="shared" si="4"/>
        <v>#VALUE!</v>
      </c>
      <c r="C321" s="29">
        <v>320</v>
      </c>
      <c r="D321" s="29" t="s">
        <v>8</v>
      </c>
      <c r="E321" s="29"/>
      <c r="F321" s="30"/>
      <c r="H321" s="93"/>
      <c r="I321" s="94"/>
      <c r="J321" s="76"/>
      <c r="K321" s="33" t="s">
        <v>94</v>
      </c>
      <c r="L321" s="77"/>
      <c r="M321" s="78"/>
    </row>
    <row r="322" spans="1:13" ht="17" customHeight="1">
      <c r="A322" s="27" t="e">
        <f t="shared" si="4"/>
        <v>#VALUE!</v>
      </c>
      <c r="C322" s="29">
        <v>321</v>
      </c>
      <c r="D322" s="29" t="s">
        <v>8</v>
      </c>
      <c r="E322" s="29"/>
      <c r="F322" s="30"/>
      <c r="H322" s="93"/>
      <c r="I322" s="94"/>
      <c r="J322" s="76"/>
      <c r="K322" s="33" t="s">
        <v>94</v>
      </c>
      <c r="L322" s="77"/>
      <c r="M322" s="78"/>
    </row>
    <row r="323" spans="1:13" ht="17" customHeight="1">
      <c r="A323" s="27" t="e">
        <f t="shared" ref="A323:A373" si="5">isole(B323)</f>
        <v>#VALUE!</v>
      </c>
      <c r="C323" s="29">
        <v>322</v>
      </c>
      <c r="D323" s="29" t="s">
        <v>8</v>
      </c>
      <c r="E323" s="29"/>
      <c r="F323" s="30"/>
      <c r="H323" s="93"/>
      <c r="I323" s="94"/>
      <c r="J323" s="76"/>
      <c r="K323" s="33" t="s">
        <v>94</v>
      </c>
      <c r="L323" s="77"/>
      <c r="M323" s="78"/>
    </row>
    <row r="324" spans="1:13" ht="17" customHeight="1">
      <c r="A324" s="27" t="e">
        <f t="shared" si="5"/>
        <v>#VALUE!</v>
      </c>
      <c r="C324" s="29">
        <v>323</v>
      </c>
      <c r="D324" s="29" t="s">
        <v>8</v>
      </c>
      <c r="E324" s="29"/>
      <c r="F324" s="30"/>
      <c r="H324" s="93"/>
      <c r="I324" s="94"/>
      <c r="J324" s="76"/>
      <c r="K324" s="33" t="s">
        <v>94</v>
      </c>
      <c r="L324" s="77"/>
      <c r="M324" s="78"/>
    </row>
    <row r="325" spans="1:13" ht="17" customHeight="1">
      <c r="A325" s="27" t="e">
        <f t="shared" si="5"/>
        <v>#VALUE!</v>
      </c>
      <c r="C325" s="29">
        <v>324</v>
      </c>
      <c r="D325" s="29" t="s">
        <v>8</v>
      </c>
      <c r="E325" s="29"/>
      <c r="F325" s="30"/>
      <c r="H325" s="93"/>
      <c r="I325" s="94"/>
      <c r="J325" s="76"/>
      <c r="K325" s="33" t="s">
        <v>94</v>
      </c>
      <c r="L325" s="77"/>
      <c r="M325" s="78"/>
    </row>
    <row r="326" spans="1:13" ht="17" customHeight="1">
      <c r="A326" s="27" t="e">
        <f t="shared" si="5"/>
        <v>#VALUE!</v>
      </c>
      <c r="C326" s="29">
        <v>325</v>
      </c>
      <c r="D326" s="29" t="s">
        <v>8</v>
      </c>
      <c r="E326" s="29"/>
      <c r="F326" s="30"/>
      <c r="H326" s="93"/>
      <c r="I326" s="94"/>
      <c r="J326" s="76"/>
      <c r="K326" s="33" t="s">
        <v>94</v>
      </c>
      <c r="L326" s="77"/>
      <c r="M326" s="78"/>
    </row>
    <row r="327" spans="1:13" ht="17" customHeight="1">
      <c r="A327" s="27" t="e">
        <f t="shared" si="5"/>
        <v>#VALUE!</v>
      </c>
      <c r="C327" s="29">
        <v>326</v>
      </c>
      <c r="D327" s="29" t="s">
        <v>8</v>
      </c>
      <c r="E327" s="29"/>
      <c r="F327" s="29"/>
      <c r="H327" s="95"/>
      <c r="I327" s="94"/>
      <c r="J327" s="76"/>
      <c r="K327" s="33" t="s">
        <v>94</v>
      </c>
      <c r="L327" s="77"/>
      <c r="M327" s="78"/>
    </row>
    <row r="328" spans="1:13" ht="17" customHeight="1">
      <c r="A328" s="27" t="e">
        <f t="shared" si="5"/>
        <v>#VALUE!</v>
      </c>
      <c r="C328" s="29">
        <v>327</v>
      </c>
      <c r="D328" s="29" t="s">
        <v>8</v>
      </c>
      <c r="E328" s="29"/>
      <c r="F328" s="29"/>
      <c r="H328" s="95"/>
      <c r="I328" s="94"/>
      <c r="J328" s="76"/>
      <c r="K328" s="33" t="s">
        <v>94</v>
      </c>
      <c r="L328" s="77"/>
      <c r="M328" s="78"/>
    </row>
    <row r="329" spans="1:13" ht="17" customHeight="1">
      <c r="A329" s="27" t="e">
        <f t="shared" si="5"/>
        <v>#VALUE!</v>
      </c>
      <c r="C329" s="29">
        <v>328</v>
      </c>
      <c r="D329" s="29" t="s">
        <v>8</v>
      </c>
      <c r="E329" s="29"/>
      <c r="F329" s="29"/>
      <c r="H329" s="95"/>
      <c r="I329" s="94"/>
      <c r="J329" s="76"/>
      <c r="K329" s="33" t="s">
        <v>94</v>
      </c>
      <c r="L329" s="77"/>
      <c r="M329" s="78"/>
    </row>
    <row r="330" spans="1:13" ht="17" customHeight="1">
      <c r="A330" s="27" t="e">
        <f t="shared" si="5"/>
        <v>#VALUE!</v>
      </c>
      <c r="C330" s="29">
        <v>329</v>
      </c>
      <c r="D330" s="29" t="s">
        <v>8</v>
      </c>
      <c r="E330" s="29"/>
      <c r="F330" s="29"/>
      <c r="H330" s="95"/>
      <c r="I330" s="94"/>
      <c r="J330" s="76"/>
      <c r="K330" s="33" t="s">
        <v>94</v>
      </c>
      <c r="L330" s="77"/>
      <c r="M330" s="78"/>
    </row>
    <row r="331" spans="1:13" ht="17" customHeight="1">
      <c r="A331" s="27" t="e">
        <f t="shared" si="5"/>
        <v>#VALUE!</v>
      </c>
      <c r="C331" s="29">
        <v>330</v>
      </c>
      <c r="D331" s="29" t="s">
        <v>8</v>
      </c>
      <c r="E331" s="29"/>
      <c r="F331" s="29"/>
      <c r="H331" s="95"/>
      <c r="I331" s="94"/>
      <c r="J331" s="76"/>
      <c r="K331" s="33" t="s">
        <v>94</v>
      </c>
      <c r="L331" s="77"/>
      <c r="M331" s="78"/>
    </row>
    <row r="332" spans="1:13" ht="17" customHeight="1">
      <c r="A332" s="27" t="e">
        <f t="shared" si="5"/>
        <v>#VALUE!</v>
      </c>
      <c r="C332" s="29">
        <v>331</v>
      </c>
      <c r="D332" s="29" t="s">
        <v>8</v>
      </c>
      <c r="E332" s="29"/>
      <c r="F332" s="29"/>
      <c r="H332" s="96"/>
      <c r="I332" s="94"/>
      <c r="J332" s="76"/>
      <c r="K332" s="33" t="s">
        <v>94</v>
      </c>
      <c r="L332" s="77"/>
      <c r="M332" s="78"/>
    </row>
    <row r="333" spans="1:13" ht="17" customHeight="1">
      <c r="A333" s="27" t="e">
        <f t="shared" si="5"/>
        <v>#VALUE!</v>
      </c>
      <c r="C333" s="29">
        <v>332</v>
      </c>
      <c r="D333" s="29" t="s">
        <v>8</v>
      </c>
      <c r="E333" s="29"/>
      <c r="F333" s="29"/>
      <c r="H333" s="96"/>
      <c r="I333" s="94"/>
      <c r="J333" s="76"/>
      <c r="K333" s="33" t="s">
        <v>94</v>
      </c>
      <c r="L333" s="77"/>
      <c r="M333" s="78"/>
    </row>
    <row r="334" spans="1:13" ht="17" customHeight="1">
      <c r="A334" s="27" t="e">
        <f t="shared" si="5"/>
        <v>#VALUE!</v>
      </c>
      <c r="C334" s="29">
        <v>333</v>
      </c>
      <c r="D334" s="29" t="s">
        <v>8</v>
      </c>
      <c r="E334" s="29"/>
      <c r="F334" s="29"/>
      <c r="H334" s="96"/>
      <c r="I334" s="94"/>
      <c r="J334" s="76"/>
      <c r="K334" s="33" t="s">
        <v>94</v>
      </c>
      <c r="L334" s="77"/>
      <c r="M334" s="78"/>
    </row>
    <row r="335" spans="1:13" ht="17" customHeight="1">
      <c r="A335" s="27" t="e">
        <f t="shared" si="5"/>
        <v>#VALUE!</v>
      </c>
      <c r="C335" s="29">
        <v>334</v>
      </c>
      <c r="D335" s="29" t="s">
        <v>8</v>
      </c>
      <c r="E335" s="29"/>
      <c r="F335" s="29"/>
      <c r="H335" s="96"/>
      <c r="I335" s="94"/>
      <c r="J335" s="76"/>
      <c r="K335" s="33" t="s">
        <v>94</v>
      </c>
      <c r="L335" s="77"/>
      <c r="M335" s="78"/>
    </row>
    <row r="336" spans="1:13" ht="17" customHeight="1">
      <c r="A336" s="27" t="e">
        <f t="shared" si="5"/>
        <v>#VALUE!</v>
      </c>
      <c r="C336" s="29">
        <v>335</v>
      </c>
      <c r="D336" s="29" t="s">
        <v>8</v>
      </c>
      <c r="E336" s="29"/>
      <c r="F336" s="29"/>
      <c r="H336" s="96"/>
      <c r="I336" s="94"/>
      <c r="J336" s="76"/>
      <c r="K336" s="33" t="s">
        <v>94</v>
      </c>
      <c r="L336" s="77"/>
      <c r="M336" s="78"/>
    </row>
    <row r="337" spans="1:13" ht="17" customHeight="1">
      <c r="A337" s="27" t="e">
        <f t="shared" si="5"/>
        <v>#VALUE!</v>
      </c>
      <c r="C337" s="29">
        <v>336</v>
      </c>
      <c r="D337" s="29" t="s">
        <v>8</v>
      </c>
      <c r="E337" s="29"/>
      <c r="F337" s="29"/>
      <c r="H337" s="96"/>
      <c r="I337" s="94"/>
      <c r="J337" s="76"/>
      <c r="K337" s="33" t="s">
        <v>94</v>
      </c>
      <c r="L337" s="77"/>
      <c r="M337" s="78"/>
    </row>
    <row r="338" spans="1:13" ht="17" customHeight="1">
      <c r="A338" s="27" t="e">
        <f t="shared" si="5"/>
        <v>#VALUE!</v>
      </c>
      <c r="C338" s="29">
        <v>337</v>
      </c>
      <c r="D338" s="29" t="s">
        <v>8</v>
      </c>
      <c r="E338" s="29"/>
      <c r="F338" s="29"/>
      <c r="H338" s="96"/>
      <c r="I338" s="94"/>
      <c r="J338" s="76"/>
      <c r="K338" s="33" t="s">
        <v>94</v>
      </c>
      <c r="L338" s="77"/>
      <c r="M338" s="78"/>
    </row>
    <row r="339" spans="1:13" ht="17" customHeight="1">
      <c r="A339" s="27" t="e">
        <f t="shared" si="5"/>
        <v>#VALUE!</v>
      </c>
      <c r="C339" s="29">
        <v>338</v>
      </c>
      <c r="D339" s="29" t="s">
        <v>8</v>
      </c>
      <c r="E339" s="29"/>
      <c r="F339" s="29"/>
      <c r="H339" s="96"/>
      <c r="I339" s="94"/>
      <c r="J339" s="76"/>
      <c r="K339" s="33" t="s">
        <v>94</v>
      </c>
      <c r="L339" s="77"/>
      <c r="M339" s="78"/>
    </row>
    <row r="340" spans="1:13" ht="17" customHeight="1">
      <c r="A340" s="27" t="e">
        <f t="shared" si="5"/>
        <v>#VALUE!</v>
      </c>
      <c r="C340" s="29">
        <v>339</v>
      </c>
      <c r="D340" s="29" t="s">
        <v>8</v>
      </c>
      <c r="E340" s="29"/>
      <c r="F340" s="29"/>
      <c r="H340" s="96"/>
      <c r="I340" s="94"/>
      <c r="J340" s="76"/>
      <c r="K340" s="33" t="s">
        <v>94</v>
      </c>
      <c r="L340" s="77"/>
      <c r="M340" s="78"/>
    </row>
    <row r="341" spans="1:13" ht="17" customHeight="1">
      <c r="A341" s="27" t="e">
        <f t="shared" si="5"/>
        <v>#VALUE!</v>
      </c>
      <c r="C341" s="29">
        <v>340</v>
      </c>
      <c r="D341" s="29" t="s">
        <v>8</v>
      </c>
      <c r="E341" s="29"/>
      <c r="F341" s="29"/>
      <c r="H341" s="96"/>
      <c r="I341" s="94"/>
      <c r="J341" s="76"/>
      <c r="K341" s="33" t="s">
        <v>94</v>
      </c>
      <c r="L341" s="77"/>
      <c r="M341" s="78"/>
    </row>
    <row r="342" spans="1:13" ht="17" customHeight="1">
      <c r="A342" s="27" t="e">
        <f t="shared" si="5"/>
        <v>#VALUE!</v>
      </c>
      <c r="C342" s="29">
        <v>341</v>
      </c>
      <c r="D342" s="29" t="s">
        <v>8</v>
      </c>
      <c r="E342" s="29"/>
      <c r="F342" s="29"/>
      <c r="H342" s="96"/>
      <c r="I342" s="94"/>
      <c r="J342" s="76"/>
      <c r="K342" s="33" t="s">
        <v>94</v>
      </c>
      <c r="L342" s="77"/>
      <c r="M342" s="78"/>
    </row>
    <row r="343" spans="1:13" ht="17" customHeight="1">
      <c r="A343" s="27" t="e">
        <f t="shared" si="5"/>
        <v>#VALUE!</v>
      </c>
      <c r="C343" s="29">
        <v>342</v>
      </c>
      <c r="D343" s="29" t="s">
        <v>8</v>
      </c>
      <c r="E343" s="29"/>
      <c r="F343" s="29"/>
      <c r="H343" s="5"/>
      <c r="I343" s="94"/>
      <c r="J343" s="94"/>
      <c r="K343" s="33" t="s">
        <v>94</v>
      </c>
      <c r="L343" s="94"/>
      <c r="M343" s="94"/>
    </row>
    <row r="344" spans="1:13" ht="17" customHeight="1">
      <c r="A344" s="27" t="e">
        <f t="shared" si="5"/>
        <v>#VALUE!</v>
      </c>
      <c r="C344" s="29">
        <v>343</v>
      </c>
      <c r="D344" s="29" t="s">
        <v>8</v>
      </c>
      <c r="E344" s="29"/>
      <c r="F344" s="29"/>
      <c r="H344" s="5"/>
      <c r="I344" s="94"/>
      <c r="J344" s="94"/>
      <c r="K344" s="33" t="s">
        <v>94</v>
      </c>
      <c r="L344" s="94"/>
      <c r="M344" s="94"/>
    </row>
    <row r="345" spans="1:13" ht="17" customHeight="1">
      <c r="A345" s="27" t="e">
        <f t="shared" si="5"/>
        <v>#VALUE!</v>
      </c>
      <c r="C345" s="29">
        <v>344</v>
      </c>
      <c r="D345" s="29" t="s">
        <v>8</v>
      </c>
      <c r="E345" s="29"/>
      <c r="F345" s="29"/>
      <c r="H345" s="5"/>
      <c r="I345" s="94"/>
      <c r="J345" s="94"/>
      <c r="K345" s="33" t="s">
        <v>94</v>
      </c>
      <c r="L345" s="94"/>
      <c r="M345" s="94"/>
    </row>
    <row r="346" spans="1:13" ht="17" customHeight="1">
      <c r="A346" s="27" t="e">
        <f t="shared" si="5"/>
        <v>#VALUE!</v>
      </c>
      <c r="C346" s="29">
        <v>345</v>
      </c>
      <c r="D346" s="29" t="s">
        <v>8</v>
      </c>
      <c r="E346" s="29"/>
      <c r="F346" s="29"/>
      <c r="H346" s="5"/>
      <c r="I346" s="94"/>
      <c r="J346" s="94"/>
      <c r="K346" s="33" t="s">
        <v>94</v>
      </c>
      <c r="L346" s="94"/>
      <c r="M346" s="94"/>
    </row>
    <row r="347" spans="1:13" ht="17" customHeight="1">
      <c r="A347" s="27" t="e">
        <f t="shared" si="5"/>
        <v>#VALUE!</v>
      </c>
      <c r="C347" s="29">
        <v>346</v>
      </c>
      <c r="D347" s="29" t="s">
        <v>8</v>
      </c>
      <c r="E347" s="29"/>
      <c r="F347" s="29"/>
      <c r="H347" s="5"/>
      <c r="I347" s="94"/>
      <c r="J347" s="94"/>
      <c r="K347" s="33" t="s">
        <v>94</v>
      </c>
      <c r="L347" s="94"/>
      <c r="M347" s="94"/>
    </row>
    <row r="348" spans="1:13" ht="17" customHeight="1">
      <c r="A348" s="27" t="e">
        <f t="shared" si="5"/>
        <v>#VALUE!</v>
      </c>
      <c r="C348" s="29">
        <v>347</v>
      </c>
      <c r="D348" s="29" t="s">
        <v>8</v>
      </c>
      <c r="E348" s="29"/>
      <c r="F348" s="29"/>
      <c r="H348" s="5"/>
      <c r="I348" s="94"/>
      <c r="J348" s="94"/>
      <c r="K348" s="33" t="s">
        <v>94</v>
      </c>
      <c r="L348" s="94"/>
      <c r="M348" s="94"/>
    </row>
    <row r="349" spans="1:13" ht="17" customHeight="1">
      <c r="A349" s="27" t="e">
        <f t="shared" si="5"/>
        <v>#VALUE!</v>
      </c>
      <c r="C349" s="29">
        <v>348</v>
      </c>
      <c r="D349" s="29" t="s">
        <v>8</v>
      </c>
      <c r="E349" s="29"/>
      <c r="F349" s="29"/>
      <c r="H349" s="5"/>
      <c r="I349" s="94"/>
      <c r="J349" s="94"/>
      <c r="K349" s="33" t="s">
        <v>94</v>
      </c>
      <c r="L349" s="94"/>
      <c r="M349" s="94"/>
    </row>
    <row r="350" spans="1:13" ht="17" customHeight="1">
      <c r="A350" s="27" t="e">
        <f t="shared" si="5"/>
        <v>#VALUE!</v>
      </c>
      <c r="C350" s="29">
        <v>349</v>
      </c>
      <c r="D350" s="29" t="s">
        <v>8</v>
      </c>
      <c r="E350" s="29"/>
      <c r="F350" s="29"/>
      <c r="H350" s="5"/>
      <c r="I350" s="94"/>
      <c r="J350" s="94"/>
      <c r="K350" s="33" t="s">
        <v>94</v>
      </c>
      <c r="L350" s="94"/>
      <c r="M350" s="94"/>
    </row>
    <row r="351" spans="1:13" ht="17" customHeight="1">
      <c r="A351" s="27" t="e">
        <f t="shared" si="5"/>
        <v>#VALUE!</v>
      </c>
      <c r="C351" s="29">
        <v>350</v>
      </c>
      <c r="D351" s="29" t="s">
        <v>8</v>
      </c>
      <c r="E351" s="29"/>
      <c r="F351" s="29"/>
      <c r="H351" s="5"/>
      <c r="I351" s="94"/>
      <c r="J351" s="94"/>
      <c r="K351" s="33" t="s">
        <v>94</v>
      </c>
      <c r="L351" s="94"/>
      <c r="M351" s="94"/>
    </row>
    <row r="352" spans="1:13" ht="17" customHeight="1">
      <c r="A352" s="27" t="e">
        <f t="shared" si="5"/>
        <v>#VALUE!</v>
      </c>
      <c r="C352" s="29">
        <v>351</v>
      </c>
      <c r="D352" s="29" t="s">
        <v>8</v>
      </c>
      <c r="E352" s="29"/>
      <c r="F352" s="29"/>
      <c r="H352" s="5"/>
      <c r="I352" s="94"/>
      <c r="J352" s="94"/>
      <c r="K352" s="33" t="s">
        <v>94</v>
      </c>
      <c r="L352" s="94"/>
      <c r="M352" s="94"/>
    </row>
    <row r="353" spans="1:13" ht="17" customHeight="1">
      <c r="A353" s="27" t="e">
        <f t="shared" si="5"/>
        <v>#VALUE!</v>
      </c>
      <c r="C353" s="29">
        <v>352</v>
      </c>
      <c r="D353" s="29" t="s">
        <v>8</v>
      </c>
      <c r="E353" s="29"/>
      <c r="F353" s="29"/>
      <c r="H353" s="5"/>
      <c r="I353" s="94"/>
      <c r="J353" s="94"/>
      <c r="K353" s="33" t="s">
        <v>94</v>
      </c>
      <c r="L353" s="94"/>
      <c r="M353" s="94"/>
    </row>
    <row r="354" spans="1:13" ht="17" customHeight="1">
      <c r="A354" s="27" t="e">
        <f t="shared" si="5"/>
        <v>#VALUE!</v>
      </c>
      <c r="C354" s="29">
        <v>353</v>
      </c>
      <c r="D354" s="29" t="s">
        <v>8</v>
      </c>
      <c r="E354" s="29"/>
      <c r="F354" s="29"/>
      <c r="H354" s="5"/>
      <c r="I354" s="94"/>
      <c r="J354" s="94"/>
      <c r="K354" s="33" t="s">
        <v>94</v>
      </c>
      <c r="L354" s="94"/>
      <c r="M354" s="94"/>
    </row>
    <row r="355" spans="1:13" ht="17" customHeight="1">
      <c r="A355" s="27" t="e">
        <f t="shared" si="5"/>
        <v>#VALUE!</v>
      </c>
      <c r="C355" s="29">
        <v>354</v>
      </c>
      <c r="D355" s="29" t="s">
        <v>8</v>
      </c>
      <c r="E355" s="29"/>
      <c r="F355" s="29"/>
      <c r="H355" s="5"/>
      <c r="I355" s="94"/>
      <c r="J355" s="94"/>
      <c r="K355" s="33" t="s">
        <v>94</v>
      </c>
      <c r="L355" s="94"/>
      <c r="M355" s="94"/>
    </row>
    <row r="356" spans="1:13" ht="17" customHeight="1">
      <c r="A356" s="27" t="e">
        <f t="shared" si="5"/>
        <v>#VALUE!</v>
      </c>
      <c r="C356" s="29">
        <v>355</v>
      </c>
      <c r="D356" s="29" t="s">
        <v>8</v>
      </c>
      <c r="E356" s="29"/>
      <c r="F356" s="29"/>
      <c r="H356" s="5"/>
      <c r="I356" s="94"/>
      <c r="J356" s="94"/>
      <c r="K356" s="33" t="s">
        <v>94</v>
      </c>
      <c r="L356" s="94"/>
      <c r="M356" s="94"/>
    </row>
    <row r="357" spans="1:13" ht="17" customHeight="1">
      <c r="A357" s="27" t="e">
        <f t="shared" si="5"/>
        <v>#VALUE!</v>
      </c>
      <c r="C357" s="29">
        <v>356</v>
      </c>
      <c r="D357" s="29" t="s">
        <v>8</v>
      </c>
      <c r="E357" s="29"/>
      <c r="F357" s="29"/>
      <c r="H357" s="5"/>
      <c r="I357" s="94"/>
      <c r="J357" s="94"/>
      <c r="K357" s="33" t="s">
        <v>94</v>
      </c>
      <c r="L357" s="94"/>
      <c r="M357" s="94"/>
    </row>
    <row r="358" spans="1:13" ht="17" customHeight="1">
      <c r="A358" s="27" t="e">
        <f t="shared" si="5"/>
        <v>#VALUE!</v>
      </c>
      <c r="C358" s="29">
        <v>357</v>
      </c>
      <c r="D358" s="29" t="s">
        <v>8</v>
      </c>
      <c r="E358" s="29"/>
      <c r="F358" s="29"/>
      <c r="H358" s="5"/>
      <c r="I358" s="94"/>
      <c r="J358" s="94"/>
      <c r="K358" s="33" t="s">
        <v>94</v>
      </c>
      <c r="L358" s="94"/>
      <c r="M358" s="94"/>
    </row>
    <row r="359" spans="1:13" ht="17" customHeight="1">
      <c r="A359" s="27" t="e">
        <f t="shared" si="5"/>
        <v>#VALUE!</v>
      </c>
      <c r="C359" s="29">
        <v>358</v>
      </c>
      <c r="D359" s="29" t="s">
        <v>8</v>
      </c>
      <c r="E359" s="29"/>
      <c r="F359" s="29"/>
      <c r="H359" s="5"/>
      <c r="I359" s="94"/>
      <c r="J359" s="94"/>
      <c r="K359" s="33" t="s">
        <v>94</v>
      </c>
      <c r="L359" s="94"/>
      <c r="M359" s="94"/>
    </row>
    <row r="360" spans="1:13" ht="17" customHeight="1">
      <c r="A360" s="27" t="e">
        <f t="shared" si="5"/>
        <v>#VALUE!</v>
      </c>
      <c r="C360" s="29">
        <v>359</v>
      </c>
      <c r="D360" s="29" t="s">
        <v>8</v>
      </c>
      <c r="E360" s="29"/>
      <c r="F360" s="29"/>
      <c r="H360" s="5"/>
      <c r="I360" s="94"/>
      <c r="J360" s="94"/>
      <c r="K360" s="33" t="s">
        <v>94</v>
      </c>
      <c r="L360" s="94"/>
      <c r="M360" s="94"/>
    </row>
    <row r="361" spans="1:13" ht="17" customHeight="1">
      <c r="A361" s="27" t="e">
        <f t="shared" si="5"/>
        <v>#VALUE!</v>
      </c>
      <c r="C361" s="29">
        <v>360</v>
      </c>
      <c r="D361" s="29" t="s">
        <v>8</v>
      </c>
      <c r="E361" s="29"/>
      <c r="F361" s="29"/>
      <c r="H361" s="5"/>
      <c r="I361" s="94"/>
      <c r="J361" s="94"/>
      <c r="K361" s="33" t="s">
        <v>94</v>
      </c>
      <c r="L361" s="94"/>
      <c r="M361" s="94"/>
    </row>
    <row r="362" spans="1:13" ht="17" customHeight="1">
      <c r="A362" s="27" t="e">
        <f t="shared" si="5"/>
        <v>#VALUE!</v>
      </c>
      <c r="C362" s="29">
        <v>361</v>
      </c>
      <c r="D362" s="29" t="s">
        <v>8</v>
      </c>
      <c r="E362" s="29"/>
      <c r="F362" s="29"/>
      <c r="H362" s="5"/>
      <c r="I362" s="94"/>
      <c r="J362" s="94"/>
      <c r="K362" s="33" t="s">
        <v>94</v>
      </c>
      <c r="L362" s="94"/>
      <c r="M362" s="94"/>
    </row>
    <row r="363" spans="1:13" ht="17" customHeight="1">
      <c r="A363" s="27" t="e">
        <f t="shared" si="5"/>
        <v>#VALUE!</v>
      </c>
      <c r="C363" s="29">
        <v>362</v>
      </c>
      <c r="D363" s="29" t="s">
        <v>8</v>
      </c>
      <c r="E363" s="29"/>
      <c r="F363" s="29"/>
      <c r="H363" s="5"/>
      <c r="I363" s="94"/>
      <c r="J363" s="94"/>
      <c r="K363" s="33" t="s">
        <v>94</v>
      </c>
      <c r="L363" s="94"/>
      <c r="M363" s="94"/>
    </row>
    <row r="364" spans="1:13" ht="17" customHeight="1">
      <c r="A364" s="27" t="e">
        <f t="shared" si="5"/>
        <v>#VALUE!</v>
      </c>
      <c r="C364" s="29">
        <v>363</v>
      </c>
      <c r="D364" s="29" t="s">
        <v>8</v>
      </c>
      <c r="E364" s="29"/>
      <c r="F364" s="29"/>
      <c r="H364" s="5"/>
      <c r="I364" s="94"/>
      <c r="J364" s="94"/>
      <c r="K364" s="33" t="s">
        <v>94</v>
      </c>
      <c r="L364" s="94"/>
      <c r="M364" s="94"/>
    </row>
    <row r="365" spans="1:13" ht="17" customHeight="1">
      <c r="A365" s="27" t="e">
        <f t="shared" si="5"/>
        <v>#VALUE!</v>
      </c>
      <c r="C365" s="29">
        <v>364</v>
      </c>
      <c r="D365" s="29" t="s">
        <v>8</v>
      </c>
      <c r="E365" s="29"/>
      <c r="F365" s="29"/>
      <c r="H365" s="5"/>
      <c r="I365" s="94"/>
      <c r="J365" s="94"/>
      <c r="K365" s="33" t="s">
        <v>94</v>
      </c>
      <c r="L365" s="94"/>
      <c r="M365" s="94"/>
    </row>
    <row r="366" spans="1:13" ht="17" customHeight="1">
      <c r="A366" s="27" t="e">
        <f t="shared" si="5"/>
        <v>#VALUE!</v>
      </c>
      <c r="C366" s="29">
        <v>365</v>
      </c>
      <c r="D366" s="29" t="s">
        <v>8</v>
      </c>
      <c r="E366" s="29"/>
      <c r="F366" s="29"/>
      <c r="H366" s="5"/>
      <c r="I366" s="94"/>
      <c r="J366" s="94"/>
      <c r="K366" s="33" t="s">
        <v>94</v>
      </c>
      <c r="L366" s="94"/>
      <c r="M366" s="94"/>
    </row>
    <row r="367" spans="1:13" ht="17" customHeight="1">
      <c r="A367" s="27" t="e">
        <f t="shared" si="5"/>
        <v>#VALUE!</v>
      </c>
      <c r="C367" s="29">
        <v>366</v>
      </c>
      <c r="D367" s="29" t="s">
        <v>8</v>
      </c>
      <c r="E367" s="29"/>
      <c r="F367" s="29"/>
      <c r="H367" s="5"/>
      <c r="I367" s="94"/>
      <c r="J367" s="94"/>
      <c r="K367" s="33" t="s">
        <v>94</v>
      </c>
      <c r="L367" s="94"/>
      <c r="M367" s="94"/>
    </row>
    <row r="368" spans="1:13" ht="17" customHeight="1">
      <c r="A368" s="27" t="e">
        <f t="shared" si="5"/>
        <v>#VALUE!</v>
      </c>
      <c r="C368" s="29">
        <v>367</v>
      </c>
      <c r="D368" s="29" t="s">
        <v>8</v>
      </c>
      <c r="E368" s="29"/>
      <c r="F368" s="29"/>
      <c r="H368" s="5"/>
      <c r="I368" s="94"/>
      <c r="J368" s="94"/>
      <c r="K368" s="33" t="s">
        <v>94</v>
      </c>
      <c r="L368" s="94"/>
      <c r="M368" s="94"/>
    </row>
    <row r="369" spans="1:13" ht="17" customHeight="1">
      <c r="A369" s="27" t="e">
        <f t="shared" si="5"/>
        <v>#VALUE!</v>
      </c>
      <c r="C369" s="29">
        <v>368</v>
      </c>
      <c r="D369" s="29" t="s">
        <v>8</v>
      </c>
      <c r="E369" s="29"/>
      <c r="F369" s="29"/>
      <c r="H369" s="5"/>
      <c r="I369" s="94"/>
      <c r="J369" s="94"/>
      <c r="K369" s="33" t="s">
        <v>94</v>
      </c>
      <c r="L369" s="94"/>
      <c r="M369" s="94"/>
    </row>
    <row r="370" spans="1:13" ht="17" customHeight="1">
      <c r="A370" s="27" t="e">
        <f t="shared" si="5"/>
        <v>#VALUE!</v>
      </c>
      <c r="C370" s="29">
        <v>369</v>
      </c>
      <c r="D370" s="29" t="s">
        <v>8</v>
      </c>
      <c r="E370" s="29"/>
      <c r="F370" s="29"/>
      <c r="H370" s="5"/>
      <c r="I370" s="94"/>
      <c r="J370" s="94"/>
      <c r="K370" s="33" t="s">
        <v>94</v>
      </c>
      <c r="L370" s="94"/>
      <c r="M370" s="94"/>
    </row>
    <row r="371" spans="1:13" ht="17" customHeight="1">
      <c r="A371" s="27" t="e">
        <f t="shared" si="5"/>
        <v>#VALUE!</v>
      </c>
      <c r="C371" s="29">
        <v>370</v>
      </c>
      <c r="D371" s="29" t="s">
        <v>8</v>
      </c>
      <c r="E371" s="29"/>
      <c r="F371" s="29"/>
      <c r="H371" s="5"/>
      <c r="I371" s="94"/>
      <c r="J371" s="94"/>
      <c r="K371" s="33" t="s">
        <v>94</v>
      </c>
      <c r="L371" s="94"/>
      <c r="M371" s="94"/>
    </row>
    <row r="372" spans="1:13" ht="17" customHeight="1">
      <c r="A372" s="27" t="e">
        <f t="shared" si="5"/>
        <v>#VALUE!</v>
      </c>
      <c r="C372" s="29">
        <v>371</v>
      </c>
      <c r="D372" s="29" t="s">
        <v>8</v>
      </c>
      <c r="E372" s="29"/>
      <c r="F372" s="29"/>
      <c r="H372" s="5"/>
      <c r="I372" s="94"/>
      <c r="J372" s="94"/>
      <c r="K372" s="33" t="s">
        <v>94</v>
      </c>
      <c r="L372" s="94"/>
      <c r="M372" s="94"/>
    </row>
    <row r="373" spans="1:13" ht="17" customHeight="1">
      <c r="A373" s="27" t="e">
        <f t="shared" si="5"/>
        <v>#VALUE!</v>
      </c>
      <c r="C373" s="29">
        <v>372</v>
      </c>
      <c r="D373" s="29" t="s">
        <v>8</v>
      </c>
      <c r="E373" s="29"/>
      <c r="F373" s="29"/>
      <c r="H373" s="5"/>
      <c r="I373" s="94"/>
      <c r="J373" s="94"/>
      <c r="K373" s="33" t="s">
        <v>94</v>
      </c>
      <c r="L373" s="94"/>
      <c r="M373" s="94"/>
    </row>
    <row r="374" spans="1:13" ht="17" customHeight="1">
      <c r="C374" s="29"/>
      <c r="D374" s="29"/>
      <c r="E374" s="29"/>
      <c r="F374" s="30"/>
      <c r="H374" s="75"/>
      <c r="I374" s="32"/>
      <c r="J374" s="34"/>
      <c r="K374" s="33"/>
      <c r="L374" s="35"/>
      <c r="M374" s="31"/>
    </row>
    <row r="375" spans="1:13" ht="17" customHeight="1">
      <c r="C375" s="29"/>
      <c r="D375" s="29"/>
      <c r="E375" s="29"/>
      <c r="F375" s="30"/>
      <c r="H375" s="75"/>
      <c r="I375" s="32"/>
      <c r="J375" s="34"/>
      <c r="K375" s="33"/>
      <c r="L375" s="35"/>
      <c r="M375" s="31"/>
    </row>
    <row r="376" spans="1:13" ht="17" customHeight="1">
      <c r="C376" s="29"/>
      <c r="D376" s="29"/>
      <c r="E376" s="29"/>
      <c r="F376" s="30"/>
      <c r="H376" s="71"/>
      <c r="I376" s="32"/>
      <c r="J376" s="34"/>
      <c r="K376" s="33"/>
      <c r="L376" s="35"/>
      <c r="M376" s="31"/>
    </row>
    <row r="377" spans="1:13" ht="17" customHeight="1">
      <c r="C377" s="29"/>
      <c r="D377" s="29"/>
      <c r="E377" s="29"/>
      <c r="F377" s="30"/>
      <c r="H377" s="71"/>
      <c r="I377" s="32"/>
      <c r="J377" s="34"/>
      <c r="K377" s="33"/>
      <c r="L377" s="35"/>
      <c r="M377" s="31"/>
    </row>
    <row r="378" spans="1:13" ht="17" customHeight="1">
      <c r="C378" s="29"/>
      <c r="D378" s="29"/>
      <c r="E378" s="29"/>
      <c r="F378" s="30"/>
      <c r="H378" s="71"/>
      <c r="I378" s="32"/>
      <c r="J378" s="34"/>
      <c r="K378" s="33"/>
      <c r="L378" s="35"/>
      <c r="M378" s="31"/>
    </row>
    <row r="379" spans="1:13" ht="17" customHeight="1">
      <c r="C379" s="29"/>
      <c r="D379" s="29"/>
      <c r="E379" s="29"/>
      <c r="F379" s="30"/>
      <c r="H379" s="71"/>
      <c r="I379" s="32"/>
      <c r="J379" s="34"/>
      <c r="K379" s="33"/>
      <c r="L379" s="35"/>
      <c r="M379" s="31"/>
    </row>
    <row r="380" spans="1:13" ht="17" customHeight="1">
      <c r="C380" s="29"/>
      <c r="D380" s="29"/>
      <c r="E380" s="29"/>
      <c r="F380" s="30"/>
      <c r="H380" s="73"/>
      <c r="I380" s="32"/>
      <c r="J380" s="34"/>
      <c r="K380" s="33"/>
      <c r="L380" s="77"/>
      <c r="M380" s="78" t="s">
        <v>9</v>
      </c>
    </row>
    <row r="381" spans="1:13" ht="17" customHeight="1">
      <c r="C381" s="29"/>
      <c r="D381" s="29"/>
      <c r="E381" s="29"/>
      <c r="F381" s="30"/>
      <c r="H381" s="74"/>
      <c r="I381" s="32"/>
      <c r="J381" s="34"/>
      <c r="K381" s="33"/>
      <c r="L381" s="77"/>
      <c r="M381" s="78" t="s">
        <v>9</v>
      </c>
    </row>
    <row r="382" spans="1:13" ht="17" customHeight="1">
      <c r="C382" s="29"/>
      <c r="D382" s="29"/>
      <c r="E382" s="29"/>
      <c r="F382" s="30"/>
      <c r="H382" s="74"/>
      <c r="I382" s="32"/>
      <c r="J382" s="34"/>
      <c r="K382" s="33"/>
      <c r="L382" s="77"/>
      <c r="M382" s="78" t="s">
        <v>9</v>
      </c>
    </row>
    <row r="383" spans="1:13" ht="17" customHeight="1">
      <c r="C383" s="29"/>
      <c r="D383" s="29"/>
      <c r="E383" s="29"/>
      <c r="F383" s="30"/>
      <c r="H383" s="74"/>
      <c r="I383" s="32"/>
      <c r="J383" s="34"/>
      <c r="K383" s="33"/>
      <c r="L383" s="77"/>
      <c r="M383" s="78" t="s">
        <v>9</v>
      </c>
    </row>
    <row r="384" spans="1:13" ht="17" customHeight="1">
      <c r="C384" s="29"/>
      <c r="D384" s="29"/>
      <c r="E384" s="29"/>
      <c r="F384" s="30"/>
      <c r="H384" s="74"/>
      <c r="I384" s="32"/>
      <c r="J384" s="34"/>
      <c r="K384" s="33"/>
      <c r="L384" s="77"/>
      <c r="M384" s="78" t="s">
        <v>9</v>
      </c>
    </row>
    <row r="385" spans="3:13" ht="17" customHeight="1">
      <c r="C385" s="29"/>
      <c r="D385" s="29"/>
      <c r="E385" s="29"/>
      <c r="F385" s="30"/>
      <c r="H385" s="74"/>
      <c r="I385" s="32"/>
      <c r="J385" s="34"/>
      <c r="K385" s="33"/>
      <c r="L385" s="77"/>
      <c r="M385" s="78" t="s">
        <v>9</v>
      </c>
    </row>
    <row r="386" spans="3:13" ht="17" customHeight="1">
      <c r="C386" s="29"/>
      <c r="D386" s="29"/>
      <c r="E386" s="29"/>
      <c r="F386" s="30"/>
      <c r="H386" s="74"/>
      <c r="I386" s="32"/>
      <c r="J386" s="34"/>
      <c r="K386" s="33"/>
      <c r="L386" s="77"/>
      <c r="M386" s="78" t="s">
        <v>9</v>
      </c>
    </row>
    <row r="387" spans="3:13" ht="17" customHeight="1">
      <c r="C387" s="29"/>
      <c r="D387" s="29"/>
      <c r="E387" s="29"/>
      <c r="F387" s="30"/>
      <c r="H387" s="74"/>
      <c r="I387" s="32"/>
      <c r="J387" s="34"/>
      <c r="K387" s="33"/>
      <c r="L387" s="77"/>
      <c r="M387" s="78" t="s">
        <v>9</v>
      </c>
    </row>
    <row r="388" spans="3:13" ht="17" customHeight="1">
      <c r="C388" s="29"/>
      <c r="D388" s="29"/>
      <c r="E388" s="29"/>
      <c r="F388" s="30"/>
      <c r="H388" s="74"/>
      <c r="I388" s="32"/>
      <c r="J388" s="34"/>
      <c r="K388" s="33"/>
      <c r="L388" s="77"/>
      <c r="M388" s="78" t="s">
        <v>9</v>
      </c>
    </row>
    <row r="389" spans="3:13" ht="17" customHeight="1">
      <c r="C389" s="29"/>
      <c r="D389" s="29"/>
      <c r="E389" s="29"/>
      <c r="F389" s="30"/>
      <c r="H389" s="74"/>
      <c r="I389" s="32"/>
      <c r="J389" s="34"/>
      <c r="K389" s="33"/>
      <c r="L389" s="77"/>
      <c r="M389" s="78" t="s">
        <v>12</v>
      </c>
    </row>
    <row r="390" spans="3:13" ht="17" customHeight="1">
      <c r="C390" s="29"/>
      <c r="D390" s="29"/>
      <c r="E390" s="29"/>
      <c r="F390" s="30"/>
      <c r="H390" s="74"/>
      <c r="I390" s="32"/>
      <c r="J390" s="34"/>
      <c r="K390" s="33"/>
      <c r="L390" s="77"/>
      <c r="M390" s="78" t="s">
        <v>12</v>
      </c>
    </row>
    <row r="391" spans="3:13" ht="17" customHeight="1">
      <c r="C391" s="29"/>
      <c r="D391" s="29"/>
      <c r="E391" s="29"/>
      <c r="F391" s="30"/>
      <c r="H391" s="74"/>
      <c r="I391" s="32"/>
      <c r="J391" s="34"/>
      <c r="K391" s="33"/>
      <c r="L391" s="77"/>
      <c r="M391" s="78" t="s">
        <v>12</v>
      </c>
    </row>
    <row r="392" spans="3:13" ht="17" customHeight="1">
      <c r="C392" s="29"/>
      <c r="D392" s="29"/>
      <c r="E392" s="29"/>
      <c r="F392" s="30"/>
      <c r="H392" s="74"/>
      <c r="I392" s="32"/>
      <c r="J392" s="34"/>
      <c r="K392" s="33"/>
      <c r="L392" s="77"/>
      <c r="M392" s="78" t="s">
        <v>12</v>
      </c>
    </row>
    <row r="393" spans="3:13" ht="17" customHeight="1">
      <c r="C393" s="29"/>
      <c r="D393" s="29"/>
      <c r="E393" s="29"/>
      <c r="F393" s="30"/>
      <c r="H393" s="74"/>
      <c r="I393" s="32"/>
      <c r="J393" s="34"/>
      <c r="K393" s="33"/>
      <c r="L393" s="77"/>
      <c r="M393" s="78" t="s">
        <v>12</v>
      </c>
    </row>
    <row r="394" spans="3:13" ht="17" customHeight="1">
      <c r="C394" s="29"/>
      <c r="D394" s="29"/>
      <c r="E394" s="29"/>
      <c r="F394" s="30"/>
      <c r="H394" s="74"/>
      <c r="I394" s="32"/>
      <c r="J394" s="34"/>
      <c r="K394" s="33"/>
      <c r="L394" s="77"/>
      <c r="M394" s="78" t="s">
        <v>12</v>
      </c>
    </row>
    <row r="395" spans="3:13" ht="17" customHeight="1">
      <c r="C395" s="29"/>
      <c r="D395" s="29"/>
      <c r="E395" s="29"/>
      <c r="F395" s="30"/>
      <c r="H395" s="74"/>
      <c r="I395" s="32"/>
      <c r="J395" s="34"/>
      <c r="K395" s="33"/>
      <c r="L395" s="77"/>
      <c r="M395" s="78" t="s">
        <v>12</v>
      </c>
    </row>
    <row r="396" spans="3:13" ht="17" customHeight="1">
      <c r="C396" s="29"/>
      <c r="D396" s="29"/>
      <c r="E396" s="29"/>
      <c r="F396" s="30"/>
      <c r="H396" s="74"/>
      <c r="I396" s="32"/>
      <c r="J396" s="34"/>
      <c r="K396" s="33"/>
      <c r="L396" s="77"/>
      <c r="M396" s="78" t="s">
        <v>12</v>
      </c>
    </row>
    <row r="397" spans="3:13" ht="17" customHeight="1">
      <c r="C397" s="29"/>
      <c r="D397" s="29"/>
      <c r="E397" s="29"/>
      <c r="F397" s="30"/>
      <c r="H397" s="74"/>
      <c r="I397" s="32"/>
      <c r="J397" s="34"/>
      <c r="K397" s="33"/>
      <c r="L397" s="77"/>
      <c r="M397" s="78" t="s">
        <v>12</v>
      </c>
    </row>
    <row r="398" spans="3:13" ht="17" customHeight="1">
      <c r="C398" s="29"/>
      <c r="D398" s="29"/>
      <c r="E398" s="29"/>
      <c r="F398" s="30"/>
      <c r="H398" s="74"/>
      <c r="I398" s="32"/>
      <c r="J398" s="34"/>
      <c r="K398" s="33"/>
      <c r="L398" s="77"/>
      <c r="M398" s="78" t="s">
        <v>12</v>
      </c>
    </row>
    <row r="399" spans="3:13" ht="17" customHeight="1">
      <c r="C399" s="29"/>
      <c r="D399" s="29"/>
      <c r="E399" s="29"/>
      <c r="F399" s="30"/>
      <c r="H399" s="74"/>
      <c r="I399" s="32"/>
      <c r="J399" s="34"/>
      <c r="K399" s="33"/>
      <c r="L399" s="77"/>
      <c r="M399" s="78" t="s">
        <v>12</v>
      </c>
    </row>
    <row r="400" spans="3:13" ht="17" customHeight="1">
      <c r="C400" s="29"/>
      <c r="D400" s="29"/>
      <c r="E400" s="29"/>
      <c r="F400" s="30"/>
      <c r="H400" s="74"/>
      <c r="I400" s="32"/>
      <c r="J400" s="34"/>
      <c r="K400" s="33"/>
      <c r="L400" s="77"/>
      <c r="M400" s="78" t="s">
        <v>12</v>
      </c>
    </row>
    <row r="401" spans="3:13" ht="17" customHeight="1">
      <c r="C401" s="29"/>
      <c r="D401" s="29"/>
      <c r="E401" s="29"/>
      <c r="F401" s="30"/>
      <c r="H401" s="74"/>
      <c r="I401" s="32"/>
      <c r="J401" s="34"/>
      <c r="K401" s="33"/>
      <c r="L401" s="77"/>
      <c r="M401" s="78" t="s">
        <v>12</v>
      </c>
    </row>
    <row r="402" spans="3:13" ht="17" customHeight="1">
      <c r="C402" s="29"/>
      <c r="D402" s="29"/>
      <c r="E402" s="29"/>
      <c r="F402" s="30"/>
      <c r="H402" s="74"/>
      <c r="I402" s="32"/>
      <c r="J402" s="34"/>
      <c r="K402" s="33"/>
      <c r="L402" s="77"/>
      <c r="M402" s="78" t="s">
        <v>13</v>
      </c>
    </row>
    <row r="403" spans="3:13" ht="17" customHeight="1">
      <c r="C403" s="29"/>
      <c r="D403" s="29"/>
      <c r="E403" s="29"/>
      <c r="F403" s="30"/>
      <c r="H403" s="74"/>
      <c r="I403" s="32"/>
      <c r="J403" s="34"/>
      <c r="K403" s="33"/>
      <c r="L403" s="77"/>
      <c r="M403" s="78" t="s">
        <v>14</v>
      </c>
    </row>
    <row r="404" spans="3:13" ht="17" customHeight="1">
      <c r="C404" s="29"/>
      <c r="D404" s="29"/>
      <c r="E404" s="29"/>
      <c r="F404" s="30"/>
      <c r="H404" s="74"/>
      <c r="I404" s="32"/>
      <c r="J404" s="34"/>
      <c r="K404" s="33"/>
      <c r="L404" s="77"/>
      <c r="M404" s="78" t="s">
        <v>15</v>
      </c>
    </row>
    <row r="405" spans="3:13" ht="17" customHeight="1">
      <c r="C405" s="29"/>
      <c r="D405" s="29"/>
      <c r="E405" s="29"/>
      <c r="F405" s="30"/>
      <c r="H405" s="74"/>
      <c r="I405" s="32"/>
      <c r="J405" s="34"/>
      <c r="K405" s="33"/>
      <c r="L405" s="77"/>
      <c r="M405" s="78" t="s">
        <v>15</v>
      </c>
    </row>
    <row r="406" spans="3:13" ht="17" customHeight="1">
      <c r="C406" s="29"/>
      <c r="D406" s="29"/>
      <c r="E406" s="29"/>
      <c r="F406" s="30"/>
      <c r="H406" s="74"/>
      <c r="I406" s="32"/>
      <c r="J406" s="34"/>
      <c r="K406" s="33"/>
      <c r="L406" s="77"/>
      <c r="M406" s="78" t="s">
        <v>16</v>
      </c>
    </row>
    <row r="407" spans="3:13" ht="17" customHeight="1">
      <c r="C407" s="29"/>
      <c r="D407" s="29"/>
      <c r="E407" s="29"/>
      <c r="F407" s="30"/>
      <c r="H407" s="74"/>
      <c r="I407" s="32"/>
      <c r="J407" s="34"/>
      <c r="K407" s="33"/>
      <c r="L407" s="77"/>
      <c r="M407" s="78" t="s">
        <v>15</v>
      </c>
    </row>
    <row r="408" spans="3:13" ht="17" customHeight="1">
      <c r="C408" s="29"/>
      <c r="D408" s="29"/>
      <c r="E408" s="29"/>
      <c r="F408" s="30"/>
      <c r="H408" s="74"/>
      <c r="I408" s="32"/>
      <c r="J408" s="34"/>
      <c r="K408" s="33"/>
      <c r="L408" s="77"/>
      <c r="M408" s="78" t="s">
        <v>15</v>
      </c>
    </row>
    <row r="409" spans="3:13" ht="17" customHeight="1">
      <c r="C409" s="29"/>
      <c r="D409" s="29"/>
      <c r="E409" s="29"/>
      <c r="F409" s="30"/>
      <c r="H409" s="74"/>
      <c r="I409" s="32"/>
      <c r="J409" s="34"/>
      <c r="K409" s="33"/>
      <c r="L409" s="77"/>
      <c r="M409" s="78" t="s">
        <v>15</v>
      </c>
    </row>
    <row r="410" spans="3:13" ht="17" customHeight="1">
      <c r="C410" s="29"/>
      <c r="D410" s="29"/>
      <c r="E410" s="29"/>
      <c r="F410" s="30"/>
      <c r="H410" s="74"/>
      <c r="I410" s="32"/>
      <c r="J410" s="34"/>
      <c r="K410" s="33"/>
      <c r="L410" s="77"/>
      <c r="M410" s="78" t="s">
        <v>16</v>
      </c>
    </row>
    <row r="411" spans="3:13" ht="17" customHeight="1">
      <c r="C411" s="29"/>
      <c r="D411" s="29"/>
      <c r="E411" s="29"/>
      <c r="F411" s="30"/>
      <c r="H411" s="74"/>
      <c r="I411" s="32"/>
      <c r="J411" s="34"/>
      <c r="K411" s="33"/>
      <c r="L411" s="77"/>
      <c r="M411" s="78" t="s">
        <v>16</v>
      </c>
    </row>
    <row r="412" spans="3:13" ht="17" customHeight="1">
      <c r="C412" s="29"/>
      <c r="D412" s="29"/>
      <c r="E412" s="29"/>
      <c r="F412" s="30"/>
      <c r="H412" s="74"/>
      <c r="I412" s="32"/>
      <c r="J412" s="34"/>
      <c r="K412" s="33"/>
      <c r="L412" s="77"/>
      <c r="M412" s="78" t="s">
        <v>17</v>
      </c>
    </row>
    <row r="413" spans="3:13" ht="17" customHeight="1">
      <c r="C413" s="29"/>
      <c r="D413" s="29"/>
      <c r="E413" s="29"/>
      <c r="F413" s="30"/>
      <c r="H413" s="74"/>
      <c r="I413" s="32"/>
      <c r="J413" s="34"/>
      <c r="K413" s="33"/>
      <c r="L413" s="77"/>
      <c r="M413" s="78" t="s">
        <v>18</v>
      </c>
    </row>
    <row r="414" spans="3:13" ht="17" customHeight="1">
      <c r="C414" s="29"/>
      <c r="D414" s="29"/>
      <c r="E414" s="29"/>
      <c r="F414" s="30"/>
      <c r="H414" s="74"/>
      <c r="I414" s="32"/>
      <c r="J414" s="34"/>
      <c r="K414" s="33"/>
      <c r="L414" s="77"/>
      <c r="M414" s="78" t="s">
        <v>18</v>
      </c>
    </row>
    <row r="415" spans="3:13" ht="17" customHeight="1">
      <c r="C415" s="29"/>
      <c r="D415" s="29"/>
      <c r="E415" s="29"/>
      <c r="F415" s="30"/>
      <c r="H415" s="74"/>
      <c r="I415" s="32"/>
      <c r="J415" s="34"/>
      <c r="K415" s="33"/>
      <c r="L415" s="77"/>
      <c r="M415" s="78" t="s">
        <v>19</v>
      </c>
    </row>
    <row r="416" spans="3:13" ht="17" customHeight="1">
      <c r="C416" s="29"/>
      <c r="D416" s="29"/>
      <c r="E416" s="29"/>
      <c r="F416" s="30"/>
      <c r="H416" s="74"/>
      <c r="I416" s="32"/>
      <c r="J416" s="34"/>
      <c r="K416" s="33"/>
      <c r="L416" s="77"/>
      <c r="M416" s="78" t="s">
        <v>18</v>
      </c>
    </row>
    <row r="417" spans="3:13" ht="17" customHeight="1">
      <c r="C417" s="29"/>
      <c r="D417" s="29"/>
      <c r="E417" s="29"/>
      <c r="F417" s="30"/>
      <c r="H417" s="74"/>
      <c r="I417" s="32"/>
      <c r="J417" s="34"/>
      <c r="K417" s="33"/>
      <c r="L417" s="77"/>
      <c r="M417" s="78" t="s">
        <v>18</v>
      </c>
    </row>
    <row r="418" spans="3:13" ht="17" customHeight="1">
      <c r="C418" s="29"/>
      <c r="D418" s="29"/>
      <c r="E418" s="29"/>
      <c r="F418" s="30"/>
      <c r="H418" s="74"/>
      <c r="I418" s="32"/>
      <c r="J418" s="34"/>
      <c r="K418" s="33"/>
      <c r="L418" s="77"/>
      <c r="M418" s="78" t="s">
        <v>20</v>
      </c>
    </row>
    <row r="419" spans="3:13" ht="17" customHeight="1">
      <c r="C419" s="29"/>
      <c r="D419" s="29"/>
      <c r="E419" s="29"/>
      <c r="F419" s="30"/>
      <c r="H419" s="74"/>
      <c r="I419" s="32"/>
      <c r="J419" s="34"/>
      <c r="K419" s="33"/>
      <c r="L419" s="77"/>
      <c r="M419" s="78" t="s">
        <v>21</v>
      </c>
    </row>
    <row r="420" spans="3:13" ht="17" customHeight="1">
      <c r="C420" s="29"/>
      <c r="D420" s="29"/>
      <c r="E420" s="29"/>
      <c r="F420" s="30"/>
      <c r="H420" s="74"/>
      <c r="I420" s="32"/>
      <c r="J420" s="34"/>
      <c r="K420" s="33"/>
      <c r="L420" s="77"/>
      <c r="M420" s="78" t="s">
        <v>21</v>
      </c>
    </row>
    <row r="421" spans="3:13" ht="17" customHeight="1">
      <c r="C421" s="29"/>
      <c r="D421" s="29"/>
      <c r="E421" s="29"/>
      <c r="F421" s="30"/>
      <c r="H421" s="74"/>
      <c r="I421" s="32"/>
      <c r="J421" s="34"/>
      <c r="K421" s="33"/>
      <c r="L421" s="77"/>
      <c r="M421" s="78" t="s">
        <v>22</v>
      </c>
    </row>
    <row r="422" spans="3:13" ht="17" customHeight="1">
      <c r="C422" s="29"/>
      <c r="D422" s="29"/>
      <c r="E422" s="29"/>
      <c r="F422" s="30"/>
      <c r="H422" s="79"/>
      <c r="I422" s="32"/>
      <c r="J422" s="34"/>
      <c r="K422" s="33"/>
      <c r="L422" s="77"/>
      <c r="M422" s="78"/>
    </row>
    <row r="423" spans="3:13" ht="17" customHeight="1">
      <c r="C423" s="29"/>
      <c r="D423" s="29"/>
      <c r="E423" s="29"/>
      <c r="F423" s="30"/>
      <c r="H423" s="74"/>
      <c r="I423" s="32"/>
      <c r="J423" s="34"/>
      <c r="K423" s="33"/>
      <c r="L423" s="77"/>
      <c r="M423" s="78"/>
    </row>
    <row r="424" spans="3:13" ht="17" customHeight="1">
      <c r="C424" s="29"/>
      <c r="D424" s="29"/>
      <c r="E424" s="29"/>
      <c r="F424" s="30"/>
      <c r="H424" s="74"/>
      <c r="I424" s="32"/>
      <c r="J424" s="34"/>
      <c r="K424" s="33"/>
      <c r="L424" s="77"/>
      <c r="M424" s="78"/>
    </row>
    <row r="425" spans="3:13" ht="17" customHeight="1">
      <c r="C425" s="29"/>
      <c r="D425" s="29"/>
      <c r="E425" s="29"/>
      <c r="F425" s="30"/>
      <c r="H425" s="74"/>
      <c r="I425" s="32"/>
      <c r="J425" s="80"/>
      <c r="K425" s="33"/>
      <c r="L425" s="77"/>
      <c r="M425" s="78"/>
    </row>
    <row r="426" spans="3:13" ht="17" customHeight="1">
      <c r="C426" s="29"/>
      <c r="D426" s="29"/>
      <c r="E426" s="29"/>
      <c r="F426" s="30"/>
      <c r="H426" s="44"/>
      <c r="I426" s="32"/>
      <c r="J426" s="80"/>
      <c r="K426" s="33"/>
      <c r="L426" s="77"/>
      <c r="M426" s="78"/>
    </row>
    <row r="427" spans="3:13" ht="17" customHeight="1">
      <c r="C427" s="29"/>
      <c r="D427" s="29"/>
      <c r="E427" s="29"/>
      <c r="F427" s="30"/>
      <c r="H427" s="74"/>
      <c r="I427" s="32"/>
      <c r="J427" s="80"/>
      <c r="K427" s="33"/>
      <c r="L427" s="77"/>
      <c r="M427" s="78"/>
    </row>
    <row r="428" spans="3:13" ht="17" customHeight="1">
      <c r="C428" s="29"/>
      <c r="D428" s="29"/>
      <c r="E428" s="29"/>
      <c r="F428" s="30"/>
      <c r="H428" s="74"/>
      <c r="I428" s="32"/>
      <c r="J428" s="80"/>
      <c r="K428" s="33"/>
      <c r="L428" s="77"/>
      <c r="M428" s="78"/>
    </row>
    <row r="429" spans="3:13" ht="17" customHeight="1">
      <c r="C429" s="29"/>
      <c r="D429" s="29"/>
      <c r="E429" s="29"/>
      <c r="F429" s="30"/>
      <c r="H429" s="74"/>
      <c r="I429" s="32"/>
      <c r="J429" s="80"/>
      <c r="K429" s="33"/>
      <c r="L429" s="77"/>
      <c r="M429" s="78"/>
    </row>
    <row r="430" spans="3:13" ht="17" customHeight="1">
      <c r="C430" s="29"/>
      <c r="D430" s="29"/>
      <c r="E430" s="29"/>
      <c r="F430" s="30"/>
      <c r="H430" s="74"/>
      <c r="I430" s="32"/>
      <c r="J430" s="80"/>
      <c r="K430" s="33"/>
      <c r="L430" s="77"/>
      <c r="M430" s="78"/>
    </row>
    <row r="431" spans="3:13" ht="17" customHeight="1">
      <c r="C431" s="29"/>
      <c r="D431" s="29"/>
      <c r="E431" s="29"/>
      <c r="F431" s="30"/>
      <c r="H431" s="74"/>
      <c r="I431" s="32"/>
      <c r="J431" s="80"/>
      <c r="K431" s="33"/>
      <c r="L431" s="77"/>
      <c r="M431" s="78"/>
    </row>
    <row r="432" spans="3:13" ht="17" customHeight="1">
      <c r="C432" s="29"/>
      <c r="D432" s="29"/>
      <c r="E432" s="29"/>
      <c r="F432" s="30"/>
      <c r="H432" s="74"/>
      <c r="I432" s="32"/>
      <c r="J432" s="80"/>
      <c r="K432" s="33"/>
      <c r="L432" s="77"/>
      <c r="M432" s="78"/>
    </row>
    <row r="433" spans="3:13" ht="17" customHeight="1">
      <c r="C433" s="29"/>
      <c r="D433" s="29"/>
      <c r="E433" s="29"/>
      <c r="F433" s="30"/>
      <c r="H433" s="74"/>
      <c r="I433" s="32"/>
      <c r="J433" s="80"/>
      <c r="K433" s="33"/>
      <c r="L433" s="77"/>
      <c r="M433" s="78"/>
    </row>
    <row r="434" spans="3:13" ht="17" customHeight="1">
      <c r="C434" s="29"/>
      <c r="D434" s="29"/>
      <c r="E434" s="29"/>
      <c r="F434" s="30"/>
      <c r="H434" s="74"/>
      <c r="I434" s="32"/>
      <c r="J434" s="80"/>
      <c r="K434" s="33"/>
      <c r="L434" s="77"/>
      <c r="M434" s="78"/>
    </row>
    <row r="435" spans="3:13" ht="17" customHeight="1">
      <c r="C435" s="29"/>
      <c r="D435" s="29"/>
      <c r="E435" s="29"/>
      <c r="F435" s="30"/>
      <c r="H435" s="74"/>
      <c r="I435" s="32"/>
      <c r="J435" s="80"/>
      <c r="K435" s="33"/>
      <c r="L435" s="77"/>
      <c r="M435" s="78"/>
    </row>
    <row r="436" spans="3:13" ht="17" customHeight="1">
      <c r="C436" s="29"/>
      <c r="D436" s="29"/>
      <c r="E436" s="29"/>
      <c r="F436" s="30"/>
      <c r="H436" s="74"/>
      <c r="I436" s="32"/>
      <c r="J436" s="80"/>
      <c r="K436" s="33"/>
      <c r="L436" s="77"/>
      <c r="M436" s="78"/>
    </row>
    <row r="437" spans="3:13" ht="17" customHeight="1">
      <c r="C437" s="29"/>
      <c r="D437" s="29"/>
      <c r="E437" s="29"/>
      <c r="F437" s="30"/>
      <c r="H437" s="74"/>
      <c r="I437" s="32"/>
      <c r="J437" s="80"/>
      <c r="K437" s="33"/>
      <c r="L437" s="77"/>
      <c r="M437" s="78"/>
    </row>
    <row r="438" spans="3:13" ht="17" customHeight="1">
      <c r="C438" s="29"/>
      <c r="D438" s="29"/>
      <c r="E438" s="29"/>
      <c r="F438" s="30"/>
      <c r="H438" s="74"/>
      <c r="I438" s="32"/>
      <c r="J438" s="80"/>
      <c r="K438" s="33"/>
      <c r="L438" s="77"/>
      <c r="M438" s="78"/>
    </row>
    <row r="439" spans="3:13" ht="17" customHeight="1">
      <c r="C439" s="29"/>
      <c r="D439" s="29"/>
      <c r="E439" s="29"/>
      <c r="F439" s="30"/>
      <c r="H439" s="74"/>
      <c r="I439" s="32"/>
      <c r="J439" s="80"/>
      <c r="K439" s="33"/>
      <c r="L439" s="77"/>
      <c r="M439" s="78"/>
    </row>
    <row r="440" spans="3:13" ht="17" customHeight="1">
      <c r="C440" s="29"/>
      <c r="D440" s="29"/>
      <c r="E440" s="29"/>
      <c r="F440" s="30"/>
      <c r="H440" s="74"/>
      <c r="I440" s="32"/>
      <c r="J440" s="80"/>
      <c r="K440" s="33"/>
      <c r="L440" s="77"/>
      <c r="M440" s="78"/>
    </row>
    <row r="441" spans="3:13" ht="17" customHeight="1">
      <c r="C441" s="29"/>
      <c r="D441" s="29"/>
      <c r="E441" s="29"/>
      <c r="F441" s="30"/>
      <c r="H441" s="74"/>
      <c r="I441" s="32"/>
      <c r="J441" s="80"/>
      <c r="K441" s="33"/>
      <c r="L441" s="77"/>
      <c r="M441" s="78"/>
    </row>
    <row r="442" spans="3:13" ht="17" customHeight="1">
      <c r="C442" s="29"/>
      <c r="D442" s="29"/>
      <c r="E442" s="29"/>
      <c r="F442" s="30"/>
      <c r="H442" s="74"/>
      <c r="I442" s="32"/>
      <c r="J442" s="80"/>
      <c r="K442" s="33"/>
      <c r="L442" s="77"/>
      <c r="M442" s="78"/>
    </row>
    <row r="443" spans="3:13" ht="17" customHeight="1">
      <c r="C443" s="29"/>
      <c r="D443" s="29"/>
      <c r="E443" s="29"/>
      <c r="F443" s="30"/>
      <c r="H443" s="71"/>
      <c r="I443" s="32"/>
      <c r="J443" s="80"/>
      <c r="K443" s="33"/>
      <c r="L443" s="77"/>
      <c r="M443" s="78"/>
    </row>
    <row r="444" spans="3:13" ht="17" customHeight="1">
      <c r="C444" s="29"/>
      <c r="D444" s="29"/>
      <c r="E444" s="29"/>
      <c r="F444" s="30"/>
      <c r="H444" s="71"/>
      <c r="I444" s="32"/>
      <c r="J444" s="80"/>
      <c r="K444" s="33"/>
      <c r="L444" s="77"/>
      <c r="M444" s="78"/>
    </row>
    <row r="445" spans="3:13" ht="17" customHeight="1">
      <c r="C445" s="29"/>
      <c r="D445" s="29"/>
      <c r="E445" s="29"/>
      <c r="F445" s="30"/>
      <c r="H445" s="70"/>
      <c r="I445" s="32"/>
      <c r="J445" s="34"/>
      <c r="K445" s="33"/>
      <c r="L445" s="77"/>
      <c r="M445" s="78"/>
    </row>
    <row r="446" spans="3:13" ht="17" customHeight="1">
      <c r="C446" s="29"/>
      <c r="D446" s="29"/>
      <c r="E446" s="29"/>
      <c r="F446" s="30"/>
      <c r="H446" s="71"/>
      <c r="I446" s="32"/>
      <c r="J446" s="34"/>
      <c r="K446" s="33"/>
      <c r="L446" s="77"/>
      <c r="M446" s="78"/>
    </row>
    <row r="447" spans="3:13" ht="17" customHeight="1">
      <c r="C447" s="29"/>
      <c r="D447" s="29"/>
      <c r="E447" s="29"/>
      <c r="F447" s="30"/>
      <c r="H447" s="74"/>
      <c r="I447" s="32"/>
      <c r="J447" s="34"/>
      <c r="K447" s="33"/>
      <c r="L447" s="77"/>
      <c r="M447" s="78"/>
    </row>
    <row r="448" spans="3:13" ht="17" customHeight="1">
      <c r="C448" s="29"/>
      <c r="D448" s="29"/>
      <c r="E448" s="29"/>
      <c r="F448" s="30"/>
      <c r="H448" s="71"/>
      <c r="I448" s="32"/>
      <c r="J448" s="34"/>
      <c r="K448" s="33"/>
      <c r="L448" s="77"/>
      <c r="M448" s="78"/>
    </row>
    <row r="449" spans="3:13" ht="17" customHeight="1">
      <c r="C449" s="29"/>
      <c r="D449" s="29"/>
      <c r="E449" s="29"/>
      <c r="F449" s="30"/>
      <c r="H449" s="71"/>
      <c r="I449" s="32"/>
      <c r="J449" s="34"/>
      <c r="K449" s="33"/>
      <c r="L449" s="77"/>
      <c r="M449" s="78"/>
    </row>
    <row r="450" spans="3:13" ht="17" customHeight="1">
      <c r="C450" s="29"/>
      <c r="D450" s="29"/>
      <c r="E450" s="29"/>
      <c r="F450" s="30"/>
      <c r="H450" s="74"/>
      <c r="I450" s="32"/>
      <c r="J450" s="34"/>
      <c r="K450" s="33"/>
      <c r="L450" s="77"/>
      <c r="M450" s="78"/>
    </row>
    <row r="451" spans="3:13" ht="17" customHeight="1">
      <c r="C451" s="29"/>
      <c r="D451" s="29"/>
      <c r="E451" s="29"/>
      <c r="F451" s="30"/>
      <c r="H451" s="74"/>
      <c r="I451" s="32"/>
      <c r="J451" s="34"/>
      <c r="K451" s="33"/>
      <c r="L451" s="77"/>
      <c r="M451" s="78"/>
    </row>
    <row r="452" spans="3:13" ht="17" customHeight="1">
      <c r="C452" s="29"/>
      <c r="D452" s="29"/>
      <c r="E452" s="29"/>
      <c r="F452" s="30"/>
      <c r="H452" s="73"/>
      <c r="I452" s="32"/>
      <c r="J452" s="34"/>
      <c r="K452" s="33"/>
      <c r="L452" s="78"/>
      <c r="M452" s="78" t="s">
        <v>24</v>
      </c>
    </row>
    <row r="453" spans="3:13" ht="17" customHeight="1">
      <c r="C453" s="29"/>
      <c r="D453" s="29"/>
      <c r="E453" s="29"/>
      <c r="F453" s="30"/>
      <c r="H453" s="73"/>
      <c r="I453" s="32"/>
      <c r="J453" s="34"/>
      <c r="K453" s="33"/>
      <c r="L453" s="78"/>
      <c r="M453" s="78" t="s">
        <v>24</v>
      </c>
    </row>
    <row r="454" spans="3:13" ht="17" customHeight="1">
      <c r="C454" s="29"/>
      <c r="D454" s="29"/>
      <c r="E454" s="29"/>
      <c r="F454" s="30"/>
      <c r="H454" s="73"/>
      <c r="I454" s="32"/>
      <c r="J454" s="34"/>
      <c r="K454" s="33"/>
      <c r="L454" s="78"/>
      <c r="M454" s="78" t="s">
        <v>24</v>
      </c>
    </row>
    <row r="455" spans="3:13" ht="17" customHeight="1">
      <c r="C455" s="29"/>
      <c r="D455" s="29"/>
      <c r="E455" s="29"/>
      <c r="F455" s="30"/>
      <c r="H455" s="73"/>
      <c r="I455" s="32"/>
      <c r="J455" s="34"/>
      <c r="K455" s="33"/>
      <c r="L455" s="78"/>
      <c r="M455" s="78" t="s">
        <v>24</v>
      </c>
    </row>
    <row r="456" spans="3:13" ht="17" customHeight="1">
      <c r="C456" s="29"/>
      <c r="D456" s="29"/>
      <c r="E456" s="29"/>
      <c r="F456" s="30"/>
      <c r="H456" s="73"/>
      <c r="I456" s="32"/>
      <c r="J456" s="34"/>
      <c r="K456" s="33"/>
      <c r="L456" s="78"/>
      <c r="M456" s="78" t="s">
        <v>24</v>
      </c>
    </row>
    <row r="457" spans="3:13" ht="17" customHeight="1">
      <c r="C457" s="29"/>
      <c r="D457" s="29"/>
      <c r="E457" s="29"/>
      <c r="F457" s="30"/>
      <c r="H457" s="74"/>
      <c r="I457" s="32"/>
      <c r="J457" s="34"/>
      <c r="K457" s="33"/>
      <c r="L457" s="78"/>
      <c r="M457" s="78" t="s">
        <v>24</v>
      </c>
    </row>
    <row r="458" spans="3:13" ht="17" customHeight="1">
      <c r="C458" s="29"/>
      <c r="D458" s="29"/>
      <c r="E458" s="29"/>
      <c r="F458" s="30"/>
      <c r="H458" s="74"/>
      <c r="I458" s="32"/>
      <c r="J458" s="34"/>
      <c r="K458" s="33"/>
      <c r="L458" s="78"/>
      <c r="M458" s="78" t="s">
        <v>24</v>
      </c>
    </row>
    <row r="459" spans="3:13" ht="17" customHeight="1">
      <c r="C459" s="29"/>
      <c r="D459" s="29"/>
      <c r="E459" s="29"/>
      <c r="F459" s="30"/>
      <c r="H459" s="74"/>
      <c r="I459" s="32"/>
      <c r="J459" s="34"/>
      <c r="K459" s="33"/>
      <c r="L459" s="78"/>
      <c r="M459" s="78" t="s">
        <v>24</v>
      </c>
    </row>
    <row r="460" spans="3:13" ht="17" customHeight="1">
      <c r="C460" s="29"/>
      <c r="D460" s="29"/>
      <c r="E460" s="29"/>
      <c r="F460" s="30"/>
      <c r="H460" s="74"/>
      <c r="I460" s="32"/>
      <c r="J460" s="34"/>
      <c r="K460" s="33"/>
      <c r="L460" s="78"/>
      <c r="M460" s="78" t="s">
        <v>24</v>
      </c>
    </row>
    <row r="461" spans="3:13" ht="17" customHeight="1">
      <c r="C461" s="29"/>
      <c r="D461" s="29"/>
      <c r="E461" s="29"/>
      <c r="F461" s="30"/>
      <c r="H461" s="73"/>
      <c r="I461" s="32"/>
      <c r="J461" s="34"/>
      <c r="K461" s="33"/>
      <c r="L461" s="78"/>
      <c r="M461" s="78" t="s">
        <v>24</v>
      </c>
    </row>
    <row r="462" spans="3:13" ht="17" customHeight="1">
      <c r="C462" s="29"/>
      <c r="D462" s="29"/>
      <c r="E462" s="29"/>
      <c r="F462" s="30"/>
      <c r="H462" s="74"/>
      <c r="I462" s="32"/>
      <c r="J462" s="34"/>
      <c r="K462" s="33"/>
      <c r="L462" s="78"/>
      <c r="M462" s="78" t="s">
        <v>24</v>
      </c>
    </row>
    <row r="463" spans="3:13" ht="17" customHeight="1">
      <c r="C463" s="29"/>
      <c r="D463" s="29"/>
      <c r="E463" s="29"/>
      <c r="F463" s="30"/>
      <c r="H463" s="74"/>
      <c r="I463" s="32"/>
      <c r="J463" s="34"/>
      <c r="K463" s="33"/>
      <c r="L463" s="78"/>
      <c r="M463" s="78" t="s">
        <v>24</v>
      </c>
    </row>
    <row r="464" spans="3:13" ht="17" customHeight="1">
      <c r="C464" s="29"/>
      <c r="D464" s="29"/>
      <c r="E464" s="29"/>
      <c r="F464" s="30"/>
      <c r="H464" s="74"/>
      <c r="I464" s="32"/>
      <c r="J464" s="34"/>
      <c r="K464" s="33"/>
      <c r="L464" s="78"/>
      <c r="M464" s="78" t="s">
        <v>24</v>
      </c>
    </row>
    <row r="465" spans="3:13" ht="17" customHeight="1">
      <c r="C465" s="29"/>
      <c r="D465" s="29"/>
      <c r="E465" s="29"/>
      <c r="F465" s="30"/>
      <c r="H465" s="74"/>
      <c r="I465" s="32"/>
      <c r="J465" s="34"/>
      <c r="K465" s="33"/>
      <c r="L465" s="78"/>
      <c r="M465" s="78" t="s">
        <v>24</v>
      </c>
    </row>
    <row r="466" spans="3:13" ht="17" customHeight="1">
      <c r="C466" s="29"/>
      <c r="D466" s="29"/>
      <c r="E466" s="29"/>
      <c r="F466" s="30"/>
      <c r="H466" s="74"/>
      <c r="I466" s="32"/>
      <c r="J466" s="34"/>
      <c r="K466" s="33"/>
      <c r="L466" s="78"/>
      <c r="M466" s="78" t="s">
        <v>24</v>
      </c>
    </row>
    <row r="467" spans="3:13" ht="17" customHeight="1">
      <c r="C467" s="29"/>
      <c r="D467" s="29"/>
      <c r="E467" s="29"/>
      <c r="F467" s="30"/>
      <c r="H467" s="74"/>
      <c r="I467" s="32"/>
      <c r="J467" s="34"/>
      <c r="K467" s="33"/>
      <c r="L467" s="78"/>
      <c r="M467" s="78" t="s">
        <v>24</v>
      </c>
    </row>
    <row r="468" spans="3:13" ht="17" customHeight="1">
      <c r="C468" s="29"/>
      <c r="D468" s="29"/>
      <c r="E468" s="29"/>
      <c r="F468" s="30"/>
      <c r="H468" s="74"/>
      <c r="I468" s="32"/>
      <c r="J468" s="34"/>
      <c r="K468" s="33"/>
      <c r="L468" s="78"/>
      <c r="M468" s="78" t="s">
        <v>24</v>
      </c>
    </row>
    <row r="469" spans="3:13" ht="17" customHeight="1">
      <c r="C469" s="29"/>
      <c r="D469" s="29"/>
      <c r="E469" s="29"/>
      <c r="F469" s="30"/>
      <c r="H469" s="74"/>
      <c r="I469" s="32"/>
      <c r="J469" s="34"/>
      <c r="K469" s="33"/>
      <c r="L469" s="78"/>
      <c r="M469" s="78" t="s">
        <v>24</v>
      </c>
    </row>
    <row r="470" spans="3:13" ht="17" customHeight="1">
      <c r="C470" s="29"/>
      <c r="D470" s="29"/>
      <c r="E470" s="29"/>
      <c r="F470" s="30"/>
      <c r="H470" s="73"/>
      <c r="I470" s="32"/>
      <c r="J470" s="80"/>
      <c r="K470" s="33"/>
      <c r="L470" s="78"/>
      <c r="M470" s="78" t="s">
        <v>24</v>
      </c>
    </row>
    <row r="471" spans="3:13" ht="17" customHeight="1">
      <c r="C471" s="29"/>
      <c r="D471" s="29"/>
      <c r="E471" s="29"/>
      <c r="F471" s="30"/>
      <c r="H471" s="81"/>
      <c r="I471" s="32"/>
      <c r="J471" s="80"/>
      <c r="K471" s="33"/>
      <c r="L471" s="78"/>
      <c r="M471" s="78" t="s">
        <v>25</v>
      </c>
    </row>
    <row r="472" spans="3:13" ht="17" customHeight="1">
      <c r="C472" s="29"/>
      <c r="D472" s="29"/>
      <c r="E472" s="29"/>
      <c r="F472" s="30"/>
      <c r="H472" s="81"/>
      <c r="I472" s="32"/>
      <c r="J472" s="80"/>
      <c r="K472" s="33"/>
      <c r="L472" s="78"/>
      <c r="M472" s="78" t="s">
        <v>25</v>
      </c>
    </row>
    <row r="473" spans="3:13" ht="17" customHeight="1">
      <c r="C473" s="29"/>
      <c r="D473" s="29"/>
      <c r="E473" s="29"/>
      <c r="F473" s="30"/>
      <c r="H473" s="74"/>
      <c r="I473" s="32"/>
      <c r="J473" s="80"/>
      <c r="K473" s="33"/>
      <c r="L473" s="78"/>
      <c r="M473" s="78" t="s">
        <v>25</v>
      </c>
    </row>
    <row r="474" spans="3:13" ht="17" customHeight="1">
      <c r="C474" s="29"/>
      <c r="D474" s="29"/>
      <c r="E474" s="29"/>
      <c r="F474" s="30"/>
      <c r="H474" s="74"/>
      <c r="I474" s="32"/>
      <c r="J474" s="80"/>
      <c r="K474" s="33"/>
      <c r="L474" s="78"/>
      <c r="M474" s="78" t="s">
        <v>25</v>
      </c>
    </row>
    <row r="475" spans="3:13" ht="17" customHeight="1">
      <c r="C475" s="29"/>
      <c r="D475" s="29"/>
      <c r="E475" s="29"/>
      <c r="F475" s="30"/>
      <c r="H475" s="74"/>
      <c r="I475" s="32"/>
      <c r="J475" s="80"/>
      <c r="K475" s="33"/>
      <c r="L475" s="78"/>
      <c r="M475" s="78" t="s">
        <v>25</v>
      </c>
    </row>
    <row r="476" spans="3:13" ht="17" customHeight="1">
      <c r="C476" s="29"/>
      <c r="D476" s="29"/>
      <c r="E476" s="29"/>
      <c r="F476" s="30"/>
      <c r="H476" s="74"/>
      <c r="I476" s="32"/>
      <c r="J476" s="80"/>
      <c r="K476" s="33"/>
      <c r="L476" s="78"/>
      <c r="M476" s="78" t="s">
        <v>25</v>
      </c>
    </row>
    <row r="477" spans="3:13" ht="17" customHeight="1">
      <c r="C477" s="29"/>
      <c r="D477" s="29"/>
      <c r="E477" s="29"/>
      <c r="F477" s="30"/>
      <c r="H477" s="74"/>
      <c r="I477" s="32"/>
      <c r="J477" s="80"/>
      <c r="K477" s="33"/>
      <c r="L477" s="78"/>
      <c r="M477" s="78" t="s">
        <v>25</v>
      </c>
    </row>
    <row r="478" spans="3:13" ht="17" customHeight="1">
      <c r="C478" s="29"/>
      <c r="D478" s="29"/>
      <c r="E478" s="29"/>
      <c r="F478" s="30"/>
      <c r="H478" s="74"/>
      <c r="I478" s="32"/>
      <c r="J478" s="80"/>
      <c r="K478" s="33"/>
      <c r="L478" s="78"/>
      <c r="M478" s="78" t="s">
        <v>25</v>
      </c>
    </row>
    <row r="479" spans="3:13" ht="17" customHeight="1">
      <c r="C479" s="29"/>
      <c r="D479" s="29"/>
      <c r="E479" s="29"/>
      <c r="F479" s="30"/>
      <c r="H479" s="74"/>
      <c r="I479" s="32"/>
      <c r="J479" s="80"/>
      <c r="K479" s="33"/>
      <c r="L479" s="78"/>
      <c r="M479" s="78" t="s">
        <v>25</v>
      </c>
    </row>
    <row r="480" spans="3:13" ht="17" customHeight="1">
      <c r="C480" s="29"/>
      <c r="D480" s="29"/>
      <c r="E480" s="29"/>
      <c r="F480" s="30"/>
      <c r="H480" s="74"/>
      <c r="I480" s="32"/>
      <c r="J480" s="80"/>
      <c r="K480" s="33"/>
      <c r="L480" s="78"/>
      <c r="M480" s="78" t="s">
        <v>25</v>
      </c>
    </row>
    <row r="481" spans="3:13" ht="17" customHeight="1">
      <c r="C481" s="29"/>
      <c r="D481" s="29"/>
      <c r="E481" s="29"/>
      <c r="F481" s="30"/>
      <c r="H481" s="74"/>
      <c r="I481" s="32"/>
      <c r="J481" s="80"/>
      <c r="K481" s="33"/>
      <c r="L481" s="78"/>
      <c r="M481" s="78" t="s">
        <v>25</v>
      </c>
    </row>
    <row r="482" spans="3:13" ht="17" customHeight="1">
      <c r="C482" s="29"/>
      <c r="D482" s="29"/>
      <c r="E482" s="29"/>
      <c r="F482" s="30"/>
      <c r="H482" s="74"/>
      <c r="I482" s="32"/>
      <c r="J482" s="80"/>
      <c r="K482" s="33"/>
      <c r="L482" s="78"/>
      <c r="M482" s="78" t="s">
        <v>25</v>
      </c>
    </row>
    <row r="483" spans="3:13" ht="17" customHeight="1">
      <c r="C483" s="29"/>
      <c r="D483" s="29"/>
      <c r="E483" s="29"/>
      <c r="F483" s="30"/>
      <c r="H483" s="74"/>
      <c r="I483" s="32"/>
      <c r="J483" s="80"/>
      <c r="K483" s="33"/>
      <c r="L483" s="78"/>
      <c r="M483" s="78" t="s">
        <v>26</v>
      </c>
    </row>
    <row r="484" spans="3:13" ht="17" customHeight="1">
      <c r="C484" s="29"/>
      <c r="D484" s="29"/>
      <c r="E484" s="29"/>
      <c r="F484" s="30"/>
      <c r="H484" s="74"/>
      <c r="I484" s="32"/>
      <c r="J484" s="80"/>
      <c r="K484" s="33"/>
      <c r="L484" s="78"/>
      <c r="M484" s="78" t="s">
        <v>26</v>
      </c>
    </row>
    <row r="485" spans="3:13" ht="17" customHeight="1">
      <c r="C485" s="29"/>
      <c r="D485" s="29"/>
      <c r="E485" s="29"/>
      <c r="F485" s="30"/>
      <c r="H485" s="74"/>
      <c r="I485" s="32"/>
      <c r="J485" s="80"/>
      <c r="K485" s="33"/>
      <c r="L485" s="78"/>
      <c r="M485" s="78" t="s">
        <v>26</v>
      </c>
    </row>
    <row r="486" spans="3:13" ht="17" customHeight="1">
      <c r="C486" s="29"/>
      <c r="D486" s="29"/>
      <c r="E486" s="29"/>
      <c r="F486" s="30"/>
      <c r="H486" s="74"/>
      <c r="I486" s="32"/>
      <c r="J486" s="80"/>
      <c r="K486" s="33"/>
      <c r="L486" s="78"/>
      <c r="M486" s="78" t="s">
        <v>26</v>
      </c>
    </row>
    <row r="487" spans="3:13" ht="17" customHeight="1">
      <c r="C487" s="29"/>
      <c r="D487" s="29"/>
      <c r="E487" s="29"/>
      <c r="F487" s="30"/>
      <c r="H487" s="74"/>
      <c r="I487" s="32"/>
      <c r="J487" s="80"/>
      <c r="K487" s="33"/>
      <c r="L487" s="78"/>
      <c r="M487" s="77" t="s">
        <v>27</v>
      </c>
    </row>
    <row r="488" spans="3:13" ht="17" customHeight="1">
      <c r="C488" s="29"/>
      <c r="D488" s="29"/>
      <c r="E488" s="29"/>
      <c r="F488" s="30"/>
      <c r="H488" s="74"/>
      <c r="I488" s="32"/>
      <c r="J488" s="80"/>
      <c r="K488" s="33"/>
      <c r="L488" s="78"/>
      <c r="M488" s="77" t="s">
        <v>27</v>
      </c>
    </row>
    <row r="489" spans="3:13" ht="17" customHeight="1">
      <c r="C489" s="29"/>
      <c r="D489" s="29"/>
      <c r="E489" s="29"/>
      <c r="F489" s="30"/>
      <c r="H489" s="74"/>
      <c r="I489" s="32"/>
      <c r="J489" s="80"/>
      <c r="K489" s="33"/>
      <c r="L489" s="78"/>
      <c r="M489" s="77" t="s">
        <v>27</v>
      </c>
    </row>
    <row r="490" spans="3:13" ht="17" customHeight="1">
      <c r="C490" s="29"/>
      <c r="D490" s="29"/>
      <c r="E490" s="29"/>
      <c r="F490" s="30"/>
      <c r="H490" s="74"/>
      <c r="I490" s="32"/>
      <c r="J490" s="80"/>
      <c r="K490" s="33"/>
      <c r="L490" s="78"/>
      <c r="M490" s="77" t="s">
        <v>27</v>
      </c>
    </row>
    <row r="491" spans="3:13" ht="17" customHeight="1">
      <c r="C491" s="29"/>
      <c r="D491" s="29"/>
      <c r="E491" s="29"/>
      <c r="F491" s="30"/>
      <c r="H491" s="74"/>
      <c r="I491" s="32"/>
      <c r="J491" s="80"/>
      <c r="K491" s="33"/>
      <c r="L491" s="78"/>
      <c r="M491" s="77" t="s">
        <v>27</v>
      </c>
    </row>
    <row r="492" spans="3:13" ht="17" customHeight="1">
      <c r="C492" s="29"/>
      <c r="D492" s="29"/>
      <c r="E492" s="29"/>
      <c r="F492" s="30"/>
      <c r="H492" s="74"/>
      <c r="I492" s="32"/>
      <c r="J492" s="80"/>
      <c r="K492" s="33"/>
      <c r="L492" s="78"/>
      <c r="M492" s="77" t="s">
        <v>27</v>
      </c>
    </row>
    <row r="493" spans="3:13" ht="17" customHeight="1">
      <c r="C493" s="29"/>
      <c r="D493" s="29"/>
      <c r="E493" s="29"/>
      <c r="F493" s="30"/>
      <c r="H493" s="74"/>
      <c r="I493" s="32"/>
      <c r="J493" s="80"/>
      <c r="K493" s="33"/>
      <c r="L493" s="78"/>
      <c r="M493" s="77" t="s">
        <v>27</v>
      </c>
    </row>
    <row r="494" spans="3:13" ht="17" customHeight="1">
      <c r="C494" s="29"/>
      <c r="D494" s="29"/>
      <c r="E494" s="29"/>
      <c r="F494" s="30"/>
      <c r="H494" s="73"/>
      <c r="I494" s="32"/>
      <c r="J494" s="80"/>
      <c r="K494" s="33"/>
      <c r="L494" s="78"/>
      <c r="M494" s="77" t="s">
        <v>27</v>
      </c>
    </row>
    <row r="495" spans="3:13" ht="17" customHeight="1">
      <c r="C495" s="29"/>
      <c r="D495" s="29"/>
      <c r="E495" s="29"/>
      <c r="F495" s="30"/>
      <c r="H495" s="73"/>
      <c r="I495" s="32"/>
      <c r="J495" s="80"/>
      <c r="K495" s="33"/>
      <c r="L495" s="78"/>
      <c r="M495" s="77" t="s">
        <v>27</v>
      </c>
    </row>
    <row r="496" spans="3:13" ht="17" customHeight="1">
      <c r="C496" s="29"/>
      <c r="D496" s="29"/>
      <c r="E496" s="29"/>
      <c r="F496" s="30"/>
      <c r="H496" s="73"/>
      <c r="I496" s="32"/>
      <c r="J496" s="80"/>
      <c r="K496" s="33"/>
      <c r="L496" s="78"/>
      <c r="M496" s="77" t="s">
        <v>27</v>
      </c>
    </row>
    <row r="497" spans="3:13" ht="17" customHeight="1">
      <c r="C497" s="29"/>
      <c r="D497" s="29"/>
      <c r="E497" s="29"/>
      <c r="F497" s="30"/>
      <c r="H497" s="74"/>
      <c r="I497" s="32"/>
      <c r="J497" s="82"/>
      <c r="K497" s="33"/>
      <c r="L497" s="78"/>
      <c r="M497" s="77" t="s">
        <v>27</v>
      </c>
    </row>
    <row r="498" spans="3:13" ht="17" customHeight="1">
      <c r="C498" s="29"/>
      <c r="D498" s="29"/>
      <c r="E498" s="29"/>
      <c r="F498" s="30"/>
      <c r="H498" s="74"/>
      <c r="I498" s="32"/>
      <c r="J498" s="82"/>
      <c r="K498" s="33"/>
      <c r="L498" s="78"/>
      <c r="M498" s="77" t="s">
        <v>27</v>
      </c>
    </row>
    <row r="499" spans="3:13" ht="17" customHeight="1">
      <c r="C499" s="29"/>
      <c r="D499" s="29"/>
      <c r="E499" s="29"/>
      <c r="F499" s="30"/>
      <c r="H499" s="74"/>
      <c r="I499" s="32"/>
      <c r="J499" s="82"/>
      <c r="K499" s="33"/>
      <c r="L499" s="78"/>
      <c r="M499" s="77" t="s">
        <v>27</v>
      </c>
    </row>
    <row r="500" spans="3:13" ht="17" customHeight="1">
      <c r="C500" s="29"/>
      <c r="D500" s="29"/>
      <c r="E500" s="29"/>
      <c r="F500" s="30"/>
      <c r="H500" s="74"/>
      <c r="I500" s="32"/>
      <c r="J500" s="82"/>
      <c r="K500" s="33"/>
      <c r="L500" s="78"/>
      <c r="M500" s="77" t="s">
        <v>27</v>
      </c>
    </row>
    <row r="501" spans="3:13" ht="17" customHeight="1">
      <c r="C501" s="29"/>
      <c r="D501" s="29"/>
      <c r="E501" s="29"/>
      <c r="F501" s="30"/>
      <c r="H501" s="74"/>
      <c r="I501" s="32"/>
      <c r="J501" s="82"/>
      <c r="K501" s="33"/>
      <c r="L501" s="78"/>
      <c r="M501" s="77" t="s">
        <v>27</v>
      </c>
    </row>
    <row r="502" spans="3:13" ht="17" customHeight="1">
      <c r="C502" s="29"/>
      <c r="D502" s="29"/>
      <c r="E502" s="29"/>
      <c r="F502" s="30"/>
      <c r="H502" s="74"/>
      <c r="I502" s="32"/>
      <c r="J502" s="82"/>
      <c r="K502" s="33"/>
      <c r="L502" s="78"/>
      <c r="M502" s="77" t="s">
        <v>27</v>
      </c>
    </row>
    <row r="503" spans="3:13" ht="17" customHeight="1">
      <c r="C503" s="29"/>
      <c r="D503" s="29"/>
      <c r="E503" s="29"/>
      <c r="F503" s="30"/>
      <c r="H503" s="74"/>
      <c r="I503" s="32"/>
      <c r="J503" s="82"/>
      <c r="K503" s="33"/>
      <c r="L503" s="78"/>
      <c r="M503" s="77" t="s">
        <v>27</v>
      </c>
    </row>
    <row r="504" spans="3:13" ht="17" customHeight="1">
      <c r="C504" s="29"/>
      <c r="D504" s="29"/>
      <c r="E504" s="29"/>
      <c r="F504" s="30"/>
      <c r="H504" s="74"/>
      <c r="I504" s="32"/>
      <c r="J504" s="82"/>
      <c r="K504" s="33"/>
      <c r="L504" s="78"/>
      <c r="M504" s="77" t="s">
        <v>27</v>
      </c>
    </row>
    <row r="505" spans="3:13" ht="17" customHeight="1">
      <c r="C505" s="29"/>
      <c r="D505" s="29"/>
      <c r="E505" s="29"/>
      <c r="F505" s="30"/>
      <c r="H505" s="74"/>
      <c r="I505" s="32"/>
      <c r="J505" s="82"/>
      <c r="K505" s="33"/>
      <c r="L505" s="78"/>
      <c r="M505" s="77" t="s">
        <v>27</v>
      </c>
    </row>
    <row r="506" spans="3:13" ht="17" customHeight="1">
      <c r="C506" s="29"/>
      <c r="D506" s="29"/>
      <c r="E506" s="29"/>
      <c r="F506" s="30"/>
      <c r="H506" s="74"/>
      <c r="I506" s="32"/>
      <c r="J506" s="82"/>
      <c r="K506" s="33"/>
      <c r="L506" s="78"/>
      <c r="M506" s="77" t="s">
        <v>27</v>
      </c>
    </row>
    <row r="507" spans="3:13" ht="17" customHeight="1">
      <c r="C507" s="29"/>
      <c r="D507" s="29"/>
      <c r="E507" s="29"/>
      <c r="F507" s="30"/>
      <c r="H507" s="74"/>
      <c r="I507" s="32"/>
      <c r="J507" s="82"/>
      <c r="K507" s="33"/>
      <c r="L507" s="78"/>
      <c r="M507" s="77" t="s">
        <v>27</v>
      </c>
    </row>
    <row r="508" spans="3:13" ht="17" customHeight="1">
      <c r="C508" s="29"/>
      <c r="D508" s="29"/>
      <c r="E508" s="29"/>
      <c r="F508" s="30"/>
      <c r="H508" s="74"/>
      <c r="I508" s="32"/>
      <c r="J508" s="82"/>
      <c r="K508" s="33"/>
      <c r="L508" s="78"/>
      <c r="M508" s="77" t="s">
        <v>27</v>
      </c>
    </row>
    <row r="509" spans="3:13" ht="17" customHeight="1">
      <c r="C509" s="29"/>
      <c r="D509" s="29"/>
      <c r="E509" s="29"/>
      <c r="F509" s="30"/>
      <c r="H509" s="74"/>
      <c r="I509" s="32"/>
      <c r="J509" s="82"/>
      <c r="K509" s="33"/>
      <c r="L509" s="78"/>
      <c r="M509" s="77" t="s">
        <v>27</v>
      </c>
    </row>
    <row r="510" spans="3:13" ht="17" customHeight="1">
      <c r="C510" s="29"/>
      <c r="D510" s="29"/>
      <c r="E510" s="29"/>
      <c r="F510" s="30"/>
      <c r="H510" s="74"/>
      <c r="I510" s="32"/>
      <c r="J510" s="82"/>
      <c r="K510" s="33"/>
      <c r="L510" s="78"/>
      <c r="M510" s="77" t="s">
        <v>27</v>
      </c>
    </row>
    <row r="511" spans="3:13" ht="17" customHeight="1">
      <c r="C511" s="29"/>
      <c r="D511" s="29"/>
      <c r="E511" s="29"/>
      <c r="F511" s="30"/>
      <c r="H511" s="74"/>
      <c r="I511" s="32"/>
      <c r="J511" s="82"/>
      <c r="K511" s="33"/>
      <c r="L511" s="78"/>
      <c r="M511" s="77" t="s">
        <v>27</v>
      </c>
    </row>
    <row r="512" spans="3:13" ht="17" customHeight="1">
      <c r="C512" s="29"/>
      <c r="D512" s="29"/>
      <c r="E512" s="29"/>
      <c r="F512" s="30"/>
      <c r="H512" s="74"/>
      <c r="I512" s="32"/>
      <c r="J512" s="82"/>
      <c r="K512" s="33"/>
      <c r="L512" s="78"/>
      <c r="M512" s="77" t="s">
        <v>27</v>
      </c>
    </row>
    <row r="513" spans="3:13" ht="17" customHeight="1">
      <c r="C513" s="29"/>
      <c r="D513" s="29"/>
      <c r="E513" s="29"/>
      <c r="F513" s="30"/>
      <c r="H513" s="74"/>
      <c r="I513" s="32"/>
      <c r="J513" s="82"/>
      <c r="K513" s="33"/>
      <c r="L513" s="78"/>
      <c r="M513" s="77" t="s">
        <v>27</v>
      </c>
    </row>
    <row r="514" spans="3:13" ht="17" customHeight="1">
      <c r="C514" s="29"/>
      <c r="D514" s="29"/>
      <c r="E514" s="29"/>
      <c r="F514" s="30"/>
      <c r="H514" s="74"/>
      <c r="I514" s="32"/>
      <c r="J514" s="82"/>
      <c r="K514" s="33"/>
      <c r="L514" s="78"/>
      <c r="M514" s="77" t="s">
        <v>27</v>
      </c>
    </row>
    <row r="515" spans="3:13" ht="17" customHeight="1">
      <c r="C515" s="29"/>
      <c r="D515" s="29"/>
      <c r="E515" s="29"/>
      <c r="F515" s="30"/>
      <c r="H515" s="74"/>
      <c r="I515" s="32"/>
      <c r="J515" s="82"/>
      <c r="K515" s="33"/>
      <c r="L515" s="78"/>
      <c r="M515" s="77" t="s">
        <v>27</v>
      </c>
    </row>
    <row r="516" spans="3:13" ht="17" customHeight="1">
      <c r="C516" s="29"/>
      <c r="D516" s="29"/>
      <c r="E516" s="29"/>
      <c r="F516" s="30"/>
      <c r="H516" s="74"/>
      <c r="I516" s="32"/>
      <c r="J516" s="82"/>
      <c r="K516" s="33"/>
      <c r="L516" s="78"/>
      <c r="M516" s="77" t="s">
        <v>27</v>
      </c>
    </row>
    <row r="517" spans="3:13" ht="17" customHeight="1">
      <c r="C517" s="29"/>
      <c r="D517" s="29"/>
      <c r="E517" s="29"/>
      <c r="F517" s="30"/>
      <c r="H517" s="74"/>
      <c r="I517" s="32"/>
      <c r="J517" s="82"/>
      <c r="K517" s="33"/>
      <c r="L517" s="78"/>
      <c r="M517" s="77" t="s">
        <v>27</v>
      </c>
    </row>
    <row r="518" spans="3:13" ht="17" customHeight="1">
      <c r="C518" s="29"/>
      <c r="D518" s="29"/>
      <c r="E518" s="29"/>
      <c r="F518" s="30"/>
      <c r="H518" s="74"/>
      <c r="I518" s="32"/>
      <c r="J518" s="82"/>
      <c r="K518" s="33"/>
      <c r="L518" s="78"/>
      <c r="M518" s="77" t="s">
        <v>27</v>
      </c>
    </row>
    <row r="519" spans="3:13" ht="17" customHeight="1">
      <c r="C519" s="29"/>
      <c r="D519" s="29"/>
      <c r="E519" s="29"/>
      <c r="F519" s="30"/>
      <c r="H519" s="74"/>
      <c r="I519" s="32"/>
      <c r="J519" s="82"/>
      <c r="K519" s="33"/>
      <c r="L519" s="78"/>
      <c r="M519" s="77" t="s">
        <v>27</v>
      </c>
    </row>
    <row r="520" spans="3:13" ht="17" customHeight="1">
      <c r="C520" s="29"/>
      <c r="D520" s="29"/>
      <c r="E520" s="29"/>
      <c r="F520" s="30"/>
      <c r="H520" s="74"/>
      <c r="I520" s="32"/>
      <c r="J520" s="82"/>
      <c r="K520" s="33"/>
      <c r="L520" s="78"/>
      <c r="M520" s="77" t="s">
        <v>27</v>
      </c>
    </row>
    <row r="521" spans="3:13" ht="17" customHeight="1">
      <c r="C521" s="29"/>
      <c r="D521" s="29"/>
      <c r="E521" s="29"/>
      <c r="F521" s="30"/>
      <c r="H521" s="74"/>
      <c r="I521" s="32"/>
      <c r="J521" s="82"/>
      <c r="K521" s="33"/>
      <c r="L521" s="78"/>
      <c r="M521" s="77" t="s">
        <v>27</v>
      </c>
    </row>
    <row r="522" spans="3:13" ht="17" customHeight="1">
      <c r="C522" s="29"/>
      <c r="D522" s="29"/>
      <c r="E522" s="29"/>
      <c r="F522" s="30"/>
      <c r="H522" s="74"/>
      <c r="I522" s="32"/>
      <c r="J522" s="82"/>
      <c r="K522" s="33"/>
      <c r="L522" s="78"/>
      <c r="M522" s="77" t="s">
        <v>27</v>
      </c>
    </row>
    <row r="523" spans="3:13" ht="17" customHeight="1">
      <c r="C523" s="29"/>
      <c r="D523" s="29"/>
      <c r="E523" s="29"/>
      <c r="F523" s="30"/>
      <c r="H523" s="74"/>
      <c r="I523" s="32"/>
      <c r="J523" s="82"/>
      <c r="K523" s="33"/>
      <c r="L523" s="78"/>
      <c r="M523" s="77" t="s">
        <v>28</v>
      </c>
    </row>
    <row r="524" spans="3:13" ht="17" customHeight="1">
      <c r="C524" s="29"/>
      <c r="D524" s="29"/>
      <c r="E524" s="29"/>
      <c r="F524" s="30"/>
      <c r="H524" s="74"/>
      <c r="I524" s="32"/>
      <c r="J524" s="82"/>
      <c r="K524" s="33"/>
      <c r="L524" s="78"/>
      <c r="M524" s="77" t="s">
        <v>28</v>
      </c>
    </row>
    <row r="525" spans="3:13" ht="17" customHeight="1">
      <c r="C525" s="29"/>
      <c r="D525" s="29"/>
      <c r="E525" s="29"/>
      <c r="F525" s="30"/>
      <c r="H525" s="74"/>
      <c r="I525" s="32"/>
      <c r="J525" s="82"/>
      <c r="K525" s="33"/>
      <c r="L525" s="78"/>
      <c r="M525" s="77" t="s">
        <v>28</v>
      </c>
    </row>
    <row r="526" spans="3:13" ht="17" customHeight="1">
      <c r="C526" s="29"/>
      <c r="D526" s="29"/>
      <c r="E526" s="29"/>
      <c r="F526" s="30"/>
      <c r="H526" s="74"/>
      <c r="I526" s="32"/>
      <c r="J526" s="82"/>
      <c r="K526" s="33"/>
      <c r="L526" s="78"/>
      <c r="M526" s="77" t="s">
        <v>28</v>
      </c>
    </row>
    <row r="527" spans="3:13" ht="17" customHeight="1">
      <c r="C527" s="29"/>
      <c r="D527" s="29"/>
      <c r="E527" s="29"/>
      <c r="F527" s="30"/>
      <c r="H527" s="74"/>
      <c r="I527" s="32"/>
      <c r="J527" s="82"/>
      <c r="K527" s="33"/>
      <c r="L527" s="78"/>
      <c r="M527" s="77" t="s">
        <v>28</v>
      </c>
    </row>
    <row r="528" spans="3:13" ht="17" customHeight="1">
      <c r="C528" s="29"/>
      <c r="D528" s="29"/>
      <c r="E528" s="29"/>
      <c r="F528" s="30"/>
      <c r="H528" s="74"/>
      <c r="I528" s="32"/>
      <c r="J528" s="82"/>
      <c r="K528" s="33"/>
      <c r="L528" s="78"/>
      <c r="M528" s="77" t="s">
        <v>28</v>
      </c>
    </row>
    <row r="529" spans="3:13" ht="17" customHeight="1">
      <c r="C529" s="29"/>
      <c r="D529" s="29"/>
      <c r="E529" s="29"/>
      <c r="F529" s="30"/>
      <c r="H529" s="74"/>
      <c r="I529" s="32"/>
      <c r="J529" s="82"/>
      <c r="K529" s="33"/>
      <c r="L529" s="78"/>
      <c r="M529" s="77" t="s">
        <v>28</v>
      </c>
    </row>
    <row r="530" spans="3:13" ht="17" customHeight="1">
      <c r="C530" s="29"/>
      <c r="D530" s="29"/>
      <c r="E530" s="29"/>
      <c r="F530" s="30"/>
      <c r="H530" s="74"/>
      <c r="I530" s="32"/>
      <c r="J530" s="82"/>
      <c r="K530" s="33"/>
      <c r="L530" s="78"/>
      <c r="M530" s="77" t="s">
        <v>28</v>
      </c>
    </row>
    <row r="531" spans="3:13" ht="17" customHeight="1">
      <c r="C531" s="29"/>
      <c r="D531" s="29"/>
      <c r="E531" s="29"/>
      <c r="F531" s="30"/>
      <c r="H531" s="74"/>
      <c r="I531" s="32"/>
      <c r="J531" s="82"/>
      <c r="K531" s="33"/>
      <c r="L531" s="78"/>
      <c r="M531" s="77" t="s">
        <v>28</v>
      </c>
    </row>
    <row r="532" spans="3:13" ht="17" customHeight="1">
      <c r="C532" s="29"/>
      <c r="D532" s="29"/>
      <c r="E532" s="29"/>
      <c r="F532" s="30"/>
      <c r="H532" s="74"/>
      <c r="I532" s="32"/>
      <c r="J532" s="82"/>
      <c r="K532" s="33"/>
      <c r="L532" s="78"/>
      <c r="M532" s="77" t="s">
        <v>28</v>
      </c>
    </row>
    <row r="533" spans="3:13" ht="17" customHeight="1">
      <c r="C533" s="29"/>
      <c r="D533" s="29"/>
      <c r="E533" s="29"/>
      <c r="F533" s="30"/>
      <c r="H533" s="74"/>
      <c r="I533" s="32"/>
      <c r="J533" s="82"/>
      <c r="K533" s="33"/>
      <c r="L533" s="78"/>
      <c r="M533" s="77" t="s">
        <v>28</v>
      </c>
    </row>
    <row r="534" spans="3:13" ht="17" customHeight="1">
      <c r="C534" s="29"/>
      <c r="D534" s="29"/>
      <c r="E534" s="29"/>
      <c r="F534" s="30"/>
      <c r="H534" s="74"/>
      <c r="I534" s="32"/>
      <c r="J534" s="82"/>
      <c r="K534" s="33"/>
      <c r="L534" s="78"/>
      <c r="M534" s="77" t="s">
        <v>28</v>
      </c>
    </row>
    <row r="535" spans="3:13" ht="17" customHeight="1">
      <c r="C535" s="29"/>
      <c r="D535" s="29"/>
      <c r="E535" s="29"/>
      <c r="F535" s="30"/>
      <c r="H535" s="74"/>
      <c r="I535" s="32"/>
      <c r="J535" s="82"/>
      <c r="K535" s="33"/>
      <c r="L535" s="78"/>
      <c r="M535" s="77" t="s">
        <v>29</v>
      </c>
    </row>
    <row r="536" spans="3:13" ht="17" customHeight="1">
      <c r="C536" s="29"/>
      <c r="D536" s="29"/>
      <c r="E536" s="29"/>
      <c r="F536" s="30"/>
      <c r="H536" s="74"/>
      <c r="I536" s="32"/>
      <c r="J536" s="82"/>
      <c r="K536" s="33"/>
      <c r="L536" s="78"/>
      <c r="M536" s="77" t="s">
        <v>29</v>
      </c>
    </row>
    <row r="537" spans="3:13" ht="17" customHeight="1">
      <c r="C537" s="29"/>
      <c r="D537" s="29"/>
      <c r="E537" s="29"/>
      <c r="F537" s="30"/>
      <c r="H537" s="74"/>
      <c r="I537" s="32"/>
      <c r="J537" s="82"/>
      <c r="K537" s="33"/>
      <c r="L537" s="78"/>
      <c r="M537" s="77" t="s">
        <v>29</v>
      </c>
    </row>
    <row r="538" spans="3:13" ht="17" customHeight="1">
      <c r="C538" s="29"/>
      <c r="D538" s="29"/>
      <c r="E538" s="29"/>
      <c r="F538" s="30"/>
      <c r="H538" s="74"/>
      <c r="I538" s="32"/>
      <c r="J538" s="82"/>
      <c r="K538" s="33"/>
      <c r="L538" s="78"/>
      <c r="M538" s="77" t="s">
        <v>29</v>
      </c>
    </row>
    <row r="539" spans="3:13" ht="17" customHeight="1">
      <c r="C539" s="29"/>
      <c r="D539" s="29"/>
      <c r="E539" s="29"/>
      <c r="F539" s="30"/>
      <c r="H539" s="74"/>
      <c r="I539" s="32"/>
      <c r="J539" s="82"/>
      <c r="K539" s="33"/>
      <c r="L539" s="78"/>
      <c r="M539" s="77" t="s">
        <v>29</v>
      </c>
    </row>
    <row r="540" spans="3:13" ht="17" customHeight="1">
      <c r="C540" s="29"/>
      <c r="D540" s="29"/>
      <c r="E540" s="29"/>
      <c r="F540" s="30"/>
      <c r="H540" s="74"/>
      <c r="I540" s="32"/>
      <c r="J540" s="82"/>
      <c r="K540" s="33"/>
      <c r="L540" s="78"/>
      <c r="M540" s="77" t="s">
        <v>29</v>
      </c>
    </row>
    <row r="541" spans="3:13" ht="17" customHeight="1">
      <c r="C541" s="29"/>
      <c r="D541" s="29"/>
      <c r="E541" s="29"/>
      <c r="F541" s="30"/>
      <c r="H541" s="74"/>
      <c r="I541" s="32"/>
      <c r="J541" s="82"/>
      <c r="K541" s="33"/>
      <c r="L541" s="78"/>
      <c r="M541" s="77" t="s">
        <v>29</v>
      </c>
    </row>
    <row r="542" spans="3:13" ht="17" customHeight="1">
      <c r="C542" s="29"/>
      <c r="D542" s="29"/>
      <c r="E542" s="29"/>
      <c r="F542" s="30"/>
      <c r="H542" s="74"/>
      <c r="I542" s="32"/>
      <c r="J542" s="82"/>
      <c r="K542" s="33"/>
      <c r="L542" s="78"/>
      <c r="M542" s="77" t="s">
        <v>29</v>
      </c>
    </row>
    <row r="543" spans="3:13" ht="17" customHeight="1">
      <c r="C543" s="29"/>
      <c r="D543" s="29"/>
      <c r="E543" s="29"/>
      <c r="F543" s="30"/>
      <c r="H543" s="74"/>
      <c r="I543" s="32"/>
      <c r="J543" s="82"/>
      <c r="K543" s="33"/>
      <c r="L543" s="78"/>
      <c r="M543" s="77" t="s">
        <v>29</v>
      </c>
    </row>
    <row r="544" spans="3:13" ht="17" customHeight="1">
      <c r="C544" s="29"/>
      <c r="D544" s="29"/>
      <c r="E544" s="29"/>
      <c r="F544" s="30"/>
      <c r="H544" s="3"/>
      <c r="I544" s="32"/>
      <c r="J544" s="82"/>
      <c r="K544" s="33"/>
      <c r="L544" s="78"/>
      <c r="M544" s="77" t="s">
        <v>29</v>
      </c>
    </row>
    <row r="545" spans="3:13" ht="17" customHeight="1">
      <c r="C545" s="29"/>
      <c r="D545" s="29"/>
      <c r="E545" s="29"/>
      <c r="F545" s="30"/>
      <c r="H545" s="83"/>
      <c r="I545" s="32"/>
      <c r="J545" s="82"/>
      <c r="K545" s="33"/>
      <c r="L545" s="78"/>
      <c r="M545" s="77" t="s">
        <v>29</v>
      </c>
    </row>
    <row r="546" spans="3:13" ht="17" customHeight="1">
      <c r="C546" s="29"/>
      <c r="D546" s="29"/>
      <c r="E546" s="29"/>
      <c r="F546" s="30"/>
      <c r="H546" s="83"/>
      <c r="I546" s="32"/>
      <c r="J546" s="80"/>
      <c r="K546" s="33"/>
      <c r="L546" s="77"/>
      <c r="M546" s="78"/>
    </row>
    <row r="547" spans="3:13" ht="17" customHeight="1">
      <c r="C547" s="29"/>
      <c r="D547" s="29"/>
      <c r="E547" s="29"/>
      <c r="F547" s="30"/>
      <c r="H547" s="83"/>
      <c r="I547" s="32"/>
      <c r="J547" s="80"/>
      <c r="K547" s="33"/>
      <c r="L547" s="77"/>
      <c r="M547" s="78"/>
    </row>
    <row r="548" spans="3:13" ht="17" customHeight="1">
      <c r="C548" s="29"/>
      <c r="D548" s="29"/>
      <c r="E548" s="29"/>
      <c r="F548" s="30"/>
      <c r="H548" s="83"/>
      <c r="I548" s="32"/>
      <c r="J548" s="80"/>
      <c r="K548" s="33"/>
      <c r="L548" s="77"/>
      <c r="M548" s="78"/>
    </row>
    <row r="549" spans="3:13" ht="17" customHeight="1">
      <c r="C549" s="29"/>
      <c r="D549" s="29"/>
      <c r="E549" s="29"/>
      <c r="F549" s="30"/>
      <c r="H549" s="83"/>
      <c r="I549" s="32"/>
      <c r="J549" s="80"/>
      <c r="K549" s="33"/>
      <c r="L549" s="77"/>
      <c r="M549" s="78"/>
    </row>
    <row r="550" spans="3:13" ht="17" customHeight="1">
      <c r="C550" s="29"/>
      <c r="D550" s="29"/>
      <c r="E550" s="29"/>
      <c r="F550" s="30"/>
      <c r="H550" s="84"/>
      <c r="I550" s="32"/>
      <c r="J550" s="80"/>
      <c r="K550" s="33"/>
      <c r="L550" s="77"/>
      <c r="M550" s="78"/>
    </row>
    <row r="551" spans="3:13" ht="17" customHeight="1">
      <c r="C551" s="29"/>
      <c r="D551" s="29"/>
      <c r="E551" s="29"/>
      <c r="F551" s="30"/>
      <c r="H551" s="84"/>
      <c r="I551" s="32"/>
      <c r="J551" s="80"/>
      <c r="K551" s="33"/>
      <c r="L551" s="77"/>
      <c r="M551" s="78"/>
    </row>
    <row r="552" spans="3:13" ht="17" customHeight="1">
      <c r="C552" s="29"/>
      <c r="D552" s="29"/>
      <c r="E552" s="29"/>
      <c r="F552" s="30"/>
      <c r="H552" s="84"/>
      <c r="I552" s="32"/>
      <c r="J552" s="80"/>
      <c r="K552" s="33"/>
      <c r="L552" s="77"/>
      <c r="M552" s="78"/>
    </row>
    <row r="553" spans="3:13" ht="17" customHeight="1">
      <c r="C553" s="29"/>
      <c r="D553" s="29"/>
      <c r="E553" s="29"/>
      <c r="F553" s="30"/>
      <c r="H553" s="84"/>
      <c r="I553" s="32"/>
      <c r="J553" s="80"/>
      <c r="K553" s="33"/>
      <c r="L553" s="77"/>
      <c r="M553" s="78"/>
    </row>
    <row r="554" spans="3:13" ht="17" customHeight="1">
      <c r="C554" s="29"/>
      <c r="D554" s="29"/>
      <c r="E554" s="29"/>
      <c r="F554" s="30"/>
      <c r="H554" s="85"/>
      <c r="I554" s="32"/>
      <c r="J554" s="80"/>
      <c r="K554" s="33"/>
      <c r="L554" s="77"/>
      <c r="M554" s="78"/>
    </row>
    <row r="555" spans="3:13" ht="17" customHeight="1">
      <c r="C555" s="29"/>
      <c r="D555" s="29"/>
      <c r="E555" s="29"/>
      <c r="F555" s="30"/>
      <c r="H555" s="85"/>
      <c r="I555" s="32"/>
      <c r="J555" s="80"/>
      <c r="K555" s="33"/>
      <c r="L555" s="77"/>
      <c r="M555" s="78"/>
    </row>
    <row r="556" spans="3:13" ht="17" customHeight="1">
      <c r="C556" s="29"/>
      <c r="D556" s="29"/>
      <c r="E556" s="29"/>
      <c r="F556" s="30"/>
      <c r="H556" s="84"/>
      <c r="I556" s="32"/>
      <c r="J556" s="80"/>
      <c r="K556" s="33"/>
      <c r="L556" s="77"/>
      <c r="M556" s="78"/>
    </row>
    <row r="557" spans="3:13" ht="17" customHeight="1">
      <c r="C557" s="29"/>
      <c r="D557" s="29"/>
      <c r="E557" s="29"/>
      <c r="F557" s="30"/>
      <c r="H557" s="84"/>
      <c r="I557" s="32"/>
      <c r="J557" s="80"/>
      <c r="K557" s="33"/>
      <c r="L557" s="77"/>
      <c r="M557" s="78"/>
    </row>
    <row r="558" spans="3:13" ht="17" customHeight="1">
      <c r="C558" s="29"/>
      <c r="D558" s="29"/>
      <c r="E558" s="29"/>
      <c r="F558" s="30"/>
      <c r="H558" s="84"/>
      <c r="I558" s="32"/>
      <c r="J558" s="80"/>
      <c r="K558" s="33"/>
      <c r="L558" s="77"/>
      <c r="M558" s="78"/>
    </row>
    <row r="559" spans="3:13" ht="17" customHeight="1">
      <c r="C559" s="29"/>
      <c r="D559" s="29"/>
      <c r="E559" s="29"/>
      <c r="F559" s="30"/>
      <c r="H559" s="84"/>
      <c r="I559" s="32"/>
      <c r="J559" s="80"/>
      <c r="K559" s="33"/>
      <c r="L559" s="77"/>
      <c r="M559" s="78"/>
    </row>
    <row r="560" spans="3:13" ht="17" customHeight="1">
      <c r="C560" s="29"/>
      <c r="D560" s="29"/>
      <c r="E560" s="29"/>
      <c r="F560" s="30"/>
      <c r="H560" s="84"/>
      <c r="I560" s="32"/>
      <c r="J560" s="80"/>
      <c r="K560" s="33"/>
      <c r="L560" s="77"/>
      <c r="M560" s="78"/>
    </row>
    <row r="561" spans="3:13" ht="17" customHeight="1">
      <c r="C561" s="29"/>
      <c r="D561" s="29"/>
      <c r="E561" s="29"/>
      <c r="F561" s="30"/>
      <c r="H561" s="84"/>
      <c r="I561" s="32"/>
      <c r="J561" s="80"/>
      <c r="K561" s="33"/>
      <c r="L561" s="77"/>
      <c r="M561" s="78"/>
    </row>
    <row r="562" spans="3:13" ht="17" customHeight="1">
      <c r="C562" s="29"/>
      <c r="D562" s="29"/>
      <c r="E562" s="29"/>
      <c r="F562" s="30"/>
      <c r="H562" s="84"/>
      <c r="I562" s="32"/>
      <c r="J562" s="80"/>
      <c r="K562" s="33"/>
      <c r="L562" s="77"/>
      <c r="M562" s="78"/>
    </row>
    <row r="563" spans="3:13" ht="17" customHeight="1">
      <c r="C563" s="29"/>
      <c r="D563" s="29"/>
      <c r="E563" s="29"/>
      <c r="F563" s="30"/>
      <c r="H563" s="84"/>
      <c r="I563" s="32"/>
      <c r="J563" s="80"/>
      <c r="K563" s="33"/>
      <c r="L563" s="77"/>
      <c r="M563" s="78"/>
    </row>
    <row r="564" spans="3:13" ht="17" customHeight="1">
      <c r="C564" s="29"/>
      <c r="D564" s="29"/>
      <c r="E564" s="29"/>
      <c r="F564" s="30"/>
      <c r="H564" s="72"/>
      <c r="I564" s="32"/>
      <c r="J564" s="80"/>
      <c r="K564" s="33"/>
      <c r="L564" s="77"/>
      <c r="M564" s="78"/>
    </row>
    <row r="565" spans="3:13" ht="17" customHeight="1">
      <c r="C565" s="29"/>
      <c r="D565" s="29"/>
      <c r="E565" s="29"/>
      <c r="F565" s="30"/>
      <c r="H565" s="86"/>
      <c r="I565" s="32"/>
      <c r="J565" s="80"/>
      <c r="K565" s="33"/>
      <c r="L565" s="77"/>
      <c r="M565" s="78"/>
    </row>
    <row r="566" spans="3:13" ht="17" customHeight="1">
      <c r="C566" s="29"/>
      <c r="D566" s="29"/>
      <c r="E566" s="29"/>
      <c r="F566" s="30"/>
      <c r="H566" s="72"/>
      <c r="I566" s="32"/>
      <c r="J566" s="80"/>
      <c r="K566" s="33"/>
      <c r="L566" s="77"/>
      <c r="M566" s="78"/>
    </row>
    <row r="567" spans="3:13" ht="17" customHeight="1">
      <c r="C567" s="29"/>
      <c r="D567" s="29"/>
      <c r="E567" s="29"/>
      <c r="F567" s="30"/>
      <c r="H567" s="70"/>
      <c r="I567" s="32"/>
      <c r="J567" s="80"/>
      <c r="K567" s="33"/>
      <c r="L567" s="77"/>
      <c r="M567" s="78"/>
    </row>
    <row r="568" spans="3:13" ht="17" customHeight="1">
      <c r="C568" s="29"/>
      <c r="D568" s="29"/>
      <c r="E568" s="29"/>
      <c r="F568" s="30"/>
      <c r="H568" s="86"/>
      <c r="I568" s="32"/>
      <c r="J568" s="80"/>
      <c r="K568" s="33"/>
      <c r="L568" s="77"/>
      <c r="M568" s="78"/>
    </row>
    <row r="569" spans="3:13" ht="17" customHeight="1">
      <c r="C569" s="29"/>
      <c r="D569" s="29"/>
      <c r="E569" s="29"/>
      <c r="F569" s="30"/>
      <c r="H569" s="87"/>
      <c r="I569" s="32"/>
      <c r="J569" s="80"/>
      <c r="K569" s="33"/>
      <c r="L569" s="77"/>
      <c r="M569" s="78"/>
    </row>
    <row r="570" spans="3:13" ht="17" customHeight="1">
      <c r="C570" s="29"/>
      <c r="D570" s="29"/>
      <c r="E570" s="29"/>
      <c r="F570" s="30"/>
      <c r="H570" s="72"/>
      <c r="I570" s="32"/>
      <c r="J570" s="80"/>
      <c r="K570" s="33"/>
      <c r="L570" s="77"/>
      <c r="M570" s="78"/>
    </row>
    <row r="571" spans="3:13" ht="17" customHeight="1">
      <c r="C571" s="29"/>
      <c r="D571" s="29"/>
      <c r="E571" s="29"/>
      <c r="F571" s="30"/>
      <c r="H571" s="72"/>
      <c r="I571" s="32"/>
      <c r="J571" s="80"/>
      <c r="K571" s="33"/>
      <c r="L571" s="77"/>
      <c r="M571" s="78"/>
    </row>
    <row r="572" spans="3:13" ht="17" customHeight="1">
      <c r="C572" s="29"/>
      <c r="D572" s="29"/>
      <c r="E572" s="29"/>
      <c r="F572" s="30"/>
      <c r="H572" s="72"/>
      <c r="I572" s="32"/>
      <c r="J572" s="80"/>
      <c r="K572" s="33"/>
      <c r="L572" s="77"/>
      <c r="M572" s="78"/>
    </row>
    <row r="573" spans="3:13" ht="17" customHeight="1">
      <c r="C573" s="29"/>
      <c r="D573" s="29"/>
      <c r="E573" s="29"/>
      <c r="F573" s="30"/>
      <c r="H573" s="72"/>
      <c r="I573" s="32"/>
      <c r="J573" s="80"/>
      <c r="K573" s="33"/>
      <c r="L573" s="77"/>
      <c r="M573" s="78"/>
    </row>
    <row r="574" spans="3:13" ht="17" customHeight="1">
      <c r="C574" s="29"/>
      <c r="D574" s="29"/>
      <c r="E574" s="29"/>
      <c r="F574" s="30"/>
      <c r="H574" s="72"/>
      <c r="I574" s="32"/>
      <c r="J574" s="80"/>
      <c r="K574" s="33"/>
      <c r="L574" s="77"/>
      <c r="M574" s="78"/>
    </row>
    <row r="575" spans="3:13" ht="17" customHeight="1">
      <c r="C575" s="29"/>
      <c r="D575" s="29"/>
      <c r="E575" s="29"/>
      <c r="F575" s="30"/>
      <c r="H575" s="72"/>
      <c r="I575" s="32"/>
      <c r="J575" s="80"/>
      <c r="K575" s="33"/>
      <c r="L575" s="77"/>
      <c r="M575" s="78"/>
    </row>
    <row r="576" spans="3:13" ht="17" customHeight="1">
      <c r="C576" s="29"/>
      <c r="D576" s="29"/>
      <c r="E576" s="29"/>
      <c r="F576" s="30"/>
      <c r="H576" s="72"/>
      <c r="I576" s="32"/>
      <c r="J576" s="80"/>
      <c r="K576" s="33"/>
      <c r="L576" s="77"/>
      <c r="M576" s="78"/>
    </row>
    <row r="577" spans="3:13" ht="17" customHeight="1">
      <c r="C577" s="29"/>
      <c r="D577" s="29"/>
      <c r="E577" s="29"/>
      <c r="F577" s="30"/>
      <c r="H577" s="72"/>
      <c r="I577" s="32"/>
      <c r="J577" s="80"/>
      <c r="K577" s="33"/>
      <c r="L577" s="77"/>
      <c r="M577" s="78"/>
    </row>
    <row r="578" spans="3:13" ht="17" customHeight="1">
      <c r="C578" s="29"/>
      <c r="D578" s="29"/>
      <c r="E578" s="29"/>
      <c r="F578" s="30"/>
      <c r="H578" s="72"/>
      <c r="I578" s="32"/>
      <c r="J578" s="80"/>
      <c r="K578" s="33"/>
      <c r="L578" s="77"/>
      <c r="M578" s="78"/>
    </row>
    <row r="579" spans="3:13" ht="17" customHeight="1">
      <c r="C579" s="29"/>
      <c r="D579" s="29"/>
      <c r="E579" s="29"/>
      <c r="F579" s="30"/>
      <c r="H579" s="72"/>
      <c r="I579" s="32"/>
      <c r="J579" s="80"/>
      <c r="K579" s="33"/>
      <c r="L579" s="77"/>
      <c r="M579" s="78"/>
    </row>
    <row r="580" spans="3:13" ht="17" customHeight="1">
      <c r="C580" s="29"/>
      <c r="D580" s="29"/>
      <c r="E580" s="29"/>
      <c r="F580" s="30"/>
      <c r="H580" s="86"/>
      <c r="I580" s="32"/>
      <c r="J580" s="80"/>
      <c r="K580" s="33"/>
      <c r="L580" s="77"/>
      <c r="M580" s="78"/>
    </row>
    <row r="581" spans="3:13" ht="17" customHeight="1">
      <c r="C581" s="29"/>
      <c r="D581" s="29"/>
      <c r="E581" s="29"/>
      <c r="F581" s="30"/>
      <c r="H581" s="86"/>
      <c r="I581" s="32"/>
      <c r="J581" s="80"/>
      <c r="K581" s="33"/>
      <c r="L581" s="77"/>
      <c r="M581" s="78"/>
    </row>
    <row r="582" spans="3:13" ht="17" customHeight="1">
      <c r="C582" s="29"/>
      <c r="D582" s="29"/>
      <c r="E582" s="29"/>
      <c r="F582" s="30"/>
      <c r="H582" s="72"/>
      <c r="I582" s="32"/>
      <c r="J582" s="80"/>
      <c r="K582" s="33"/>
      <c r="L582" s="77"/>
      <c r="M582" s="78"/>
    </row>
    <row r="583" spans="3:13" ht="17" customHeight="1">
      <c r="C583" s="29"/>
      <c r="D583" s="29"/>
      <c r="E583" s="29"/>
      <c r="F583" s="30"/>
      <c r="H583" s="72"/>
      <c r="I583" s="32"/>
      <c r="J583" s="80"/>
      <c r="K583" s="33"/>
      <c r="L583" s="77"/>
      <c r="M583" s="78"/>
    </row>
    <row r="584" spans="3:13" ht="17" customHeight="1">
      <c r="C584" s="29"/>
      <c r="D584" s="29"/>
      <c r="E584" s="29"/>
      <c r="F584" s="30"/>
      <c r="H584" s="72"/>
      <c r="I584" s="32"/>
      <c r="J584" s="80"/>
      <c r="K584" s="33"/>
      <c r="L584" s="77"/>
      <c r="M584" s="78"/>
    </row>
    <row r="585" spans="3:13" ht="17" customHeight="1">
      <c r="C585" s="29"/>
      <c r="D585" s="29"/>
      <c r="E585" s="29"/>
      <c r="F585" s="30"/>
      <c r="H585" s="72"/>
      <c r="I585" s="32"/>
      <c r="J585" s="80"/>
      <c r="K585" s="33"/>
      <c r="L585" s="77"/>
      <c r="M585" s="78"/>
    </row>
    <row r="586" spans="3:13" ht="17" customHeight="1">
      <c r="C586" s="29"/>
      <c r="D586" s="29"/>
      <c r="E586" s="29"/>
      <c r="F586" s="30"/>
      <c r="H586" s="72"/>
      <c r="I586" s="32"/>
      <c r="J586" s="80"/>
      <c r="K586" s="33"/>
      <c r="L586" s="77"/>
      <c r="M586" s="78"/>
    </row>
    <row r="587" spans="3:13" ht="17" customHeight="1">
      <c r="C587" s="29"/>
      <c r="D587" s="29"/>
      <c r="E587" s="29"/>
      <c r="F587" s="30"/>
      <c r="H587" s="72"/>
      <c r="I587" s="32"/>
      <c r="J587" s="80"/>
      <c r="K587" s="33"/>
      <c r="L587" s="77"/>
      <c r="M587" s="78"/>
    </row>
    <row r="588" spans="3:13" ht="17" customHeight="1">
      <c r="C588" s="29"/>
      <c r="D588" s="29"/>
      <c r="E588" s="29"/>
      <c r="F588" s="30"/>
      <c r="H588" s="70"/>
      <c r="I588" s="32"/>
      <c r="J588" s="80"/>
      <c r="K588" s="33"/>
      <c r="L588" s="77"/>
      <c r="M588" s="78"/>
    </row>
    <row r="589" spans="3:13" ht="17" customHeight="1">
      <c r="C589" s="29"/>
      <c r="D589" s="29"/>
      <c r="E589" s="29"/>
      <c r="F589" s="30"/>
      <c r="H589" s="70"/>
      <c r="I589" s="32"/>
      <c r="J589" s="80"/>
      <c r="K589" s="33"/>
      <c r="L589" s="77"/>
      <c r="M589" s="78"/>
    </row>
    <row r="590" spans="3:13" ht="17" customHeight="1">
      <c r="C590" s="29"/>
      <c r="D590" s="29"/>
      <c r="E590" s="29"/>
      <c r="F590" s="30"/>
      <c r="H590" s="88"/>
      <c r="I590" s="32"/>
      <c r="J590" s="80"/>
      <c r="K590" s="33"/>
      <c r="L590" s="77"/>
      <c r="M590" s="78"/>
    </row>
    <row r="591" spans="3:13" ht="17" customHeight="1">
      <c r="C591" s="29"/>
      <c r="D591" s="29"/>
      <c r="E591" s="29"/>
      <c r="F591" s="30"/>
      <c r="H591" s="88"/>
      <c r="I591" s="32"/>
      <c r="J591" s="80"/>
      <c r="K591" s="33"/>
      <c r="L591" s="77"/>
      <c r="M591" s="78"/>
    </row>
    <row r="592" spans="3:13" ht="17" customHeight="1">
      <c r="C592" s="29"/>
      <c r="D592" s="29"/>
      <c r="E592" s="29"/>
      <c r="F592" s="30"/>
      <c r="H592" s="88"/>
      <c r="I592" s="32"/>
      <c r="J592" s="80"/>
      <c r="K592" s="33"/>
      <c r="L592" s="77"/>
      <c r="M592" s="78"/>
    </row>
    <row r="593" spans="3:13" ht="17" customHeight="1">
      <c r="C593" s="29"/>
      <c r="D593" s="29"/>
      <c r="E593" s="29"/>
      <c r="F593" s="30"/>
      <c r="H593" s="88"/>
      <c r="I593" s="32"/>
      <c r="J593" s="80"/>
      <c r="K593" s="33"/>
      <c r="L593" s="77"/>
      <c r="M593" s="78"/>
    </row>
    <row r="594" spans="3:13" ht="17" customHeight="1">
      <c r="C594" s="29"/>
      <c r="D594" s="29"/>
      <c r="E594" s="29"/>
      <c r="F594" s="30"/>
      <c r="H594" s="88"/>
      <c r="I594" s="32"/>
      <c r="J594" s="80"/>
      <c r="K594" s="33"/>
      <c r="L594" s="77"/>
      <c r="M594" s="78"/>
    </row>
    <row r="595" spans="3:13" ht="17" customHeight="1">
      <c r="C595" s="29"/>
      <c r="D595" s="29"/>
      <c r="E595" s="29"/>
      <c r="F595" s="30"/>
      <c r="H595" s="88"/>
      <c r="I595" s="32"/>
      <c r="J595" s="80"/>
      <c r="K595" s="33"/>
      <c r="L595" s="77"/>
      <c r="M595" s="78"/>
    </row>
    <row r="596" spans="3:13" ht="17" customHeight="1">
      <c r="C596" s="29"/>
      <c r="D596" s="29"/>
      <c r="E596" s="29"/>
      <c r="F596" s="30"/>
      <c r="H596" s="88"/>
      <c r="I596" s="32"/>
      <c r="J596" s="80"/>
      <c r="K596" s="33"/>
      <c r="L596" s="77"/>
      <c r="M596" s="78"/>
    </row>
    <row r="597" spans="3:13" ht="17" customHeight="1">
      <c r="C597" s="29"/>
      <c r="D597" s="29"/>
      <c r="E597" s="29"/>
      <c r="F597" s="30"/>
      <c r="H597" s="88"/>
      <c r="I597" s="32"/>
      <c r="J597" s="80"/>
      <c r="K597" s="33"/>
      <c r="L597" s="77"/>
      <c r="M597" s="78"/>
    </row>
    <row r="598" spans="3:13" ht="17" customHeight="1">
      <c r="C598" s="29"/>
      <c r="D598" s="29"/>
      <c r="E598" s="29"/>
      <c r="F598" s="30"/>
      <c r="H598" s="88"/>
      <c r="I598" s="32"/>
      <c r="J598" s="80"/>
      <c r="K598" s="33"/>
      <c r="L598" s="77"/>
      <c r="M598" s="78"/>
    </row>
    <row r="599" spans="3:13" ht="17" customHeight="1">
      <c r="C599" s="29"/>
      <c r="D599" s="29"/>
      <c r="E599" s="29"/>
      <c r="F599" s="30"/>
      <c r="H599" s="88"/>
      <c r="I599" s="32"/>
      <c r="J599" s="80"/>
      <c r="K599" s="33"/>
      <c r="L599" s="77"/>
      <c r="M599" s="78"/>
    </row>
    <row r="600" spans="3:13" ht="17" customHeight="1">
      <c r="C600" s="29"/>
      <c r="D600" s="29"/>
      <c r="E600" s="29"/>
      <c r="F600" s="30"/>
      <c r="H600" s="89"/>
      <c r="I600" s="32"/>
      <c r="J600" s="80"/>
      <c r="K600" s="33"/>
      <c r="L600" s="77"/>
      <c r="M600" s="78"/>
    </row>
    <row r="601" spans="3:13" ht="17" customHeight="1">
      <c r="C601" s="29"/>
      <c r="D601" s="29"/>
      <c r="E601" s="29"/>
      <c r="F601" s="30"/>
      <c r="H601" s="88"/>
      <c r="I601" s="32"/>
      <c r="J601" s="80"/>
      <c r="K601" s="33"/>
      <c r="L601" s="77"/>
      <c r="M601" s="78"/>
    </row>
    <row r="602" spans="3:13" ht="17" customHeight="1">
      <c r="C602" s="29"/>
      <c r="D602" s="29"/>
      <c r="E602" s="29"/>
      <c r="F602" s="30"/>
      <c r="H602" s="88"/>
      <c r="I602" s="32"/>
      <c r="J602" s="80"/>
      <c r="K602" s="33"/>
      <c r="L602" s="77"/>
      <c r="M602" s="78"/>
    </row>
    <row r="603" spans="3:13" ht="17" customHeight="1">
      <c r="C603" s="29"/>
      <c r="D603" s="29"/>
      <c r="E603" s="29"/>
      <c r="F603" s="30"/>
      <c r="H603" s="90"/>
      <c r="I603" s="32"/>
      <c r="J603" s="80"/>
      <c r="K603" s="33"/>
      <c r="L603" s="77"/>
      <c r="M603" s="78"/>
    </row>
    <row r="604" spans="3:13" ht="17" customHeight="1">
      <c r="C604" s="29"/>
      <c r="D604" s="29"/>
      <c r="E604" s="29"/>
      <c r="F604" s="30"/>
      <c r="H604" s="88"/>
      <c r="I604" s="32"/>
      <c r="J604" s="80"/>
      <c r="K604" s="33"/>
      <c r="L604" s="77"/>
      <c r="M604" s="78"/>
    </row>
    <row r="605" spans="3:13" ht="17" customHeight="1">
      <c r="C605" s="29"/>
      <c r="D605" s="29"/>
      <c r="E605" s="29"/>
      <c r="F605" s="30"/>
      <c r="H605" s="88"/>
      <c r="I605" s="32"/>
      <c r="J605" s="80"/>
      <c r="K605" s="33"/>
      <c r="L605" s="77"/>
      <c r="M605" s="78"/>
    </row>
    <row r="606" spans="3:13" ht="17" customHeight="1">
      <c r="C606" s="29"/>
      <c r="D606" s="29"/>
      <c r="E606" s="29"/>
      <c r="F606" s="30"/>
      <c r="H606" s="88"/>
      <c r="I606" s="32"/>
      <c r="J606" s="80"/>
      <c r="K606" s="33"/>
      <c r="L606" s="77"/>
      <c r="M606" s="78"/>
    </row>
    <row r="607" spans="3:13" ht="17" customHeight="1">
      <c r="C607" s="29"/>
      <c r="D607" s="29"/>
      <c r="E607" s="29"/>
      <c r="F607" s="30"/>
      <c r="H607" s="88"/>
      <c r="I607" s="32"/>
      <c r="J607" s="80"/>
      <c r="K607" s="33"/>
      <c r="L607" s="77"/>
      <c r="M607" s="78"/>
    </row>
    <row r="608" spans="3:13" ht="17" customHeight="1">
      <c r="C608" s="29"/>
      <c r="D608" s="29"/>
      <c r="E608" s="29"/>
      <c r="F608" s="30"/>
      <c r="H608" s="88"/>
      <c r="I608" s="32"/>
      <c r="J608" s="80"/>
      <c r="K608" s="33"/>
      <c r="L608" s="77"/>
      <c r="M608" s="78"/>
    </row>
    <row r="609" spans="3:13" ht="17" customHeight="1">
      <c r="C609" s="29"/>
      <c r="D609" s="29"/>
      <c r="E609" s="29"/>
      <c r="F609" s="30"/>
      <c r="H609" s="90"/>
      <c r="I609" s="32"/>
      <c r="J609" s="80"/>
      <c r="K609" s="33"/>
      <c r="L609" s="77"/>
      <c r="M609" s="78"/>
    </row>
    <row r="610" spans="3:13" ht="17" customHeight="1">
      <c r="C610" s="29"/>
      <c r="D610" s="29"/>
      <c r="E610" s="29"/>
      <c r="F610" s="30"/>
      <c r="H610" s="88"/>
      <c r="I610" s="32"/>
      <c r="J610" s="80"/>
      <c r="K610" s="33"/>
      <c r="L610" s="77"/>
      <c r="M610" s="78"/>
    </row>
    <row r="611" spans="3:13" ht="17" customHeight="1">
      <c r="C611" s="29"/>
      <c r="D611" s="29"/>
      <c r="E611" s="29"/>
      <c r="F611" s="30"/>
      <c r="H611" s="88"/>
      <c r="I611" s="32"/>
      <c r="J611" s="80"/>
      <c r="K611" s="33"/>
      <c r="L611" s="77"/>
      <c r="M611" s="78"/>
    </row>
    <row r="612" spans="3:13" ht="17" customHeight="1">
      <c r="C612" s="29"/>
      <c r="D612" s="29"/>
      <c r="E612" s="29"/>
      <c r="F612" s="30"/>
      <c r="H612" s="88"/>
      <c r="I612" s="32"/>
      <c r="J612" s="80"/>
      <c r="K612" s="33"/>
      <c r="L612" s="77"/>
      <c r="M612" s="78"/>
    </row>
    <row r="613" spans="3:13" ht="17" customHeight="1">
      <c r="C613" s="29"/>
      <c r="D613" s="29"/>
      <c r="E613" s="29"/>
      <c r="F613" s="30"/>
      <c r="H613" s="88"/>
      <c r="I613" s="32"/>
      <c r="J613" s="80"/>
      <c r="K613" s="33"/>
      <c r="L613" s="77"/>
      <c r="M613" s="78"/>
    </row>
    <row r="614" spans="3:13" ht="17" customHeight="1">
      <c r="C614" s="29"/>
      <c r="D614" s="29"/>
      <c r="E614" s="29"/>
      <c r="F614" s="30"/>
      <c r="H614" s="88"/>
      <c r="I614" s="32"/>
      <c r="J614" s="80"/>
      <c r="K614" s="33"/>
      <c r="L614" s="77"/>
      <c r="M614" s="78"/>
    </row>
    <row r="615" spans="3:13" ht="17" customHeight="1">
      <c r="C615" s="29"/>
      <c r="D615" s="29"/>
      <c r="E615" s="29"/>
      <c r="F615" s="30"/>
      <c r="H615" s="88"/>
      <c r="I615" s="32"/>
      <c r="J615" s="80"/>
      <c r="K615" s="33"/>
      <c r="L615" s="77"/>
      <c r="M615" s="78"/>
    </row>
    <row r="616" spans="3:13" ht="17" customHeight="1">
      <c r="C616" s="29"/>
      <c r="D616" s="29"/>
      <c r="E616" s="29"/>
      <c r="F616" s="30"/>
      <c r="H616" s="88"/>
      <c r="I616" s="32"/>
      <c r="J616" s="80"/>
      <c r="K616" s="33"/>
      <c r="L616" s="77"/>
      <c r="M616" s="78"/>
    </row>
    <row r="617" spans="3:13" ht="17" customHeight="1">
      <c r="C617" s="29"/>
      <c r="D617" s="29"/>
      <c r="E617" s="29"/>
      <c r="F617" s="30"/>
      <c r="H617" s="88"/>
      <c r="I617" s="32"/>
      <c r="J617" s="80"/>
      <c r="K617" s="33"/>
      <c r="L617" s="77"/>
      <c r="M617" s="78"/>
    </row>
    <row r="618" spans="3:13" ht="17" customHeight="1">
      <c r="C618" s="29"/>
      <c r="D618" s="29"/>
      <c r="E618" s="29"/>
      <c r="F618" s="30"/>
      <c r="H618" s="91"/>
      <c r="I618" s="32"/>
      <c r="J618" s="80"/>
      <c r="K618" s="33"/>
      <c r="L618" s="77"/>
      <c r="M618" s="78"/>
    </row>
    <row r="619" spans="3:13" ht="17" customHeight="1">
      <c r="C619" s="29"/>
      <c r="D619" s="29"/>
      <c r="E619" s="29"/>
      <c r="F619" s="30"/>
      <c r="H619" s="91"/>
      <c r="I619" s="32"/>
      <c r="J619" s="80"/>
      <c r="K619" s="33"/>
      <c r="L619" s="77"/>
      <c r="M619" s="78"/>
    </row>
    <row r="620" spans="3:13" ht="17" customHeight="1">
      <c r="C620" s="29"/>
      <c r="D620" s="29"/>
      <c r="E620" s="29"/>
      <c r="F620" s="30"/>
      <c r="H620" s="91"/>
      <c r="I620" s="32"/>
      <c r="J620" s="80"/>
      <c r="K620" s="33"/>
      <c r="L620" s="77"/>
      <c r="M620" s="78"/>
    </row>
    <row r="621" spans="3:13" ht="17" customHeight="1">
      <c r="C621" s="29"/>
      <c r="D621" s="29"/>
      <c r="E621" s="29"/>
      <c r="F621" s="30"/>
      <c r="H621" s="91"/>
      <c r="I621" s="32"/>
      <c r="J621" s="80"/>
      <c r="K621" s="33"/>
      <c r="L621" s="77"/>
      <c r="M621" s="78"/>
    </row>
    <row r="622" spans="3:13" ht="17" customHeight="1">
      <c r="C622" s="29"/>
      <c r="D622" s="29"/>
      <c r="E622" s="29"/>
      <c r="F622" s="30"/>
      <c r="H622" s="91"/>
      <c r="I622" s="32"/>
      <c r="J622" s="80"/>
      <c r="K622" s="33"/>
      <c r="L622" s="77"/>
      <c r="M622" s="78"/>
    </row>
    <row r="623" spans="3:13" ht="17" customHeight="1">
      <c r="C623" s="29"/>
      <c r="D623" s="29"/>
      <c r="E623" s="29"/>
      <c r="F623" s="30"/>
      <c r="H623" s="92"/>
      <c r="I623" s="32"/>
      <c r="J623" s="80"/>
      <c r="K623" s="33"/>
      <c r="L623" s="77"/>
      <c r="M623" s="78"/>
    </row>
    <row r="624" spans="3:13" ht="17" customHeight="1">
      <c r="C624" s="29"/>
      <c r="D624" s="29"/>
      <c r="E624" s="29"/>
      <c r="F624" s="30"/>
      <c r="H624" s="92"/>
      <c r="I624" s="32"/>
      <c r="J624" s="80"/>
      <c r="K624" s="33"/>
      <c r="L624" s="77"/>
      <c r="M624" s="78"/>
    </row>
    <row r="625" spans="3:13" ht="17" customHeight="1">
      <c r="C625" s="29"/>
      <c r="D625" s="29"/>
      <c r="E625" s="29"/>
      <c r="F625" s="30"/>
      <c r="H625" s="92"/>
      <c r="I625" s="32"/>
      <c r="J625" s="80"/>
      <c r="K625" s="33"/>
      <c r="L625" s="77"/>
      <c r="M625" s="78"/>
    </row>
    <row r="626" spans="3:13" ht="17" customHeight="1">
      <c r="C626" s="29"/>
      <c r="D626" s="29"/>
      <c r="E626" s="29"/>
      <c r="F626" s="30"/>
      <c r="H626" s="91"/>
      <c r="I626" s="32"/>
      <c r="J626" s="80"/>
      <c r="K626" s="33"/>
      <c r="L626" s="77"/>
      <c r="M626" s="78"/>
    </row>
    <row r="627" spans="3:13" ht="17" customHeight="1">
      <c r="C627" s="29"/>
      <c r="D627" s="29"/>
      <c r="E627" s="29"/>
      <c r="F627" s="30"/>
      <c r="H627" s="91"/>
      <c r="I627" s="32"/>
      <c r="J627" s="80"/>
      <c r="K627" s="33"/>
      <c r="L627" s="77"/>
      <c r="M627" s="78"/>
    </row>
    <row r="628" spans="3:13" ht="17" customHeight="1">
      <c r="C628" s="29"/>
      <c r="D628" s="29"/>
      <c r="E628" s="29"/>
      <c r="F628" s="30"/>
      <c r="H628" s="93"/>
      <c r="I628" s="94"/>
      <c r="J628" s="76"/>
      <c r="K628" s="33"/>
      <c r="L628" s="77"/>
      <c r="M628" s="78"/>
    </row>
    <row r="629" spans="3:13" ht="17" customHeight="1">
      <c r="C629" s="29"/>
      <c r="D629" s="29"/>
      <c r="E629" s="29"/>
      <c r="F629" s="30"/>
      <c r="H629" s="93"/>
      <c r="I629" s="94"/>
      <c r="J629" s="76"/>
      <c r="K629" s="33"/>
      <c r="L629" s="77"/>
      <c r="M629" s="78"/>
    </row>
    <row r="630" spans="3:13" ht="17" customHeight="1">
      <c r="C630" s="29"/>
      <c r="D630" s="29"/>
      <c r="E630" s="29"/>
      <c r="F630" s="30"/>
      <c r="H630" s="93"/>
      <c r="I630" s="94"/>
      <c r="J630" s="76"/>
      <c r="K630" s="33"/>
      <c r="L630" s="77"/>
      <c r="M630" s="78"/>
    </row>
    <row r="631" spans="3:13" ht="17" customHeight="1">
      <c r="C631" s="29"/>
      <c r="D631" s="29"/>
      <c r="E631" s="29"/>
      <c r="F631" s="30"/>
      <c r="H631" s="93"/>
      <c r="I631" s="94"/>
      <c r="J631" s="76"/>
      <c r="K631" s="33"/>
      <c r="L631" s="77"/>
      <c r="M631" s="78"/>
    </row>
    <row r="632" spans="3:13" ht="17" customHeight="1">
      <c r="C632" s="29"/>
      <c r="D632" s="29"/>
      <c r="E632" s="29"/>
      <c r="F632" s="30"/>
      <c r="H632" s="93"/>
      <c r="I632" s="94"/>
      <c r="J632" s="76"/>
      <c r="K632" s="33"/>
      <c r="L632" s="77"/>
      <c r="M632" s="78"/>
    </row>
    <row r="633" spans="3:13" ht="17" customHeight="1">
      <c r="C633" s="29"/>
      <c r="D633" s="29"/>
      <c r="E633" s="29"/>
      <c r="F633" s="30"/>
      <c r="H633" s="93"/>
      <c r="I633" s="94"/>
      <c r="J633" s="76"/>
      <c r="K633" s="33"/>
      <c r="L633" s="77"/>
      <c r="M633" s="78"/>
    </row>
    <row r="634" spans="3:13" ht="17" customHeight="1">
      <c r="C634" s="29"/>
      <c r="D634" s="29"/>
      <c r="E634" s="29"/>
      <c r="F634" s="30"/>
      <c r="H634" s="93"/>
      <c r="I634" s="94"/>
      <c r="J634" s="76"/>
      <c r="K634" s="33"/>
      <c r="L634" s="77"/>
      <c r="M634" s="78"/>
    </row>
    <row r="635" spans="3:13" ht="17" customHeight="1">
      <c r="C635" s="29"/>
      <c r="D635" s="29"/>
      <c r="E635" s="29"/>
      <c r="F635" s="30"/>
      <c r="H635" s="93"/>
      <c r="I635" s="94"/>
      <c r="J635" s="76"/>
      <c r="K635" s="33"/>
      <c r="L635" s="77"/>
      <c r="M635" s="78"/>
    </row>
    <row r="636" spans="3:13" ht="17" customHeight="1">
      <c r="C636" s="29"/>
      <c r="D636" s="29"/>
      <c r="E636" s="29"/>
      <c r="F636" s="30"/>
      <c r="H636" s="93"/>
      <c r="I636" s="94"/>
      <c r="J636" s="76"/>
      <c r="K636" s="33"/>
      <c r="L636" s="77"/>
      <c r="M636" s="78"/>
    </row>
    <row r="637" spans="3:13" ht="17" customHeight="1">
      <c r="C637" s="29"/>
      <c r="D637" s="29"/>
      <c r="E637" s="29"/>
      <c r="F637" s="30"/>
      <c r="H637" s="93"/>
      <c r="I637" s="94"/>
      <c r="J637" s="76"/>
      <c r="K637" s="33"/>
      <c r="L637" s="77"/>
      <c r="M637" s="78"/>
    </row>
    <row r="638" spans="3:13" ht="17" customHeight="1">
      <c r="C638" s="29"/>
      <c r="D638" s="29"/>
      <c r="E638" s="29"/>
      <c r="F638" s="30"/>
      <c r="H638" s="93"/>
      <c r="I638" s="94"/>
      <c r="J638" s="76"/>
      <c r="K638" s="33"/>
      <c r="L638" s="77"/>
      <c r="M638" s="78"/>
    </row>
    <row r="639" spans="3:13" ht="17" customHeight="1">
      <c r="C639" s="29"/>
      <c r="D639" s="29"/>
      <c r="E639" s="29"/>
      <c r="F639" s="30"/>
      <c r="H639" s="93"/>
      <c r="I639" s="94"/>
      <c r="J639" s="76"/>
      <c r="K639" s="33"/>
      <c r="L639" s="77"/>
      <c r="M639" s="78"/>
    </row>
    <row r="640" spans="3:13" ht="17" customHeight="1">
      <c r="C640" s="29"/>
      <c r="D640" s="29"/>
      <c r="E640" s="29"/>
      <c r="F640" s="30"/>
      <c r="H640" s="93"/>
      <c r="I640" s="94"/>
      <c r="J640" s="76"/>
      <c r="K640" s="33"/>
      <c r="L640" s="77"/>
      <c r="M640" s="78"/>
    </row>
    <row r="641" spans="3:13" ht="17" customHeight="1">
      <c r="C641" s="29"/>
      <c r="D641" s="29"/>
      <c r="E641" s="29"/>
      <c r="F641" s="30"/>
      <c r="H641" s="93"/>
      <c r="I641" s="94"/>
      <c r="J641" s="76"/>
      <c r="K641" s="33"/>
      <c r="L641" s="77"/>
      <c r="M641" s="78"/>
    </row>
    <row r="642" spans="3:13" ht="17" customHeight="1">
      <c r="C642" s="29"/>
      <c r="D642" s="29"/>
      <c r="E642" s="29"/>
      <c r="F642" s="30"/>
      <c r="H642" s="93"/>
      <c r="I642" s="94"/>
      <c r="J642" s="76"/>
      <c r="K642" s="33"/>
      <c r="L642" s="77"/>
      <c r="M642" s="78"/>
    </row>
    <row r="643" spans="3:13" ht="17" customHeight="1">
      <c r="C643" s="29"/>
      <c r="D643" s="29"/>
      <c r="E643" s="29"/>
      <c r="F643" s="30"/>
      <c r="H643" s="93"/>
      <c r="I643" s="94"/>
      <c r="J643" s="76"/>
      <c r="K643" s="33"/>
      <c r="L643" s="77"/>
      <c r="M643" s="78"/>
    </row>
    <row r="644" spans="3:13" ht="17" customHeight="1">
      <c r="C644" s="29"/>
      <c r="D644" s="29"/>
      <c r="E644" s="29"/>
      <c r="F644" s="30"/>
      <c r="H644" s="93"/>
      <c r="I644" s="94"/>
      <c r="J644" s="76"/>
      <c r="K644" s="33"/>
      <c r="L644" s="77"/>
      <c r="M644" s="78"/>
    </row>
    <row r="645" spans="3:13" ht="17" customHeight="1">
      <c r="C645" s="29"/>
      <c r="D645" s="29"/>
      <c r="E645" s="29"/>
      <c r="F645" s="30"/>
      <c r="H645" s="93"/>
      <c r="I645" s="94"/>
      <c r="J645" s="76"/>
      <c r="K645" s="33"/>
      <c r="L645" s="77"/>
      <c r="M645" s="78"/>
    </row>
    <row r="646" spans="3:13" ht="17" customHeight="1">
      <c r="C646" s="29"/>
      <c r="D646" s="29"/>
      <c r="E646" s="29"/>
      <c r="F646" s="30"/>
      <c r="H646" s="93"/>
      <c r="I646" s="94"/>
      <c r="J646" s="76"/>
      <c r="K646" s="33"/>
      <c r="L646" s="77"/>
      <c r="M646" s="78"/>
    </row>
    <row r="647" spans="3:13" ht="17" customHeight="1">
      <c r="C647" s="29"/>
      <c r="D647" s="29"/>
      <c r="E647" s="29"/>
      <c r="F647" s="30"/>
      <c r="H647" s="93"/>
      <c r="I647" s="94"/>
      <c r="J647" s="76"/>
      <c r="K647" s="33"/>
      <c r="L647" s="77"/>
      <c r="M647" s="78"/>
    </row>
    <row r="648" spans="3:13" ht="17" customHeight="1">
      <c r="C648" s="29"/>
      <c r="D648" s="29"/>
      <c r="E648" s="29"/>
      <c r="F648" s="30"/>
      <c r="H648" s="93"/>
      <c r="I648" s="94"/>
      <c r="J648" s="76"/>
      <c r="K648" s="33"/>
      <c r="L648" s="77"/>
      <c r="M648" s="78"/>
    </row>
    <row r="649" spans="3:13" ht="17" customHeight="1">
      <c r="C649" s="29"/>
      <c r="D649" s="29"/>
      <c r="E649" s="29"/>
      <c r="F649" s="30"/>
      <c r="H649" s="93"/>
      <c r="I649" s="94"/>
      <c r="J649" s="76"/>
      <c r="K649" s="33"/>
      <c r="L649" s="77"/>
      <c r="M649" s="78"/>
    </row>
    <row r="650" spans="3:13" ht="17" customHeight="1">
      <c r="C650" s="29"/>
      <c r="D650" s="29"/>
      <c r="E650" s="29"/>
      <c r="F650" s="30"/>
      <c r="H650" s="93"/>
      <c r="I650" s="94"/>
      <c r="J650" s="76"/>
      <c r="K650" s="33"/>
      <c r="L650" s="77"/>
      <c r="M650" s="78"/>
    </row>
    <row r="651" spans="3:13" ht="17" customHeight="1">
      <c r="C651" s="29"/>
      <c r="D651" s="29"/>
      <c r="E651" s="29"/>
      <c r="F651" s="30"/>
      <c r="H651" s="93"/>
      <c r="I651" s="94"/>
      <c r="J651" s="76"/>
      <c r="K651" s="33"/>
      <c r="L651" s="77"/>
      <c r="M651" s="78"/>
    </row>
    <row r="652" spans="3:13" ht="17" customHeight="1">
      <c r="C652" s="29"/>
      <c r="D652" s="29"/>
      <c r="E652" s="29"/>
      <c r="F652" s="30"/>
      <c r="H652" s="93"/>
      <c r="I652" s="94"/>
      <c r="J652" s="76"/>
      <c r="K652" s="33"/>
      <c r="L652" s="77"/>
      <c r="M652" s="78"/>
    </row>
    <row r="653" spans="3:13" ht="17" customHeight="1">
      <c r="C653" s="29"/>
      <c r="D653" s="29"/>
      <c r="E653" s="29"/>
      <c r="F653" s="30"/>
      <c r="H653" s="93"/>
      <c r="I653" s="94"/>
      <c r="J653" s="76"/>
      <c r="K653" s="33"/>
      <c r="L653" s="77"/>
      <c r="M653" s="78"/>
    </row>
    <row r="654" spans="3:13" ht="17" customHeight="1">
      <c r="C654" s="29"/>
      <c r="D654" s="29"/>
      <c r="E654" s="29"/>
      <c r="F654" s="30"/>
      <c r="H654" s="93"/>
      <c r="I654" s="94"/>
      <c r="J654" s="76"/>
      <c r="K654" s="33"/>
      <c r="L654" s="77"/>
      <c r="M654" s="78"/>
    </row>
    <row r="655" spans="3:13" ht="17" customHeight="1">
      <c r="C655" s="29"/>
      <c r="D655" s="29"/>
      <c r="E655" s="29"/>
      <c r="F655" s="30"/>
      <c r="H655" s="93"/>
      <c r="I655" s="94"/>
      <c r="J655" s="76"/>
      <c r="K655" s="33"/>
      <c r="L655" s="77"/>
      <c r="M655" s="78"/>
    </row>
    <row r="656" spans="3:13" ht="17" customHeight="1">
      <c r="C656" s="29"/>
      <c r="D656" s="29"/>
      <c r="E656" s="29"/>
      <c r="F656" s="30"/>
      <c r="H656" s="93"/>
      <c r="I656" s="94"/>
      <c r="J656" s="76"/>
      <c r="K656" s="33"/>
      <c r="L656" s="77"/>
      <c r="M656" s="78"/>
    </row>
    <row r="657" spans="3:13" ht="17" customHeight="1">
      <c r="C657" s="29"/>
      <c r="D657" s="29"/>
      <c r="E657" s="29"/>
      <c r="F657" s="30"/>
      <c r="H657" s="93"/>
      <c r="I657" s="94"/>
      <c r="J657" s="76"/>
      <c r="K657" s="33"/>
      <c r="L657" s="77"/>
      <c r="M657" s="78"/>
    </row>
    <row r="658" spans="3:13" ht="17" customHeight="1">
      <c r="C658" s="29"/>
      <c r="D658" s="29"/>
      <c r="E658" s="29"/>
      <c r="F658" s="30"/>
      <c r="H658" s="93"/>
      <c r="I658" s="94"/>
      <c r="J658" s="76"/>
      <c r="K658" s="33"/>
      <c r="L658" s="77"/>
      <c r="M658" s="78"/>
    </row>
    <row r="659" spans="3:13" ht="17" customHeight="1">
      <c r="C659" s="29"/>
      <c r="D659" s="29"/>
      <c r="E659" s="29"/>
      <c r="F659" s="30"/>
      <c r="H659" s="93"/>
      <c r="I659" s="94"/>
      <c r="J659" s="76"/>
      <c r="K659" s="33"/>
      <c r="L659" s="77"/>
      <c r="M659" s="78"/>
    </row>
    <row r="660" spans="3:13" ht="17" customHeight="1">
      <c r="C660" s="29"/>
      <c r="D660" s="29"/>
      <c r="E660" s="29"/>
      <c r="F660" s="30"/>
      <c r="H660" s="93"/>
      <c r="I660" s="94"/>
      <c r="J660" s="76"/>
      <c r="K660" s="33"/>
      <c r="L660" s="77"/>
      <c r="M660" s="78"/>
    </row>
    <row r="661" spans="3:13" ht="17" customHeight="1">
      <c r="C661" s="29"/>
      <c r="D661" s="29"/>
      <c r="E661" s="29"/>
      <c r="F661" s="30"/>
      <c r="H661" s="93"/>
      <c r="I661" s="94"/>
      <c r="J661" s="76"/>
      <c r="K661" s="33"/>
      <c r="L661" s="77"/>
      <c r="M661" s="78"/>
    </row>
    <row r="662" spans="3:13" ht="17" customHeight="1">
      <c r="C662" s="29"/>
      <c r="D662" s="29"/>
      <c r="E662" s="29"/>
      <c r="F662" s="30"/>
      <c r="H662" s="93"/>
      <c r="I662" s="94"/>
      <c r="J662" s="76"/>
      <c r="K662" s="33"/>
      <c r="L662" s="77"/>
      <c r="M662" s="78"/>
    </row>
    <row r="663" spans="3:13" ht="17" customHeight="1">
      <c r="C663" s="29"/>
      <c r="D663" s="29"/>
      <c r="E663" s="29"/>
      <c r="F663" s="29"/>
      <c r="H663" s="95"/>
      <c r="I663" s="94"/>
      <c r="J663" s="76"/>
      <c r="K663" s="33"/>
      <c r="L663" s="77"/>
      <c r="M663" s="78"/>
    </row>
    <row r="664" spans="3:13" ht="17" customHeight="1">
      <c r="C664" s="29"/>
      <c r="D664" s="29"/>
      <c r="E664" s="29"/>
      <c r="F664" s="29"/>
      <c r="H664" s="95"/>
      <c r="I664" s="94"/>
      <c r="J664" s="76"/>
      <c r="K664" s="33"/>
      <c r="L664" s="77"/>
      <c r="M664" s="78"/>
    </row>
    <row r="665" spans="3:13" ht="17" customHeight="1">
      <c r="C665" s="29"/>
      <c r="D665" s="29"/>
      <c r="E665" s="29"/>
      <c r="F665" s="29"/>
      <c r="H665" s="95"/>
      <c r="I665" s="94"/>
      <c r="J665" s="76"/>
      <c r="K665" s="33"/>
      <c r="L665" s="77"/>
      <c r="M665" s="78"/>
    </row>
    <row r="666" spans="3:13" ht="17" customHeight="1">
      <c r="C666" s="29"/>
      <c r="D666" s="29"/>
      <c r="E666" s="29"/>
      <c r="F666" s="29"/>
      <c r="H666" s="95"/>
      <c r="I666" s="94"/>
      <c r="J666" s="76"/>
      <c r="K666" s="33"/>
      <c r="L666" s="77"/>
      <c r="M666" s="78"/>
    </row>
    <row r="667" spans="3:13" ht="17" customHeight="1">
      <c r="C667" s="29"/>
      <c r="D667" s="29"/>
      <c r="E667" s="29"/>
      <c r="F667" s="29"/>
      <c r="H667" s="95"/>
      <c r="I667" s="94"/>
      <c r="J667" s="76"/>
      <c r="K667" s="33"/>
      <c r="L667" s="77"/>
      <c r="M667" s="78"/>
    </row>
    <row r="668" spans="3:13" ht="17" customHeight="1">
      <c r="C668" s="29"/>
      <c r="D668" s="29"/>
      <c r="E668" s="29"/>
      <c r="F668" s="29"/>
      <c r="H668" s="96"/>
      <c r="I668" s="94"/>
      <c r="J668" s="76"/>
      <c r="K668" s="33"/>
      <c r="L668" s="77"/>
      <c r="M668" s="78"/>
    </row>
    <row r="669" spans="3:13" ht="17" customHeight="1">
      <c r="C669" s="29"/>
      <c r="D669" s="29"/>
      <c r="E669" s="29"/>
      <c r="F669" s="29"/>
      <c r="H669" s="96"/>
      <c r="I669" s="94"/>
      <c r="J669" s="76"/>
      <c r="K669" s="33"/>
      <c r="L669" s="77"/>
      <c r="M669" s="78"/>
    </row>
    <row r="670" spans="3:13" ht="17" customHeight="1">
      <c r="C670" s="29"/>
      <c r="D670" s="29"/>
      <c r="E670" s="29"/>
      <c r="F670" s="29"/>
      <c r="H670" s="96"/>
      <c r="I670" s="94"/>
      <c r="J670" s="76"/>
      <c r="K670" s="33"/>
      <c r="L670" s="77"/>
      <c r="M670" s="78"/>
    </row>
    <row r="671" spans="3:13" ht="17" customHeight="1">
      <c r="C671" s="29"/>
      <c r="D671" s="29"/>
      <c r="E671" s="29"/>
      <c r="F671" s="29"/>
      <c r="H671" s="96"/>
      <c r="I671" s="94"/>
      <c r="J671" s="76"/>
      <c r="K671" s="33"/>
      <c r="L671" s="77"/>
      <c r="M671" s="78"/>
    </row>
    <row r="672" spans="3:13" ht="17" customHeight="1">
      <c r="C672" s="29"/>
      <c r="D672" s="29"/>
      <c r="E672" s="29"/>
      <c r="F672" s="29"/>
      <c r="H672" s="96"/>
      <c r="I672" s="94"/>
      <c r="J672" s="76"/>
      <c r="K672" s="33"/>
      <c r="L672" s="77"/>
      <c r="M672" s="78"/>
    </row>
    <row r="673" spans="3:13" ht="17" customHeight="1">
      <c r="C673" s="29"/>
      <c r="D673" s="29"/>
      <c r="E673" s="29"/>
      <c r="F673" s="29"/>
      <c r="H673" s="96"/>
      <c r="I673" s="94"/>
      <c r="J673" s="76"/>
      <c r="K673" s="33"/>
      <c r="L673" s="77"/>
      <c r="M673" s="78"/>
    </row>
    <row r="674" spans="3:13" ht="17" customHeight="1">
      <c r="C674" s="29"/>
      <c r="D674" s="29"/>
      <c r="E674" s="29"/>
      <c r="F674" s="29"/>
      <c r="H674" s="96"/>
      <c r="I674" s="94"/>
      <c r="J674" s="76"/>
      <c r="K674" s="33"/>
      <c r="L674" s="77"/>
      <c r="M674" s="78"/>
    </row>
    <row r="675" spans="3:13" ht="17" customHeight="1">
      <c r="C675" s="29"/>
      <c r="D675" s="29"/>
      <c r="E675" s="29"/>
      <c r="F675" s="29"/>
      <c r="H675" s="96"/>
      <c r="I675" s="94"/>
      <c r="J675" s="76"/>
      <c r="K675" s="33"/>
      <c r="L675" s="77"/>
      <c r="M675" s="78"/>
    </row>
    <row r="676" spans="3:13" ht="17" customHeight="1">
      <c r="C676" s="29"/>
      <c r="D676" s="29"/>
      <c r="E676" s="29"/>
      <c r="F676" s="29"/>
      <c r="H676" s="96"/>
      <c r="I676" s="94"/>
      <c r="J676" s="76"/>
      <c r="K676" s="33"/>
      <c r="L676" s="77"/>
      <c r="M676" s="78"/>
    </row>
    <row r="677" spans="3:13" ht="17" customHeight="1">
      <c r="C677" s="29"/>
      <c r="D677" s="29"/>
      <c r="E677" s="29"/>
      <c r="F677" s="29"/>
      <c r="H677" s="96"/>
      <c r="I677" s="94"/>
      <c r="J677" s="76"/>
      <c r="K677" s="33"/>
      <c r="L677" s="77"/>
      <c r="M677" s="78"/>
    </row>
    <row r="678" spans="3:13" ht="17" customHeight="1">
      <c r="C678" s="29"/>
      <c r="D678" s="29"/>
      <c r="E678" s="29"/>
      <c r="F678" s="29"/>
      <c r="H678" s="96"/>
      <c r="I678" s="94"/>
      <c r="J678" s="76"/>
      <c r="K678" s="33"/>
      <c r="L678" s="77"/>
      <c r="M678" s="78"/>
    </row>
    <row r="679" spans="3:13" ht="17" customHeight="1">
      <c r="C679" s="29"/>
      <c r="D679" s="29"/>
      <c r="E679" s="29"/>
      <c r="F679" s="29"/>
      <c r="H679" s="5"/>
      <c r="I679" s="48"/>
      <c r="J679" s="37"/>
      <c r="K679" s="33"/>
      <c r="L679" s="38"/>
      <c r="M679" s="36"/>
    </row>
    <row r="680" spans="3:13" ht="17" customHeight="1">
      <c r="C680" s="29"/>
      <c r="D680" s="29"/>
      <c r="E680" s="29"/>
      <c r="F680" s="29"/>
      <c r="H680" s="5"/>
      <c r="I680" s="48"/>
      <c r="J680" s="37"/>
      <c r="K680" s="33"/>
      <c r="L680" s="38"/>
      <c r="M680" s="36"/>
    </row>
    <row r="681" spans="3:13" ht="17" customHeight="1">
      <c r="C681" s="29"/>
      <c r="D681" s="29"/>
      <c r="E681" s="29"/>
      <c r="F681" s="29"/>
      <c r="H681" s="5"/>
      <c r="I681" s="48"/>
      <c r="J681" s="37"/>
      <c r="K681" s="33"/>
      <c r="L681" s="38"/>
      <c r="M681" s="36"/>
    </row>
    <row r="682" spans="3:13" ht="17" customHeight="1">
      <c r="C682" s="29"/>
      <c r="D682" s="29"/>
      <c r="E682" s="29"/>
      <c r="F682" s="29"/>
      <c r="H682" s="5"/>
      <c r="I682" s="48"/>
      <c r="J682" s="37"/>
      <c r="K682" s="33"/>
      <c r="L682" s="38"/>
      <c r="M682" s="36"/>
    </row>
    <row r="683" spans="3:13" ht="17" customHeight="1">
      <c r="C683" s="29"/>
      <c r="D683" s="29"/>
      <c r="E683" s="29"/>
      <c r="F683" s="29"/>
      <c r="H683" s="5"/>
      <c r="I683" s="48"/>
      <c r="J683" s="37"/>
      <c r="K683" s="33"/>
      <c r="L683" s="38"/>
      <c r="M683" s="36"/>
    </row>
    <row r="684" spans="3:13" ht="17" customHeight="1">
      <c r="C684" s="29"/>
      <c r="D684" s="29"/>
      <c r="E684" s="29"/>
      <c r="F684" s="29"/>
      <c r="H684" s="5"/>
      <c r="I684" s="36"/>
      <c r="J684" s="37"/>
      <c r="K684" s="33"/>
      <c r="L684" s="38"/>
      <c r="M684" s="36"/>
    </row>
    <row r="685" spans="3:13" ht="17" customHeight="1">
      <c r="C685" s="29"/>
      <c r="D685" s="29"/>
      <c r="E685" s="29"/>
      <c r="F685" s="29"/>
      <c r="H685" s="5"/>
      <c r="I685" s="36"/>
      <c r="J685" s="37"/>
      <c r="K685" s="33"/>
      <c r="L685" s="38"/>
      <c r="M685" s="36"/>
    </row>
    <row r="686" spans="3:13" ht="17" customHeight="1">
      <c r="C686" s="29"/>
      <c r="D686" s="29"/>
      <c r="E686" s="29"/>
      <c r="F686" s="29"/>
      <c r="H686" s="5"/>
      <c r="I686" s="36"/>
      <c r="J686" s="37"/>
      <c r="K686" s="33"/>
      <c r="L686" s="38"/>
      <c r="M686" s="36"/>
    </row>
    <row r="687" spans="3:13" ht="17" customHeight="1">
      <c r="C687" s="29"/>
      <c r="D687" s="29"/>
      <c r="E687" s="29"/>
      <c r="F687" s="29"/>
      <c r="H687" s="5"/>
      <c r="I687" s="48"/>
      <c r="J687" s="37"/>
      <c r="K687" s="33"/>
      <c r="L687" s="38"/>
      <c r="M687" s="36"/>
    </row>
    <row r="688" spans="3:13" ht="17" customHeight="1">
      <c r="C688" s="29"/>
      <c r="D688" s="29"/>
      <c r="E688" s="29"/>
      <c r="F688" s="29"/>
      <c r="H688" s="5"/>
      <c r="I688" s="48"/>
      <c r="J688" s="37"/>
      <c r="K688" s="33"/>
      <c r="L688" s="38"/>
      <c r="M688" s="36"/>
    </row>
    <row r="689" spans="3:13" ht="17" customHeight="1">
      <c r="C689" s="29"/>
      <c r="D689" s="29"/>
      <c r="E689" s="29"/>
      <c r="F689" s="29"/>
      <c r="H689" s="5"/>
      <c r="I689" s="48"/>
      <c r="J689" s="37"/>
      <c r="K689" s="33"/>
      <c r="L689" s="38"/>
      <c r="M689" s="36"/>
    </row>
    <row r="690" spans="3:13" ht="17" customHeight="1">
      <c r="C690" s="29"/>
      <c r="D690" s="29"/>
      <c r="E690" s="29"/>
      <c r="F690" s="29"/>
      <c r="H690" s="5"/>
      <c r="I690" s="48"/>
      <c r="J690" s="37"/>
      <c r="K690" s="33"/>
      <c r="L690" s="38"/>
      <c r="M690" s="36"/>
    </row>
    <row r="691" spans="3:13" ht="17" customHeight="1">
      <c r="C691" s="29"/>
      <c r="D691" s="29"/>
      <c r="E691" s="29"/>
      <c r="F691" s="29"/>
      <c r="H691" s="5"/>
      <c r="I691" s="48"/>
      <c r="J691" s="37"/>
      <c r="K691" s="33"/>
      <c r="L691" s="38"/>
      <c r="M691" s="36"/>
    </row>
    <row r="692" spans="3:13" ht="17" customHeight="1">
      <c r="C692" s="29"/>
      <c r="D692" s="29"/>
      <c r="E692" s="29"/>
      <c r="F692" s="29"/>
      <c r="H692" s="5"/>
      <c r="I692" s="48"/>
      <c r="J692" s="37"/>
      <c r="K692" s="33"/>
      <c r="L692" s="38"/>
      <c r="M692" s="36"/>
    </row>
    <row r="693" spans="3:13" ht="17" customHeight="1">
      <c r="C693" s="29"/>
      <c r="D693" s="29"/>
      <c r="E693" s="29"/>
      <c r="F693" s="29"/>
      <c r="H693" s="5"/>
      <c r="I693" s="48"/>
      <c r="J693" s="37"/>
      <c r="K693" s="33"/>
      <c r="L693" s="38"/>
      <c r="M693" s="36"/>
    </row>
    <row r="694" spans="3:13" ht="17" customHeight="1">
      <c r="C694" s="29"/>
      <c r="D694" s="29"/>
      <c r="E694" s="29"/>
      <c r="F694" s="29"/>
      <c r="H694" s="5"/>
      <c r="I694" s="48"/>
      <c r="J694" s="37"/>
      <c r="K694" s="33"/>
      <c r="L694" s="38"/>
      <c r="M694" s="36"/>
    </row>
    <row r="695" spans="3:13" ht="17" customHeight="1">
      <c r="C695" s="29"/>
      <c r="D695" s="29"/>
      <c r="E695" s="29"/>
      <c r="F695" s="29"/>
      <c r="H695" s="5"/>
      <c r="I695" s="48"/>
      <c r="J695" s="37"/>
      <c r="K695" s="33"/>
      <c r="L695" s="38"/>
      <c r="M695" s="36"/>
    </row>
    <row r="696" spans="3:13" ht="17" customHeight="1">
      <c r="C696" s="29"/>
      <c r="D696" s="29"/>
      <c r="E696" s="29"/>
      <c r="F696" s="29"/>
      <c r="H696" s="5"/>
      <c r="I696" s="48"/>
      <c r="J696" s="37"/>
      <c r="K696" s="33"/>
      <c r="L696" s="38"/>
      <c r="M696" s="36"/>
    </row>
    <row r="697" spans="3:13" ht="17" customHeight="1">
      <c r="C697" s="29"/>
      <c r="D697" s="29"/>
      <c r="E697" s="29"/>
      <c r="F697" s="29"/>
      <c r="H697" s="5"/>
      <c r="I697" s="48"/>
      <c r="J697" s="37"/>
      <c r="K697" s="33"/>
      <c r="L697" s="38"/>
      <c r="M697" s="36"/>
    </row>
    <row r="698" spans="3:13" ht="17" customHeight="1">
      <c r="C698" s="29"/>
      <c r="D698" s="29"/>
      <c r="E698" s="29"/>
      <c r="F698" s="29"/>
      <c r="H698" s="5"/>
      <c r="I698" s="48"/>
      <c r="J698" s="37"/>
      <c r="K698" s="33"/>
      <c r="L698" s="38"/>
      <c r="M698" s="36"/>
    </row>
    <row r="699" spans="3:13" ht="17" customHeight="1">
      <c r="C699" s="29"/>
      <c r="D699" s="29"/>
      <c r="E699" s="29"/>
      <c r="F699" s="29"/>
      <c r="H699" s="5"/>
      <c r="I699" s="48"/>
      <c r="J699" s="37"/>
      <c r="K699" s="33"/>
      <c r="L699" s="38"/>
      <c r="M699" s="36"/>
    </row>
    <row r="700" spans="3:13" ht="17" customHeight="1">
      <c r="C700" s="29"/>
      <c r="D700" s="29"/>
      <c r="E700" s="29"/>
      <c r="F700" s="29"/>
      <c r="H700" s="5"/>
      <c r="I700" s="48"/>
      <c r="J700" s="37"/>
      <c r="K700" s="33"/>
      <c r="L700" s="38"/>
      <c r="M700" s="36"/>
    </row>
    <row r="701" spans="3:13" ht="17" customHeight="1">
      <c r="C701" s="29"/>
      <c r="D701" s="29"/>
      <c r="E701" s="29"/>
      <c r="F701" s="29"/>
      <c r="H701" s="5"/>
      <c r="I701" s="48"/>
      <c r="J701" s="37"/>
      <c r="K701" s="33"/>
      <c r="L701" s="38"/>
      <c r="M701" s="36"/>
    </row>
    <row r="702" spans="3:13" ht="17" customHeight="1">
      <c r="C702" s="29"/>
      <c r="D702" s="29"/>
      <c r="E702" s="29"/>
      <c r="F702" s="29"/>
      <c r="H702" s="5"/>
      <c r="I702" s="48"/>
      <c r="J702" s="37"/>
      <c r="K702" s="33"/>
      <c r="L702" s="38"/>
      <c r="M702" s="36"/>
    </row>
    <row r="703" spans="3:13" ht="17" customHeight="1">
      <c r="C703" s="29"/>
      <c r="D703" s="29"/>
      <c r="E703" s="29"/>
      <c r="F703" s="29"/>
      <c r="H703" s="5"/>
      <c r="I703" s="48"/>
      <c r="J703" s="37"/>
      <c r="K703" s="33"/>
      <c r="L703" s="38"/>
      <c r="M703" s="36"/>
    </row>
    <row r="704" spans="3:13" ht="17" customHeight="1">
      <c r="C704" s="29"/>
      <c r="D704" s="29"/>
      <c r="E704" s="29"/>
      <c r="F704" s="29"/>
      <c r="H704" s="5"/>
      <c r="I704" s="48"/>
      <c r="J704" s="37"/>
      <c r="K704" s="33"/>
      <c r="L704" s="38"/>
      <c r="M704" s="36"/>
    </row>
    <row r="705" spans="3:13" ht="17" customHeight="1">
      <c r="C705" s="29"/>
      <c r="D705" s="29"/>
      <c r="E705" s="29"/>
      <c r="F705" s="29"/>
      <c r="H705" s="5"/>
      <c r="I705" s="48"/>
      <c r="J705" s="37"/>
      <c r="K705" s="33"/>
      <c r="L705" s="38"/>
      <c r="M705" s="36"/>
    </row>
    <row r="706" spans="3:13" ht="17" customHeight="1">
      <c r="C706" s="29"/>
      <c r="D706" s="29"/>
      <c r="E706" s="29"/>
      <c r="F706" s="29"/>
      <c r="H706" s="5"/>
      <c r="I706" s="48"/>
      <c r="J706" s="37"/>
      <c r="K706" s="33"/>
      <c r="L706" s="38"/>
      <c r="M706" s="36"/>
    </row>
    <row r="707" spans="3:13" ht="17" customHeight="1">
      <c r="C707" s="29"/>
      <c r="D707" s="29"/>
      <c r="E707" s="29"/>
      <c r="F707" s="29"/>
      <c r="H707" s="5"/>
      <c r="I707" s="48"/>
      <c r="J707" s="37"/>
      <c r="K707" s="33"/>
      <c r="L707" s="38"/>
      <c r="M707" s="36"/>
    </row>
    <row r="708" spans="3:13" ht="17" customHeight="1">
      <c r="C708" s="29"/>
      <c r="D708" s="29"/>
      <c r="E708" s="29"/>
      <c r="F708" s="29"/>
      <c r="H708" s="5"/>
      <c r="I708" s="48"/>
      <c r="J708" s="37"/>
      <c r="K708" s="33"/>
      <c r="L708" s="38"/>
      <c r="M708" s="36"/>
    </row>
    <row r="709" spans="3:13" ht="17" customHeight="1">
      <c r="C709" s="29"/>
      <c r="D709" s="29"/>
      <c r="E709" s="29"/>
      <c r="F709" s="29"/>
      <c r="H709" s="5"/>
      <c r="I709" s="48"/>
      <c r="J709" s="37"/>
      <c r="K709" s="33"/>
      <c r="L709" s="38"/>
      <c r="M709" s="36"/>
    </row>
    <row r="710" spans="3:13" ht="17" customHeight="1">
      <c r="C710" s="29"/>
      <c r="D710" s="29"/>
      <c r="E710" s="30"/>
      <c r="F710" s="30"/>
      <c r="H710" s="70"/>
      <c r="I710" s="32"/>
      <c r="J710" s="34"/>
      <c r="K710" s="33"/>
      <c r="L710" s="35"/>
      <c r="M710" s="31"/>
    </row>
    <row r="711" spans="3:13" ht="17" customHeight="1">
      <c r="C711" s="29"/>
      <c r="D711" s="29"/>
      <c r="E711" s="30"/>
      <c r="F711" s="30"/>
      <c r="H711" s="70"/>
      <c r="I711" s="32"/>
      <c r="J711" s="34"/>
      <c r="K711" s="33"/>
      <c r="L711" s="35"/>
      <c r="M711" s="31"/>
    </row>
    <row r="712" spans="3:13" ht="17" customHeight="1">
      <c r="C712" s="29"/>
      <c r="D712" s="29"/>
      <c r="E712" s="30"/>
      <c r="F712" s="30"/>
      <c r="H712" s="70"/>
      <c r="I712" s="32"/>
      <c r="J712" s="34"/>
      <c r="K712" s="33"/>
      <c r="L712" s="35"/>
      <c r="M712" s="31"/>
    </row>
    <row r="713" spans="3:13" ht="17" customHeight="1">
      <c r="C713" s="29"/>
      <c r="D713" s="29"/>
      <c r="E713" s="30"/>
      <c r="F713" s="30"/>
      <c r="H713" s="71"/>
      <c r="I713" s="32"/>
      <c r="J713" s="34"/>
      <c r="K713" s="33"/>
      <c r="L713" s="35"/>
      <c r="M713" s="31"/>
    </row>
    <row r="714" spans="3:13" ht="17" customHeight="1">
      <c r="C714" s="29"/>
      <c r="D714" s="29"/>
      <c r="E714" s="30"/>
      <c r="F714" s="30"/>
      <c r="H714" s="71"/>
      <c r="I714" s="32"/>
      <c r="J714" s="34"/>
      <c r="K714" s="33"/>
      <c r="L714" s="35"/>
      <c r="M714" s="31"/>
    </row>
    <row r="715" spans="3:13" ht="17" customHeight="1">
      <c r="C715" s="29"/>
      <c r="D715" s="29"/>
      <c r="E715" s="30"/>
      <c r="F715" s="30"/>
      <c r="H715" s="72"/>
      <c r="I715" s="32"/>
      <c r="J715" s="34"/>
      <c r="K715" s="33"/>
      <c r="L715" s="35"/>
      <c r="M715" s="31"/>
    </row>
    <row r="716" spans="3:13" ht="17" customHeight="1">
      <c r="C716" s="29"/>
      <c r="D716" s="29"/>
      <c r="E716" s="30"/>
      <c r="F716" s="30"/>
      <c r="H716" s="73"/>
      <c r="I716" s="32"/>
      <c r="J716" s="34"/>
      <c r="K716" s="33"/>
      <c r="L716" s="35"/>
      <c r="M716" s="31"/>
    </row>
    <row r="717" spans="3:13" ht="17" customHeight="1">
      <c r="C717" s="29"/>
      <c r="D717" s="29"/>
      <c r="E717" s="30"/>
      <c r="F717" s="30"/>
      <c r="H717" s="71"/>
      <c r="I717" s="32"/>
      <c r="J717" s="34"/>
      <c r="K717" s="33"/>
      <c r="L717" s="35"/>
      <c r="M717" s="31"/>
    </row>
    <row r="718" spans="3:13" ht="17" customHeight="1">
      <c r="C718" s="29"/>
      <c r="D718" s="29"/>
      <c r="E718" s="30"/>
      <c r="F718" s="30"/>
      <c r="H718" s="71"/>
      <c r="I718" s="32"/>
      <c r="J718" s="34"/>
      <c r="K718" s="33"/>
      <c r="L718" s="35"/>
      <c r="M718" s="31"/>
    </row>
    <row r="719" spans="3:13" ht="17" customHeight="1">
      <c r="C719" s="29"/>
      <c r="D719" s="29"/>
      <c r="E719" s="30"/>
      <c r="F719" s="30"/>
      <c r="H719" s="71"/>
      <c r="I719" s="32"/>
      <c r="J719" s="34"/>
      <c r="K719" s="33"/>
      <c r="L719" s="35"/>
      <c r="M719" s="31"/>
    </row>
    <row r="720" spans="3:13" ht="17" customHeight="1">
      <c r="C720" s="29"/>
      <c r="D720" s="29"/>
      <c r="E720" s="30"/>
      <c r="F720" s="30"/>
      <c r="H720" s="71"/>
      <c r="I720" s="32"/>
      <c r="J720" s="34"/>
      <c r="K720" s="33"/>
      <c r="L720" s="35"/>
      <c r="M720" s="31"/>
    </row>
    <row r="721" spans="3:13" ht="17" customHeight="1">
      <c r="C721" s="29"/>
      <c r="D721" s="29"/>
      <c r="E721" s="30"/>
      <c r="F721" s="30"/>
      <c r="H721" s="71"/>
      <c r="I721" s="32"/>
      <c r="J721" s="34"/>
      <c r="K721" s="33"/>
      <c r="L721" s="35"/>
      <c r="M721" s="31"/>
    </row>
    <row r="722" spans="3:13" ht="17" customHeight="1">
      <c r="C722" s="29"/>
      <c r="D722" s="29"/>
      <c r="E722" s="30"/>
      <c r="F722" s="30"/>
      <c r="H722" s="74"/>
      <c r="I722" s="32"/>
      <c r="J722" s="34"/>
      <c r="K722" s="33"/>
      <c r="L722" s="35"/>
      <c r="M722" s="31"/>
    </row>
    <row r="723" spans="3:13" ht="17" customHeight="1">
      <c r="C723" s="29"/>
      <c r="D723" s="29"/>
      <c r="E723" s="30"/>
      <c r="F723" s="30"/>
      <c r="H723" s="71"/>
      <c r="I723" s="32"/>
      <c r="J723" s="34"/>
      <c r="K723" s="33"/>
      <c r="L723" s="35"/>
      <c r="M723" s="31"/>
    </row>
    <row r="724" spans="3:13" ht="17" customHeight="1">
      <c r="C724" s="29"/>
      <c r="D724" s="29"/>
      <c r="E724" s="30"/>
      <c r="F724" s="30"/>
      <c r="H724" s="71"/>
      <c r="I724" s="32"/>
      <c r="J724" s="34"/>
      <c r="K724" s="33"/>
      <c r="L724" s="35"/>
      <c r="M724" s="31"/>
    </row>
    <row r="725" spans="3:13" ht="17" customHeight="1">
      <c r="C725" s="29"/>
      <c r="D725" s="29"/>
      <c r="E725" s="30"/>
      <c r="F725" s="30"/>
      <c r="H725" s="71"/>
      <c r="I725" s="32"/>
      <c r="J725" s="34"/>
      <c r="K725" s="33"/>
      <c r="L725" s="35"/>
      <c r="M725" s="31"/>
    </row>
    <row r="726" spans="3:13" ht="17" customHeight="1">
      <c r="C726" s="29"/>
      <c r="D726" s="29"/>
      <c r="E726" s="29"/>
      <c r="F726" s="30"/>
      <c r="H726" s="71"/>
      <c r="I726" s="32"/>
      <c r="J726" s="34"/>
      <c r="K726" s="33"/>
      <c r="L726" s="35"/>
      <c r="M726" s="31"/>
    </row>
    <row r="727" spans="3:13" ht="17" customHeight="1">
      <c r="C727" s="29"/>
      <c r="D727" s="29"/>
      <c r="E727" s="29"/>
      <c r="F727" s="30"/>
      <c r="H727" s="71"/>
      <c r="I727" s="32"/>
      <c r="J727" s="34"/>
      <c r="K727" s="33"/>
      <c r="L727" s="35"/>
      <c r="M727" s="31"/>
    </row>
    <row r="728" spans="3:13" ht="17" customHeight="1">
      <c r="C728" s="29"/>
      <c r="D728" s="29"/>
      <c r="E728" s="29"/>
      <c r="F728" s="30"/>
      <c r="H728" s="75"/>
      <c r="I728" s="32"/>
      <c r="J728" s="34"/>
      <c r="K728" s="33"/>
      <c r="L728" s="35"/>
      <c r="M728" s="31"/>
    </row>
    <row r="729" spans="3:13" ht="17" customHeight="1">
      <c r="C729" s="29"/>
      <c r="D729" s="29"/>
      <c r="E729" s="29"/>
      <c r="F729" s="30"/>
      <c r="H729" s="71"/>
      <c r="I729" s="32"/>
      <c r="J729" s="34"/>
      <c r="K729" s="33"/>
      <c r="L729" s="35"/>
      <c r="M729" s="31"/>
    </row>
    <row r="730" spans="3:13" ht="17" customHeight="1">
      <c r="C730" s="29"/>
      <c r="D730" s="29"/>
      <c r="E730" s="29"/>
      <c r="F730" s="30"/>
      <c r="H730" s="2"/>
      <c r="I730" s="32"/>
      <c r="J730" s="34"/>
      <c r="K730" s="33"/>
      <c r="L730" s="35"/>
      <c r="M730" s="31"/>
    </row>
    <row r="731" spans="3:13" ht="17" customHeight="1">
      <c r="C731" s="29"/>
      <c r="D731" s="29"/>
      <c r="E731" s="29"/>
      <c r="F731" s="30"/>
      <c r="H731" s="71"/>
      <c r="I731" s="32"/>
      <c r="J731" s="34"/>
      <c r="K731" s="33"/>
      <c r="L731" s="35"/>
      <c r="M731" s="31"/>
    </row>
    <row r="732" spans="3:13" ht="17" customHeight="1">
      <c r="C732" s="29"/>
      <c r="D732" s="29"/>
      <c r="E732" s="29"/>
      <c r="F732" s="30"/>
      <c r="H732" s="2"/>
      <c r="I732" s="32"/>
      <c r="J732" s="34"/>
      <c r="K732" s="33"/>
      <c r="L732" s="35"/>
      <c r="M732" s="31"/>
    </row>
    <row r="733" spans="3:13" ht="17" customHeight="1">
      <c r="C733" s="29"/>
      <c r="D733" s="29"/>
      <c r="E733" s="29"/>
      <c r="F733" s="30"/>
      <c r="H733" s="71"/>
      <c r="I733" s="32"/>
      <c r="J733" s="34"/>
      <c r="K733" s="33"/>
      <c r="L733" s="35"/>
      <c r="M733" s="31"/>
    </row>
    <row r="734" spans="3:13" ht="17" customHeight="1">
      <c r="C734" s="29"/>
      <c r="D734" s="29"/>
      <c r="E734" s="29"/>
      <c r="F734" s="30"/>
      <c r="H734" s="71"/>
      <c r="I734" s="32"/>
      <c r="J734" s="34"/>
      <c r="K734" s="33"/>
      <c r="L734" s="35"/>
      <c r="M734" s="31"/>
    </row>
    <row r="735" spans="3:13" ht="17" customHeight="1">
      <c r="C735" s="29"/>
      <c r="D735" s="29"/>
      <c r="E735" s="29"/>
      <c r="F735" s="30"/>
      <c r="H735" s="71"/>
      <c r="I735" s="32"/>
      <c r="J735" s="34"/>
      <c r="K735" s="33"/>
      <c r="L735" s="35"/>
      <c r="M735" s="31"/>
    </row>
    <row r="736" spans="3:13" ht="17" customHeight="1">
      <c r="C736" s="29"/>
      <c r="D736" s="29"/>
      <c r="E736" s="29"/>
      <c r="F736" s="30"/>
      <c r="H736" s="71"/>
      <c r="I736" s="32"/>
      <c r="J736" s="34"/>
      <c r="K736" s="33"/>
      <c r="L736" s="35"/>
      <c r="M736" s="31"/>
    </row>
    <row r="737" spans="3:13" ht="17" customHeight="1">
      <c r="C737" s="29"/>
      <c r="D737" s="29"/>
      <c r="E737" s="29"/>
      <c r="F737" s="30"/>
      <c r="H737" s="71"/>
      <c r="I737" s="32"/>
      <c r="J737" s="34"/>
      <c r="K737" s="33"/>
      <c r="L737" s="35"/>
      <c r="M737" s="31"/>
    </row>
    <row r="738" spans="3:13" ht="17" customHeight="1">
      <c r="C738" s="29"/>
      <c r="D738" s="29"/>
      <c r="E738" s="29"/>
      <c r="F738" s="30"/>
      <c r="H738" s="71"/>
      <c r="I738" s="32"/>
      <c r="J738" s="34"/>
      <c r="K738" s="33"/>
      <c r="L738" s="35"/>
      <c r="M738" s="31"/>
    </row>
    <row r="739" spans="3:13" ht="17" customHeight="1">
      <c r="C739" s="29"/>
      <c r="D739" s="29"/>
      <c r="E739" s="29"/>
      <c r="F739" s="30"/>
      <c r="H739" s="71"/>
      <c r="I739" s="32"/>
      <c r="J739" s="34"/>
      <c r="K739" s="33"/>
      <c r="L739" s="35"/>
      <c r="M739" s="31"/>
    </row>
    <row r="740" spans="3:13" ht="17" customHeight="1">
      <c r="C740" s="29"/>
      <c r="D740" s="29"/>
      <c r="E740" s="29"/>
      <c r="F740" s="30"/>
      <c r="H740" s="71"/>
      <c r="I740" s="32"/>
      <c r="J740" s="34"/>
      <c r="K740" s="33"/>
      <c r="L740" s="35"/>
      <c r="M740" s="31"/>
    </row>
    <row r="741" spans="3:13" ht="17" customHeight="1">
      <c r="C741" s="29"/>
      <c r="D741" s="29"/>
      <c r="E741" s="29"/>
      <c r="F741" s="30"/>
      <c r="H741" s="71"/>
      <c r="I741" s="32"/>
      <c r="J741" s="34"/>
      <c r="K741" s="33"/>
      <c r="L741" s="35"/>
      <c r="M741" s="31"/>
    </row>
    <row r="742" spans="3:13" ht="17" customHeight="1">
      <c r="C742" s="29"/>
      <c r="D742" s="29"/>
      <c r="E742" s="29"/>
      <c r="F742" s="30"/>
      <c r="H742" s="75"/>
      <c r="I742" s="32"/>
      <c r="J742" s="34"/>
      <c r="K742" s="33"/>
      <c r="L742" s="35"/>
      <c r="M742" s="31"/>
    </row>
    <row r="743" spans="3:13" ht="17" customHeight="1">
      <c r="C743" s="29"/>
      <c r="D743" s="29"/>
      <c r="E743" s="29"/>
      <c r="F743" s="30"/>
      <c r="H743" s="71"/>
      <c r="I743" s="32"/>
      <c r="J743" s="34"/>
      <c r="K743" s="33"/>
      <c r="L743" s="35"/>
      <c r="M743" s="31"/>
    </row>
    <row r="744" spans="3:13" ht="17" customHeight="1">
      <c r="C744" s="29"/>
      <c r="D744" s="29"/>
      <c r="E744" s="29"/>
      <c r="F744" s="30"/>
      <c r="H744" s="75"/>
      <c r="I744" s="32"/>
      <c r="J744" s="34"/>
      <c r="K744" s="33"/>
      <c r="L744" s="35"/>
      <c r="M744" s="31"/>
    </row>
    <row r="745" spans="3:13" ht="17" customHeight="1">
      <c r="C745" s="29"/>
      <c r="D745" s="29"/>
      <c r="E745" s="29"/>
      <c r="F745" s="30"/>
      <c r="H745" s="71"/>
      <c r="I745" s="32"/>
      <c r="J745" s="34"/>
      <c r="K745" s="33"/>
      <c r="L745" s="35"/>
      <c r="M745" s="31"/>
    </row>
    <row r="746" spans="3:13" ht="17" customHeight="1">
      <c r="C746" s="29"/>
      <c r="D746" s="29"/>
      <c r="E746" s="29"/>
      <c r="F746" s="30"/>
      <c r="H746" s="75"/>
      <c r="I746" s="32"/>
      <c r="J746" s="34"/>
      <c r="K746" s="33"/>
      <c r="L746" s="35"/>
      <c r="M746" s="31"/>
    </row>
    <row r="747" spans="3:13" ht="17" customHeight="1">
      <c r="C747" s="29"/>
      <c r="D747" s="29"/>
      <c r="E747" s="29"/>
      <c r="F747" s="30"/>
      <c r="H747" s="75"/>
      <c r="I747" s="32"/>
      <c r="J747" s="34"/>
      <c r="K747" s="33"/>
      <c r="L747" s="35"/>
      <c r="M747" s="31"/>
    </row>
    <row r="748" spans="3:13" ht="17" customHeight="1">
      <c r="C748" s="29"/>
      <c r="D748" s="29"/>
      <c r="E748" s="29"/>
      <c r="F748" s="30"/>
      <c r="H748" s="71"/>
      <c r="I748" s="32"/>
      <c r="J748" s="34"/>
      <c r="K748" s="33"/>
      <c r="L748" s="35"/>
      <c r="M748" s="31"/>
    </row>
    <row r="749" spans="3:13" ht="17" customHeight="1">
      <c r="C749" s="29"/>
      <c r="D749" s="29"/>
      <c r="E749" s="29"/>
      <c r="F749" s="30"/>
      <c r="H749" s="71"/>
      <c r="I749" s="32"/>
      <c r="J749" s="34"/>
      <c r="K749" s="33"/>
      <c r="L749" s="35"/>
      <c r="M749" s="31"/>
    </row>
    <row r="750" spans="3:13" ht="17" customHeight="1">
      <c r="C750" s="29"/>
      <c r="D750" s="29"/>
      <c r="E750" s="29"/>
      <c r="F750" s="30"/>
      <c r="H750" s="71"/>
      <c r="I750" s="32"/>
      <c r="J750" s="34"/>
      <c r="K750" s="33"/>
      <c r="L750" s="35"/>
      <c r="M750" s="31"/>
    </row>
    <row r="751" spans="3:13" ht="17" customHeight="1">
      <c r="C751" s="29"/>
      <c r="D751" s="29"/>
      <c r="E751" s="29"/>
      <c r="F751" s="30"/>
      <c r="H751" s="71"/>
      <c r="I751" s="32"/>
      <c r="J751" s="34"/>
      <c r="K751" s="33"/>
      <c r="L751" s="35"/>
      <c r="M751" s="31"/>
    </row>
    <row r="752" spans="3:13" ht="17" customHeight="1">
      <c r="C752" s="29"/>
      <c r="D752" s="29"/>
      <c r="E752" s="29"/>
      <c r="F752" s="30"/>
      <c r="H752" s="73"/>
      <c r="I752" s="32"/>
      <c r="J752" s="34"/>
      <c r="K752" s="76"/>
      <c r="L752" s="77"/>
      <c r="M752" s="78" t="s">
        <v>9</v>
      </c>
    </row>
    <row r="753" spans="3:13" ht="17" customHeight="1">
      <c r="C753" s="29"/>
      <c r="D753" s="29"/>
      <c r="E753" s="29"/>
      <c r="F753" s="30"/>
      <c r="H753" s="74"/>
      <c r="I753" s="32"/>
      <c r="J753" s="34"/>
      <c r="K753" s="76"/>
      <c r="L753" s="77"/>
      <c r="M753" s="78" t="s">
        <v>9</v>
      </c>
    </row>
    <row r="754" spans="3:13" ht="17" customHeight="1">
      <c r="C754" s="29"/>
      <c r="D754" s="29"/>
      <c r="E754" s="29"/>
      <c r="F754" s="30"/>
      <c r="H754" s="74"/>
      <c r="I754" s="32"/>
      <c r="J754" s="34"/>
      <c r="K754" s="76"/>
      <c r="L754" s="77"/>
      <c r="M754" s="78" t="s">
        <v>9</v>
      </c>
    </row>
    <row r="755" spans="3:13" ht="17" customHeight="1">
      <c r="C755" s="29"/>
      <c r="D755" s="29"/>
      <c r="E755" s="29"/>
      <c r="F755" s="30"/>
      <c r="H755" s="74"/>
      <c r="I755" s="32"/>
      <c r="J755" s="34"/>
      <c r="K755" s="76"/>
      <c r="L755" s="77"/>
      <c r="M755" s="78" t="s">
        <v>9</v>
      </c>
    </row>
    <row r="756" spans="3:13" ht="17" customHeight="1">
      <c r="C756" s="29"/>
      <c r="D756" s="29"/>
      <c r="E756" s="29"/>
      <c r="F756" s="30"/>
      <c r="H756" s="74"/>
      <c r="I756" s="32"/>
      <c r="J756" s="34"/>
      <c r="K756" s="76"/>
      <c r="L756" s="77"/>
      <c r="M756" s="78" t="s">
        <v>9</v>
      </c>
    </row>
    <row r="757" spans="3:13" ht="17" customHeight="1">
      <c r="C757" s="29"/>
      <c r="D757" s="29"/>
      <c r="E757" s="29"/>
      <c r="F757" s="30"/>
      <c r="H757" s="74"/>
      <c r="I757" s="32"/>
      <c r="J757" s="34"/>
      <c r="K757" s="76"/>
      <c r="L757" s="77"/>
      <c r="M757" s="78" t="s">
        <v>9</v>
      </c>
    </row>
    <row r="758" spans="3:13" ht="17" customHeight="1">
      <c r="C758" s="29"/>
      <c r="D758" s="29"/>
      <c r="E758" s="29"/>
      <c r="F758" s="30"/>
      <c r="H758" s="74"/>
      <c r="I758" s="32"/>
      <c r="J758" s="34"/>
      <c r="K758" s="76"/>
      <c r="L758" s="77"/>
      <c r="M758" s="78" t="s">
        <v>9</v>
      </c>
    </row>
    <row r="759" spans="3:13" ht="17" customHeight="1">
      <c r="C759" s="29"/>
      <c r="D759" s="29"/>
      <c r="E759" s="29"/>
      <c r="F759" s="30"/>
      <c r="H759" s="74"/>
      <c r="I759" s="32"/>
      <c r="J759" s="34"/>
      <c r="K759" s="76"/>
      <c r="L759" s="77"/>
      <c r="M759" s="78" t="s">
        <v>9</v>
      </c>
    </row>
    <row r="760" spans="3:13" ht="17" customHeight="1">
      <c r="C760" s="29"/>
      <c r="D760" s="29"/>
      <c r="E760" s="29"/>
      <c r="F760" s="30"/>
      <c r="H760" s="74"/>
      <c r="I760" s="32"/>
      <c r="J760" s="34"/>
      <c r="K760" s="76"/>
      <c r="L760" s="77"/>
      <c r="M760" s="78" t="s">
        <v>9</v>
      </c>
    </row>
    <row r="761" spans="3:13" ht="17" customHeight="1">
      <c r="C761" s="29"/>
      <c r="D761" s="29"/>
      <c r="E761" s="29"/>
      <c r="F761" s="30"/>
      <c r="H761" s="74"/>
      <c r="I761" s="32"/>
      <c r="J761" s="34"/>
      <c r="K761" s="76"/>
      <c r="L761" s="77"/>
      <c r="M761" s="78" t="s">
        <v>12</v>
      </c>
    </row>
    <row r="762" spans="3:13" ht="17" customHeight="1">
      <c r="C762" s="29"/>
      <c r="D762" s="29"/>
      <c r="E762" s="29"/>
      <c r="F762" s="30"/>
      <c r="H762" s="74"/>
      <c r="I762" s="32"/>
      <c r="J762" s="34"/>
      <c r="K762" s="76"/>
      <c r="L762" s="77"/>
      <c r="M762" s="78" t="s">
        <v>12</v>
      </c>
    </row>
    <row r="763" spans="3:13" ht="17" customHeight="1">
      <c r="C763" s="29"/>
      <c r="D763" s="29"/>
      <c r="E763" s="29"/>
      <c r="F763" s="30"/>
      <c r="H763" s="74"/>
      <c r="I763" s="32"/>
      <c r="J763" s="34"/>
      <c r="K763" s="76"/>
      <c r="L763" s="77"/>
      <c r="M763" s="78" t="s">
        <v>12</v>
      </c>
    </row>
    <row r="764" spans="3:13" ht="17" customHeight="1">
      <c r="C764" s="29"/>
      <c r="D764" s="29"/>
      <c r="E764" s="29"/>
      <c r="F764" s="30"/>
      <c r="H764" s="74"/>
      <c r="I764" s="32"/>
      <c r="J764" s="34"/>
      <c r="K764" s="76"/>
      <c r="L764" s="77"/>
      <c r="M764" s="78" t="s">
        <v>12</v>
      </c>
    </row>
    <row r="765" spans="3:13" ht="17" customHeight="1">
      <c r="C765" s="29"/>
      <c r="D765" s="29"/>
      <c r="E765" s="29"/>
      <c r="F765" s="30"/>
      <c r="H765" s="74"/>
      <c r="I765" s="32"/>
      <c r="J765" s="34"/>
      <c r="K765" s="76"/>
      <c r="L765" s="77"/>
      <c r="M765" s="78" t="s">
        <v>12</v>
      </c>
    </row>
    <row r="766" spans="3:13" ht="17" customHeight="1">
      <c r="C766" s="29"/>
      <c r="D766" s="29"/>
      <c r="E766" s="29"/>
      <c r="F766" s="30"/>
      <c r="H766" s="74"/>
      <c r="I766" s="32"/>
      <c r="J766" s="34"/>
      <c r="K766" s="76"/>
      <c r="L766" s="77"/>
      <c r="M766" s="78" t="s">
        <v>12</v>
      </c>
    </row>
    <row r="767" spans="3:13" ht="17" customHeight="1">
      <c r="C767" s="29"/>
      <c r="D767" s="29"/>
      <c r="E767" s="29"/>
      <c r="F767" s="30"/>
      <c r="H767" s="74"/>
      <c r="I767" s="32"/>
      <c r="J767" s="34"/>
      <c r="K767" s="76"/>
      <c r="L767" s="77"/>
      <c r="M767" s="78" t="s">
        <v>12</v>
      </c>
    </row>
    <row r="768" spans="3:13" ht="17" customHeight="1">
      <c r="C768" s="29"/>
      <c r="D768" s="29"/>
      <c r="E768" s="29"/>
      <c r="F768" s="30"/>
      <c r="H768" s="74"/>
      <c r="I768" s="32"/>
      <c r="J768" s="34"/>
      <c r="K768" s="76"/>
      <c r="L768" s="77"/>
      <c r="M768" s="78" t="s">
        <v>12</v>
      </c>
    </row>
    <row r="769" spans="3:13" ht="17" customHeight="1">
      <c r="C769" s="29"/>
      <c r="D769" s="29"/>
      <c r="E769" s="29"/>
      <c r="F769" s="30"/>
      <c r="H769" s="74"/>
      <c r="I769" s="32"/>
      <c r="J769" s="34"/>
      <c r="K769" s="76"/>
      <c r="L769" s="77"/>
      <c r="M769" s="78" t="s">
        <v>12</v>
      </c>
    </row>
    <row r="770" spans="3:13" ht="17" customHeight="1">
      <c r="C770" s="29"/>
      <c r="D770" s="29"/>
      <c r="E770" s="29"/>
      <c r="F770" s="30"/>
      <c r="H770" s="74"/>
      <c r="I770" s="32"/>
      <c r="J770" s="34"/>
      <c r="K770" s="76"/>
      <c r="L770" s="77"/>
      <c r="M770" s="78" t="s">
        <v>12</v>
      </c>
    </row>
    <row r="771" spans="3:13" ht="17" customHeight="1">
      <c r="C771" s="29"/>
      <c r="D771" s="29"/>
      <c r="E771" s="29"/>
      <c r="F771" s="30"/>
      <c r="H771" s="74"/>
      <c r="I771" s="32"/>
      <c r="J771" s="34"/>
      <c r="K771" s="76"/>
      <c r="L771" s="77"/>
      <c r="M771" s="78" t="s">
        <v>12</v>
      </c>
    </row>
    <row r="772" spans="3:13" ht="17" customHeight="1">
      <c r="C772" s="29"/>
      <c r="D772" s="29"/>
      <c r="E772" s="29"/>
      <c r="F772" s="30"/>
      <c r="H772" s="74"/>
      <c r="I772" s="32"/>
      <c r="J772" s="34"/>
      <c r="K772" s="76"/>
      <c r="L772" s="77"/>
      <c r="M772" s="78" t="s">
        <v>12</v>
      </c>
    </row>
    <row r="773" spans="3:13" ht="17" customHeight="1">
      <c r="C773" s="29"/>
      <c r="D773" s="29"/>
      <c r="E773" s="29"/>
      <c r="F773" s="30"/>
      <c r="H773" s="74"/>
      <c r="I773" s="32"/>
      <c r="J773" s="34"/>
      <c r="K773" s="76"/>
      <c r="L773" s="77"/>
      <c r="M773" s="78" t="s">
        <v>12</v>
      </c>
    </row>
    <row r="774" spans="3:13" ht="17" customHeight="1">
      <c r="C774" s="29"/>
      <c r="D774" s="29"/>
      <c r="E774" s="29"/>
      <c r="F774" s="30"/>
      <c r="H774" s="74"/>
      <c r="I774" s="32"/>
      <c r="J774" s="34"/>
      <c r="K774" s="76"/>
      <c r="L774" s="77"/>
      <c r="M774" s="78" t="s">
        <v>13</v>
      </c>
    </row>
    <row r="775" spans="3:13" ht="17" customHeight="1">
      <c r="C775" s="29"/>
      <c r="D775" s="29"/>
      <c r="E775" s="29"/>
      <c r="F775" s="30"/>
      <c r="H775" s="74"/>
      <c r="I775" s="32"/>
      <c r="J775" s="34"/>
      <c r="K775" s="76"/>
      <c r="L775" s="77"/>
      <c r="M775" s="78" t="s">
        <v>14</v>
      </c>
    </row>
    <row r="776" spans="3:13" ht="17" customHeight="1">
      <c r="C776" s="29"/>
      <c r="D776" s="29"/>
      <c r="E776" s="29"/>
      <c r="F776" s="30"/>
      <c r="H776" s="74"/>
      <c r="I776" s="32"/>
      <c r="J776" s="34"/>
      <c r="K776" s="76"/>
      <c r="L776" s="77"/>
      <c r="M776" s="78" t="s">
        <v>15</v>
      </c>
    </row>
    <row r="777" spans="3:13" ht="17" customHeight="1">
      <c r="C777" s="29"/>
      <c r="D777" s="29"/>
      <c r="E777" s="29"/>
      <c r="F777" s="30"/>
      <c r="H777" s="74"/>
      <c r="I777" s="32"/>
      <c r="J777" s="34"/>
      <c r="K777" s="76"/>
      <c r="L777" s="77"/>
      <c r="M777" s="78" t="s">
        <v>15</v>
      </c>
    </row>
    <row r="778" spans="3:13" ht="17" customHeight="1">
      <c r="C778" s="29"/>
      <c r="D778" s="29"/>
      <c r="E778" s="29"/>
      <c r="F778" s="30"/>
      <c r="H778" s="74"/>
      <c r="I778" s="32"/>
      <c r="J778" s="34"/>
      <c r="K778" s="76"/>
      <c r="L778" s="77"/>
      <c r="M778" s="78" t="s">
        <v>16</v>
      </c>
    </row>
    <row r="779" spans="3:13" ht="17" customHeight="1">
      <c r="C779" s="29"/>
      <c r="D779" s="29"/>
      <c r="E779" s="29"/>
      <c r="F779" s="30"/>
      <c r="H779" s="74"/>
      <c r="I779" s="32"/>
      <c r="J779" s="34"/>
      <c r="K779" s="76"/>
      <c r="L779" s="77"/>
      <c r="M779" s="78" t="s">
        <v>15</v>
      </c>
    </row>
    <row r="780" spans="3:13" ht="17" customHeight="1">
      <c r="C780" s="29"/>
      <c r="D780" s="29"/>
      <c r="E780" s="29"/>
      <c r="F780" s="30"/>
      <c r="H780" s="74"/>
      <c r="I780" s="32"/>
      <c r="J780" s="34"/>
      <c r="K780" s="76"/>
      <c r="L780" s="77"/>
      <c r="M780" s="78" t="s">
        <v>15</v>
      </c>
    </row>
    <row r="781" spans="3:13" ht="17" customHeight="1">
      <c r="C781" s="29"/>
      <c r="D781" s="29"/>
      <c r="E781" s="29"/>
      <c r="F781" s="30"/>
      <c r="H781" s="74"/>
      <c r="I781" s="32"/>
      <c r="J781" s="34"/>
      <c r="K781" s="76"/>
      <c r="L781" s="77"/>
      <c r="M781" s="78" t="s">
        <v>15</v>
      </c>
    </row>
    <row r="782" spans="3:13" ht="17" customHeight="1">
      <c r="C782" s="29"/>
      <c r="D782" s="29"/>
      <c r="E782" s="29"/>
      <c r="F782" s="30"/>
      <c r="H782" s="74"/>
      <c r="I782" s="32"/>
      <c r="J782" s="34"/>
      <c r="K782" s="76"/>
      <c r="L782" s="77"/>
      <c r="M782" s="78" t="s">
        <v>16</v>
      </c>
    </row>
    <row r="783" spans="3:13" ht="17" customHeight="1">
      <c r="C783" s="29"/>
      <c r="D783" s="29"/>
      <c r="E783" s="29"/>
      <c r="F783" s="30"/>
      <c r="H783" s="74"/>
      <c r="I783" s="32"/>
      <c r="J783" s="34"/>
      <c r="K783" s="76"/>
      <c r="L783" s="77"/>
      <c r="M783" s="78" t="s">
        <v>16</v>
      </c>
    </row>
    <row r="784" spans="3:13" ht="17" customHeight="1">
      <c r="C784" s="29"/>
      <c r="D784" s="29"/>
      <c r="E784" s="29"/>
      <c r="F784" s="30"/>
      <c r="H784" s="74"/>
      <c r="I784" s="32"/>
      <c r="J784" s="34"/>
      <c r="K784" s="76"/>
      <c r="L784" s="77"/>
      <c r="M784" s="78" t="s">
        <v>17</v>
      </c>
    </row>
    <row r="785" spans="3:13" ht="17" customHeight="1">
      <c r="C785" s="29"/>
      <c r="D785" s="29"/>
      <c r="E785" s="29"/>
      <c r="F785" s="30"/>
      <c r="H785" s="74"/>
      <c r="I785" s="32"/>
      <c r="J785" s="34"/>
      <c r="K785" s="76"/>
      <c r="L785" s="77"/>
      <c r="M785" s="78" t="s">
        <v>18</v>
      </c>
    </row>
    <row r="786" spans="3:13" ht="17" customHeight="1">
      <c r="C786" s="29"/>
      <c r="D786" s="29"/>
      <c r="E786" s="29"/>
      <c r="F786" s="30"/>
      <c r="H786" s="74"/>
      <c r="I786" s="32"/>
      <c r="J786" s="34"/>
      <c r="K786" s="76"/>
      <c r="L786" s="77"/>
      <c r="M786" s="78" t="s">
        <v>18</v>
      </c>
    </row>
    <row r="787" spans="3:13" ht="17" customHeight="1">
      <c r="C787" s="29"/>
      <c r="D787" s="29"/>
      <c r="E787" s="29"/>
      <c r="F787" s="30"/>
      <c r="H787" s="74"/>
      <c r="I787" s="32"/>
      <c r="J787" s="34"/>
      <c r="K787" s="76"/>
      <c r="L787" s="77"/>
      <c r="M787" s="78" t="s">
        <v>19</v>
      </c>
    </row>
    <row r="788" spans="3:13" ht="17" customHeight="1">
      <c r="C788" s="29"/>
      <c r="D788" s="29"/>
      <c r="E788" s="29"/>
      <c r="F788" s="30"/>
      <c r="H788" s="74"/>
      <c r="I788" s="32"/>
      <c r="J788" s="34"/>
      <c r="K788" s="76"/>
      <c r="L788" s="77"/>
      <c r="M788" s="78" t="s">
        <v>18</v>
      </c>
    </row>
    <row r="789" spans="3:13" ht="17" customHeight="1">
      <c r="C789" s="29"/>
      <c r="D789" s="29"/>
      <c r="E789" s="29"/>
      <c r="F789" s="30"/>
      <c r="H789" s="74"/>
      <c r="I789" s="32"/>
      <c r="J789" s="34"/>
      <c r="K789" s="76"/>
      <c r="L789" s="77"/>
      <c r="M789" s="78" t="s">
        <v>18</v>
      </c>
    </row>
    <row r="790" spans="3:13" ht="17" customHeight="1">
      <c r="C790" s="29"/>
      <c r="D790" s="29"/>
      <c r="E790" s="29"/>
      <c r="F790" s="30"/>
      <c r="H790" s="74"/>
      <c r="I790" s="32"/>
      <c r="J790" s="34"/>
      <c r="K790" s="76"/>
      <c r="L790" s="77"/>
      <c r="M790" s="78" t="s">
        <v>20</v>
      </c>
    </row>
    <row r="791" spans="3:13" ht="17" customHeight="1">
      <c r="C791" s="29"/>
      <c r="D791" s="29"/>
      <c r="E791" s="29"/>
      <c r="F791" s="30"/>
      <c r="H791" s="74"/>
      <c r="I791" s="32"/>
      <c r="J791" s="34"/>
      <c r="K791" s="76"/>
      <c r="L791" s="77"/>
      <c r="M791" s="78" t="s">
        <v>21</v>
      </c>
    </row>
    <row r="792" spans="3:13" ht="17" customHeight="1">
      <c r="C792" s="29"/>
      <c r="D792" s="29"/>
      <c r="E792" s="29"/>
      <c r="F792" s="30"/>
      <c r="H792" s="74"/>
      <c r="I792" s="32"/>
      <c r="J792" s="34"/>
      <c r="K792" s="76"/>
      <c r="L792" s="77"/>
      <c r="M792" s="78" t="s">
        <v>21</v>
      </c>
    </row>
    <row r="793" spans="3:13" ht="17" customHeight="1">
      <c r="C793" s="29"/>
      <c r="D793" s="29"/>
      <c r="E793" s="29"/>
      <c r="F793" s="30"/>
      <c r="H793" s="74"/>
      <c r="I793" s="32"/>
      <c r="J793" s="34"/>
      <c r="K793" s="76"/>
      <c r="L793" s="77"/>
      <c r="M793" s="78" t="s">
        <v>22</v>
      </c>
    </row>
    <row r="794" spans="3:13" ht="17" customHeight="1">
      <c r="C794" s="29"/>
      <c r="D794" s="29"/>
      <c r="E794" s="29"/>
      <c r="F794" s="30"/>
      <c r="H794" s="79"/>
      <c r="I794" s="32"/>
      <c r="J794" s="34"/>
      <c r="K794" s="76"/>
      <c r="L794" s="77"/>
      <c r="M794" s="78"/>
    </row>
    <row r="795" spans="3:13" ht="17" customHeight="1">
      <c r="C795" s="29"/>
      <c r="D795" s="29"/>
      <c r="E795" s="29"/>
      <c r="F795" s="30"/>
      <c r="H795" s="74"/>
      <c r="I795" s="32"/>
      <c r="J795" s="34"/>
      <c r="K795" s="76"/>
      <c r="L795" s="77"/>
      <c r="M795" s="78"/>
    </row>
    <row r="796" spans="3:13" ht="17" customHeight="1">
      <c r="C796" s="29"/>
      <c r="D796" s="29"/>
      <c r="E796" s="29"/>
      <c r="F796" s="30"/>
      <c r="H796" s="74"/>
      <c r="I796" s="32"/>
      <c r="J796" s="34"/>
      <c r="K796" s="76"/>
      <c r="L796" s="77"/>
      <c r="M796" s="78"/>
    </row>
    <row r="797" spans="3:13" ht="17" customHeight="1">
      <c r="C797" s="29"/>
      <c r="D797" s="29"/>
      <c r="E797" s="29"/>
      <c r="F797" s="30"/>
      <c r="H797" s="74"/>
      <c r="I797" s="32"/>
      <c r="J797" s="80"/>
      <c r="K797" s="76"/>
      <c r="L797" s="77"/>
      <c r="M797" s="78"/>
    </row>
    <row r="798" spans="3:13" ht="17" customHeight="1">
      <c r="C798" s="29"/>
      <c r="D798" s="29"/>
      <c r="E798" s="29"/>
      <c r="F798" s="30"/>
      <c r="H798" s="44"/>
      <c r="I798" s="32"/>
      <c r="J798" s="80"/>
      <c r="K798" s="76"/>
      <c r="L798" s="77"/>
      <c r="M798" s="78"/>
    </row>
    <row r="799" spans="3:13" ht="17" customHeight="1">
      <c r="C799" s="29"/>
      <c r="D799" s="29"/>
      <c r="E799" s="29"/>
      <c r="F799" s="30"/>
      <c r="H799" s="74"/>
      <c r="I799" s="32"/>
      <c r="J799" s="80"/>
      <c r="K799" s="76"/>
      <c r="L799" s="77"/>
      <c r="M799" s="78"/>
    </row>
    <row r="800" spans="3:13" ht="17" customHeight="1">
      <c r="C800" s="29"/>
      <c r="D800" s="29"/>
      <c r="E800" s="29"/>
      <c r="F800" s="30"/>
      <c r="H800" s="74"/>
      <c r="I800" s="32"/>
      <c r="J800" s="80"/>
      <c r="K800" s="76"/>
      <c r="L800" s="77"/>
      <c r="M800" s="78"/>
    </row>
    <row r="801" spans="3:13" ht="17" customHeight="1">
      <c r="C801" s="29"/>
      <c r="D801" s="29"/>
      <c r="E801" s="29"/>
      <c r="F801" s="30"/>
      <c r="H801" s="74"/>
      <c r="I801" s="32"/>
      <c r="J801" s="80"/>
      <c r="K801" s="76"/>
      <c r="L801" s="77"/>
      <c r="M801" s="78"/>
    </row>
    <row r="802" spans="3:13" ht="17" customHeight="1">
      <c r="C802" s="29"/>
      <c r="D802" s="29"/>
      <c r="E802" s="29"/>
      <c r="F802" s="30"/>
      <c r="H802" s="74"/>
      <c r="I802" s="32"/>
      <c r="J802" s="80"/>
      <c r="K802" s="76"/>
      <c r="L802" s="77"/>
      <c r="M802" s="78"/>
    </row>
    <row r="803" spans="3:13" ht="17" customHeight="1">
      <c r="C803" s="29"/>
      <c r="D803" s="29"/>
      <c r="E803" s="29"/>
      <c r="F803" s="30"/>
      <c r="H803" s="74"/>
      <c r="I803" s="32"/>
      <c r="J803" s="80"/>
      <c r="K803" s="76"/>
      <c r="L803" s="77"/>
      <c r="M803" s="78"/>
    </row>
    <row r="804" spans="3:13" ht="17" customHeight="1">
      <c r="C804" s="29"/>
      <c r="D804" s="29"/>
      <c r="E804" s="29"/>
      <c r="F804" s="30"/>
      <c r="H804" s="74"/>
      <c r="I804" s="32"/>
      <c r="J804" s="80"/>
      <c r="K804" s="76"/>
      <c r="L804" s="77"/>
      <c r="M804" s="78"/>
    </row>
    <row r="805" spans="3:13" ht="17" customHeight="1">
      <c r="C805" s="29"/>
      <c r="D805" s="29"/>
      <c r="E805" s="29"/>
      <c r="F805" s="30"/>
      <c r="H805" s="74"/>
      <c r="I805" s="32"/>
      <c r="J805" s="80"/>
      <c r="K805" s="76"/>
      <c r="L805" s="77"/>
      <c r="M805" s="78"/>
    </row>
    <row r="806" spans="3:13" ht="17" customHeight="1">
      <c r="C806" s="29"/>
      <c r="D806" s="29"/>
      <c r="E806" s="29"/>
      <c r="F806" s="30"/>
      <c r="H806" s="74"/>
      <c r="I806" s="32"/>
      <c r="J806" s="80"/>
      <c r="K806" s="76"/>
      <c r="L806" s="77"/>
      <c r="M806" s="78"/>
    </row>
    <row r="807" spans="3:13" ht="17" customHeight="1">
      <c r="C807" s="29"/>
      <c r="D807" s="29"/>
      <c r="E807" s="29"/>
      <c r="F807" s="30"/>
      <c r="H807" s="74"/>
      <c r="I807" s="32"/>
      <c r="J807" s="80"/>
      <c r="K807" s="76"/>
      <c r="L807" s="77"/>
      <c r="M807" s="78"/>
    </row>
    <row r="808" spans="3:13" ht="17" customHeight="1">
      <c r="C808" s="29"/>
      <c r="D808" s="29"/>
      <c r="E808" s="29"/>
      <c r="F808" s="30"/>
      <c r="H808" s="74"/>
      <c r="I808" s="32"/>
      <c r="J808" s="80"/>
      <c r="K808" s="76"/>
      <c r="L808" s="77"/>
      <c r="M808" s="78"/>
    </row>
    <row r="809" spans="3:13" ht="17" customHeight="1">
      <c r="C809" s="29"/>
      <c r="D809" s="29"/>
      <c r="E809" s="29"/>
      <c r="F809" s="30"/>
      <c r="H809" s="74"/>
      <c r="I809" s="32"/>
      <c r="J809" s="80"/>
      <c r="K809" s="76"/>
      <c r="L809" s="77"/>
      <c r="M809" s="78"/>
    </row>
    <row r="810" spans="3:13" ht="17" customHeight="1">
      <c r="C810" s="29"/>
      <c r="D810" s="29"/>
      <c r="E810" s="29"/>
      <c r="F810" s="30"/>
      <c r="H810" s="74"/>
      <c r="I810" s="32"/>
      <c r="J810" s="80"/>
      <c r="K810" s="76"/>
      <c r="L810" s="77"/>
      <c r="M810" s="78"/>
    </row>
    <row r="811" spans="3:13" ht="17" customHeight="1">
      <c r="C811" s="29"/>
      <c r="D811" s="29"/>
      <c r="E811" s="29"/>
      <c r="F811" s="30"/>
      <c r="H811" s="74"/>
      <c r="I811" s="32"/>
      <c r="J811" s="80"/>
      <c r="K811" s="76"/>
      <c r="L811" s="77"/>
      <c r="M811" s="78"/>
    </row>
    <row r="812" spans="3:13" ht="17" customHeight="1">
      <c r="C812" s="29"/>
      <c r="D812" s="29"/>
      <c r="E812" s="29"/>
      <c r="F812" s="30"/>
      <c r="H812" s="74"/>
      <c r="I812" s="32"/>
      <c r="J812" s="80"/>
      <c r="K812" s="76"/>
      <c r="L812" s="77"/>
      <c r="M812" s="78"/>
    </row>
    <row r="813" spans="3:13" ht="17" customHeight="1">
      <c r="C813" s="29"/>
      <c r="D813" s="29"/>
      <c r="E813" s="29"/>
      <c r="F813" s="30"/>
      <c r="H813" s="74"/>
      <c r="I813" s="32"/>
      <c r="J813" s="80"/>
      <c r="K813" s="76"/>
      <c r="L813" s="77"/>
      <c r="M813" s="78"/>
    </row>
    <row r="814" spans="3:13" ht="17" customHeight="1">
      <c r="C814" s="29"/>
      <c r="D814" s="29"/>
      <c r="E814" s="29"/>
      <c r="F814" s="30"/>
      <c r="H814" s="74"/>
      <c r="I814" s="32"/>
      <c r="J814" s="80"/>
      <c r="K814" s="76"/>
      <c r="L814" s="77"/>
      <c r="M814" s="78"/>
    </row>
    <row r="815" spans="3:13" ht="17" customHeight="1">
      <c r="C815" s="29"/>
      <c r="D815" s="29"/>
      <c r="E815" s="29"/>
      <c r="F815" s="30"/>
      <c r="H815" s="71"/>
      <c r="I815" s="32"/>
      <c r="J815" s="80"/>
      <c r="K815" s="76"/>
      <c r="L815" s="77"/>
      <c r="M815" s="78"/>
    </row>
    <row r="816" spans="3:13" ht="17" customHeight="1">
      <c r="C816" s="29"/>
      <c r="D816" s="29"/>
      <c r="E816" s="29"/>
      <c r="F816" s="30"/>
      <c r="H816" s="71"/>
      <c r="I816" s="32"/>
      <c r="J816" s="80"/>
      <c r="K816" s="76"/>
      <c r="L816" s="77"/>
      <c r="M816" s="78"/>
    </row>
    <row r="817" spans="3:13" ht="17" customHeight="1">
      <c r="C817" s="29"/>
      <c r="D817" s="29"/>
      <c r="E817" s="29"/>
      <c r="F817" s="30"/>
      <c r="H817" s="70"/>
      <c r="I817" s="32"/>
      <c r="J817" s="34"/>
      <c r="K817" s="76"/>
      <c r="L817" s="77"/>
      <c r="M817" s="78"/>
    </row>
    <row r="818" spans="3:13" ht="17" customHeight="1">
      <c r="C818" s="29"/>
      <c r="D818" s="29"/>
      <c r="E818" s="29"/>
      <c r="F818" s="30"/>
      <c r="H818" s="71"/>
      <c r="I818" s="32"/>
      <c r="J818" s="34"/>
      <c r="K818" s="76"/>
      <c r="L818" s="77"/>
      <c r="M818" s="78"/>
    </row>
    <row r="819" spans="3:13" ht="17" customHeight="1">
      <c r="C819" s="29"/>
      <c r="D819" s="29"/>
      <c r="E819" s="29"/>
      <c r="F819" s="30"/>
      <c r="H819" s="74"/>
      <c r="I819" s="32"/>
      <c r="J819" s="34"/>
      <c r="K819" s="76"/>
      <c r="L819" s="77"/>
      <c r="M819" s="78"/>
    </row>
    <row r="820" spans="3:13" ht="17" customHeight="1">
      <c r="C820" s="29"/>
      <c r="D820" s="29"/>
      <c r="E820" s="29"/>
      <c r="F820" s="30"/>
      <c r="H820" s="71"/>
      <c r="I820" s="32"/>
      <c r="J820" s="34"/>
      <c r="K820" s="76"/>
      <c r="L820" s="77"/>
      <c r="M820" s="78"/>
    </row>
    <row r="821" spans="3:13" ht="17" customHeight="1">
      <c r="C821" s="29"/>
      <c r="D821" s="29"/>
      <c r="E821" s="29"/>
      <c r="F821" s="30"/>
      <c r="H821" s="71"/>
      <c r="I821" s="32"/>
      <c r="J821" s="34"/>
      <c r="K821" s="76"/>
      <c r="L821" s="77"/>
      <c r="M821" s="78"/>
    </row>
    <row r="822" spans="3:13" ht="17" customHeight="1">
      <c r="C822" s="29"/>
      <c r="D822" s="29"/>
      <c r="E822" s="29"/>
      <c r="F822" s="30"/>
      <c r="H822" s="74"/>
      <c r="I822" s="32"/>
      <c r="J822" s="34"/>
      <c r="K822" s="76"/>
      <c r="L822" s="77"/>
      <c r="M822" s="78"/>
    </row>
    <row r="823" spans="3:13" ht="17" customHeight="1">
      <c r="C823" s="29"/>
      <c r="D823" s="29"/>
      <c r="E823" s="29"/>
      <c r="F823" s="30"/>
      <c r="H823" s="74"/>
      <c r="I823" s="32"/>
      <c r="J823" s="34"/>
      <c r="K823" s="76"/>
      <c r="L823" s="77"/>
      <c r="M823" s="78"/>
    </row>
    <row r="824" spans="3:13" ht="17" customHeight="1">
      <c r="C824" s="29"/>
      <c r="D824" s="29"/>
      <c r="E824" s="29"/>
      <c r="F824" s="30"/>
      <c r="H824" s="73"/>
      <c r="I824" s="32"/>
      <c r="J824" s="34"/>
      <c r="K824" s="78"/>
      <c r="L824" s="78"/>
      <c r="M824" s="78" t="s">
        <v>24</v>
      </c>
    </row>
    <row r="825" spans="3:13" ht="17" customHeight="1">
      <c r="C825" s="29"/>
      <c r="D825" s="29"/>
      <c r="E825" s="29"/>
      <c r="F825" s="30"/>
      <c r="H825" s="73"/>
      <c r="I825" s="32"/>
      <c r="J825" s="34"/>
      <c r="K825" s="78"/>
      <c r="L825" s="78"/>
      <c r="M825" s="78" t="s">
        <v>24</v>
      </c>
    </row>
    <row r="826" spans="3:13" ht="17" customHeight="1">
      <c r="C826" s="29"/>
      <c r="D826" s="29"/>
      <c r="E826" s="29"/>
      <c r="F826" s="30"/>
      <c r="H826" s="73"/>
      <c r="I826" s="32"/>
      <c r="J826" s="34"/>
      <c r="K826" s="78"/>
      <c r="L826" s="78"/>
      <c r="M826" s="78" t="s">
        <v>24</v>
      </c>
    </row>
    <row r="827" spans="3:13" ht="17" customHeight="1">
      <c r="C827" s="29"/>
      <c r="D827" s="29"/>
      <c r="E827" s="29"/>
      <c r="F827" s="30"/>
      <c r="H827" s="73"/>
      <c r="I827" s="32"/>
      <c r="J827" s="34"/>
      <c r="K827" s="78"/>
      <c r="L827" s="78"/>
      <c r="M827" s="78" t="s">
        <v>24</v>
      </c>
    </row>
    <row r="828" spans="3:13" ht="17" customHeight="1">
      <c r="C828" s="29"/>
      <c r="D828" s="29"/>
      <c r="E828" s="29"/>
      <c r="F828" s="30"/>
      <c r="H828" s="73"/>
      <c r="I828" s="32"/>
      <c r="J828" s="34"/>
      <c r="K828" s="78"/>
      <c r="L828" s="78"/>
      <c r="M828" s="78" t="s">
        <v>24</v>
      </c>
    </row>
    <row r="829" spans="3:13" ht="17" customHeight="1">
      <c r="C829" s="29"/>
      <c r="D829" s="29"/>
      <c r="E829" s="29"/>
      <c r="F829" s="30"/>
      <c r="H829" s="74"/>
      <c r="I829" s="32"/>
      <c r="J829" s="34"/>
      <c r="K829" s="78"/>
      <c r="L829" s="78"/>
      <c r="M829" s="78" t="s">
        <v>24</v>
      </c>
    </row>
    <row r="830" spans="3:13" ht="17" customHeight="1">
      <c r="C830" s="29"/>
      <c r="D830" s="29"/>
      <c r="E830" s="29"/>
      <c r="F830" s="30"/>
      <c r="H830" s="74"/>
      <c r="I830" s="32"/>
      <c r="J830" s="34"/>
      <c r="K830" s="78"/>
      <c r="L830" s="78"/>
      <c r="M830" s="78" t="s">
        <v>24</v>
      </c>
    </row>
    <row r="831" spans="3:13" ht="17" customHeight="1">
      <c r="C831" s="29"/>
      <c r="D831" s="29"/>
      <c r="E831" s="29"/>
      <c r="F831" s="30"/>
      <c r="H831" s="74"/>
      <c r="I831" s="32"/>
      <c r="J831" s="34"/>
      <c r="K831" s="78"/>
      <c r="L831" s="78"/>
      <c r="M831" s="78" t="s">
        <v>24</v>
      </c>
    </row>
    <row r="832" spans="3:13" ht="17" customHeight="1">
      <c r="C832" s="29"/>
      <c r="D832" s="29"/>
      <c r="E832" s="29"/>
      <c r="F832" s="30"/>
      <c r="H832" s="74"/>
      <c r="I832" s="32"/>
      <c r="J832" s="34"/>
      <c r="K832" s="78"/>
      <c r="L832" s="78"/>
      <c r="M832" s="78" t="s">
        <v>24</v>
      </c>
    </row>
    <row r="833" spans="3:13" ht="17" customHeight="1">
      <c r="C833" s="29"/>
      <c r="D833" s="29"/>
      <c r="E833" s="29"/>
      <c r="F833" s="30"/>
      <c r="H833" s="73"/>
      <c r="I833" s="32"/>
      <c r="J833" s="34"/>
      <c r="K833" s="78"/>
      <c r="L833" s="78"/>
      <c r="M833" s="78" t="s">
        <v>24</v>
      </c>
    </row>
    <row r="834" spans="3:13" ht="17" customHeight="1">
      <c r="C834" s="29"/>
      <c r="D834" s="29"/>
      <c r="E834" s="29"/>
      <c r="F834" s="30"/>
      <c r="H834" s="74"/>
      <c r="I834" s="32"/>
      <c r="J834" s="34"/>
      <c r="K834" s="78"/>
      <c r="L834" s="78"/>
      <c r="M834" s="78" t="s">
        <v>24</v>
      </c>
    </row>
    <row r="835" spans="3:13" ht="17" customHeight="1">
      <c r="C835" s="29"/>
      <c r="D835" s="29"/>
      <c r="E835" s="29"/>
      <c r="F835" s="30"/>
      <c r="H835" s="74"/>
      <c r="I835" s="32"/>
      <c r="J835" s="34"/>
      <c r="K835" s="78"/>
      <c r="L835" s="78"/>
      <c r="M835" s="78" t="s">
        <v>24</v>
      </c>
    </row>
    <row r="836" spans="3:13" ht="17" customHeight="1">
      <c r="C836" s="29"/>
      <c r="D836" s="29"/>
      <c r="E836" s="29"/>
      <c r="F836" s="30"/>
      <c r="H836" s="74"/>
      <c r="I836" s="32"/>
      <c r="J836" s="34"/>
      <c r="K836" s="78"/>
      <c r="L836" s="78"/>
      <c r="M836" s="78" t="s">
        <v>24</v>
      </c>
    </row>
    <row r="837" spans="3:13" ht="17" customHeight="1">
      <c r="C837" s="29"/>
      <c r="D837" s="29"/>
      <c r="E837" s="29"/>
      <c r="F837" s="30"/>
      <c r="H837" s="74"/>
      <c r="I837" s="32"/>
      <c r="J837" s="34"/>
      <c r="K837" s="78"/>
      <c r="L837" s="78"/>
      <c r="M837" s="78" t="s">
        <v>24</v>
      </c>
    </row>
    <row r="838" spans="3:13" ht="17" customHeight="1">
      <c r="C838" s="29"/>
      <c r="D838" s="29"/>
      <c r="E838" s="29"/>
      <c r="F838" s="30"/>
      <c r="H838" s="74"/>
      <c r="I838" s="32"/>
      <c r="J838" s="34"/>
      <c r="K838" s="78"/>
      <c r="L838" s="78"/>
      <c r="M838" s="78" t="s">
        <v>24</v>
      </c>
    </row>
    <row r="839" spans="3:13" ht="17" customHeight="1">
      <c r="C839" s="29"/>
      <c r="D839" s="29"/>
      <c r="E839" s="29"/>
      <c r="F839" s="30"/>
      <c r="H839" s="74"/>
      <c r="I839" s="32"/>
      <c r="J839" s="34"/>
      <c r="K839" s="78"/>
      <c r="L839" s="78"/>
      <c r="M839" s="78" t="s">
        <v>24</v>
      </c>
    </row>
    <row r="840" spans="3:13" ht="17" customHeight="1">
      <c r="C840" s="29"/>
      <c r="D840" s="29"/>
      <c r="E840" s="29"/>
      <c r="F840" s="30"/>
      <c r="H840" s="74"/>
      <c r="I840" s="32"/>
      <c r="J840" s="34"/>
      <c r="K840" s="78"/>
      <c r="L840" s="78"/>
      <c r="M840" s="78" t="s">
        <v>24</v>
      </c>
    </row>
    <row r="841" spans="3:13" ht="17" customHeight="1">
      <c r="C841" s="29"/>
      <c r="D841" s="29"/>
      <c r="E841" s="29"/>
      <c r="F841" s="30"/>
      <c r="H841" s="74"/>
      <c r="I841" s="32"/>
      <c r="J841" s="34"/>
      <c r="K841" s="78"/>
      <c r="L841" s="78"/>
      <c r="M841" s="78" t="s">
        <v>24</v>
      </c>
    </row>
    <row r="842" spans="3:13" ht="17" customHeight="1">
      <c r="C842" s="29"/>
      <c r="D842" s="29"/>
      <c r="E842" s="29"/>
      <c r="F842" s="30"/>
      <c r="H842" s="73"/>
      <c r="I842" s="32"/>
      <c r="J842" s="80"/>
      <c r="K842" s="78"/>
      <c r="L842" s="78"/>
      <c r="M842" s="78" t="s">
        <v>24</v>
      </c>
    </row>
    <row r="843" spans="3:13" ht="17" customHeight="1">
      <c r="C843" s="29"/>
      <c r="D843" s="29"/>
      <c r="E843" s="29"/>
      <c r="F843" s="30"/>
      <c r="H843" s="81"/>
      <c r="I843" s="32"/>
      <c r="J843" s="80"/>
      <c r="K843" s="78"/>
      <c r="L843" s="78"/>
      <c r="M843" s="78" t="s">
        <v>25</v>
      </c>
    </row>
    <row r="844" spans="3:13" ht="17" customHeight="1">
      <c r="C844" s="29"/>
      <c r="D844" s="29"/>
      <c r="E844" s="29"/>
      <c r="F844" s="30"/>
      <c r="H844" s="81"/>
      <c r="I844" s="32"/>
      <c r="J844" s="80"/>
      <c r="K844" s="78"/>
      <c r="L844" s="78"/>
      <c r="M844" s="78" t="s">
        <v>25</v>
      </c>
    </row>
    <row r="845" spans="3:13" ht="17" customHeight="1">
      <c r="C845" s="29"/>
      <c r="D845" s="29"/>
      <c r="E845" s="29"/>
      <c r="F845" s="30"/>
      <c r="H845" s="74"/>
      <c r="I845" s="32"/>
      <c r="J845" s="80"/>
      <c r="K845" s="78"/>
      <c r="L845" s="78"/>
      <c r="M845" s="78" t="s">
        <v>25</v>
      </c>
    </row>
    <row r="846" spans="3:13" ht="17" customHeight="1">
      <c r="C846" s="29"/>
      <c r="D846" s="29"/>
      <c r="E846" s="29"/>
      <c r="F846" s="30"/>
      <c r="H846" s="74"/>
      <c r="I846" s="32"/>
      <c r="J846" s="80"/>
      <c r="K846" s="78"/>
      <c r="L846" s="78"/>
      <c r="M846" s="78" t="s">
        <v>25</v>
      </c>
    </row>
    <row r="847" spans="3:13" ht="17" customHeight="1">
      <c r="C847" s="29"/>
      <c r="D847" s="29"/>
      <c r="E847" s="29"/>
      <c r="F847" s="30"/>
      <c r="H847" s="74"/>
      <c r="I847" s="32"/>
      <c r="J847" s="80"/>
      <c r="K847" s="78"/>
      <c r="L847" s="78"/>
      <c r="M847" s="78" t="s">
        <v>25</v>
      </c>
    </row>
    <row r="848" spans="3:13" ht="17" customHeight="1">
      <c r="C848" s="29"/>
      <c r="D848" s="29"/>
      <c r="E848" s="29"/>
      <c r="F848" s="30"/>
      <c r="H848" s="74"/>
      <c r="I848" s="32"/>
      <c r="J848" s="80"/>
      <c r="K848" s="78"/>
      <c r="L848" s="78"/>
      <c r="M848" s="78" t="s">
        <v>25</v>
      </c>
    </row>
    <row r="849" spans="3:13" ht="17" customHeight="1">
      <c r="C849" s="29"/>
      <c r="D849" s="29"/>
      <c r="E849" s="29"/>
      <c r="F849" s="30"/>
      <c r="H849" s="74"/>
      <c r="I849" s="32"/>
      <c r="J849" s="80"/>
      <c r="K849" s="78"/>
      <c r="L849" s="78"/>
      <c r="M849" s="78" t="s">
        <v>25</v>
      </c>
    </row>
    <row r="850" spans="3:13" ht="17" customHeight="1">
      <c r="C850" s="29"/>
      <c r="D850" s="29"/>
      <c r="E850" s="29"/>
      <c r="F850" s="30"/>
      <c r="H850" s="74"/>
      <c r="I850" s="32"/>
      <c r="J850" s="80"/>
      <c r="K850" s="78"/>
      <c r="L850" s="78"/>
      <c r="M850" s="78" t="s">
        <v>25</v>
      </c>
    </row>
    <row r="851" spans="3:13" ht="17" customHeight="1">
      <c r="C851" s="29"/>
      <c r="D851" s="29"/>
      <c r="E851" s="29"/>
      <c r="F851" s="30"/>
      <c r="H851" s="74"/>
      <c r="I851" s="32"/>
      <c r="J851" s="80"/>
      <c r="K851" s="78"/>
      <c r="L851" s="78"/>
      <c r="M851" s="78" t="s">
        <v>25</v>
      </c>
    </row>
    <row r="852" spans="3:13" ht="17" customHeight="1">
      <c r="C852" s="29"/>
      <c r="D852" s="29"/>
      <c r="E852" s="29"/>
      <c r="F852" s="30"/>
      <c r="H852" s="74"/>
      <c r="I852" s="32"/>
      <c r="J852" s="80"/>
      <c r="K852" s="78"/>
      <c r="L852" s="78"/>
      <c r="M852" s="78" t="s">
        <v>25</v>
      </c>
    </row>
    <row r="853" spans="3:13" ht="17" customHeight="1">
      <c r="C853" s="29"/>
      <c r="D853" s="29"/>
      <c r="E853" s="29"/>
      <c r="F853" s="30"/>
      <c r="H853" s="74"/>
      <c r="I853" s="32"/>
      <c r="J853" s="80"/>
      <c r="K853" s="78"/>
      <c r="L853" s="78"/>
      <c r="M853" s="78" t="s">
        <v>25</v>
      </c>
    </row>
    <row r="854" spans="3:13" ht="17" customHeight="1">
      <c r="C854" s="29"/>
      <c r="D854" s="29"/>
      <c r="E854" s="29"/>
      <c r="F854" s="30"/>
      <c r="H854" s="74"/>
      <c r="I854" s="32"/>
      <c r="J854" s="80"/>
      <c r="K854" s="78"/>
      <c r="L854" s="78"/>
      <c r="M854" s="78" t="s">
        <v>25</v>
      </c>
    </row>
    <row r="855" spans="3:13" ht="17" customHeight="1">
      <c r="C855" s="29"/>
      <c r="D855" s="29"/>
      <c r="E855" s="29"/>
      <c r="F855" s="30"/>
      <c r="H855" s="74"/>
      <c r="I855" s="32"/>
      <c r="J855" s="80"/>
      <c r="K855" s="78"/>
      <c r="L855" s="78"/>
      <c r="M855" s="78" t="s">
        <v>26</v>
      </c>
    </row>
    <row r="856" spans="3:13" ht="17" customHeight="1">
      <c r="C856" s="29"/>
      <c r="D856" s="29"/>
      <c r="E856" s="29"/>
      <c r="F856" s="30"/>
      <c r="H856" s="74"/>
      <c r="I856" s="32"/>
      <c r="J856" s="80"/>
      <c r="K856" s="78"/>
      <c r="L856" s="78"/>
      <c r="M856" s="78" t="s">
        <v>26</v>
      </c>
    </row>
    <row r="857" spans="3:13" ht="17" customHeight="1">
      <c r="C857" s="29"/>
      <c r="D857" s="29"/>
      <c r="E857" s="29"/>
      <c r="F857" s="30"/>
      <c r="H857" s="74"/>
      <c r="I857" s="32"/>
      <c r="J857" s="80"/>
      <c r="K857" s="78"/>
      <c r="L857" s="78"/>
      <c r="M857" s="78" t="s">
        <v>26</v>
      </c>
    </row>
    <row r="858" spans="3:13" ht="17" customHeight="1">
      <c r="C858" s="29"/>
      <c r="D858" s="29"/>
      <c r="E858" s="29"/>
      <c r="F858" s="30"/>
      <c r="H858" s="74"/>
      <c r="I858" s="32"/>
      <c r="J858" s="80"/>
      <c r="K858" s="78"/>
      <c r="L858" s="78"/>
      <c r="M858" s="78" t="s">
        <v>26</v>
      </c>
    </row>
    <row r="859" spans="3:13" ht="17" customHeight="1">
      <c r="C859" s="29"/>
      <c r="D859" s="29"/>
      <c r="E859" s="29"/>
      <c r="F859" s="30"/>
      <c r="H859" s="74"/>
      <c r="I859" s="32"/>
      <c r="J859" s="80"/>
      <c r="K859" s="78"/>
      <c r="L859" s="78"/>
      <c r="M859" s="77" t="s">
        <v>27</v>
      </c>
    </row>
    <row r="860" spans="3:13" ht="17" customHeight="1">
      <c r="C860" s="29"/>
      <c r="D860" s="29"/>
      <c r="E860" s="29"/>
      <c r="F860" s="30"/>
      <c r="H860" s="74"/>
      <c r="I860" s="32"/>
      <c r="J860" s="80"/>
      <c r="K860" s="78"/>
      <c r="L860" s="78"/>
      <c r="M860" s="77" t="s">
        <v>27</v>
      </c>
    </row>
    <row r="861" spans="3:13" ht="17" customHeight="1">
      <c r="C861" s="29"/>
      <c r="D861" s="29"/>
      <c r="E861" s="29"/>
      <c r="F861" s="30"/>
      <c r="H861" s="74"/>
      <c r="I861" s="32"/>
      <c r="J861" s="80"/>
      <c r="K861" s="78"/>
      <c r="L861" s="78"/>
      <c r="M861" s="77" t="s">
        <v>27</v>
      </c>
    </row>
    <row r="862" spans="3:13" ht="17" customHeight="1">
      <c r="C862" s="29"/>
      <c r="D862" s="29"/>
      <c r="E862" s="29"/>
      <c r="F862" s="30"/>
      <c r="H862" s="74"/>
      <c r="I862" s="32"/>
      <c r="J862" s="80"/>
      <c r="K862" s="78"/>
      <c r="L862" s="78"/>
      <c r="M862" s="77" t="s">
        <v>27</v>
      </c>
    </row>
    <row r="863" spans="3:13" ht="17" customHeight="1">
      <c r="C863" s="29"/>
      <c r="D863" s="29"/>
      <c r="E863" s="29"/>
      <c r="F863" s="30"/>
      <c r="H863" s="74"/>
      <c r="I863" s="32"/>
      <c r="J863" s="80"/>
      <c r="K863" s="78"/>
      <c r="L863" s="78"/>
      <c r="M863" s="77" t="s">
        <v>27</v>
      </c>
    </row>
    <row r="864" spans="3:13" ht="17" customHeight="1">
      <c r="C864" s="29"/>
      <c r="D864" s="29"/>
      <c r="E864" s="29"/>
      <c r="F864" s="30"/>
      <c r="H864" s="74"/>
      <c r="I864" s="32"/>
      <c r="J864" s="80"/>
      <c r="K864" s="78"/>
      <c r="L864" s="78"/>
      <c r="M864" s="77" t="s">
        <v>27</v>
      </c>
    </row>
    <row r="865" spans="3:13" ht="17" customHeight="1">
      <c r="C865" s="29"/>
      <c r="D865" s="29"/>
      <c r="E865" s="29"/>
      <c r="F865" s="30"/>
      <c r="H865" s="74"/>
      <c r="I865" s="32"/>
      <c r="J865" s="80"/>
      <c r="K865" s="78"/>
      <c r="L865" s="78"/>
      <c r="M865" s="77" t="s">
        <v>27</v>
      </c>
    </row>
    <row r="866" spans="3:13" ht="17" customHeight="1">
      <c r="C866" s="29"/>
      <c r="D866" s="29"/>
      <c r="E866" s="29"/>
      <c r="F866" s="30"/>
      <c r="H866" s="73"/>
      <c r="I866" s="32"/>
      <c r="J866" s="80"/>
      <c r="K866" s="78"/>
      <c r="L866" s="78"/>
      <c r="M866" s="77" t="s">
        <v>27</v>
      </c>
    </row>
    <row r="867" spans="3:13" ht="17" customHeight="1">
      <c r="C867" s="29"/>
      <c r="D867" s="29"/>
      <c r="E867" s="29"/>
      <c r="F867" s="30"/>
      <c r="H867" s="73"/>
      <c r="I867" s="32"/>
      <c r="J867" s="80"/>
      <c r="K867" s="78"/>
      <c r="L867" s="78"/>
      <c r="M867" s="77" t="s">
        <v>27</v>
      </c>
    </row>
    <row r="868" spans="3:13" ht="17" customHeight="1">
      <c r="C868" s="29"/>
      <c r="D868" s="29"/>
      <c r="E868" s="29"/>
      <c r="F868" s="30"/>
      <c r="H868" s="73"/>
      <c r="I868" s="32"/>
      <c r="J868" s="80"/>
      <c r="K868" s="78"/>
      <c r="L868" s="78"/>
      <c r="M868" s="77" t="s">
        <v>27</v>
      </c>
    </row>
    <row r="869" spans="3:13" ht="17" customHeight="1">
      <c r="C869" s="29"/>
      <c r="D869" s="29"/>
      <c r="E869" s="29"/>
      <c r="F869" s="30"/>
      <c r="H869" s="74"/>
      <c r="I869" s="32"/>
      <c r="J869" s="82"/>
      <c r="K869" s="78"/>
      <c r="L869" s="78"/>
      <c r="M869" s="77" t="s">
        <v>27</v>
      </c>
    </row>
    <row r="870" spans="3:13" ht="17" customHeight="1">
      <c r="C870" s="29"/>
      <c r="D870" s="29"/>
      <c r="E870" s="29"/>
      <c r="F870" s="30"/>
      <c r="H870" s="74"/>
      <c r="I870" s="32"/>
      <c r="J870" s="82"/>
      <c r="K870" s="78"/>
      <c r="L870" s="78"/>
      <c r="M870" s="77" t="s">
        <v>27</v>
      </c>
    </row>
    <row r="871" spans="3:13" ht="17" customHeight="1">
      <c r="C871" s="29"/>
      <c r="D871" s="29"/>
      <c r="E871" s="29"/>
      <c r="F871" s="30"/>
      <c r="H871" s="74"/>
      <c r="I871" s="32"/>
      <c r="J871" s="82"/>
      <c r="K871" s="78"/>
      <c r="L871" s="78"/>
      <c r="M871" s="77" t="s">
        <v>27</v>
      </c>
    </row>
    <row r="872" spans="3:13" ht="17" customHeight="1">
      <c r="C872" s="29"/>
      <c r="D872" s="29"/>
      <c r="E872" s="29"/>
      <c r="F872" s="30"/>
      <c r="H872" s="74"/>
      <c r="I872" s="32"/>
      <c r="J872" s="82"/>
      <c r="K872" s="78"/>
      <c r="L872" s="78"/>
      <c r="M872" s="77" t="s">
        <v>27</v>
      </c>
    </row>
    <row r="873" spans="3:13" ht="17" customHeight="1">
      <c r="C873" s="29"/>
      <c r="D873" s="29"/>
      <c r="E873" s="29"/>
      <c r="F873" s="30"/>
      <c r="H873" s="74"/>
      <c r="I873" s="32"/>
      <c r="J873" s="82"/>
      <c r="K873" s="78"/>
      <c r="L873" s="78"/>
      <c r="M873" s="77" t="s">
        <v>27</v>
      </c>
    </row>
    <row r="874" spans="3:13" ht="17" customHeight="1">
      <c r="C874" s="29"/>
      <c r="D874" s="29"/>
      <c r="E874" s="29"/>
      <c r="F874" s="30"/>
      <c r="H874" s="74"/>
      <c r="I874" s="32"/>
      <c r="J874" s="82"/>
      <c r="K874" s="78"/>
      <c r="L874" s="78"/>
      <c r="M874" s="77" t="s">
        <v>27</v>
      </c>
    </row>
    <row r="875" spans="3:13" ht="17" customHeight="1">
      <c r="C875" s="29"/>
      <c r="D875" s="29"/>
      <c r="E875" s="29"/>
      <c r="F875" s="30"/>
      <c r="H875" s="74"/>
      <c r="I875" s="32"/>
      <c r="J875" s="82"/>
      <c r="K875" s="78"/>
      <c r="L875" s="78"/>
      <c r="M875" s="77" t="s">
        <v>27</v>
      </c>
    </row>
    <row r="876" spans="3:13" ht="17" customHeight="1">
      <c r="C876" s="29"/>
      <c r="D876" s="29"/>
      <c r="E876" s="29"/>
      <c r="F876" s="30"/>
      <c r="H876" s="74"/>
      <c r="I876" s="32"/>
      <c r="J876" s="82"/>
      <c r="K876" s="78"/>
      <c r="L876" s="78"/>
      <c r="M876" s="77" t="s">
        <v>27</v>
      </c>
    </row>
    <row r="877" spans="3:13" ht="17" customHeight="1">
      <c r="C877" s="29"/>
      <c r="D877" s="29"/>
      <c r="E877" s="29"/>
      <c r="F877" s="30"/>
      <c r="H877" s="74"/>
      <c r="I877" s="32"/>
      <c r="J877" s="82"/>
      <c r="K877" s="78"/>
      <c r="L877" s="78"/>
      <c r="M877" s="77" t="s">
        <v>27</v>
      </c>
    </row>
    <row r="878" spans="3:13" ht="17" customHeight="1">
      <c r="C878" s="29"/>
      <c r="D878" s="29"/>
      <c r="E878" s="29"/>
      <c r="F878" s="30"/>
      <c r="H878" s="74"/>
      <c r="I878" s="32"/>
      <c r="J878" s="82"/>
      <c r="K878" s="78"/>
      <c r="L878" s="78"/>
      <c r="M878" s="77" t="s">
        <v>27</v>
      </c>
    </row>
    <row r="879" spans="3:13" ht="17" customHeight="1">
      <c r="C879" s="29"/>
      <c r="D879" s="29"/>
      <c r="E879" s="29"/>
      <c r="F879" s="30"/>
      <c r="H879" s="74"/>
      <c r="I879" s="32"/>
      <c r="J879" s="82"/>
      <c r="K879" s="78"/>
      <c r="L879" s="78"/>
      <c r="M879" s="77" t="s">
        <v>27</v>
      </c>
    </row>
    <row r="880" spans="3:13" ht="17" customHeight="1">
      <c r="C880" s="29"/>
      <c r="D880" s="29"/>
      <c r="E880" s="29"/>
      <c r="F880" s="30"/>
      <c r="H880" s="74"/>
      <c r="I880" s="32"/>
      <c r="J880" s="82"/>
      <c r="K880" s="78"/>
      <c r="L880" s="78"/>
      <c r="M880" s="77" t="s">
        <v>27</v>
      </c>
    </row>
    <row r="881" spans="3:13" ht="17" customHeight="1">
      <c r="C881" s="29"/>
      <c r="D881" s="29"/>
      <c r="E881" s="29"/>
      <c r="F881" s="30"/>
      <c r="H881" s="74"/>
      <c r="I881" s="32"/>
      <c r="J881" s="82"/>
      <c r="K881" s="78"/>
      <c r="L881" s="78"/>
      <c r="M881" s="77" t="s">
        <v>27</v>
      </c>
    </row>
    <row r="882" spans="3:13" ht="17" customHeight="1">
      <c r="C882" s="29"/>
      <c r="D882" s="29"/>
      <c r="E882" s="29"/>
      <c r="F882" s="30"/>
      <c r="H882" s="74"/>
      <c r="I882" s="32"/>
      <c r="J882" s="82"/>
      <c r="K882" s="78"/>
      <c r="L882" s="78"/>
      <c r="M882" s="77" t="s">
        <v>27</v>
      </c>
    </row>
    <row r="883" spans="3:13" ht="17" customHeight="1">
      <c r="C883" s="29"/>
      <c r="D883" s="29"/>
      <c r="E883" s="29"/>
      <c r="F883" s="30"/>
      <c r="H883" s="74"/>
      <c r="I883" s="32"/>
      <c r="J883" s="82"/>
      <c r="K883" s="78"/>
      <c r="L883" s="78"/>
      <c r="M883" s="77" t="s">
        <v>27</v>
      </c>
    </row>
    <row r="884" spans="3:13" ht="17" customHeight="1">
      <c r="C884" s="29"/>
      <c r="D884" s="29"/>
      <c r="E884" s="29"/>
      <c r="F884" s="30"/>
      <c r="H884" s="74"/>
      <c r="I884" s="32"/>
      <c r="J884" s="82"/>
      <c r="K884" s="78"/>
      <c r="L884" s="78"/>
      <c r="M884" s="77" t="s">
        <v>27</v>
      </c>
    </row>
    <row r="885" spans="3:13" ht="17" customHeight="1">
      <c r="C885" s="29"/>
      <c r="D885" s="29"/>
      <c r="E885" s="29"/>
      <c r="F885" s="30"/>
      <c r="H885" s="74"/>
      <c r="I885" s="32"/>
      <c r="J885" s="82"/>
      <c r="K885" s="78"/>
      <c r="L885" s="78"/>
      <c r="M885" s="77" t="s">
        <v>27</v>
      </c>
    </row>
    <row r="886" spans="3:13" ht="17" customHeight="1">
      <c r="C886" s="29"/>
      <c r="D886" s="29"/>
      <c r="E886" s="29"/>
      <c r="F886" s="30"/>
      <c r="H886" s="74"/>
      <c r="I886" s="32"/>
      <c r="J886" s="82"/>
      <c r="K886" s="78"/>
      <c r="L886" s="78"/>
      <c r="M886" s="77" t="s">
        <v>27</v>
      </c>
    </row>
    <row r="887" spans="3:13" ht="17" customHeight="1">
      <c r="C887" s="29"/>
      <c r="D887" s="29"/>
      <c r="E887" s="29"/>
      <c r="F887" s="30"/>
      <c r="H887" s="74"/>
      <c r="I887" s="32"/>
      <c r="J887" s="82"/>
      <c r="K887" s="78"/>
      <c r="L887" s="78"/>
      <c r="M887" s="77" t="s">
        <v>27</v>
      </c>
    </row>
    <row r="888" spans="3:13" ht="17" customHeight="1">
      <c r="C888" s="29"/>
      <c r="D888" s="29"/>
      <c r="E888" s="29"/>
      <c r="F888" s="30"/>
      <c r="H888" s="74"/>
      <c r="I888" s="32"/>
      <c r="J888" s="82"/>
      <c r="K888" s="78"/>
      <c r="L888" s="78"/>
      <c r="M888" s="77" t="s">
        <v>27</v>
      </c>
    </row>
    <row r="889" spans="3:13" ht="17" customHeight="1">
      <c r="C889" s="29"/>
      <c r="D889" s="29"/>
      <c r="E889" s="29"/>
      <c r="F889" s="30"/>
      <c r="H889" s="74"/>
      <c r="I889" s="32"/>
      <c r="J889" s="82"/>
      <c r="K889" s="78"/>
      <c r="L889" s="78"/>
      <c r="M889" s="77" t="s">
        <v>27</v>
      </c>
    </row>
    <row r="890" spans="3:13" ht="17" customHeight="1">
      <c r="C890" s="29"/>
      <c r="D890" s="29"/>
      <c r="E890" s="29"/>
      <c r="F890" s="30"/>
      <c r="H890" s="74"/>
      <c r="I890" s="32"/>
      <c r="J890" s="82"/>
      <c r="K890" s="78"/>
      <c r="L890" s="78"/>
      <c r="M890" s="77" t="s">
        <v>27</v>
      </c>
    </row>
    <row r="891" spans="3:13" ht="17" customHeight="1">
      <c r="C891" s="29"/>
      <c r="D891" s="29"/>
      <c r="E891" s="29"/>
      <c r="F891" s="30"/>
      <c r="H891" s="74"/>
      <c r="I891" s="32"/>
      <c r="J891" s="82"/>
      <c r="K891" s="78"/>
      <c r="L891" s="78"/>
      <c r="M891" s="77" t="s">
        <v>27</v>
      </c>
    </row>
    <row r="892" spans="3:13" ht="17" customHeight="1">
      <c r="C892" s="29"/>
      <c r="D892" s="29"/>
      <c r="E892" s="29"/>
      <c r="F892" s="30"/>
      <c r="H892" s="74"/>
      <c r="I892" s="32"/>
      <c r="J892" s="82"/>
      <c r="K892" s="78"/>
      <c r="L892" s="78"/>
      <c r="M892" s="77" t="s">
        <v>27</v>
      </c>
    </row>
    <row r="893" spans="3:13" ht="17" customHeight="1">
      <c r="C893" s="29"/>
      <c r="D893" s="29"/>
      <c r="E893" s="29"/>
      <c r="F893" s="30"/>
      <c r="H893" s="74"/>
      <c r="I893" s="32"/>
      <c r="J893" s="82"/>
      <c r="K893" s="78"/>
      <c r="L893" s="78"/>
      <c r="M893" s="77" t="s">
        <v>27</v>
      </c>
    </row>
    <row r="894" spans="3:13" ht="17" customHeight="1">
      <c r="C894" s="29"/>
      <c r="D894" s="29"/>
      <c r="E894" s="29"/>
      <c r="F894" s="30"/>
      <c r="H894" s="74"/>
      <c r="I894" s="32"/>
      <c r="J894" s="82"/>
      <c r="K894" s="78"/>
      <c r="L894" s="78"/>
      <c r="M894" s="77" t="s">
        <v>27</v>
      </c>
    </row>
    <row r="895" spans="3:13" ht="17" customHeight="1">
      <c r="C895" s="29"/>
      <c r="D895" s="29"/>
      <c r="E895" s="29"/>
      <c r="F895" s="30"/>
      <c r="H895" s="74"/>
      <c r="I895" s="32"/>
      <c r="J895" s="82"/>
      <c r="K895" s="78"/>
      <c r="L895" s="78"/>
      <c r="M895" s="77" t="s">
        <v>28</v>
      </c>
    </row>
    <row r="896" spans="3:13" ht="17" customHeight="1">
      <c r="C896" s="29"/>
      <c r="D896" s="29"/>
      <c r="E896" s="29"/>
      <c r="F896" s="30"/>
      <c r="H896" s="74"/>
      <c r="I896" s="32"/>
      <c r="J896" s="82"/>
      <c r="K896" s="78"/>
      <c r="L896" s="78"/>
      <c r="M896" s="77" t="s">
        <v>28</v>
      </c>
    </row>
    <row r="897" spans="3:13" ht="17" customHeight="1">
      <c r="C897" s="29"/>
      <c r="D897" s="29"/>
      <c r="E897" s="29"/>
      <c r="F897" s="30"/>
      <c r="H897" s="74"/>
      <c r="I897" s="32"/>
      <c r="J897" s="82"/>
      <c r="K897" s="78"/>
      <c r="L897" s="78"/>
      <c r="M897" s="77" t="s">
        <v>28</v>
      </c>
    </row>
    <row r="898" spans="3:13" ht="17" customHeight="1">
      <c r="C898" s="29"/>
      <c r="D898" s="29"/>
      <c r="E898" s="29"/>
      <c r="F898" s="30"/>
      <c r="H898" s="74"/>
      <c r="I898" s="32"/>
      <c r="J898" s="82"/>
      <c r="K898" s="78"/>
      <c r="L898" s="78"/>
      <c r="M898" s="77" t="s">
        <v>28</v>
      </c>
    </row>
    <row r="899" spans="3:13" ht="17" customHeight="1">
      <c r="C899" s="29"/>
      <c r="D899" s="29"/>
      <c r="E899" s="29"/>
      <c r="F899" s="30"/>
      <c r="H899" s="74"/>
      <c r="I899" s="32"/>
      <c r="J899" s="82"/>
      <c r="K899" s="78"/>
      <c r="L899" s="78"/>
      <c r="M899" s="77" t="s">
        <v>28</v>
      </c>
    </row>
    <row r="900" spans="3:13" ht="17" customHeight="1">
      <c r="C900" s="29"/>
      <c r="D900" s="29"/>
      <c r="E900" s="29"/>
      <c r="F900" s="30"/>
      <c r="H900" s="74"/>
      <c r="I900" s="32"/>
      <c r="J900" s="82"/>
      <c r="K900" s="78"/>
      <c r="L900" s="78"/>
      <c r="M900" s="77" t="s">
        <v>28</v>
      </c>
    </row>
    <row r="901" spans="3:13" ht="17" customHeight="1">
      <c r="C901" s="29"/>
      <c r="D901" s="29"/>
      <c r="E901" s="29"/>
      <c r="F901" s="30"/>
      <c r="H901" s="74"/>
      <c r="I901" s="32"/>
      <c r="J901" s="82"/>
      <c r="K901" s="78"/>
      <c r="L901" s="78"/>
      <c r="M901" s="77" t="s">
        <v>28</v>
      </c>
    </row>
    <row r="902" spans="3:13" ht="17" customHeight="1">
      <c r="C902" s="29"/>
      <c r="D902" s="29"/>
      <c r="E902" s="29"/>
      <c r="F902" s="30"/>
      <c r="H902" s="74"/>
      <c r="I902" s="32"/>
      <c r="J902" s="82"/>
      <c r="K902" s="78"/>
      <c r="L902" s="78"/>
      <c r="M902" s="77" t="s">
        <v>28</v>
      </c>
    </row>
    <row r="903" spans="3:13" ht="17" customHeight="1">
      <c r="C903" s="29"/>
      <c r="D903" s="29"/>
      <c r="E903" s="29"/>
      <c r="F903" s="30"/>
      <c r="H903" s="74"/>
      <c r="I903" s="32"/>
      <c r="J903" s="82"/>
      <c r="K903" s="78"/>
      <c r="L903" s="78"/>
      <c r="M903" s="77" t="s">
        <v>28</v>
      </c>
    </row>
    <row r="904" spans="3:13" ht="17" customHeight="1">
      <c r="C904" s="29"/>
      <c r="D904" s="29"/>
      <c r="E904" s="29"/>
      <c r="F904" s="30"/>
      <c r="H904" s="74"/>
      <c r="I904" s="32"/>
      <c r="J904" s="82"/>
      <c r="K904" s="78"/>
      <c r="L904" s="78"/>
      <c r="M904" s="77" t="s">
        <v>28</v>
      </c>
    </row>
    <row r="905" spans="3:13" ht="17" customHeight="1">
      <c r="C905" s="29"/>
      <c r="D905" s="29"/>
      <c r="E905" s="29"/>
      <c r="F905" s="30"/>
      <c r="H905" s="74"/>
      <c r="I905" s="32"/>
      <c r="J905" s="82"/>
      <c r="K905" s="78"/>
      <c r="L905" s="78"/>
      <c r="M905" s="77" t="s">
        <v>28</v>
      </c>
    </row>
    <row r="906" spans="3:13" ht="17" customHeight="1">
      <c r="C906" s="29"/>
      <c r="D906" s="29"/>
      <c r="E906" s="29"/>
      <c r="F906" s="30"/>
      <c r="H906" s="74"/>
      <c r="I906" s="32"/>
      <c r="J906" s="82"/>
      <c r="K906" s="78"/>
      <c r="L906" s="78"/>
      <c r="M906" s="77" t="s">
        <v>28</v>
      </c>
    </row>
    <row r="907" spans="3:13" ht="17" customHeight="1">
      <c r="C907" s="29"/>
      <c r="D907" s="29"/>
      <c r="E907" s="29"/>
      <c r="F907" s="30"/>
      <c r="H907" s="74"/>
      <c r="I907" s="32"/>
      <c r="J907" s="82"/>
      <c r="K907" s="78"/>
      <c r="L907" s="78"/>
      <c r="M907" s="77" t="s">
        <v>29</v>
      </c>
    </row>
    <row r="908" spans="3:13" ht="17" customHeight="1">
      <c r="C908" s="29"/>
      <c r="D908" s="29"/>
      <c r="E908" s="29"/>
      <c r="F908" s="30"/>
      <c r="H908" s="74"/>
      <c r="I908" s="32"/>
      <c r="J908" s="82"/>
      <c r="K908" s="78"/>
      <c r="L908" s="78"/>
      <c r="M908" s="77" t="s">
        <v>29</v>
      </c>
    </row>
    <row r="909" spans="3:13" ht="17" customHeight="1">
      <c r="C909" s="29"/>
      <c r="D909" s="29"/>
      <c r="E909" s="29"/>
      <c r="F909" s="30"/>
      <c r="H909" s="74"/>
      <c r="I909" s="32"/>
      <c r="J909" s="82"/>
      <c r="K909" s="78"/>
      <c r="L909" s="78"/>
      <c r="M909" s="77" t="s">
        <v>29</v>
      </c>
    </row>
    <row r="910" spans="3:13" ht="17" customHeight="1">
      <c r="C910" s="29"/>
      <c r="D910" s="29"/>
      <c r="E910" s="29"/>
      <c r="F910" s="30"/>
      <c r="H910" s="74"/>
      <c r="I910" s="32"/>
      <c r="J910" s="82"/>
      <c r="K910" s="78"/>
      <c r="L910" s="78"/>
      <c r="M910" s="77" t="s">
        <v>29</v>
      </c>
    </row>
    <row r="911" spans="3:13" ht="17" customHeight="1">
      <c r="C911" s="29"/>
      <c r="D911" s="29"/>
      <c r="E911" s="29"/>
      <c r="F911" s="30"/>
      <c r="H911" s="74"/>
      <c r="I911" s="32"/>
      <c r="J911" s="82"/>
      <c r="K911" s="78"/>
      <c r="L911" s="78"/>
      <c r="M911" s="77" t="s">
        <v>29</v>
      </c>
    </row>
    <row r="912" spans="3:13" ht="17" customHeight="1">
      <c r="C912" s="29"/>
      <c r="D912" s="29"/>
      <c r="E912" s="29"/>
      <c r="F912" s="30"/>
      <c r="H912" s="74"/>
      <c r="I912" s="32"/>
      <c r="J912" s="82"/>
      <c r="K912" s="78"/>
      <c r="L912" s="78"/>
      <c r="M912" s="77" t="s">
        <v>29</v>
      </c>
    </row>
    <row r="913" spans="3:13" ht="17" customHeight="1">
      <c r="C913" s="29"/>
      <c r="D913" s="29"/>
      <c r="E913" s="29"/>
      <c r="F913" s="30"/>
      <c r="H913" s="74"/>
      <c r="I913" s="32"/>
      <c r="J913" s="82"/>
      <c r="K913" s="78"/>
      <c r="L913" s="78"/>
      <c r="M913" s="77" t="s">
        <v>29</v>
      </c>
    </row>
    <row r="914" spans="3:13" ht="17" customHeight="1">
      <c r="C914" s="29"/>
      <c r="D914" s="29"/>
      <c r="E914" s="29"/>
      <c r="F914" s="30"/>
      <c r="H914" s="74"/>
      <c r="I914" s="32"/>
      <c r="J914" s="82"/>
      <c r="K914" s="78"/>
      <c r="L914" s="78"/>
      <c r="M914" s="77" t="s">
        <v>29</v>
      </c>
    </row>
    <row r="915" spans="3:13" ht="17" customHeight="1">
      <c r="C915" s="29"/>
      <c r="D915" s="29"/>
      <c r="E915" s="29"/>
      <c r="F915" s="30"/>
      <c r="H915" s="74"/>
      <c r="I915" s="32"/>
      <c r="J915" s="82"/>
      <c r="K915" s="78"/>
      <c r="L915" s="78"/>
      <c r="M915" s="77" t="s">
        <v>29</v>
      </c>
    </row>
    <row r="916" spans="3:13" ht="17" customHeight="1">
      <c r="C916" s="29"/>
      <c r="D916" s="29"/>
      <c r="E916" s="29"/>
      <c r="F916" s="30"/>
      <c r="H916" s="3"/>
      <c r="I916" s="32"/>
      <c r="J916" s="82"/>
      <c r="K916" s="78"/>
      <c r="L916" s="78"/>
      <c r="M916" s="77" t="s">
        <v>29</v>
      </c>
    </row>
    <row r="917" spans="3:13" ht="17" customHeight="1">
      <c r="C917" s="29"/>
      <c r="D917" s="29"/>
      <c r="E917" s="29"/>
      <c r="F917" s="30"/>
      <c r="H917" s="83"/>
      <c r="I917" s="32"/>
      <c r="J917" s="82"/>
      <c r="K917" s="78"/>
      <c r="L917" s="78"/>
      <c r="M917" s="77" t="s">
        <v>29</v>
      </c>
    </row>
    <row r="918" spans="3:13" ht="17" customHeight="1">
      <c r="C918" s="29"/>
      <c r="D918" s="29"/>
      <c r="E918" s="29"/>
      <c r="F918" s="30"/>
      <c r="H918" s="83"/>
      <c r="I918" s="32"/>
      <c r="J918" s="80"/>
      <c r="K918" s="78"/>
      <c r="L918" s="77"/>
      <c r="M918" s="78"/>
    </row>
    <row r="919" spans="3:13" ht="17" customHeight="1">
      <c r="C919" s="29"/>
      <c r="D919" s="29"/>
      <c r="E919" s="29"/>
      <c r="F919" s="30"/>
      <c r="H919" s="83"/>
      <c r="I919" s="32"/>
      <c r="J919" s="80"/>
      <c r="K919" s="78"/>
      <c r="L919" s="77"/>
      <c r="M919" s="78"/>
    </row>
    <row r="920" spans="3:13" ht="17" customHeight="1">
      <c r="C920" s="29"/>
      <c r="D920" s="29"/>
      <c r="E920" s="29"/>
      <c r="F920" s="30"/>
      <c r="H920" s="83"/>
      <c r="I920" s="32"/>
      <c r="J920" s="80"/>
      <c r="K920" s="78"/>
      <c r="L920" s="77"/>
      <c r="M920" s="78"/>
    </row>
    <row r="921" spans="3:13" ht="17" customHeight="1">
      <c r="C921" s="29"/>
      <c r="D921" s="29"/>
      <c r="E921" s="29"/>
      <c r="F921" s="30"/>
      <c r="H921" s="83"/>
      <c r="I921" s="32"/>
      <c r="J921" s="80"/>
      <c r="K921" s="78"/>
      <c r="L921" s="77"/>
      <c r="M921" s="78"/>
    </row>
    <row r="922" spans="3:13" ht="17" customHeight="1">
      <c r="C922" s="29"/>
      <c r="D922" s="29"/>
      <c r="E922" s="29"/>
      <c r="F922" s="30"/>
      <c r="H922" s="84"/>
      <c r="I922" s="32"/>
      <c r="J922" s="80"/>
      <c r="K922" s="78"/>
      <c r="L922" s="77"/>
      <c r="M922" s="78"/>
    </row>
    <row r="923" spans="3:13" ht="17" customHeight="1">
      <c r="C923" s="29"/>
      <c r="D923" s="29"/>
      <c r="E923" s="29"/>
      <c r="F923" s="30"/>
      <c r="H923" s="84"/>
      <c r="I923" s="32"/>
      <c r="J923" s="80"/>
      <c r="K923" s="78"/>
      <c r="L923" s="77"/>
      <c r="M923" s="78"/>
    </row>
    <row r="924" spans="3:13" ht="17" customHeight="1">
      <c r="C924" s="29"/>
      <c r="D924" s="29"/>
      <c r="E924" s="29"/>
      <c r="F924" s="30"/>
      <c r="H924" s="84"/>
      <c r="I924" s="32"/>
      <c r="J924" s="80"/>
      <c r="K924" s="78"/>
      <c r="L924" s="77"/>
      <c r="M924" s="78"/>
    </row>
    <row r="925" spans="3:13" ht="17" customHeight="1">
      <c r="C925" s="29"/>
      <c r="D925" s="29"/>
      <c r="E925" s="29"/>
      <c r="F925" s="30"/>
      <c r="H925" s="84"/>
      <c r="I925" s="32"/>
      <c r="J925" s="80"/>
      <c r="K925" s="78"/>
      <c r="L925" s="77"/>
      <c r="M925" s="78"/>
    </row>
    <row r="926" spans="3:13" ht="17" customHeight="1">
      <c r="C926" s="29"/>
      <c r="D926" s="29"/>
      <c r="E926" s="29"/>
      <c r="F926" s="30"/>
      <c r="H926" s="85"/>
      <c r="I926" s="32"/>
      <c r="J926" s="80"/>
      <c r="K926" s="78"/>
      <c r="L926" s="77"/>
      <c r="M926" s="78"/>
    </row>
    <row r="927" spans="3:13" ht="17" customHeight="1">
      <c r="C927" s="29"/>
      <c r="D927" s="29"/>
      <c r="E927" s="29"/>
      <c r="F927" s="30"/>
      <c r="H927" s="85"/>
      <c r="I927" s="32"/>
      <c r="J927" s="80"/>
      <c r="K927" s="78"/>
      <c r="L927" s="77"/>
      <c r="M927" s="78"/>
    </row>
    <row r="928" spans="3:13" ht="17" customHeight="1">
      <c r="C928" s="29"/>
      <c r="D928" s="29"/>
      <c r="E928" s="29"/>
      <c r="F928" s="30"/>
      <c r="H928" s="84"/>
      <c r="I928" s="32"/>
      <c r="J928" s="80"/>
      <c r="K928" s="78"/>
      <c r="L928" s="77"/>
      <c r="M928" s="78"/>
    </row>
    <row r="929" spans="3:13" ht="17" customHeight="1">
      <c r="C929" s="29"/>
      <c r="D929" s="29"/>
      <c r="E929" s="29"/>
      <c r="F929" s="30"/>
      <c r="H929" s="84"/>
      <c r="I929" s="32"/>
      <c r="J929" s="80"/>
      <c r="K929" s="78"/>
      <c r="L929" s="77"/>
      <c r="M929" s="78"/>
    </row>
    <row r="930" spans="3:13" ht="17" customHeight="1">
      <c r="C930" s="29"/>
      <c r="D930" s="29"/>
      <c r="E930" s="29"/>
      <c r="F930" s="30"/>
      <c r="H930" s="84"/>
      <c r="I930" s="32"/>
      <c r="J930" s="80"/>
      <c r="K930" s="78"/>
      <c r="L930" s="77"/>
      <c r="M930" s="78"/>
    </row>
    <row r="931" spans="3:13" ht="17" customHeight="1">
      <c r="C931" s="29"/>
      <c r="D931" s="29"/>
      <c r="E931" s="29"/>
      <c r="F931" s="30"/>
      <c r="H931" s="84"/>
      <c r="I931" s="32"/>
      <c r="J931" s="80"/>
      <c r="K931" s="78"/>
      <c r="L931" s="77"/>
      <c r="M931" s="78"/>
    </row>
    <row r="932" spans="3:13" ht="17" customHeight="1">
      <c r="C932" s="29"/>
      <c r="D932" s="29"/>
      <c r="E932" s="29"/>
      <c r="F932" s="30"/>
      <c r="H932" s="84"/>
      <c r="I932" s="32"/>
      <c r="J932" s="80"/>
      <c r="K932" s="78"/>
      <c r="L932" s="77"/>
      <c r="M932" s="78"/>
    </row>
    <row r="933" spans="3:13" ht="17" customHeight="1">
      <c r="C933" s="29"/>
      <c r="D933" s="29"/>
      <c r="E933" s="29"/>
      <c r="F933" s="30"/>
      <c r="H933" s="84"/>
      <c r="I933" s="32"/>
      <c r="J933" s="80"/>
      <c r="K933" s="78"/>
      <c r="L933" s="77"/>
      <c r="M933" s="78"/>
    </row>
    <row r="934" spans="3:13" ht="17" customHeight="1">
      <c r="C934" s="29"/>
      <c r="D934" s="29"/>
      <c r="E934" s="29"/>
      <c r="F934" s="30"/>
      <c r="H934" s="84"/>
      <c r="I934" s="32"/>
      <c r="J934" s="80"/>
      <c r="K934" s="78"/>
      <c r="L934" s="77"/>
      <c r="M934" s="78"/>
    </row>
    <row r="935" spans="3:13" ht="17" customHeight="1">
      <c r="C935" s="29"/>
      <c r="D935" s="29"/>
      <c r="E935" s="29"/>
      <c r="F935" s="30"/>
      <c r="H935" s="84"/>
      <c r="I935" s="32"/>
      <c r="J935" s="80"/>
      <c r="K935" s="78"/>
      <c r="L935" s="77"/>
      <c r="M935" s="78"/>
    </row>
    <row r="936" spans="3:13" ht="17" customHeight="1">
      <c r="C936" s="29"/>
      <c r="D936" s="29"/>
      <c r="E936" s="29"/>
      <c r="F936" s="30"/>
      <c r="H936" s="72"/>
      <c r="I936" s="32"/>
      <c r="J936" s="80"/>
      <c r="K936" s="78"/>
      <c r="L936" s="77"/>
      <c r="M936" s="78"/>
    </row>
    <row r="937" spans="3:13" ht="17" customHeight="1">
      <c r="C937" s="29"/>
      <c r="D937" s="29"/>
      <c r="E937" s="29"/>
      <c r="F937" s="30"/>
      <c r="H937" s="86"/>
      <c r="I937" s="32"/>
      <c r="J937" s="80"/>
      <c r="K937" s="78"/>
      <c r="L937" s="77"/>
      <c r="M937" s="78"/>
    </row>
    <row r="938" spans="3:13" ht="17" customHeight="1">
      <c r="C938" s="29"/>
      <c r="D938" s="29"/>
      <c r="E938" s="29"/>
      <c r="F938" s="30"/>
      <c r="H938" s="72"/>
      <c r="I938" s="32"/>
      <c r="J938" s="80"/>
      <c r="K938" s="78"/>
      <c r="L938" s="77"/>
      <c r="M938" s="78"/>
    </row>
    <row r="939" spans="3:13" ht="17" customHeight="1">
      <c r="C939" s="29"/>
      <c r="D939" s="29"/>
      <c r="E939" s="29"/>
      <c r="F939" s="30"/>
      <c r="H939" s="70"/>
      <c r="I939" s="32"/>
      <c r="J939" s="80"/>
      <c r="K939" s="78"/>
      <c r="L939" s="77"/>
      <c r="M939" s="78"/>
    </row>
    <row r="940" spans="3:13" ht="17" customHeight="1">
      <c r="C940" s="29"/>
      <c r="D940" s="29"/>
      <c r="E940" s="29"/>
      <c r="F940" s="30"/>
      <c r="H940" s="86"/>
      <c r="I940" s="32"/>
      <c r="J940" s="80"/>
      <c r="K940" s="78"/>
      <c r="L940" s="77"/>
      <c r="M940" s="78"/>
    </row>
    <row r="941" spans="3:13" ht="17" customHeight="1">
      <c r="C941" s="29"/>
      <c r="D941" s="29"/>
      <c r="E941" s="29"/>
      <c r="F941" s="30"/>
      <c r="H941" s="87"/>
      <c r="I941" s="32"/>
      <c r="J941" s="80"/>
      <c r="K941" s="78"/>
      <c r="L941" s="77"/>
      <c r="M941" s="78"/>
    </row>
    <row r="942" spans="3:13" ht="17" customHeight="1">
      <c r="C942" s="29"/>
      <c r="D942" s="29"/>
      <c r="E942" s="29"/>
      <c r="F942" s="30"/>
      <c r="H942" s="72"/>
      <c r="I942" s="32"/>
      <c r="J942" s="80"/>
      <c r="K942" s="78"/>
      <c r="L942" s="77"/>
      <c r="M942" s="78"/>
    </row>
    <row r="943" spans="3:13" ht="17" customHeight="1">
      <c r="C943" s="29"/>
      <c r="D943" s="29"/>
      <c r="E943" s="29"/>
      <c r="F943" s="30"/>
      <c r="H943" s="72"/>
      <c r="I943" s="32"/>
      <c r="J943" s="80"/>
      <c r="K943" s="78"/>
      <c r="L943" s="77"/>
      <c r="M943" s="78"/>
    </row>
    <row r="944" spans="3:13" ht="17" customHeight="1">
      <c r="C944" s="29"/>
      <c r="D944" s="29"/>
      <c r="E944" s="29"/>
      <c r="F944" s="30"/>
      <c r="H944" s="72"/>
      <c r="I944" s="32"/>
      <c r="J944" s="80"/>
      <c r="K944" s="78"/>
      <c r="L944" s="77"/>
      <c r="M944" s="78"/>
    </row>
    <row r="945" spans="3:13" ht="17" customHeight="1">
      <c r="C945" s="29"/>
      <c r="D945" s="29"/>
      <c r="E945" s="29"/>
      <c r="F945" s="30"/>
      <c r="H945" s="72"/>
      <c r="I945" s="32"/>
      <c r="J945" s="80"/>
      <c r="K945" s="78"/>
      <c r="L945" s="77"/>
      <c r="M945" s="78"/>
    </row>
    <row r="946" spans="3:13" ht="17" customHeight="1">
      <c r="C946" s="29"/>
      <c r="D946" s="29"/>
      <c r="E946" s="29"/>
      <c r="F946" s="30"/>
      <c r="H946" s="72"/>
      <c r="I946" s="32"/>
      <c r="J946" s="80"/>
      <c r="K946" s="78"/>
      <c r="L946" s="77"/>
      <c r="M946" s="78"/>
    </row>
    <row r="947" spans="3:13" ht="17" customHeight="1">
      <c r="C947" s="29"/>
      <c r="D947" s="29"/>
      <c r="E947" s="29"/>
      <c r="F947" s="30"/>
      <c r="H947" s="72"/>
      <c r="I947" s="32"/>
      <c r="J947" s="80"/>
      <c r="K947" s="78"/>
      <c r="L947" s="77"/>
      <c r="M947" s="78"/>
    </row>
    <row r="948" spans="3:13" ht="17" customHeight="1">
      <c r="C948" s="29"/>
      <c r="D948" s="29"/>
      <c r="E948" s="29"/>
      <c r="F948" s="30"/>
      <c r="H948" s="72"/>
      <c r="I948" s="32"/>
      <c r="J948" s="80"/>
      <c r="K948" s="78"/>
      <c r="L948" s="77"/>
      <c r="M948" s="78"/>
    </row>
    <row r="949" spans="3:13" ht="17" customHeight="1">
      <c r="C949" s="29"/>
      <c r="D949" s="29"/>
      <c r="E949" s="29"/>
      <c r="F949" s="30"/>
      <c r="H949" s="72"/>
      <c r="I949" s="32"/>
      <c r="J949" s="80"/>
      <c r="K949" s="78"/>
      <c r="L949" s="77"/>
      <c r="M949" s="78"/>
    </row>
    <row r="950" spans="3:13" ht="17" customHeight="1">
      <c r="C950" s="29"/>
      <c r="D950" s="29"/>
      <c r="E950" s="29"/>
      <c r="F950" s="30"/>
      <c r="H950" s="72"/>
      <c r="I950" s="32"/>
      <c r="J950" s="80"/>
      <c r="K950" s="78"/>
      <c r="L950" s="77"/>
      <c r="M950" s="78"/>
    </row>
    <row r="951" spans="3:13" ht="17" customHeight="1">
      <c r="C951" s="29"/>
      <c r="D951" s="29"/>
      <c r="E951" s="29"/>
      <c r="F951" s="30"/>
      <c r="H951" s="72"/>
      <c r="I951" s="32"/>
      <c r="J951" s="80"/>
      <c r="K951" s="78"/>
      <c r="L951" s="77"/>
      <c r="M951" s="78"/>
    </row>
    <row r="952" spans="3:13" ht="17" customHeight="1">
      <c r="C952" s="29"/>
      <c r="D952" s="29"/>
      <c r="E952" s="29"/>
      <c r="F952" s="30"/>
      <c r="H952" s="86"/>
      <c r="I952" s="32"/>
      <c r="J952" s="80"/>
      <c r="K952" s="78"/>
      <c r="L952" s="77"/>
      <c r="M952" s="78"/>
    </row>
    <row r="953" spans="3:13" ht="17" customHeight="1">
      <c r="C953" s="29"/>
      <c r="D953" s="29"/>
      <c r="E953" s="29"/>
      <c r="F953" s="30"/>
      <c r="H953" s="86"/>
      <c r="I953" s="32"/>
      <c r="J953" s="80"/>
      <c r="K953" s="78"/>
      <c r="L953" s="77"/>
      <c r="M953" s="78"/>
    </row>
    <row r="954" spans="3:13" ht="17" customHeight="1">
      <c r="C954" s="29"/>
      <c r="D954" s="29"/>
      <c r="E954" s="29"/>
      <c r="F954" s="30"/>
      <c r="H954" s="72"/>
      <c r="I954" s="32"/>
      <c r="J954" s="80"/>
      <c r="K954" s="78"/>
      <c r="L954" s="77"/>
      <c r="M954" s="78"/>
    </row>
    <row r="955" spans="3:13" ht="17" customHeight="1">
      <c r="C955" s="29"/>
      <c r="D955" s="29"/>
      <c r="E955" s="29"/>
      <c r="F955" s="30"/>
      <c r="H955" s="72"/>
      <c r="I955" s="32"/>
      <c r="J955" s="80"/>
      <c r="K955" s="78"/>
      <c r="L955" s="77"/>
      <c r="M955" s="78"/>
    </row>
    <row r="956" spans="3:13" ht="17" customHeight="1">
      <c r="C956" s="29"/>
      <c r="D956" s="29"/>
      <c r="E956" s="29"/>
      <c r="F956" s="30"/>
      <c r="H956" s="72"/>
      <c r="I956" s="32"/>
      <c r="J956" s="80"/>
      <c r="K956" s="78"/>
      <c r="L956" s="77"/>
      <c r="M956" s="78"/>
    </row>
    <row r="957" spans="3:13" ht="17" customHeight="1">
      <c r="C957" s="29"/>
      <c r="D957" s="29"/>
      <c r="E957" s="29"/>
      <c r="F957" s="30"/>
      <c r="H957" s="72"/>
      <c r="I957" s="32"/>
      <c r="J957" s="80"/>
      <c r="K957" s="78"/>
      <c r="L957" s="77"/>
      <c r="M957" s="78"/>
    </row>
    <row r="958" spans="3:13" ht="17" customHeight="1">
      <c r="C958" s="29"/>
      <c r="D958" s="29"/>
      <c r="E958" s="29"/>
      <c r="F958" s="30"/>
      <c r="H958" s="72"/>
      <c r="I958" s="32"/>
      <c r="J958" s="80"/>
      <c r="K958" s="78"/>
      <c r="L958" s="77"/>
      <c r="M958" s="78"/>
    </row>
    <row r="959" spans="3:13" ht="17" customHeight="1">
      <c r="C959" s="29"/>
      <c r="D959" s="29"/>
      <c r="E959" s="29"/>
      <c r="F959" s="30"/>
      <c r="H959" s="72"/>
      <c r="I959" s="32"/>
      <c r="J959" s="80"/>
      <c r="K959" s="78"/>
      <c r="L959" s="77"/>
      <c r="M959" s="78"/>
    </row>
    <row r="960" spans="3:13" ht="17" customHeight="1">
      <c r="C960" s="29"/>
      <c r="D960" s="29"/>
      <c r="E960" s="29"/>
      <c r="F960" s="30"/>
      <c r="H960" s="70"/>
      <c r="I960" s="32"/>
      <c r="J960" s="80"/>
      <c r="K960" s="78"/>
      <c r="L960" s="77"/>
      <c r="M960" s="78"/>
    </row>
    <row r="961" spans="3:13" ht="17" customHeight="1">
      <c r="C961" s="29"/>
      <c r="D961" s="29"/>
      <c r="E961" s="29"/>
      <c r="F961" s="30"/>
      <c r="H961" s="70"/>
      <c r="I961" s="32"/>
      <c r="J961" s="80"/>
      <c r="K961" s="78"/>
      <c r="L961" s="77"/>
      <c r="M961" s="78"/>
    </row>
    <row r="962" spans="3:13" ht="17" customHeight="1">
      <c r="C962" s="29"/>
      <c r="D962" s="29"/>
      <c r="E962" s="29"/>
      <c r="F962" s="30"/>
      <c r="H962" s="88"/>
      <c r="I962" s="32"/>
      <c r="J962" s="80"/>
      <c r="K962" s="78"/>
      <c r="L962" s="77"/>
      <c r="M962" s="78"/>
    </row>
    <row r="963" spans="3:13" ht="17" customHeight="1">
      <c r="C963" s="29"/>
      <c r="D963" s="29"/>
      <c r="E963" s="29"/>
      <c r="F963" s="30"/>
      <c r="H963" s="88"/>
      <c r="I963" s="32"/>
      <c r="J963" s="80"/>
      <c r="K963" s="78"/>
      <c r="L963" s="77"/>
      <c r="M963" s="78"/>
    </row>
    <row r="964" spans="3:13" ht="17" customHeight="1">
      <c r="C964" s="29"/>
      <c r="D964" s="29"/>
      <c r="E964" s="29"/>
      <c r="F964" s="30"/>
      <c r="H964" s="88"/>
      <c r="I964" s="32"/>
      <c r="J964" s="80"/>
      <c r="K964" s="78"/>
      <c r="L964" s="77"/>
      <c r="M964" s="78"/>
    </row>
    <row r="965" spans="3:13" ht="17" customHeight="1">
      <c r="C965" s="29"/>
      <c r="D965" s="29"/>
      <c r="E965" s="29"/>
      <c r="F965" s="30"/>
      <c r="H965" s="88"/>
      <c r="I965" s="32"/>
      <c r="J965" s="80"/>
      <c r="K965" s="78"/>
      <c r="L965" s="77"/>
      <c r="M965" s="78"/>
    </row>
    <row r="966" spans="3:13" ht="17" customHeight="1">
      <c r="C966" s="29"/>
      <c r="D966" s="29"/>
      <c r="E966" s="29"/>
      <c r="F966" s="30"/>
      <c r="H966" s="88"/>
      <c r="I966" s="32"/>
      <c r="J966" s="80"/>
      <c r="K966" s="78"/>
      <c r="L966" s="77"/>
      <c r="M966" s="78"/>
    </row>
    <row r="967" spans="3:13" ht="17" customHeight="1">
      <c r="C967" s="29"/>
      <c r="D967" s="29"/>
      <c r="E967" s="29"/>
      <c r="F967" s="30"/>
      <c r="H967" s="88"/>
      <c r="I967" s="32"/>
      <c r="J967" s="80"/>
      <c r="K967" s="78"/>
      <c r="L967" s="77"/>
      <c r="M967" s="78"/>
    </row>
    <row r="968" spans="3:13" ht="17" customHeight="1">
      <c r="C968" s="29"/>
      <c r="D968" s="29"/>
      <c r="E968" s="29"/>
      <c r="F968" s="30"/>
      <c r="H968" s="88"/>
      <c r="I968" s="32"/>
      <c r="J968" s="80"/>
      <c r="K968" s="78"/>
      <c r="L968" s="77"/>
      <c r="M968" s="78"/>
    </row>
    <row r="969" spans="3:13" ht="17" customHeight="1">
      <c r="C969" s="29"/>
      <c r="D969" s="29"/>
      <c r="E969" s="29"/>
      <c r="F969" s="30"/>
      <c r="H969" s="88"/>
      <c r="I969" s="32"/>
      <c r="J969" s="80"/>
      <c r="K969" s="78"/>
      <c r="L969" s="77"/>
      <c r="M969" s="78"/>
    </row>
    <row r="970" spans="3:13" ht="17" customHeight="1">
      <c r="C970" s="29"/>
      <c r="D970" s="29"/>
      <c r="E970" s="29"/>
      <c r="F970" s="30"/>
      <c r="H970" s="88"/>
      <c r="I970" s="32"/>
      <c r="J970" s="80"/>
      <c r="K970" s="78"/>
      <c r="L970" s="77"/>
      <c r="M970" s="78"/>
    </row>
    <row r="971" spans="3:13" ht="17" customHeight="1">
      <c r="C971" s="29"/>
      <c r="D971" s="29"/>
      <c r="E971" s="29"/>
      <c r="F971" s="30"/>
      <c r="H971" s="88"/>
      <c r="I971" s="32"/>
      <c r="J971" s="80"/>
      <c r="K971" s="78"/>
      <c r="L971" s="77"/>
      <c r="M971" s="78"/>
    </row>
    <row r="972" spans="3:13" ht="17" customHeight="1">
      <c r="C972" s="29"/>
      <c r="D972" s="29"/>
      <c r="E972" s="29"/>
      <c r="F972" s="30"/>
      <c r="H972" s="89"/>
      <c r="I972" s="32"/>
      <c r="J972" s="80"/>
      <c r="K972" s="78"/>
      <c r="L972" s="77"/>
      <c r="M972" s="78"/>
    </row>
    <row r="973" spans="3:13" ht="17" customHeight="1">
      <c r="C973" s="29"/>
      <c r="D973" s="29"/>
      <c r="E973" s="29"/>
      <c r="F973" s="30"/>
      <c r="H973" s="88"/>
      <c r="I973" s="32"/>
      <c r="J973" s="80"/>
      <c r="K973" s="78"/>
      <c r="L973" s="77"/>
      <c r="M973" s="78"/>
    </row>
    <row r="974" spans="3:13" ht="17" customHeight="1">
      <c r="C974" s="29"/>
      <c r="D974" s="29"/>
      <c r="E974" s="29"/>
      <c r="F974" s="30"/>
      <c r="H974" s="88"/>
      <c r="I974" s="32"/>
      <c r="J974" s="80"/>
      <c r="K974" s="78"/>
      <c r="L974" s="77"/>
      <c r="M974" s="78"/>
    </row>
    <row r="975" spans="3:13" ht="17" customHeight="1">
      <c r="C975" s="29"/>
      <c r="D975" s="29"/>
      <c r="E975" s="29"/>
      <c r="F975" s="30"/>
      <c r="H975" s="90"/>
      <c r="I975" s="32"/>
      <c r="J975" s="80"/>
      <c r="K975" s="78"/>
      <c r="L975" s="77"/>
      <c r="M975" s="78"/>
    </row>
    <row r="976" spans="3:13" ht="17" customHeight="1">
      <c r="C976" s="29"/>
      <c r="D976" s="29"/>
      <c r="E976" s="29"/>
      <c r="F976" s="30"/>
      <c r="H976" s="88"/>
      <c r="I976" s="32"/>
      <c r="J976" s="80"/>
      <c r="K976" s="78"/>
      <c r="L976" s="77"/>
      <c r="M976" s="78"/>
    </row>
    <row r="977" spans="3:13" ht="17" customHeight="1">
      <c r="C977" s="29"/>
      <c r="D977" s="29"/>
      <c r="E977" s="29"/>
      <c r="F977" s="30"/>
      <c r="H977" s="88"/>
      <c r="I977" s="32"/>
      <c r="J977" s="80"/>
      <c r="K977" s="78"/>
      <c r="L977" s="77"/>
      <c r="M977" s="78"/>
    </row>
    <row r="978" spans="3:13" ht="17" customHeight="1">
      <c r="C978" s="29"/>
      <c r="D978" s="29"/>
      <c r="E978" s="29"/>
      <c r="F978" s="30"/>
      <c r="H978" s="88"/>
      <c r="I978" s="32"/>
      <c r="J978" s="80"/>
      <c r="K978" s="78"/>
      <c r="L978" s="77"/>
      <c r="M978" s="78"/>
    </row>
    <row r="979" spans="3:13" ht="17" customHeight="1">
      <c r="C979" s="29"/>
      <c r="D979" s="29"/>
      <c r="E979" s="29"/>
      <c r="F979" s="30"/>
      <c r="H979" s="88"/>
      <c r="I979" s="32"/>
      <c r="J979" s="80"/>
      <c r="K979" s="78"/>
      <c r="L979" s="77"/>
      <c r="M979" s="78"/>
    </row>
    <row r="980" spans="3:13" ht="17" customHeight="1">
      <c r="C980" s="29"/>
      <c r="D980" s="29"/>
      <c r="E980" s="29"/>
      <c r="F980" s="30"/>
      <c r="H980" s="88"/>
      <c r="I980" s="32"/>
      <c r="J980" s="80"/>
      <c r="K980" s="78"/>
      <c r="L980" s="77"/>
      <c r="M980" s="78"/>
    </row>
    <row r="981" spans="3:13" ht="17" customHeight="1">
      <c r="C981" s="29"/>
      <c r="D981" s="29"/>
      <c r="E981" s="29"/>
      <c r="F981" s="30"/>
      <c r="H981" s="90"/>
      <c r="I981" s="32"/>
      <c r="J981" s="80"/>
      <c r="K981" s="78"/>
      <c r="L981" s="77"/>
      <c r="M981" s="78"/>
    </row>
    <row r="982" spans="3:13" ht="17" customHeight="1">
      <c r="C982" s="29"/>
      <c r="D982" s="29"/>
      <c r="E982" s="29"/>
      <c r="F982" s="30"/>
      <c r="H982" s="88"/>
      <c r="I982" s="32"/>
      <c r="J982" s="80"/>
      <c r="K982" s="78"/>
      <c r="L982" s="77"/>
      <c r="M982" s="78"/>
    </row>
    <row r="983" spans="3:13" ht="17" customHeight="1">
      <c r="C983" s="29"/>
      <c r="D983" s="29"/>
      <c r="E983" s="29"/>
      <c r="F983" s="30"/>
      <c r="H983" s="88"/>
      <c r="I983" s="32"/>
      <c r="J983" s="80"/>
      <c r="K983" s="78"/>
      <c r="L983" s="77"/>
      <c r="M983" s="78"/>
    </row>
    <row r="984" spans="3:13" ht="17" customHeight="1">
      <c r="C984" s="29"/>
      <c r="D984" s="29"/>
      <c r="E984" s="29"/>
      <c r="F984" s="30"/>
      <c r="H984" s="88"/>
      <c r="I984" s="32"/>
      <c r="J984" s="80"/>
      <c r="K984" s="78"/>
      <c r="L984" s="77"/>
      <c r="M984" s="78"/>
    </row>
    <row r="985" spans="3:13" ht="17" customHeight="1">
      <c r="C985" s="29"/>
      <c r="D985" s="29"/>
      <c r="E985" s="29"/>
      <c r="F985" s="30"/>
      <c r="H985" s="88"/>
      <c r="I985" s="32"/>
      <c r="J985" s="80"/>
      <c r="K985" s="78"/>
      <c r="L985" s="77"/>
      <c r="M985" s="78"/>
    </row>
    <row r="986" spans="3:13" ht="17" customHeight="1">
      <c r="C986" s="29"/>
      <c r="D986" s="29"/>
      <c r="E986" s="29"/>
      <c r="F986" s="30"/>
      <c r="H986" s="88"/>
      <c r="I986" s="32"/>
      <c r="J986" s="80"/>
      <c r="K986" s="78"/>
      <c r="L986" s="77"/>
      <c r="M986" s="78"/>
    </row>
    <row r="987" spans="3:13" ht="17" customHeight="1">
      <c r="C987" s="29"/>
      <c r="D987" s="29"/>
      <c r="E987" s="29"/>
      <c r="F987" s="30"/>
      <c r="H987" s="88"/>
      <c r="I987" s="32"/>
      <c r="J987" s="80"/>
      <c r="K987" s="78"/>
      <c r="L987" s="77"/>
      <c r="M987" s="78"/>
    </row>
    <row r="988" spans="3:13" ht="17" customHeight="1">
      <c r="C988" s="29"/>
      <c r="D988" s="29"/>
      <c r="E988" s="29"/>
      <c r="F988" s="30"/>
      <c r="H988" s="88"/>
      <c r="I988" s="32"/>
      <c r="J988" s="80"/>
      <c r="K988" s="78"/>
      <c r="L988" s="77"/>
      <c r="M988" s="78"/>
    </row>
    <row r="989" spans="3:13" ht="17" customHeight="1">
      <c r="C989" s="29"/>
      <c r="D989" s="29"/>
      <c r="E989" s="29"/>
      <c r="F989" s="30"/>
      <c r="H989" s="88"/>
      <c r="I989" s="32"/>
      <c r="J989" s="80"/>
      <c r="K989" s="78"/>
      <c r="L989" s="77"/>
      <c r="M989" s="78"/>
    </row>
    <row r="990" spans="3:13" ht="17" customHeight="1">
      <c r="C990" s="29"/>
      <c r="D990" s="29"/>
      <c r="E990" s="29"/>
      <c r="F990" s="30"/>
      <c r="H990" s="91"/>
      <c r="I990" s="32"/>
      <c r="J990" s="80"/>
      <c r="K990" s="78"/>
      <c r="L990" s="77"/>
      <c r="M990" s="78"/>
    </row>
    <row r="991" spans="3:13" ht="17" customHeight="1">
      <c r="C991" s="29"/>
      <c r="D991" s="29"/>
      <c r="E991" s="29"/>
      <c r="F991" s="30"/>
      <c r="H991" s="91"/>
      <c r="I991" s="32"/>
      <c r="J991" s="80"/>
      <c r="K991" s="78"/>
      <c r="L991" s="77"/>
      <c r="M991" s="78"/>
    </row>
    <row r="992" spans="3:13" ht="17" customHeight="1">
      <c r="C992" s="29"/>
      <c r="D992" s="29"/>
      <c r="E992" s="29"/>
      <c r="F992" s="30"/>
      <c r="H992" s="91"/>
      <c r="I992" s="32"/>
      <c r="J992" s="80"/>
      <c r="K992" s="78"/>
      <c r="L992" s="77"/>
      <c r="M992" s="78"/>
    </row>
    <row r="993" spans="3:13" ht="17" customHeight="1">
      <c r="C993" s="29"/>
      <c r="D993" s="29"/>
      <c r="E993" s="29"/>
      <c r="F993" s="30"/>
      <c r="H993" s="91"/>
      <c r="I993" s="32"/>
      <c r="J993" s="80"/>
      <c r="K993" s="78"/>
      <c r="L993" s="77"/>
      <c r="M993" s="78"/>
    </row>
    <row r="994" spans="3:13" ht="17" customHeight="1">
      <c r="C994" s="29"/>
      <c r="D994" s="29"/>
      <c r="E994" s="29"/>
      <c r="F994" s="30"/>
      <c r="H994" s="91"/>
      <c r="I994" s="32"/>
      <c r="J994" s="80"/>
      <c r="K994" s="78"/>
      <c r="L994" s="77"/>
      <c r="M994" s="78"/>
    </row>
    <row r="995" spans="3:13" ht="17" customHeight="1">
      <c r="C995" s="29"/>
      <c r="D995" s="29"/>
      <c r="E995" s="29"/>
      <c r="F995" s="30"/>
      <c r="H995" s="92"/>
      <c r="I995" s="32"/>
      <c r="J995" s="80"/>
      <c r="K995" s="78"/>
      <c r="L995" s="77"/>
      <c r="M995" s="78"/>
    </row>
    <row r="996" spans="3:13" ht="17" customHeight="1">
      <c r="C996" s="29"/>
      <c r="D996" s="29"/>
      <c r="E996" s="29"/>
      <c r="F996" s="30"/>
      <c r="H996" s="92"/>
      <c r="I996" s="32"/>
      <c r="J996" s="80"/>
      <c r="K996" s="78"/>
      <c r="L996" s="77"/>
      <c r="M996" s="78"/>
    </row>
    <row r="997" spans="3:13" ht="17" customHeight="1">
      <c r="C997" s="29"/>
      <c r="D997" s="29"/>
      <c r="E997" s="29"/>
      <c r="F997" s="30"/>
      <c r="H997" s="92"/>
      <c r="I997" s="32"/>
      <c r="J997" s="80"/>
      <c r="K997" s="78"/>
      <c r="L997" s="77"/>
      <c r="M997" s="78"/>
    </row>
    <row r="998" spans="3:13" ht="17" customHeight="1">
      <c r="C998" s="29"/>
      <c r="D998" s="29"/>
      <c r="E998" s="29"/>
      <c r="F998" s="30"/>
      <c r="H998" s="91"/>
      <c r="I998" s="32"/>
      <c r="J998" s="80"/>
      <c r="K998" s="78"/>
      <c r="L998" s="77"/>
      <c r="M998" s="78"/>
    </row>
    <row r="999" spans="3:13" ht="17" customHeight="1">
      <c r="C999" s="29"/>
      <c r="D999" s="29"/>
      <c r="E999" s="29"/>
      <c r="F999" s="30"/>
      <c r="H999" s="91"/>
      <c r="I999" s="32"/>
      <c r="J999" s="80"/>
      <c r="K999" s="78"/>
      <c r="L999" s="77"/>
      <c r="M999" s="78"/>
    </row>
    <row r="1000" spans="3:13" ht="17" customHeight="1">
      <c r="C1000" s="29"/>
      <c r="D1000" s="29"/>
      <c r="E1000" s="29"/>
      <c r="F1000" s="30"/>
      <c r="H1000" s="93"/>
      <c r="I1000" s="94"/>
      <c r="J1000" s="76"/>
      <c r="K1000" s="78"/>
      <c r="L1000" s="77"/>
      <c r="M1000" s="78"/>
    </row>
    <row r="1001" spans="3:13" ht="17" customHeight="1">
      <c r="C1001" s="29"/>
      <c r="D1001" s="29"/>
      <c r="E1001" s="29"/>
      <c r="F1001" s="30"/>
      <c r="H1001" s="93"/>
      <c r="I1001" s="94"/>
      <c r="J1001" s="76"/>
      <c r="K1001" s="78"/>
      <c r="L1001" s="77"/>
      <c r="M1001" s="78"/>
    </row>
    <row r="1002" spans="3:13" ht="17" customHeight="1">
      <c r="C1002" s="29"/>
      <c r="D1002" s="29"/>
      <c r="E1002" s="29"/>
      <c r="F1002" s="30"/>
      <c r="H1002" s="93"/>
      <c r="I1002" s="94"/>
      <c r="J1002" s="76"/>
      <c r="K1002" s="78"/>
      <c r="L1002" s="77"/>
      <c r="M1002" s="78"/>
    </row>
    <row r="1003" spans="3:13" ht="17" customHeight="1">
      <c r="C1003" s="29"/>
      <c r="D1003" s="29"/>
      <c r="E1003" s="29"/>
      <c r="F1003" s="30"/>
      <c r="H1003" s="93"/>
      <c r="I1003" s="94"/>
      <c r="J1003" s="76"/>
      <c r="K1003" s="78"/>
      <c r="L1003" s="77"/>
      <c r="M1003" s="78"/>
    </row>
    <row r="1004" spans="3:13" ht="17" customHeight="1">
      <c r="C1004" s="29"/>
      <c r="D1004" s="29"/>
      <c r="E1004" s="29"/>
      <c r="F1004" s="30"/>
      <c r="H1004" s="93"/>
      <c r="I1004" s="94"/>
      <c r="J1004" s="76"/>
      <c r="K1004" s="78"/>
      <c r="L1004" s="77"/>
      <c r="M1004" s="78"/>
    </row>
    <row r="1005" spans="3:13" ht="17" customHeight="1">
      <c r="C1005" s="29"/>
      <c r="D1005" s="29"/>
      <c r="E1005" s="29"/>
      <c r="F1005" s="30"/>
      <c r="H1005" s="93"/>
      <c r="I1005" s="94"/>
      <c r="J1005" s="76"/>
      <c r="K1005" s="78"/>
      <c r="L1005" s="77"/>
      <c r="M1005" s="78"/>
    </row>
    <row r="1006" spans="3:13" ht="17" customHeight="1">
      <c r="C1006" s="29"/>
      <c r="D1006" s="29"/>
      <c r="E1006" s="29"/>
      <c r="F1006" s="30"/>
      <c r="H1006" s="93"/>
      <c r="I1006" s="94"/>
      <c r="J1006" s="76"/>
      <c r="K1006" s="78"/>
      <c r="L1006" s="77"/>
      <c r="M1006" s="78"/>
    </row>
    <row r="1007" spans="3:13" ht="17" customHeight="1">
      <c r="C1007" s="29"/>
      <c r="D1007" s="29"/>
      <c r="E1007" s="29"/>
      <c r="F1007" s="30"/>
      <c r="H1007" s="93"/>
      <c r="I1007" s="94"/>
      <c r="J1007" s="76"/>
      <c r="K1007" s="78"/>
      <c r="L1007" s="77"/>
      <c r="M1007" s="78"/>
    </row>
    <row r="1008" spans="3:13" ht="17" customHeight="1">
      <c r="C1008" s="29"/>
      <c r="D1008" s="29"/>
      <c r="E1008" s="29"/>
      <c r="F1008" s="30"/>
      <c r="H1008" s="93"/>
      <c r="I1008" s="94"/>
      <c r="J1008" s="76"/>
      <c r="K1008" s="78"/>
      <c r="L1008" s="77"/>
      <c r="M1008" s="78"/>
    </row>
    <row r="1009" spans="3:13" ht="17" customHeight="1">
      <c r="C1009" s="29"/>
      <c r="D1009" s="29"/>
      <c r="E1009" s="29"/>
      <c r="F1009" s="30"/>
      <c r="H1009" s="93"/>
      <c r="I1009" s="94"/>
      <c r="J1009" s="76"/>
      <c r="K1009" s="78"/>
      <c r="L1009" s="77"/>
      <c r="M1009" s="78"/>
    </row>
    <row r="1010" spans="3:13" ht="17" customHeight="1">
      <c r="C1010" s="29"/>
      <c r="D1010" s="29"/>
      <c r="E1010" s="29"/>
      <c r="F1010" s="30"/>
      <c r="H1010" s="93"/>
      <c r="I1010" s="94"/>
      <c r="J1010" s="76"/>
      <c r="K1010" s="78"/>
      <c r="L1010" s="77"/>
      <c r="M1010" s="78"/>
    </row>
    <row r="1011" spans="3:13" ht="17" customHeight="1">
      <c r="C1011" s="29"/>
      <c r="D1011" s="29"/>
      <c r="E1011" s="29"/>
      <c r="F1011" s="30"/>
      <c r="H1011" s="93"/>
      <c r="I1011" s="94"/>
      <c r="J1011" s="76"/>
      <c r="K1011" s="78"/>
      <c r="L1011" s="77"/>
      <c r="M1011" s="78"/>
    </row>
    <row r="1012" spans="3:13" ht="17" customHeight="1">
      <c r="C1012" s="29"/>
      <c r="D1012" s="29"/>
      <c r="E1012" s="29"/>
      <c r="F1012" s="30"/>
      <c r="H1012" s="93"/>
      <c r="I1012" s="94"/>
      <c r="J1012" s="76"/>
      <c r="K1012" s="78"/>
      <c r="L1012" s="77"/>
      <c r="M1012" s="78"/>
    </row>
    <row r="1013" spans="3:13" ht="17" customHeight="1">
      <c r="C1013" s="29"/>
      <c r="D1013" s="29"/>
      <c r="E1013" s="29"/>
      <c r="F1013" s="30"/>
      <c r="H1013" s="93"/>
      <c r="I1013" s="94"/>
      <c r="J1013" s="76"/>
      <c r="K1013" s="78"/>
      <c r="L1013" s="77"/>
      <c r="M1013" s="78"/>
    </row>
    <row r="1014" spans="3:13" ht="17" customHeight="1">
      <c r="C1014" s="29"/>
      <c r="D1014" s="29"/>
      <c r="E1014" s="29"/>
      <c r="F1014" s="30"/>
      <c r="H1014" s="93"/>
      <c r="I1014" s="94"/>
      <c r="J1014" s="76"/>
      <c r="K1014" s="78"/>
      <c r="L1014" s="77"/>
      <c r="M1014" s="78"/>
    </row>
    <row r="1015" spans="3:13" ht="17" customHeight="1">
      <c r="C1015" s="29"/>
      <c r="D1015" s="29"/>
      <c r="E1015" s="29"/>
      <c r="F1015" s="30"/>
      <c r="H1015" s="93"/>
      <c r="I1015" s="94"/>
      <c r="J1015" s="76"/>
      <c r="K1015" s="78"/>
      <c r="L1015" s="77"/>
      <c r="M1015" s="78"/>
    </row>
    <row r="1016" spans="3:13" ht="17" customHeight="1">
      <c r="C1016" s="29"/>
      <c r="D1016" s="29"/>
      <c r="E1016" s="29"/>
      <c r="F1016" s="30"/>
      <c r="H1016" s="93"/>
      <c r="I1016" s="94"/>
      <c r="J1016" s="76"/>
      <c r="K1016" s="78"/>
      <c r="L1016" s="77"/>
      <c r="M1016" s="78"/>
    </row>
    <row r="1017" spans="3:13" ht="17" customHeight="1">
      <c r="C1017" s="29"/>
      <c r="D1017" s="29"/>
      <c r="E1017" s="29"/>
      <c r="F1017" s="30"/>
      <c r="H1017" s="93"/>
      <c r="I1017" s="94"/>
      <c r="J1017" s="76"/>
      <c r="K1017" s="78"/>
      <c r="L1017" s="77"/>
      <c r="M1017" s="78"/>
    </row>
    <row r="1018" spans="3:13" ht="17" customHeight="1">
      <c r="C1018" s="29"/>
      <c r="D1018" s="29"/>
      <c r="E1018" s="29"/>
      <c r="F1018" s="30"/>
      <c r="H1018" s="93"/>
      <c r="I1018" s="94"/>
      <c r="J1018" s="76"/>
      <c r="K1018" s="78"/>
      <c r="L1018" s="77"/>
      <c r="M1018" s="78"/>
    </row>
    <row r="1019" spans="3:13" ht="17" customHeight="1">
      <c r="C1019" s="29"/>
      <c r="D1019" s="29"/>
      <c r="E1019" s="29"/>
      <c r="F1019" s="30"/>
      <c r="H1019" s="93"/>
      <c r="I1019" s="94"/>
      <c r="J1019" s="76"/>
      <c r="K1019" s="78"/>
      <c r="L1019" s="77"/>
      <c r="M1019" s="78"/>
    </row>
    <row r="1020" spans="3:13" ht="17" customHeight="1">
      <c r="C1020" s="29"/>
      <c r="D1020" s="29"/>
      <c r="E1020" s="29"/>
      <c r="F1020" s="30"/>
      <c r="H1020" s="93"/>
      <c r="I1020" s="94"/>
      <c r="J1020" s="76"/>
      <c r="K1020" s="78"/>
      <c r="L1020" s="77"/>
      <c r="M1020" s="78"/>
    </row>
    <row r="1021" spans="3:13" ht="17" customHeight="1">
      <c r="C1021" s="29"/>
      <c r="D1021" s="29"/>
      <c r="E1021" s="29"/>
      <c r="F1021" s="30"/>
      <c r="H1021" s="93"/>
      <c r="I1021" s="94"/>
      <c r="J1021" s="76"/>
      <c r="K1021" s="78"/>
      <c r="L1021" s="77"/>
      <c r="M1021" s="78"/>
    </row>
    <row r="1022" spans="3:13" ht="17" customHeight="1">
      <c r="C1022" s="29"/>
      <c r="D1022" s="29"/>
      <c r="E1022" s="29"/>
      <c r="F1022" s="30"/>
      <c r="H1022" s="93"/>
      <c r="I1022" s="94"/>
      <c r="J1022" s="76"/>
      <c r="K1022" s="78"/>
      <c r="L1022" s="77"/>
      <c r="M1022" s="78"/>
    </row>
    <row r="1023" spans="3:13" ht="17" customHeight="1">
      <c r="C1023" s="29"/>
      <c r="D1023" s="29"/>
      <c r="E1023" s="29"/>
      <c r="F1023" s="30"/>
      <c r="H1023" s="93"/>
      <c r="I1023" s="94"/>
      <c r="J1023" s="76"/>
      <c r="K1023" s="78"/>
      <c r="L1023" s="77"/>
      <c r="M1023" s="78"/>
    </row>
    <row r="1024" spans="3:13" ht="17" customHeight="1">
      <c r="C1024" s="29"/>
      <c r="D1024" s="29"/>
      <c r="E1024" s="29"/>
      <c r="F1024" s="30"/>
      <c r="H1024" s="93"/>
      <c r="I1024" s="94"/>
      <c r="J1024" s="76"/>
      <c r="K1024" s="78"/>
      <c r="L1024" s="77"/>
      <c r="M1024" s="78"/>
    </row>
    <row r="1025" spans="3:13" ht="17" customHeight="1">
      <c r="C1025" s="29"/>
      <c r="D1025" s="29"/>
      <c r="E1025" s="29"/>
      <c r="F1025" s="30"/>
      <c r="H1025" s="93"/>
      <c r="I1025" s="94"/>
      <c r="J1025" s="76"/>
      <c r="K1025" s="78"/>
      <c r="L1025" s="77"/>
      <c r="M1025" s="78"/>
    </row>
    <row r="1026" spans="3:13" ht="17" customHeight="1">
      <c r="C1026" s="29"/>
      <c r="D1026" s="29"/>
      <c r="E1026" s="29"/>
      <c r="F1026" s="30"/>
      <c r="H1026" s="93"/>
      <c r="I1026" s="94"/>
      <c r="J1026" s="76"/>
      <c r="K1026" s="78"/>
      <c r="L1026" s="77"/>
      <c r="M1026" s="78"/>
    </row>
    <row r="1027" spans="3:13" ht="17" customHeight="1">
      <c r="C1027" s="29"/>
      <c r="D1027" s="29"/>
      <c r="E1027" s="29"/>
      <c r="F1027" s="29"/>
      <c r="H1027" s="95"/>
      <c r="I1027" s="94"/>
      <c r="J1027" s="76"/>
      <c r="K1027" s="78"/>
      <c r="L1027" s="77"/>
      <c r="M1027" s="78"/>
    </row>
    <row r="1028" spans="3:13" ht="17" customHeight="1">
      <c r="C1028" s="29"/>
      <c r="D1028" s="29"/>
      <c r="E1028" s="29"/>
      <c r="F1028" s="29"/>
      <c r="H1028" s="95"/>
      <c r="I1028" s="94"/>
      <c r="J1028" s="76"/>
      <c r="K1028" s="78"/>
      <c r="L1028" s="77"/>
      <c r="M1028" s="78"/>
    </row>
    <row r="1029" spans="3:13" ht="17" customHeight="1">
      <c r="C1029" s="29"/>
      <c r="D1029" s="29"/>
      <c r="E1029" s="29"/>
      <c r="F1029" s="29"/>
      <c r="H1029" s="95"/>
      <c r="I1029" s="94"/>
      <c r="J1029" s="76"/>
      <c r="K1029" s="78"/>
      <c r="L1029" s="77"/>
      <c r="M1029" s="78"/>
    </row>
    <row r="1030" spans="3:13" ht="17" customHeight="1">
      <c r="C1030" s="29"/>
      <c r="D1030" s="29"/>
      <c r="E1030" s="29"/>
      <c r="F1030" s="29"/>
      <c r="H1030" s="95"/>
      <c r="I1030" s="94"/>
      <c r="J1030" s="76"/>
      <c r="K1030" s="78"/>
      <c r="L1030" s="77"/>
      <c r="M1030" s="78"/>
    </row>
    <row r="1031" spans="3:13" ht="17" customHeight="1">
      <c r="C1031" s="29"/>
      <c r="D1031" s="29"/>
      <c r="E1031" s="29"/>
      <c r="F1031" s="29"/>
      <c r="H1031" s="95"/>
      <c r="I1031" s="94"/>
      <c r="J1031" s="76"/>
      <c r="K1031" s="78"/>
      <c r="L1031" s="77"/>
      <c r="M1031" s="78"/>
    </row>
    <row r="1032" spans="3:13" ht="17" customHeight="1">
      <c r="C1032" s="29"/>
      <c r="D1032" s="29"/>
      <c r="E1032" s="29"/>
      <c r="F1032" s="29"/>
      <c r="H1032" s="96"/>
      <c r="I1032" s="94"/>
      <c r="J1032" s="76"/>
      <c r="K1032" s="78"/>
      <c r="L1032" s="77"/>
      <c r="M1032" s="78"/>
    </row>
    <row r="1033" spans="3:13" ht="17" customHeight="1">
      <c r="C1033" s="29"/>
      <c r="D1033" s="29"/>
      <c r="E1033" s="29"/>
      <c r="F1033" s="29"/>
      <c r="H1033" s="96"/>
      <c r="I1033" s="94"/>
      <c r="J1033" s="76"/>
      <c r="K1033" s="78"/>
      <c r="L1033" s="77"/>
      <c r="M1033" s="78"/>
    </row>
    <row r="1034" spans="3:13" ht="17" customHeight="1">
      <c r="C1034" s="29"/>
      <c r="D1034" s="29"/>
      <c r="E1034" s="29"/>
      <c r="F1034" s="29"/>
      <c r="H1034" s="96"/>
      <c r="I1034" s="94"/>
      <c r="J1034" s="76"/>
      <c r="K1034" s="78"/>
      <c r="L1034" s="77"/>
      <c r="M1034" s="78"/>
    </row>
    <row r="1035" spans="3:13" ht="17" customHeight="1">
      <c r="C1035" s="29"/>
      <c r="D1035" s="29"/>
      <c r="E1035" s="29"/>
      <c r="F1035" s="29"/>
      <c r="H1035" s="96"/>
      <c r="I1035" s="94"/>
      <c r="J1035" s="76"/>
      <c r="K1035" s="78"/>
      <c r="L1035" s="77"/>
      <c r="M1035" s="78"/>
    </row>
    <row r="1036" spans="3:13" ht="17" customHeight="1">
      <c r="C1036" s="29"/>
      <c r="D1036" s="29"/>
      <c r="E1036" s="29"/>
      <c r="F1036" s="29"/>
      <c r="H1036" s="96"/>
      <c r="I1036" s="94"/>
      <c r="J1036" s="76"/>
      <c r="K1036" s="78"/>
      <c r="L1036" s="77"/>
      <c r="M1036" s="78"/>
    </row>
    <row r="1037" spans="3:13" ht="17" customHeight="1">
      <c r="C1037" s="29"/>
      <c r="D1037" s="29"/>
      <c r="E1037" s="29"/>
      <c r="F1037" s="29"/>
      <c r="H1037" s="96"/>
      <c r="I1037" s="94"/>
      <c r="J1037" s="76"/>
      <c r="K1037" s="78"/>
      <c r="L1037" s="77"/>
      <c r="M1037" s="78"/>
    </row>
    <row r="1038" spans="3:13" ht="17" customHeight="1">
      <c r="C1038" s="29"/>
      <c r="D1038" s="29"/>
      <c r="E1038" s="29"/>
      <c r="F1038" s="29"/>
      <c r="H1038" s="96"/>
      <c r="I1038" s="94"/>
      <c r="J1038" s="76"/>
      <c r="K1038" s="78"/>
      <c r="L1038" s="77"/>
      <c r="M1038" s="78"/>
    </row>
    <row r="1039" spans="3:13" ht="17" customHeight="1">
      <c r="C1039" s="29"/>
      <c r="D1039" s="29"/>
      <c r="E1039" s="29"/>
      <c r="F1039" s="29"/>
      <c r="H1039" s="96"/>
      <c r="I1039" s="94"/>
      <c r="J1039" s="76"/>
      <c r="K1039" s="78"/>
      <c r="L1039" s="77"/>
      <c r="M1039" s="78"/>
    </row>
    <row r="1040" spans="3:13" ht="17" customHeight="1">
      <c r="C1040" s="29"/>
      <c r="D1040" s="29"/>
      <c r="E1040" s="29"/>
      <c r="F1040" s="29"/>
      <c r="H1040" s="96"/>
      <c r="I1040" s="94"/>
      <c r="J1040" s="76"/>
      <c r="K1040" s="78"/>
      <c r="L1040" s="77"/>
      <c r="M1040" s="78"/>
    </row>
    <row r="1041" spans="3:13" ht="17" customHeight="1">
      <c r="C1041" s="29"/>
      <c r="D1041" s="29"/>
      <c r="E1041" s="29"/>
      <c r="F1041" s="29"/>
      <c r="H1041" s="96"/>
      <c r="I1041" s="94"/>
      <c r="J1041" s="76"/>
      <c r="K1041" s="78"/>
      <c r="L1041" s="77"/>
      <c r="M1041" s="78"/>
    </row>
    <row r="1042" spans="3:13" ht="17" customHeight="1">
      <c r="C1042" s="29"/>
      <c r="D1042" s="29"/>
      <c r="E1042" s="29"/>
      <c r="F1042" s="29"/>
      <c r="H1042" s="96"/>
      <c r="I1042" s="94"/>
      <c r="J1042" s="76"/>
      <c r="K1042" s="78"/>
      <c r="L1042" s="77"/>
      <c r="M1042" s="78"/>
    </row>
    <row r="1043" spans="3:13" ht="17" customHeight="1">
      <c r="C1043" s="29"/>
      <c r="D1043" s="29"/>
      <c r="E1043" s="29"/>
      <c r="F1043" s="29"/>
      <c r="H1043" s="96"/>
      <c r="I1043" s="48"/>
      <c r="J1043" s="37"/>
      <c r="K1043" s="36"/>
      <c r="L1043" s="38"/>
      <c r="M1043" s="36"/>
    </row>
    <row r="1044" spans="3:13" ht="17" customHeight="1">
      <c r="C1044" s="29"/>
      <c r="D1044" s="29"/>
      <c r="E1044" s="29"/>
      <c r="F1044" s="29"/>
      <c r="H1044" s="96"/>
      <c r="I1044" s="48"/>
      <c r="J1044" s="37"/>
      <c r="K1044" s="36"/>
      <c r="L1044" s="38"/>
      <c r="M1044" s="36"/>
    </row>
    <row r="1045" spans="3:13" ht="17" customHeight="1">
      <c r="C1045" s="29"/>
      <c r="D1045" s="29"/>
      <c r="E1045" s="29"/>
      <c r="F1045" s="29"/>
      <c r="H1045" s="96"/>
      <c r="I1045" s="48"/>
      <c r="J1045" s="37"/>
      <c r="K1045" s="36"/>
      <c r="L1045" s="38"/>
      <c r="M1045" s="36"/>
    </row>
    <row r="1046" spans="3:13" ht="17" customHeight="1">
      <c r="C1046" s="29"/>
      <c r="D1046" s="29"/>
      <c r="E1046" s="29"/>
      <c r="F1046" s="29"/>
      <c r="H1046" s="96"/>
      <c r="I1046" s="48"/>
      <c r="J1046" s="37"/>
      <c r="K1046" s="36"/>
      <c r="L1046" s="38"/>
      <c r="M1046" s="36"/>
    </row>
    <row r="1047" spans="3:13" ht="17" customHeight="1">
      <c r="C1047" s="29"/>
      <c r="D1047" s="29"/>
      <c r="E1047" s="29"/>
      <c r="F1047" s="29"/>
      <c r="H1047" s="96"/>
      <c r="I1047" s="48"/>
      <c r="J1047" s="37"/>
      <c r="K1047" s="36"/>
      <c r="L1047" s="38"/>
      <c r="M1047" s="36"/>
    </row>
    <row r="1048" spans="3:13" ht="17" customHeight="1">
      <c r="C1048" s="29"/>
      <c r="D1048" s="29"/>
      <c r="E1048" s="29"/>
      <c r="F1048" s="29"/>
      <c r="H1048" s="96"/>
      <c r="I1048" s="48"/>
      <c r="J1048" s="37"/>
      <c r="K1048" s="36"/>
      <c r="L1048" s="38"/>
      <c r="M1048" s="36"/>
    </row>
    <row r="1049" spans="3:13" ht="17" customHeight="1">
      <c r="C1049" s="29"/>
      <c r="D1049" s="29"/>
      <c r="E1049" s="29"/>
      <c r="F1049" s="29"/>
      <c r="H1049" s="96"/>
      <c r="I1049" s="48"/>
      <c r="J1049" s="37"/>
      <c r="K1049" s="36"/>
      <c r="L1049" s="38"/>
      <c r="M1049" s="36"/>
    </row>
    <row r="1050" spans="3:13" ht="17" customHeight="1">
      <c r="C1050" s="29"/>
      <c r="D1050" s="29"/>
      <c r="E1050" s="29"/>
      <c r="F1050" s="29"/>
      <c r="H1050" s="96"/>
      <c r="I1050" s="48"/>
      <c r="J1050" s="37"/>
      <c r="K1050" s="36"/>
      <c r="L1050" s="38"/>
      <c r="M1050" s="36"/>
    </row>
    <row r="1051" spans="3:13" ht="17" customHeight="1">
      <c r="C1051" s="29"/>
      <c r="D1051" s="29"/>
      <c r="E1051" s="29"/>
      <c r="F1051" s="29"/>
      <c r="H1051" s="96"/>
      <c r="I1051" s="48"/>
      <c r="J1051" s="37"/>
      <c r="K1051" s="36"/>
      <c r="L1051" s="38"/>
      <c r="M1051" s="36"/>
    </row>
    <row r="1052" spans="3:13" ht="17" customHeight="1">
      <c r="C1052" s="29"/>
      <c r="D1052" s="29"/>
      <c r="E1052" s="29"/>
      <c r="F1052" s="29"/>
      <c r="H1052" s="96"/>
      <c r="I1052" s="48"/>
      <c r="J1052" s="37"/>
      <c r="K1052" s="36"/>
      <c r="L1052" s="38"/>
      <c r="M1052" s="36"/>
    </row>
    <row r="1053" spans="3:13" ht="17" customHeight="1">
      <c r="C1053" s="29"/>
      <c r="D1053" s="29"/>
      <c r="E1053" s="29"/>
      <c r="F1053" s="29"/>
      <c r="H1053" s="96"/>
      <c r="I1053" s="48"/>
      <c r="J1053" s="37"/>
      <c r="K1053" s="36"/>
      <c r="L1053" s="38"/>
      <c r="M1053" s="36"/>
    </row>
    <row r="1054" spans="3:13" ht="17" customHeight="1">
      <c r="C1054" s="29"/>
      <c r="D1054" s="29"/>
      <c r="E1054" s="29"/>
      <c r="F1054" s="29"/>
      <c r="H1054" s="96"/>
      <c r="I1054" s="48"/>
      <c r="J1054" s="37"/>
      <c r="K1054" s="36"/>
      <c r="L1054" s="38"/>
      <c r="M1054" s="36"/>
    </row>
    <row r="1055" spans="3:13" ht="17" customHeight="1">
      <c r="C1055" s="29"/>
      <c r="D1055" s="29"/>
      <c r="E1055" s="29"/>
      <c r="F1055" s="29"/>
      <c r="H1055" s="96"/>
      <c r="I1055" s="48"/>
      <c r="J1055" s="37"/>
      <c r="K1055" s="36"/>
      <c r="L1055" s="38"/>
      <c r="M1055" s="36"/>
    </row>
    <row r="1056" spans="3:13" ht="17" customHeight="1">
      <c r="C1056" s="29"/>
      <c r="D1056" s="29"/>
      <c r="E1056" s="29"/>
      <c r="F1056" s="29"/>
      <c r="H1056" s="96"/>
      <c r="I1056" s="48"/>
      <c r="J1056" s="37"/>
      <c r="K1056" s="36"/>
      <c r="L1056" s="38"/>
      <c r="M1056" s="36"/>
    </row>
    <row r="1057" spans="3:13" ht="17" customHeight="1">
      <c r="C1057" s="29"/>
      <c r="D1057" s="29"/>
      <c r="E1057" s="29"/>
      <c r="F1057" s="29"/>
      <c r="H1057" s="96"/>
      <c r="I1057" s="48"/>
      <c r="J1057" s="37"/>
      <c r="K1057" s="36"/>
      <c r="L1057" s="38"/>
      <c r="M1057" s="36"/>
    </row>
    <row r="1058" spans="3:13" ht="17" customHeight="1">
      <c r="C1058" s="29"/>
      <c r="D1058" s="29"/>
      <c r="E1058" s="29"/>
      <c r="F1058" s="29"/>
      <c r="H1058" s="96"/>
      <c r="I1058" s="48"/>
      <c r="J1058" s="37"/>
      <c r="K1058" s="36"/>
      <c r="L1058" s="38"/>
      <c r="M1058" s="36"/>
    </row>
    <row r="1059" spans="3:13" ht="17" customHeight="1">
      <c r="C1059" s="29"/>
      <c r="D1059" s="29"/>
      <c r="E1059" s="29"/>
      <c r="F1059" s="29"/>
      <c r="H1059" s="96"/>
      <c r="I1059" s="48"/>
      <c r="J1059" s="37"/>
      <c r="K1059" s="36"/>
      <c r="L1059" s="38"/>
      <c r="M1059" s="36"/>
    </row>
    <row r="1060" spans="3:13" ht="17" customHeight="1">
      <c r="C1060" s="29"/>
      <c r="D1060" s="29"/>
      <c r="E1060" s="29"/>
      <c r="F1060" s="29"/>
      <c r="H1060" s="96"/>
      <c r="I1060" s="48"/>
      <c r="J1060" s="37"/>
      <c r="K1060" s="36"/>
      <c r="L1060" s="38"/>
      <c r="M1060" s="36"/>
    </row>
    <row r="1061" spans="3:13" ht="17" customHeight="1">
      <c r="C1061" s="29"/>
      <c r="D1061" s="29"/>
      <c r="E1061" s="29"/>
      <c r="F1061" s="29"/>
      <c r="H1061" s="96"/>
      <c r="I1061" s="48"/>
      <c r="J1061" s="37"/>
      <c r="K1061" s="36"/>
      <c r="L1061" s="38"/>
      <c r="M1061" s="36"/>
    </row>
    <row r="1062" spans="3:13" ht="17" customHeight="1">
      <c r="C1062" s="29"/>
      <c r="D1062" s="29"/>
      <c r="E1062" s="29"/>
      <c r="F1062" s="29"/>
      <c r="H1062" s="96"/>
      <c r="I1062" s="48"/>
      <c r="J1062" s="37"/>
      <c r="K1062" s="36"/>
      <c r="L1062" s="38"/>
      <c r="M1062" s="36"/>
    </row>
    <row r="1063" spans="3:13" ht="17" customHeight="1">
      <c r="C1063" s="29"/>
      <c r="D1063" s="29"/>
      <c r="E1063" s="29"/>
      <c r="F1063" s="29"/>
      <c r="H1063" s="96"/>
      <c r="I1063" s="48"/>
      <c r="J1063" s="37"/>
      <c r="K1063" s="36"/>
      <c r="L1063" s="38"/>
      <c r="M1063" s="36"/>
    </row>
    <row r="1064" spans="3:13" ht="17" customHeight="1">
      <c r="C1064" s="29"/>
      <c r="D1064" s="29"/>
      <c r="E1064" s="29"/>
      <c r="F1064" s="29"/>
      <c r="H1064" s="96"/>
      <c r="I1064" s="48"/>
      <c r="J1064" s="37"/>
      <c r="K1064" s="36"/>
      <c r="L1064" s="38"/>
      <c r="M1064" s="36"/>
    </row>
    <row r="1065" spans="3:13" ht="17" customHeight="1">
      <c r="C1065" s="29"/>
      <c r="D1065" s="29"/>
      <c r="E1065" s="29"/>
      <c r="F1065" s="29"/>
      <c r="H1065" s="96"/>
      <c r="I1065" s="48"/>
      <c r="J1065" s="37"/>
      <c r="K1065" s="36"/>
      <c r="L1065" s="38"/>
      <c r="M1065" s="36"/>
    </row>
    <row r="1066" spans="3:13" ht="17" customHeight="1">
      <c r="C1066" s="29"/>
      <c r="D1066" s="29"/>
      <c r="E1066" s="29"/>
      <c r="F1066" s="29"/>
      <c r="H1066" s="96"/>
      <c r="I1066" s="48"/>
      <c r="J1066" s="37"/>
      <c r="K1066" s="36"/>
      <c r="L1066" s="38"/>
      <c r="M1066" s="36"/>
    </row>
    <row r="1067" spans="3:13" ht="17" customHeight="1">
      <c r="C1067" s="29"/>
      <c r="D1067" s="29"/>
      <c r="E1067" s="29"/>
      <c r="F1067" s="29"/>
      <c r="H1067" s="96"/>
      <c r="I1067" s="48"/>
      <c r="J1067" s="37"/>
      <c r="K1067" s="36"/>
      <c r="L1067" s="38"/>
      <c r="M1067" s="36"/>
    </row>
    <row r="1068" spans="3:13" ht="17" customHeight="1">
      <c r="C1068" s="29"/>
      <c r="D1068" s="29"/>
      <c r="E1068" s="29"/>
      <c r="F1068" s="29"/>
      <c r="H1068" s="96"/>
      <c r="I1068" s="48"/>
      <c r="J1068" s="37"/>
      <c r="K1068" s="36"/>
      <c r="L1068" s="38"/>
      <c r="M1068" s="36"/>
    </row>
    <row r="1069" spans="3:13" ht="17" customHeight="1">
      <c r="C1069" s="29"/>
      <c r="D1069" s="29"/>
      <c r="E1069" s="29"/>
      <c r="F1069" s="29"/>
      <c r="H1069" s="96"/>
      <c r="I1069" s="48"/>
      <c r="J1069" s="37"/>
      <c r="K1069" s="36"/>
      <c r="L1069" s="38"/>
      <c r="M1069" s="36"/>
    </row>
    <row r="1070" spans="3:13" ht="17" customHeight="1">
      <c r="C1070" s="29"/>
      <c r="D1070" s="29"/>
      <c r="E1070" s="29"/>
      <c r="F1070" s="29"/>
      <c r="H1070" s="96"/>
      <c r="I1070" s="48"/>
      <c r="J1070" s="37"/>
      <c r="K1070" s="36"/>
      <c r="L1070" s="38"/>
      <c r="M1070" s="36"/>
    </row>
    <row r="1071" spans="3:13" ht="17" customHeight="1">
      <c r="C1071" s="29"/>
      <c r="D1071" s="29"/>
      <c r="E1071" s="29"/>
      <c r="F1071" s="29"/>
      <c r="H1071" s="96"/>
      <c r="I1071" s="48"/>
      <c r="J1071" s="37"/>
      <c r="K1071" s="36"/>
      <c r="L1071" s="38"/>
      <c r="M1071" s="36"/>
    </row>
    <row r="1072" spans="3:13" ht="17" customHeight="1">
      <c r="C1072" s="29"/>
      <c r="D1072" s="29"/>
      <c r="E1072" s="29"/>
      <c r="F1072" s="29"/>
      <c r="H1072" s="96"/>
      <c r="I1072" s="48"/>
      <c r="J1072" s="37"/>
      <c r="K1072" s="36"/>
      <c r="L1072" s="38"/>
      <c r="M1072" s="36"/>
    </row>
    <row r="1073" spans="3:13" ht="17" customHeight="1">
      <c r="C1073" s="29"/>
      <c r="D1073" s="29"/>
      <c r="E1073" s="30"/>
      <c r="F1073" s="30"/>
      <c r="H1073" s="7"/>
      <c r="I1073" s="32"/>
      <c r="J1073" s="34"/>
      <c r="K1073" s="33"/>
      <c r="L1073" s="35"/>
      <c r="M1073" s="31"/>
    </row>
    <row r="1074" spans="3:13" ht="17" customHeight="1">
      <c r="C1074" s="29"/>
      <c r="D1074" s="29"/>
      <c r="E1074" s="30"/>
      <c r="F1074" s="30"/>
      <c r="H1074" s="7"/>
      <c r="I1074" s="32"/>
      <c r="J1074" s="34"/>
      <c r="K1074" s="33"/>
      <c r="L1074" s="35"/>
      <c r="M1074" s="31"/>
    </row>
    <row r="1075" spans="3:13" ht="17" customHeight="1">
      <c r="C1075" s="29"/>
      <c r="D1075" s="29"/>
      <c r="E1075" s="30"/>
      <c r="F1075" s="30"/>
      <c r="H1075" s="7"/>
      <c r="I1075" s="32"/>
      <c r="J1075" s="34"/>
      <c r="K1075" s="33"/>
      <c r="L1075" s="35"/>
      <c r="M1075" s="31"/>
    </row>
    <row r="1076" spans="3:13" ht="17" customHeight="1">
      <c r="C1076" s="29"/>
      <c r="D1076" s="29"/>
      <c r="E1076" s="30"/>
      <c r="F1076" s="30"/>
      <c r="H1076" s="8"/>
      <c r="I1076" s="32"/>
      <c r="J1076" s="34"/>
      <c r="K1076" s="33"/>
      <c r="L1076" s="35"/>
      <c r="M1076" s="31"/>
    </row>
    <row r="1077" spans="3:13" ht="17" customHeight="1">
      <c r="C1077" s="29"/>
      <c r="D1077" s="29"/>
      <c r="E1077" s="30"/>
      <c r="F1077" s="30"/>
      <c r="H1077" s="8"/>
      <c r="I1077" s="32"/>
      <c r="J1077" s="34"/>
      <c r="K1077" s="33"/>
      <c r="L1077" s="35"/>
      <c r="M1077" s="31"/>
    </row>
    <row r="1078" spans="3:13" ht="17" customHeight="1">
      <c r="C1078" s="29"/>
      <c r="D1078" s="29"/>
      <c r="E1078" s="30"/>
      <c r="F1078" s="30"/>
      <c r="H1078" s="9"/>
      <c r="I1078" s="32"/>
      <c r="J1078" s="34"/>
      <c r="K1078" s="33"/>
      <c r="L1078" s="35"/>
      <c r="M1078" s="31"/>
    </row>
    <row r="1079" spans="3:13" ht="17" customHeight="1">
      <c r="C1079" s="29"/>
      <c r="D1079" s="29"/>
      <c r="E1079" s="30"/>
      <c r="F1079" s="30"/>
      <c r="H1079" s="10"/>
      <c r="I1079" s="32"/>
      <c r="J1079" s="34"/>
      <c r="K1079" s="33"/>
      <c r="L1079" s="35"/>
      <c r="M1079" s="31"/>
    </row>
    <row r="1080" spans="3:13" ht="17" customHeight="1">
      <c r="C1080" s="29"/>
      <c r="D1080" s="29"/>
      <c r="E1080" s="30"/>
      <c r="F1080" s="30"/>
      <c r="H1080" s="8"/>
      <c r="I1080" s="32"/>
      <c r="J1080" s="34"/>
      <c r="K1080" s="33"/>
      <c r="L1080" s="35"/>
      <c r="M1080" s="31"/>
    </row>
    <row r="1081" spans="3:13" ht="17" customHeight="1">
      <c r="C1081" s="29"/>
      <c r="D1081" s="29"/>
      <c r="E1081" s="30"/>
      <c r="F1081" s="30"/>
      <c r="H1081" s="8"/>
      <c r="I1081" s="32"/>
      <c r="J1081" s="34"/>
      <c r="K1081" s="33"/>
      <c r="L1081" s="35"/>
      <c r="M1081" s="31"/>
    </row>
    <row r="1082" spans="3:13" ht="17" customHeight="1">
      <c r="C1082" s="29"/>
      <c r="D1082" s="29"/>
      <c r="E1082" s="30"/>
      <c r="F1082" s="30"/>
      <c r="H1082" s="8"/>
      <c r="I1082" s="32"/>
      <c r="J1082" s="34"/>
      <c r="K1082" s="33"/>
      <c r="L1082" s="35"/>
      <c r="M1082" s="31"/>
    </row>
    <row r="1083" spans="3:13" ht="17" customHeight="1">
      <c r="C1083" s="29"/>
      <c r="D1083" s="29"/>
      <c r="E1083" s="30"/>
      <c r="F1083" s="30"/>
      <c r="H1083" s="8"/>
      <c r="I1083" s="32"/>
      <c r="J1083" s="34"/>
      <c r="K1083" s="33"/>
      <c r="L1083" s="35"/>
      <c r="M1083" s="31"/>
    </row>
    <row r="1084" spans="3:13" ht="17" customHeight="1">
      <c r="C1084" s="29"/>
      <c r="D1084" s="29"/>
      <c r="E1084" s="30"/>
      <c r="F1084" s="30"/>
      <c r="H1084" s="8"/>
      <c r="I1084" s="32"/>
      <c r="J1084" s="34"/>
      <c r="K1084" s="33"/>
      <c r="L1084" s="35"/>
      <c r="M1084" s="31"/>
    </row>
    <row r="1085" spans="3:13" ht="17" customHeight="1">
      <c r="C1085" s="29"/>
      <c r="D1085" s="29"/>
      <c r="E1085" s="30"/>
      <c r="F1085" s="30"/>
      <c r="H1085" s="11"/>
      <c r="I1085" s="32"/>
      <c r="J1085" s="34"/>
      <c r="K1085" s="33"/>
      <c r="L1085" s="35"/>
      <c r="M1085" s="31"/>
    </row>
    <row r="1086" spans="3:13" ht="17" customHeight="1">
      <c r="C1086" s="29"/>
      <c r="D1086" s="29"/>
      <c r="E1086" s="30"/>
      <c r="F1086" s="30"/>
      <c r="H1086" s="8"/>
      <c r="I1086" s="32"/>
      <c r="J1086" s="34"/>
      <c r="K1086" s="33"/>
      <c r="L1086" s="35"/>
      <c r="M1086" s="31"/>
    </row>
    <row r="1087" spans="3:13" ht="17" customHeight="1">
      <c r="C1087" s="29"/>
      <c r="D1087" s="29"/>
      <c r="E1087" s="30"/>
      <c r="F1087" s="30"/>
      <c r="H1087" s="8"/>
      <c r="I1087" s="32"/>
      <c r="J1087" s="34"/>
      <c r="K1087" s="33"/>
      <c r="L1087" s="35"/>
      <c r="M1087" s="31"/>
    </row>
    <row r="1088" spans="3:13" ht="17" customHeight="1">
      <c r="C1088" s="29"/>
      <c r="D1088" s="29"/>
      <c r="E1088" s="30"/>
      <c r="F1088" s="30"/>
      <c r="H1088" s="8"/>
      <c r="I1088" s="32"/>
      <c r="J1088" s="34"/>
      <c r="K1088" s="33"/>
      <c r="L1088" s="35"/>
      <c r="M1088" s="31"/>
    </row>
    <row r="1089" spans="3:13" ht="17" customHeight="1">
      <c r="C1089" s="29"/>
      <c r="D1089" s="29"/>
      <c r="E1089" s="29"/>
      <c r="F1089" s="30"/>
      <c r="H1089" s="8"/>
      <c r="I1089" s="32"/>
      <c r="J1089" s="34"/>
      <c r="K1089" s="33"/>
      <c r="L1089" s="35"/>
      <c r="M1089" s="31"/>
    </row>
    <row r="1090" spans="3:13" ht="17" customHeight="1">
      <c r="C1090" s="29"/>
      <c r="D1090" s="29"/>
      <c r="E1090" s="29"/>
      <c r="F1090" s="30"/>
      <c r="H1090" s="8"/>
      <c r="I1090" s="32"/>
      <c r="J1090" s="34"/>
      <c r="K1090" s="33"/>
      <c r="L1090" s="35"/>
      <c r="M1090" s="31"/>
    </row>
    <row r="1091" spans="3:13" ht="17" customHeight="1">
      <c r="C1091" s="29"/>
      <c r="D1091" s="29"/>
      <c r="E1091" s="29"/>
      <c r="F1091" s="30"/>
      <c r="H1091" s="12"/>
      <c r="I1091" s="32"/>
      <c r="J1091" s="34"/>
      <c r="K1091" s="33"/>
      <c r="L1091" s="35"/>
      <c r="M1091" s="31"/>
    </row>
    <row r="1092" spans="3:13" ht="17" customHeight="1">
      <c r="C1092" s="29"/>
      <c r="D1092" s="29"/>
      <c r="E1092" s="29"/>
      <c r="F1092" s="30"/>
      <c r="H1092" s="8"/>
      <c r="I1092" s="32"/>
      <c r="J1092" s="34"/>
      <c r="K1092" s="33"/>
      <c r="L1092" s="35"/>
      <c r="M1092" s="31"/>
    </row>
    <row r="1093" spans="3:13" ht="17" customHeight="1">
      <c r="C1093" s="29"/>
      <c r="D1093" s="29"/>
      <c r="E1093" s="29"/>
      <c r="F1093" s="30"/>
      <c r="H1093" s="2"/>
      <c r="I1093" s="32"/>
      <c r="J1093" s="34"/>
      <c r="K1093" s="33"/>
      <c r="L1093" s="35"/>
      <c r="M1093" s="31"/>
    </row>
    <row r="1094" spans="3:13" ht="17" customHeight="1">
      <c r="C1094" s="29"/>
      <c r="D1094" s="29"/>
      <c r="E1094" s="29"/>
      <c r="F1094" s="30"/>
      <c r="H1094" s="8"/>
      <c r="I1094" s="32"/>
      <c r="J1094" s="34"/>
      <c r="K1094" s="33"/>
      <c r="L1094" s="35"/>
      <c r="M1094" s="31"/>
    </row>
    <row r="1095" spans="3:13" ht="17" customHeight="1">
      <c r="C1095" s="29"/>
      <c r="D1095" s="29"/>
      <c r="E1095" s="29"/>
      <c r="F1095" s="30"/>
      <c r="H1095" s="2"/>
      <c r="I1095" s="32"/>
      <c r="J1095" s="34"/>
      <c r="K1095" s="33"/>
      <c r="L1095" s="35"/>
      <c r="M1095" s="31"/>
    </row>
    <row r="1096" spans="3:13" ht="17" customHeight="1">
      <c r="C1096" s="29"/>
      <c r="D1096" s="29"/>
      <c r="E1096" s="29"/>
      <c r="F1096" s="30"/>
      <c r="H1096" s="8"/>
      <c r="I1096" s="32"/>
      <c r="J1096" s="34"/>
      <c r="K1096" s="33"/>
      <c r="L1096" s="35"/>
      <c r="M1096" s="31"/>
    </row>
    <row r="1097" spans="3:13" ht="17" customHeight="1">
      <c r="C1097" s="29"/>
      <c r="D1097" s="29"/>
      <c r="E1097" s="29"/>
      <c r="F1097" s="30"/>
      <c r="H1097" s="8"/>
      <c r="I1097" s="32"/>
      <c r="J1097" s="34"/>
      <c r="K1097" s="33"/>
      <c r="L1097" s="35"/>
      <c r="M1097" s="31"/>
    </row>
    <row r="1098" spans="3:13" ht="17" customHeight="1">
      <c r="C1098" s="29"/>
      <c r="D1098" s="29"/>
      <c r="E1098" s="29"/>
      <c r="F1098" s="30"/>
      <c r="H1098" s="8"/>
      <c r="I1098" s="32"/>
      <c r="J1098" s="34"/>
      <c r="K1098" s="33"/>
      <c r="L1098" s="35"/>
      <c r="M1098" s="31"/>
    </row>
    <row r="1099" spans="3:13" ht="17" customHeight="1">
      <c r="C1099" s="29"/>
      <c r="D1099" s="29"/>
      <c r="E1099" s="29"/>
      <c r="F1099" s="30"/>
      <c r="H1099" s="8"/>
      <c r="I1099" s="32"/>
      <c r="J1099" s="34"/>
      <c r="K1099" s="33"/>
      <c r="L1099" s="35"/>
      <c r="M1099" s="31"/>
    </row>
    <row r="1100" spans="3:13" ht="17" customHeight="1">
      <c r="C1100" s="29"/>
      <c r="D1100" s="29"/>
      <c r="E1100" s="29"/>
      <c r="F1100" s="30"/>
      <c r="H1100" s="8"/>
      <c r="I1100" s="32"/>
      <c r="J1100" s="34"/>
      <c r="K1100" s="33"/>
      <c r="L1100" s="35"/>
      <c r="M1100" s="31"/>
    </row>
    <row r="1101" spans="3:13" ht="17" customHeight="1">
      <c r="C1101" s="29"/>
      <c r="D1101" s="29"/>
      <c r="E1101" s="29"/>
      <c r="F1101" s="30"/>
      <c r="H1101" s="8"/>
      <c r="I1101" s="32"/>
      <c r="J1101" s="34"/>
      <c r="K1101" s="33"/>
      <c r="L1101" s="35"/>
      <c r="M1101" s="31"/>
    </row>
    <row r="1102" spans="3:13" ht="17" customHeight="1">
      <c r="C1102" s="29"/>
      <c r="D1102" s="29"/>
      <c r="E1102" s="29"/>
      <c r="F1102" s="30"/>
      <c r="H1102" s="8"/>
      <c r="I1102" s="32"/>
      <c r="J1102" s="34"/>
      <c r="K1102" s="33"/>
      <c r="L1102" s="35"/>
      <c r="M1102" s="31"/>
    </row>
    <row r="1103" spans="3:13" ht="17" customHeight="1">
      <c r="C1103" s="29"/>
      <c r="D1103" s="29"/>
      <c r="E1103" s="29"/>
      <c r="F1103" s="30"/>
      <c r="H1103" s="8"/>
      <c r="I1103" s="32"/>
      <c r="J1103" s="34"/>
      <c r="K1103" s="33"/>
      <c r="L1103" s="35"/>
      <c r="M1103" s="31"/>
    </row>
    <row r="1104" spans="3:13" ht="17" customHeight="1">
      <c r="C1104" s="29"/>
      <c r="D1104" s="29"/>
      <c r="E1104" s="29"/>
      <c r="F1104" s="30"/>
      <c r="H1104" s="8"/>
      <c r="I1104" s="32"/>
      <c r="J1104" s="34"/>
      <c r="K1104" s="33"/>
      <c r="L1104" s="35"/>
      <c r="M1104" s="31"/>
    </row>
    <row r="1105" spans="3:13" ht="17" customHeight="1">
      <c r="C1105" s="29"/>
      <c r="D1105" s="29"/>
      <c r="E1105" s="29"/>
      <c r="F1105" s="30"/>
      <c r="H1105" s="12"/>
      <c r="I1105" s="32"/>
      <c r="J1105" s="34"/>
      <c r="K1105" s="33"/>
      <c r="L1105" s="35"/>
      <c r="M1105" s="31"/>
    </row>
    <row r="1106" spans="3:13" ht="17" customHeight="1">
      <c r="C1106" s="29"/>
      <c r="D1106" s="29"/>
      <c r="E1106" s="29"/>
      <c r="F1106" s="30"/>
      <c r="H1106" s="8"/>
      <c r="I1106" s="32"/>
      <c r="J1106" s="34"/>
      <c r="K1106" s="33"/>
      <c r="L1106" s="35"/>
      <c r="M1106" s="31"/>
    </row>
    <row r="1107" spans="3:13" ht="17" customHeight="1">
      <c r="C1107" s="29"/>
      <c r="D1107" s="29"/>
      <c r="E1107" s="29"/>
      <c r="F1107" s="30"/>
      <c r="H1107" s="12"/>
      <c r="I1107" s="32"/>
      <c r="J1107" s="34"/>
      <c r="K1107" s="33"/>
      <c r="L1107" s="35"/>
      <c r="M1107" s="31"/>
    </row>
    <row r="1108" spans="3:13" ht="17" customHeight="1">
      <c r="C1108" s="29"/>
      <c r="D1108" s="29"/>
      <c r="E1108" s="29"/>
      <c r="F1108" s="30"/>
      <c r="H1108" s="8"/>
      <c r="I1108" s="32"/>
      <c r="J1108" s="34"/>
      <c r="K1108" s="33"/>
      <c r="L1108" s="35"/>
      <c r="M1108" s="31"/>
    </row>
    <row r="1109" spans="3:13" ht="17" customHeight="1">
      <c r="C1109" s="29"/>
      <c r="D1109" s="29"/>
      <c r="E1109" s="29"/>
      <c r="F1109" s="30"/>
      <c r="H1109" s="12"/>
      <c r="I1109" s="32"/>
      <c r="J1109" s="34"/>
      <c r="K1109" s="33"/>
      <c r="L1109" s="35"/>
      <c r="M1109" s="31"/>
    </row>
    <row r="1110" spans="3:13" ht="17" customHeight="1">
      <c r="C1110" s="29"/>
      <c r="D1110" s="29"/>
      <c r="E1110" s="29"/>
      <c r="F1110" s="30"/>
      <c r="H1110" s="12"/>
      <c r="I1110" s="32"/>
      <c r="J1110" s="34"/>
      <c r="K1110" s="33"/>
      <c r="L1110" s="35"/>
      <c r="M1110" s="31"/>
    </row>
    <row r="1111" spans="3:13" ht="17" customHeight="1">
      <c r="C1111" s="29"/>
      <c r="D1111" s="29"/>
      <c r="E1111" s="29"/>
      <c r="F1111" s="30"/>
      <c r="H1111" s="8"/>
      <c r="I1111" s="32"/>
      <c r="J1111" s="34"/>
      <c r="K1111" s="33"/>
      <c r="L1111" s="35"/>
      <c r="M1111" s="31"/>
    </row>
    <row r="1112" spans="3:13" ht="17" customHeight="1">
      <c r="C1112" s="29"/>
      <c r="D1112" s="29"/>
      <c r="E1112" s="29"/>
      <c r="F1112" s="30"/>
      <c r="H1112" s="8"/>
      <c r="I1112" s="32"/>
      <c r="J1112" s="34"/>
      <c r="K1112" s="33"/>
      <c r="L1112" s="35"/>
      <c r="M1112" s="31"/>
    </row>
    <row r="1113" spans="3:13" ht="17" customHeight="1">
      <c r="C1113" s="29"/>
      <c r="D1113" s="29"/>
      <c r="E1113" s="29"/>
      <c r="F1113" s="30"/>
      <c r="H1113" s="8"/>
      <c r="I1113" s="32"/>
      <c r="J1113" s="34"/>
      <c r="K1113" s="33"/>
      <c r="L1113" s="35"/>
      <c r="M1113" s="31"/>
    </row>
    <row r="1114" spans="3:13" ht="17" customHeight="1">
      <c r="C1114" s="29"/>
      <c r="D1114" s="29"/>
      <c r="E1114" s="29"/>
      <c r="F1114" s="30"/>
      <c r="H1114" s="8"/>
      <c r="I1114" s="32"/>
      <c r="J1114" s="34"/>
      <c r="K1114" s="33"/>
      <c r="L1114" s="35"/>
      <c r="M1114" s="31"/>
    </row>
    <row r="1115" spans="3:13" ht="17" customHeight="1">
      <c r="C1115" s="29"/>
      <c r="D1115" s="29"/>
      <c r="E1115" s="29"/>
      <c r="F1115" s="30"/>
      <c r="H1115" s="10"/>
      <c r="I1115" s="32"/>
      <c r="J1115" s="34"/>
      <c r="K1115" s="76"/>
      <c r="L1115" s="77"/>
      <c r="M1115" s="78" t="s">
        <v>9</v>
      </c>
    </row>
    <row r="1116" spans="3:13" ht="17" customHeight="1">
      <c r="C1116" s="29"/>
      <c r="D1116" s="29"/>
      <c r="E1116" s="29"/>
      <c r="F1116" s="30"/>
      <c r="H1116" s="11"/>
      <c r="I1116" s="32"/>
      <c r="J1116" s="34"/>
      <c r="K1116" s="76"/>
      <c r="L1116" s="77"/>
      <c r="M1116" s="78" t="s">
        <v>9</v>
      </c>
    </row>
    <row r="1117" spans="3:13" ht="17" customHeight="1">
      <c r="C1117" s="29"/>
      <c r="D1117" s="29"/>
      <c r="E1117" s="29"/>
      <c r="F1117" s="30"/>
      <c r="H1117" s="11"/>
      <c r="I1117" s="32"/>
      <c r="J1117" s="34"/>
      <c r="K1117" s="76"/>
      <c r="L1117" s="77"/>
      <c r="M1117" s="78" t="s">
        <v>9</v>
      </c>
    </row>
    <row r="1118" spans="3:13" ht="17" customHeight="1">
      <c r="C1118" s="29"/>
      <c r="D1118" s="29"/>
      <c r="E1118" s="29"/>
      <c r="F1118" s="30"/>
      <c r="H1118" s="11"/>
      <c r="I1118" s="32"/>
      <c r="J1118" s="34"/>
      <c r="K1118" s="76"/>
      <c r="L1118" s="77"/>
      <c r="M1118" s="78" t="s">
        <v>9</v>
      </c>
    </row>
    <row r="1119" spans="3:13" ht="17" customHeight="1">
      <c r="C1119" s="29"/>
      <c r="D1119" s="29"/>
      <c r="E1119" s="29"/>
      <c r="F1119" s="30"/>
      <c r="H1119" s="11"/>
      <c r="I1119" s="32"/>
      <c r="J1119" s="34"/>
      <c r="K1119" s="76"/>
      <c r="L1119" s="77"/>
      <c r="M1119" s="78" t="s">
        <v>9</v>
      </c>
    </row>
    <row r="1120" spans="3:13" ht="17" customHeight="1">
      <c r="C1120" s="29"/>
      <c r="D1120" s="29"/>
      <c r="E1120" s="29"/>
      <c r="F1120" s="30"/>
      <c r="H1120" s="11"/>
      <c r="I1120" s="32"/>
      <c r="J1120" s="34"/>
      <c r="K1120" s="76"/>
      <c r="L1120" s="77"/>
      <c r="M1120" s="78" t="s">
        <v>9</v>
      </c>
    </row>
    <row r="1121" spans="3:13" ht="17" customHeight="1">
      <c r="C1121" s="29"/>
      <c r="D1121" s="29"/>
      <c r="E1121" s="29"/>
      <c r="F1121" s="30"/>
      <c r="H1121" s="11"/>
      <c r="I1121" s="32"/>
      <c r="J1121" s="34"/>
      <c r="K1121" s="76"/>
      <c r="L1121" s="77"/>
      <c r="M1121" s="78" t="s">
        <v>9</v>
      </c>
    </row>
    <row r="1122" spans="3:13" ht="17" customHeight="1">
      <c r="C1122" s="29"/>
      <c r="D1122" s="29"/>
      <c r="E1122" s="29"/>
      <c r="F1122" s="30"/>
      <c r="H1122" s="11"/>
      <c r="I1122" s="32"/>
      <c r="J1122" s="34"/>
      <c r="K1122" s="76"/>
      <c r="L1122" s="77"/>
      <c r="M1122" s="78" t="s">
        <v>9</v>
      </c>
    </row>
    <row r="1123" spans="3:13" ht="17" customHeight="1">
      <c r="C1123" s="29"/>
      <c r="D1123" s="29"/>
      <c r="E1123" s="29"/>
      <c r="F1123" s="30"/>
      <c r="H1123" s="11"/>
      <c r="I1123" s="32"/>
      <c r="J1123" s="34"/>
      <c r="K1123" s="76"/>
      <c r="L1123" s="77"/>
      <c r="M1123" s="78" t="s">
        <v>9</v>
      </c>
    </row>
    <row r="1124" spans="3:13" ht="17" customHeight="1">
      <c r="C1124" s="29"/>
      <c r="D1124" s="29"/>
      <c r="E1124" s="29"/>
      <c r="F1124" s="30"/>
      <c r="H1124" s="11"/>
      <c r="I1124" s="32"/>
      <c r="J1124" s="34"/>
      <c r="K1124" s="76"/>
      <c r="L1124" s="77"/>
      <c r="M1124" s="78" t="s">
        <v>12</v>
      </c>
    </row>
    <row r="1125" spans="3:13" ht="17" customHeight="1">
      <c r="C1125" s="29"/>
      <c r="D1125" s="29"/>
      <c r="E1125" s="29"/>
      <c r="F1125" s="30"/>
      <c r="H1125" s="11"/>
      <c r="I1125" s="32"/>
      <c r="J1125" s="34"/>
      <c r="K1125" s="76"/>
      <c r="L1125" s="77"/>
      <c r="M1125" s="78" t="s">
        <v>12</v>
      </c>
    </row>
    <row r="1126" spans="3:13" ht="17" customHeight="1">
      <c r="C1126" s="29"/>
      <c r="D1126" s="29"/>
      <c r="E1126" s="29"/>
      <c r="F1126" s="30"/>
      <c r="H1126" s="11"/>
      <c r="I1126" s="32"/>
      <c r="J1126" s="34"/>
      <c r="K1126" s="76"/>
      <c r="L1126" s="77"/>
      <c r="M1126" s="78" t="s">
        <v>12</v>
      </c>
    </row>
    <row r="1127" spans="3:13" ht="17" customHeight="1">
      <c r="C1127" s="29"/>
      <c r="D1127" s="29"/>
      <c r="E1127" s="29"/>
      <c r="F1127" s="30"/>
      <c r="H1127" s="11"/>
      <c r="I1127" s="32"/>
      <c r="J1127" s="34"/>
      <c r="K1127" s="76"/>
      <c r="L1127" s="77"/>
      <c r="M1127" s="78" t="s">
        <v>12</v>
      </c>
    </row>
    <row r="1128" spans="3:13" ht="17" customHeight="1">
      <c r="C1128" s="29"/>
      <c r="D1128" s="29"/>
      <c r="E1128" s="29"/>
      <c r="F1128" s="30"/>
      <c r="H1128" s="11"/>
      <c r="I1128" s="32"/>
      <c r="J1128" s="34"/>
      <c r="K1128" s="76"/>
      <c r="L1128" s="77"/>
      <c r="M1128" s="78" t="s">
        <v>12</v>
      </c>
    </row>
    <row r="1129" spans="3:13" ht="17" customHeight="1">
      <c r="C1129" s="29"/>
      <c r="D1129" s="29"/>
      <c r="E1129" s="29"/>
      <c r="F1129" s="30"/>
      <c r="H1129" s="11"/>
      <c r="I1129" s="32"/>
      <c r="J1129" s="34"/>
      <c r="K1129" s="76"/>
      <c r="L1129" s="77"/>
      <c r="M1129" s="78" t="s">
        <v>12</v>
      </c>
    </row>
    <row r="1130" spans="3:13" ht="17" customHeight="1">
      <c r="C1130" s="29"/>
      <c r="D1130" s="29"/>
      <c r="E1130" s="29"/>
      <c r="F1130" s="30"/>
      <c r="H1130" s="11"/>
      <c r="I1130" s="32"/>
      <c r="J1130" s="34"/>
      <c r="K1130" s="76"/>
      <c r="L1130" s="77"/>
      <c r="M1130" s="78" t="s">
        <v>12</v>
      </c>
    </row>
    <row r="1131" spans="3:13" ht="17" customHeight="1">
      <c r="C1131" s="29"/>
      <c r="D1131" s="29"/>
      <c r="E1131" s="29"/>
      <c r="F1131" s="30"/>
      <c r="H1131" s="11"/>
      <c r="I1131" s="32"/>
      <c r="J1131" s="34"/>
      <c r="K1131" s="76"/>
      <c r="L1131" s="77"/>
      <c r="M1131" s="78" t="s">
        <v>12</v>
      </c>
    </row>
    <row r="1132" spans="3:13" ht="17" customHeight="1">
      <c r="C1132" s="29"/>
      <c r="D1132" s="29"/>
      <c r="E1132" s="29"/>
      <c r="F1132" s="30"/>
      <c r="H1132" s="11"/>
      <c r="I1132" s="32"/>
      <c r="J1132" s="34"/>
      <c r="K1132" s="76"/>
      <c r="L1132" s="77"/>
      <c r="M1132" s="78" t="s">
        <v>12</v>
      </c>
    </row>
    <row r="1133" spans="3:13" ht="17" customHeight="1">
      <c r="C1133" s="29"/>
      <c r="D1133" s="29"/>
      <c r="E1133" s="29"/>
      <c r="F1133" s="30"/>
      <c r="H1133" s="11"/>
      <c r="I1133" s="32"/>
      <c r="J1133" s="34"/>
      <c r="K1133" s="76"/>
      <c r="L1133" s="77"/>
      <c r="M1133" s="78" t="s">
        <v>12</v>
      </c>
    </row>
    <row r="1134" spans="3:13" ht="17" customHeight="1">
      <c r="C1134" s="29"/>
      <c r="D1134" s="29"/>
      <c r="E1134" s="29"/>
      <c r="F1134" s="30"/>
      <c r="H1134" s="11"/>
      <c r="I1134" s="32"/>
      <c r="J1134" s="34"/>
      <c r="K1134" s="76"/>
      <c r="L1134" s="77"/>
      <c r="M1134" s="78" t="s">
        <v>12</v>
      </c>
    </row>
    <row r="1135" spans="3:13" ht="17" customHeight="1">
      <c r="C1135" s="29"/>
      <c r="D1135" s="29"/>
      <c r="E1135" s="29"/>
      <c r="F1135" s="30"/>
      <c r="H1135" s="11"/>
      <c r="I1135" s="32"/>
      <c r="J1135" s="34"/>
      <c r="K1135" s="76"/>
      <c r="L1135" s="77"/>
      <c r="M1135" s="78" t="s">
        <v>12</v>
      </c>
    </row>
    <row r="1136" spans="3:13" ht="17" customHeight="1">
      <c r="C1136" s="29"/>
      <c r="D1136" s="29"/>
      <c r="E1136" s="29"/>
      <c r="F1136" s="30"/>
      <c r="H1136" s="11"/>
      <c r="I1136" s="32"/>
      <c r="J1136" s="34"/>
      <c r="K1136" s="76"/>
      <c r="L1136" s="77"/>
      <c r="M1136" s="78" t="s">
        <v>12</v>
      </c>
    </row>
    <row r="1137" spans="3:13" ht="17" customHeight="1">
      <c r="C1137" s="29"/>
      <c r="D1137" s="29"/>
      <c r="E1137" s="29"/>
      <c r="F1137" s="30"/>
      <c r="H1137" s="11"/>
      <c r="I1137" s="32"/>
      <c r="J1137" s="34"/>
      <c r="K1137" s="76"/>
      <c r="L1137" s="77"/>
      <c r="M1137" s="78" t="s">
        <v>13</v>
      </c>
    </row>
    <row r="1138" spans="3:13" ht="17" customHeight="1">
      <c r="C1138" s="29"/>
      <c r="D1138" s="29"/>
      <c r="E1138" s="29"/>
      <c r="F1138" s="30"/>
      <c r="H1138" s="11"/>
      <c r="I1138" s="32"/>
      <c r="J1138" s="34"/>
      <c r="K1138" s="76"/>
      <c r="L1138" s="77"/>
      <c r="M1138" s="78" t="s">
        <v>14</v>
      </c>
    </row>
    <row r="1139" spans="3:13" ht="17" customHeight="1">
      <c r="C1139" s="29"/>
      <c r="D1139" s="29"/>
      <c r="E1139" s="29"/>
      <c r="F1139" s="30"/>
      <c r="H1139" s="11"/>
      <c r="I1139" s="32"/>
      <c r="J1139" s="34"/>
      <c r="K1139" s="76"/>
      <c r="L1139" s="77"/>
      <c r="M1139" s="78" t="s">
        <v>15</v>
      </c>
    </row>
    <row r="1140" spans="3:13" ht="17" customHeight="1">
      <c r="C1140" s="29"/>
      <c r="D1140" s="29"/>
      <c r="E1140" s="29"/>
      <c r="F1140" s="30"/>
      <c r="H1140" s="11"/>
      <c r="I1140" s="32"/>
      <c r="J1140" s="34"/>
      <c r="K1140" s="76"/>
      <c r="L1140" s="77"/>
      <c r="M1140" s="78" t="s">
        <v>15</v>
      </c>
    </row>
    <row r="1141" spans="3:13" ht="17" customHeight="1">
      <c r="C1141" s="29"/>
      <c r="D1141" s="29"/>
      <c r="E1141" s="29"/>
      <c r="F1141" s="30"/>
      <c r="H1141" s="11"/>
      <c r="I1141" s="32"/>
      <c r="J1141" s="34"/>
      <c r="K1141" s="76"/>
      <c r="L1141" s="77"/>
      <c r="M1141" s="78" t="s">
        <v>16</v>
      </c>
    </row>
    <row r="1142" spans="3:13" ht="17" customHeight="1">
      <c r="C1142" s="29"/>
      <c r="D1142" s="29"/>
      <c r="E1142" s="29"/>
      <c r="F1142" s="30"/>
      <c r="H1142" s="11"/>
      <c r="I1142" s="32"/>
      <c r="J1142" s="34"/>
      <c r="K1142" s="76"/>
      <c r="L1142" s="77"/>
      <c r="M1142" s="78" t="s">
        <v>15</v>
      </c>
    </row>
    <row r="1143" spans="3:13" ht="17" customHeight="1">
      <c r="C1143" s="29"/>
      <c r="D1143" s="29"/>
      <c r="E1143" s="29"/>
      <c r="F1143" s="30"/>
      <c r="H1143" s="11"/>
      <c r="I1143" s="32"/>
      <c r="J1143" s="34"/>
      <c r="K1143" s="76"/>
      <c r="L1143" s="77"/>
      <c r="M1143" s="78" t="s">
        <v>15</v>
      </c>
    </row>
    <row r="1144" spans="3:13" ht="17" customHeight="1">
      <c r="C1144" s="29"/>
      <c r="D1144" s="29"/>
      <c r="E1144" s="29"/>
      <c r="F1144" s="30"/>
      <c r="H1144" s="11"/>
      <c r="I1144" s="32"/>
      <c r="J1144" s="34"/>
      <c r="K1144" s="76"/>
      <c r="L1144" s="77"/>
      <c r="M1144" s="78" t="s">
        <v>15</v>
      </c>
    </row>
    <row r="1145" spans="3:13" ht="17" customHeight="1">
      <c r="C1145" s="29"/>
      <c r="D1145" s="29"/>
      <c r="E1145" s="29"/>
      <c r="F1145" s="30"/>
      <c r="H1145" s="11"/>
      <c r="I1145" s="32"/>
      <c r="J1145" s="34"/>
      <c r="K1145" s="76"/>
      <c r="L1145" s="77"/>
      <c r="M1145" s="78" t="s">
        <v>16</v>
      </c>
    </row>
    <row r="1146" spans="3:13" ht="17" customHeight="1">
      <c r="C1146" s="29"/>
      <c r="D1146" s="29"/>
      <c r="E1146" s="29"/>
      <c r="F1146" s="30"/>
      <c r="H1146" s="11"/>
      <c r="I1146" s="32"/>
      <c r="J1146" s="34"/>
      <c r="K1146" s="76"/>
      <c r="L1146" s="77"/>
      <c r="M1146" s="78" t="s">
        <v>16</v>
      </c>
    </row>
    <row r="1147" spans="3:13" ht="17" customHeight="1">
      <c r="C1147" s="29"/>
      <c r="D1147" s="29"/>
      <c r="E1147" s="29"/>
      <c r="F1147" s="30"/>
      <c r="H1147" s="11"/>
      <c r="I1147" s="32"/>
      <c r="J1147" s="34"/>
      <c r="K1147" s="76"/>
      <c r="L1147" s="77"/>
      <c r="M1147" s="78" t="s">
        <v>17</v>
      </c>
    </row>
    <row r="1148" spans="3:13" ht="17" customHeight="1">
      <c r="C1148" s="29"/>
      <c r="D1148" s="29"/>
      <c r="E1148" s="29"/>
      <c r="F1148" s="30"/>
      <c r="H1148" s="11"/>
      <c r="I1148" s="32"/>
      <c r="J1148" s="34"/>
      <c r="K1148" s="76"/>
      <c r="L1148" s="77"/>
      <c r="M1148" s="78" t="s">
        <v>18</v>
      </c>
    </row>
    <row r="1149" spans="3:13" ht="17" customHeight="1">
      <c r="C1149" s="29"/>
      <c r="D1149" s="29"/>
      <c r="E1149" s="29"/>
      <c r="F1149" s="30"/>
      <c r="H1149" s="11"/>
      <c r="I1149" s="32"/>
      <c r="J1149" s="34"/>
      <c r="K1149" s="76"/>
      <c r="L1149" s="77"/>
      <c r="M1149" s="78" t="s">
        <v>18</v>
      </c>
    </row>
    <row r="1150" spans="3:13" ht="17" customHeight="1">
      <c r="C1150" s="29"/>
      <c r="D1150" s="29"/>
      <c r="E1150" s="29"/>
      <c r="F1150" s="30"/>
      <c r="H1150" s="11"/>
      <c r="I1150" s="32"/>
      <c r="J1150" s="34"/>
      <c r="K1150" s="76"/>
      <c r="L1150" s="77"/>
      <c r="M1150" s="78" t="s">
        <v>19</v>
      </c>
    </row>
    <row r="1151" spans="3:13" ht="17" customHeight="1">
      <c r="C1151" s="29"/>
      <c r="D1151" s="29"/>
      <c r="E1151" s="29"/>
      <c r="F1151" s="30"/>
      <c r="H1151" s="11"/>
      <c r="I1151" s="32"/>
      <c r="J1151" s="34"/>
      <c r="K1151" s="76"/>
      <c r="L1151" s="77"/>
      <c r="M1151" s="78" t="s">
        <v>18</v>
      </c>
    </row>
    <row r="1152" spans="3:13" ht="17" customHeight="1">
      <c r="C1152" s="29"/>
      <c r="D1152" s="29"/>
      <c r="E1152" s="29"/>
      <c r="F1152" s="30"/>
      <c r="H1152" s="11"/>
      <c r="I1152" s="32"/>
      <c r="J1152" s="34"/>
      <c r="K1152" s="76"/>
      <c r="L1152" s="77"/>
      <c r="M1152" s="78" t="s">
        <v>18</v>
      </c>
    </row>
    <row r="1153" spans="3:13" ht="17" customHeight="1">
      <c r="C1153" s="29"/>
      <c r="D1153" s="29"/>
      <c r="E1153" s="29"/>
      <c r="F1153" s="30"/>
      <c r="H1153" s="11"/>
      <c r="I1153" s="32"/>
      <c r="J1153" s="34"/>
      <c r="K1153" s="76"/>
      <c r="L1153" s="77"/>
      <c r="M1153" s="78" t="s">
        <v>20</v>
      </c>
    </row>
    <row r="1154" spans="3:13" ht="17" customHeight="1">
      <c r="C1154" s="29"/>
      <c r="D1154" s="29"/>
      <c r="E1154" s="29"/>
      <c r="F1154" s="30"/>
      <c r="H1154" s="11"/>
      <c r="I1154" s="32"/>
      <c r="J1154" s="34"/>
      <c r="K1154" s="76"/>
      <c r="L1154" s="77"/>
      <c r="M1154" s="78" t="s">
        <v>21</v>
      </c>
    </row>
    <row r="1155" spans="3:13" ht="17" customHeight="1">
      <c r="C1155" s="29"/>
      <c r="D1155" s="29"/>
      <c r="E1155" s="29"/>
      <c r="F1155" s="30"/>
      <c r="H1155" s="11"/>
      <c r="I1155" s="32"/>
      <c r="J1155" s="34"/>
      <c r="K1155" s="76"/>
      <c r="L1155" s="77"/>
      <c r="M1155" s="78" t="s">
        <v>21</v>
      </c>
    </row>
    <row r="1156" spans="3:13" ht="17" customHeight="1">
      <c r="C1156" s="29"/>
      <c r="D1156" s="29"/>
      <c r="E1156" s="29"/>
      <c r="F1156" s="30"/>
      <c r="H1156" s="11"/>
      <c r="I1156" s="32"/>
      <c r="J1156" s="34"/>
      <c r="K1156" s="76"/>
      <c r="L1156" s="77"/>
      <c r="M1156" s="78" t="s">
        <v>22</v>
      </c>
    </row>
    <row r="1157" spans="3:13" ht="17" customHeight="1">
      <c r="C1157" s="29"/>
      <c r="D1157" s="29"/>
      <c r="E1157" s="29"/>
      <c r="F1157" s="30"/>
      <c r="H1157" s="13"/>
      <c r="I1157" s="32"/>
      <c r="J1157" s="34"/>
      <c r="K1157" s="76"/>
      <c r="L1157" s="77"/>
      <c r="M1157" s="78"/>
    </row>
    <row r="1158" spans="3:13" ht="17" customHeight="1">
      <c r="C1158" s="29"/>
      <c r="D1158" s="29"/>
      <c r="E1158" s="29"/>
      <c r="F1158" s="30"/>
      <c r="H1158" s="11"/>
      <c r="I1158" s="32"/>
      <c r="J1158" s="34"/>
      <c r="K1158" s="76"/>
      <c r="L1158" s="77"/>
      <c r="M1158" s="78"/>
    </row>
    <row r="1159" spans="3:13" ht="17" customHeight="1">
      <c r="C1159" s="29"/>
      <c r="D1159" s="29"/>
      <c r="E1159" s="29"/>
      <c r="F1159" s="30"/>
      <c r="H1159" s="11"/>
      <c r="I1159" s="32"/>
      <c r="J1159" s="34"/>
      <c r="K1159" s="76"/>
      <c r="L1159" s="77"/>
      <c r="M1159" s="78"/>
    </row>
    <row r="1160" spans="3:13" ht="17" customHeight="1">
      <c r="C1160" s="29"/>
      <c r="D1160" s="29"/>
      <c r="E1160" s="29"/>
      <c r="F1160" s="30"/>
      <c r="H1160" s="11"/>
      <c r="I1160" s="32"/>
      <c r="J1160" s="80"/>
      <c r="K1160" s="76"/>
      <c r="L1160" s="77"/>
      <c r="M1160" s="78"/>
    </row>
    <row r="1161" spans="3:13" ht="17" customHeight="1">
      <c r="C1161" s="29"/>
      <c r="D1161" s="29"/>
      <c r="E1161" s="29"/>
      <c r="F1161" s="30"/>
      <c r="H1161" s="14"/>
      <c r="I1161" s="32"/>
      <c r="J1161" s="80"/>
      <c r="K1161" s="76"/>
      <c r="L1161" s="77"/>
      <c r="M1161" s="78"/>
    </row>
    <row r="1162" spans="3:13" ht="17" customHeight="1">
      <c r="C1162" s="29"/>
      <c r="D1162" s="29"/>
      <c r="E1162" s="29"/>
      <c r="F1162" s="30"/>
      <c r="H1162" s="11"/>
      <c r="I1162" s="32"/>
      <c r="J1162" s="80"/>
      <c r="K1162" s="76"/>
      <c r="L1162" s="77"/>
      <c r="M1162" s="78"/>
    </row>
    <row r="1163" spans="3:13" ht="17" customHeight="1">
      <c r="C1163" s="29"/>
      <c r="D1163" s="29"/>
      <c r="E1163" s="29"/>
      <c r="F1163" s="30"/>
      <c r="H1163" s="11"/>
      <c r="I1163" s="32"/>
      <c r="J1163" s="80"/>
      <c r="K1163" s="76"/>
      <c r="L1163" s="77"/>
      <c r="M1163" s="78"/>
    </row>
    <row r="1164" spans="3:13" ht="17" customHeight="1">
      <c r="C1164" s="29"/>
      <c r="D1164" s="29"/>
      <c r="E1164" s="29"/>
      <c r="F1164" s="30"/>
      <c r="H1164" s="11"/>
      <c r="I1164" s="32"/>
      <c r="J1164" s="80"/>
      <c r="K1164" s="76"/>
      <c r="L1164" s="77"/>
      <c r="M1164" s="78"/>
    </row>
    <row r="1165" spans="3:13" ht="17" customHeight="1">
      <c r="C1165" s="29"/>
      <c r="D1165" s="29"/>
      <c r="E1165" s="29"/>
      <c r="F1165" s="30"/>
      <c r="H1165" s="11"/>
      <c r="I1165" s="32"/>
      <c r="J1165" s="80"/>
      <c r="K1165" s="76"/>
      <c r="L1165" s="77"/>
      <c r="M1165" s="78"/>
    </row>
    <row r="1166" spans="3:13" ht="17" customHeight="1">
      <c r="C1166" s="29"/>
      <c r="D1166" s="29"/>
      <c r="E1166" s="29"/>
      <c r="F1166" s="30"/>
      <c r="H1166" s="11"/>
      <c r="I1166" s="32"/>
      <c r="J1166" s="80"/>
      <c r="K1166" s="76"/>
      <c r="L1166" s="77"/>
      <c r="M1166" s="78"/>
    </row>
    <row r="1167" spans="3:13" ht="17" customHeight="1">
      <c r="C1167" s="29"/>
      <c r="D1167" s="29"/>
      <c r="E1167" s="29"/>
      <c r="F1167" s="30"/>
      <c r="H1167" s="11"/>
      <c r="I1167" s="32"/>
      <c r="J1167" s="80"/>
      <c r="K1167" s="76"/>
      <c r="L1167" s="77"/>
      <c r="M1167" s="78"/>
    </row>
    <row r="1168" spans="3:13" ht="17" customHeight="1">
      <c r="C1168" s="29"/>
      <c r="D1168" s="29"/>
      <c r="E1168" s="29"/>
      <c r="F1168" s="30"/>
      <c r="H1168" s="11"/>
      <c r="I1168" s="32"/>
      <c r="J1168" s="80"/>
      <c r="K1168" s="76"/>
      <c r="L1168" s="77"/>
      <c r="M1168" s="78"/>
    </row>
    <row r="1169" spans="3:13" ht="17" customHeight="1">
      <c r="C1169" s="29"/>
      <c r="D1169" s="29"/>
      <c r="E1169" s="29"/>
      <c r="F1169" s="30"/>
      <c r="H1169" s="11"/>
      <c r="I1169" s="32"/>
      <c r="J1169" s="80"/>
      <c r="K1169" s="76"/>
      <c r="L1169" s="77"/>
      <c r="M1169" s="78"/>
    </row>
    <row r="1170" spans="3:13" ht="17" customHeight="1">
      <c r="C1170" s="29"/>
      <c r="D1170" s="29"/>
      <c r="E1170" s="29"/>
      <c r="F1170" s="30"/>
      <c r="H1170" s="11"/>
      <c r="I1170" s="32"/>
      <c r="J1170" s="80"/>
      <c r="K1170" s="76"/>
      <c r="L1170" s="77"/>
      <c r="M1170" s="78"/>
    </row>
    <row r="1171" spans="3:13" ht="17" customHeight="1">
      <c r="C1171" s="29"/>
      <c r="D1171" s="29"/>
      <c r="E1171" s="29"/>
      <c r="F1171" s="30"/>
      <c r="H1171" s="11"/>
      <c r="I1171" s="32"/>
      <c r="J1171" s="80"/>
      <c r="K1171" s="76"/>
      <c r="L1171" s="77"/>
      <c r="M1171" s="78"/>
    </row>
    <row r="1172" spans="3:13" ht="17" customHeight="1">
      <c r="C1172" s="29"/>
      <c r="D1172" s="29"/>
      <c r="E1172" s="29"/>
      <c r="F1172" s="30"/>
      <c r="H1172" s="11"/>
      <c r="I1172" s="32"/>
      <c r="J1172" s="80"/>
      <c r="K1172" s="76"/>
      <c r="L1172" s="77"/>
      <c r="M1172" s="78"/>
    </row>
    <row r="1173" spans="3:13" ht="17" customHeight="1">
      <c r="C1173" s="29"/>
      <c r="D1173" s="29"/>
      <c r="E1173" s="29"/>
      <c r="F1173" s="30"/>
      <c r="H1173" s="11"/>
      <c r="I1173" s="32"/>
      <c r="J1173" s="80"/>
      <c r="K1173" s="76"/>
      <c r="L1173" s="77"/>
      <c r="M1173" s="78"/>
    </row>
    <row r="1174" spans="3:13" ht="17" customHeight="1">
      <c r="C1174" s="29"/>
      <c r="D1174" s="29"/>
      <c r="E1174" s="29"/>
      <c r="F1174" s="30"/>
      <c r="H1174" s="11"/>
      <c r="I1174" s="32"/>
      <c r="J1174" s="80"/>
      <c r="K1174" s="76"/>
      <c r="L1174" s="77"/>
      <c r="M1174" s="78"/>
    </row>
    <row r="1175" spans="3:13" ht="17" customHeight="1">
      <c r="C1175" s="29"/>
      <c r="D1175" s="29"/>
      <c r="E1175" s="29"/>
      <c r="F1175" s="30"/>
      <c r="H1175" s="11"/>
      <c r="I1175" s="32"/>
      <c r="J1175" s="80"/>
      <c r="K1175" s="76"/>
      <c r="L1175" s="77"/>
      <c r="M1175" s="78"/>
    </row>
    <row r="1176" spans="3:13" ht="17" customHeight="1">
      <c r="C1176" s="29"/>
      <c r="D1176" s="29"/>
      <c r="E1176" s="29"/>
      <c r="F1176" s="30"/>
      <c r="H1176" s="11"/>
      <c r="I1176" s="32"/>
      <c r="J1176" s="80"/>
      <c r="K1176" s="76"/>
      <c r="L1176" s="77"/>
      <c r="M1176" s="78"/>
    </row>
    <row r="1177" spans="3:13" ht="17" customHeight="1">
      <c r="C1177" s="29"/>
      <c r="D1177" s="29"/>
      <c r="E1177" s="29"/>
      <c r="F1177" s="30"/>
      <c r="H1177" s="11"/>
      <c r="I1177" s="32"/>
      <c r="J1177" s="80"/>
      <c r="K1177" s="76"/>
      <c r="L1177" s="77"/>
      <c r="M1177" s="78"/>
    </row>
    <row r="1178" spans="3:13" ht="17" customHeight="1">
      <c r="C1178" s="29"/>
      <c r="D1178" s="29"/>
      <c r="E1178" s="29"/>
      <c r="F1178" s="30"/>
      <c r="H1178" s="8"/>
      <c r="I1178" s="32"/>
      <c r="J1178" s="80"/>
      <c r="K1178" s="76"/>
      <c r="L1178" s="77"/>
      <c r="M1178" s="78"/>
    </row>
    <row r="1179" spans="3:13" ht="17" customHeight="1">
      <c r="C1179" s="29"/>
      <c r="D1179" s="29"/>
      <c r="E1179" s="29"/>
      <c r="F1179" s="30"/>
      <c r="H1179" s="8"/>
      <c r="I1179" s="32"/>
      <c r="J1179" s="80"/>
      <c r="K1179" s="76"/>
      <c r="L1179" s="77"/>
      <c r="M1179" s="78"/>
    </row>
    <row r="1180" spans="3:13" ht="17" customHeight="1">
      <c r="C1180" s="29"/>
      <c r="D1180" s="29"/>
      <c r="E1180" s="29"/>
      <c r="F1180" s="30"/>
      <c r="H1180" s="7"/>
      <c r="I1180" s="32"/>
      <c r="J1180" s="34"/>
      <c r="K1180" s="76"/>
      <c r="L1180" s="77"/>
      <c r="M1180" s="78"/>
    </row>
    <row r="1181" spans="3:13" ht="17" customHeight="1">
      <c r="C1181" s="29"/>
      <c r="D1181" s="29"/>
      <c r="E1181" s="29"/>
      <c r="F1181" s="30"/>
      <c r="H1181" s="8"/>
      <c r="I1181" s="32"/>
      <c r="J1181" s="34"/>
      <c r="K1181" s="76"/>
      <c r="L1181" s="77"/>
      <c r="M1181" s="78"/>
    </row>
    <row r="1182" spans="3:13" ht="17" customHeight="1">
      <c r="C1182" s="29"/>
      <c r="D1182" s="29"/>
      <c r="E1182" s="29"/>
      <c r="F1182" s="30"/>
      <c r="H1182" s="11"/>
      <c r="I1182" s="32"/>
      <c r="J1182" s="34"/>
      <c r="K1182" s="76"/>
      <c r="L1182" s="77"/>
      <c r="M1182" s="78"/>
    </row>
    <row r="1183" spans="3:13" ht="17" customHeight="1">
      <c r="C1183" s="29"/>
      <c r="D1183" s="29"/>
      <c r="E1183" s="29"/>
      <c r="F1183" s="30"/>
      <c r="H1183" s="8"/>
      <c r="I1183" s="32"/>
      <c r="J1183" s="34"/>
      <c r="K1183" s="76"/>
      <c r="L1183" s="77"/>
      <c r="M1183" s="78"/>
    </row>
    <row r="1184" spans="3:13" ht="17" customHeight="1">
      <c r="C1184" s="29"/>
      <c r="D1184" s="29"/>
      <c r="E1184" s="29"/>
      <c r="F1184" s="30"/>
      <c r="H1184" s="8"/>
      <c r="I1184" s="32"/>
      <c r="J1184" s="34"/>
      <c r="K1184" s="76"/>
      <c r="L1184" s="77"/>
      <c r="M1184" s="78"/>
    </row>
    <row r="1185" spans="3:13" ht="17" customHeight="1">
      <c r="C1185" s="29"/>
      <c r="D1185" s="29"/>
      <c r="E1185" s="29"/>
      <c r="F1185" s="30"/>
      <c r="H1185" s="11"/>
      <c r="I1185" s="32"/>
      <c r="J1185" s="34"/>
      <c r="K1185" s="76"/>
      <c r="L1185" s="77"/>
      <c r="M1185" s="78"/>
    </row>
    <row r="1186" spans="3:13" ht="17" customHeight="1">
      <c r="C1186" s="29"/>
      <c r="D1186" s="29"/>
      <c r="E1186" s="29"/>
      <c r="F1186" s="30"/>
      <c r="H1186" s="11"/>
      <c r="I1186" s="32"/>
      <c r="J1186" s="34"/>
      <c r="K1186" s="76"/>
      <c r="L1186" s="77"/>
      <c r="M1186" s="78"/>
    </row>
    <row r="1187" spans="3:13" ht="17" customHeight="1">
      <c r="C1187" s="29"/>
      <c r="D1187" s="29"/>
      <c r="E1187" s="29"/>
      <c r="F1187" s="30"/>
      <c r="H1187" s="10"/>
      <c r="I1187" s="32"/>
      <c r="J1187" s="34"/>
      <c r="K1187" s="78"/>
      <c r="L1187" s="78"/>
      <c r="M1187" s="78" t="s">
        <v>24</v>
      </c>
    </row>
    <row r="1188" spans="3:13" ht="17" customHeight="1">
      <c r="C1188" s="29"/>
      <c r="D1188" s="29"/>
      <c r="E1188" s="29"/>
      <c r="F1188" s="30"/>
      <c r="H1188" s="10"/>
      <c r="I1188" s="32"/>
      <c r="J1188" s="34"/>
      <c r="K1188" s="78"/>
      <c r="L1188" s="78"/>
      <c r="M1188" s="78" t="s">
        <v>24</v>
      </c>
    </row>
    <row r="1189" spans="3:13" ht="17" customHeight="1">
      <c r="C1189" s="29"/>
      <c r="D1189" s="29"/>
      <c r="E1189" s="29"/>
      <c r="F1189" s="30"/>
      <c r="H1189" s="10"/>
      <c r="I1189" s="32"/>
      <c r="J1189" s="34"/>
      <c r="K1189" s="78"/>
      <c r="L1189" s="78"/>
      <c r="M1189" s="78" t="s">
        <v>24</v>
      </c>
    </row>
    <row r="1190" spans="3:13" ht="17" customHeight="1">
      <c r="C1190" s="29"/>
      <c r="D1190" s="29"/>
      <c r="E1190" s="29"/>
      <c r="F1190" s="30"/>
      <c r="H1190" s="10"/>
      <c r="I1190" s="32"/>
      <c r="J1190" s="34"/>
      <c r="K1190" s="78"/>
      <c r="L1190" s="78"/>
      <c r="M1190" s="78" t="s">
        <v>24</v>
      </c>
    </row>
    <row r="1191" spans="3:13" ht="17" customHeight="1">
      <c r="C1191" s="29"/>
      <c r="D1191" s="29"/>
      <c r="E1191" s="29"/>
      <c r="F1191" s="30"/>
      <c r="H1191" s="10"/>
      <c r="I1191" s="32"/>
      <c r="J1191" s="34"/>
      <c r="K1191" s="78"/>
      <c r="L1191" s="78"/>
      <c r="M1191" s="78" t="s">
        <v>24</v>
      </c>
    </row>
    <row r="1192" spans="3:13" ht="17" customHeight="1">
      <c r="C1192" s="29"/>
      <c r="D1192" s="29"/>
      <c r="E1192" s="29"/>
      <c r="F1192" s="30"/>
      <c r="H1192" s="11"/>
      <c r="I1192" s="32"/>
      <c r="J1192" s="34"/>
      <c r="K1192" s="78"/>
      <c r="L1192" s="78"/>
      <c r="M1192" s="78" t="s">
        <v>24</v>
      </c>
    </row>
    <row r="1193" spans="3:13" ht="17" customHeight="1">
      <c r="C1193" s="29"/>
      <c r="D1193" s="29"/>
      <c r="E1193" s="29"/>
      <c r="F1193" s="30"/>
      <c r="H1193" s="11"/>
      <c r="I1193" s="32"/>
      <c r="J1193" s="34"/>
      <c r="K1193" s="78"/>
      <c r="L1193" s="78"/>
      <c r="M1193" s="78" t="s">
        <v>24</v>
      </c>
    </row>
    <row r="1194" spans="3:13" ht="17" customHeight="1">
      <c r="C1194" s="29"/>
      <c r="D1194" s="29"/>
      <c r="E1194" s="29"/>
      <c r="F1194" s="30"/>
      <c r="H1194" s="11"/>
      <c r="I1194" s="32"/>
      <c r="J1194" s="34"/>
      <c r="K1194" s="78"/>
      <c r="L1194" s="78"/>
      <c r="M1194" s="78" t="s">
        <v>24</v>
      </c>
    </row>
    <row r="1195" spans="3:13" ht="17" customHeight="1">
      <c r="C1195" s="29"/>
      <c r="D1195" s="29"/>
      <c r="E1195" s="29"/>
      <c r="F1195" s="30"/>
      <c r="H1195" s="11"/>
      <c r="I1195" s="32"/>
      <c r="J1195" s="34"/>
      <c r="K1195" s="78"/>
      <c r="L1195" s="78"/>
      <c r="M1195" s="78" t="s">
        <v>24</v>
      </c>
    </row>
    <row r="1196" spans="3:13" ht="17" customHeight="1">
      <c r="C1196" s="29"/>
      <c r="D1196" s="29"/>
      <c r="E1196" s="29"/>
      <c r="F1196" s="30"/>
      <c r="H1196" s="10"/>
      <c r="I1196" s="32"/>
      <c r="J1196" s="34"/>
      <c r="K1196" s="78"/>
      <c r="L1196" s="78"/>
      <c r="M1196" s="78" t="s">
        <v>24</v>
      </c>
    </row>
    <row r="1197" spans="3:13" ht="17" customHeight="1">
      <c r="C1197" s="29"/>
      <c r="D1197" s="29"/>
      <c r="E1197" s="29"/>
      <c r="F1197" s="30"/>
      <c r="H1197" s="11"/>
      <c r="I1197" s="32"/>
      <c r="J1197" s="34"/>
      <c r="K1197" s="78"/>
      <c r="L1197" s="78"/>
      <c r="M1197" s="78" t="s">
        <v>24</v>
      </c>
    </row>
    <row r="1198" spans="3:13" ht="17" customHeight="1">
      <c r="C1198" s="29"/>
      <c r="D1198" s="29"/>
      <c r="E1198" s="29"/>
      <c r="F1198" s="30"/>
      <c r="H1198" s="11"/>
      <c r="I1198" s="32"/>
      <c r="J1198" s="34"/>
      <c r="K1198" s="78"/>
      <c r="L1198" s="78"/>
      <c r="M1198" s="78" t="s">
        <v>24</v>
      </c>
    </row>
    <row r="1199" spans="3:13" ht="17" customHeight="1">
      <c r="C1199" s="29"/>
      <c r="D1199" s="29"/>
      <c r="E1199" s="29"/>
      <c r="F1199" s="30"/>
      <c r="H1199" s="11"/>
      <c r="I1199" s="32"/>
      <c r="J1199" s="34"/>
      <c r="K1199" s="78"/>
      <c r="L1199" s="78"/>
      <c r="M1199" s="78" t="s">
        <v>24</v>
      </c>
    </row>
    <row r="1200" spans="3:13" ht="17" customHeight="1">
      <c r="C1200" s="29"/>
      <c r="D1200" s="29"/>
      <c r="E1200" s="29"/>
      <c r="F1200" s="30"/>
      <c r="H1200" s="11"/>
      <c r="I1200" s="32"/>
      <c r="J1200" s="34"/>
      <c r="K1200" s="78"/>
      <c r="L1200" s="78"/>
      <c r="M1200" s="78" t="s">
        <v>24</v>
      </c>
    </row>
    <row r="1201" spans="3:13" ht="17" customHeight="1">
      <c r="C1201" s="29"/>
      <c r="D1201" s="29"/>
      <c r="E1201" s="29"/>
      <c r="F1201" s="30"/>
      <c r="H1201" s="11"/>
      <c r="I1201" s="32"/>
      <c r="J1201" s="34"/>
      <c r="K1201" s="78"/>
      <c r="L1201" s="78"/>
      <c r="M1201" s="78" t="s">
        <v>24</v>
      </c>
    </row>
    <row r="1202" spans="3:13" ht="17" customHeight="1">
      <c r="C1202" s="29"/>
      <c r="D1202" s="29"/>
      <c r="E1202" s="29"/>
      <c r="F1202" s="30"/>
      <c r="H1202" s="11"/>
      <c r="I1202" s="32"/>
      <c r="J1202" s="34"/>
      <c r="K1202" s="78"/>
      <c r="L1202" s="78"/>
      <c r="M1202" s="78" t="s">
        <v>24</v>
      </c>
    </row>
    <row r="1203" spans="3:13" ht="17" customHeight="1">
      <c r="C1203" s="29"/>
      <c r="D1203" s="29"/>
      <c r="E1203" s="29"/>
      <c r="F1203" s="30"/>
      <c r="H1203" s="11"/>
      <c r="I1203" s="32"/>
      <c r="J1203" s="34"/>
      <c r="K1203" s="78"/>
      <c r="L1203" s="78"/>
      <c r="M1203" s="78" t="s">
        <v>24</v>
      </c>
    </row>
    <row r="1204" spans="3:13" ht="17" customHeight="1">
      <c r="C1204" s="29"/>
      <c r="D1204" s="29"/>
      <c r="E1204" s="29"/>
      <c r="F1204" s="30"/>
      <c r="H1204" s="11"/>
      <c r="I1204" s="32"/>
      <c r="J1204" s="34"/>
      <c r="K1204" s="78"/>
      <c r="L1204" s="78"/>
      <c r="M1204" s="78" t="s">
        <v>24</v>
      </c>
    </row>
    <row r="1205" spans="3:13" ht="17" customHeight="1">
      <c r="C1205" s="29"/>
      <c r="D1205" s="29"/>
      <c r="E1205" s="29"/>
      <c r="F1205" s="30"/>
      <c r="H1205" s="10"/>
      <c r="I1205" s="32"/>
      <c r="J1205" s="80"/>
      <c r="K1205" s="78"/>
      <c r="L1205" s="78"/>
      <c r="M1205" s="78" t="s">
        <v>24</v>
      </c>
    </row>
    <row r="1206" spans="3:13" ht="17" customHeight="1">
      <c r="C1206" s="29"/>
      <c r="D1206" s="29"/>
      <c r="E1206" s="29"/>
      <c r="F1206" s="30"/>
      <c r="H1206" s="15"/>
      <c r="I1206" s="32"/>
      <c r="J1206" s="80"/>
      <c r="K1206" s="78"/>
      <c r="L1206" s="78"/>
      <c r="M1206" s="78" t="s">
        <v>25</v>
      </c>
    </row>
    <row r="1207" spans="3:13" ht="17" customHeight="1">
      <c r="C1207" s="29"/>
      <c r="D1207" s="29"/>
      <c r="E1207" s="29"/>
      <c r="F1207" s="30"/>
      <c r="H1207" s="15"/>
      <c r="I1207" s="32"/>
      <c r="J1207" s="80"/>
      <c r="K1207" s="78"/>
      <c r="L1207" s="78"/>
      <c r="M1207" s="78" t="s">
        <v>25</v>
      </c>
    </row>
    <row r="1208" spans="3:13" ht="17" customHeight="1">
      <c r="C1208" s="29"/>
      <c r="D1208" s="29"/>
      <c r="E1208" s="29"/>
      <c r="F1208" s="30"/>
      <c r="H1208" s="11"/>
      <c r="I1208" s="32"/>
      <c r="J1208" s="80"/>
      <c r="K1208" s="78"/>
      <c r="L1208" s="78"/>
      <c r="M1208" s="78" t="s">
        <v>25</v>
      </c>
    </row>
    <row r="1209" spans="3:13" ht="17" customHeight="1">
      <c r="C1209" s="29"/>
      <c r="D1209" s="29"/>
      <c r="E1209" s="29"/>
      <c r="F1209" s="30"/>
      <c r="H1209" s="11"/>
      <c r="I1209" s="32"/>
      <c r="J1209" s="80"/>
      <c r="K1209" s="78"/>
      <c r="L1209" s="78"/>
      <c r="M1209" s="78" t="s">
        <v>25</v>
      </c>
    </row>
    <row r="1210" spans="3:13" ht="17" customHeight="1">
      <c r="C1210" s="29"/>
      <c r="D1210" s="29"/>
      <c r="E1210" s="29"/>
      <c r="F1210" s="30"/>
      <c r="H1210" s="11"/>
      <c r="I1210" s="32"/>
      <c r="J1210" s="80"/>
      <c r="K1210" s="78"/>
      <c r="L1210" s="78"/>
      <c r="M1210" s="78" t="s">
        <v>25</v>
      </c>
    </row>
    <row r="1211" spans="3:13" ht="17" customHeight="1">
      <c r="C1211" s="29"/>
      <c r="D1211" s="29"/>
      <c r="E1211" s="29"/>
      <c r="F1211" s="30"/>
      <c r="H1211" s="11"/>
      <c r="I1211" s="32"/>
      <c r="J1211" s="80"/>
      <c r="K1211" s="78"/>
      <c r="L1211" s="78"/>
      <c r="M1211" s="78" t="s">
        <v>25</v>
      </c>
    </row>
    <row r="1212" spans="3:13" ht="17" customHeight="1">
      <c r="C1212" s="29"/>
      <c r="D1212" s="29"/>
      <c r="E1212" s="29"/>
      <c r="F1212" s="30"/>
      <c r="H1212" s="11"/>
      <c r="I1212" s="32"/>
      <c r="J1212" s="80"/>
      <c r="K1212" s="78"/>
      <c r="L1212" s="78"/>
      <c r="M1212" s="78" t="s">
        <v>25</v>
      </c>
    </row>
    <row r="1213" spans="3:13" ht="17" customHeight="1">
      <c r="C1213" s="29"/>
      <c r="D1213" s="29"/>
      <c r="E1213" s="29"/>
      <c r="F1213" s="30"/>
      <c r="H1213" s="11"/>
      <c r="I1213" s="32"/>
      <c r="J1213" s="80"/>
      <c r="K1213" s="78"/>
      <c r="L1213" s="78"/>
      <c r="M1213" s="78" t="s">
        <v>25</v>
      </c>
    </row>
    <row r="1214" spans="3:13" ht="17" customHeight="1">
      <c r="C1214" s="29"/>
      <c r="D1214" s="29"/>
      <c r="E1214" s="29"/>
      <c r="F1214" s="30"/>
      <c r="H1214" s="11"/>
      <c r="I1214" s="32"/>
      <c r="J1214" s="80"/>
      <c r="K1214" s="78"/>
      <c r="L1214" s="78"/>
      <c r="M1214" s="78" t="s">
        <v>25</v>
      </c>
    </row>
    <row r="1215" spans="3:13" ht="17" customHeight="1">
      <c r="C1215" s="29"/>
      <c r="D1215" s="29"/>
      <c r="E1215" s="29"/>
      <c r="F1215" s="30"/>
      <c r="H1215" s="11"/>
      <c r="I1215" s="32"/>
      <c r="J1215" s="80"/>
      <c r="K1215" s="78"/>
      <c r="L1215" s="78"/>
      <c r="M1215" s="78" t="s">
        <v>25</v>
      </c>
    </row>
    <row r="1216" spans="3:13" ht="17" customHeight="1">
      <c r="C1216" s="29"/>
      <c r="D1216" s="29"/>
      <c r="E1216" s="29"/>
      <c r="F1216" s="30"/>
      <c r="H1216" s="11"/>
      <c r="I1216" s="32"/>
      <c r="J1216" s="80"/>
      <c r="K1216" s="78"/>
      <c r="L1216" s="78"/>
      <c r="M1216" s="78" t="s">
        <v>25</v>
      </c>
    </row>
    <row r="1217" spans="3:13" ht="17" customHeight="1">
      <c r="C1217" s="29"/>
      <c r="D1217" s="29"/>
      <c r="E1217" s="29"/>
      <c r="F1217" s="30"/>
      <c r="H1217" s="11"/>
      <c r="I1217" s="32"/>
      <c r="J1217" s="80"/>
      <c r="K1217" s="78"/>
      <c r="L1217" s="78"/>
      <c r="M1217" s="78" t="s">
        <v>25</v>
      </c>
    </row>
    <row r="1218" spans="3:13" ht="17" customHeight="1">
      <c r="C1218" s="29"/>
      <c r="D1218" s="29"/>
      <c r="E1218" s="29"/>
      <c r="F1218" s="30"/>
      <c r="H1218" s="11"/>
      <c r="I1218" s="32"/>
      <c r="J1218" s="80"/>
      <c r="K1218" s="78"/>
      <c r="L1218" s="78"/>
      <c r="M1218" s="78" t="s">
        <v>26</v>
      </c>
    </row>
    <row r="1219" spans="3:13" ht="17" customHeight="1">
      <c r="C1219" s="29"/>
      <c r="D1219" s="29"/>
      <c r="E1219" s="29"/>
      <c r="F1219" s="30"/>
      <c r="H1219" s="11"/>
      <c r="I1219" s="32"/>
      <c r="J1219" s="80"/>
      <c r="K1219" s="78"/>
      <c r="L1219" s="78"/>
      <c r="M1219" s="78" t="s">
        <v>26</v>
      </c>
    </row>
    <row r="1220" spans="3:13" ht="17" customHeight="1">
      <c r="C1220" s="29"/>
      <c r="D1220" s="29"/>
      <c r="E1220" s="29"/>
      <c r="F1220" s="30"/>
      <c r="H1220" s="11"/>
      <c r="I1220" s="32"/>
      <c r="J1220" s="80"/>
      <c r="K1220" s="78"/>
      <c r="L1220" s="78"/>
      <c r="M1220" s="78" t="s">
        <v>26</v>
      </c>
    </row>
    <row r="1221" spans="3:13" ht="17" customHeight="1">
      <c r="C1221" s="29"/>
      <c r="D1221" s="29"/>
      <c r="E1221" s="29"/>
      <c r="F1221" s="30"/>
      <c r="H1221" s="11"/>
      <c r="I1221" s="32"/>
      <c r="J1221" s="80"/>
      <c r="K1221" s="78"/>
      <c r="L1221" s="78"/>
      <c r="M1221" s="78" t="s">
        <v>26</v>
      </c>
    </row>
    <row r="1222" spans="3:13" ht="17" customHeight="1">
      <c r="C1222" s="29"/>
      <c r="D1222" s="29"/>
      <c r="E1222" s="29"/>
      <c r="F1222" s="30"/>
      <c r="H1222" s="11"/>
      <c r="I1222" s="32"/>
      <c r="J1222" s="80"/>
      <c r="K1222" s="78"/>
      <c r="L1222" s="78"/>
      <c r="M1222" s="77" t="s">
        <v>27</v>
      </c>
    </row>
    <row r="1223" spans="3:13" ht="17" customHeight="1">
      <c r="C1223" s="29"/>
      <c r="D1223" s="29"/>
      <c r="E1223" s="29"/>
      <c r="F1223" s="30"/>
      <c r="H1223" s="11"/>
      <c r="I1223" s="32"/>
      <c r="J1223" s="80"/>
      <c r="K1223" s="78"/>
      <c r="L1223" s="78"/>
      <c r="M1223" s="77" t="s">
        <v>27</v>
      </c>
    </row>
    <row r="1224" spans="3:13" ht="17" customHeight="1">
      <c r="C1224" s="29"/>
      <c r="D1224" s="29"/>
      <c r="E1224" s="29"/>
      <c r="F1224" s="30"/>
      <c r="H1224" s="11"/>
      <c r="I1224" s="32"/>
      <c r="J1224" s="80"/>
      <c r="K1224" s="78"/>
      <c r="L1224" s="78"/>
      <c r="M1224" s="77" t="s">
        <v>27</v>
      </c>
    </row>
    <row r="1225" spans="3:13" ht="17" customHeight="1">
      <c r="C1225" s="29"/>
      <c r="D1225" s="29"/>
      <c r="E1225" s="29"/>
      <c r="F1225" s="30"/>
      <c r="H1225" s="11"/>
      <c r="I1225" s="32"/>
      <c r="J1225" s="80"/>
      <c r="K1225" s="78"/>
      <c r="L1225" s="78"/>
      <c r="M1225" s="77" t="s">
        <v>27</v>
      </c>
    </row>
    <row r="1226" spans="3:13" ht="17" customHeight="1">
      <c r="C1226" s="29"/>
      <c r="D1226" s="29"/>
      <c r="E1226" s="29"/>
      <c r="F1226" s="30"/>
      <c r="H1226" s="11"/>
      <c r="I1226" s="32"/>
      <c r="J1226" s="80"/>
      <c r="K1226" s="78"/>
      <c r="L1226" s="78"/>
      <c r="M1226" s="77" t="s">
        <v>27</v>
      </c>
    </row>
    <row r="1227" spans="3:13" ht="17" customHeight="1">
      <c r="C1227" s="29"/>
      <c r="D1227" s="29"/>
      <c r="E1227" s="29"/>
      <c r="F1227" s="30"/>
      <c r="H1227" s="11"/>
      <c r="I1227" s="32"/>
      <c r="J1227" s="80"/>
      <c r="K1227" s="78"/>
      <c r="L1227" s="78"/>
      <c r="M1227" s="77" t="s">
        <v>27</v>
      </c>
    </row>
    <row r="1228" spans="3:13" ht="17" customHeight="1">
      <c r="C1228" s="29"/>
      <c r="D1228" s="29"/>
      <c r="E1228" s="29"/>
      <c r="F1228" s="30"/>
      <c r="H1228" s="11"/>
      <c r="I1228" s="32"/>
      <c r="J1228" s="80"/>
      <c r="K1228" s="78"/>
      <c r="L1228" s="78"/>
      <c r="M1228" s="77" t="s">
        <v>27</v>
      </c>
    </row>
    <row r="1229" spans="3:13" ht="17" customHeight="1">
      <c r="C1229" s="29"/>
      <c r="D1229" s="29"/>
      <c r="E1229" s="29"/>
      <c r="F1229" s="30"/>
      <c r="H1229" s="10"/>
      <c r="I1229" s="32"/>
      <c r="J1229" s="80"/>
      <c r="K1229" s="78"/>
      <c r="L1229" s="78"/>
      <c r="M1229" s="77" t="s">
        <v>27</v>
      </c>
    </row>
    <row r="1230" spans="3:13" ht="17" customHeight="1">
      <c r="C1230" s="29"/>
      <c r="D1230" s="29"/>
      <c r="E1230" s="29"/>
      <c r="F1230" s="30"/>
      <c r="H1230" s="10"/>
      <c r="I1230" s="32"/>
      <c r="J1230" s="80"/>
      <c r="K1230" s="78"/>
      <c r="L1230" s="78"/>
      <c r="M1230" s="77" t="s">
        <v>27</v>
      </c>
    </row>
    <row r="1231" spans="3:13" ht="17" customHeight="1">
      <c r="C1231" s="29"/>
      <c r="D1231" s="29"/>
      <c r="E1231" s="29"/>
      <c r="F1231" s="30"/>
      <c r="H1231" s="10"/>
      <c r="I1231" s="32"/>
      <c r="J1231" s="80"/>
      <c r="K1231" s="78"/>
      <c r="L1231" s="78"/>
      <c r="M1231" s="77" t="s">
        <v>27</v>
      </c>
    </row>
    <row r="1232" spans="3:13" ht="17" customHeight="1">
      <c r="C1232" s="29"/>
      <c r="D1232" s="29"/>
      <c r="E1232" s="29"/>
      <c r="F1232" s="30"/>
      <c r="H1232" s="11"/>
      <c r="I1232" s="32"/>
      <c r="J1232" s="82"/>
      <c r="K1232" s="78"/>
      <c r="L1232" s="78"/>
      <c r="M1232" s="77" t="s">
        <v>27</v>
      </c>
    </row>
    <row r="1233" spans="3:13" ht="17" customHeight="1">
      <c r="C1233" s="29"/>
      <c r="D1233" s="29"/>
      <c r="E1233" s="29"/>
      <c r="F1233" s="30"/>
      <c r="H1233" s="11"/>
      <c r="I1233" s="32"/>
      <c r="J1233" s="82"/>
      <c r="K1233" s="78"/>
      <c r="L1233" s="78"/>
      <c r="M1233" s="77" t="s">
        <v>27</v>
      </c>
    </row>
    <row r="1234" spans="3:13" ht="17" customHeight="1">
      <c r="C1234" s="29"/>
      <c r="D1234" s="29"/>
      <c r="E1234" s="29"/>
      <c r="F1234" s="30"/>
      <c r="H1234" s="11"/>
      <c r="I1234" s="32"/>
      <c r="J1234" s="82"/>
      <c r="K1234" s="78"/>
      <c r="L1234" s="78"/>
      <c r="M1234" s="77" t="s">
        <v>27</v>
      </c>
    </row>
    <row r="1235" spans="3:13" ht="17" customHeight="1">
      <c r="C1235" s="29"/>
      <c r="D1235" s="29"/>
      <c r="E1235" s="29"/>
      <c r="F1235" s="30"/>
      <c r="H1235" s="11"/>
      <c r="I1235" s="32"/>
      <c r="J1235" s="82"/>
      <c r="K1235" s="78"/>
      <c r="L1235" s="78"/>
      <c r="M1235" s="77" t="s">
        <v>27</v>
      </c>
    </row>
    <row r="1236" spans="3:13" ht="17" customHeight="1">
      <c r="C1236" s="29"/>
      <c r="D1236" s="29"/>
      <c r="E1236" s="29"/>
      <c r="F1236" s="30"/>
      <c r="H1236" s="11"/>
      <c r="I1236" s="32"/>
      <c r="J1236" s="82"/>
      <c r="K1236" s="78"/>
      <c r="L1236" s="78"/>
      <c r="M1236" s="77" t="s">
        <v>27</v>
      </c>
    </row>
    <row r="1237" spans="3:13" ht="17" customHeight="1">
      <c r="C1237" s="29"/>
      <c r="D1237" s="29"/>
      <c r="E1237" s="29"/>
      <c r="F1237" s="30"/>
      <c r="H1237" s="11"/>
      <c r="I1237" s="32"/>
      <c r="J1237" s="82"/>
      <c r="K1237" s="78"/>
      <c r="L1237" s="78"/>
      <c r="M1237" s="77" t="s">
        <v>27</v>
      </c>
    </row>
    <row r="1238" spans="3:13" ht="17" customHeight="1">
      <c r="C1238" s="29"/>
      <c r="D1238" s="29"/>
      <c r="E1238" s="29"/>
      <c r="F1238" s="30"/>
      <c r="H1238" s="11"/>
      <c r="I1238" s="32"/>
      <c r="J1238" s="82"/>
      <c r="K1238" s="78"/>
      <c r="L1238" s="78"/>
      <c r="M1238" s="77" t="s">
        <v>27</v>
      </c>
    </row>
    <row r="1239" spans="3:13" ht="17" customHeight="1">
      <c r="C1239" s="29"/>
      <c r="D1239" s="29"/>
      <c r="E1239" s="29"/>
      <c r="F1239" s="30"/>
      <c r="H1239" s="11"/>
      <c r="I1239" s="32"/>
      <c r="J1239" s="82"/>
      <c r="K1239" s="78"/>
      <c r="L1239" s="78"/>
      <c r="M1239" s="77" t="s">
        <v>27</v>
      </c>
    </row>
    <row r="1240" spans="3:13" ht="17" customHeight="1">
      <c r="C1240" s="29"/>
      <c r="D1240" s="29"/>
      <c r="E1240" s="29"/>
      <c r="F1240" s="30"/>
      <c r="H1240" s="11"/>
      <c r="I1240" s="32"/>
      <c r="J1240" s="82"/>
      <c r="K1240" s="78"/>
      <c r="L1240" s="78"/>
      <c r="M1240" s="77" t="s">
        <v>27</v>
      </c>
    </row>
    <row r="1241" spans="3:13" ht="17" customHeight="1">
      <c r="C1241" s="29"/>
      <c r="D1241" s="29"/>
      <c r="E1241" s="29"/>
      <c r="F1241" s="30"/>
      <c r="H1241" s="11"/>
      <c r="I1241" s="32"/>
      <c r="J1241" s="82"/>
      <c r="K1241" s="78"/>
      <c r="L1241" s="78"/>
      <c r="M1241" s="77" t="s">
        <v>27</v>
      </c>
    </row>
    <row r="1242" spans="3:13" ht="17" customHeight="1">
      <c r="C1242" s="29"/>
      <c r="D1242" s="29"/>
      <c r="E1242" s="29"/>
      <c r="F1242" s="30"/>
      <c r="H1242" s="11"/>
      <c r="I1242" s="32"/>
      <c r="J1242" s="82"/>
      <c r="K1242" s="78"/>
      <c r="L1242" s="78"/>
      <c r="M1242" s="77" t="s">
        <v>27</v>
      </c>
    </row>
    <row r="1243" spans="3:13" ht="17" customHeight="1">
      <c r="C1243" s="29"/>
      <c r="D1243" s="29"/>
      <c r="E1243" s="29"/>
      <c r="F1243" s="30"/>
      <c r="H1243" s="11"/>
      <c r="I1243" s="32"/>
      <c r="J1243" s="82"/>
      <c r="K1243" s="78"/>
      <c r="L1243" s="78"/>
      <c r="M1243" s="77" t="s">
        <v>27</v>
      </c>
    </row>
    <row r="1244" spans="3:13" ht="17" customHeight="1">
      <c r="C1244" s="29"/>
      <c r="D1244" s="29"/>
      <c r="E1244" s="29"/>
      <c r="F1244" s="30"/>
      <c r="H1244" s="11"/>
      <c r="I1244" s="32"/>
      <c r="J1244" s="82"/>
      <c r="K1244" s="78"/>
      <c r="L1244" s="78"/>
      <c r="M1244" s="77" t="s">
        <v>27</v>
      </c>
    </row>
    <row r="1245" spans="3:13" ht="17" customHeight="1">
      <c r="C1245" s="29"/>
      <c r="D1245" s="29"/>
      <c r="E1245" s="29"/>
      <c r="F1245" s="30"/>
      <c r="H1245" s="11"/>
      <c r="I1245" s="32"/>
      <c r="J1245" s="82"/>
      <c r="K1245" s="78"/>
      <c r="L1245" s="78"/>
      <c r="M1245" s="77" t="s">
        <v>27</v>
      </c>
    </row>
    <row r="1246" spans="3:13" ht="17" customHeight="1">
      <c r="C1246" s="29"/>
      <c r="D1246" s="29"/>
      <c r="E1246" s="29"/>
      <c r="F1246" s="30"/>
      <c r="H1246" s="11"/>
      <c r="I1246" s="32"/>
      <c r="J1246" s="82"/>
      <c r="K1246" s="78"/>
      <c r="L1246" s="78"/>
      <c r="M1246" s="77" t="s">
        <v>27</v>
      </c>
    </row>
    <row r="1247" spans="3:13" ht="17" customHeight="1">
      <c r="C1247" s="29"/>
      <c r="D1247" s="29"/>
      <c r="E1247" s="29"/>
      <c r="F1247" s="30"/>
      <c r="H1247" s="11"/>
      <c r="I1247" s="32"/>
      <c r="J1247" s="82"/>
      <c r="K1247" s="78"/>
      <c r="L1247" s="78"/>
      <c r="M1247" s="77" t="s">
        <v>27</v>
      </c>
    </row>
    <row r="1248" spans="3:13" ht="17" customHeight="1">
      <c r="C1248" s="29"/>
      <c r="D1248" s="29"/>
      <c r="E1248" s="29"/>
      <c r="F1248" s="30"/>
      <c r="H1248" s="11"/>
      <c r="I1248" s="32"/>
      <c r="J1248" s="82"/>
      <c r="K1248" s="78"/>
      <c r="L1248" s="78"/>
      <c r="M1248" s="77" t="s">
        <v>27</v>
      </c>
    </row>
    <row r="1249" spans="3:13" ht="17" customHeight="1">
      <c r="C1249" s="29"/>
      <c r="D1249" s="29"/>
      <c r="E1249" s="29"/>
      <c r="F1249" s="30"/>
      <c r="H1249" s="11"/>
      <c r="I1249" s="32"/>
      <c r="J1249" s="82"/>
      <c r="K1249" s="78"/>
      <c r="L1249" s="78"/>
      <c r="M1249" s="77" t="s">
        <v>27</v>
      </c>
    </row>
    <row r="1250" spans="3:13" ht="17" customHeight="1">
      <c r="C1250" s="29"/>
      <c r="D1250" s="29"/>
      <c r="E1250" s="29"/>
      <c r="F1250" s="30"/>
      <c r="H1250" s="11"/>
      <c r="I1250" s="32"/>
      <c r="J1250" s="82"/>
      <c r="K1250" s="78"/>
      <c r="L1250" s="78"/>
      <c r="M1250" s="77" t="s">
        <v>27</v>
      </c>
    </row>
    <row r="1251" spans="3:13" ht="17" customHeight="1">
      <c r="C1251" s="29"/>
      <c r="D1251" s="29"/>
      <c r="E1251" s="29"/>
      <c r="F1251" s="30"/>
      <c r="H1251" s="11"/>
      <c r="I1251" s="32"/>
      <c r="J1251" s="82"/>
      <c r="K1251" s="78"/>
      <c r="L1251" s="78"/>
      <c r="M1251" s="77" t="s">
        <v>27</v>
      </c>
    </row>
    <row r="1252" spans="3:13" ht="17" customHeight="1">
      <c r="C1252" s="29"/>
      <c r="D1252" s="29"/>
      <c r="E1252" s="29"/>
      <c r="F1252" s="30"/>
      <c r="H1252" s="11"/>
      <c r="I1252" s="32"/>
      <c r="J1252" s="82"/>
      <c r="K1252" s="78"/>
      <c r="L1252" s="78"/>
      <c r="M1252" s="77" t="s">
        <v>27</v>
      </c>
    </row>
    <row r="1253" spans="3:13" ht="17" customHeight="1">
      <c r="C1253" s="29"/>
      <c r="D1253" s="29"/>
      <c r="E1253" s="29"/>
      <c r="F1253" s="30"/>
      <c r="H1253" s="11"/>
      <c r="I1253" s="32"/>
      <c r="J1253" s="82"/>
      <c r="K1253" s="78"/>
      <c r="L1253" s="78"/>
      <c r="M1253" s="77" t="s">
        <v>27</v>
      </c>
    </row>
    <row r="1254" spans="3:13" ht="17" customHeight="1">
      <c r="C1254" s="29"/>
      <c r="D1254" s="29"/>
      <c r="E1254" s="29"/>
      <c r="F1254" s="30"/>
      <c r="H1254" s="11"/>
      <c r="I1254" s="32"/>
      <c r="J1254" s="82"/>
      <c r="K1254" s="78"/>
      <c r="L1254" s="78"/>
      <c r="M1254" s="77" t="s">
        <v>27</v>
      </c>
    </row>
    <row r="1255" spans="3:13" ht="17" customHeight="1">
      <c r="C1255" s="29"/>
      <c r="D1255" s="29"/>
      <c r="E1255" s="29"/>
      <c r="F1255" s="30"/>
      <c r="H1255" s="11"/>
      <c r="I1255" s="32"/>
      <c r="J1255" s="82"/>
      <c r="K1255" s="78"/>
      <c r="L1255" s="78"/>
      <c r="M1255" s="77" t="s">
        <v>27</v>
      </c>
    </row>
    <row r="1256" spans="3:13" ht="17" customHeight="1">
      <c r="C1256" s="29"/>
      <c r="D1256" s="29"/>
      <c r="E1256" s="29"/>
      <c r="F1256" s="30"/>
      <c r="H1256" s="11"/>
      <c r="I1256" s="32"/>
      <c r="J1256" s="82"/>
      <c r="K1256" s="78"/>
      <c r="L1256" s="78"/>
      <c r="M1256" s="77" t="s">
        <v>27</v>
      </c>
    </row>
    <row r="1257" spans="3:13" ht="17" customHeight="1">
      <c r="C1257" s="29"/>
      <c r="D1257" s="29"/>
      <c r="E1257" s="29"/>
      <c r="F1257" s="30"/>
      <c r="H1257" s="11"/>
      <c r="I1257" s="32"/>
      <c r="J1257" s="82"/>
      <c r="K1257" s="78"/>
      <c r="L1257" s="78"/>
      <c r="M1257" s="77" t="s">
        <v>27</v>
      </c>
    </row>
    <row r="1258" spans="3:13" ht="17" customHeight="1">
      <c r="C1258" s="29"/>
      <c r="D1258" s="29"/>
      <c r="E1258" s="29"/>
      <c r="F1258" s="30"/>
      <c r="H1258" s="11"/>
      <c r="I1258" s="32"/>
      <c r="J1258" s="82"/>
      <c r="K1258" s="78"/>
      <c r="L1258" s="78"/>
      <c r="M1258" s="77" t="s">
        <v>28</v>
      </c>
    </row>
    <row r="1259" spans="3:13" ht="17" customHeight="1">
      <c r="C1259" s="29"/>
      <c r="D1259" s="29"/>
      <c r="E1259" s="29"/>
      <c r="F1259" s="30"/>
      <c r="H1259" s="11"/>
      <c r="I1259" s="32"/>
      <c r="J1259" s="82"/>
      <c r="K1259" s="78"/>
      <c r="L1259" s="78"/>
      <c r="M1259" s="77" t="s">
        <v>28</v>
      </c>
    </row>
    <row r="1260" spans="3:13" ht="17" customHeight="1">
      <c r="C1260" s="29"/>
      <c r="D1260" s="29"/>
      <c r="E1260" s="29"/>
      <c r="F1260" s="30"/>
      <c r="H1260" s="11"/>
      <c r="I1260" s="32"/>
      <c r="J1260" s="82"/>
      <c r="K1260" s="78"/>
      <c r="L1260" s="78"/>
      <c r="M1260" s="77" t="s">
        <v>28</v>
      </c>
    </row>
    <row r="1261" spans="3:13" ht="17" customHeight="1">
      <c r="C1261" s="29"/>
      <c r="D1261" s="29"/>
      <c r="E1261" s="29"/>
      <c r="F1261" s="30"/>
      <c r="H1261" s="11"/>
      <c r="I1261" s="32"/>
      <c r="J1261" s="82"/>
      <c r="K1261" s="78"/>
      <c r="L1261" s="78"/>
      <c r="M1261" s="77" t="s">
        <v>28</v>
      </c>
    </row>
    <row r="1262" spans="3:13" ht="17" customHeight="1">
      <c r="C1262" s="29"/>
      <c r="D1262" s="29"/>
      <c r="E1262" s="29"/>
      <c r="F1262" s="30"/>
      <c r="H1262" s="11"/>
      <c r="I1262" s="32"/>
      <c r="J1262" s="82"/>
      <c r="K1262" s="78"/>
      <c r="L1262" s="78"/>
      <c r="M1262" s="77" t="s">
        <v>28</v>
      </c>
    </row>
    <row r="1263" spans="3:13" ht="17" customHeight="1">
      <c r="C1263" s="29"/>
      <c r="D1263" s="29"/>
      <c r="E1263" s="29"/>
      <c r="F1263" s="30"/>
      <c r="H1263" s="11"/>
      <c r="I1263" s="32"/>
      <c r="J1263" s="82"/>
      <c r="K1263" s="78"/>
      <c r="L1263" s="78"/>
      <c r="M1263" s="77" t="s">
        <v>28</v>
      </c>
    </row>
    <row r="1264" spans="3:13" ht="17" customHeight="1">
      <c r="C1264" s="29"/>
      <c r="D1264" s="29"/>
      <c r="E1264" s="29"/>
      <c r="F1264" s="30"/>
      <c r="H1264" s="11"/>
      <c r="I1264" s="32"/>
      <c r="J1264" s="82"/>
      <c r="K1264" s="78"/>
      <c r="L1264" s="78"/>
      <c r="M1264" s="77" t="s">
        <v>28</v>
      </c>
    </row>
    <row r="1265" spans="3:13" ht="17" customHeight="1">
      <c r="C1265" s="29"/>
      <c r="D1265" s="29"/>
      <c r="E1265" s="29"/>
      <c r="F1265" s="30"/>
      <c r="H1265" s="11"/>
      <c r="I1265" s="32"/>
      <c r="J1265" s="82"/>
      <c r="K1265" s="78"/>
      <c r="L1265" s="78"/>
      <c r="M1265" s="77" t="s">
        <v>28</v>
      </c>
    </row>
    <row r="1266" spans="3:13" ht="17" customHeight="1">
      <c r="C1266" s="29"/>
      <c r="D1266" s="29"/>
      <c r="E1266" s="29"/>
      <c r="F1266" s="30"/>
      <c r="H1266" s="11"/>
      <c r="I1266" s="32"/>
      <c r="J1266" s="82"/>
      <c r="K1266" s="78"/>
      <c r="L1266" s="78"/>
      <c r="M1266" s="77" t="s">
        <v>28</v>
      </c>
    </row>
    <row r="1267" spans="3:13" ht="17" customHeight="1">
      <c r="C1267" s="29"/>
      <c r="D1267" s="29"/>
      <c r="E1267" s="29"/>
      <c r="F1267" s="30"/>
      <c r="H1267" s="11"/>
      <c r="I1267" s="32"/>
      <c r="J1267" s="82"/>
      <c r="K1267" s="78"/>
      <c r="L1267" s="78"/>
      <c r="M1267" s="77" t="s">
        <v>28</v>
      </c>
    </row>
    <row r="1268" spans="3:13" ht="17" customHeight="1">
      <c r="C1268" s="29"/>
      <c r="D1268" s="29"/>
      <c r="E1268" s="29"/>
      <c r="F1268" s="30"/>
      <c r="H1268" s="11"/>
      <c r="I1268" s="32"/>
      <c r="J1268" s="82"/>
      <c r="K1268" s="78"/>
      <c r="L1268" s="78"/>
      <c r="M1268" s="77" t="s">
        <v>28</v>
      </c>
    </row>
    <row r="1269" spans="3:13" ht="17" customHeight="1">
      <c r="C1269" s="29"/>
      <c r="D1269" s="29"/>
      <c r="E1269" s="29"/>
      <c r="F1269" s="30"/>
      <c r="H1269" s="11"/>
      <c r="I1269" s="32"/>
      <c r="J1269" s="82"/>
      <c r="K1269" s="78"/>
      <c r="L1269" s="78"/>
      <c r="M1269" s="77" t="s">
        <v>28</v>
      </c>
    </row>
    <row r="1270" spans="3:13" ht="17" customHeight="1">
      <c r="C1270" s="29"/>
      <c r="D1270" s="29"/>
      <c r="E1270" s="29"/>
      <c r="F1270" s="30"/>
      <c r="H1270" s="11"/>
      <c r="I1270" s="32"/>
      <c r="J1270" s="82"/>
      <c r="K1270" s="78"/>
      <c r="L1270" s="78"/>
      <c r="M1270" s="77" t="s">
        <v>29</v>
      </c>
    </row>
    <row r="1271" spans="3:13" ht="17" customHeight="1">
      <c r="C1271" s="29"/>
      <c r="D1271" s="29"/>
      <c r="E1271" s="29"/>
      <c r="F1271" s="30"/>
      <c r="H1271" s="11"/>
      <c r="I1271" s="32"/>
      <c r="J1271" s="82"/>
      <c r="K1271" s="78"/>
      <c r="L1271" s="78"/>
      <c r="M1271" s="77" t="s">
        <v>29</v>
      </c>
    </row>
    <row r="1272" spans="3:13" ht="17" customHeight="1">
      <c r="C1272" s="29"/>
      <c r="D1272" s="29"/>
      <c r="E1272" s="29"/>
      <c r="F1272" s="30"/>
      <c r="H1272" s="11"/>
      <c r="I1272" s="32"/>
      <c r="J1272" s="82"/>
      <c r="K1272" s="78"/>
      <c r="L1272" s="78"/>
      <c r="M1272" s="77" t="s">
        <v>29</v>
      </c>
    </row>
    <row r="1273" spans="3:13" ht="17" customHeight="1">
      <c r="C1273" s="29"/>
      <c r="D1273" s="29"/>
      <c r="E1273" s="29"/>
      <c r="F1273" s="30"/>
      <c r="H1273" s="11"/>
      <c r="I1273" s="32"/>
      <c r="J1273" s="82"/>
      <c r="K1273" s="78"/>
      <c r="L1273" s="78"/>
      <c r="M1273" s="77" t="s">
        <v>29</v>
      </c>
    </row>
    <row r="1274" spans="3:13" ht="17" customHeight="1">
      <c r="C1274" s="29"/>
      <c r="D1274" s="29"/>
      <c r="E1274" s="29"/>
      <c r="F1274" s="30"/>
      <c r="H1274" s="11"/>
      <c r="I1274" s="32"/>
      <c r="J1274" s="82"/>
      <c r="K1274" s="78"/>
      <c r="L1274" s="78"/>
      <c r="M1274" s="77" t="s">
        <v>29</v>
      </c>
    </row>
    <row r="1275" spans="3:13" ht="17" customHeight="1">
      <c r="C1275" s="29"/>
      <c r="D1275" s="29"/>
      <c r="E1275" s="29"/>
      <c r="F1275" s="30"/>
      <c r="H1275" s="11"/>
      <c r="I1275" s="32"/>
      <c r="J1275" s="82"/>
      <c r="K1275" s="78"/>
      <c r="L1275" s="78"/>
      <c r="M1275" s="77" t="s">
        <v>29</v>
      </c>
    </row>
    <row r="1276" spans="3:13" ht="17" customHeight="1">
      <c r="C1276" s="29"/>
      <c r="D1276" s="29"/>
      <c r="E1276" s="29"/>
      <c r="F1276" s="30"/>
      <c r="H1276" s="11"/>
      <c r="I1276" s="32"/>
      <c r="J1276" s="82"/>
      <c r="K1276" s="78"/>
      <c r="L1276" s="78"/>
      <c r="M1276" s="77" t="s">
        <v>29</v>
      </c>
    </row>
    <row r="1277" spans="3:13" ht="17" customHeight="1">
      <c r="C1277" s="29"/>
      <c r="D1277" s="29"/>
      <c r="E1277" s="29"/>
      <c r="F1277" s="30"/>
      <c r="H1277" s="11"/>
      <c r="I1277" s="32"/>
      <c r="J1277" s="82"/>
      <c r="K1277" s="78"/>
      <c r="L1277" s="78"/>
      <c r="M1277" s="77" t="s">
        <v>29</v>
      </c>
    </row>
    <row r="1278" spans="3:13" ht="17" customHeight="1">
      <c r="C1278" s="29"/>
      <c r="D1278" s="29"/>
      <c r="E1278" s="29"/>
      <c r="F1278" s="30"/>
      <c r="H1278" s="11"/>
      <c r="I1278" s="32"/>
      <c r="J1278" s="82"/>
      <c r="K1278" s="78"/>
      <c r="L1278" s="78"/>
      <c r="M1278" s="77" t="s">
        <v>29</v>
      </c>
    </row>
    <row r="1279" spans="3:13" ht="17" customHeight="1">
      <c r="C1279" s="29"/>
      <c r="D1279" s="29"/>
      <c r="E1279" s="29"/>
      <c r="F1279" s="30"/>
      <c r="H1279" s="3"/>
      <c r="I1279" s="32"/>
      <c r="J1279" s="82"/>
      <c r="K1279" s="78"/>
      <c r="L1279" s="78"/>
      <c r="M1279" s="77" t="s">
        <v>29</v>
      </c>
    </row>
    <row r="1280" spans="3:13" ht="17" customHeight="1">
      <c r="C1280" s="29"/>
      <c r="D1280" s="29"/>
      <c r="E1280" s="29"/>
      <c r="F1280" s="30"/>
      <c r="H1280" s="16"/>
      <c r="I1280" s="32"/>
      <c r="J1280" s="82"/>
      <c r="K1280" s="78"/>
      <c r="L1280" s="78"/>
      <c r="M1280" s="77" t="s">
        <v>29</v>
      </c>
    </row>
    <row r="1281" spans="3:13" ht="17" customHeight="1">
      <c r="C1281" s="29"/>
      <c r="D1281" s="29"/>
      <c r="E1281" s="29"/>
      <c r="F1281" s="30"/>
      <c r="H1281" s="16"/>
      <c r="I1281" s="32"/>
      <c r="J1281" s="80"/>
      <c r="K1281" s="78"/>
      <c r="L1281" s="77"/>
      <c r="M1281" s="78"/>
    </row>
    <row r="1282" spans="3:13" ht="17" customHeight="1">
      <c r="C1282" s="29"/>
      <c r="D1282" s="29"/>
      <c r="E1282" s="29"/>
      <c r="F1282" s="30"/>
      <c r="H1282" s="16"/>
      <c r="I1282" s="32"/>
      <c r="J1282" s="80"/>
      <c r="K1282" s="78"/>
      <c r="L1282" s="77"/>
      <c r="M1282" s="78"/>
    </row>
    <row r="1283" spans="3:13" ht="17" customHeight="1">
      <c r="C1283" s="29"/>
      <c r="D1283" s="29"/>
      <c r="E1283" s="29"/>
      <c r="F1283" s="30"/>
      <c r="H1283" s="16"/>
      <c r="I1283" s="32"/>
      <c r="J1283" s="80"/>
      <c r="K1283" s="78"/>
      <c r="L1283" s="77"/>
      <c r="M1283" s="78"/>
    </row>
    <row r="1284" spans="3:13" ht="17" customHeight="1">
      <c r="C1284" s="29"/>
      <c r="D1284" s="29"/>
      <c r="E1284" s="29"/>
      <c r="F1284" s="30"/>
      <c r="H1284" s="16"/>
      <c r="I1284" s="32"/>
      <c r="J1284" s="80"/>
      <c r="K1284" s="78"/>
      <c r="L1284" s="77"/>
      <c r="M1284" s="78"/>
    </row>
    <row r="1285" spans="3:13" ht="17" customHeight="1">
      <c r="C1285" s="29"/>
      <c r="D1285" s="29"/>
      <c r="E1285" s="29"/>
      <c r="F1285" s="30"/>
      <c r="H1285" s="17"/>
      <c r="I1285" s="32"/>
      <c r="J1285" s="80"/>
      <c r="K1285" s="78"/>
      <c r="L1285" s="77"/>
      <c r="M1285" s="78"/>
    </row>
    <row r="1286" spans="3:13" ht="17" customHeight="1">
      <c r="C1286" s="29"/>
      <c r="D1286" s="29"/>
      <c r="E1286" s="29"/>
      <c r="F1286" s="30"/>
      <c r="H1286" s="17"/>
      <c r="I1286" s="32"/>
      <c r="J1286" s="80"/>
      <c r="K1286" s="78"/>
      <c r="L1286" s="77"/>
      <c r="M1286" s="78"/>
    </row>
    <row r="1287" spans="3:13" ht="17" customHeight="1">
      <c r="C1287" s="29"/>
      <c r="D1287" s="29"/>
      <c r="E1287" s="29"/>
      <c r="F1287" s="30"/>
      <c r="H1287" s="17"/>
      <c r="I1287" s="32"/>
      <c r="J1287" s="80"/>
      <c r="K1287" s="78"/>
      <c r="L1287" s="77"/>
      <c r="M1287" s="78"/>
    </row>
    <row r="1288" spans="3:13" ht="17" customHeight="1">
      <c r="C1288" s="29"/>
      <c r="D1288" s="29"/>
      <c r="E1288" s="29"/>
      <c r="F1288" s="30"/>
      <c r="H1288" s="17"/>
      <c r="I1288" s="32"/>
      <c r="J1288" s="80"/>
      <c r="K1288" s="78"/>
      <c r="L1288" s="77"/>
      <c r="M1288" s="78"/>
    </row>
    <row r="1289" spans="3:13" ht="17" customHeight="1">
      <c r="C1289" s="29"/>
      <c r="D1289" s="29"/>
      <c r="E1289" s="29"/>
      <c r="F1289" s="30"/>
      <c r="H1289" s="18"/>
      <c r="I1289" s="32"/>
      <c r="J1289" s="80"/>
      <c r="K1289" s="78"/>
      <c r="L1289" s="77"/>
      <c r="M1289" s="78"/>
    </row>
    <row r="1290" spans="3:13" ht="17" customHeight="1">
      <c r="C1290" s="29"/>
      <c r="D1290" s="29"/>
      <c r="E1290" s="29"/>
      <c r="F1290" s="30"/>
      <c r="H1290" s="18"/>
      <c r="I1290" s="32"/>
      <c r="J1290" s="80"/>
      <c r="K1290" s="78"/>
      <c r="L1290" s="77"/>
      <c r="M1290" s="78"/>
    </row>
    <row r="1291" spans="3:13" ht="17" customHeight="1">
      <c r="C1291" s="29"/>
      <c r="D1291" s="29"/>
      <c r="E1291" s="29"/>
      <c r="F1291" s="30"/>
      <c r="H1291" s="17"/>
      <c r="I1291" s="32"/>
      <c r="J1291" s="80"/>
      <c r="K1291" s="78"/>
      <c r="L1291" s="77"/>
      <c r="M1291" s="78"/>
    </row>
    <row r="1292" spans="3:13" ht="17" customHeight="1">
      <c r="C1292" s="29"/>
      <c r="D1292" s="29"/>
      <c r="E1292" s="29"/>
      <c r="F1292" s="30"/>
      <c r="H1292" s="17"/>
      <c r="I1292" s="32"/>
      <c r="J1292" s="80"/>
      <c r="K1292" s="78"/>
      <c r="L1292" s="77"/>
      <c r="M1292" s="78"/>
    </row>
    <row r="1293" spans="3:13" ht="17" customHeight="1">
      <c r="C1293" s="29"/>
      <c r="D1293" s="29"/>
      <c r="E1293" s="29"/>
      <c r="F1293" s="30"/>
      <c r="H1293" s="17"/>
      <c r="I1293" s="32"/>
      <c r="J1293" s="80"/>
      <c r="K1293" s="78"/>
      <c r="L1293" s="77"/>
      <c r="M1293" s="78"/>
    </row>
    <row r="1294" spans="3:13" ht="17" customHeight="1">
      <c r="C1294" s="29"/>
      <c r="D1294" s="29"/>
      <c r="E1294" s="29"/>
      <c r="F1294" s="30"/>
      <c r="H1294" s="17"/>
      <c r="I1294" s="32"/>
      <c r="J1294" s="80"/>
      <c r="K1294" s="78"/>
      <c r="L1294" s="77"/>
      <c r="M1294" s="78"/>
    </row>
    <row r="1295" spans="3:13" ht="17" customHeight="1">
      <c r="C1295" s="29"/>
      <c r="D1295" s="29"/>
      <c r="E1295" s="29"/>
      <c r="F1295" s="30"/>
      <c r="H1295" s="17"/>
      <c r="I1295" s="32"/>
      <c r="J1295" s="80"/>
      <c r="K1295" s="78"/>
      <c r="L1295" s="77"/>
      <c r="M1295" s="78"/>
    </row>
    <row r="1296" spans="3:13" ht="17" customHeight="1">
      <c r="C1296" s="29"/>
      <c r="D1296" s="29"/>
      <c r="E1296" s="29"/>
      <c r="F1296" s="30"/>
      <c r="H1296" s="17"/>
      <c r="I1296" s="32"/>
      <c r="J1296" s="80"/>
      <c r="K1296" s="78"/>
      <c r="L1296" s="77"/>
      <c r="M1296" s="78"/>
    </row>
    <row r="1297" spans="3:13" ht="17" customHeight="1">
      <c r="C1297" s="29"/>
      <c r="D1297" s="29"/>
      <c r="E1297" s="29"/>
      <c r="F1297" s="30"/>
      <c r="H1297" s="17"/>
      <c r="I1297" s="32"/>
      <c r="J1297" s="80"/>
      <c r="K1297" s="78"/>
      <c r="L1297" s="77"/>
      <c r="M1297" s="78"/>
    </row>
    <row r="1298" spans="3:13" ht="17" customHeight="1">
      <c r="C1298" s="29"/>
      <c r="D1298" s="29"/>
      <c r="E1298" s="29"/>
      <c r="F1298" s="30"/>
      <c r="H1298" s="17"/>
      <c r="I1298" s="32"/>
      <c r="J1298" s="80"/>
      <c r="K1298" s="78"/>
      <c r="L1298" s="77"/>
      <c r="M1298" s="78"/>
    </row>
    <row r="1299" spans="3:13" ht="17" customHeight="1">
      <c r="C1299" s="29"/>
      <c r="D1299" s="29"/>
      <c r="E1299" s="29"/>
      <c r="F1299" s="30"/>
      <c r="H1299" s="9"/>
      <c r="I1299" s="32"/>
      <c r="J1299" s="80"/>
      <c r="K1299" s="78"/>
      <c r="L1299" s="77"/>
      <c r="M1299" s="78"/>
    </row>
    <row r="1300" spans="3:13" ht="17" customHeight="1">
      <c r="C1300" s="29"/>
      <c r="D1300" s="29"/>
      <c r="E1300" s="29"/>
      <c r="F1300" s="30"/>
      <c r="H1300" s="19"/>
      <c r="I1300" s="32"/>
      <c r="J1300" s="80"/>
      <c r="K1300" s="78"/>
      <c r="L1300" s="77"/>
      <c r="M1300" s="78"/>
    </row>
    <row r="1301" spans="3:13" ht="17" customHeight="1">
      <c r="C1301" s="29"/>
      <c r="D1301" s="29"/>
      <c r="E1301" s="29"/>
      <c r="F1301" s="30"/>
      <c r="H1301" s="9"/>
      <c r="I1301" s="32"/>
      <c r="J1301" s="80"/>
      <c r="K1301" s="78"/>
      <c r="L1301" s="77"/>
      <c r="M1301" s="78"/>
    </row>
    <row r="1302" spans="3:13" ht="17" customHeight="1">
      <c r="C1302" s="29"/>
      <c r="D1302" s="29"/>
      <c r="E1302" s="29"/>
      <c r="F1302" s="30"/>
      <c r="H1302" s="7"/>
      <c r="I1302" s="32"/>
      <c r="J1302" s="80"/>
      <c r="K1302" s="78"/>
      <c r="L1302" s="77"/>
      <c r="M1302" s="78"/>
    </row>
    <row r="1303" spans="3:13" ht="17" customHeight="1">
      <c r="C1303" s="29"/>
      <c r="D1303" s="29"/>
      <c r="E1303" s="29"/>
      <c r="F1303" s="30"/>
      <c r="H1303" s="19"/>
      <c r="I1303" s="32"/>
      <c r="J1303" s="80"/>
      <c r="K1303" s="78"/>
      <c r="L1303" s="77"/>
      <c r="M1303" s="78"/>
    </row>
    <row r="1304" spans="3:13" ht="17" customHeight="1">
      <c r="C1304" s="29"/>
      <c r="D1304" s="29"/>
      <c r="E1304" s="29"/>
      <c r="F1304" s="30"/>
      <c r="H1304" s="20"/>
      <c r="I1304" s="32"/>
      <c r="J1304" s="80"/>
      <c r="K1304" s="78"/>
      <c r="L1304" s="77"/>
      <c r="M1304" s="78"/>
    </row>
    <row r="1305" spans="3:13" ht="17" customHeight="1">
      <c r="C1305" s="29"/>
      <c r="D1305" s="29"/>
      <c r="E1305" s="29"/>
      <c r="F1305" s="30"/>
      <c r="H1305" s="9"/>
      <c r="I1305" s="32"/>
      <c r="J1305" s="80"/>
      <c r="K1305" s="78"/>
      <c r="L1305" s="77"/>
      <c r="M1305" s="78"/>
    </row>
    <row r="1306" spans="3:13" ht="17" customHeight="1">
      <c r="C1306" s="29"/>
      <c r="D1306" s="29"/>
      <c r="E1306" s="29"/>
      <c r="F1306" s="30"/>
      <c r="H1306" s="9"/>
      <c r="I1306" s="32"/>
      <c r="J1306" s="80"/>
      <c r="K1306" s="78"/>
      <c r="L1306" s="77"/>
      <c r="M1306" s="78"/>
    </row>
    <row r="1307" spans="3:13" ht="17" customHeight="1">
      <c r="C1307" s="29"/>
      <c r="D1307" s="29"/>
      <c r="E1307" s="29"/>
      <c r="F1307" s="30"/>
      <c r="H1307" s="9"/>
      <c r="I1307" s="32"/>
      <c r="J1307" s="80"/>
      <c r="K1307" s="78"/>
      <c r="L1307" s="77"/>
      <c r="M1307" s="78"/>
    </row>
    <row r="1308" spans="3:13" ht="17" customHeight="1">
      <c r="C1308" s="29"/>
      <c r="D1308" s="29"/>
      <c r="E1308" s="29"/>
      <c r="F1308" s="30"/>
      <c r="H1308" s="9"/>
      <c r="I1308" s="32"/>
      <c r="J1308" s="80"/>
      <c r="K1308" s="78"/>
      <c r="L1308" s="77"/>
      <c r="M1308" s="78"/>
    </row>
    <row r="1309" spans="3:13" ht="17" customHeight="1">
      <c r="C1309" s="29"/>
      <c r="D1309" s="29"/>
      <c r="E1309" s="29"/>
      <c r="F1309" s="30"/>
      <c r="H1309" s="9"/>
      <c r="I1309" s="32"/>
      <c r="J1309" s="80"/>
      <c r="K1309" s="78"/>
      <c r="L1309" s="77"/>
      <c r="M1309" s="78"/>
    </row>
    <row r="1310" spans="3:13" ht="17" customHeight="1">
      <c r="C1310" s="29"/>
      <c r="D1310" s="29"/>
      <c r="E1310" s="29"/>
      <c r="F1310" s="30"/>
      <c r="H1310" s="9"/>
      <c r="I1310" s="32"/>
      <c r="J1310" s="80"/>
      <c r="K1310" s="78"/>
      <c r="L1310" s="77"/>
      <c r="M1310" s="78"/>
    </row>
    <row r="1311" spans="3:13" ht="17" customHeight="1">
      <c r="C1311" s="29"/>
      <c r="D1311" s="29"/>
      <c r="E1311" s="29"/>
      <c r="F1311" s="30"/>
      <c r="H1311" s="9"/>
      <c r="I1311" s="32"/>
      <c r="J1311" s="80"/>
      <c r="K1311" s="78"/>
      <c r="L1311" s="77"/>
      <c r="M1311" s="78"/>
    </row>
    <row r="1312" spans="3:13" ht="17" customHeight="1">
      <c r="C1312" s="29"/>
      <c r="D1312" s="29"/>
      <c r="E1312" s="29"/>
      <c r="F1312" s="30"/>
      <c r="H1312" s="9"/>
      <c r="I1312" s="32"/>
      <c r="J1312" s="80"/>
      <c r="K1312" s="78"/>
      <c r="L1312" s="77"/>
      <c r="M1312" s="78"/>
    </row>
    <row r="1313" spans="3:13" ht="17" customHeight="1">
      <c r="C1313" s="29"/>
      <c r="D1313" s="29"/>
      <c r="E1313" s="29"/>
      <c r="F1313" s="30"/>
      <c r="H1313" s="9"/>
      <c r="I1313" s="32"/>
      <c r="J1313" s="80"/>
      <c r="K1313" s="78"/>
      <c r="L1313" s="77"/>
      <c r="M1313" s="78"/>
    </row>
    <row r="1314" spans="3:13" ht="17" customHeight="1">
      <c r="C1314" s="29"/>
      <c r="D1314" s="29"/>
      <c r="E1314" s="29"/>
      <c r="F1314" s="30"/>
      <c r="H1314" s="9"/>
      <c r="I1314" s="32"/>
      <c r="J1314" s="80"/>
      <c r="K1314" s="78"/>
      <c r="L1314" s="77"/>
      <c r="M1314" s="78"/>
    </row>
    <row r="1315" spans="3:13" ht="17" customHeight="1">
      <c r="C1315" s="29"/>
      <c r="D1315" s="29"/>
      <c r="E1315" s="29"/>
      <c r="F1315" s="30"/>
      <c r="H1315" s="19"/>
      <c r="I1315" s="32"/>
      <c r="J1315" s="80"/>
      <c r="K1315" s="78"/>
      <c r="L1315" s="77"/>
      <c r="M1315" s="78"/>
    </row>
    <row r="1316" spans="3:13" ht="17" customHeight="1">
      <c r="C1316" s="29"/>
      <c r="D1316" s="29"/>
      <c r="E1316" s="29"/>
      <c r="F1316" s="30"/>
      <c r="H1316" s="19"/>
      <c r="I1316" s="32"/>
      <c r="J1316" s="80"/>
      <c r="K1316" s="78"/>
      <c r="L1316" s="77"/>
      <c r="M1316" s="78"/>
    </row>
    <row r="1317" spans="3:13" ht="17" customHeight="1">
      <c r="C1317" s="29"/>
      <c r="D1317" s="29"/>
      <c r="E1317" s="29"/>
      <c r="F1317" s="30"/>
      <c r="H1317" s="9"/>
      <c r="I1317" s="32"/>
      <c r="J1317" s="80"/>
      <c r="K1317" s="78"/>
      <c r="L1317" s="77"/>
      <c r="M1317" s="78"/>
    </row>
    <row r="1318" spans="3:13" ht="17" customHeight="1">
      <c r="C1318" s="29"/>
      <c r="D1318" s="29"/>
      <c r="E1318" s="29"/>
      <c r="F1318" s="30"/>
      <c r="H1318" s="9"/>
      <c r="I1318" s="32"/>
      <c r="J1318" s="80"/>
      <c r="K1318" s="78"/>
      <c r="L1318" s="77"/>
      <c r="M1318" s="78"/>
    </row>
    <row r="1319" spans="3:13" ht="17" customHeight="1">
      <c r="C1319" s="29"/>
      <c r="D1319" s="29"/>
      <c r="E1319" s="29"/>
      <c r="F1319" s="30"/>
      <c r="H1319" s="9"/>
      <c r="I1319" s="32"/>
      <c r="J1319" s="80"/>
      <c r="K1319" s="78"/>
      <c r="L1319" s="77"/>
      <c r="M1319" s="78"/>
    </row>
    <row r="1320" spans="3:13" ht="17" customHeight="1">
      <c r="C1320" s="29"/>
      <c r="D1320" s="29"/>
      <c r="E1320" s="29"/>
      <c r="F1320" s="30"/>
      <c r="H1320" s="9"/>
      <c r="I1320" s="32"/>
      <c r="J1320" s="80"/>
      <c r="K1320" s="78"/>
      <c r="L1320" s="77"/>
      <c r="M1320" s="78"/>
    </row>
    <row r="1321" spans="3:13" ht="17" customHeight="1">
      <c r="C1321" s="29"/>
      <c r="D1321" s="29"/>
      <c r="E1321" s="29"/>
      <c r="F1321" s="30"/>
      <c r="H1321" s="9"/>
      <c r="I1321" s="32"/>
      <c r="J1321" s="80"/>
      <c r="K1321" s="78"/>
      <c r="L1321" s="77"/>
      <c r="M1321" s="78"/>
    </row>
    <row r="1322" spans="3:13" ht="17" customHeight="1">
      <c r="C1322" s="29"/>
      <c r="D1322" s="29"/>
      <c r="E1322" s="29"/>
      <c r="F1322" s="30"/>
      <c r="H1322" s="9"/>
      <c r="I1322" s="32"/>
      <c r="J1322" s="80"/>
      <c r="K1322" s="78"/>
      <c r="L1322" s="77"/>
      <c r="M1322" s="78"/>
    </row>
    <row r="1323" spans="3:13" ht="17" customHeight="1">
      <c r="C1323" s="29"/>
      <c r="D1323" s="29"/>
      <c r="E1323" s="29"/>
      <c r="F1323" s="30"/>
      <c r="H1323" s="7"/>
      <c r="I1323" s="32"/>
      <c r="J1323" s="80"/>
      <c r="K1323" s="78"/>
      <c r="L1323" s="77"/>
      <c r="M1323" s="78"/>
    </row>
    <row r="1324" spans="3:13" ht="17" customHeight="1">
      <c r="C1324" s="29"/>
      <c r="D1324" s="29"/>
      <c r="E1324" s="29"/>
      <c r="F1324" s="30"/>
      <c r="H1324" s="7"/>
      <c r="I1324" s="32"/>
      <c r="J1324" s="80"/>
      <c r="K1324" s="78"/>
      <c r="L1324" s="77"/>
      <c r="M1324" s="78"/>
    </row>
    <row r="1325" spans="3:13" ht="17" customHeight="1">
      <c r="C1325" s="29"/>
      <c r="D1325" s="29"/>
      <c r="E1325" s="29"/>
      <c r="F1325" s="30"/>
      <c r="H1325" s="21"/>
      <c r="I1325" s="32"/>
      <c r="J1325" s="80"/>
      <c r="K1325" s="78"/>
      <c r="L1325" s="77"/>
      <c r="M1325" s="78"/>
    </row>
    <row r="1326" spans="3:13" ht="17" customHeight="1">
      <c r="C1326" s="29"/>
      <c r="D1326" s="29"/>
      <c r="E1326" s="29"/>
      <c r="F1326" s="30"/>
      <c r="H1326" s="21"/>
      <c r="I1326" s="32"/>
      <c r="J1326" s="80"/>
      <c r="K1326" s="78"/>
      <c r="L1326" s="77"/>
      <c r="M1326" s="78"/>
    </row>
    <row r="1327" spans="3:13" ht="17" customHeight="1">
      <c r="C1327" s="29"/>
      <c r="D1327" s="29"/>
      <c r="E1327" s="29"/>
      <c r="F1327" s="30"/>
      <c r="H1327" s="21"/>
      <c r="I1327" s="32"/>
      <c r="J1327" s="80"/>
      <c r="K1327" s="78"/>
      <c r="L1327" s="77"/>
      <c r="M1327" s="78"/>
    </row>
    <row r="1328" spans="3:13" ht="17" customHeight="1">
      <c r="C1328" s="29"/>
      <c r="D1328" s="29"/>
      <c r="E1328" s="29"/>
      <c r="F1328" s="30"/>
      <c r="H1328" s="21"/>
      <c r="I1328" s="32"/>
      <c r="J1328" s="80"/>
      <c r="K1328" s="78"/>
      <c r="L1328" s="77"/>
      <c r="M1328" s="78"/>
    </row>
    <row r="1329" spans="3:13" ht="17" customHeight="1">
      <c r="C1329" s="29"/>
      <c r="D1329" s="29"/>
      <c r="E1329" s="29"/>
      <c r="F1329" s="30"/>
      <c r="H1329" s="21"/>
      <c r="I1329" s="32"/>
      <c r="J1329" s="80"/>
      <c r="K1329" s="78"/>
      <c r="L1329" s="77"/>
      <c r="M1329" s="78"/>
    </row>
    <row r="1330" spans="3:13" ht="17" customHeight="1">
      <c r="C1330" s="29"/>
      <c r="D1330" s="29"/>
      <c r="E1330" s="29"/>
      <c r="F1330" s="30"/>
      <c r="H1330" s="21"/>
      <c r="I1330" s="32"/>
      <c r="J1330" s="80"/>
      <c r="K1330" s="78"/>
      <c r="L1330" s="77"/>
      <c r="M1330" s="78"/>
    </row>
    <row r="1331" spans="3:13" ht="17" customHeight="1">
      <c r="C1331" s="29"/>
      <c r="D1331" s="29"/>
      <c r="E1331" s="29"/>
      <c r="F1331" s="30"/>
      <c r="H1331" s="21"/>
      <c r="I1331" s="32"/>
      <c r="J1331" s="80"/>
      <c r="K1331" s="78"/>
      <c r="L1331" s="77"/>
      <c r="M1331" s="78"/>
    </row>
    <row r="1332" spans="3:13" ht="17" customHeight="1">
      <c r="C1332" s="29"/>
      <c r="D1332" s="29"/>
      <c r="E1332" s="29"/>
      <c r="F1332" s="30"/>
      <c r="H1332" s="21"/>
      <c r="I1332" s="32"/>
      <c r="J1332" s="80"/>
      <c r="K1332" s="78"/>
      <c r="L1332" s="77"/>
      <c r="M1332" s="78"/>
    </row>
    <row r="1333" spans="3:13" ht="17" customHeight="1">
      <c r="C1333" s="29"/>
      <c r="D1333" s="29"/>
      <c r="E1333" s="29"/>
      <c r="F1333" s="30"/>
      <c r="H1333" s="21"/>
      <c r="I1333" s="32"/>
      <c r="J1333" s="80"/>
      <c r="K1333" s="78"/>
      <c r="L1333" s="77"/>
      <c r="M1333" s="78"/>
    </row>
    <row r="1334" spans="3:13" ht="17" customHeight="1">
      <c r="C1334" s="29"/>
      <c r="D1334" s="29"/>
      <c r="E1334" s="29"/>
      <c r="F1334" s="30"/>
      <c r="H1334" s="21"/>
      <c r="I1334" s="32"/>
      <c r="J1334" s="80"/>
      <c r="K1334" s="78"/>
      <c r="L1334" s="77"/>
      <c r="M1334" s="78"/>
    </row>
    <row r="1335" spans="3:13" ht="17" customHeight="1">
      <c r="C1335" s="29"/>
      <c r="D1335" s="29"/>
      <c r="E1335" s="29"/>
      <c r="F1335" s="30"/>
      <c r="H1335" s="4"/>
      <c r="I1335" s="32"/>
      <c r="J1335" s="80"/>
      <c r="K1335" s="78"/>
      <c r="L1335" s="77"/>
      <c r="M1335" s="78"/>
    </row>
    <row r="1336" spans="3:13" ht="17" customHeight="1">
      <c r="C1336" s="29"/>
      <c r="D1336" s="29"/>
      <c r="E1336" s="29"/>
      <c r="F1336" s="30"/>
      <c r="H1336" s="21"/>
      <c r="I1336" s="32"/>
      <c r="J1336" s="80"/>
      <c r="K1336" s="78"/>
      <c r="L1336" s="77"/>
      <c r="M1336" s="78"/>
    </row>
    <row r="1337" spans="3:13" ht="17" customHeight="1">
      <c r="C1337" s="29"/>
      <c r="D1337" s="29"/>
      <c r="E1337" s="29"/>
      <c r="F1337" s="30"/>
      <c r="H1337" s="21"/>
      <c r="I1337" s="32"/>
      <c r="J1337" s="80"/>
      <c r="K1337" s="78"/>
      <c r="L1337" s="77"/>
      <c r="M1337" s="78"/>
    </row>
    <row r="1338" spans="3:13" ht="17" customHeight="1">
      <c r="C1338" s="29"/>
      <c r="D1338" s="29"/>
      <c r="E1338" s="29"/>
      <c r="F1338" s="30"/>
      <c r="H1338" s="22"/>
      <c r="I1338" s="32"/>
      <c r="J1338" s="80"/>
      <c r="K1338" s="78"/>
      <c r="L1338" s="77"/>
      <c r="M1338" s="78"/>
    </row>
    <row r="1339" spans="3:13" ht="17" customHeight="1">
      <c r="C1339" s="29"/>
      <c r="D1339" s="29"/>
      <c r="E1339" s="29"/>
      <c r="F1339" s="30"/>
      <c r="H1339" s="21"/>
      <c r="I1339" s="32"/>
      <c r="J1339" s="80"/>
      <c r="K1339" s="78"/>
      <c r="L1339" s="77"/>
      <c r="M1339" s="78"/>
    </row>
    <row r="1340" spans="3:13" ht="17" customHeight="1">
      <c r="C1340" s="29"/>
      <c r="D1340" s="29"/>
      <c r="E1340" s="29"/>
      <c r="F1340" s="30"/>
      <c r="H1340" s="21"/>
      <c r="I1340" s="32"/>
      <c r="J1340" s="80"/>
      <c r="K1340" s="78"/>
      <c r="L1340" s="77"/>
      <c r="M1340" s="78"/>
    </row>
    <row r="1341" spans="3:13" ht="17" customHeight="1">
      <c r="C1341" s="29"/>
      <c r="D1341" s="29"/>
      <c r="E1341" s="29"/>
      <c r="F1341" s="30"/>
      <c r="H1341" s="21"/>
      <c r="I1341" s="32"/>
      <c r="J1341" s="80"/>
      <c r="K1341" s="78"/>
      <c r="L1341" s="77"/>
      <c r="M1341" s="78"/>
    </row>
    <row r="1342" spans="3:13" ht="17" customHeight="1">
      <c r="C1342" s="29"/>
      <c r="D1342" s="29"/>
      <c r="E1342" s="29"/>
      <c r="F1342" s="30"/>
      <c r="H1342" s="21"/>
      <c r="I1342" s="32"/>
      <c r="J1342" s="80"/>
      <c r="K1342" s="78"/>
      <c r="L1342" s="77"/>
      <c r="M1342" s="78"/>
    </row>
    <row r="1343" spans="3:13" ht="17" customHeight="1">
      <c r="C1343" s="29"/>
      <c r="D1343" s="29"/>
      <c r="E1343" s="29"/>
      <c r="F1343" s="30"/>
      <c r="H1343" s="21"/>
      <c r="I1343" s="32"/>
      <c r="J1343" s="80"/>
      <c r="K1343" s="78"/>
      <c r="L1343" s="77"/>
      <c r="M1343" s="78"/>
    </row>
    <row r="1344" spans="3:13" ht="17" customHeight="1">
      <c r="C1344" s="29"/>
      <c r="D1344" s="29"/>
      <c r="E1344" s="29"/>
      <c r="F1344" s="30"/>
      <c r="H1344" s="22"/>
      <c r="I1344" s="32"/>
      <c r="J1344" s="80"/>
      <c r="K1344" s="78"/>
      <c r="L1344" s="77"/>
      <c r="M1344" s="78"/>
    </row>
    <row r="1345" spans="3:13" ht="17" customHeight="1">
      <c r="C1345" s="29"/>
      <c r="D1345" s="29"/>
      <c r="E1345" s="29"/>
      <c r="F1345" s="30"/>
      <c r="H1345" s="21"/>
      <c r="I1345" s="32"/>
      <c r="J1345" s="80"/>
      <c r="K1345" s="78"/>
      <c r="L1345" s="77"/>
      <c r="M1345" s="78"/>
    </row>
    <row r="1346" spans="3:13" ht="17" customHeight="1">
      <c r="C1346" s="29"/>
      <c r="D1346" s="29"/>
      <c r="E1346" s="29"/>
      <c r="F1346" s="30"/>
      <c r="H1346" s="21"/>
      <c r="I1346" s="32"/>
      <c r="J1346" s="80"/>
      <c r="K1346" s="78"/>
      <c r="L1346" s="77"/>
      <c r="M1346" s="78"/>
    </row>
    <row r="1347" spans="3:13" ht="17" customHeight="1">
      <c r="C1347" s="29"/>
      <c r="D1347" s="29"/>
      <c r="E1347" s="29"/>
      <c r="F1347" s="30"/>
      <c r="H1347" s="21"/>
      <c r="I1347" s="32"/>
      <c r="J1347" s="80"/>
      <c r="K1347" s="78"/>
      <c r="L1347" s="77"/>
      <c r="M1347" s="78"/>
    </row>
    <row r="1348" spans="3:13" ht="17" customHeight="1">
      <c r="C1348" s="29"/>
      <c r="D1348" s="29"/>
      <c r="E1348" s="29"/>
      <c r="F1348" s="30"/>
      <c r="H1348" s="21"/>
      <c r="I1348" s="32"/>
      <c r="J1348" s="80"/>
      <c r="K1348" s="78"/>
      <c r="L1348" s="77"/>
      <c r="M1348" s="78"/>
    </row>
    <row r="1349" spans="3:13" ht="17" customHeight="1">
      <c r="C1349" s="29"/>
      <c r="D1349" s="29"/>
      <c r="E1349" s="29"/>
      <c r="F1349" s="30"/>
      <c r="H1349" s="21"/>
      <c r="I1349" s="32"/>
      <c r="J1349" s="80"/>
      <c r="K1349" s="78"/>
      <c r="L1349" s="77"/>
      <c r="M1349" s="78"/>
    </row>
    <row r="1350" spans="3:13" ht="17" customHeight="1">
      <c r="C1350" s="29"/>
      <c r="D1350" s="29"/>
      <c r="E1350" s="29"/>
      <c r="F1350" s="30"/>
      <c r="H1350" s="21"/>
      <c r="I1350" s="32"/>
      <c r="J1350" s="80"/>
      <c r="K1350" s="78"/>
      <c r="L1350" s="77"/>
      <c r="M1350" s="78"/>
    </row>
    <row r="1351" spans="3:13" ht="17" customHeight="1">
      <c r="C1351" s="29"/>
      <c r="D1351" s="29"/>
      <c r="E1351" s="29"/>
      <c r="F1351" s="30"/>
      <c r="H1351" s="21"/>
      <c r="I1351" s="32"/>
      <c r="J1351" s="80"/>
      <c r="K1351" s="78"/>
      <c r="L1351" s="77"/>
      <c r="M1351" s="78"/>
    </row>
    <row r="1352" spans="3:13" ht="17" customHeight="1">
      <c r="C1352" s="29"/>
      <c r="D1352" s="29"/>
      <c r="E1352" s="29"/>
      <c r="F1352" s="30"/>
      <c r="H1352" s="21"/>
      <c r="I1352" s="32"/>
      <c r="J1352" s="80"/>
      <c r="K1352" s="78"/>
      <c r="L1352" s="77"/>
      <c r="M1352" s="78"/>
    </row>
    <row r="1353" spans="3:13" ht="17" customHeight="1">
      <c r="C1353" s="29"/>
      <c r="D1353" s="29"/>
      <c r="E1353" s="29"/>
      <c r="F1353" s="30"/>
      <c r="H1353" s="23"/>
      <c r="I1353" s="32"/>
      <c r="J1353" s="80"/>
      <c r="K1353" s="78"/>
      <c r="L1353" s="77"/>
      <c r="M1353" s="78"/>
    </row>
    <row r="1354" spans="3:13" ht="17" customHeight="1">
      <c r="C1354" s="29"/>
      <c r="D1354" s="29"/>
      <c r="E1354" s="29"/>
      <c r="F1354" s="30"/>
      <c r="H1354" s="23"/>
      <c r="I1354" s="32"/>
      <c r="J1354" s="80"/>
      <c r="K1354" s="78"/>
      <c r="L1354" s="77"/>
      <c r="M1354" s="78"/>
    </row>
    <row r="1355" spans="3:13" ht="17" customHeight="1">
      <c r="C1355" s="29"/>
      <c r="D1355" s="29"/>
      <c r="E1355" s="29"/>
      <c r="F1355" s="30"/>
      <c r="H1355" s="23"/>
      <c r="I1355" s="32"/>
      <c r="J1355" s="80"/>
      <c r="K1355" s="78"/>
      <c r="L1355" s="77"/>
      <c r="M1355" s="78"/>
    </row>
    <row r="1356" spans="3:13" ht="17" customHeight="1">
      <c r="C1356" s="29"/>
      <c r="D1356" s="29"/>
      <c r="E1356" s="29"/>
      <c r="F1356" s="30"/>
      <c r="H1356" s="23"/>
      <c r="I1356" s="32"/>
      <c r="J1356" s="80"/>
      <c r="K1356" s="78"/>
      <c r="L1356" s="77"/>
      <c r="M1356" s="78"/>
    </row>
    <row r="1357" spans="3:13" ht="17" customHeight="1">
      <c r="C1357" s="29"/>
      <c r="D1357" s="29"/>
      <c r="E1357" s="29"/>
      <c r="F1357" s="30"/>
      <c r="H1357" s="23"/>
      <c r="I1357" s="32"/>
      <c r="J1357" s="80"/>
      <c r="K1357" s="78"/>
      <c r="L1357" s="77"/>
      <c r="M1357" s="78"/>
    </row>
    <row r="1358" spans="3:13" ht="17" customHeight="1">
      <c r="C1358" s="29"/>
      <c r="D1358" s="29"/>
      <c r="E1358" s="29"/>
      <c r="F1358" s="30"/>
      <c r="H1358" s="24"/>
      <c r="I1358" s="32"/>
      <c r="J1358" s="80"/>
      <c r="K1358" s="78"/>
      <c r="L1358" s="77"/>
      <c r="M1358" s="78"/>
    </row>
    <row r="1359" spans="3:13" ht="17" customHeight="1">
      <c r="C1359" s="29"/>
      <c r="D1359" s="29"/>
      <c r="E1359" s="29"/>
      <c r="F1359" s="30"/>
      <c r="H1359" s="24"/>
      <c r="I1359" s="32"/>
      <c r="J1359" s="80"/>
      <c r="K1359" s="78"/>
      <c r="L1359" s="77"/>
      <c r="M1359" s="78"/>
    </row>
    <row r="1360" spans="3:13" ht="17" customHeight="1">
      <c r="C1360" s="29"/>
      <c r="D1360" s="29"/>
      <c r="E1360" s="29"/>
      <c r="F1360" s="30"/>
      <c r="H1360" s="24"/>
      <c r="I1360" s="32"/>
      <c r="J1360" s="80"/>
      <c r="K1360" s="78"/>
      <c r="L1360" s="77"/>
      <c r="M1360" s="78"/>
    </row>
    <row r="1361" spans="3:13" ht="17" customHeight="1">
      <c r="C1361" s="29"/>
      <c r="D1361" s="29"/>
      <c r="E1361" s="29"/>
      <c r="F1361" s="30"/>
      <c r="H1361" s="23"/>
      <c r="I1361" s="32"/>
      <c r="J1361" s="80"/>
      <c r="K1361" s="78"/>
      <c r="L1361" s="77"/>
      <c r="M1361" s="78"/>
    </row>
    <row r="1362" spans="3:13" ht="17" customHeight="1">
      <c r="C1362" s="29"/>
      <c r="D1362" s="29"/>
      <c r="E1362" s="29"/>
      <c r="F1362" s="30"/>
      <c r="H1362" s="23"/>
      <c r="I1362" s="32"/>
      <c r="J1362" s="80"/>
      <c r="K1362" s="78"/>
      <c r="L1362" s="77"/>
      <c r="M1362" s="78"/>
    </row>
    <row r="1363" spans="3:13" ht="17" customHeight="1">
      <c r="C1363" s="29"/>
      <c r="D1363" s="29"/>
      <c r="E1363" s="29"/>
      <c r="F1363" s="29"/>
      <c r="H1363" s="25"/>
      <c r="I1363" s="94"/>
      <c r="J1363" s="76"/>
      <c r="K1363" s="78"/>
      <c r="L1363" s="77"/>
      <c r="M1363" s="78"/>
    </row>
    <row r="1364" spans="3:13" ht="17" customHeight="1">
      <c r="C1364" s="29"/>
      <c r="D1364" s="29"/>
      <c r="E1364" s="29"/>
      <c r="F1364" s="29"/>
      <c r="H1364" s="25"/>
      <c r="I1364" s="94"/>
      <c r="J1364" s="76"/>
      <c r="K1364" s="78"/>
      <c r="L1364" s="77"/>
      <c r="M1364" s="78"/>
    </row>
    <row r="1365" spans="3:13" ht="17" customHeight="1">
      <c r="C1365" s="29"/>
      <c r="D1365" s="29"/>
      <c r="E1365" s="29"/>
      <c r="F1365" s="29"/>
      <c r="H1365" s="25"/>
      <c r="I1365" s="94"/>
      <c r="J1365" s="76"/>
      <c r="K1365" s="78"/>
      <c r="L1365" s="77"/>
      <c r="M1365" s="78"/>
    </row>
    <row r="1366" spans="3:13" ht="17" customHeight="1">
      <c r="C1366" s="29"/>
      <c r="D1366" s="29"/>
      <c r="E1366" s="29"/>
      <c r="F1366" s="29"/>
      <c r="H1366" s="25"/>
      <c r="I1366" s="94"/>
      <c r="J1366" s="76"/>
      <c r="K1366" s="78"/>
      <c r="L1366" s="77"/>
      <c r="M1366" s="78"/>
    </row>
    <row r="1367" spans="3:13" ht="17" customHeight="1">
      <c r="C1367" s="29"/>
      <c r="D1367" s="29"/>
      <c r="E1367" s="29"/>
      <c r="F1367" s="29"/>
      <c r="H1367" s="25"/>
      <c r="I1367" s="94"/>
      <c r="J1367" s="76"/>
      <c r="K1367" s="78"/>
      <c r="L1367" s="77"/>
      <c r="M1367" s="78"/>
    </row>
    <row r="1368" spans="3:13" ht="17" customHeight="1">
      <c r="C1368" s="29"/>
      <c r="D1368" s="29"/>
      <c r="E1368" s="29"/>
      <c r="F1368" s="29"/>
      <c r="H1368" s="25"/>
      <c r="I1368" s="94"/>
      <c r="J1368" s="76"/>
      <c r="K1368" s="78"/>
      <c r="L1368" s="77"/>
      <c r="M1368" s="78"/>
    </row>
    <row r="1369" spans="3:13" ht="17" customHeight="1">
      <c r="C1369" s="29"/>
      <c r="D1369" s="29"/>
      <c r="E1369" s="29"/>
      <c r="F1369" s="29"/>
      <c r="H1369" s="25"/>
      <c r="I1369" s="94"/>
      <c r="J1369" s="76"/>
      <c r="K1369" s="78"/>
      <c r="L1369" s="77"/>
      <c r="M1369" s="78"/>
    </row>
    <row r="1370" spans="3:13" ht="17" customHeight="1">
      <c r="C1370" s="29"/>
      <c r="D1370" s="29"/>
      <c r="E1370" s="29"/>
      <c r="F1370" s="29"/>
      <c r="H1370" s="25"/>
      <c r="I1370" s="94"/>
      <c r="J1370" s="76"/>
      <c r="K1370" s="78"/>
      <c r="L1370" s="77"/>
      <c r="M1370" s="78"/>
    </row>
    <row r="1371" spans="3:13" ht="17" customHeight="1">
      <c r="C1371" s="29"/>
      <c r="D1371" s="29"/>
      <c r="E1371" s="29"/>
      <c r="F1371" s="29"/>
      <c r="H1371" s="25"/>
      <c r="I1371" s="94"/>
      <c r="J1371" s="76"/>
      <c r="K1371" s="78"/>
      <c r="L1371" s="77"/>
      <c r="M1371" s="78"/>
    </row>
    <row r="1372" spans="3:13" ht="17" customHeight="1">
      <c r="C1372" s="29"/>
      <c r="D1372" s="29"/>
      <c r="E1372" s="29"/>
      <c r="F1372" s="29"/>
      <c r="H1372" s="25"/>
      <c r="I1372" s="94"/>
      <c r="J1372" s="76"/>
      <c r="K1372" s="78"/>
      <c r="L1372" s="77"/>
      <c r="M1372" s="78"/>
    </row>
    <row r="1373" spans="3:13" ht="17" customHeight="1">
      <c r="C1373" s="29"/>
      <c r="D1373" s="29"/>
      <c r="E1373" s="29"/>
      <c r="F1373" s="29"/>
      <c r="H1373" s="25"/>
      <c r="I1373" s="94"/>
      <c r="J1373" s="76"/>
      <c r="K1373" s="78"/>
      <c r="L1373" s="77"/>
      <c r="M1373" s="78"/>
    </row>
    <row r="1374" spans="3:13" ht="17" customHeight="1">
      <c r="C1374" s="29"/>
      <c r="D1374" s="29"/>
      <c r="E1374" s="29"/>
      <c r="F1374" s="29"/>
      <c r="H1374" s="25"/>
      <c r="I1374" s="94"/>
      <c r="J1374" s="76"/>
      <c r="K1374" s="78"/>
      <c r="L1374" s="77"/>
      <c r="M1374" s="78"/>
    </row>
    <row r="1375" spans="3:13" ht="17" customHeight="1">
      <c r="C1375" s="29"/>
      <c r="D1375" s="29"/>
      <c r="E1375" s="29"/>
      <c r="F1375" s="29"/>
      <c r="H1375" s="25"/>
      <c r="I1375" s="94"/>
      <c r="J1375" s="76"/>
      <c r="K1375" s="78"/>
      <c r="L1375" s="77"/>
      <c r="M1375" s="78"/>
    </row>
    <row r="1376" spans="3:13" ht="17" customHeight="1">
      <c r="C1376" s="29"/>
      <c r="D1376" s="29"/>
      <c r="E1376" s="29"/>
      <c r="F1376" s="29"/>
      <c r="H1376" s="25"/>
      <c r="I1376" s="94"/>
      <c r="J1376" s="76"/>
      <c r="K1376" s="78"/>
      <c r="L1376" s="77"/>
      <c r="M1376" s="78"/>
    </row>
    <row r="1377" spans="3:13" ht="17" customHeight="1">
      <c r="C1377" s="29"/>
      <c r="D1377" s="29"/>
      <c r="E1377" s="29"/>
      <c r="F1377" s="29"/>
      <c r="H1377" s="25"/>
      <c r="I1377" s="94"/>
      <c r="J1377" s="76"/>
      <c r="K1377" s="78"/>
      <c r="L1377" s="77"/>
      <c r="M1377" s="78"/>
    </row>
    <row r="1378" spans="3:13" ht="17" customHeight="1">
      <c r="C1378" s="29"/>
      <c r="D1378" s="29"/>
      <c r="E1378" s="29"/>
      <c r="F1378" s="29"/>
      <c r="H1378" s="25"/>
      <c r="I1378" s="94"/>
      <c r="J1378" s="76"/>
      <c r="K1378" s="78"/>
      <c r="L1378" s="77"/>
      <c r="M1378" s="78"/>
    </row>
    <row r="1379" spans="3:13" ht="17" customHeight="1">
      <c r="C1379" s="29"/>
      <c r="D1379" s="29"/>
      <c r="E1379" s="29"/>
      <c r="F1379" s="29"/>
      <c r="H1379" s="25"/>
      <c r="I1379" s="94"/>
      <c r="J1379" s="76"/>
      <c r="K1379" s="78"/>
      <c r="L1379" s="77"/>
      <c r="M1379" s="78"/>
    </row>
    <row r="1380" spans="3:13" ht="17" customHeight="1">
      <c r="C1380" s="29"/>
      <c r="D1380" s="29"/>
      <c r="E1380" s="29"/>
      <c r="F1380" s="29"/>
      <c r="H1380" s="25"/>
      <c r="I1380" s="94"/>
      <c r="J1380" s="76"/>
      <c r="K1380" s="78"/>
      <c r="L1380" s="77"/>
      <c r="M1380" s="78"/>
    </row>
    <row r="1381" spans="3:13" ht="17" customHeight="1">
      <c r="C1381" s="29"/>
      <c r="D1381" s="29"/>
      <c r="E1381" s="29"/>
      <c r="F1381" s="29"/>
      <c r="H1381" s="25"/>
      <c r="I1381" s="94"/>
      <c r="J1381" s="76"/>
      <c r="K1381" s="78"/>
      <c r="L1381" s="77"/>
      <c r="M1381" s="78"/>
    </row>
    <row r="1382" spans="3:13" ht="17" customHeight="1">
      <c r="C1382" s="29"/>
      <c r="D1382" s="29"/>
      <c r="E1382" s="29"/>
      <c r="F1382" s="29"/>
      <c r="H1382" s="25"/>
      <c r="I1382" s="94"/>
      <c r="J1382" s="76"/>
      <c r="K1382" s="78"/>
      <c r="L1382" s="77"/>
      <c r="M1382" s="78"/>
    </row>
    <row r="1383" spans="3:13" ht="17" customHeight="1">
      <c r="C1383" s="29"/>
      <c r="D1383" s="29"/>
      <c r="E1383" s="29"/>
      <c r="F1383" s="29"/>
      <c r="H1383" s="25"/>
      <c r="I1383" s="94"/>
      <c r="J1383" s="76"/>
      <c r="K1383" s="78"/>
      <c r="L1383" s="77"/>
      <c r="M1383" s="78"/>
    </row>
    <row r="1384" spans="3:13" ht="17" customHeight="1">
      <c r="C1384" s="29"/>
      <c r="D1384" s="29"/>
      <c r="E1384" s="29"/>
      <c r="F1384" s="29"/>
      <c r="H1384" s="25"/>
      <c r="I1384" s="94"/>
      <c r="J1384" s="76"/>
      <c r="K1384" s="78"/>
      <c r="L1384" s="77"/>
      <c r="M1384" s="78"/>
    </row>
    <row r="1385" spans="3:13" ht="17" customHeight="1">
      <c r="C1385" s="29"/>
      <c r="D1385" s="29"/>
      <c r="E1385" s="29"/>
      <c r="F1385" s="29"/>
      <c r="H1385" s="25"/>
      <c r="I1385" s="94"/>
      <c r="J1385" s="76"/>
      <c r="K1385" s="78"/>
      <c r="L1385" s="77"/>
      <c r="M1385" s="78"/>
    </row>
    <row r="1386" spans="3:13" ht="17" customHeight="1">
      <c r="C1386" s="29"/>
      <c r="D1386" s="29"/>
      <c r="E1386" s="29"/>
      <c r="F1386" s="29"/>
      <c r="H1386" s="25"/>
      <c r="I1386" s="94"/>
      <c r="J1386" s="76"/>
      <c r="K1386" s="78"/>
      <c r="L1386" s="77"/>
      <c r="M1386" s="78"/>
    </row>
    <row r="1387" spans="3:13" ht="17" customHeight="1">
      <c r="C1387" s="29"/>
      <c r="D1387" s="29"/>
      <c r="E1387" s="29"/>
      <c r="F1387" s="29"/>
      <c r="H1387" s="25"/>
      <c r="I1387" s="94"/>
      <c r="J1387" s="76"/>
      <c r="K1387" s="78"/>
      <c r="L1387" s="77"/>
      <c r="M1387" s="78"/>
    </row>
    <row r="1388" spans="3:13" ht="17" customHeight="1">
      <c r="C1388" s="29"/>
      <c r="D1388" s="29"/>
      <c r="E1388" s="29"/>
      <c r="F1388" s="29"/>
      <c r="H1388" s="25"/>
      <c r="I1388" s="94"/>
      <c r="J1388" s="76"/>
      <c r="K1388" s="78"/>
      <c r="L1388" s="77"/>
      <c r="M1388" s="78"/>
    </row>
    <row r="1389" spans="3:13" ht="17" customHeight="1">
      <c r="C1389" s="29"/>
      <c r="D1389" s="29"/>
      <c r="E1389" s="29"/>
      <c r="F1389" s="29"/>
      <c r="H1389" s="25"/>
      <c r="I1389" s="94"/>
      <c r="J1389" s="76"/>
      <c r="K1389" s="78"/>
      <c r="L1389" s="77"/>
      <c r="M1389" s="78"/>
    </row>
    <row r="1390" spans="3:13" ht="17" customHeight="1">
      <c r="C1390" s="29"/>
      <c r="D1390" s="29"/>
      <c r="E1390" s="29"/>
      <c r="F1390" s="29"/>
      <c r="H1390" s="26"/>
      <c r="I1390" s="94"/>
      <c r="J1390" s="76"/>
      <c r="K1390" s="78"/>
      <c r="L1390" s="77"/>
      <c r="M1390" s="78"/>
    </row>
    <row r="1391" spans="3:13" ht="17" customHeight="1">
      <c r="C1391" s="29"/>
      <c r="D1391" s="29"/>
      <c r="E1391" s="29"/>
      <c r="F1391" s="29"/>
      <c r="H1391" s="26"/>
      <c r="I1391" s="94"/>
      <c r="J1391" s="76"/>
      <c r="K1391" s="78"/>
      <c r="L1391" s="77"/>
      <c r="M1391" s="78"/>
    </row>
    <row r="1392" spans="3:13" ht="17" customHeight="1">
      <c r="C1392" s="29"/>
      <c r="D1392" s="29"/>
      <c r="E1392" s="29"/>
      <c r="F1392" s="29"/>
      <c r="H1392" s="26"/>
      <c r="I1392" s="94"/>
      <c r="J1392" s="76"/>
      <c r="K1392" s="78"/>
      <c r="L1392" s="77"/>
      <c r="M1392" s="78"/>
    </row>
    <row r="1393" spans="3:13" ht="17" customHeight="1">
      <c r="C1393" s="29"/>
      <c r="D1393" s="29"/>
      <c r="E1393" s="29"/>
      <c r="F1393" s="29"/>
      <c r="H1393" s="26"/>
      <c r="I1393" s="94"/>
      <c r="J1393" s="76"/>
      <c r="K1393" s="78"/>
      <c r="L1393" s="77"/>
      <c r="M1393" s="78"/>
    </row>
    <row r="1394" spans="3:13" ht="17" customHeight="1">
      <c r="C1394" s="29"/>
      <c r="D1394" s="29"/>
      <c r="E1394" s="29"/>
      <c r="F1394" s="29"/>
      <c r="H1394" s="26"/>
      <c r="I1394" s="94"/>
      <c r="J1394" s="76"/>
      <c r="K1394" s="78"/>
      <c r="L1394" s="77"/>
      <c r="M1394" s="78"/>
    </row>
    <row r="1395" spans="3:13" ht="17" customHeight="1">
      <c r="C1395" s="29"/>
      <c r="D1395" s="29"/>
      <c r="E1395" s="29"/>
      <c r="F1395" s="29"/>
      <c r="H1395" s="23"/>
      <c r="I1395" s="94"/>
      <c r="J1395" s="76"/>
      <c r="K1395" s="78"/>
      <c r="L1395" s="77"/>
      <c r="M1395" s="78"/>
    </row>
    <row r="1396" spans="3:13" ht="17" customHeight="1">
      <c r="C1396" s="29"/>
      <c r="D1396" s="29"/>
      <c r="E1396" s="29"/>
      <c r="F1396" s="29"/>
      <c r="H1396" s="23"/>
      <c r="I1396" s="94"/>
      <c r="J1396" s="76"/>
      <c r="K1396" s="78"/>
      <c r="L1396" s="77"/>
      <c r="M1396" s="78"/>
    </row>
    <row r="1397" spans="3:13" ht="17" customHeight="1">
      <c r="C1397" s="29"/>
      <c r="D1397" s="29"/>
      <c r="E1397" s="29"/>
      <c r="F1397" s="29"/>
      <c r="H1397" s="23"/>
      <c r="I1397" s="94"/>
      <c r="J1397" s="76"/>
      <c r="K1397" s="78"/>
      <c r="L1397" s="77"/>
      <c r="M1397" s="78"/>
    </row>
    <row r="1398" spans="3:13" ht="17" customHeight="1">
      <c r="C1398" s="29"/>
      <c r="D1398" s="29"/>
      <c r="E1398" s="29"/>
      <c r="F1398" s="29"/>
      <c r="H1398" s="23"/>
      <c r="I1398" s="94"/>
      <c r="J1398" s="76"/>
      <c r="K1398" s="78"/>
      <c r="L1398" s="77"/>
      <c r="M1398" s="78"/>
    </row>
    <row r="1399" spans="3:13" ht="17" customHeight="1">
      <c r="C1399" s="29"/>
      <c r="D1399" s="29"/>
      <c r="E1399" s="29"/>
      <c r="F1399" s="29"/>
      <c r="H1399" s="23"/>
      <c r="I1399" s="94"/>
      <c r="J1399" s="76"/>
      <c r="K1399" s="78"/>
      <c r="L1399" s="77"/>
      <c r="M1399" s="78"/>
    </row>
    <row r="1400" spans="3:13" ht="17" customHeight="1">
      <c r="C1400" s="29"/>
      <c r="D1400" s="29"/>
      <c r="E1400" s="29"/>
      <c r="F1400" s="29"/>
      <c r="H1400" s="23"/>
      <c r="I1400" s="94"/>
      <c r="J1400" s="76"/>
      <c r="K1400" s="78"/>
      <c r="L1400" s="77"/>
      <c r="M1400" s="78"/>
    </row>
    <row r="1401" spans="3:13" ht="17" customHeight="1">
      <c r="C1401" s="29"/>
      <c r="D1401" s="29"/>
      <c r="E1401" s="29"/>
      <c r="F1401" s="29"/>
      <c r="H1401" s="23"/>
      <c r="I1401" s="94"/>
      <c r="J1401" s="76"/>
      <c r="K1401" s="78"/>
      <c r="L1401" s="77"/>
      <c r="M1401" s="78"/>
    </row>
    <row r="1402" spans="3:13" ht="17" customHeight="1">
      <c r="C1402" s="29"/>
      <c r="D1402" s="29"/>
      <c r="E1402" s="29"/>
      <c r="F1402" s="29"/>
      <c r="H1402" s="23"/>
      <c r="I1402" s="94"/>
      <c r="J1402" s="76"/>
      <c r="K1402" s="78"/>
      <c r="L1402" s="77"/>
      <c r="M1402" s="78"/>
    </row>
    <row r="1403" spans="3:13" ht="17" customHeight="1">
      <c r="C1403" s="29"/>
      <c r="D1403" s="29"/>
      <c r="E1403" s="29"/>
      <c r="F1403" s="29"/>
      <c r="H1403" s="23"/>
      <c r="I1403" s="94"/>
      <c r="J1403" s="76"/>
      <c r="K1403" s="78"/>
      <c r="L1403" s="77"/>
      <c r="M1403" s="78"/>
    </row>
    <row r="1404" spans="3:13" ht="17" customHeight="1">
      <c r="C1404" s="29"/>
      <c r="D1404" s="29"/>
      <c r="E1404" s="29"/>
      <c r="F1404" s="29"/>
      <c r="H1404" s="23"/>
      <c r="I1404" s="94"/>
      <c r="J1404" s="76"/>
      <c r="K1404" s="78"/>
      <c r="L1404" s="77"/>
      <c r="M1404" s="78"/>
    </row>
    <row r="1405" spans="3:13" ht="17" customHeight="1">
      <c r="C1405" s="29"/>
      <c r="D1405" s="29"/>
      <c r="E1405" s="29"/>
      <c r="F1405" s="29"/>
      <c r="H1405" s="23"/>
      <c r="I1405" s="94"/>
      <c r="J1405" s="76"/>
      <c r="K1405" s="78"/>
      <c r="L1405" s="77"/>
      <c r="M1405" s="78"/>
    </row>
    <row r="1406" spans="3:13" ht="17" customHeight="1">
      <c r="C1406" s="29"/>
      <c r="D1406" s="29"/>
      <c r="E1406" s="29"/>
      <c r="F1406" s="29"/>
      <c r="H1406" s="5"/>
      <c r="I1406" s="48"/>
      <c r="J1406" s="37"/>
      <c r="K1406" s="36"/>
      <c r="L1406" s="38"/>
      <c r="M1406" s="36"/>
    </row>
    <row r="1407" spans="3:13" ht="17" customHeight="1">
      <c r="C1407" s="29"/>
      <c r="D1407" s="29"/>
      <c r="E1407" s="29"/>
      <c r="F1407" s="29"/>
      <c r="H1407" s="5"/>
      <c r="I1407" s="48"/>
      <c r="J1407" s="37"/>
      <c r="K1407" s="36"/>
      <c r="L1407" s="38"/>
      <c r="M1407" s="36"/>
    </row>
    <row r="1408" spans="3:13" ht="17" customHeight="1">
      <c r="C1408" s="29"/>
      <c r="D1408" s="29"/>
      <c r="E1408" s="29"/>
      <c r="F1408" s="29"/>
      <c r="H1408" s="5"/>
      <c r="I1408" s="48"/>
      <c r="J1408" s="37"/>
      <c r="K1408" s="36"/>
      <c r="L1408" s="38"/>
      <c r="M1408" s="36"/>
    </row>
    <row r="1409" spans="3:13" ht="17" customHeight="1">
      <c r="C1409" s="29"/>
      <c r="D1409" s="29"/>
      <c r="E1409" s="29"/>
      <c r="F1409" s="29"/>
      <c r="H1409" s="5"/>
      <c r="I1409" s="48"/>
      <c r="J1409" s="37"/>
      <c r="K1409" s="36"/>
      <c r="L1409" s="38"/>
      <c r="M1409" s="36"/>
    </row>
    <row r="1410" spans="3:13" ht="17" customHeight="1">
      <c r="C1410" s="29"/>
      <c r="D1410" s="29"/>
      <c r="E1410" s="29"/>
      <c r="F1410" s="29"/>
      <c r="H1410" s="5"/>
      <c r="I1410" s="48"/>
      <c r="J1410" s="37"/>
      <c r="K1410" s="36"/>
      <c r="L1410" s="38"/>
      <c r="M1410" s="36"/>
    </row>
    <row r="1411" spans="3:13" ht="17" customHeight="1">
      <c r="C1411" s="29"/>
      <c r="D1411" s="29"/>
      <c r="E1411" s="29"/>
      <c r="F1411" s="29"/>
      <c r="H1411" s="5"/>
      <c r="I1411" s="48"/>
      <c r="J1411" s="37"/>
      <c r="K1411" s="36"/>
      <c r="L1411" s="38"/>
      <c r="M1411" s="36"/>
    </row>
    <row r="1412" spans="3:13" ht="17" customHeight="1">
      <c r="C1412" s="29"/>
      <c r="D1412" s="29"/>
      <c r="E1412" s="29"/>
      <c r="F1412" s="29"/>
      <c r="H1412" s="5"/>
      <c r="I1412" s="48"/>
      <c r="J1412" s="37"/>
      <c r="K1412" s="36"/>
      <c r="L1412" s="38"/>
      <c r="M1412" s="36"/>
    </row>
    <row r="1413" spans="3:13" ht="17" customHeight="1">
      <c r="C1413" s="29"/>
      <c r="D1413" s="29"/>
      <c r="E1413" s="29"/>
      <c r="F1413" s="29"/>
      <c r="H1413" s="5"/>
      <c r="I1413" s="48"/>
      <c r="J1413" s="37"/>
      <c r="K1413" s="36"/>
      <c r="L1413" s="38"/>
      <c r="M1413" s="36"/>
    </row>
    <row r="1414" spans="3:13" ht="17" customHeight="1">
      <c r="C1414" s="29"/>
      <c r="D1414" s="29"/>
      <c r="E1414" s="29"/>
      <c r="F1414" s="29"/>
      <c r="H1414" s="5"/>
      <c r="I1414" s="48"/>
      <c r="J1414" s="37"/>
      <c r="K1414" s="36"/>
      <c r="L1414" s="38"/>
      <c r="M1414" s="36"/>
    </row>
    <row r="1415" spans="3:13" ht="17" customHeight="1">
      <c r="C1415" s="29"/>
      <c r="D1415" s="29"/>
      <c r="E1415" s="29"/>
      <c r="F1415" s="29"/>
      <c r="H1415" s="5"/>
      <c r="I1415" s="48"/>
      <c r="J1415" s="37"/>
      <c r="K1415" s="36"/>
      <c r="L1415" s="38"/>
      <c r="M1415" s="36"/>
    </row>
    <row r="1416" spans="3:13" ht="17" customHeight="1">
      <c r="C1416" s="29"/>
      <c r="D1416" s="29"/>
      <c r="E1416" s="29"/>
      <c r="F1416" s="29"/>
      <c r="H1416" s="5"/>
      <c r="I1416" s="48"/>
      <c r="J1416" s="37"/>
      <c r="K1416" s="36"/>
      <c r="L1416" s="38"/>
      <c r="M1416" s="36"/>
    </row>
    <row r="1417" spans="3:13" ht="17" customHeight="1">
      <c r="C1417" s="29"/>
      <c r="D1417" s="29"/>
      <c r="E1417" s="29"/>
      <c r="F1417" s="29"/>
      <c r="H1417" s="5"/>
      <c r="I1417" s="48"/>
      <c r="J1417" s="37"/>
      <c r="K1417" s="36"/>
      <c r="L1417" s="38"/>
      <c r="M1417" s="36"/>
    </row>
    <row r="1418" spans="3:13" ht="17" customHeight="1">
      <c r="C1418" s="29"/>
      <c r="D1418" s="29"/>
      <c r="E1418" s="29"/>
      <c r="F1418" s="29"/>
      <c r="H1418" s="5"/>
      <c r="I1418" s="48"/>
      <c r="J1418" s="37"/>
      <c r="K1418" s="36"/>
      <c r="L1418" s="38"/>
      <c r="M1418" s="36"/>
    </row>
    <row r="1419" spans="3:13" ht="17" customHeight="1">
      <c r="C1419" s="29"/>
      <c r="D1419" s="29"/>
      <c r="E1419" s="29"/>
      <c r="F1419" s="29"/>
      <c r="H1419" s="5"/>
      <c r="I1419" s="48"/>
      <c r="J1419" s="37"/>
      <c r="K1419" s="36"/>
      <c r="L1419" s="38"/>
      <c r="M1419" s="36"/>
    </row>
    <row r="1420" spans="3:13" ht="17" customHeight="1">
      <c r="C1420" s="29"/>
      <c r="D1420" s="29"/>
      <c r="E1420" s="29"/>
      <c r="F1420" s="29"/>
      <c r="H1420" s="5"/>
      <c r="I1420" s="48"/>
      <c r="J1420" s="37"/>
      <c r="K1420" s="36"/>
      <c r="L1420" s="38"/>
      <c r="M1420" s="36"/>
    </row>
    <row r="1421" spans="3:13" ht="17" customHeight="1">
      <c r="C1421" s="29"/>
      <c r="D1421" s="29"/>
      <c r="E1421" s="29"/>
      <c r="F1421" s="29"/>
      <c r="H1421" s="5"/>
      <c r="I1421" s="48"/>
      <c r="J1421" s="37"/>
      <c r="K1421" s="36"/>
      <c r="L1421" s="38"/>
      <c r="M1421" s="36"/>
    </row>
    <row r="1422" spans="3:13" ht="17" customHeight="1">
      <c r="C1422" s="29"/>
      <c r="D1422" s="29"/>
      <c r="E1422" s="29"/>
      <c r="F1422" s="29"/>
      <c r="H1422" s="5"/>
      <c r="I1422" s="48"/>
      <c r="J1422" s="37"/>
      <c r="K1422" s="36"/>
      <c r="L1422" s="38"/>
      <c r="M1422" s="36"/>
    </row>
    <row r="1423" spans="3:13" ht="17" customHeight="1">
      <c r="C1423" s="29"/>
      <c r="D1423" s="29"/>
      <c r="E1423" s="29"/>
      <c r="F1423" s="29"/>
      <c r="H1423" s="5"/>
      <c r="I1423" s="48"/>
      <c r="J1423" s="37"/>
      <c r="K1423" s="36"/>
      <c r="L1423" s="38"/>
      <c r="M1423" s="36"/>
    </row>
    <row r="1424" spans="3:13" ht="17" customHeight="1">
      <c r="C1424" s="29"/>
      <c r="D1424" s="29"/>
      <c r="E1424" s="29"/>
      <c r="F1424" s="29"/>
      <c r="H1424" s="5"/>
      <c r="I1424" s="48"/>
      <c r="J1424" s="37"/>
      <c r="K1424" s="36"/>
      <c r="L1424" s="38"/>
      <c r="M1424" s="36"/>
    </row>
    <row r="1425" spans="3:13" ht="17" customHeight="1">
      <c r="C1425" s="29"/>
      <c r="D1425" s="29"/>
      <c r="E1425" s="29"/>
      <c r="F1425" s="29"/>
      <c r="H1425" s="5"/>
      <c r="I1425" s="48"/>
      <c r="J1425" s="37"/>
      <c r="K1425" s="36"/>
      <c r="L1425" s="38"/>
      <c r="M1425" s="36"/>
    </row>
    <row r="1426" spans="3:13" ht="17" customHeight="1">
      <c r="C1426" s="29"/>
      <c r="D1426" s="29"/>
      <c r="E1426" s="29"/>
      <c r="F1426" s="29"/>
      <c r="H1426" s="5"/>
      <c r="I1426" s="48"/>
      <c r="J1426" s="37"/>
      <c r="K1426" s="36"/>
      <c r="L1426" s="38"/>
      <c r="M1426" s="36"/>
    </row>
    <row r="1427" spans="3:13" ht="17" customHeight="1">
      <c r="C1427" s="29"/>
      <c r="D1427" s="29"/>
      <c r="E1427" s="29"/>
      <c r="F1427" s="29"/>
      <c r="H1427" s="5"/>
      <c r="I1427" s="48"/>
      <c r="J1427" s="37"/>
      <c r="K1427" s="36"/>
      <c r="L1427" s="38"/>
      <c r="M1427" s="36"/>
    </row>
    <row r="1428" spans="3:13" ht="17" customHeight="1">
      <c r="C1428" s="29"/>
      <c r="D1428" s="29"/>
      <c r="E1428" s="29"/>
      <c r="F1428" s="29"/>
      <c r="H1428" s="5"/>
      <c r="I1428" s="48"/>
      <c r="J1428" s="37"/>
      <c r="K1428" s="36"/>
      <c r="L1428" s="38"/>
      <c r="M1428" s="36"/>
    </row>
    <row r="1429" spans="3:13" ht="17" customHeight="1">
      <c r="C1429" s="29"/>
      <c r="D1429" s="29"/>
      <c r="E1429" s="29"/>
      <c r="F1429" s="29"/>
      <c r="H1429" s="5"/>
      <c r="I1429" s="48"/>
      <c r="J1429" s="37"/>
      <c r="K1429" s="36"/>
      <c r="L1429" s="38"/>
      <c r="M1429" s="36"/>
    </row>
    <row r="1430" spans="3:13" ht="17" customHeight="1">
      <c r="C1430" s="29"/>
      <c r="D1430" s="29"/>
      <c r="E1430" s="29"/>
      <c r="F1430" s="29"/>
      <c r="H1430" s="5"/>
      <c r="I1430" s="48"/>
      <c r="J1430" s="37"/>
      <c r="K1430" s="36"/>
      <c r="L1430" s="38"/>
      <c r="M1430" s="36"/>
    </row>
    <row r="1431" spans="3:13" ht="17" customHeight="1">
      <c r="C1431" s="29"/>
      <c r="D1431" s="29"/>
      <c r="E1431" s="29"/>
      <c r="F1431" s="29"/>
      <c r="H1431" s="5"/>
      <c r="I1431" s="48"/>
      <c r="J1431" s="37"/>
      <c r="K1431" s="36"/>
      <c r="L1431" s="38"/>
      <c r="M1431" s="36"/>
    </row>
    <row r="1432" spans="3:13" ht="17" customHeight="1">
      <c r="C1432" s="29"/>
      <c r="D1432" s="29"/>
      <c r="E1432" s="29"/>
      <c r="F1432" s="29"/>
      <c r="H1432" s="5"/>
      <c r="I1432" s="48"/>
      <c r="J1432" s="37"/>
      <c r="K1432" s="36"/>
      <c r="L1432" s="38"/>
      <c r="M1432" s="36"/>
    </row>
    <row r="1433" spans="3:13" ht="17" customHeight="1">
      <c r="C1433" s="29"/>
      <c r="D1433" s="29"/>
      <c r="E1433" s="29"/>
      <c r="F1433" s="29"/>
      <c r="H1433" s="5"/>
      <c r="I1433" s="48"/>
      <c r="J1433" s="37"/>
      <c r="K1433" s="36"/>
      <c r="L1433" s="38"/>
      <c r="M1433" s="36"/>
    </row>
    <row r="1434" spans="3:13" ht="17" customHeight="1">
      <c r="C1434" s="29"/>
      <c r="D1434" s="29"/>
      <c r="E1434" s="29"/>
      <c r="F1434" s="29"/>
      <c r="H1434" s="5"/>
      <c r="I1434" s="48"/>
      <c r="J1434" s="37"/>
      <c r="K1434" s="36"/>
      <c r="L1434" s="38"/>
      <c r="M1434" s="36"/>
    </row>
    <row r="1435" spans="3:13" ht="17" customHeight="1">
      <c r="C1435" s="29"/>
      <c r="D1435" s="29"/>
      <c r="E1435" s="29"/>
      <c r="F1435" s="29"/>
      <c r="H1435" s="5"/>
      <c r="I1435" s="48"/>
      <c r="J1435" s="37"/>
      <c r="K1435" s="36"/>
      <c r="L1435" s="38"/>
      <c r="M1435" s="36"/>
    </row>
    <row r="1436" spans="3:13" ht="17" customHeight="1">
      <c r="C1436" s="29"/>
      <c r="D1436" s="29"/>
      <c r="E1436" s="30"/>
      <c r="F1436" s="30"/>
      <c r="H1436" s="70"/>
      <c r="I1436" s="32"/>
      <c r="J1436" s="34"/>
      <c r="K1436" s="33"/>
      <c r="L1436" s="35"/>
      <c r="M1436" s="31"/>
    </row>
    <row r="1437" spans="3:13" ht="17" customHeight="1">
      <c r="C1437" s="29"/>
      <c r="D1437" s="29"/>
      <c r="E1437" s="30"/>
      <c r="F1437" s="30"/>
      <c r="H1437" s="70"/>
      <c r="I1437" s="32"/>
      <c r="J1437" s="34"/>
      <c r="K1437" s="33"/>
      <c r="L1437" s="35"/>
      <c r="M1437" s="31"/>
    </row>
    <row r="1438" spans="3:13" ht="17" customHeight="1">
      <c r="C1438" s="29"/>
      <c r="D1438" s="29"/>
      <c r="E1438" s="30"/>
      <c r="F1438" s="30"/>
      <c r="H1438" s="70"/>
      <c r="I1438" s="32"/>
      <c r="J1438" s="34"/>
      <c r="K1438" s="33"/>
      <c r="L1438" s="35"/>
      <c r="M1438" s="31"/>
    </row>
    <row r="1439" spans="3:13" ht="17" customHeight="1">
      <c r="C1439" s="29"/>
      <c r="D1439" s="29"/>
      <c r="E1439" s="30"/>
      <c r="F1439" s="30"/>
      <c r="H1439" s="71"/>
      <c r="I1439" s="32"/>
      <c r="J1439" s="34"/>
      <c r="K1439" s="33"/>
      <c r="L1439" s="35"/>
      <c r="M1439" s="31"/>
    </row>
    <row r="1440" spans="3:13" ht="17" customHeight="1">
      <c r="C1440" s="29"/>
      <c r="D1440" s="29"/>
      <c r="E1440" s="30"/>
      <c r="F1440" s="30"/>
      <c r="H1440" s="71"/>
      <c r="I1440" s="32"/>
      <c r="J1440" s="34"/>
      <c r="K1440" s="33"/>
      <c r="L1440" s="35"/>
      <c r="M1440" s="31"/>
    </row>
    <row r="1441" spans="3:13" ht="17" customHeight="1">
      <c r="C1441" s="29"/>
      <c r="D1441" s="29"/>
      <c r="E1441" s="30"/>
      <c r="F1441" s="30"/>
      <c r="H1441" s="72"/>
      <c r="I1441" s="32"/>
      <c r="J1441" s="34"/>
      <c r="K1441" s="33"/>
      <c r="L1441" s="35"/>
      <c r="M1441" s="31"/>
    </row>
    <row r="1442" spans="3:13" ht="17" customHeight="1">
      <c r="C1442" s="29"/>
      <c r="D1442" s="29"/>
      <c r="E1442" s="30"/>
      <c r="F1442" s="30"/>
      <c r="H1442" s="73"/>
      <c r="I1442" s="32"/>
      <c r="J1442" s="34"/>
      <c r="K1442" s="33"/>
      <c r="L1442" s="35"/>
      <c r="M1442" s="31"/>
    </row>
    <row r="1443" spans="3:13" ht="17" customHeight="1">
      <c r="C1443" s="29"/>
      <c r="D1443" s="29"/>
      <c r="E1443" s="30"/>
      <c r="F1443" s="30"/>
      <c r="H1443" s="71"/>
      <c r="I1443" s="32"/>
      <c r="J1443" s="34"/>
      <c r="K1443" s="33"/>
      <c r="L1443" s="35"/>
      <c r="M1443" s="31"/>
    </row>
    <row r="1444" spans="3:13" ht="17" customHeight="1">
      <c r="C1444" s="29"/>
      <c r="D1444" s="29"/>
      <c r="E1444" s="30"/>
      <c r="F1444" s="30"/>
      <c r="H1444" s="71"/>
      <c r="I1444" s="32"/>
      <c r="J1444" s="34"/>
      <c r="K1444" s="33"/>
      <c r="L1444" s="35"/>
      <c r="M1444" s="31"/>
    </row>
    <row r="1445" spans="3:13" ht="17" customHeight="1">
      <c r="C1445" s="29"/>
      <c r="D1445" s="29"/>
      <c r="E1445" s="30"/>
      <c r="F1445" s="30"/>
      <c r="H1445" s="71"/>
      <c r="I1445" s="32"/>
      <c r="J1445" s="34"/>
      <c r="K1445" s="33"/>
      <c r="L1445" s="35"/>
      <c r="M1445" s="31"/>
    </row>
    <row r="1446" spans="3:13" ht="17" customHeight="1">
      <c r="C1446" s="29"/>
      <c r="D1446" s="29"/>
      <c r="E1446" s="30"/>
      <c r="F1446" s="30"/>
      <c r="H1446" s="71"/>
      <c r="I1446" s="32"/>
      <c r="J1446" s="34"/>
      <c r="K1446" s="33"/>
      <c r="L1446" s="35"/>
      <c r="M1446" s="31"/>
    </row>
    <row r="1447" spans="3:13" ht="17" customHeight="1">
      <c r="C1447" s="29"/>
      <c r="D1447" s="29"/>
      <c r="E1447" s="30"/>
      <c r="F1447" s="30"/>
      <c r="H1447" s="71"/>
      <c r="I1447" s="32"/>
      <c r="J1447" s="34"/>
      <c r="K1447" s="33"/>
      <c r="L1447" s="35"/>
      <c r="M1447" s="31"/>
    </row>
    <row r="1448" spans="3:13" ht="17" customHeight="1">
      <c r="C1448" s="29"/>
      <c r="D1448" s="29"/>
      <c r="E1448" s="30"/>
      <c r="F1448" s="30"/>
      <c r="H1448" s="74"/>
      <c r="I1448" s="32"/>
      <c r="J1448" s="34"/>
      <c r="K1448" s="33"/>
      <c r="L1448" s="35"/>
      <c r="M1448" s="31"/>
    </row>
    <row r="1449" spans="3:13" ht="17" customHeight="1">
      <c r="C1449" s="29"/>
      <c r="D1449" s="29"/>
      <c r="E1449" s="30"/>
      <c r="F1449" s="30"/>
      <c r="H1449" s="71"/>
      <c r="I1449" s="32"/>
      <c r="J1449" s="34"/>
      <c r="K1449" s="33"/>
      <c r="L1449" s="35"/>
      <c r="M1449" s="31"/>
    </row>
    <row r="1450" spans="3:13" ht="17" customHeight="1">
      <c r="C1450" s="29"/>
      <c r="D1450" s="29"/>
      <c r="E1450" s="30"/>
      <c r="F1450" s="30"/>
      <c r="H1450" s="71"/>
      <c r="I1450" s="32"/>
      <c r="J1450" s="34"/>
      <c r="K1450" s="33"/>
      <c r="L1450" s="35"/>
      <c r="M1450" s="31"/>
    </row>
    <row r="1451" spans="3:13" ht="17" customHeight="1">
      <c r="C1451" s="29"/>
      <c r="D1451" s="29"/>
      <c r="E1451" s="30"/>
      <c r="F1451" s="30"/>
      <c r="H1451" s="71"/>
      <c r="I1451" s="32"/>
      <c r="J1451" s="34"/>
      <c r="K1451" s="33"/>
      <c r="L1451" s="35"/>
      <c r="M1451" s="31"/>
    </row>
    <row r="1452" spans="3:13" ht="17" customHeight="1">
      <c r="C1452" s="29"/>
      <c r="D1452" s="29"/>
      <c r="E1452" s="29"/>
      <c r="F1452" s="30"/>
      <c r="H1452" s="71"/>
      <c r="I1452" s="32"/>
      <c r="J1452" s="34"/>
      <c r="K1452" s="33"/>
      <c r="L1452" s="35"/>
      <c r="M1452" s="31"/>
    </row>
    <row r="1453" spans="3:13" ht="17" customHeight="1">
      <c r="C1453" s="29"/>
      <c r="D1453" s="29"/>
      <c r="E1453" s="29"/>
      <c r="F1453" s="30"/>
      <c r="H1453" s="71"/>
      <c r="I1453" s="32"/>
      <c r="J1453" s="34"/>
      <c r="K1453" s="33"/>
      <c r="L1453" s="35"/>
      <c r="M1453" s="31"/>
    </row>
    <row r="1454" spans="3:13" ht="17" customHeight="1">
      <c r="C1454" s="29"/>
      <c r="D1454" s="29"/>
      <c r="E1454" s="29"/>
      <c r="F1454" s="30"/>
      <c r="H1454" s="75"/>
      <c r="I1454" s="32"/>
      <c r="J1454" s="34"/>
      <c r="K1454" s="33"/>
      <c r="L1454" s="35"/>
      <c r="M1454" s="31"/>
    </row>
    <row r="1455" spans="3:13" ht="17" customHeight="1">
      <c r="C1455" s="29"/>
      <c r="D1455" s="29"/>
      <c r="E1455" s="29"/>
      <c r="F1455" s="30"/>
      <c r="H1455" s="71"/>
      <c r="I1455" s="32"/>
      <c r="J1455" s="34"/>
      <c r="K1455" s="33"/>
      <c r="L1455" s="35"/>
      <c r="M1455" s="31"/>
    </row>
    <row r="1456" spans="3:13" ht="17" customHeight="1">
      <c r="C1456" s="29"/>
      <c r="D1456" s="29"/>
      <c r="E1456" s="29"/>
      <c r="F1456" s="30"/>
      <c r="H1456" s="2"/>
      <c r="I1456" s="32"/>
      <c r="J1456" s="34"/>
      <c r="K1456" s="33"/>
      <c r="L1456" s="35"/>
      <c r="M1456" s="31"/>
    </row>
    <row r="1457" spans="3:13" ht="17" customHeight="1">
      <c r="C1457" s="29"/>
      <c r="D1457" s="29"/>
      <c r="E1457" s="29"/>
      <c r="F1457" s="30"/>
      <c r="H1457" s="71"/>
      <c r="I1457" s="32"/>
      <c r="J1457" s="34"/>
      <c r="K1457" s="33"/>
      <c r="L1457" s="35"/>
      <c r="M1457" s="31"/>
    </row>
    <row r="1458" spans="3:13" ht="17" customHeight="1">
      <c r="C1458" s="29"/>
      <c r="D1458" s="29"/>
      <c r="E1458" s="29"/>
      <c r="F1458" s="30"/>
      <c r="H1458" s="2"/>
      <c r="I1458" s="32"/>
      <c r="J1458" s="34"/>
      <c r="K1458" s="33"/>
      <c r="L1458" s="35"/>
      <c r="M1458" s="31"/>
    </row>
    <row r="1459" spans="3:13" ht="17" customHeight="1">
      <c r="C1459" s="29"/>
      <c r="D1459" s="29"/>
      <c r="E1459" s="29"/>
      <c r="F1459" s="30"/>
      <c r="H1459" s="71"/>
      <c r="I1459" s="32"/>
      <c r="J1459" s="34"/>
      <c r="K1459" s="33"/>
      <c r="L1459" s="35"/>
      <c r="M1459" s="31"/>
    </row>
    <row r="1460" spans="3:13" ht="17" customHeight="1">
      <c r="C1460" s="29"/>
      <c r="D1460" s="29"/>
      <c r="E1460" s="29"/>
      <c r="F1460" s="30"/>
      <c r="H1460" s="71"/>
      <c r="I1460" s="32"/>
      <c r="J1460" s="34"/>
      <c r="K1460" s="33"/>
      <c r="L1460" s="35"/>
      <c r="M1460" s="31"/>
    </row>
    <row r="1461" spans="3:13" ht="17" customHeight="1">
      <c r="C1461" s="29"/>
      <c r="D1461" s="29"/>
      <c r="E1461" s="29"/>
      <c r="F1461" s="30"/>
      <c r="H1461" s="71"/>
      <c r="I1461" s="32"/>
      <c r="J1461" s="34"/>
      <c r="K1461" s="33"/>
      <c r="L1461" s="35"/>
      <c r="M1461" s="31"/>
    </row>
    <row r="1462" spans="3:13" ht="17" customHeight="1">
      <c r="C1462" s="29"/>
      <c r="D1462" s="29"/>
      <c r="E1462" s="29"/>
      <c r="F1462" s="30"/>
      <c r="H1462" s="71"/>
      <c r="I1462" s="32"/>
      <c r="J1462" s="34"/>
      <c r="K1462" s="33"/>
      <c r="L1462" s="35"/>
      <c r="M1462" s="31"/>
    </row>
    <row r="1463" spans="3:13" ht="17" customHeight="1">
      <c r="C1463" s="29"/>
      <c r="D1463" s="29"/>
      <c r="E1463" s="29"/>
      <c r="F1463" s="30"/>
      <c r="H1463" s="71"/>
      <c r="I1463" s="32"/>
      <c r="J1463" s="34"/>
      <c r="K1463" s="33"/>
      <c r="L1463" s="35"/>
      <c r="M1463" s="31"/>
    </row>
    <row r="1464" spans="3:13" ht="17" customHeight="1">
      <c r="C1464" s="29"/>
      <c r="D1464" s="29"/>
      <c r="E1464" s="29"/>
      <c r="F1464" s="30"/>
      <c r="H1464" s="71"/>
      <c r="I1464" s="32"/>
      <c r="J1464" s="34"/>
      <c r="K1464" s="33"/>
      <c r="L1464" s="35"/>
      <c r="M1464" s="31"/>
    </row>
    <row r="1465" spans="3:13" ht="17" customHeight="1">
      <c r="C1465" s="29"/>
      <c r="D1465" s="29"/>
      <c r="E1465" s="29"/>
      <c r="F1465" s="30"/>
      <c r="H1465" s="71"/>
      <c r="I1465" s="32"/>
      <c r="J1465" s="34"/>
      <c r="K1465" s="33"/>
      <c r="L1465" s="35"/>
      <c r="M1465" s="31"/>
    </row>
    <row r="1466" spans="3:13" ht="17" customHeight="1">
      <c r="C1466" s="29"/>
      <c r="D1466" s="29"/>
      <c r="E1466" s="29"/>
      <c r="F1466" s="30"/>
      <c r="H1466" s="71"/>
      <c r="I1466" s="32"/>
      <c r="J1466" s="34"/>
      <c r="K1466" s="33"/>
      <c r="L1466" s="35"/>
      <c r="M1466" s="31"/>
    </row>
    <row r="1467" spans="3:13" ht="17" customHeight="1">
      <c r="C1467" s="29"/>
      <c r="D1467" s="29"/>
      <c r="E1467" s="29"/>
      <c r="F1467" s="30"/>
      <c r="H1467" s="71"/>
      <c r="I1467" s="32"/>
      <c r="J1467" s="34"/>
      <c r="K1467" s="33"/>
      <c r="L1467" s="35"/>
      <c r="M1467" s="31"/>
    </row>
    <row r="1468" spans="3:13" ht="17" customHeight="1">
      <c r="C1468" s="29"/>
      <c r="D1468" s="29"/>
      <c r="E1468" s="29"/>
      <c r="F1468" s="30"/>
      <c r="H1468" s="75"/>
      <c r="I1468" s="32"/>
      <c r="J1468" s="34"/>
      <c r="K1468" s="33"/>
      <c r="L1468" s="35"/>
      <c r="M1468" s="31"/>
    </row>
    <row r="1469" spans="3:13" ht="17" customHeight="1">
      <c r="C1469" s="29"/>
      <c r="D1469" s="29"/>
      <c r="E1469" s="29"/>
      <c r="F1469" s="30"/>
      <c r="H1469" s="71"/>
      <c r="I1469" s="32"/>
      <c r="J1469" s="34"/>
      <c r="K1469" s="33"/>
      <c r="L1469" s="35"/>
      <c r="M1469" s="31"/>
    </row>
    <row r="1470" spans="3:13" ht="17" customHeight="1">
      <c r="C1470" s="29"/>
      <c r="D1470" s="29"/>
      <c r="E1470" s="29"/>
      <c r="F1470" s="30"/>
      <c r="H1470" s="75"/>
      <c r="I1470" s="32"/>
      <c r="J1470" s="34"/>
      <c r="K1470" s="33"/>
      <c r="L1470" s="35"/>
      <c r="M1470" s="31"/>
    </row>
    <row r="1471" spans="3:13" ht="17" customHeight="1">
      <c r="C1471" s="29"/>
      <c r="D1471" s="29"/>
      <c r="E1471" s="29"/>
      <c r="F1471" s="30"/>
      <c r="H1471" s="71"/>
      <c r="I1471" s="32"/>
      <c r="J1471" s="34"/>
      <c r="K1471" s="33"/>
      <c r="L1471" s="35"/>
      <c r="M1471" s="31"/>
    </row>
    <row r="1472" spans="3:13" ht="17" customHeight="1">
      <c r="C1472" s="29"/>
      <c r="D1472" s="29"/>
      <c r="E1472" s="29"/>
      <c r="F1472" s="30"/>
      <c r="H1472" s="75"/>
      <c r="I1472" s="32"/>
      <c r="J1472" s="34"/>
      <c r="K1472" s="33"/>
      <c r="L1472" s="35"/>
      <c r="M1472" s="31"/>
    </row>
    <row r="1473" spans="3:13" ht="17" customHeight="1">
      <c r="C1473" s="29"/>
      <c r="D1473" s="29"/>
      <c r="E1473" s="29"/>
      <c r="F1473" s="30"/>
      <c r="H1473" s="75"/>
      <c r="I1473" s="32"/>
      <c r="J1473" s="34"/>
      <c r="K1473" s="33"/>
      <c r="L1473" s="35"/>
      <c r="M1473" s="31"/>
    </row>
    <row r="1474" spans="3:13" ht="17" customHeight="1">
      <c r="C1474" s="29"/>
      <c r="D1474" s="29"/>
      <c r="E1474" s="29"/>
      <c r="F1474" s="30"/>
      <c r="H1474" s="71"/>
      <c r="I1474" s="32"/>
      <c r="J1474" s="34"/>
      <c r="K1474" s="33"/>
      <c r="L1474" s="35"/>
      <c r="M1474" s="31"/>
    </row>
    <row r="1475" spans="3:13" ht="17" customHeight="1">
      <c r="C1475" s="29"/>
      <c r="D1475" s="29"/>
      <c r="E1475" s="29"/>
      <c r="F1475" s="30"/>
      <c r="H1475" s="71"/>
      <c r="I1475" s="32"/>
      <c r="J1475" s="34"/>
      <c r="K1475" s="33"/>
      <c r="L1475" s="35"/>
      <c r="M1475" s="31"/>
    </row>
    <row r="1476" spans="3:13" ht="17" customHeight="1">
      <c r="C1476" s="29"/>
      <c r="D1476" s="29"/>
      <c r="E1476" s="29"/>
      <c r="F1476" s="30"/>
      <c r="H1476" s="71"/>
      <c r="I1476" s="32"/>
      <c r="J1476" s="34"/>
      <c r="K1476" s="33"/>
      <c r="L1476" s="35"/>
      <c r="M1476" s="31"/>
    </row>
    <row r="1477" spans="3:13" ht="17" customHeight="1">
      <c r="C1477" s="29"/>
      <c r="D1477" s="29"/>
      <c r="E1477" s="29"/>
      <c r="F1477" s="30"/>
      <c r="H1477" s="71"/>
      <c r="I1477" s="32"/>
      <c r="J1477" s="34"/>
      <c r="K1477" s="33"/>
      <c r="L1477" s="35"/>
      <c r="M1477" s="31"/>
    </row>
    <row r="1478" spans="3:13" ht="17" customHeight="1">
      <c r="C1478" s="29"/>
      <c r="D1478" s="29"/>
      <c r="E1478" s="29"/>
      <c r="F1478" s="30"/>
      <c r="H1478" s="73"/>
      <c r="I1478" s="32"/>
      <c r="J1478" s="34"/>
      <c r="K1478" s="76"/>
      <c r="L1478" s="77"/>
      <c r="M1478" s="78" t="s">
        <v>9</v>
      </c>
    </row>
    <row r="1479" spans="3:13" ht="17" customHeight="1">
      <c r="C1479" s="29"/>
      <c r="D1479" s="29"/>
      <c r="E1479" s="29"/>
      <c r="F1479" s="30"/>
      <c r="H1479" s="74"/>
      <c r="I1479" s="32"/>
      <c r="J1479" s="34"/>
      <c r="K1479" s="76"/>
      <c r="L1479" s="77"/>
      <c r="M1479" s="78" t="s">
        <v>9</v>
      </c>
    </row>
    <row r="1480" spans="3:13" ht="17" customHeight="1">
      <c r="C1480" s="29"/>
      <c r="D1480" s="29"/>
      <c r="E1480" s="29"/>
      <c r="F1480" s="30"/>
      <c r="H1480" s="74"/>
      <c r="I1480" s="32"/>
      <c r="J1480" s="34"/>
      <c r="K1480" s="76"/>
      <c r="L1480" s="77"/>
      <c r="M1480" s="78" t="s">
        <v>9</v>
      </c>
    </row>
    <row r="1481" spans="3:13" ht="17" customHeight="1">
      <c r="C1481" s="29"/>
      <c r="D1481" s="29"/>
      <c r="E1481" s="29"/>
      <c r="F1481" s="30"/>
      <c r="H1481" s="74"/>
      <c r="I1481" s="32"/>
      <c r="J1481" s="34"/>
      <c r="K1481" s="76"/>
      <c r="L1481" s="77"/>
      <c r="M1481" s="78" t="s">
        <v>9</v>
      </c>
    </row>
    <row r="1482" spans="3:13" ht="17" customHeight="1">
      <c r="C1482" s="29"/>
      <c r="D1482" s="29"/>
      <c r="E1482" s="29"/>
      <c r="F1482" s="30"/>
      <c r="H1482" s="74"/>
      <c r="I1482" s="32"/>
      <c r="J1482" s="34"/>
      <c r="K1482" s="76"/>
      <c r="L1482" s="77"/>
      <c r="M1482" s="78" t="s">
        <v>9</v>
      </c>
    </row>
    <row r="1483" spans="3:13" ht="17" customHeight="1">
      <c r="C1483" s="29"/>
      <c r="D1483" s="29"/>
      <c r="E1483" s="29"/>
      <c r="F1483" s="30"/>
      <c r="H1483" s="74"/>
      <c r="I1483" s="32"/>
      <c r="J1483" s="34"/>
      <c r="K1483" s="76"/>
      <c r="L1483" s="77"/>
      <c r="M1483" s="78" t="s">
        <v>9</v>
      </c>
    </row>
    <row r="1484" spans="3:13" ht="17" customHeight="1">
      <c r="C1484" s="29"/>
      <c r="D1484" s="29"/>
      <c r="E1484" s="29"/>
      <c r="F1484" s="30"/>
      <c r="H1484" s="74"/>
      <c r="I1484" s="32"/>
      <c r="J1484" s="34"/>
      <c r="K1484" s="76"/>
      <c r="L1484" s="77"/>
      <c r="M1484" s="78" t="s">
        <v>9</v>
      </c>
    </row>
    <row r="1485" spans="3:13" ht="17" customHeight="1">
      <c r="C1485" s="29"/>
      <c r="D1485" s="29"/>
      <c r="E1485" s="29"/>
      <c r="F1485" s="30"/>
      <c r="H1485" s="74"/>
      <c r="I1485" s="32"/>
      <c r="J1485" s="34"/>
      <c r="K1485" s="76"/>
      <c r="L1485" s="77"/>
      <c r="M1485" s="78" t="s">
        <v>9</v>
      </c>
    </row>
    <row r="1486" spans="3:13" ht="17" customHeight="1">
      <c r="C1486" s="29"/>
      <c r="D1486" s="29"/>
      <c r="E1486" s="29"/>
      <c r="F1486" s="30"/>
      <c r="H1486" s="74"/>
      <c r="I1486" s="32"/>
      <c r="J1486" s="34"/>
      <c r="K1486" s="76"/>
      <c r="L1486" s="77"/>
      <c r="M1486" s="78" t="s">
        <v>9</v>
      </c>
    </row>
    <row r="1487" spans="3:13" ht="17" customHeight="1">
      <c r="C1487" s="29"/>
      <c r="D1487" s="29"/>
      <c r="E1487" s="29"/>
      <c r="F1487" s="30"/>
      <c r="H1487" s="74"/>
      <c r="I1487" s="32"/>
      <c r="J1487" s="34"/>
      <c r="K1487" s="76"/>
      <c r="L1487" s="77"/>
      <c r="M1487" s="78" t="s">
        <v>12</v>
      </c>
    </row>
    <row r="1488" spans="3:13" ht="17" customHeight="1">
      <c r="C1488" s="29"/>
      <c r="D1488" s="29"/>
      <c r="E1488" s="29"/>
      <c r="F1488" s="30"/>
      <c r="H1488" s="74"/>
      <c r="I1488" s="32"/>
      <c r="J1488" s="34"/>
      <c r="K1488" s="76"/>
      <c r="L1488" s="77"/>
      <c r="M1488" s="78" t="s">
        <v>12</v>
      </c>
    </row>
    <row r="1489" spans="3:13" ht="17" customHeight="1">
      <c r="C1489" s="29"/>
      <c r="D1489" s="29"/>
      <c r="E1489" s="29"/>
      <c r="F1489" s="30"/>
      <c r="H1489" s="74"/>
      <c r="I1489" s="32"/>
      <c r="J1489" s="34"/>
      <c r="K1489" s="76"/>
      <c r="L1489" s="77"/>
      <c r="M1489" s="78" t="s">
        <v>12</v>
      </c>
    </row>
    <row r="1490" spans="3:13" ht="17" customHeight="1">
      <c r="C1490" s="29"/>
      <c r="D1490" s="29"/>
      <c r="E1490" s="29"/>
      <c r="F1490" s="30"/>
      <c r="H1490" s="74"/>
      <c r="I1490" s="32"/>
      <c r="J1490" s="34"/>
      <c r="K1490" s="76"/>
      <c r="L1490" s="77"/>
      <c r="M1490" s="78" t="s">
        <v>12</v>
      </c>
    </row>
    <row r="1491" spans="3:13" ht="17" customHeight="1">
      <c r="C1491" s="29"/>
      <c r="D1491" s="29"/>
      <c r="E1491" s="29"/>
      <c r="F1491" s="30"/>
      <c r="H1491" s="74"/>
      <c r="I1491" s="32"/>
      <c r="J1491" s="34"/>
      <c r="K1491" s="76"/>
      <c r="L1491" s="77"/>
      <c r="M1491" s="78" t="s">
        <v>12</v>
      </c>
    </row>
    <row r="1492" spans="3:13" ht="17" customHeight="1">
      <c r="C1492" s="29"/>
      <c r="D1492" s="29"/>
      <c r="E1492" s="29"/>
      <c r="F1492" s="30"/>
      <c r="H1492" s="74"/>
      <c r="I1492" s="32"/>
      <c r="J1492" s="34"/>
      <c r="K1492" s="76"/>
      <c r="L1492" s="77"/>
      <c r="M1492" s="78" t="s">
        <v>12</v>
      </c>
    </row>
    <row r="1493" spans="3:13" ht="17" customHeight="1">
      <c r="C1493" s="29"/>
      <c r="D1493" s="29"/>
      <c r="E1493" s="29"/>
      <c r="F1493" s="30"/>
      <c r="H1493" s="74"/>
      <c r="I1493" s="32"/>
      <c r="J1493" s="34"/>
      <c r="K1493" s="76"/>
      <c r="L1493" s="77"/>
      <c r="M1493" s="78" t="s">
        <v>12</v>
      </c>
    </row>
    <row r="1494" spans="3:13" ht="17" customHeight="1">
      <c r="C1494" s="29"/>
      <c r="D1494" s="29"/>
      <c r="E1494" s="29"/>
      <c r="F1494" s="30"/>
      <c r="H1494" s="74"/>
      <c r="I1494" s="32"/>
      <c r="J1494" s="34"/>
      <c r="K1494" s="76"/>
      <c r="L1494" s="77"/>
      <c r="M1494" s="78" t="s">
        <v>12</v>
      </c>
    </row>
    <row r="1495" spans="3:13" ht="17" customHeight="1">
      <c r="C1495" s="29"/>
      <c r="D1495" s="29"/>
      <c r="E1495" s="29"/>
      <c r="F1495" s="30"/>
      <c r="H1495" s="74"/>
      <c r="I1495" s="32"/>
      <c r="J1495" s="34"/>
      <c r="K1495" s="76"/>
      <c r="L1495" s="77"/>
      <c r="M1495" s="78" t="s">
        <v>12</v>
      </c>
    </row>
    <row r="1496" spans="3:13" ht="17" customHeight="1">
      <c r="C1496" s="29"/>
      <c r="D1496" s="29"/>
      <c r="E1496" s="29"/>
      <c r="F1496" s="30"/>
      <c r="H1496" s="74"/>
      <c r="I1496" s="32"/>
      <c r="J1496" s="34"/>
      <c r="K1496" s="76"/>
      <c r="L1496" s="77"/>
      <c r="M1496" s="78" t="s">
        <v>12</v>
      </c>
    </row>
    <row r="1497" spans="3:13" ht="17" customHeight="1">
      <c r="C1497" s="29"/>
      <c r="D1497" s="29"/>
      <c r="E1497" s="29"/>
      <c r="F1497" s="30"/>
      <c r="H1497" s="74"/>
      <c r="I1497" s="32"/>
      <c r="J1497" s="34"/>
      <c r="K1497" s="76"/>
      <c r="L1497" s="77"/>
      <c r="M1497" s="78" t="s">
        <v>12</v>
      </c>
    </row>
    <row r="1498" spans="3:13" ht="17" customHeight="1">
      <c r="C1498" s="29"/>
      <c r="D1498" s="29"/>
      <c r="E1498" s="29"/>
      <c r="F1498" s="30"/>
      <c r="H1498" s="74"/>
      <c r="I1498" s="32"/>
      <c r="J1498" s="34"/>
      <c r="K1498" s="76"/>
      <c r="L1498" s="77"/>
      <c r="M1498" s="78" t="s">
        <v>12</v>
      </c>
    </row>
    <row r="1499" spans="3:13" ht="17" customHeight="1">
      <c r="C1499" s="29"/>
      <c r="D1499" s="29"/>
      <c r="E1499" s="29"/>
      <c r="F1499" s="30"/>
      <c r="H1499" s="74"/>
      <c r="I1499" s="32"/>
      <c r="J1499" s="34"/>
      <c r="K1499" s="76"/>
      <c r="L1499" s="77"/>
      <c r="M1499" s="78" t="s">
        <v>12</v>
      </c>
    </row>
    <row r="1500" spans="3:13" ht="17" customHeight="1">
      <c r="C1500" s="29"/>
      <c r="D1500" s="29"/>
      <c r="E1500" s="29"/>
      <c r="F1500" s="30"/>
      <c r="H1500" s="74"/>
      <c r="I1500" s="32"/>
      <c r="J1500" s="34"/>
      <c r="K1500" s="76"/>
      <c r="L1500" s="77"/>
      <c r="M1500" s="78" t="s">
        <v>13</v>
      </c>
    </row>
    <row r="1501" spans="3:13" ht="17" customHeight="1">
      <c r="C1501" s="29"/>
      <c r="D1501" s="29"/>
      <c r="E1501" s="29"/>
      <c r="F1501" s="30"/>
      <c r="H1501" s="74"/>
      <c r="I1501" s="32"/>
      <c r="J1501" s="34"/>
      <c r="K1501" s="76"/>
      <c r="L1501" s="77"/>
      <c r="M1501" s="78" t="s">
        <v>14</v>
      </c>
    </row>
    <row r="1502" spans="3:13" ht="17" customHeight="1">
      <c r="C1502" s="29"/>
      <c r="D1502" s="29"/>
      <c r="E1502" s="29"/>
      <c r="F1502" s="30"/>
      <c r="H1502" s="74"/>
      <c r="I1502" s="32"/>
      <c r="J1502" s="34"/>
      <c r="K1502" s="76"/>
      <c r="L1502" s="77"/>
      <c r="M1502" s="78" t="s">
        <v>15</v>
      </c>
    </row>
    <row r="1503" spans="3:13" ht="17" customHeight="1">
      <c r="C1503" s="29"/>
      <c r="D1503" s="29"/>
      <c r="E1503" s="29"/>
      <c r="F1503" s="30"/>
      <c r="H1503" s="74"/>
      <c r="I1503" s="32"/>
      <c r="J1503" s="34"/>
      <c r="K1503" s="76"/>
      <c r="L1503" s="77"/>
      <c r="M1503" s="78" t="s">
        <v>15</v>
      </c>
    </row>
    <row r="1504" spans="3:13" ht="17" customHeight="1">
      <c r="C1504" s="29"/>
      <c r="D1504" s="29"/>
      <c r="E1504" s="29"/>
      <c r="F1504" s="30"/>
      <c r="H1504" s="74"/>
      <c r="I1504" s="32"/>
      <c r="J1504" s="34"/>
      <c r="K1504" s="76"/>
      <c r="L1504" s="77"/>
      <c r="M1504" s="78" t="s">
        <v>16</v>
      </c>
    </row>
    <row r="1505" spans="3:13" ht="17" customHeight="1">
      <c r="C1505" s="29"/>
      <c r="D1505" s="29"/>
      <c r="E1505" s="29"/>
      <c r="F1505" s="30"/>
      <c r="H1505" s="74"/>
      <c r="I1505" s="32"/>
      <c r="J1505" s="34"/>
      <c r="K1505" s="76"/>
      <c r="L1505" s="77"/>
      <c r="M1505" s="78" t="s">
        <v>15</v>
      </c>
    </row>
    <row r="1506" spans="3:13" ht="17" customHeight="1">
      <c r="C1506" s="29"/>
      <c r="D1506" s="29"/>
      <c r="E1506" s="29"/>
      <c r="F1506" s="30"/>
      <c r="H1506" s="74"/>
      <c r="I1506" s="32"/>
      <c r="J1506" s="34"/>
      <c r="K1506" s="76"/>
      <c r="L1506" s="77"/>
      <c r="M1506" s="78" t="s">
        <v>15</v>
      </c>
    </row>
    <row r="1507" spans="3:13" ht="17" customHeight="1">
      <c r="C1507" s="29"/>
      <c r="D1507" s="29"/>
      <c r="E1507" s="29"/>
      <c r="F1507" s="30"/>
      <c r="H1507" s="74"/>
      <c r="I1507" s="32"/>
      <c r="J1507" s="34"/>
      <c r="K1507" s="76"/>
      <c r="L1507" s="77"/>
      <c r="M1507" s="78" t="s">
        <v>15</v>
      </c>
    </row>
    <row r="1508" spans="3:13" ht="17" customHeight="1">
      <c r="C1508" s="29"/>
      <c r="D1508" s="29"/>
      <c r="E1508" s="29"/>
      <c r="F1508" s="30"/>
      <c r="H1508" s="74"/>
      <c r="I1508" s="32"/>
      <c r="J1508" s="34"/>
      <c r="K1508" s="76"/>
      <c r="L1508" s="77"/>
      <c r="M1508" s="78" t="s">
        <v>16</v>
      </c>
    </row>
    <row r="1509" spans="3:13" ht="17" customHeight="1">
      <c r="C1509" s="29"/>
      <c r="D1509" s="29"/>
      <c r="E1509" s="29"/>
      <c r="F1509" s="30"/>
      <c r="H1509" s="74"/>
      <c r="I1509" s="32"/>
      <c r="J1509" s="34"/>
      <c r="K1509" s="76"/>
      <c r="L1509" s="77"/>
      <c r="M1509" s="78" t="s">
        <v>16</v>
      </c>
    </row>
    <row r="1510" spans="3:13" ht="17" customHeight="1">
      <c r="C1510" s="29"/>
      <c r="D1510" s="29"/>
      <c r="E1510" s="29"/>
      <c r="F1510" s="30"/>
      <c r="H1510" s="74"/>
      <c r="I1510" s="32"/>
      <c r="J1510" s="34"/>
      <c r="K1510" s="76"/>
      <c r="L1510" s="77"/>
      <c r="M1510" s="78" t="s">
        <v>17</v>
      </c>
    </row>
    <row r="1511" spans="3:13" ht="17" customHeight="1">
      <c r="C1511" s="29"/>
      <c r="D1511" s="29"/>
      <c r="E1511" s="29"/>
      <c r="F1511" s="30"/>
      <c r="H1511" s="74"/>
      <c r="I1511" s="32"/>
      <c r="J1511" s="34"/>
      <c r="K1511" s="76"/>
      <c r="L1511" s="77"/>
      <c r="M1511" s="78" t="s">
        <v>18</v>
      </c>
    </row>
    <row r="1512" spans="3:13" ht="17" customHeight="1">
      <c r="C1512" s="29"/>
      <c r="D1512" s="29"/>
      <c r="E1512" s="29"/>
      <c r="F1512" s="30"/>
      <c r="H1512" s="74"/>
      <c r="I1512" s="32"/>
      <c r="J1512" s="34"/>
      <c r="K1512" s="76"/>
      <c r="L1512" s="77"/>
      <c r="M1512" s="78" t="s">
        <v>18</v>
      </c>
    </row>
    <row r="1513" spans="3:13" ht="17" customHeight="1">
      <c r="C1513" s="29"/>
      <c r="D1513" s="29"/>
      <c r="E1513" s="29"/>
      <c r="F1513" s="30"/>
      <c r="H1513" s="74"/>
      <c r="I1513" s="32"/>
      <c r="J1513" s="34"/>
      <c r="K1513" s="76"/>
      <c r="L1513" s="77"/>
      <c r="M1513" s="78" t="s">
        <v>19</v>
      </c>
    </row>
    <row r="1514" spans="3:13" ht="17" customHeight="1">
      <c r="C1514" s="29"/>
      <c r="D1514" s="29"/>
      <c r="E1514" s="29"/>
      <c r="F1514" s="30"/>
      <c r="H1514" s="74"/>
      <c r="I1514" s="32"/>
      <c r="J1514" s="34"/>
      <c r="K1514" s="76"/>
      <c r="L1514" s="77"/>
      <c r="M1514" s="78" t="s">
        <v>18</v>
      </c>
    </row>
    <row r="1515" spans="3:13" ht="17" customHeight="1">
      <c r="C1515" s="29"/>
      <c r="D1515" s="29"/>
      <c r="E1515" s="29"/>
      <c r="F1515" s="30"/>
      <c r="H1515" s="74"/>
      <c r="I1515" s="32"/>
      <c r="J1515" s="34"/>
      <c r="K1515" s="76"/>
      <c r="L1515" s="77"/>
      <c r="M1515" s="78" t="s">
        <v>18</v>
      </c>
    </row>
    <row r="1516" spans="3:13" ht="17" customHeight="1">
      <c r="C1516" s="29"/>
      <c r="D1516" s="29"/>
      <c r="E1516" s="29"/>
      <c r="F1516" s="30"/>
      <c r="H1516" s="74"/>
      <c r="I1516" s="32"/>
      <c r="J1516" s="34"/>
      <c r="K1516" s="76"/>
      <c r="L1516" s="77"/>
      <c r="M1516" s="78" t="s">
        <v>20</v>
      </c>
    </row>
    <row r="1517" spans="3:13" ht="17" customHeight="1">
      <c r="C1517" s="29"/>
      <c r="D1517" s="29"/>
      <c r="E1517" s="29"/>
      <c r="F1517" s="30"/>
      <c r="H1517" s="74"/>
      <c r="I1517" s="32"/>
      <c r="J1517" s="34"/>
      <c r="K1517" s="76"/>
      <c r="L1517" s="77"/>
      <c r="M1517" s="78" t="s">
        <v>21</v>
      </c>
    </row>
    <row r="1518" spans="3:13" ht="17" customHeight="1">
      <c r="C1518" s="29"/>
      <c r="D1518" s="29"/>
      <c r="E1518" s="29"/>
      <c r="F1518" s="30"/>
      <c r="H1518" s="74"/>
      <c r="I1518" s="32"/>
      <c r="J1518" s="34"/>
      <c r="K1518" s="76"/>
      <c r="L1518" s="77"/>
      <c r="M1518" s="78" t="s">
        <v>21</v>
      </c>
    </row>
    <row r="1519" spans="3:13" ht="17" customHeight="1">
      <c r="C1519" s="29"/>
      <c r="D1519" s="29"/>
      <c r="E1519" s="29"/>
      <c r="F1519" s="30"/>
      <c r="H1519" s="74"/>
      <c r="I1519" s="32"/>
      <c r="J1519" s="34"/>
      <c r="K1519" s="76"/>
      <c r="L1519" s="77"/>
      <c r="M1519" s="78" t="s">
        <v>22</v>
      </c>
    </row>
    <row r="1520" spans="3:13" ht="17" customHeight="1">
      <c r="C1520" s="29"/>
      <c r="D1520" s="29"/>
      <c r="E1520" s="29"/>
      <c r="F1520" s="30"/>
      <c r="H1520" s="79"/>
      <c r="I1520" s="32"/>
      <c r="J1520" s="34"/>
      <c r="K1520" s="76"/>
      <c r="L1520" s="77"/>
      <c r="M1520" s="78"/>
    </row>
    <row r="1521" spans="3:13" ht="17" customHeight="1">
      <c r="C1521" s="29"/>
      <c r="D1521" s="29"/>
      <c r="E1521" s="29"/>
      <c r="F1521" s="30"/>
      <c r="H1521" s="74"/>
      <c r="I1521" s="32"/>
      <c r="J1521" s="34"/>
      <c r="K1521" s="76"/>
      <c r="L1521" s="77"/>
      <c r="M1521" s="78"/>
    </row>
    <row r="1522" spans="3:13" ht="17" customHeight="1">
      <c r="C1522" s="29"/>
      <c r="D1522" s="29"/>
      <c r="E1522" s="29"/>
      <c r="F1522" s="30"/>
      <c r="H1522" s="74"/>
      <c r="I1522" s="32"/>
      <c r="J1522" s="34"/>
      <c r="K1522" s="76"/>
      <c r="L1522" s="77"/>
      <c r="M1522" s="78"/>
    </row>
    <row r="1523" spans="3:13" ht="17" customHeight="1">
      <c r="C1523" s="29"/>
      <c r="D1523" s="29"/>
      <c r="E1523" s="29"/>
      <c r="F1523" s="30"/>
      <c r="H1523" s="74"/>
      <c r="I1523" s="32"/>
      <c r="J1523" s="80"/>
      <c r="K1523" s="76"/>
      <c r="L1523" s="77"/>
      <c r="M1523" s="78"/>
    </row>
    <row r="1524" spans="3:13" ht="17" customHeight="1">
      <c r="C1524" s="29"/>
      <c r="D1524" s="29"/>
      <c r="E1524" s="29"/>
      <c r="F1524" s="30"/>
      <c r="H1524" s="44"/>
      <c r="I1524" s="32"/>
      <c r="J1524" s="80"/>
      <c r="K1524" s="76"/>
      <c r="L1524" s="77"/>
      <c r="M1524" s="78"/>
    </row>
    <row r="1525" spans="3:13" ht="17" customHeight="1">
      <c r="C1525" s="29"/>
      <c r="D1525" s="29"/>
      <c r="E1525" s="29"/>
      <c r="F1525" s="30"/>
      <c r="H1525" s="74"/>
      <c r="I1525" s="32"/>
      <c r="J1525" s="80"/>
      <c r="K1525" s="76"/>
      <c r="L1525" s="77"/>
      <c r="M1525" s="78"/>
    </row>
    <row r="1526" spans="3:13" ht="17" customHeight="1">
      <c r="C1526" s="29"/>
      <c r="D1526" s="29"/>
      <c r="E1526" s="29"/>
      <c r="F1526" s="30"/>
      <c r="H1526" s="74"/>
      <c r="I1526" s="32"/>
      <c r="J1526" s="80"/>
      <c r="K1526" s="76"/>
      <c r="L1526" s="77"/>
      <c r="M1526" s="78"/>
    </row>
    <row r="1527" spans="3:13" ht="17" customHeight="1">
      <c r="C1527" s="29"/>
      <c r="D1527" s="29"/>
      <c r="E1527" s="29"/>
      <c r="F1527" s="30"/>
      <c r="H1527" s="74"/>
      <c r="I1527" s="32"/>
      <c r="J1527" s="80"/>
      <c r="K1527" s="76"/>
      <c r="L1527" s="77"/>
      <c r="M1527" s="78"/>
    </row>
    <row r="1528" spans="3:13" ht="17" customHeight="1">
      <c r="C1528" s="29"/>
      <c r="D1528" s="29"/>
      <c r="E1528" s="29"/>
      <c r="F1528" s="30"/>
      <c r="H1528" s="74"/>
      <c r="I1528" s="32"/>
      <c r="J1528" s="80"/>
      <c r="K1528" s="76"/>
      <c r="L1528" s="77"/>
      <c r="M1528" s="78"/>
    </row>
    <row r="1529" spans="3:13" ht="17" customHeight="1">
      <c r="C1529" s="29"/>
      <c r="D1529" s="29"/>
      <c r="E1529" s="29"/>
      <c r="F1529" s="30"/>
      <c r="H1529" s="74"/>
      <c r="I1529" s="32"/>
      <c r="J1529" s="80"/>
      <c r="K1529" s="76"/>
      <c r="L1529" s="77"/>
      <c r="M1529" s="78"/>
    </row>
    <row r="1530" spans="3:13" ht="17" customHeight="1">
      <c r="C1530" s="29"/>
      <c r="D1530" s="29"/>
      <c r="E1530" s="29"/>
      <c r="F1530" s="30"/>
      <c r="H1530" s="74"/>
      <c r="I1530" s="32"/>
      <c r="J1530" s="80"/>
      <c r="K1530" s="76"/>
      <c r="L1530" s="77"/>
      <c r="M1530" s="78"/>
    </row>
    <row r="1531" spans="3:13" ht="17" customHeight="1">
      <c r="C1531" s="29"/>
      <c r="D1531" s="29"/>
      <c r="E1531" s="29"/>
      <c r="F1531" s="30"/>
      <c r="H1531" s="74"/>
      <c r="I1531" s="32"/>
      <c r="J1531" s="80"/>
      <c r="K1531" s="76"/>
      <c r="L1531" s="77"/>
      <c r="M1531" s="78"/>
    </row>
    <row r="1532" spans="3:13" ht="17" customHeight="1">
      <c r="C1532" s="29"/>
      <c r="D1532" s="29"/>
      <c r="E1532" s="29"/>
      <c r="F1532" s="30"/>
      <c r="H1532" s="74"/>
      <c r="I1532" s="32"/>
      <c r="J1532" s="80"/>
      <c r="K1532" s="76"/>
      <c r="L1532" s="77"/>
      <c r="M1532" s="78"/>
    </row>
    <row r="1533" spans="3:13" ht="17" customHeight="1">
      <c r="C1533" s="29"/>
      <c r="D1533" s="29"/>
      <c r="E1533" s="29"/>
      <c r="F1533" s="30"/>
      <c r="H1533" s="74"/>
      <c r="I1533" s="32"/>
      <c r="J1533" s="80"/>
      <c r="K1533" s="76"/>
      <c r="L1533" s="77"/>
      <c r="M1533" s="78"/>
    </row>
    <row r="1534" spans="3:13" ht="17" customHeight="1">
      <c r="C1534" s="29"/>
      <c r="D1534" s="29"/>
      <c r="E1534" s="29"/>
      <c r="F1534" s="30"/>
      <c r="H1534" s="74"/>
      <c r="I1534" s="32"/>
      <c r="J1534" s="80"/>
      <c r="K1534" s="76"/>
      <c r="L1534" s="77"/>
      <c r="M1534" s="78"/>
    </row>
    <row r="1535" spans="3:13" ht="17" customHeight="1">
      <c r="C1535" s="29"/>
      <c r="D1535" s="29"/>
      <c r="E1535" s="29"/>
      <c r="F1535" s="30"/>
      <c r="H1535" s="74"/>
      <c r="I1535" s="32"/>
      <c r="J1535" s="80"/>
      <c r="K1535" s="76"/>
      <c r="L1535" s="77"/>
      <c r="M1535" s="78"/>
    </row>
    <row r="1536" spans="3:13" ht="17" customHeight="1">
      <c r="C1536" s="29"/>
      <c r="D1536" s="29"/>
      <c r="E1536" s="29"/>
      <c r="F1536" s="30"/>
      <c r="H1536" s="74"/>
      <c r="I1536" s="32"/>
      <c r="J1536" s="80"/>
      <c r="K1536" s="76"/>
      <c r="L1536" s="77"/>
      <c r="M1536" s="78"/>
    </row>
    <row r="1537" spans="3:13" ht="17" customHeight="1">
      <c r="C1537" s="29"/>
      <c r="D1537" s="29"/>
      <c r="E1537" s="29"/>
      <c r="F1537" s="30"/>
      <c r="H1537" s="74"/>
      <c r="I1537" s="32"/>
      <c r="J1537" s="80"/>
      <c r="K1537" s="76"/>
      <c r="L1537" s="77"/>
      <c r="M1537" s="78"/>
    </row>
    <row r="1538" spans="3:13" ht="17" customHeight="1">
      <c r="C1538" s="29"/>
      <c r="D1538" s="29"/>
      <c r="E1538" s="29"/>
      <c r="F1538" s="30"/>
      <c r="H1538" s="74"/>
      <c r="I1538" s="32"/>
      <c r="J1538" s="80"/>
      <c r="K1538" s="76"/>
      <c r="L1538" s="77"/>
      <c r="M1538" s="78"/>
    </row>
    <row r="1539" spans="3:13" ht="17" customHeight="1">
      <c r="C1539" s="29"/>
      <c r="D1539" s="29"/>
      <c r="E1539" s="29"/>
      <c r="F1539" s="30"/>
      <c r="H1539" s="74"/>
      <c r="I1539" s="32"/>
      <c r="J1539" s="80"/>
      <c r="K1539" s="76"/>
      <c r="L1539" s="77"/>
      <c r="M1539" s="78"/>
    </row>
    <row r="1540" spans="3:13" ht="17" customHeight="1">
      <c r="C1540" s="29"/>
      <c r="D1540" s="29"/>
      <c r="E1540" s="29"/>
      <c r="F1540" s="30"/>
      <c r="H1540" s="74"/>
      <c r="I1540" s="32"/>
      <c r="J1540" s="80"/>
      <c r="K1540" s="76"/>
      <c r="L1540" s="77"/>
      <c r="M1540" s="78"/>
    </row>
    <row r="1541" spans="3:13" ht="17" customHeight="1">
      <c r="C1541" s="29"/>
      <c r="D1541" s="29"/>
      <c r="E1541" s="29"/>
      <c r="F1541" s="30"/>
      <c r="H1541" s="71"/>
      <c r="I1541" s="32"/>
      <c r="J1541" s="80"/>
      <c r="K1541" s="76"/>
      <c r="L1541" s="77"/>
      <c r="M1541" s="78"/>
    </row>
    <row r="1542" spans="3:13" ht="17" customHeight="1">
      <c r="C1542" s="29"/>
      <c r="D1542" s="29"/>
      <c r="E1542" s="29"/>
      <c r="F1542" s="30"/>
      <c r="H1542" s="71"/>
      <c r="I1542" s="32"/>
      <c r="J1542" s="80"/>
      <c r="K1542" s="76"/>
      <c r="L1542" s="77"/>
      <c r="M1542" s="78"/>
    </row>
    <row r="1543" spans="3:13" ht="17" customHeight="1">
      <c r="C1543" s="29"/>
      <c r="D1543" s="29"/>
      <c r="E1543" s="29"/>
      <c r="F1543" s="30"/>
      <c r="H1543" s="70"/>
      <c r="I1543" s="32"/>
      <c r="J1543" s="34"/>
      <c r="K1543" s="76"/>
      <c r="L1543" s="77"/>
      <c r="M1543" s="78"/>
    </row>
    <row r="1544" spans="3:13" ht="17" customHeight="1">
      <c r="C1544" s="29"/>
      <c r="D1544" s="29"/>
      <c r="E1544" s="29"/>
      <c r="F1544" s="30"/>
      <c r="H1544" s="71"/>
      <c r="I1544" s="32"/>
      <c r="J1544" s="34"/>
      <c r="K1544" s="76"/>
      <c r="L1544" s="77"/>
      <c r="M1544" s="78"/>
    </row>
    <row r="1545" spans="3:13" ht="17" customHeight="1">
      <c r="C1545" s="29"/>
      <c r="D1545" s="29"/>
      <c r="E1545" s="29"/>
      <c r="F1545" s="30"/>
      <c r="H1545" s="74"/>
      <c r="I1545" s="32"/>
      <c r="J1545" s="34"/>
      <c r="K1545" s="76"/>
      <c r="L1545" s="77"/>
      <c r="M1545" s="78"/>
    </row>
    <row r="1546" spans="3:13" ht="17" customHeight="1">
      <c r="C1546" s="29"/>
      <c r="D1546" s="29"/>
      <c r="E1546" s="29"/>
      <c r="F1546" s="30"/>
      <c r="H1546" s="71"/>
      <c r="I1546" s="32"/>
      <c r="J1546" s="34"/>
      <c r="K1546" s="76"/>
      <c r="L1546" s="77"/>
      <c r="M1546" s="78"/>
    </row>
    <row r="1547" spans="3:13" ht="17" customHeight="1">
      <c r="C1547" s="29"/>
      <c r="D1547" s="29"/>
      <c r="E1547" s="29"/>
      <c r="F1547" s="30"/>
      <c r="H1547" s="71"/>
      <c r="I1547" s="32"/>
      <c r="J1547" s="34"/>
      <c r="K1547" s="76"/>
      <c r="L1547" s="77"/>
      <c r="M1547" s="78"/>
    </row>
    <row r="1548" spans="3:13" ht="17" customHeight="1">
      <c r="C1548" s="29"/>
      <c r="D1548" s="29"/>
      <c r="E1548" s="29"/>
      <c r="F1548" s="30"/>
      <c r="H1548" s="74"/>
      <c r="I1548" s="32"/>
      <c r="J1548" s="34"/>
      <c r="K1548" s="76"/>
      <c r="L1548" s="77"/>
      <c r="M1548" s="78"/>
    </row>
    <row r="1549" spans="3:13" ht="17" customHeight="1">
      <c r="C1549" s="29"/>
      <c r="D1549" s="29"/>
      <c r="E1549" s="29"/>
      <c r="F1549" s="30"/>
      <c r="H1549" s="74"/>
      <c r="I1549" s="32"/>
      <c r="J1549" s="34"/>
      <c r="K1549" s="76"/>
      <c r="L1549" s="77"/>
      <c r="M1549" s="78"/>
    </row>
    <row r="1550" spans="3:13" ht="17" customHeight="1">
      <c r="C1550" s="29"/>
      <c r="D1550" s="29"/>
      <c r="E1550" s="29"/>
      <c r="F1550" s="30"/>
      <c r="H1550" s="73"/>
      <c r="I1550" s="32"/>
      <c r="J1550" s="34"/>
      <c r="K1550" s="78"/>
      <c r="L1550" s="78"/>
      <c r="M1550" s="78" t="s">
        <v>24</v>
      </c>
    </row>
    <row r="1551" spans="3:13" ht="17" customHeight="1">
      <c r="C1551" s="29"/>
      <c r="D1551" s="29"/>
      <c r="E1551" s="29"/>
      <c r="F1551" s="30"/>
      <c r="H1551" s="73"/>
      <c r="I1551" s="32"/>
      <c r="J1551" s="34"/>
      <c r="K1551" s="78"/>
      <c r="L1551" s="78"/>
      <c r="M1551" s="78" t="s">
        <v>24</v>
      </c>
    </row>
    <row r="1552" spans="3:13" ht="17" customHeight="1">
      <c r="C1552" s="29"/>
      <c r="D1552" s="29"/>
      <c r="E1552" s="29"/>
      <c r="F1552" s="30"/>
      <c r="H1552" s="73"/>
      <c r="I1552" s="32"/>
      <c r="J1552" s="34"/>
      <c r="K1552" s="78"/>
      <c r="L1552" s="78"/>
      <c r="M1552" s="78" t="s">
        <v>24</v>
      </c>
    </row>
    <row r="1553" spans="3:13" ht="17" customHeight="1">
      <c r="C1553" s="29"/>
      <c r="D1553" s="29"/>
      <c r="E1553" s="29"/>
      <c r="F1553" s="30"/>
      <c r="H1553" s="73"/>
      <c r="I1553" s="32"/>
      <c r="J1553" s="34"/>
      <c r="K1553" s="78"/>
      <c r="L1553" s="78"/>
      <c r="M1553" s="78" t="s">
        <v>24</v>
      </c>
    </row>
    <row r="1554" spans="3:13" ht="17" customHeight="1">
      <c r="C1554" s="29"/>
      <c r="D1554" s="29"/>
      <c r="E1554" s="29"/>
      <c r="F1554" s="30"/>
      <c r="H1554" s="73"/>
      <c r="I1554" s="32"/>
      <c r="J1554" s="34"/>
      <c r="K1554" s="78"/>
      <c r="L1554" s="78"/>
      <c r="M1554" s="78" t="s">
        <v>24</v>
      </c>
    </row>
    <row r="1555" spans="3:13" ht="17" customHeight="1">
      <c r="C1555" s="29"/>
      <c r="D1555" s="29"/>
      <c r="E1555" s="29"/>
      <c r="F1555" s="30"/>
      <c r="H1555" s="74"/>
      <c r="I1555" s="32"/>
      <c r="J1555" s="34"/>
      <c r="K1555" s="78"/>
      <c r="L1555" s="78"/>
      <c r="M1555" s="78" t="s">
        <v>24</v>
      </c>
    </row>
    <row r="1556" spans="3:13" ht="17" customHeight="1">
      <c r="C1556" s="29"/>
      <c r="D1556" s="29"/>
      <c r="E1556" s="29"/>
      <c r="F1556" s="30"/>
      <c r="H1556" s="74"/>
      <c r="I1556" s="32"/>
      <c r="J1556" s="34"/>
      <c r="K1556" s="78"/>
      <c r="L1556" s="78"/>
      <c r="M1556" s="78" t="s">
        <v>24</v>
      </c>
    </row>
    <row r="1557" spans="3:13" ht="17" customHeight="1">
      <c r="C1557" s="29"/>
      <c r="D1557" s="29"/>
      <c r="E1557" s="29"/>
      <c r="F1557" s="30"/>
      <c r="H1557" s="74"/>
      <c r="I1557" s="32"/>
      <c r="J1557" s="34"/>
      <c r="K1557" s="78"/>
      <c r="L1557" s="78"/>
      <c r="M1557" s="78" t="s">
        <v>24</v>
      </c>
    </row>
    <row r="1558" spans="3:13" ht="17" customHeight="1">
      <c r="C1558" s="29"/>
      <c r="D1558" s="29"/>
      <c r="E1558" s="29"/>
      <c r="F1558" s="30"/>
      <c r="H1558" s="74"/>
      <c r="I1558" s="32"/>
      <c r="J1558" s="34"/>
      <c r="K1558" s="78"/>
      <c r="L1558" s="78"/>
      <c r="M1558" s="78" t="s">
        <v>24</v>
      </c>
    </row>
    <row r="1559" spans="3:13" ht="17" customHeight="1">
      <c r="C1559" s="29"/>
      <c r="D1559" s="29"/>
      <c r="E1559" s="29"/>
      <c r="F1559" s="30"/>
      <c r="H1559" s="73"/>
      <c r="I1559" s="32"/>
      <c r="J1559" s="34"/>
      <c r="K1559" s="78"/>
      <c r="L1559" s="78"/>
      <c r="M1559" s="78" t="s">
        <v>24</v>
      </c>
    </row>
    <row r="1560" spans="3:13" ht="17" customHeight="1">
      <c r="C1560" s="29"/>
      <c r="D1560" s="29"/>
      <c r="E1560" s="29"/>
      <c r="F1560" s="30"/>
      <c r="H1560" s="74"/>
      <c r="I1560" s="32"/>
      <c r="J1560" s="34"/>
      <c r="K1560" s="78"/>
      <c r="L1560" s="78"/>
      <c r="M1560" s="78" t="s">
        <v>24</v>
      </c>
    </row>
    <row r="1561" spans="3:13" ht="17" customHeight="1">
      <c r="C1561" s="29"/>
      <c r="D1561" s="29"/>
      <c r="E1561" s="29"/>
      <c r="F1561" s="30"/>
      <c r="H1561" s="74"/>
      <c r="I1561" s="32"/>
      <c r="J1561" s="34"/>
      <c r="K1561" s="78"/>
      <c r="L1561" s="78"/>
      <c r="M1561" s="78" t="s">
        <v>24</v>
      </c>
    </row>
    <row r="1562" spans="3:13" ht="17" customHeight="1">
      <c r="C1562" s="29"/>
      <c r="D1562" s="29"/>
      <c r="E1562" s="29"/>
      <c r="F1562" s="30"/>
      <c r="H1562" s="74"/>
      <c r="I1562" s="32"/>
      <c r="J1562" s="34"/>
      <c r="K1562" s="78"/>
      <c r="L1562" s="78"/>
      <c r="M1562" s="78" t="s">
        <v>24</v>
      </c>
    </row>
    <row r="1563" spans="3:13" ht="17" customHeight="1">
      <c r="C1563" s="29"/>
      <c r="D1563" s="29"/>
      <c r="E1563" s="29"/>
      <c r="F1563" s="30"/>
      <c r="H1563" s="74"/>
      <c r="I1563" s="32"/>
      <c r="J1563" s="34"/>
      <c r="K1563" s="78"/>
      <c r="L1563" s="78"/>
      <c r="M1563" s="78" t="s">
        <v>24</v>
      </c>
    </row>
    <row r="1564" spans="3:13" ht="17" customHeight="1">
      <c r="C1564" s="29"/>
      <c r="D1564" s="29"/>
      <c r="E1564" s="29"/>
      <c r="F1564" s="30"/>
      <c r="H1564" s="74"/>
      <c r="I1564" s="32"/>
      <c r="J1564" s="34"/>
      <c r="K1564" s="78"/>
      <c r="L1564" s="78"/>
      <c r="M1564" s="78" t="s">
        <v>24</v>
      </c>
    </row>
    <row r="1565" spans="3:13" ht="17" customHeight="1">
      <c r="C1565" s="29"/>
      <c r="D1565" s="29"/>
      <c r="E1565" s="29"/>
      <c r="F1565" s="30"/>
      <c r="H1565" s="74"/>
      <c r="I1565" s="32"/>
      <c r="J1565" s="34"/>
      <c r="K1565" s="78"/>
      <c r="L1565" s="78"/>
      <c r="M1565" s="78" t="s">
        <v>24</v>
      </c>
    </row>
    <row r="1566" spans="3:13" ht="17" customHeight="1">
      <c r="C1566" s="29"/>
      <c r="D1566" s="29"/>
      <c r="E1566" s="29"/>
      <c r="F1566" s="30"/>
      <c r="H1566" s="74"/>
      <c r="I1566" s="32"/>
      <c r="J1566" s="34"/>
      <c r="K1566" s="78"/>
      <c r="L1566" s="78"/>
      <c r="M1566" s="78" t="s">
        <v>24</v>
      </c>
    </row>
    <row r="1567" spans="3:13" ht="17" customHeight="1">
      <c r="C1567" s="29"/>
      <c r="D1567" s="29"/>
      <c r="E1567" s="29"/>
      <c r="F1567" s="30"/>
      <c r="H1567" s="74"/>
      <c r="I1567" s="32"/>
      <c r="J1567" s="34"/>
      <c r="K1567" s="78"/>
      <c r="L1567" s="78"/>
      <c r="M1567" s="78" t="s">
        <v>24</v>
      </c>
    </row>
    <row r="1568" spans="3:13" ht="17" customHeight="1">
      <c r="C1568" s="29"/>
      <c r="D1568" s="29"/>
      <c r="E1568" s="29"/>
      <c r="F1568" s="30"/>
      <c r="H1568" s="73"/>
      <c r="I1568" s="32"/>
      <c r="J1568" s="80"/>
      <c r="K1568" s="78"/>
      <c r="L1568" s="78"/>
      <c r="M1568" s="78" t="s">
        <v>24</v>
      </c>
    </row>
    <row r="1569" spans="3:13" ht="17" customHeight="1">
      <c r="C1569" s="29"/>
      <c r="D1569" s="29"/>
      <c r="E1569" s="29"/>
      <c r="F1569" s="30"/>
      <c r="H1569" s="81"/>
      <c r="I1569" s="32"/>
      <c r="J1569" s="80"/>
      <c r="K1569" s="78"/>
      <c r="L1569" s="78"/>
      <c r="M1569" s="78" t="s">
        <v>25</v>
      </c>
    </row>
    <row r="1570" spans="3:13" ht="17" customHeight="1">
      <c r="C1570" s="29"/>
      <c r="D1570" s="29"/>
      <c r="E1570" s="29"/>
      <c r="F1570" s="30"/>
      <c r="H1570" s="81"/>
      <c r="I1570" s="32"/>
      <c r="J1570" s="80"/>
      <c r="K1570" s="78"/>
      <c r="L1570" s="78"/>
      <c r="M1570" s="78" t="s">
        <v>25</v>
      </c>
    </row>
    <row r="1571" spans="3:13" ht="17" customHeight="1">
      <c r="C1571" s="29"/>
      <c r="D1571" s="29"/>
      <c r="E1571" s="29"/>
      <c r="F1571" s="30"/>
      <c r="H1571" s="74"/>
      <c r="I1571" s="32"/>
      <c r="J1571" s="80"/>
      <c r="K1571" s="78"/>
      <c r="L1571" s="78"/>
      <c r="M1571" s="78" t="s">
        <v>25</v>
      </c>
    </row>
    <row r="1572" spans="3:13" ht="17" customHeight="1">
      <c r="C1572" s="29"/>
      <c r="D1572" s="29"/>
      <c r="E1572" s="29"/>
      <c r="F1572" s="30"/>
      <c r="H1572" s="74"/>
      <c r="I1572" s="32"/>
      <c r="J1572" s="80"/>
      <c r="K1572" s="78"/>
      <c r="L1572" s="78"/>
      <c r="M1572" s="78" t="s">
        <v>25</v>
      </c>
    </row>
    <row r="1573" spans="3:13" ht="17" customHeight="1">
      <c r="C1573" s="29"/>
      <c r="D1573" s="29"/>
      <c r="E1573" s="29"/>
      <c r="F1573" s="30"/>
      <c r="H1573" s="74"/>
      <c r="I1573" s="32"/>
      <c r="J1573" s="80"/>
      <c r="K1573" s="78"/>
      <c r="L1573" s="78"/>
      <c r="M1573" s="78" t="s">
        <v>25</v>
      </c>
    </row>
    <row r="1574" spans="3:13" ht="17" customHeight="1">
      <c r="C1574" s="29"/>
      <c r="D1574" s="29"/>
      <c r="E1574" s="29"/>
      <c r="F1574" s="30"/>
      <c r="H1574" s="74"/>
      <c r="I1574" s="32"/>
      <c r="J1574" s="80"/>
      <c r="K1574" s="78"/>
      <c r="L1574" s="78"/>
      <c r="M1574" s="78" t="s">
        <v>25</v>
      </c>
    </row>
    <row r="1575" spans="3:13" ht="17" customHeight="1">
      <c r="C1575" s="29"/>
      <c r="D1575" s="29"/>
      <c r="E1575" s="29"/>
      <c r="F1575" s="30"/>
      <c r="H1575" s="74"/>
      <c r="I1575" s="32"/>
      <c r="J1575" s="80"/>
      <c r="K1575" s="78"/>
      <c r="L1575" s="78"/>
      <c r="M1575" s="78" t="s">
        <v>25</v>
      </c>
    </row>
    <row r="1576" spans="3:13" ht="17" customHeight="1">
      <c r="C1576" s="29"/>
      <c r="D1576" s="29"/>
      <c r="E1576" s="29"/>
      <c r="F1576" s="30"/>
      <c r="H1576" s="74"/>
      <c r="I1576" s="32"/>
      <c r="J1576" s="80"/>
      <c r="K1576" s="78"/>
      <c r="L1576" s="78"/>
      <c r="M1576" s="78" t="s">
        <v>25</v>
      </c>
    </row>
    <row r="1577" spans="3:13" ht="17" customHeight="1">
      <c r="C1577" s="29"/>
      <c r="D1577" s="29"/>
      <c r="E1577" s="29"/>
      <c r="F1577" s="30"/>
      <c r="H1577" s="74"/>
      <c r="I1577" s="32"/>
      <c r="J1577" s="80"/>
      <c r="K1577" s="78"/>
      <c r="L1577" s="78"/>
      <c r="M1577" s="78" t="s">
        <v>25</v>
      </c>
    </row>
    <row r="1578" spans="3:13" ht="17" customHeight="1">
      <c r="C1578" s="29"/>
      <c r="D1578" s="29"/>
      <c r="E1578" s="29"/>
      <c r="F1578" s="30"/>
      <c r="H1578" s="74"/>
      <c r="I1578" s="32"/>
      <c r="J1578" s="80"/>
      <c r="K1578" s="78"/>
      <c r="L1578" s="78"/>
      <c r="M1578" s="78" t="s">
        <v>25</v>
      </c>
    </row>
    <row r="1579" spans="3:13" ht="17" customHeight="1">
      <c r="C1579" s="29"/>
      <c r="D1579" s="29"/>
      <c r="E1579" s="29"/>
      <c r="F1579" s="30"/>
      <c r="H1579" s="74"/>
      <c r="I1579" s="32"/>
      <c r="J1579" s="80"/>
      <c r="K1579" s="78"/>
      <c r="L1579" s="78"/>
      <c r="M1579" s="78" t="s">
        <v>25</v>
      </c>
    </row>
    <row r="1580" spans="3:13" ht="17" customHeight="1">
      <c r="C1580" s="29"/>
      <c r="D1580" s="29"/>
      <c r="E1580" s="29"/>
      <c r="F1580" s="30"/>
      <c r="H1580" s="74"/>
      <c r="I1580" s="32"/>
      <c r="J1580" s="80"/>
      <c r="K1580" s="78"/>
      <c r="L1580" s="78"/>
      <c r="M1580" s="78" t="s">
        <v>25</v>
      </c>
    </row>
    <row r="1581" spans="3:13" ht="17" customHeight="1">
      <c r="C1581" s="29"/>
      <c r="D1581" s="29"/>
      <c r="E1581" s="29"/>
      <c r="F1581" s="30"/>
      <c r="H1581" s="74"/>
      <c r="I1581" s="32"/>
      <c r="J1581" s="80"/>
      <c r="K1581" s="78"/>
      <c r="L1581" s="78"/>
      <c r="M1581" s="78" t="s">
        <v>26</v>
      </c>
    </row>
    <row r="1582" spans="3:13" ht="17" customHeight="1">
      <c r="C1582" s="29"/>
      <c r="D1582" s="29"/>
      <c r="E1582" s="29"/>
      <c r="F1582" s="30"/>
      <c r="H1582" s="74"/>
      <c r="I1582" s="32"/>
      <c r="J1582" s="80"/>
      <c r="K1582" s="78"/>
      <c r="L1582" s="78"/>
      <c r="M1582" s="78" t="s">
        <v>26</v>
      </c>
    </row>
    <row r="1583" spans="3:13" ht="17" customHeight="1">
      <c r="C1583" s="29"/>
      <c r="D1583" s="29"/>
      <c r="E1583" s="29"/>
      <c r="F1583" s="30"/>
      <c r="H1583" s="74"/>
      <c r="I1583" s="32"/>
      <c r="J1583" s="80"/>
      <c r="K1583" s="78"/>
      <c r="L1583" s="78"/>
      <c r="M1583" s="78" t="s">
        <v>26</v>
      </c>
    </row>
    <row r="1584" spans="3:13" ht="17" customHeight="1">
      <c r="C1584" s="29"/>
      <c r="D1584" s="29"/>
      <c r="E1584" s="29"/>
      <c r="F1584" s="30"/>
      <c r="H1584" s="74"/>
      <c r="I1584" s="32"/>
      <c r="J1584" s="80"/>
      <c r="K1584" s="78"/>
      <c r="L1584" s="78"/>
      <c r="M1584" s="78" t="s">
        <v>26</v>
      </c>
    </row>
    <row r="1585" spans="3:13" ht="17" customHeight="1">
      <c r="C1585" s="29"/>
      <c r="D1585" s="29"/>
      <c r="E1585" s="29"/>
      <c r="F1585" s="30"/>
      <c r="H1585" s="74"/>
      <c r="I1585" s="32"/>
      <c r="J1585" s="80"/>
      <c r="K1585" s="78"/>
      <c r="L1585" s="78"/>
      <c r="M1585" s="77" t="s">
        <v>27</v>
      </c>
    </row>
    <row r="1586" spans="3:13" ht="17" customHeight="1">
      <c r="C1586" s="29"/>
      <c r="D1586" s="29"/>
      <c r="E1586" s="29"/>
      <c r="F1586" s="30"/>
      <c r="H1586" s="74"/>
      <c r="I1586" s="32"/>
      <c r="J1586" s="80"/>
      <c r="K1586" s="78"/>
      <c r="L1586" s="78"/>
      <c r="M1586" s="77" t="s">
        <v>27</v>
      </c>
    </row>
    <row r="1587" spans="3:13" ht="17" customHeight="1">
      <c r="C1587" s="29"/>
      <c r="D1587" s="29"/>
      <c r="E1587" s="29"/>
      <c r="F1587" s="30"/>
      <c r="H1587" s="74"/>
      <c r="I1587" s="32"/>
      <c r="J1587" s="80"/>
      <c r="K1587" s="78"/>
      <c r="L1587" s="78"/>
      <c r="M1587" s="77" t="s">
        <v>27</v>
      </c>
    </row>
    <row r="1588" spans="3:13" ht="17" customHeight="1">
      <c r="C1588" s="29"/>
      <c r="D1588" s="29"/>
      <c r="E1588" s="29"/>
      <c r="F1588" s="30"/>
      <c r="H1588" s="74"/>
      <c r="I1588" s="32"/>
      <c r="J1588" s="80"/>
      <c r="K1588" s="78"/>
      <c r="L1588" s="78"/>
      <c r="M1588" s="77" t="s">
        <v>27</v>
      </c>
    </row>
    <row r="1589" spans="3:13" ht="17" customHeight="1">
      <c r="C1589" s="29"/>
      <c r="D1589" s="29"/>
      <c r="E1589" s="29"/>
      <c r="F1589" s="30"/>
      <c r="H1589" s="74"/>
      <c r="I1589" s="32"/>
      <c r="J1589" s="80"/>
      <c r="K1589" s="78"/>
      <c r="L1589" s="78"/>
      <c r="M1589" s="77" t="s">
        <v>27</v>
      </c>
    </row>
    <row r="1590" spans="3:13" ht="17" customHeight="1">
      <c r="C1590" s="29"/>
      <c r="D1590" s="29"/>
      <c r="E1590" s="29"/>
      <c r="F1590" s="30"/>
      <c r="H1590" s="74"/>
      <c r="I1590" s="32"/>
      <c r="J1590" s="80"/>
      <c r="K1590" s="78"/>
      <c r="L1590" s="78"/>
      <c r="M1590" s="77" t="s">
        <v>27</v>
      </c>
    </row>
    <row r="1591" spans="3:13" ht="17" customHeight="1">
      <c r="C1591" s="29"/>
      <c r="D1591" s="29"/>
      <c r="E1591" s="29"/>
      <c r="F1591" s="30"/>
      <c r="H1591" s="74"/>
      <c r="I1591" s="32"/>
      <c r="J1591" s="80"/>
      <c r="K1591" s="78"/>
      <c r="L1591" s="78"/>
      <c r="M1591" s="77" t="s">
        <v>27</v>
      </c>
    </row>
    <row r="1592" spans="3:13" ht="17" customHeight="1">
      <c r="C1592" s="29"/>
      <c r="D1592" s="29"/>
      <c r="E1592" s="29"/>
      <c r="F1592" s="30"/>
      <c r="H1592" s="73"/>
      <c r="I1592" s="32"/>
      <c r="J1592" s="80"/>
      <c r="K1592" s="78"/>
      <c r="L1592" s="78"/>
      <c r="M1592" s="77" t="s">
        <v>27</v>
      </c>
    </row>
    <row r="1593" spans="3:13" ht="17" customHeight="1">
      <c r="C1593" s="29"/>
      <c r="D1593" s="29"/>
      <c r="E1593" s="29"/>
      <c r="F1593" s="30"/>
      <c r="H1593" s="73"/>
      <c r="I1593" s="32"/>
      <c r="J1593" s="80"/>
      <c r="K1593" s="78"/>
      <c r="L1593" s="78"/>
      <c r="M1593" s="77" t="s">
        <v>27</v>
      </c>
    </row>
    <row r="1594" spans="3:13" ht="17" customHeight="1">
      <c r="C1594" s="29"/>
      <c r="D1594" s="29"/>
      <c r="E1594" s="29"/>
      <c r="F1594" s="30"/>
      <c r="H1594" s="73"/>
      <c r="I1594" s="32"/>
      <c r="J1594" s="80"/>
      <c r="K1594" s="78"/>
      <c r="L1594" s="78"/>
      <c r="M1594" s="77" t="s">
        <v>27</v>
      </c>
    </row>
    <row r="1595" spans="3:13" ht="17" customHeight="1">
      <c r="C1595" s="29"/>
      <c r="D1595" s="29"/>
      <c r="E1595" s="29"/>
      <c r="F1595" s="30"/>
      <c r="H1595" s="74"/>
      <c r="I1595" s="32"/>
      <c r="J1595" s="82"/>
      <c r="K1595" s="78"/>
      <c r="L1595" s="78"/>
      <c r="M1595" s="77" t="s">
        <v>27</v>
      </c>
    </row>
    <row r="1596" spans="3:13" ht="17" customHeight="1">
      <c r="C1596" s="29"/>
      <c r="D1596" s="29"/>
      <c r="E1596" s="29"/>
      <c r="F1596" s="30"/>
      <c r="H1596" s="74"/>
      <c r="I1596" s="32"/>
      <c r="J1596" s="82"/>
      <c r="K1596" s="78"/>
      <c r="L1596" s="78"/>
      <c r="M1596" s="77" t="s">
        <v>27</v>
      </c>
    </row>
    <row r="1597" spans="3:13" ht="17" customHeight="1">
      <c r="C1597" s="29"/>
      <c r="D1597" s="29"/>
      <c r="E1597" s="29"/>
      <c r="F1597" s="30"/>
      <c r="H1597" s="74"/>
      <c r="I1597" s="32"/>
      <c r="J1597" s="82"/>
      <c r="K1597" s="78"/>
      <c r="L1597" s="78"/>
      <c r="M1597" s="77" t="s">
        <v>27</v>
      </c>
    </row>
    <row r="1598" spans="3:13" ht="17" customHeight="1">
      <c r="C1598" s="29"/>
      <c r="D1598" s="29"/>
      <c r="E1598" s="29"/>
      <c r="F1598" s="30"/>
      <c r="H1598" s="74"/>
      <c r="I1598" s="32"/>
      <c r="J1598" s="82"/>
      <c r="K1598" s="78"/>
      <c r="L1598" s="78"/>
      <c r="M1598" s="77" t="s">
        <v>27</v>
      </c>
    </row>
    <row r="1599" spans="3:13" ht="17" customHeight="1">
      <c r="C1599" s="29"/>
      <c r="D1599" s="29"/>
      <c r="E1599" s="29"/>
      <c r="F1599" s="30"/>
      <c r="H1599" s="74"/>
      <c r="I1599" s="32"/>
      <c r="J1599" s="82"/>
      <c r="K1599" s="78"/>
      <c r="L1599" s="78"/>
      <c r="M1599" s="77" t="s">
        <v>27</v>
      </c>
    </row>
    <row r="1600" spans="3:13" ht="17" customHeight="1">
      <c r="C1600" s="29"/>
      <c r="D1600" s="29"/>
      <c r="E1600" s="29"/>
      <c r="F1600" s="30"/>
      <c r="H1600" s="74"/>
      <c r="I1600" s="32"/>
      <c r="J1600" s="82"/>
      <c r="K1600" s="78"/>
      <c r="L1600" s="78"/>
      <c r="M1600" s="77" t="s">
        <v>27</v>
      </c>
    </row>
    <row r="1601" spans="3:13" ht="17" customHeight="1">
      <c r="C1601" s="29"/>
      <c r="D1601" s="29"/>
      <c r="E1601" s="29"/>
      <c r="F1601" s="30"/>
      <c r="H1601" s="74"/>
      <c r="I1601" s="32"/>
      <c r="J1601" s="82"/>
      <c r="K1601" s="78"/>
      <c r="L1601" s="78"/>
      <c r="M1601" s="77" t="s">
        <v>27</v>
      </c>
    </row>
    <row r="1602" spans="3:13" ht="17" customHeight="1">
      <c r="C1602" s="29"/>
      <c r="D1602" s="29"/>
      <c r="E1602" s="29"/>
      <c r="F1602" s="30"/>
      <c r="H1602" s="74"/>
      <c r="I1602" s="32"/>
      <c r="J1602" s="82"/>
      <c r="K1602" s="78"/>
      <c r="L1602" s="78"/>
      <c r="M1602" s="77" t="s">
        <v>27</v>
      </c>
    </row>
    <row r="1603" spans="3:13" ht="17" customHeight="1">
      <c r="C1603" s="29"/>
      <c r="D1603" s="29"/>
      <c r="E1603" s="29"/>
      <c r="F1603" s="30"/>
      <c r="H1603" s="74"/>
      <c r="I1603" s="32"/>
      <c r="J1603" s="82"/>
      <c r="K1603" s="78"/>
      <c r="L1603" s="78"/>
      <c r="M1603" s="77" t="s">
        <v>27</v>
      </c>
    </row>
    <row r="1604" spans="3:13" ht="17" customHeight="1">
      <c r="C1604" s="29"/>
      <c r="D1604" s="29"/>
      <c r="E1604" s="29"/>
      <c r="F1604" s="30"/>
      <c r="H1604" s="74"/>
      <c r="I1604" s="32"/>
      <c r="J1604" s="82"/>
      <c r="K1604" s="78"/>
      <c r="L1604" s="78"/>
      <c r="M1604" s="77" t="s">
        <v>27</v>
      </c>
    </row>
    <row r="1605" spans="3:13" ht="17" customHeight="1">
      <c r="C1605" s="29"/>
      <c r="D1605" s="29"/>
      <c r="E1605" s="29"/>
      <c r="F1605" s="30"/>
      <c r="H1605" s="74"/>
      <c r="I1605" s="32"/>
      <c r="J1605" s="82"/>
      <c r="K1605" s="78"/>
      <c r="L1605" s="78"/>
      <c r="M1605" s="77" t="s">
        <v>27</v>
      </c>
    </row>
    <row r="1606" spans="3:13" ht="17" customHeight="1">
      <c r="C1606" s="29"/>
      <c r="D1606" s="29"/>
      <c r="E1606" s="29"/>
      <c r="F1606" s="30"/>
      <c r="H1606" s="74"/>
      <c r="I1606" s="32"/>
      <c r="J1606" s="82"/>
      <c r="K1606" s="78"/>
      <c r="L1606" s="78"/>
      <c r="M1606" s="77" t="s">
        <v>27</v>
      </c>
    </row>
    <row r="1607" spans="3:13" ht="17" customHeight="1">
      <c r="C1607" s="29"/>
      <c r="D1607" s="29"/>
      <c r="E1607" s="29"/>
      <c r="F1607" s="30"/>
      <c r="H1607" s="74"/>
      <c r="I1607" s="32"/>
      <c r="J1607" s="82"/>
      <c r="K1607" s="78"/>
      <c r="L1607" s="78"/>
      <c r="M1607" s="77" t="s">
        <v>27</v>
      </c>
    </row>
    <row r="1608" spans="3:13" ht="17" customHeight="1">
      <c r="C1608" s="29"/>
      <c r="D1608" s="29"/>
      <c r="E1608" s="29"/>
      <c r="F1608" s="30"/>
      <c r="H1608" s="74"/>
      <c r="I1608" s="32"/>
      <c r="J1608" s="82"/>
      <c r="K1608" s="78"/>
      <c r="L1608" s="78"/>
      <c r="M1608" s="77" t="s">
        <v>27</v>
      </c>
    </row>
    <row r="1609" spans="3:13" ht="17" customHeight="1">
      <c r="C1609" s="29"/>
      <c r="D1609" s="29"/>
      <c r="E1609" s="29"/>
      <c r="F1609" s="30"/>
      <c r="H1609" s="74"/>
      <c r="I1609" s="32"/>
      <c r="J1609" s="82"/>
      <c r="K1609" s="78"/>
      <c r="L1609" s="78"/>
      <c r="M1609" s="77" t="s">
        <v>27</v>
      </c>
    </row>
    <row r="1610" spans="3:13" ht="17" customHeight="1">
      <c r="C1610" s="29"/>
      <c r="D1610" s="29"/>
      <c r="E1610" s="29"/>
      <c r="F1610" s="30"/>
      <c r="H1610" s="74"/>
      <c r="I1610" s="32"/>
      <c r="J1610" s="82"/>
      <c r="K1610" s="78"/>
      <c r="L1610" s="78"/>
      <c r="M1610" s="77" t="s">
        <v>27</v>
      </c>
    </row>
    <row r="1611" spans="3:13" ht="17" customHeight="1">
      <c r="C1611" s="29"/>
      <c r="D1611" s="29"/>
      <c r="E1611" s="29"/>
      <c r="F1611" s="30"/>
      <c r="H1611" s="74"/>
      <c r="I1611" s="32"/>
      <c r="J1611" s="82"/>
      <c r="K1611" s="78"/>
      <c r="L1611" s="78"/>
      <c r="M1611" s="77" t="s">
        <v>27</v>
      </c>
    </row>
    <row r="1612" spans="3:13" ht="17" customHeight="1">
      <c r="C1612" s="29"/>
      <c r="D1612" s="29"/>
      <c r="E1612" s="29"/>
      <c r="F1612" s="30"/>
      <c r="H1612" s="74"/>
      <c r="I1612" s="32"/>
      <c r="J1612" s="82"/>
      <c r="K1612" s="78"/>
      <c r="L1612" s="78"/>
      <c r="M1612" s="77" t="s">
        <v>27</v>
      </c>
    </row>
    <row r="1613" spans="3:13" ht="17" customHeight="1">
      <c r="C1613" s="29"/>
      <c r="D1613" s="29"/>
      <c r="E1613" s="29"/>
      <c r="F1613" s="30"/>
      <c r="H1613" s="74"/>
      <c r="I1613" s="32"/>
      <c r="J1613" s="82"/>
      <c r="K1613" s="78"/>
      <c r="L1613" s="78"/>
      <c r="M1613" s="77" t="s">
        <v>27</v>
      </c>
    </row>
    <row r="1614" spans="3:13" ht="17" customHeight="1">
      <c r="C1614" s="29"/>
      <c r="D1614" s="29"/>
      <c r="E1614" s="29"/>
      <c r="F1614" s="30"/>
      <c r="H1614" s="74"/>
      <c r="I1614" s="32"/>
      <c r="J1614" s="82"/>
      <c r="K1614" s="78"/>
      <c r="L1614" s="78"/>
      <c r="M1614" s="77" t="s">
        <v>27</v>
      </c>
    </row>
    <row r="1615" spans="3:13" ht="17" customHeight="1">
      <c r="C1615" s="29"/>
      <c r="D1615" s="29"/>
      <c r="E1615" s="29"/>
      <c r="F1615" s="30"/>
      <c r="H1615" s="74"/>
      <c r="I1615" s="32"/>
      <c r="J1615" s="82"/>
      <c r="K1615" s="78"/>
      <c r="L1615" s="78"/>
      <c r="M1615" s="77" t="s">
        <v>27</v>
      </c>
    </row>
    <row r="1616" spans="3:13" ht="17" customHeight="1">
      <c r="C1616" s="29"/>
      <c r="D1616" s="29"/>
      <c r="E1616" s="29"/>
      <c r="F1616" s="30"/>
      <c r="H1616" s="74"/>
      <c r="I1616" s="32"/>
      <c r="J1616" s="82"/>
      <c r="K1616" s="78"/>
      <c r="L1616" s="78"/>
      <c r="M1616" s="77" t="s">
        <v>27</v>
      </c>
    </row>
    <row r="1617" spans="3:13" ht="17" customHeight="1">
      <c r="C1617" s="29"/>
      <c r="D1617" s="29"/>
      <c r="E1617" s="29"/>
      <c r="F1617" s="30"/>
      <c r="H1617" s="74"/>
      <c r="I1617" s="32"/>
      <c r="J1617" s="82"/>
      <c r="K1617" s="78"/>
      <c r="L1617" s="78"/>
      <c r="M1617" s="77" t="s">
        <v>27</v>
      </c>
    </row>
    <row r="1618" spans="3:13" ht="17" customHeight="1">
      <c r="C1618" s="29"/>
      <c r="D1618" s="29"/>
      <c r="E1618" s="29"/>
      <c r="F1618" s="30"/>
      <c r="H1618" s="74"/>
      <c r="I1618" s="32"/>
      <c r="J1618" s="82"/>
      <c r="K1618" s="78"/>
      <c r="L1618" s="78"/>
      <c r="M1618" s="77" t="s">
        <v>27</v>
      </c>
    </row>
    <row r="1619" spans="3:13" ht="17" customHeight="1">
      <c r="C1619" s="29"/>
      <c r="D1619" s="29"/>
      <c r="E1619" s="29"/>
      <c r="F1619" s="30"/>
      <c r="H1619" s="74"/>
      <c r="I1619" s="32"/>
      <c r="J1619" s="82"/>
      <c r="K1619" s="78"/>
      <c r="L1619" s="78"/>
      <c r="M1619" s="77" t="s">
        <v>27</v>
      </c>
    </row>
    <row r="1620" spans="3:13" ht="17" customHeight="1">
      <c r="C1620" s="29"/>
      <c r="D1620" s="29"/>
      <c r="E1620" s="29"/>
      <c r="F1620" s="30"/>
      <c r="H1620" s="74"/>
      <c r="I1620" s="32"/>
      <c r="J1620" s="82"/>
      <c r="K1620" s="78"/>
      <c r="L1620" s="78"/>
      <c r="M1620" s="77" t="s">
        <v>27</v>
      </c>
    </row>
    <row r="1621" spans="3:13" ht="17" customHeight="1">
      <c r="C1621" s="29"/>
      <c r="D1621" s="29"/>
      <c r="E1621" s="29"/>
      <c r="F1621" s="30"/>
      <c r="H1621" s="74"/>
      <c r="I1621" s="32"/>
      <c r="J1621" s="82"/>
      <c r="K1621" s="78"/>
      <c r="L1621" s="78"/>
      <c r="M1621" s="77" t="s">
        <v>28</v>
      </c>
    </row>
    <row r="1622" spans="3:13" ht="17" customHeight="1">
      <c r="C1622" s="29"/>
      <c r="D1622" s="29"/>
      <c r="E1622" s="29"/>
      <c r="F1622" s="30"/>
      <c r="H1622" s="74"/>
      <c r="I1622" s="32"/>
      <c r="J1622" s="82"/>
      <c r="K1622" s="78"/>
      <c r="L1622" s="78"/>
      <c r="M1622" s="77" t="s">
        <v>28</v>
      </c>
    </row>
    <row r="1623" spans="3:13" ht="17" customHeight="1">
      <c r="C1623" s="29"/>
      <c r="D1623" s="29"/>
      <c r="E1623" s="29"/>
      <c r="F1623" s="30"/>
      <c r="H1623" s="74"/>
      <c r="I1623" s="32"/>
      <c r="J1623" s="82"/>
      <c r="K1623" s="78"/>
      <c r="L1623" s="78"/>
      <c r="M1623" s="77" t="s">
        <v>28</v>
      </c>
    </row>
    <row r="1624" spans="3:13" ht="17" customHeight="1">
      <c r="C1624" s="29"/>
      <c r="D1624" s="29"/>
      <c r="E1624" s="29"/>
      <c r="F1624" s="30"/>
      <c r="H1624" s="74"/>
      <c r="I1624" s="32"/>
      <c r="J1624" s="82"/>
      <c r="K1624" s="78"/>
      <c r="L1624" s="78"/>
      <c r="M1624" s="77" t="s">
        <v>28</v>
      </c>
    </row>
    <row r="1625" spans="3:13" ht="17" customHeight="1">
      <c r="C1625" s="29"/>
      <c r="D1625" s="29"/>
      <c r="E1625" s="29"/>
      <c r="F1625" s="30"/>
      <c r="H1625" s="74"/>
      <c r="I1625" s="32"/>
      <c r="J1625" s="82"/>
      <c r="K1625" s="78"/>
      <c r="L1625" s="78"/>
      <c r="M1625" s="77" t="s">
        <v>28</v>
      </c>
    </row>
    <row r="1626" spans="3:13" ht="17" customHeight="1">
      <c r="C1626" s="29"/>
      <c r="D1626" s="29"/>
      <c r="E1626" s="29"/>
      <c r="F1626" s="30"/>
      <c r="H1626" s="74"/>
      <c r="I1626" s="32"/>
      <c r="J1626" s="82"/>
      <c r="K1626" s="78"/>
      <c r="L1626" s="78"/>
      <c r="M1626" s="77" t="s">
        <v>28</v>
      </c>
    </row>
    <row r="1627" spans="3:13" ht="17" customHeight="1">
      <c r="C1627" s="29"/>
      <c r="D1627" s="29"/>
      <c r="E1627" s="29"/>
      <c r="F1627" s="30"/>
      <c r="H1627" s="74"/>
      <c r="I1627" s="32"/>
      <c r="J1627" s="82"/>
      <c r="K1627" s="78"/>
      <c r="L1627" s="78"/>
      <c r="M1627" s="77" t="s">
        <v>28</v>
      </c>
    </row>
    <row r="1628" spans="3:13" ht="17" customHeight="1">
      <c r="C1628" s="29"/>
      <c r="D1628" s="29"/>
      <c r="E1628" s="29"/>
      <c r="F1628" s="30"/>
      <c r="H1628" s="74"/>
      <c r="I1628" s="32"/>
      <c r="J1628" s="82"/>
      <c r="K1628" s="78"/>
      <c r="L1628" s="78"/>
      <c r="M1628" s="77" t="s">
        <v>28</v>
      </c>
    </row>
    <row r="1629" spans="3:13" ht="17" customHeight="1">
      <c r="C1629" s="29"/>
      <c r="D1629" s="29"/>
      <c r="E1629" s="29"/>
      <c r="F1629" s="30"/>
      <c r="H1629" s="74"/>
      <c r="I1629" s="32"/>
      <c r="J1629" s="82"/>
      <c r="K1629" s="78"/>
      <c r="L1629" s="78"/>
      <c r="M1629" s="77" t="s">
        <v>28</v>
      </c>
    </row>
    <row r="1630" spans="3:13" ht="17" customHeight="1">
      <c r="C1630" s="29"/>
      <c r="D1630" s="29"/>
      <c r="E1630" s="29"/>
      <c r="F1630" s="30"/>
      <c r="H1630" s="74"/>
      <c r="I1630" s="32"/>
      <c r="J1630" s="82"/>
      <c r="K1630" s="78"/>
      <c r="L1630" s="78"/>
      <c r="M1630" s="77" t="s">
        <v>28</v>
      </c>
    </row>
    <row r="1631" spans="3:13" ht="17" customHeight="1">
      <c r="C1631" s="29"/>
      <c r="D1631" s="29"/>
      <c r="E1631" s="29"/>
      <c r="F1631" s="30"/>
      <c r="H1631" s="74"/>
      <c r="I1631" s="32"/>
      <c r="J1631" s="82"/>
      <c r="K1631" s="78"/>
      <c r="L1631" s="78"/>
      <c r="M1631" s="77" t="s">
        <v>28</v>
      </c>
    </row>
    <row r="1632" spans="3:13" ht="17" customHeight="1">
      <c r="C1632" s="29"/>
      <c r="D1632" s="29"/>
      <c r="E1632" s="29"/>
      <c r="F1632" s="30"/>
      <c r="H1632" s="74"/>
      <c r="I1632" s="32"/>
      <c r="J1632" s="82"/>
      <c r="K1632" s="78"/>
      <c r="L1632" s="78"/>
      <c r="M1632" s="77" t="s">
        <v>28</v>
      </c>
    </row>
    <row r="1633" spans="3:13" ht="17" customHeight="1">
      <c r="C1633" s="29"/>
      <c r="D1633" s="29"/>
      <c r="E1633" s="29"/>
      <c r="F1633" s="30"/>
      <c r="H1633" s="74"/>
      <c r="I1633" s="32"/>
      <c r="J1633" s="82"/>
      <c r="K1633" s="78"/>
      <c r="L1633" s="78"/>
      <c r="M1633" s="77" t="s">
        <v>29</v>
      </c>
    </row>
    <row r="1634" spans="3:13" ht="17" customHeight="1">
      <c r="C1634" s="29"/>
      <c r="D1634" s="29"/>
      <c r="E1634" s="29"/>
      <c r="F1634" s="30"/>
      <c r="H1634" s="74"/>
      <c r="I1634" s="32"/>
      <c r="J1634" s="82"/>
      <c r="K1634" s="78"/>
      <c r="L1634" s="78"/>
      <c r="M1634" s="77" t="s">
        <v>29</v>
      </c>
    </row>
    <row r="1635" spans="3:13" ht="17" customHeight="1">
      <c r="C1635" s="29"/>
      <c r="D1635" s="29"/>
      <c r="E1635" s="29"/>
      <c r="F1635" s="30"/>
      <c r="H1635" s="74"/>
      <c r="I1635" s="32"/>
      <c r="J1635" s="82"/>
      <c r="K1635" s="78"/>
      <c r="L1635" s="78"/>
      <c r="M1635" s="77" t="s">
        <v>29</v>
      </c>
    </row>
    <row r="1636" spans="3:13" ht="17" customHeight="1">
      <c r="C1636" s="29"/>
      <c r="D1636" s="29"/>
      <c r="E1636" s="29"/>
      <c r="F1636" s="30"/>
      <c r="H1636" s="74"/>
      <c r="I1636" s="32"/>
      <c r="J1636" s="82"/>
      <c r="K1636" s="78"/>
      <c r="L1636" s="78"/>
      <c r="M1636" s="77" t="s">
        <v>29</v>
      </c>
    </row>
    <row r="1637" spans="3:13" ht="17" customHeight="1">
      <c r="C1637" s="29"/>
      <c r="D1637" s="29"/>
      <c r="E1637" s="29"/>
      <c r="F1637" s="30"/>
      <c r="H1637" s="74"/>
      <c r="I1637" s="32"/>
      <c r="J1637" s="82"/>
      <c r="K1637" s="78"/>
      <c r="L1637" s="78"/>
      <c r="M1637" s="77" t="s">
        <v>29</v>
      </c>
    </row>
    <row r="1638" spans="3:13" ht="17" customHeight="1">
      <c r="C1638" s="29"/>
      <c r="D1638" s="29"/>
      <c r="E1638" s="29"/>
      <c r="F1638" s="30"/>
      <c r="H1638" s="74"/>
      <c r="I1638" s="32"/>
      <c r="J1638" s="82"/>
      <c r="K1638" s="78"/>
      <c r="L1638" s="78"/>
      <c r="M1638" s="77" t="s">
        <v>29</v>
      </c>
    </row>
    <row r="1639" spans="3:13" ht="17" customHeight="1">
      <c r="C1639" s="29"/>
      <c r="D1639" s="29"/>
      <c r="E1639" s="29"/>
      <c r="F1639" s="30"/>
      <c r="H1639" s="74"/>
      <c r="I1639" s="32"/>
      <c r="J1639" s="82"/>
      <c r="K1639" s="78"/>
      <c r="L1639" s="78"/>
      <c r="M1639" s="77" t="s">
        <v>29</v>
      </c>
    </row>
    <row r="1640" spans="3:13" ht="17" customHeight="1">
      <c r="C1640" s="29"/>
      <c r="D1640" s="29"/>
      <c r="E1640" s="29"/>
      <c r="F1640" s="30"/>
      <c r="H1640" s="74"/>
      <c r="I1640" s="32"/>
      <c r="J1640" s="82"/>
      <c r="K1640" s="78"/>
      <c r="L1640" s="78"/>
      <c r="M1640" s="77" t="s">
        <v>29</v>
      </c>
    </row>
    <row r="1641" spans="3:13" ht="17" customHeight="1">
      <c r="C1641" s="29"/>
      <c r="D1641" s="29"/>
      <c r="E1641" s="29"/>
      <c r="F1641" s="30"/>
      <c r="H1641" s="74"/>
      <c r="I1641" s="32"/>
      <c r="J1641" s="82"/>
      <c r="K1641" s="78"/>
      <c r="L1641" s="78"/>
      <c r="M1641" s="77" t="s">
        <v>29</v>
      </c>
    </row>
    <row r="1642" spans="3:13" ht="17" customHeight="1">
      <c r="C1642" s="29"/>
      <c r="D1642" s="29"/>
      <c r="E1642" s="29"/>
      <c r="F1642" s="30"/>
      <c r="H1642" s="3"/>
      <c r="I1642" s="32"/>
      <c r="J1642" s="82"/>
      <c r="K1642" s="78"/>
      <c r="L1642" s="78"/>
      <c r="M1642" s="77" t="s">
        <v>29</v>
      </c>
    </row>
    <row r="1643" spans="3:13" ht="17" customHeight="1">
      <c r="C1643" s="29"/>
      <c r="D1643" s="29"/>
      <c r="E1643" s="29"/>
      <c r="F1643" s="30"/>
      <c r="H1643" s="83"/>
      <c r="I1643" s="32"/>
      <c r="J1643" s="82"/>
      <c r="K1643" s="78"/>
      <c r="L1643" s="78"/>
      <c r="M1643" s="77" t="s">
        <v>29</v>
      </c>
    </row>
    <row r="1644" spans="3:13" ht="17" customHeight="1">
      <c r="C1644" s="29"/>
      <c r="D1644" s="29"/>
      <c r="E1644" s="29"/>
      <c r="F1644" s="30"/>
      <c r="H1644" s="83"/>
      <c r="I1644" s="32"/>
      <c r="J1644" s="80"/>
      <c r="K1644" s="78"/>
      <c r="L1644" s="77"/>
      <c r="M1644" s="78"/>
    </row>
    <row r="1645" spans="3:13" ht="17" customHeight="1">
      <c r="C1645" s="29"/>
      <c r="D1645" s="29"/>
      <c r="E1645" s="29"/>
      <c r="F1645" s="30"/>
      <c r="H1645" s="83"/>
      <c r="I1645" s="32"/>
      <c r="J1645" s="80"/>
      <c r="K1645" s="78"/>
      <c r="L1645" s="77"/>
      <c r="M1645" s="78"/>
    </row>
    <row r="1646" spans="3:13" ht="17" customHeight="1">
      <c r="C1646" s="29"/>
      <c r="D1646" s="29"/>
      <c r="E1646" s="29"/>
      <c r="F1646" s="30"/>
      <c r="H1646" s="83"/>
      <c r="I1646" s="32"/>
      <c r="J1646" s="80"/>
      <c r="K1646" s="78"/>
      <c r="L1646" s="77"/>
      <c r="M1646" s="78"/>
    </row>
    <row r="1647" spans="3:13" ht="17" customHeight="1">
      <c r="C1647" s="29"/>
      <c r="D1647" s="29"/>
      <c r="E1647" s="29"/>
      <c r="F1647" s="30"/>
      <c r="H1647" s="83"/>
      <c r="I1647" s="32"/>
      <c r="J1647" s="80"/>
      <c r="K1647" s="78"/>
      <c r="L1647" s="77"/>
      <c r="M1647" s="78"/>
    </row>
    <row r="1648" spans="3:13" ht="17" customHeight="1">
      <c r="C1648" s="29"/>
      <c r="D1648" s="29"/>
      <c r="E1648" s="29"/>
      <c r="F1648" s="30"/>
      <c r="H1648" s="84"/>
      <c r="I1648" s="32"/>
      <c r="J1648" s="80"/>
      <c r="K1648" s="78"/>
      <c r="L1648" s="77"/>
      <c r="M1648" s="78"/>
    </row>
    <row r="1649" spans="3:13" ht="17" customHeight="1">
      <c r="C1649" s="29"/>
      <c r="D1649" s="29"/>
      <c r="E1649" s="29"/>
      <c r="F1649" s="30"/>
      <c r="H1649" s="84"/>
      <c r="I1649" s="32"/>
      <c r="J1649" s="80"/>
      <c r="K1649" s="78"/>
      <c r="L1649" s="77"/>
      <c r="M1649" s="78"/>
    </row>
    <row r="1650" spans="3:13" ht="17" customHeight="1">
      <c r="C1650" s="29"/>
      <c r="D1650" s="29"/>
      <c r="E1650" s="29"/>
      <c r="F1650" s="30"/>
      <c r="H1650" s="84"/>
      <c r="I1650" s="32"/>
      <c r="J1650" s="80"/>
      <c r="K1650" s="78"/>
      <c r="L1650" s="77"/>
      <c r="M1650" s="78"/>
    </row>
    <row r="1651" spans="3:13" ht="17" customHeight="1">
      <c r="C1651" s="29"/>
      <c r="D1651" s="29"/>
      <c r="E1651" s="29"/>
      <c r="F1651" s="30"/>
      <c r="H1651" s="84"/>
      <c r="I1651" s="32"/>
      <c r="J1651" s="80"/>
      <c r="K1651" s="78"/>
      <c r="L1651" s="77"/>
      <c r="M1651" s="78"/>
    </row>
    <row r="1652" spans="3:13" ht="17" customHeight="1">
      <c r="C1652" s="29"/>
      <c r="D1652" s="29"/>
      <c r="E1652" s="29"/>
      <c r="F1652" s="30"/>
      <c r="H1652" s="85"/>
      <c r="I1652" s="32"/>
      <c r="J1652" s="80"/>
      <c r="K1652" s="78"/>
      <c r="L1652" s="77"/>
      <c r="M1652" s="78"/>
    </row>
    <row r="1653" spans="3:13" ht="17" customHeight="1">
      <c r="C1653" s="29"/>
      <c r="D1653" s="29"/>
      <c r="E1653" s="29"/>
      <c r="F1653" s="30"/>
      <c r="H1653" s="85"/>
      <c r="I1653" s="32"/>
      <c r="J1653" s="80"/>
      <c r="K1653" s="78"/>
      <c r="L1653" s="77"/>
      <c r="M1653" s="78"/>
    </row>
    <row r="1654" spans="3:13" ht="17" customHeight="1">
      <c r="C1654" s="29"/>
      <c r="D1654" s="29"/>
      <c r="E1654" s="29"/>
      <c r="F1654" s="30"/>
      <c r="H1654" s="84"/>
      <c r="I1654" s="32"/>
      <c r="J1654" s="80"/>
      <c r="K1654" s="78"/>
      <c r="L1654" s="77"/>
      <c r="M1654" s="78"/>
    </row>
    <row r="1655" spans="3:13" ht="17" customHeight="1">
      <c r="C1655" s="29"/>
      <c r="D1655" s="29"/>
      <c r="E1655" s="29"/>
      <c r="F1655" s="30"/>
      <c r="H1655" s="84"/>
      <c r="I1655" s="32"/>
      <c r="J1655" s="80"/>
      <c r="K1655" s="78"/>
      <c r="L1655" s="77"/>
      <c r="M1655" s="78"/>
    </row>
    <row r="1656" spans="3:13" ht="17" customHeight="1">
      <c r="C1656" s="29"/>
      <c r="D1656" s="29"/>
      <c r="E1656" s="29"/>
      <c r="F1656" s="30"/>
      <c r="H1656" s="84"/>
      <c r="I1656" s="32"/>
      <c r="J1656" s="80"/>
      <c r="K1656" s="78"/>
      <c r="L1656" s="77"/>
      <c r="M1656" s="78"/>
    </row>
    <row r="1657" spans="3:13" ht="17" customHeight="1">
      <c r="C1657" s="29"/>
      <c r="D1657" s="29"/>
      <c r="E1657" s="29"/>
      <c r="F1657" s="30"/>
      <c r="H1657" s="84"/>
      <c r="I1657" s="32"/>
      <c r="J1657" s="80"/>
      <c r="K1657" s="78"/>
      <c r="L1657" s="77"/>
      <c r="M1657" s="78"/>
    </row>
    <row r="1658" spans="3:13" ht="17" customHeight="1">
      <c r="C1658" s="29"/>
      <c r="D1658" s="29"/>
      <c r="E1658" s="29"/>
      <c r="F1658" s="30"/>
      <c r="H1658" s="84"/>
      <c r="I1658" s="32"/>
      <c r="J1658" s="80"/>
      <c r="K1658" s="78"/>
      <c r="L1658" s="77"/>
      <c r="M1658" s="78"/>
    </row>
    <row r="1659" spans="3:13" ht="17" customHeight="1">
      <c r="C1659" s="29"/>
      <c r="D1659" s="29"/>
      <c r="E1659" s="29"/>
      <c r="F1659" s="30"/>
      <c r="H1659" s="84"/>
      <c r="I1659" s="32"/>
      <c r="J1659" s="80"/>
      <c r="K1659" s="78"/>
      <c r="L1659" s="77"/>
      <c r="M1659" s="78"/>
    </row>
    <row r="1660" spans="3:13" ht="17" customHeight="1">
      <c r="C1660" s="29"/>
      <c r="D1660" s="29"/>
      <c r="E1660" s="29"/>
      <c r="F1660" s="30"/>
      <c r="H1660" s="84"/>
      <c r="I1660" s="32"/>
      <c r="J1660" s="80"/>
      <c r="K1660" s="78"/>
      <c r="L1660" s="77"/>
      <c r="M1660" s="78"/>
    </row>
    <row r="1661" spans="3:13" ht="17" customHeight="1">
      <c r="C1661" s="29"/>
      <c r="D1661" s="29"/>
      <c r="E1661" s="29"/>
      <c r="F1661" s="30"/>
      <c r="H1661" s="84"/>
      <c r="I1661" s="32"/>
      <c r="J1661" s="80"/>
      <c r="K1661" s="78"/>
      <c r="L1661" s="77"/>
      <c r="M1661" s="78"/>
    </row>
    <row r="1662" spans="3:13" ht="17" customHeight="1">
      <c r="C1662" s="29"/>
      <c r="D1662" s="29"/>
      <c r="E1662" s="29"/>
      <c r="F1662" s="30"/>
      <c r="H1662" s="72"/>
      <c r="I1662" s="32"/>
      <c r="J1662" s="80"/>
      <c r="K1662" s="78"/>
      <c r="L1662" s="77"/>
      <c r="M1662" s="78"/>
    </row>
    <row r="1663" spans="3:13" ht="17" customHeight="1">
      <c r="C1663" s="29"/>
      <c r="D1663" s="29"/>
      <c r="E1663" s="29"/>
      <c r="F1663" s="30"/>
      <c r="H1663" s="86"/>
      <c r="I1663" s="32"/>
      <c r="J1663" s="80"/>
      <c r="K1663" s="78"/>
      <c r="L1663" s="77"/>
      <c r="M1663" s="78"/>
    </row>
    <row r="1664" spans="3:13" ht="17" customHeight="1">
      <c r="C1664" s="29"/>
      <c r="D1664" s="29"/>
      <c r="E1664" s="29"/>
      <c r="F1664" s="30"/>
      <c r="H1664" s="72"/>
      <c r="I1664" s="32"/>
      <c r="J1664" s="80"/>
      <c r="K1664" s="78"/>
      <c r="L1664" s="77"/>
      <c r="M1664" s="78"/>
    </row>
    <row r="1665" spans="3:13" ht="17" customHeight="1">
      <c r="C1665" s="29"/>
      <c r="D1665" s="29"/>
      <c r="E1665" s="29"/>
      <c r="F1665" s="30"/>
      <c r="H1665" s="70"/>
      <c r="I1665" s="32"/>
      <c r="J1665" s="80"/>
      <c r="K1665" s="78"/>
      <c r="L1665" s="77"/>
      <c r="M1665" s="78"/>
    </row>
    <row r="1666" spans="3:13" ht="17" customHeight="1">
      <c r="C1666" s="29"/>
      <c r="D1666" s="29"/>
      <c r="E1666" s="29"/>
      <c r="F1666" s="30"/>
      <c r="H1666" s="86"/>
      <c r="I1666" s="32"/>
      <c r="J1666" s="80"/>
      <c r="K1666" s="78"/>
      <c r="L1666" s="77"/>
      <c r="M1666" s="78"/>
    </row>
    <row r="1667" spans="3:13" ht="17" customHeight="1">
      <c r="C1667" s="29"/>
      <c r="D1667" s="29"/>
      <c r="E1667" s="29"/>
      <c r="F1667" s="30"/>
      <c r="H1667" s="87"/>
      <c r="I1667" s="32"/>
      <c r="J1667" s="80"/>
      <c r="K1667" s="78"/>
      <c r="L1667" s="77"/>
      <c r="M1667" s="78"/>
    </row>
    <row r="1668" spans="3:13" ht="17" customHeight="1">
      <c r="C1668" s="29"/>
      <c r="D1668" s="29"/>
      <c r="E1668" s="29"/>
      <c r="F1668" s="30"/>
      <c r="H1668" s="72"/>
      <c r="I1668" s="32"/>
      <c r="J1668" s="80"/>
      <c r="K1668" s="78"/>
      <c r="L1668" s="77"/>
      <c r="M1668" s="78"/>
    </row>
    <row r="1669" spans="3:13" ht="17" customHeight="1">
      <c r="C1669" s="29"/>
      <c r="D1669" s="29"/>
      <c r="E1669" s="29"/>
      <c r="F1669" s="30"/>
      <c r="H1669" s="72"/>
      <c r="I1669" s="32"/>
      <c r="J1669" s="80"/>
      <c r="K1669" s="78"/>
      <c r="L1669" s="77"/>
      <c r="M1669" s="78"/>
    </row>
    <row r="1670" spans="3:13" ht="17" customHeight="1">
      <c r="C1670" s="29"/>
      <c r="D1670" s="29"/>
      <c r="E1670" s="29"/>
      <c r="F1670" s="30"/>
      <c r="H1670" s="72"/>
      <c r="I1670" s="32"/>
      <c r="J1670" s="80"/>
      <c r="K1670" s="78"/>
      <c r="L1670" s="77"/>
      <c r="M1670" s="78"/>
    </row>
    <row r="1671" spans="3:13" ht="17" customHeight="1">
      <c r="C1671" s="29"/>
      <c r="D1671" s="29"/>
      <c r="E1671" s="29"/>
      <c r="F1671" s="30"/>
      <c r="H1671" s="72"/>
      <c r="I1671" s="32"/>
      <c r="J1671" s="80"/>
      <c r="K1671" s="78"/>
      <c r="L1671" s="77"/>
      <c r="M1671" s="78"/>
    </row>
    <row r="1672" spans="3:13" ht="17" customHeight="1">
      <c r="C1672" s="29"/>
      <c r="D1672" s="29"/>
      <c r="E1672" s="29"/>
      <c r="F1672" s="30"/>
      <c r="H1672" s="72"/>
      <c r="I1672" s="32"/>
      <c r="J1672" s="80"/>
      <c r="K1672" s="78"/>
      <c r="L1672" s="77"/>
      <c r="M1672" s="78"/>
    </row>
    <row r="1673" spans="3:13" ht="17" customHeight="1">
      <c r="C1673" s="29"/>
      <c r="D1673" s="29"/>
      <c r="E1673" s="29"/>
      <c r="F1673" s="30"/>
      <c r="H1673" s="72"/>
      <c r="I1673" s="32"/>
      <c r="J1673" s="80"/>
      <c r="K1673" s="78"/>
      <c r="L1673" s="77"/>
      <c r="M1673" s="78"/>
    </row>
    <row r="1674" spans="3:13" ht="17" customHeight="1">
      <c r="C1674" s="29"/>
      <c r="D1674" s="29"/>
      <c r="E1674" s="29"/>
      <c r="F1674" s="30"/>
      <c r="H1674" s="72"/>
      <c r="I1674" s="32"/>
      <c r="J1674" s="80"/>
      <c r="K1674" s="78"/>
      <c r="L1674" s="77"/>
      <c r="M1674" s="78"/>
    </row>
    <row r="1675" spans="3:13" ht="17" customHeight="1">
      <c r="C1675" s="29"/>
      <c r="D1675" s="29"/>
      <c r="E1675" s="29"/>
      <c r="F1675" s="30"/>
      <c r="H1675" s="72"/>
      <c r="I1675" s="32"/>
      <c r="J1675" s="80"/>
      <c r="K1675" s="78"/>
      <c r="L1675" s="77"/>
      <c r="M1675" s="78"/>
    </row>
    <row r="1676" spans="3:13" ht="17" customHeight="1">
      <c r="C1676" s="29"/>
      <c r="D1676" s="29"/>
      <c r="E1676" s="29"/>
      <c r="F1676" s="30"/>
      <c r="H1676" s="72"/>
      <c r="I1676" s="32"/>
      <c r="J1676" s="80"/>
      <c r="K1676" s="78"/>
      <c r="L1676" s="77"/>
      <c r="M1676" s="78"/>
    </row>
    <row r="1677" spans="3:13" ht="17" customHeight="1">
      <c r="C1677" s="29"/>
      <c r="D1677" s="29"/>
      <c r="E1677" s="29"/>
      <c r="F1677" s="30"/>
      <c r="H1677" s="72"/>
      <c r="I1677" s="32"/>
      <c r="J1677" s="80"/>
      <c r="K1677" s="78"/>
      <c r="L1677" s="77"/>
      <c r="M1677" s="78"/>
    </row>
    <row r="1678" spans="3:13" ht="17" customHeight="1">
      <c r="C1678" s="29"/>
      <c r="D1678" s="29"/>
      <c r="E1678" s="29"/>
      <c r="F1678" s="30"/>
      <c r="H1678" s="86"/>
      <c r="I1678" s="32"/>
      <c r="J1678" s="80"/>
      <c r="K1678" s="78"/>
      <c r="L1678" s="77"/>
      <c r="M1678" s="78"/>
    </row>
    <row r="1679" spans="3:13" ht="17" customHeight="1">
      <c r="C1679" s="29"/>
      <c r="D1679" s="29"/>
      <c r="E1679" s="29"/>
      <c r="F1679" s="30"/>
      <c r="H1679" s="86"/>
      <c r="I1679" s="32"/>
      <c r="J1679" s="80"/>
      <c r="K1679" s="78"/>
      <c r="L1679" s="77"/>
      <c r="M1679" s="78"/>
    </row>
    <row r="1680" spans="3:13" ht="17" customHeight="1">
      <c r="C1680" s="29"/>
      <c r="D1680" s="29"/>
      <c r="E1680" s="29"/>
      <c r="F1680" s="30"/>
      <c r="H1680" s="72"/>
      <c r="I1680" s="32"/>
      <c r="J1680" s="80"/>
      <c r="K1680" s="78"/>
      <c r="L1680" s="77"/>
      <c r="M1680" s="78"/>
    </row>
    <row r="1681" spans="3:13" ht="17" customHeight="1">
      <c r="C1681" s="29"/>
      <c r="D1681" s="29"/>
      <c r="E1681" s="29"/>
      <c r="F1681" s="30"/>
      <c r="H1681" s="72"/>
      <c r="I1681" s="32"/>
      <c r="J1681" s="80"/>
      <c r="K1681" s="78"/>
      <c r="L1681" s="77"/>
      <c r="M1681" s="78"/>
    </row>
    <row r="1682" spans="3:13" ht="17" customHeight="1">
      <c r="C1682" s="29"/>
      <c r="D1682" s="29"/>
      <c r="E1682" s="29"/>
      <c r="F1682" s="30"/>
      <c r="H1682" s="72"/>
      <c r="I1682" s="32"/>
      <c r="J1682" s="80"/>
      <c r="K1682" s="78"/>
      <c r="L1682" s="77"/>
      <c r="M1682" s="78"/>
    </row>
    <row r="1683" spans="3:13" ht="17" customHeight="1">
      <c r="C1683" s="29"/>
      <c r="D1683" s="29"/>
      <c r="E1683" s="29"/>
      <c r="F1683" s="30"/>
      <c r="H1683" s="72"/>
      <c r="I1683" s="32"/>
      <c r="J1683" s="80"/>
      <c r="K1683" s="78"/>
      <c r="L1683" s="77"/>
      <c r="M1683" s="78"/>
    </row>
    <row r="1684" spans="3:13" ht="17" customHeight="1">
      <c r="C1684" s="29"/>
      <c r="D1684" s="29"/>
      <c r="E1684" s="29"/>
      <c r="F1684" s="30"/>
      <c r="H1684" s="72"/>
      <c r="I1684" s="32"/>
      <c r="J1684" s="80"/>
      <c r="K1684" s="78"/>
      <c r="L1684" s="77"/>
      <c r="M1684" s="78"/>
    </row>
    <row r="1685" spans="3:13" ht="17" customHeight="1">
      <c r="C1685" s="29"/>
      <c r="D1685" s="29"/>
      <c r="E1685" s="29"/>
      <c r="F1685" s="30"/>
      <c r="H1685" s="72"/>
      <c r="I1685" s="32"/>
      <c r="J1685" s="80"/>
      <c r="K1685" s="78"/>
      <c r="L1685" s="77"/>
      <c r="M1685" s="78"/>
    </row>
    <row r="1686" spans="3:13" ht="17" customHeight="1">
      <c r="C1686" s="29"/>
      <c r="D1686" s="29"/>
      <c r="E1686" s="29"/>
      <c r="F1686" s="30"/>
      <c r="H1686" s="70"/>
      <c r="I1686" s="32"/>
      <c r="J1686" s="80"/>
      <c r="K1686" s="78"/>
      <c r="L1686" s="77"/>
      <c r="M1686" s="78"/>
    </row>
    <row r="1687" spans="3:13" ht="17" customHeight="1">
      <c r="C1687" s="29"/>
      <c r="D1687" s="29"/>
      <c r="E1687" s="29"/>
      <c r="F1687" s="30"/>
      <c r="H1687" s="70"/>
      <c r="I1687" s="32"/>
      <c r="J1687" s="80"/>
      <c r="K1687" s="78"/>
      <c r="L1687" s="77"/>
      <c r="M1687" s="78"/>
    </row>
    <row r="1688" spans="3:13" ht="17" customHeight="1">
      <c r="C1688" s="29"/>
      <c r="D1688" s="29"/>
      <c r="E1688" s="29"/>
      <c r="F1688" s="30"/>
      <c r="H1688" s="88"/>
      <c r="I1688" s="32"/>
      <c r="J1688" s="80"/>
      <c r="K1688" s="78"/>
      <c r="L1688" s="77"/>
      <c r="M1688" s="78"/>
    </row>
    <row r="1689" spans="3:13" ht="17" customHeight="1">
      <c r="C1689" s="29"/>
      <c r="D1689" s="29"/>
      <c r="E1689" s="29"/>
      <c r="F1689" s="30"/>
      <c r="H1689" s="88"/>
      <c r="I1689" s="32"/>
      <c r="J1689" s="80"/>
      <c r="K1689" s="78"/>
      <c r="L1689" s="77"/>
      <c r="M1689" s="78"/>
    </row>
    <row r="1690" spans="3:13" ht="17" customHeight="1">
      <c r="C1690" s="29"/>
      <c r="D1690" s="29"/>
      <c r="E1690" s="29"/>
      <c r="F1690" s="30"/>
      <c r="H1690" s="88"/>
      <c r="I1690" s="32"/>
      <c r="J1690" s="80"/>
      <c r="K1690" s="78"/>
      <c r="L1690" s="77"/>
      <c r="M1690" s="78"/>
    </row>
    <row r="1691" spans="3:13" ht="17" customHeight="1">
      <c r="C1691" s="29"/>
      <c r="D1691" s="29"/>
      <c r="E1691" s="29"/>
      <c r="F1691" s="30"/>
      <c r="H1691" s="88"/>
      <c r="I1691" s="32"/>
      <c r="J1691" s="80"/>
      <c r="K1691" s="78"/>
      <c r="L1691" s="77"/>
      <c r="M1691" s="78"/>
    </row>
    <row r="1692" spans="3:13" ht="17" customHeight="1">
      <c r="C1692" s="29"/>
      <c r="D1692" s="29"/>
      <c r="E1692" s="29"/>
      <c r="F1692" s="30"/>
      <c r="H1692" s="88"/>
      <c r="I1692" s="32"/>
      <c r="J1692" s="80"/>
      <c r="K1692" s="78"/>
      <c r="L1692" s="77"/>
      <c r="M1692" s="78"/>
    </row>
    <row r="1693" spans="3:13" ht="17" customHeight="1">
      <c r="C1693" s="29"/>
      <c r="D1693" s="29"/>
      <c r="E1693" s="29"/>
      <c r="F1693" s="30"/>
      <c r="H1693" s="88"/>
      <c r="I1693" s="32"/>
      <c r="J1693" s="80"/>
      <c r="K1693" s="78"/>
      <c r="L1693" s="77"/>
      <c r="M1693" s="78"/>
    </row>
    <row r="1694" spans="3:13" ht="17" customHeight="1">
      <c r="C1694" s="29"/>
      <c r="D1694" s="29"/>
      <c r="E1694" s="29"/>
      <c r="F1694" s="30"/>
      <c r="H1694" s="88"/>
      <c r="I1694" s="32"/>
      <c r="J1694" s="80"/>
      <c r="K1694" s="78"/>
      <c r="L1694" s="77"/>
      <c r="M1694" s="78"/>
    </row>
    <row r="1695" spans="3:13" ht="17" customHeight="1">
      <c r="C1695" s="29"/>
      <c r="D1695" s="29"/>
      <c r="E1695" s="29"/>
      <c r="F1695" s="30"/>
      <c r="H1695" s="88"/>
      <c r="I1695" s="32"/>
      <c r="J1695" s="80"/>
      <c r="K1695" s="78"/>
      <c r="L1695" s="77"/>
      <c r="M1695" s="78"/>
    </row>
    <row r="1696" spans="3:13" ht="17" customHeight="1">
      <c r="C1696" s="29"/>
      <c r="D1696" s="29"/>
      <c r="E1696" s="29"/>
      <c r="F1696" s="30"/>
      <c r="H1696" s="88"/>
      <c r="I1696" s="32"/>
      <c r="J1696" s="80"/>
      <c r="K1696" s="78"/>
      <c r="L1696" s="77"/>
      <c r="M1696" s="78"/>
    </row>
    <row r="1697" spans="3:13" ht="17" customHeight="1">
      <c r="C1697" s="29"/>
      <c r="D1697" s="29"/>
      <c r="E1697" s="29"/>
      <c r="F1697" s="30"/>
      <c r="H1697" s="88"/>
      <c r="I1697" s="32"/>
      <c r="J1697" s="80"/>
      <c r="K1697" s="78"/>
      <c r="L1697" s="77"/>
      <c r="M1697" s="78"/>
    </row>
    <row r="1698" spans="3:13" ht="17" customHeight="1">
      <c r="C1698" s="29"/>
      <c r="D1698" s="29"/>
      <c r="E1698" s="29"/>
      <c r="F1698" s="30"/>
      <c r="H1698" s="89"/>
      <c r="I1698" s="32"/>
      <c r="J1698" s="80"/>
      <c r="K1698" s="78"/>
      <c r="L1698" s="77"/>
      <c r="M1698" s="78"/>
    </row>
    <row r="1699" spans="3:13" ht="17" customHeight="1">
      <c r="C1699" s="29"/>
      <c r="D1699" s="29"/>
      <c r="E1699" s="29"/>
      <c r="F1699" s="30"/>
      <c r="H1699" s="88"/>
      <c r="I1699" s="32"/>
      <c r="J1699" s="80"/>
      <c r="K1699" s="78"/>
      <c r="L1699" s="77"/>
      <c r="M1699" s="78"/>
    </row>
    <row r="1700" spans="3:13" ht="17" customHeight="1">
      <c r="C1700" s="29"/>
      <c r="D1700" s="29"/>
      <c r="E1700" s="29"/>
      <c r="F1700" s="30"/>
      <c r="H1700" s="88"/>
      <c r="I1700" s="32"/>
      <c r="J1700" s="80"/>
      <c r="K1700" s="78"/>
      <c r="L1700" s="77"/>
      <c r="M1700" s="78"/>
    </row>
    <row r="1701" spans="3:13" ht="17" customHeight="1">
      <c r="C1701" s="29"/>
      <c r="D1701" s="29"/>
      <c r="E1701" s="29"/>
      <c r="F1701" s="30"/>
      <c r="H1701" s="90"/>
      <c r="I1701" s="32"/>
      <c r="J1701" s="80"/>
      <c r="K1701" s="78"/>
      <c r="L1701" s="77"/>
      <c r="M1701" s="78"/>
    </row>
    <row r="1702" spans="3:13" ht="17" customHeight="1">
      <c r="C1702" s="29"/>
      <c r="D1702" s="29"/>
      <c r="E1702" s="29"/>
      <c r="F1702" s="30"/>
      <c r="H1702" s="88"/>
      <c r="I1702" s="32"/>
      <c r="J1702" s="80"/>
      <c r="K1702" s="78"/>
      <c r="L1702" s="77"/>
      <c r="M1702" s="78"/>
    </row>
    <row r="1703" spans="3:13" ht="17" customHeight="1">
      <c r="C1703" s="29"/>
      <c r="D1703" s="29"/>
      <c r="E1703" s="29"/>
      <c r="F1703" s="30"/>
      <c r="H1703" s="88"/>
      <c r="I1703" s="32"/>
      <c r="J1703" s="80"/>
      <c r="K1703" s="78"/>
      <c r="L1703" s="77"/>
      <c r="M1703" s="78"/>
    </row>
    <row r="1704" spans="3:13" ht="17" customHeight="1">
      <c r="C1704" s="29"/>
      <c r="D1704" s="29"/>
      <c r="E1704" s="29"/>
      <c r="F1704" s="30"/>
      <c r="H1704" s="88"/>
      <c r="I1704" s="32"/>
      <c r="J1704" s="80"/>
      <c r="K1704" s="78"/>
      <c r="L1704" s="77"/>
      <c r="M1704" s="78"/>
    </row>
    <row r="1705" spans="3:13" ht="17" customHeight="1">
      <c r="C1705" s="29"/>
      <c r="D1705" s="29"/>
      <c r="E1705" s="29"/>
      <c r="F1705" s="30"/>
      <c r="H1705" s="88"/>
      <c r="I1705" s="32"/>
      <c r="J1705" s="80"/>
      <c r="K1705" s="78"/>
      <c r="L1705" s="77"/>
      <c r="M1705" s="78"/>
    </row>
    <row r="1706" spans="3:13" ht="17" customHeight="1">
      <c r="C1706" s="29"/>
      <c r="D1706" s="29"/>
      <c r="E1706" s="29"/>
      <c r="F1706" s="30"/>
      <c r="H1706" s="88"/>
      <c r="I1706" s="32"/>
      <c r="J1706" s="80"/>
      <c r="K1706" s="78"/>
      <c r="L1706" s="77"/>
      <c r="M1706" s="78"/>
    </row>
    <row r="1707" spans="3:13" ht="17" customHeight="1">
      <c r="C1707" s="29"/>
      <c r="D1707" s="29"/>
      <c r="E1707" s="29"/>
      <c r="F1707" s="30"/>
      <c r="H1707" s="90"/>
      <c r="I1707" s="32"/>
      <c r="J1707" s="80"/>
      <c r="K1707" s="78"/>
      <c r="L1707" s="77"/>
      <c r="M1707" s="78"/>
    </row>
    <row r="1708" spans="3:13" ht="17" customHeight="1">
      <c r="C1708" s="29"/>
      <c r="D1708" s="29"/>
      <c r="E1708" s="29"/>
      <c r="F1708" s="30"/>
      <c r="H1708" s="88"/>
      <c r="I1708" s="32"/>
      <c r="J1708" s="80"/>
      <c r="K1708" s="78"/>
      <c r="L1708" s="77"/>
      <c r="M1708" s="78"/>
    </row>
    <row r="1709" spans="3:13" ht="17" customHeight="1">
      <c r="C1709" s="29"/>
      <c r="D1709" s="29"/>
      <c r="E1709" s="29"/>
      <c r="F1709" s="30"/>
      <c r="H1709" s="88"/>
      <c r="I1709" s="32"/>
      <c r="J1709" s="80"/>
      <c r="K1709" s="78"/>
      <c r="L1709" s="77"/>
      <c r="M1709" s="78"/>
    </row>
    <row r="1710" spans="3:13" ht="17" customHeight="1">
      <c r="C1710" s="29"/>
      <c r="D1710" s="29"/>
      <c r="E1710" s="29"/>
      <c r="F1710" s="30"/>
      <c r="H1710" s="88"/>
      <c r="I1710" s="32"/>
      <c r="J1710" s="80"/>
      <c r="K1710" s="78"/>
      <c r="L1710" s="77"/>
      <c r="M1710" s="78"/>
    </row>
    <row r="1711" spans="3:13" ht="17" customHeight="1">
      <c r="C1711" s="29"/>
      <c r="D1711" s="29"/>
      <c r="E1711" s="29"/>
      <c r="F1711" s="30"/>
      <c r="H1711" s="88"/>
      <c r="I1711" s="32"/>
      <c r="J1711" s="80"/>
      <c r="K1711" s="78"/>
      <c r="L1711" s="77"/>
      <c r="M1711" s="78"/>
    </row>
    <row r="1712" spans="3:13" ht="17" customHeight="1">
      <c r="C1712" s="29"/>
      <c r="D1712" s="29"/>
      <c r="E1712" s="29"/>
      <c r="F1712" s="30"/>
      <c r="H1712" s="88"/>
      <c r="I1712" s="32"/>
      <c r="J1712" s="80"/>
      <c r="K1712" s="78"/>
      <c r="L1712" s="77"/>
      <c r="M1712" s="78"/>
    </row>
    <row r="1713" spans="3:13" ht="17" customHeight="1">
      <c r="C1713" s="29"/>
      <c r="D1713" s="29"/>
      <c r="E1713" s="29"/>
      <c r="F1713" s="30"/>
      <c r="H1713" s="88"/>
      <c r="I1713" s="32"/>
      <c r="J1713" s="80"/>
      <c r="K1713" s="78"/>
      <c r="L1713" s="77"/>
      <c r="M1713" s="78"/>
    </row>
    <row r="1714" spans="3:13" ht="17" customHeight="1">
      <c r="C1714" s="29"/>
      <c r="D1714" s="29"/>
      <c r="E1714" s="29"/>
      <c r="F1714" s="30"/>
      <c r="H1714" s="88"/>
      <c r="I1714" s="32"/>
      <c r="J1714" s="80"/>
      <c r="K1714" s="78"/>
      <c r="L1714" s="77"/>
      <c r="M1714" s="78"/>
    </row>
    <row r="1715" spans="3:13" ht="17" customHeight="1">
      <c r="C1715" s="29"/>
      <c r="D1715" s="29"/>
      <c r="E1715" s="29"/>
      <c r="F1715" s="30"/>
      <c r="H1715" s="88"/>
      <c r="I1715" s="32"/>
      <c r="J1715" s="80"/>
      <c r="K1715" s="78"/>
      <c r="L1715" s="77"/>
      <c r="M1715" s="78"/>
    </row>
    <row r="1716" spans="3:13" ht="17" customHeight="1">
      <c r="C1716" s="29"/>
      <c r="D1716" s="29"/>
      <c r="E1716" s="29"/>
      <c r="F1716" s="30"/>
      <c r="H1716" s="91"/>
      <c r="I1716" s="32"/>
      <c r="J1716" s="80"/>
      <c r="K1716" s="78"/>
      <c r="L1716" s="77"/>
      <c r="M1716" s="78"/>
    </row>
    <row r="1717" spans="3:13" ht="17" customHeight="1">
      <c r="C1717" s="29"/>
      <c r="D1717" s="29"/>
      <c r="E1717" s="29"/>
      <c r="F1717" s="30"/>
      <c r="H1717" s="91"/>
      <c r="I1717" s="32"/>
      <c r="J1717" s="80"/>
      <c r="K1717" s="78"/>
      <c r="L1717" s="77"/>
      <c r="M1717" s="78"/>
    </row>
    <row r="1718" spans="3:13" ht="17" customHeight="1">
      <c r="C1718" s="29"/>
      <c r="D1718" s="29"/>
      <c r="E1718" s="29"/>
      <c r="F1718" s="30"/>
      <c r="H1718" s="91"/>
      <c r="I1718" s="32"/>
      <c r="J1718" s="80"/>
      <c r="K1718" s="78"/>
      <c r="L1718" s="77"/>
      <c r="M1718" s="78"/>
    </row>
    <row r="1719" spans="3:13" ht="17" customHeight="1">
      <c r="C1719" s="29"/>
      <c r="D1719" s="29"/>
      <c r="E1719" s="29"/>
      <c r="F1719" s="30"/>
      <c r="H1719" s="91"/>
      <c r="I1719" s="32"/>
      <c r="J1719" s="80"/>
      <c r="K1719" s="78"/>
      <c r="L1719" s="77"/>
      <c r="M1719" s="78"/>
    </row>
    <row r="1720" spans="3:13" ht="17" customHeight="1">
      <c r="C1720" s="29"/>
      <c r="D1720" s="29"/>
      <c r="E1720" s="29"/>
      <c r="F1720" s="30"/>
      <c r="H1720" s="91"/>
      <c r="I1720" s="32"/>
      <c r="J1720" s="80"/>
      <c r="K1720" s="78"/>
      <c r="L1720" s="77"/>
      <c r="M1720" s="78"/>
    </row>
    <row r="1721" spans="3:13" ht="17" customHeight="1">
      <c r="C1721" s="29"/>
      <c r="D1721" s="29"/>
      <c r="E1721" s="29"/>
      <c r="F1721" s="30"/>
      <c r="H1721" s="92"/>
      <c r="I1721" s="32"/>
      <c r="J1721" s="80"/>
      <c r="K1721" s="78"/>
      <c r="L1721" s="77"/>
      <c r="M1721" s="78"/>
    </row>
    <row r="1722" spans="3:13" ht="17" customHeight="1">
      <c r="C1722" s="29"/>
      <c r="D1722" s="29"/>
      <c r="E1722" s="29"/>
      <c r="F1722" s="30"/>
      <c r="H1722" s="92"/>
      <c r="I1722" s="32"/>
      <c r="J1722" s="80"/>
      <c r="K1722" s="78"/>
      <c r="L1722" s="77"/>
      <c r="M1722" s="78"/>
    </row>
    <row r="1723" spans="3:13" ht="17" customHeight="1">
      <c r="C1723" s="29"/>
      <c r="D1723" s="29"/>
      <c r="E1723" s="29"/>
      <c r="F1723" s="30"/>
      <c r="H1723" s="92"/>
      <c r="I1723" s="32"/>
      <c r="J1723" s="80"/>
      <c r="K1723" s="78"/>
      <c r="L1723" s="77"/>
      <c r="M1723" s="78"/>
    </row>
    <row r="1724" spans="3:13" ht="17" customHeight="1">
      <c r="C1724" s="29"/>
      <c r="D1724" s="29"/>
      <c r="E1724" s="29"/>
      <c r="F1724" s="30"/>
      <c r="H1724" s="91"/>
      <c r="I1724" s="32"/>
      <c r="J1724" s="80"/>
      <c r="K1724" s="78"/>
      <c r="L1724" s="77"/>
      <c r="M1724" s="78"/>
    </row>
    <row r="1725" spans="3:13" ht="17" customHeight="1">
      <c r="C1725" s="29"/>
      <c r="D1725" s="29"/>
      <c r="E1725" s="29"/>
      <c r="F1725" s="30"/>
      <c r="H1725" s="91"/>
      <c r="I1725" s="32"/>
      <c r="J1725" s="80"/>
      <c r="K1725" s="78"/>
      <c r="L1725" s="77"/>
      <c r="M1725" s="78"/>
    </row>
    <row r="1726" spans="3:13" ht="17" customHeight="1">
      <c r="C1726" s="29"/>
      <c r="D1726" s="29"/>
      <c r="E1726" s="29"/>
      <c r="F1726" s="30"/>
      <c r="H1726" s="93"/>
      <c r="I1726" s="94"/>
      <c r="J1726" s="76"/>
      <c r="K1726" s="78"/>
      <c r="L1726" s="77"/>
      <c r="M1726" s="78"/>
    </row>
    <row r="1727" spans="3:13" ht="17" customHeight="1">
      <c r="C1727" s="29"/>
      <c r="D1727" s="29"/>
      <c r="E1727" s="29"/>
      <c r="F1727" s="30"/>
      <c r="H1727" s="93"/>
      <c r="I1727" s="94"/>
      <c r="J1727" s="76"/>
      <c r="K1727" s="78"/>
      <c r="L1727" s="77"/>
      <c r="M1727" s="78"/>
    </row>
    <row r="1728" spans="3:13" ht="17" customHeight="1">
      <c r="C1728" s="29"/>
      <c r="D1728" s="29"/>
      <c r="E1728" s="29"/>
      <c r="F1728" s="30"/>
      <c r="H1728" s="93"/>
      <c r="I1728" s="94"/>
      <c r="J1728" s="76"/>
      <c r="K1728" s="78"/>
      <c r="L1728" s="77"/>
      <c r="M1728" s="78"/>
    </row>
    <row r="1729" spans="3:13" ht="17" customHeight="1">
      <c r="C1729" s="29"/>
      <c r="D1729" s="29"/>
      <c r="E1729" s="29"/>
      <c r="F1729" s="30"/>
      <c r="H1729" s="93"/>
      <c r="I1729" s="94"/>
      <c r="J1729" s="76"/>
      <c r="K1729" s="78"/>
      <c r="L1729" s="77"/>
      <c r="M1729" s="78"/>
    </row>
    <row r="1730" spans="3:13" ht="17" customHeight="1">
      <c r="C1730" s="29"/>
      <c r="D1730" s="29"/>
      <c r="E1730" s="29"/>
      <c r="F1730" s="30"/>
      <c r="H1730" s="93"/>
      <c r="I1730" s="94"/>
      <c r="J1730" s="76"/>
      <c r="K1730" s="78"/>
      <c r="L1730" s="77"/>
      <c r="M1730" s="78"/>
    </row>
    <row r="1731" spans="3:13" ht="17" customHeight="1">
      <c r="C1731" s="29"/>
      <c r="D1731" s="29"/>
      <c r="E1731" s="29"/>
      <c r="F1731" s="30"/>
      <c r="H1731" s="93"/>
      <c r="I1731" s="94"/>
      <c r="J1731" s="76"/>
      <c r="K1731" s="78"/>
      <c r="L1731" s="77"/>
      <c r="M1731" s="78"/>
    </row>
    <row r="1732" spans="3:13" ht="17" customHeight="1">
      <c r="C1732" s="29"/>
      <c r="D1732" s="29"/>
      <c r="E1732" s="29"/>
      <c r="F1732" s="30"/>
      <c r="H1732" s="93"/>
      <c r="I1732" s="94"/>
      <c r="J1732" s="76"/>
      <c r="K1732" s="78"/>
      <c r="L1732" s="77"/>
      <c r="M1732" s="78"/>
    </row>
    <row r="1733" spans="3:13" ht="17" customHeight="1">
      <c r="C1733" s="29"/>
      <c r="D1733" s="29"/>
      <c r="E1733" s="29"/>
      <c r="F1733" s="30"/>
      <c r="H1733" s="93"/>
      <c r="I1733" s="94"/>
      <c r="J1733" s="76"/>
      <c r="K1733" s="78"/>
      <c r="L1733" s="77"/>
      <c r="M1733" s="78"/>
    </row>
    <row r="1734" spans="3:13" ht="17" customHeight="1">
      <c r="C1734" s="29"/>
      <c r="D1734" s="29"/>
      <c r="E1734" s="29"/>
      <c r="F1734" s="30"/>
      <c r="H1734" s="93"/>
      <c r="I1734" s="94"/>
      <c r="J1734" s="76"/>
      <c r="K1734" s="78"/>
      <c r="L1734" s="77"/>
      <c r="M1734" s="78"/>
    </row>
    <row r="1735" spans="3:13" ht="17" customHeight="1">
      <c r="C1735" s="29"/>
      <c r="D1735" s="29"/>
      <c r="E1735" s="29"/>
      <c r="F1735" s="30"/>
      <c r="H1735" s="93"/>
      <c r="I1735" s="94"/>
      <c r="J1735" s="76"/>
      <c r="K1735" s="78"/>
      <c r="L1735" s="77"/>
      <c r="M1735" s="78"/>
    </row>
    <row r="1736" spans="3:13" ht="17" customHeight="1">
      <c r="C1736" s="29"/>
      <c r="D1736" s="29"/>
      <c r="E1736" s="29"/>
      <c r="F1736" s="30"/>
      <c r="H1736" s="93"/>
      <c r="I1736" s="94"/>
      <c r="J1736" s="76"/>
      <c r="K1736" s="78"/>
      <c r="L1736" s="77"/>
      <c r="M1736" s="78"/>
    </row>
    <row r="1737" spans="3:13" ht="17" customHeight="1">
      <c r="C1737" s="29"/>
      <c r="D1737" s="29"/>
      <c r="E1737" s="29"/>
      <c r="F1737" s="30"/>
      <c r="H1737" s="93"/>
      <c r="I1737" s="94"/>
      <c r="J1737" s="76"/>
      <c r="K1737" s="78"/>
      <c r="L1737" s="77"/>
      <c r="M1737" s="78"/>
    </row>
    <row r="1738" spans="3:13" ht="17" customHeight="1">
      <c r="C1738" s="29"/>
      <c r="D1738" s="29"/>
      <c r="E1738" s="29"/>
      <c r="F1738" s="30"/>
      <c r="H1738" s="93"/>
      <c r="I1738" s="94"/>
      <c r="J1738" s="76"/>
      <c r="K1738" s="78"/>
      <c r="L1738" s="77"/>
      <c r="M1738" s="78"/>
    </row>
    <row r="1739" spans="3:13" ht="17" customHeight="1">
      <c r="C1739" s="29"/>
      <c r="D1739" s="29"/>
      <c r="E1739" s="29"/>
      <c r="F1739" s="30"/>
      <c r="H1739" s="93"/>
      <c r="I1739" s="94"/>
      <c r="J1739" s="76"/>
      <c r="K1739" s="78"/>
      <c r="L1739" s="77"/>
      <c r="M1739" s="78"/>
    </row>
    <row r="1740" spans="3:13" ht="17" customHeight="1">
      <c r="C1740" s="29"/>
      <c r="D1740" s="29"/>
      <c r="E1740" s="29"/>
      <c r="F1740" s="30"/>
      <c r="H1740" s="93"/>
      <c r="I1740" s="94"/>
      <c r="J1740" s="76"/>
      <c r="K1740" s="78"/>
      <c r="L1740" s="77"/>
      <c r="M1740" s="78"/>
    </row>
    <row r="1741" spans="3:13" ht="17" customHeight="1">
      <c r="C1741" s="29"/>
      <c r="D1741" s="29"/>
      <c r="E1741" s="29"/>
      <c r="F1741" s="30"/>
      <c r="H1741" s="93"/>
      <c r="I1741" s="94"/>
      <c r="J1741" s="76"/>
      <c r="K1741" s="78"/>
      <c r="L1741" s="77"/>
      <c r="M1741" s="78"/>
    </row>
    <row r="1742" spans="3:13" ht="17" customHeight="1">
      <c r="C1742" s="29"/>
      <c r="D1742" s="29"/>
      <c r="E1742" s="29"/>
      <c r="F1742" s="30"/>
      <c r="H1742" s="93"/>
      <c r="I1742" s="94"/>
      <c r="J1742" s="76"/>
      <c r="K1742" s="78"/>
      <c r="L1742" s="77"/>
      <c r="M1742" s="78"/>
    </row>
    <row r="1743" spans="3:13" ht="17" customHeight="1">
      <c r="C1743" s="29"/>
      <c r="D1743" s="29"/>
      <c r="E1743" s="29"/>
      <c r="F1743" s="30"/>
      <c r="H1743" s="93"/>
      <c r="I1743" s="94"/>
      <c r="J1743" s="76"/>
      <c r="K1743" s="78"/>
      <c r="L1743" s="77"/>
      <c r="M1743" s="78"/>
    </row>
    <row r="1744" spans="3:13" ht="17" customHeight="1">
      <c r="C1744" s="29"/>
      <c r="D1744" s="29"/>
      <c r="E1744" s="29"/>
      <c r="F1744" s="30"/>
      <c r="H1744" s="93"/>
      <c r="I1744" s="94"/>
      <c r="J1744" s="76"/>
      <c r="K1744" s="78"/>
      <c r="L1744" s="77"/>
      <c r="M1744" s="78"/>
    </row>
    <row r="1745" spans="3:13" ht="17" customHeight="1">
      <c r="C1745" s="29"/>
      <c r="D1745" s="29"/>
      <c r="E1745" s="29"/>
      <c r="F1745" s="30"/>
      <c r="H1745" s="93"/>
      <c r="I1745" s="94"/>
      <c r="J1745" s="76"/>
      <c r="K1745" s="78"/>
      <c r="L1745" s="77"/>
      <c r="M1745" s="78"/>
    </row>
    <row r="1746" spans="3:13" ht="17" customHeight="1">
      <c r="C1746" s="29"/>
      <c r="D1746" s="29"/>
      <c r="E1746" s="29"/>
      <c r="F1746" s="30"/>
      <c r="H1746" s="93"/>
      <c r="I1746" s="94"/>
      <c r="J1746" s="76"/>
      <c r="K1746" s="78"/>
      <c r="L1746" s="77"/>
      <c r="M1746" s="78"/>
    </row>
    <row r="1747" spans="3:13" ht="17" customHeight="1">
      <c r="C1747" s="29"/>
      <c r="D1747" s="29"/>
      <c r="E1747" s="29"/>
      <c r="F1747" s="30"/>
      <c r="H1747" s="93"/>
      <c r="I1747" s="94"/>
      <c r="J1747" s="76"/>
      <c r="K1747" s="78"/>
      <c r="L1747" s="77"/>
      <c r="M1747" s="78"/>
    </row>
    <row r="1748" spans="3:13" ht="17" customHeight="1">
      <c r="C1748" s="29"/>
      <c r="D1748" s="29"/>
      <c r="E1748" s="29"/>
      <c r="F1748" s="30"/>
      <c r="H1748" s="93"/>
      <c r="I1748" s="94"/>
      <c r="J1748" s="76"/>
      <c r="K1748" s="78"/>
      <c r="L1748" s="77"/>
      <c r="M1748" s="78"/>
    </row>
    <row r="1749" spans="3:13" ht="17" customHeight="1">
      <c r="C1749" s="29"/>
      <c r="D1749" s="29"/>
      <c r="E1749" s="29"/>
      <c r="F1749" s="30"/>
      <c r="H1749" s="93"/>
      <c r="I1749" s="94"/>
      <c r="J1749" s="76"/>
      <c r="K1749" s="78"/>
      <c r="L1749" s="77"/>
      <c r="M1749" s="78"/>
    </row>
    <row r="1750" spans="3:13" ht="17" customHeight="1">
      <c r="C1750" s="29"/>
      <c r="D1750" s="29"/>
      <c r="E1750" s="29"/>
      <c r="F1750" s="30"/>
      <c r="H1750" s="93"/>
      <c r="I1750" s="94"/>
      <c r="J1750" s="76"/>
      <c r="K1750" s="78"/>
      <c r="L1750" s="77"/>
      <c r="M1750" s="78"/>
    </row>
    <row r="1751" spans="3:13" ht="17" customHeight="1">
      <c r="C1751" s="29"/>
      <c r="D1751" s="29"/>
      <c r="E1751" s="29"/>
      <c r="F1751" s="30"/>
      <c r="H1751" s="93"/>
      <c r="I1751" s="94"/>
      <c r="J1751" s="76"/>
      <c r="K1751" s="78"/>
      <c r="L1751" s="77"/>
      <c r="M1751" s="78"/>
    </row>
    <row r="1752" spans="3:13" ht="17" customHeight="1">
      <c r="C1752" s="29"/>
      <c r="D1752" s="29"/>
      <c r="E1752" s="29"/>
      <c r="F1752" s="30"/>
      <c r="H1752" s="93"/>
      <c r="I1752" s="94"/>
      <c r="J1752" s="76"/>
      <c r="K1752" s="78"/>
      <c r="L1752" s="77"/>
      <c r="M1752" s="78"/>
    </row>
    <row r="1753" spans="3:13" ht="17" customHeight="1">
      <c r="C1753" s="29"/>
      <c r="D1753" s="29"/>
      <c r="E1753" s="29"/>
      <c r="F1753" s="30"/>
      <c r="H1753" s="93"/>
      <c r="I1753" s="94"/>
      <c r="J1753" s="76"/>
      <c r="K1753" s="78"/>
      <c r="L1753" s="77"/>
      <c r="M1753" s="78"/>
    </row>
    <row r="1754" spans="3:13" ht="17" customHeight="1">
      <c r="C1754" s="29"/>
      <c r="D1754" s="29"/>
      <c r="E1754" s="29"/>
      <c r="F1754" s="30"/>
      <c r="H1754" s="93"/>
      <c r="I1754" s="94"/>
      <c r="J1754" s="76"/>
      <c r="K1754" s="78"/>
      <c r="L1754" s="77"/>
      <c r="M1754" s="78"/>
    </row>
    <row r="1755" spans="3:13" ht="17" customHeight="1">
      <c r="C1755" s="29"/>
      <c r="D1755" s="29"/>
      <c r="E1755" s="29"/>
      <c r="F1755" s="30"/>
      <c r="H1755" s="93"/>
      <c r="I1755" s="94"/>
      <c r="J1755" s="76"/>
      <c r="K1755" s="78"/>
      <c r="L1755" s="77"/>
      <c r="M1755" s="78"/>
    </row>
    <row r="1756" spans="3:13" ht="17" customHeight="1">
      <c r="C1756" s="29"/>
      <c r="D1756" s="29"/>
      <c r="E1756" s="29"/>
      <c r="F1756" s="30"/>
      <c r="H1756" s="93"/>
      <c r="I1756" s="94"/>
      <c r="J1756" s="76"/>
      <c r="K1756" s="78"/>
      <c r="L1756" s="77"/>
      <c r="M1756" s="78"/>
    </row>
    <row r="1757" spans="3:13" ht="17" customHeight="1">
      <c r="C1757" s="29"/>
      <c r="D1757" s="29"/>
      <c r="E1757" s="29"/>
      <c r="F1757" s="29"/>
      <c r="H1757" s="95"/>
      <c r="I1757" s="94"/>
      <c r="J1757" s="76"/>
      <c r="K1757" s="78"/>
      <c r="L1757" s="77"/>
      <c r="M1757" s="78"/>
    </row>
    <row r="1758" spans="3:13" ht="17" customHeight="1">
      <c r="C1758" s="29"/>
      <c r="D1758" s="29"/>
      <c r="E1758" s="29"/>
      <c r="F1758" s="29"/>
      <c r="H1758" s="95"/>
      <c r="I1758" s="94"/>
      <c r="J1758" s="76"/>
      <c r="K1758" s="78"/>
      <c r="L1758" s="77"/>
      <c r="M1758" s="78"/>
    </row>
    <row r="1759" spans="3:13" ht="17" customHeight="1">
      <c r="C1759" s="29"/>
      <c r="D1759" s="29"/>
      <c r="E1759" s="29"/>
      <c r="F1759" s="29"/>
      <c r="H1759" s="95"/>
      <c r="I1759" s="94"/>
      <c r="J1759" s="76"/>
      <c r="K1759" s="78"/>
      <c r="L1759" s="77"/>
      <c r="M1759" s="78"/>
    </row>
    <row r="1760" spans="3:13" ht="17" customHeight="1">
      <c r="C1760" s="29"/>
      <c r="D1760" s="29"/>
      <c r="E1760" s="29"/>
      <c r="F1760" s="29"/>
      <c r="H1760" s="95"/>
      <c r="I1760" s="94"/>
      <c r="J1760" s="76"/>
      <c r="K1760" s="78"/>
      <c r="L1760" s="77"/>
      <c r="M1760" s="78"/>
    </row>
    <row r="1761" spans="3:13" ht="17" customHeight="1">
      <c r="C1761" s="29"/>
      <c r="D1761" s="29"/>
      <c r="E1761" s="29"/>
      <c r="F1761" s="29"/>
      <c r="H1761" s="95"/>
      <c r="I1761" s="94"/>
      <c r="J1761" s="76"/>
      <c r="K1761" s="78"/>
      <c r="L1761" s="77"/>
      <c r="M1761" s="78"/>
    </row>
    <row r="1762" spans="3:13" ht="17" customHeight="1">
      <c r="C1762" s="29"/>
      <c r="D1762" s="29"/>
      <c r="E1762" s="29"/>
      <c r="F1762" s="29"/>
      <c r="H1762" s="91"/>
      <c r="I1762" s="94"/>
      <c r="J1762" s="76"/>
      <c r="K1762" s="78"/>
      <c r="L1762" s="77"/>
      <c r="M1762" s="78"/>
    </row>
    <row r="1763" spans="3:13" ht="17" customHeight="1">
      <c r="C1763" s="29"/>
      <c r="D1763" s="29"/>
      <c r="E1763" s="29"/>
      <c r="F1763" s="29"/>
      <c r="H1763" s="91"/>
      <c r="I1763" s="94"/>
      <c r="J1763" s="76"/>
      <c r="K1763" s="78"/>
      <c r="L1763" s="77"/>
      <c r="M1763" s="78"/>
    </row>
    <row r="1764" spans="3:13" ht="17" customHeight="1">
      <c r="C1764" s="29"/>
      <c r="D1764" s="29"/>
      <c r="E1764" s="29"/>
      <c r="F1764" s="29"/>
      <c r="H1764" s="91"/>
      <c r="I1764" s="94"/>
      <c r="J1764" s="76"/>
      <c r="K1764" s="78"/>
      <c r="L1764" s="77"/>
      <c r="M1764" s="78"/>
    </row>
    <row r="1765" spans="3:13" ht="17" customHeight="1">
      <c r="C1765" s="29"/>
      <c r="D1765" s="29"/>
      <c r="E1765" s="29"/>
      <c r="F1765" s="29"/>
      <c r="H1765" s="91"/>
      <c r="I1765" s="94"/>
      <c r="J1765" s="76"/>
      <c r="K1765" s="78"/>
      <c r="L1765" s="77"/>
      <c r="M1765" s="78"/>
    </row>
    <row r="1766" spans="3:13" ht="17" customHeight="1">
      <c r="C1766" s="29"/>
      <c r="D1766" s="29"/>
      <c r="E1766" s="29"/>
      <c r="F1766" s="29"/>
      <c r="H1766" s="91"/>
      <c r="I1766" s="94"/>
      <c r="J1766" s="76"/>
      <c r="K1766" s="78"/>
      <c r="L1766" s="77"/>
      <c r="M1766" s="78"/>
    </row>
    <row r="1767" spans="3:13" ht="17" customHeight="1">
      <c r="C1767" s="29"/>
      <c r="D1767" s="29"/>
      <c r="E1767" s="29"/>
      <c r="F1767" s="29"/>
      <c r="H1767" s="91"/>
      <c r="I1767" s="94"/>
      <c r="J1767" s="76"/>
      <c r="K1767" s="78"/>
      <c r="L1767" s="77"/>
      <c r="M1767" s="78"/>
    </row>
    <row r="1768" spans="3:13" ht="17" customHeight="1">
      <c r="C1768" s="29"/>
      <c r="D1768" s="29"/>
      <c r="E1768" s="29"/>
      <c r="F1768" s="29"/>
      <c r="H1768" s="91"/>
      <c r="I1768" s="94"/>
      <c r="J1768" s="76"/>
      <c r="K1768" s="78"/>
      <c r="L1768" s="77"/>
      <c r="M1768" s="78"/>
    </row>
    <row r="1769" spans="3:13" ht="17" customHeight="1">
      <c r="C1769" s="29"/>
      <c r="D1769" s="29"/>
      <c r="E1769" s="29"/>
      <c r="F1769" s="29"/>
      <c r="H1769" s="91"/>
      <c r="I1769" s="94"/>
      <c r="J1769" s="76"/>
      <c r="K1769" s="78"/>
      <c r="L1769" s="77"/>
      <c r="M1769" s="78"/>
    </row>
    <row r="1770" spans="3:13" ht="17" customHeight="1">
      <c r="C1770" s="29"/>
      <c r="D1770" s="29"/>
      <c r="E1770" s="29"/>
      <c r="F1770" s="29"/>
      <c r="H1770" s="91"/>
      <c r="I1770" s="94"/>
      <c r="J1770" s="76"/>
      <c r="K1770" s="78"/>
      <c r="L1770" s="77"/>
      <c r="M1770" s="78"/>
    </row>
    <row r="1771" spans="3:13" ht="17" customHeight="1">
      <c r="C1771" s="29"/>
      <c r="D1771" s="29"/>
      <c r="E1771" s="29"/>
      <c r="F1771" s="29"/>
      <c r="H1771" s="91"/>
      <c r="I1771" s="94"/>
      <c r="J1771" s="76"/>
      <c r="K1771" s="78"/>
      <c r="L1771" s="77"/>
      <c r="M1771" s="78"/>
    </row>
    <row r="1772" spans="3:13" ht="17" customHeight="1">
      <c r="C1772" s="29"/>
      <c r="D1772" s="29"/>
      <c r="E1772" s="29"/>
      <c r="F1772" s="29"/>
      <c r="H1772" s="91"/>
      <c r="I1772" s="94"/>
      <c r="J1772" s="76"/>
      <c r="K1772" s="78"/>
      <c r="L1772" s="77"/>
      <c r="M1772" s="78"/>
    </row>
    <row r="1773" spans="3:13" ht="17" customHeight="1">
      <c r="C1773" s="29"/>
      <c r="D1773" s="29"/>
      <c r="E1773" s="29"/>
      <c r="F1773" s="29"/>
      <c r="H1773" s="96"/>
      <c r="I1773" s="48"/>
      <c r="J1773" s="37"/>
      <c r="K1773" s="36"/>
      <c r="L1773" s="38"/>
      <c r="M1773" s="36"/>
    </row>
    <row r="1774" spans="3:13" ht="17" customHeight="1">
      <c r="C1774" s="29"/>
      <c r="D1774" s="29"/>
      <c r="E1774" s="29"/>
      <c r="F1774" s="29"/>
      <c r="H1774" s="96"/>
      <c r="I1774" s="48"/>
      <c r="J1774" s="37"/>
      <c r="K1774" s="36"/>
      <c r="L1774" s="38"/>
      <c r="M1774" s="36"/>
    </row>
    <row r="1775" spans="3:13" ht="17" customHeight="1">
      <c r="C1775" s="29"/>
      <c r="D1775" s="29"/>
      <c r="E1775" s="29"/>
      <c r="F1775" s="29"/>
      <c r="H1775" s="96"/>
      <c r="I1775" s="48"/>
      <c r="J1775" s="37"/>
      <c r="K1775" s="36"/>
      <c r="L1775" s="38"/>
      <c r="M1775" s="36"/>
    </row>
    <row r="1776" spans="3:13" ht="17" customHeight="1">
      <c r="C1776" s="29"/>
      <c r="D1776" s="29"/>
      <c r="E1776" s="29"/>
      <c r="F1776" s="29"/>
      <c r="H1776" s="96"/>
      <c r="I1776" s="48"/>
      <c r="J1776" s="37"/>
      <c r="K1776" s="36"/>
      <c r="L1776" s="38"/>
      <c r="M1776" s="36"/>
    </row>
    <row r="1777" spans="3:13" ht="17" customHeight="1">
      <c r="C1777" s="29"/>
      <c r="D1777" s="29"/>
      <c r="E1777" s="29"/>
      <c r="F1777" s="29"/>
      <c r="H1777" s="96"/>
      <c r="I1777" s="48"/>
      <c r="J1777" s="37"/>
      <c r="K1777" s="36"/>
      <c r="L1777" s="38"/>
      <c r="M1777" s="36"/>
    </row>
    <row r="1778" spans="3:13" ht="17" customHeight="1">
      <c r="C1778" s="29"/>
      <c r="D1778" s="29"/>
      <c r="E1778" s="29"/>
      <c r="F1778" s="29"/>
      <c r="H1778" s="96"/>
      <c r="I1778" s="48"/>
      <c r="J1778" s="37"/>
      <c r="K1778" s="36"/>
      <c r="L1778" s="38"/>
      <c r="M1778" s="36"/>
    </row>
    <row r="1779" spans="3:13" ht="17" customHeight="1">
      <c r="C1779" s="29"/>
      <c r="D1779" s="29"/>
      <c r="E1779" s="29"/>
      <c r="F1779" s="29"/>
      <c r="H1779" s="96"/>
      <c r="I1779" s="48"/>
      <c r="J1779" s="37"/>
      <c r="K1779" s="36"/>
      <c r="L1779" s="38"/>
      <c r="M1779" s="36"/>
    </row>
    <row r="1780" spans="3:13" ht="17" customHeight="1">
      <c r="C1780" s="29"/>
      <c r="D1780" s="29"/>
      <c r="E1780" s="29"/>
      <c r="F1780" s="29"/>
      <c r="H1780" s="96"/>
      <c r="I1780" s="48"/>
      <c r="J1780" s="37"/>
      <c r="K1780" s="36"/>
      <c r="L1780" s="38"/>
      <c r="M1780" s="36"/>
    </row>
    <row r="1781" spans="3:13" ht="17" customHeight="1">
      <c r="C1781" s="29"/>
      <c r="D1781" s="29"/>
      <c r="E1781" s="29"/>
      <c r="F1781" s="29"/>
      <c r="H1781" s="96"/>
      <c r="I1781" s="48"/>
      <c r="J1781" s="37"/>
      <c r="K1781" s="36"/>
      <c r="L1781" s="38"/>
      <c r="M1781" s="36"/>
    </row>
    <row r="1782" spans="3:13" ht="17" customHeight="1">
      <c r="C1782" s="29"/>
      <c r="D1782" s="29"/>
      <c r="E1782" s="29"/>
      <c r="F1782" s="29"/>
      <c r="H1782" s="96"/>
      <c r="I1782" s="48"/>
      <c r="J1782" s="37"/>
      <c r="K1782" s="36"/>
      <c r="L1782" s="38"/>
      <c r="M1782" s="36"/>
    </row>
    <row r="1783" spans="3:13" ht="17" customHeight="1">
      <c r="C1783" s="29"/>
      <c r="D1783" s="29"/>
      <c r="E1783" s="29"/>
      <c r="F1783" s="29"/>
      <c r="H1783" s="96"/>
      <c r="I1783" s="48"/>
      <c r="J1783" s="37"/>
      <c r="K1783" s="36"/>
      <c r="L1783" s="38"/>
      <c r="M1783" s="36"/>
    </row>
    <row r="1784" spans="3:13" ht="17" customHeight="1">
      <c r="C1784" s="29"/>
      <c r="D1784" s="29"/>
      <c r="E1784" s="29"/>
      <c r="F1784" s="29"/>
      <c r="H1784" s="96"/>
      <c r="I1784" s="48"/>
      <c r="J1784" s="37"/>
      <c r="K1784" s="36"/>
      <c r="L1784" s="38"/>
      <c r="M1784" s="36"/>
    </row>
    <row r="1785" spans="3:13" ht="17" customHeight="1">
      <c r="C1785" s="29"/>
      <c r="D1785" s="29"/>
      <c r="E1785" s="29"/>
      <c r="F1785" s="29"/>
      <c r="H1785" s="96"/>
      <c r="I1785" s="48"/>
      <c r="J1785" s="37"/>
      <c r="K1785" s="36"/>
      <c r="L1785" s="38"/>
      <c r="M1785" s="36"/>
    </row>
    <row r="1786" spans="3:13" ht="17" customHeight="1">
      <c r="C1786" s="29"/>
      <c r="D1786" s="29"/>
      <c r="E1786" s="29"/>
      <c r="F1786" s="29"/>
      <c r="H1786" s="96"/>
      <c r="I1786" s="48"/>
      <c r="J1786" s="37"/>
      <c r="K1786" s="36"/>
      <c r="L1786" s="38"/>
      <c r="M1786" s="36"/>
    </row>
    <row r="1787" spans="3:13" ht="17" customHeight="1">
      <c r="C1787" s="29"/>
      <c r="D1787" s="29"/>
      <c r="E1787" s="29"/>
      <c r="F1787" s="29"/>
      <c r="H1787" s="96"/>
      <c r="I1787" s="48"/>
      <c r="J1787" s="37"/>
      <c r="K1787" s="36"/>
      <c r="L1787" s="38"/>
      <c r="M1787" s="36"/>
    </row>
    <row r="1788" spans="3:13" ht="17" customHeight="1">
      <c r="C1788" s="29"/>
      <c r="D1788" s="29"/>
      <c r="E1788" s="29"/>
      <c r="F1788" s="29"/>
      <c r="H1788" s="96"/>
      <c r="I1788" s="48"/>
      <c r="J1788" s="37"/>
      <c r="K1788" s="36"/>
      <c r="L1788" s="38"/>
      <c r="M1788" s="36"/>
    </row>
    <row r="1789" spans="3:13" ht="17" customHeight="1">
      <c r="C1789" s="29"/>
      <c r="D1789" s="29"/>
      <c r="E1789" s="29"/>
      <c r="F1789" s="29"/>
      <c r="H1789" s="96"/>
      <c r="I1789" s="48"/>
      <c r="J1789" s="37"/>
      <c r="K1789" s="36"/>
      <c r="L1789" s="38"/>
      <c r="M1789" s="36"/>
    </row>
    <row r="1790" spans="3:13" ht="17" customHeight="1">
      <c r="C1790" s="29"/>
      <c r="D1790" s="29"/>
      <c r="E1790" s="29"/>
      <c r="F1790" s="29"/>
      <c r="H1790" s="96"/>
      <c r="I1790" s="48"/>
      <c r="J1790" s="37"/>
      <c r="K1790" s="36"/>
      <c r="L1790" s="38"/>
      <c r="M1790" s="36"/>
    </row>
    <row r="1791" spans="3:13" ht="17" customHeight="1">
      <c r="C1791" s="29"/>
      <c r="D1791" s="29"/>
      <c r="E1791" s="29"/>
      <c r="F1791" s="29"/>
      <c r="H1791" s="96"/>
      <c r="I1791" s="48"/>
      <c r="J1791" s="37"/>
      <c r="K1791" s="36"/>
      <c r="L1791" s="38"/>
      <c r="M1791" s="36"/>
    </row>
    <row r="1792" spans="3:13" ht="17" customHeight="1">
      <c r="C1792" s="29"/>
      <c r="D1792" s="29"/>
      <c r="E1792" s="29"/>
      <c r="F1792" s="29"/>
      <c r="H1792" s="96"/>
      <c r="I1792" s="48"/>
      <c r="J1792" s="37"/>
      <c r="K1792" s="36"/>
      <c r="L1792" s="38"/>
      <c r="M1792" s="36"/>
    </row>
    <row r="1793" spans="3:13" ht="17" customHeight="1">
      <c r="C1793" s="29"/>
      <c r="D1793" s="29"/>
      <c r="E1793" s="29"/>
      <c r="F1793" s="29"/>
      <c r="H1793" s="96"/>
      <c r="I1793" s="48"/>
      <c r="J1793" s="37"/>
      <c r="K1793" s="36"/>
      <c r="L1793" s="38"/>
      <c r="M1793" s="36"/>
    </row>
    <row r="1794" spans="3:13" ht="17" customHeight="1">
      <c r="C1794" s="29"/>
      <c r="D1794" s="29"/>
      <c r="E1794" s="29"/>
      <c r="F1794" s="29"/>
      <c r="H1794" s="96"/>
      <c r="I1794" s="48"/>
      <c r="J1794" s="37"/>
      <c r="K1794" s="36"/>
      <c r="L1794" s="38"/>
      <c r="M1794" s="36"/>
    </row>
    <row r="1795" spans="3:13" ht="17" customHeight="1">
      <c r="C1795" s="29"/>
      <c r="D1795" s="29"/>
      <c r="E1795" s="29"/>
      <c r="F1795" s="29"/>
      <c r="H1795" s="96"/>
      <c r="I1795" s="48"/>
      <c r="J1795" s="37"/>
      <c r="K1795" s="36"/>
      <c r="L1795" s="38"/>
      <c r="M1795" s="36"/>
    </row>
    <row r="1796" spans="3:13" ht="17" customHeight="1">
      <c r="C1796" s="29"/>
      <c r="D1796" s="29"/>
      <c r="E1796" s="29"/>
      <c r="F1796" s="29"/>
      <c r="H1796" s="96"/>
      <c r="I1796" s="48"/>
      <c r="J1796" s="37"/>
      <c r="K1796" s="36"/>
      <c r="L1796" s="38"/>
      <c r="M1796" s="36"/>
    </row>
    <row r="1797" spans="3:13" ht="17" customHeight="1">
      <c r="C1797" s="29"/>
      <c r="D1797" s="29"/>
      <c r="E1797" s="29"/>
      <c r="F1797" s="29"/>
      <c r="H1797" s="96"/>
      <c r="I1797" s="48"/>
      <c r="J1797" s="37"/>
      <c r="K1797" s="36"/>
      <c r="L1797" s="38"/>
      <c r="M1797" s="36"/>
    </row>
    <row r="1798" spans="3:13" ht="17" customHeight="1">
      <c r="C1798" s="29"/>
      <c r="D1798" s="29"/>
      <c r="E1798" s="29"/>
      <c r="F1798" s="29"/>
      <c r="H1798" s="96"/>
      <c r="I1798" s="48"/>
      <c r="J1798" s="37"/>
      <c r="K1798" s="36"/>
      <c r="L1798" s="38"/>
      <c r="M1798" s="36"/>
    </row>
    <row r="1799" spans="3:13" ht="17" customHeight="1">
      <c r="C1799" s="29"/>
      <c r="D1799" s="29"/>
      <c r="E1799" s="29"/>
      <c r="F1799" s="29"/>
      <c r="H1799" s="96"/>
      <c r="I1799" s="48"/>
      <c r="J1799" s="37"/>
      <c r="K1799" s="36"/>
      <c r="L1799" s="38"/>
      <c r="M1799" s="36"/>
    </row>
    <row r="1800" spans="3:13" ht="17" customHeight="1">
      <c r="C1800" s="29"/>
      <c r="D1800" s="29"/>
      <c r="E1800" s="29"/>
      <c r="F1800" s="29"/>
      <c r="H1800" s="96"/>
      <c r="I1800" s="48"/>
      <c r="J1800" s="37"/>
      <c r="K1800" s="36"/>
      <c r="L1800" s="38"/>
      <c r="M1800" s="36"/>
    </row>
    <row r="1801" spans="3:13" ht="17" customHeight="1">
      <c r="C1801" s="29"/>
      <c r="D1801" s="29"/>
      <c r="E1801" s="29"/>
      <c r="F1801" s="29"/>
      <c r="H1801" s="96"/>
      <c r="I1801" s="48"/>
      <c r="J1801" s="37"/>
      <c r="K1801" s="36"/>
      <c r="L1801" s="38"/>
      <c r="M1801" s="36"/>
    </row>
  </sheetData>
  <autoFilter ref="A1:K1786" xr:uid="{065FEBFE-09FC-46B7-9C2D-A909D1D35348}"/>
  <conditionalFormatting sqref="A1:B1 K1 K1802:K1048576">
    <cfRule type="containsText" dxfId="6" priority="320" operator="containsText" text="Postponed">
      <formula>NOT(ISERROR(SEARCH("Postponed",A1)))</formula>
    </cfRule>
    <cfRule type="containsText" dxfId="5" priority="321" operator="containsText" text="In progress">
      <formula>NOT(ISERROR(SEARCH("In progress",A1)))</formula>
    </cfRule>
    <cfRule type="containsText" dxfId="4" priority="322" operator="containsText" text="TBD">
      <formula>NOT(ISERROR(SEARCH("TBD",A1)))</formula>
    </cfRule>
    <cfRule type="containsText" dxfId="3" priority="323" operator="containsText" text="KO">
      <formula>NOT(ISERROR(SEARCH("KO",A1)))</formula>
    </cfRule>
    <cfRule type="containsText" dxfId="2" priority="324" operator="containsText" text="OK">
      <formula>NOT(ISERROR(SEARCH("OK",A1)))</formula>
    </cfRule>
  </conditionalFormatting>
  <conditionalFormatting sqref="I374:I683 I710:I1801 I2:I342">
    <cfRule type="containsText" dxfId="1" priority="298" operator="containsText" text="Not relevant">
      <formula>NOT(ISERROR(SEARCH("Not relevant",I2)))</formula>
    </cfRule>
  </conditionalFormatting>
  <conditionalFormatting sqref="I343:J373 L343:M373">
    <cfRule type="containsText" dxfId="0" priority="1" operator="containsText" text="Not relevant">
      <formula>NOT(ISERROR(SEARCH("Not relevant",I343)))</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disablePrompts="1" count="1">
        <x14:dataValidation type="list" allowBlank="1" showInputMessage="1" showErrorMessage="1" xr:uid="{BF5A1E68-F360-4F65-847F-C67C202CCF77}">
          <x14:formula1>
            <xm:f>'C:\Users\sgouasmia\Desktop\FICO\FSI\SCOR\Tests Matrice\BAU Business\Tests Plans\[MILAN UPDATE.xlsx]Param'!#REF!</xm:f>
          </x14:formula1>
          <xm:sqref>E682:E683 E1045:E1046 E1408:E1409 E345:E346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838501-BC1C-4F21-AD78-D4027C25961B}">
  <sheetPr codeName="Sheet13"/>
  <dimension ref="W1:BU70"/>
  <sheetViews>
    <sheetView topLeftCell="T1" zoomScale="30" zoomScaleNormal="30" workbookViewId="0">
      <selection activeCell="AB54" sqref="AB54"/>
    </sheetView>
  </sheetViews>
  <sheetFormatPr defaultRowHeight="14.5"/>
  <cols>
    <col min="1" max="22" width="8.7265625" style="144"/>
    <col min="23" max="23" width="8.7265625" style="144" customWidth="1"/>
    <col min="24" max="25" width="8.7265625" style="144"/>
    <col min="26" max="26" width="10.7265625" style="144" bestFit="1" customWidth="1"/>
    <col min="27" max="27" width="8.7265625" style="144"/>
    <col min="28" max="28" width="26.7265625" style="144" bestFit="1" customWidth="1"/>
    <col min="29" max="29" width="12.81640625" style="144" bestFit="1" customWidth="1"/>
    <col min="30" max="33" width="8.7265625" style="144"/>
    <col min="34" max="35" width="14.90625" style="144" bestFit="1" customWidth="1"/>
    <col min="36" max="42" width="8.7265625" style="144"/>
    <col min="43" max="43" width="19.453125" style="144" bestFit="1" customWidth="1"/>
    <col min="44" max="44" width="16.1796875" style="144" customWidth="1"/>
    <col min="45" max="46" width="8.7265625" style="144"/>
    <col min="47" max="47" width="16.1796875" style="144" bestFit="1" customWidth="1"/>
    <col min="48" max="51" width="8.7265625" style="144"/>
    <col min="52" max="52" width="14.36328125" style="144" bestFit="1" customWidth="1"/>
    <col min="53" max="56" width="8.7265625" style="144"/>
    <col min="57" max="57" width="16.1796875" style="144" bestFit="1" customWidth="1"/>
    <col min="58" max="60" width="8.7265625" style="144"/>
    <col min="61" max="61" width="21" style="144" bestFit="1" customWidth="1"/>
    <col min="62" max="16384" width="8.7265625" style="144"/>
  </cols>
  <sheetData>
    <row r="1" spans="23:73" ht="15" thickBot="1"/>
    <row r="2" spans="23:73">
      <c r="W2" s="145" t="s">
        <v>113</v>
      </c>
      <c r="X2" s="146"/>
      <c r="Y2" s="146"/>
      <c r="Z2" s="146"/>
      <c r="AA2" s="146"/>
      <c r="AB2" s="146"/>
      <c r="AC2" s="146"/>
      <c r="AD2" s="146"/>
      <c r="AE2" s="146"/>
      <c r="AF2" s="146"/>
      <c r="AG2" s="146"/>
      <c r="AH2" s="146"/>
      <c r="AI2" s="146"/>
      <c r="AJ2" s="146"/>
      <c r="AK2" s="146"/>
      <c r="AL2" s="146"/>
      <c r="AM2" s="146"/>
      <c r="AN2" s="146"/>
      <c r="AO2" s="146"/>
      <c r="AP2" s="146"/>
      <c r="AQ2" s="146"/>
      <c r="AR2" s="146"/>
      <c r="AS2" s="146"/>
      <c r="AT2" s="146"/>
      <c r="AU2" s="146"/>
      <c r="AV2" s="146"/>
      <c r="AW2" s="146"/>
      <c r="AX2" s="146"/>
      <c r="AY2" s="146"/>
      <c r="AZ2" s="146"/>
      <c r="BA2" s="146"/>
      <c r="BB2" s="146"/>
      <c r="BC2" s="146"/>
      <c r="BD2" s="146"/>
      <c r="BE2" s="146"/>
      <c r="BF2" s="146"/>
      <c r="BG2" s="146"/>
      <c r="BH2" s="146"/>
      <c r="BI2" s="146"/>
      <c r="BJ2" s="146"/>
      <c r="BK2" s="146"/>
      <c r="BL2" s="146"/>
      <c r="BM2" s="146"/>
      <c r="BN2" s="146"/>
      <c r="BO2" s="146"/>
      <c r="BP2" s="146"/>
      <c r="BQ2" s="146"/>
      <c r="BR2" s="146"/>
      <c r="BS2" s="146"/>
      <c r="BT2" s="146"/>
      <c r="BU2" s="147"/>
    </row>
    <row r="3" spans="23:73">
      <c r="W3" s="148"/>
      <c r="X3" s="149"/>
      <c r="Y3" s="149"/>
      <c r="Z3" s="149"/>
      <c r="AA3" s="149"/>
      <c r="AB3" s="149"/>
      <c r="AC3" s="149"/>
      <c r="AD3" s="149"/>
      <c r="AE3" s="149"/>
      <c r="AF3" s="149"/>
      <c r="AG3" s="149"/>
      <c r="AH3" s="149"/>
      <c r="AI3" s="149"/>
      <c r="AJ3" s="149"/>
      <c r="AK3" s="149"/>
      <c r="AL3" s="149"/>
      <c r="AM3" s="149"/>
      <c r="AN3" s="149"/>
      <c r="AO3" s="149"/>
      <c r="AP3" s="149"/>
      <c r="AQ3" s="149"/>
      <c r="AR3" s="149"/>
      <c r="AS3" s="149"/>
      <c r="AT3" s="149"/>
      <c r="AU3" s="149"/>
      <c r="AV3" s="149"/>
      <c r="AW3" s="149"/>
      <c r="AX3" s="149"/>
      <c r="AY3" s="149"/>
      <c r="AZ3" s="149"/>
      <c r="BA3" s="149"/>
      <c r="BB3" s="149"/>
      <c r="BC3" s="149"/>
      <c r="BD3" s="149"/>
      <c r="BE3" s="149"/>
      <c r="BF3" s="149"/>
      <c r="BG3" s="149"/>
      <c r="BH3" s="149"/>
      <c r="BI3" s="149"/>
      <c r="BJ3" s="149"/>
      <c r="BK3" s="149"/>
      <c r="BL3" s="149"/>
      <c r="BM3" s="149"/>
      <c r="BN3" s="149"/>
      <c r="BO3" s="149"/>
      <c r="BP3" s="149"/>
      <c r="BQ3" s="149"/>
      <c r="BR3" s="149"/>
      <c r="BS3" s="149"/>
      <c r="BT3" s="149"/>
      <c r="BU3" s="150"/>
    </row>
    <row r="4" spans="23:73">
      <c r="W4" s="148"/>
      <c r="X4" s="149"/>
      <c r="Y4" s="149"/>
      <c r="Z4" s="149"/>
      <c r="AA4" s="149"/>
      <c r="AB4" s="149"/>
      <c r="AC4" s="149"/>
      <c r="AD4" s="149"/>
      <c r="AE4" s="149"/>
      <c r="AF4" s="149"/>
      <c r="AG4" s="149"/>
      <c r="AH4" s="149"/>
      <c r="AI4" s="149"/>
      <c r="AJ4" s="149"/>
      <c r="AK4" s="149"/>
      <c r="AL4" s="149"/>
      <c r="AM4" s="149"/>
      <c r="AN4" s="149"/>
      <c r="AO4" s="149"/>
      <c r="AP4" s="149"/>
      <c r="AQ4" s="149"/>
      <c r="AR4" s="149"/>
      <c r="AS4" s="149"/>
      <c r="AT4" s="149"/>
      <c r="AU4" s="149"/>
      <c r="AV4" s="149"/>
      <c r="AW4" s="149"/>
      <c r="AX4" s="149"/>
      <c r="AY4" s="149"/>
      <c r="AZ4" s="149"/>
      <c r="BA4" s="149"/>
      <c r="BB4" s="149"/>
      <c r="BC4" s="149"/>
      <c r="BD4" s="149"/>
      <c r="BE4" s="149"/>
      <c r="BF4" s="149"/>
      <c r="BG4" s="149"/>
      <c r="BH4" s="149"/>
      <c r="BI4" s="149"/>
      <c r="BJ4" s="149"/>
      <c r="BK4" s="149"/>
      <c r="BL4" s="149"/>
      <c r="BM4" s="149"/>
      <c r="BN4" s="149"/>
      <c r="BO4" s="149"/>
      <c r="BP4" s="149"/>
      <c r="BQ4" s="149"/>
      <c r="BR4" s="149"/>
      <c r="BS4" s="149"/>
      <c r="BT4" s="149"/>
      <c r="BU4" s="150"/>
    </row>
    <row r="5" spans="23:73">
      <c r="W5" s="148"/>
      <c r="X5" s="149"/>
      <c r="Y5" s="149"/>
      <c r="Z5" s="149"/>
      <c r="AA5" s="149"/>
      <c r="AB5" s="149"/>
      <c r="AC5" s="149"/>
      <c r="AD5" s="149"/>
      <c r="AE5" s="149"/>
      <c r="AF5" s="149"/>
      <c r="AG5" s="149"/>
      <c r="AH5" s="149"/>
      <c r="AI5" s="149"/>
      <c r="AJ5" s="149"/>
      <c r="AK5" s="149"/>
      <c r="AL5" s="149"/>
      <c r="AM5" s="149"/>
      <c r="AN5" s="149"/>
      <c r="AO5" s="149"/>
      <c r="AP5" s="149"/>
      <c r="AQ5" s="149"/>
      <c r="AR5" s="149"/>
      <c r="AS5" s="149"/>
      <c r="AT5" s="149"/>
      <c r="AU5" s="149"/>
      <c r="AV5" s="149"/>
      <c r="AW5" s="149"/>
      <c r="AX5" s="149"/>
      <c r="AY5" s="149"/>
      <c r="AZ5" s="149"/>
      <c r="BA5" s="149"/>
      <c r="BB5" s="149"/>
      <c r="BC5" s="149"/>
      <c r="BD5" s="149"/>
      <c r="BE5" s="149"/>
      <c r="BF5" s="149"/>
      <c r="BG5" s="149"/>
      <c r="BH5" s="149"/>
      <c r="BI5" s="149"/>
      <c r="BJ5" s="149"/>
      <c r="BK5" s="149"/>
      <c r="BL5" s="149"/>
      <c r="BM5" s="149"/>
      <c r="BN5" s="149"/>
      <c r="BO5" s="149"/>
      <c r="BP5" s="149"/>
      <c r="BQ5" s="149"/>
      <c r="BR5" s="149"/>
      <c r="BS5" s="149"/>
      <c r="BT5" s="149"/>
      <c r="BU5" s="150"/>
    </row>
    <row r="6" spans="23:73" ht="15" thickBot="1">
      <c r="W6" s="151"/>
      <c r="X6" s="152"/>
      <c r="Y6" s="152"/>
      <c r="Z6" s="152"/>
      <c r="AA6" s="152"/>
      <c r="AB6" s="152"/>
      <c r="AC6" s="152"/>
      <c r="AD6" s="152"/>
      <c r="AE6" s="152"/>
      <c r="AF6" s="152"/>
      <c r="AG6" s="152"/>
      <c r="AH6" s="152"/>
      <c r="AI6" s="152"/>
      <c r="AJ6" s="152"/>
      <c r="AK6" s="152"/>
      <c r="AL6" s="152"/>
      <c r="AM6" s="152"/>
      <c r="AN6" s="152"/>
      <c r="AO6" s="152"/>
      <c r="AP6" s="152"/>
      <c r="AQ6" s="152"/>
      <c r="AR6" s="152"/>
      <c r="AS6" s="152"/>
      <c r="AT6" s="152"/>
      <c r="AU6" s="152"/>
      <c r="AV6" s="152"/>
      <c r="AW6" s="152"/>
      <c r="AX6" s="152"/>
      <c r="AY6" s="152"/>
      <c r="AZ6" s="152"/>
      <c r="BA6" s="152"/>
      <c r="BB6" s="152"/>
      <c r="BC6" s="152"/>
      <c r="BD6" s="152"/>
      <c r="BE6" s="152"/>
      <c r="BF6" s="152"/>
      <c r="BG6" s="152"/>
      <c r="BH6" s="152"/>
      <c r="BI6" s="152"/>
      <c r="BJ6" s="152"/>
      <c r="BK6" s="152"/>
      <c r="BL6" s="152"/>
      <c r="BM6" s="152"/>
      <c r="BN6" s="152"/>
      <c r="BO6" s="152"/>
      <c r="BP6" s="152"/>
      <c r="BQ6" s="152"/>
      <c r="BR6" s="152"/>
      <c r="BS6" s="152"/>
      <c r="BT6" s="152"/>
      <c r="BU6" s="153"/>
    </row>
    <row r="7" spans="23:73" ht="15" thickBot="1"/>
    <row r="8" spans="23:73" ht="15" thickBot="1">
      <c r="W8" s="102" t="s">
        <v>114</v>
      </c>
      <c r="X8" s="111"/>
      <c r="Y8" s="103"/>
      <c r="AB8"/>
      <c r="AC8"/>
      <c r="AD8"/>
      <c r="AE8"/>
    </row>
    <row r="9" spans="23:73" ht="15" thickBot="1">
      <c r="W9" s="112" t="s">
        <v>45</v>
      </c>
      <c r="X9" s="113" t="s">
        <v>33</v>
      </c>
      <c r="Y9" s="114">
        <f>COUNTIFS(Compilation!K:K,X9)</f>
        <v>1</v>
      </c>
      <c r="AB9"/>
      <c r="AC9"/>
      <c r="AD9"/>
      <c r="AE9"/>
      <c r="AG9" s="69">
        <f ca="1">TODAY()</f>
        <v>43951</v>
      </c>
      <c r="AH9" s="69"/>
    </row>
    <row r="10" spans="23:73" ht="15" thickBot="1">
      <c r="W10" s="115" t="s">
        <v>45</v>
      </c>
      <c r="X10" s="53" t="s">
        <v>35</v>
      </c>
      <c r="Y10" s="114">
        <f>COUNTIFS(Compilation!K:K,X10)</f>
        <v>1</v>
      </c>
    </row>
    <row r="11" spans="23:73" ht="15" thickBot="1">
      <c r="W11" s="115" t="s">
        <v>45</v>
      </c>
      <c r="X11" s="121" t="s">
        <v>111</v>
      </c>
      <c r="Y11" s="114">
        <f>COUNTIFS(Compilation!K:K,X11)</f>
        <v>1</v>
      </c>
    </row>
    <row r="12" spans="23:73" ht="15" thickBot="1">
      <c r="W12" s="115" t="s">
        <v>45</v>
      </c>
      <c r="X12" s="52" t="s">
        <v>10</v>
      </c>
      <c r="Y12" s="114">
        <f>COUNTIFS(Compilation!K:K,X12)</f>
        <v>1</v>
      </c>
    </row>
    <row r="13" spans="23:73">
      <c r="W13" s="115" t="s">
        <v>45</v>
      </c>
      <c r="X13" s="61" t="s">
        <v>36</v>
      </c>
      <c r="Y13" s="114">
        <f>COUNTIFS(Compilation!K:K,X13)</f>
        <v>368</v>
      </c>
    </row>
    <row r="14" spans="23:73" ht="15" thickBot="1">
      <c r="W14" s="117" t="s">
        <v>45</v>
      </c>
      <c r="X14" s="118" t="s">
        <v>49</v>
      </c>
      <c r="Y14" s="119">
        <f>SUM(Y9:Y13)</f>
        <v>372</v>
      </c>
    </row>
    <row r="15" spans="23:73" ht="19" thickBot="1">
      <c r="AN15" s="177" t="s">
        <v>115</v>
      </c>
      <c r="AO15" s="178"/>
      <c r="AP15" s="178"/>
      <c r="AQ15" s="178"/>
      <c r="AR15" s="178"/>
      <c r="AS15" s="178"/>
      <c r="AT15" s="178"/>
      <c r="AU15" s="178"/>
      <c r="AV15" s="178"/>
      <c r="AW15" s="178"/>
      <c r="AX15" s="178"/>
      <c r="AY15" s="178"/>
      <c r="AZ15" s="178"/>
      <c r="BA15" s="179"/>
    </row>
    <row r="16" spans="23:73" ht="15" thickBot="1">
      <c r="W16" s="161"/>
      <c r="X16" s="154"/>
      <c r="Y16" s="154"/>
      <c r="Z16" s="183" t="s">
        <v>118</v>
      </c>
      <c r="AA16" s="184"/>
      <c r="AB16" s="184"/>
      <c r="AC16" s="183" t="s">
        <v>44</v>
      </c>
      <c r="AD16" s="184"/>
      <c r="AE16" s="184"/>
      <c r="AF16" s="184"/>
      <c r="AG16" s="184"/>
      <c r="AH16" s="183" t="s">
        <v>119</v>
      </c>
      <c r="AI16" s="184"/>
      <c r="AJ16" s="184"/>
      <c r="AK16" s="184"/>
      <c r="AL16" s="184"/>
      <c r="AM16" s="183" t="s">
        <v>120</v>
      </c>
      <c r="AN16" s="184"/>
      <c r="AO16" s="184"/>
      <c r="AP16" s="184"/>
      <c r="AQ16" s="183" t="s">
        <v>122</v>
      </c>
      <c r="AR16" s="184"/>
      <c r="AS16" s="184"/>
      <c r="AT16" s="184"/>
      <c r="AU16" s="183" t="s">
        <v>81</v>
      </c>
      <c r="AV16" s="184"/>
      <c r="AW16" s="184"/>
      <c r="AX16" s="184"/>
      <c r="AY16" s="184"/>
      <c r="AZ16" s="183" t="s">
        <v>82</v>
      </c>
      <c r="BA16" s="184"/>
      <c r="BB16" s="184"/>
      <c r="BC16" s="184"/>
      <c r="BD16" s="184"/>
      <c r="BE16" s="183" t="s">
        <v>83</v>
      </c>
      <c r="BF16" s="184"/>
      <c r="BG16" s="184"/>
      <c r="BH16" s="184"/>
      <c r="BI16" s="183" t="s">
        <v>121</v>
      </c>
      <c r="BJ16" s="185"/>
      <c r="BK16" s="184"/>
      <c r="BL16" s="184"/>
      <c r="BM16" s="184"/>
      <c r="BN16" s="183" t="s">
        <v>85</v>
      </c>
      <c r="BO16" s="184"/>
      <c r="BP16" s="184"/>
      <c r="BQ16" s="184"/>
      <c r="BR16" s="184"/>
      <c r="BS16" s="183" t="s">
        <v>86</v>
      </c>
      <c r="BT16" s="162"/>
      <c r="BU16" s="163"/>
    </row>
    <row r="17" spans="23:73">
      <c r="W17" s="164"/>
      <c r="X17" s="156"/>
      <c r="Y17" s="165"/>
      <c r="Z17" s="165"/>
      <c r="AA17" s="165"/>
      <c r="AB17" s="165"/>
      <c r="AC17" s="165"/>
      <c r="AD17" s="165"/>
      <c r="AE17" s="165"/>
      <c r="AF17" s="165"/>
      <c r="AG17" s="165"/>
      <c r="AH17" s="165"/>
      <c r="AI17" s="165"/>
      <c r="AJ17" s="165"/>
      <c r="AK17" s="165"/>
      <c r="AL17" s="165"/>
      <c r="AM17" s="165"/>
      <c r="AN17" s="165"/>
      <c r="AO17" s="165"/>
      <c r="AP17" s="165"/>
      <c r="AQ17" s="165"/>
      <c r="AR17" s="165"/>
      <c r="AS17" s="165"/>
      <c r="AT17" s="165"/>
      <c r="AU17" s="165"/>
      <c r="AV17" s="165"/>
      <c r="AW17" s="165"/>
      <c r="AX17" s="165"/>
      <c r="AY17" s="165"/>
      <c r="AZ17" s="165"/>
      <c r="BA17" s="165"/>
      <c r="BB17" s="165"/>
      <c r="BC17" s="165"/>
      <c r="BD17" s="165"/>
      <c r="BE17" s="165"/>
      <c r="BF17" s="165"/>
      <c r="BG17" s="165"/>
      <c r="BH17" s="165"/>
      <c r="BI17" s="165"/>
      <c r="BJ17" s="165"/>
      <c r="BK17" s="165"/>
      <c r="BL17" s="165"/>
      <c r="BM17" s="165"/>
      <c r="BN17" s="165"/>
      <c r="BO17" s="165"/>
      <c r="BP17" s="165"/>
      <c r="BQ17" s="165"/>
      <c r="BR17" s="165"/>
      <c r="BS17" s="165"/>
      <c r="BT17" s="165"/>
      <c r="BU17" s="166"/>
    </row>
    <row r="18" spans="23:73">
      <c r="W18" s="164"/>
      <c r="X18" s="165"/>
      <c r="Y18" s="165"/>
      <c r="Z18" s="165"/>
      <c r="AA18" s="165"/>
      <c r="AB18" s="165"/>
      <c r="AC18" s="165"/>
      <c r="AD18" s="165"/>
      <c r="AE18" s="165"/>
      <c r="AF18" s="165"/>
      <c r="AG18" s="165"/>
      <c r="AH18" s="165"/>
      <c r="AI18" s="165"/>
      <c r="AJ18" s="165"/>
      <c r="AK18" s="165"/>
      <c r="AL18" s="165"/>
      <c r="AM18" s="165"/>
      <c r="AN18" s="165"/>
      <c r="AO18" s="165"/>
      <c r="AP18" s="165"/>
      <c r="AQ18" s="165"/>
      <c r="AR18" s="165"/>
      <c r="AS18" s="165"/>
      <c r="AT18" s="165"/>
      <c r="AU18" s="165"/>
      <c r="AV18" s="165"/>
      <c r="AW18" s="165"/>
      <c r="AX18" s="165"/>
      <c r="AY18" s="165"/>
      <c r="AZ18" s="165"/>
      <c r="BA18" s="165"/>
      <c r="BB18" s="165"/>
      <c r="BC18" s="165"/>
      <c r="BD18" s="165"/>
      <c r="BE18" s="165"/>
      <c r="BF18" s="165"/>
      <c r="BG18" s="165"/>
      <c r="BH18" s="165"/>
      <c r="BI18" s="165"/>
      <c r="BJ18" s="165"/>
      <c r="BK18" s="165"/>
      <c r="BL18" s="165"/>
      <c r="BM18" s="165"/>
      <c r="BN18" s="165"/>
      <c r="BO18" s="165"/>
      <c r="BP18" s="165"/>
      <c r="BQ18" s="165"/>
      <c r="BR18" s="165"/>
      <c r="BS18" s="165"/>
      <c r="BT18" s="165"/>
      <c r="BU18" s="166"/>
    </row>
    <row r="19" spans="23:73">
      <c r="W19" s="164"/>
      <c r="X19" s="165"/>
      <c r="Y19" s="165"/>
      <c r="Z19" s="165"/>
      <c r="AA19" s="165"/>
      <c r="AB19" s="165"/>
      <c r="AC19" s="165"/>
      <c r="AD19" s="165"/>
      <c r="AE19" s="165"/>
      <c r="AF19" s="165"/>
      <c r="AG19" s="165"/>
      <c r="AH19" s="165"/>
      <c r="AI19" s="165"/>
      <c r="AJ19" s="165"/>
      <c r="AK19" s="165"/>
      <c r="AL19" s="165"/>
      <c r="AM19" s="165"/>
      <c r="AN19" s="165"/>
      <c r="AO19" s="165"/>
      <c r="AP19" s="165"/>
      <c r="AQ19" s="165"/>
      <c r="AR19" s="165"/>
      <c r="AS19" s="165"/>
      <c r="AT19" s="165"/>
      <c r="AU19" s="165"/>
      <c r="AV19" s="165"/>
      <c r="AW19" s="165"/>
      <c r="AX19" s="165"/>
      <c r="AY19" s="165"/>
      <c r="AZ19" s="165"/>
      <c r="BA19" s="165"/>
      <c r="BB19" s="165"/>
      <c r="BC19" s="165"/>
      <c r="BD19" s="165"/>
      <c r="BE19" s="165"/>
      <c r="BF19" s="165"/>
      <c r="BG19" s="165"/>
      <c r="BH19" s="165"/>
      <c r="BI19" s="165"/>
      <c r="BJ19" s="165"/>
      <c r="BK19" s="165"/>
      <c r="BL19" s="165"/>
      <c r="BM19" s="165"/>
      <c r="BN19" s="165"/>
      <c r="BO19" s="165"/>
      <c r="BP19" s="165"/>
      <c r="BQ19" s="165"/>
      <c r="BR19" s="165"/>
      <c r="BS19" s="165"/>
      <c r="BT19" s="165"/>
      <c r="BU19" s="166"/>
    </row>
    <row r="20" spans="23:73">
      <c r="W20" s="164"/>
      <c r="X20" s="165"/>
      <c r="Y20" s="165"/>
      <c r="Z20" s="165"/>
      <c r="AA20" s="165"/>
      <c r="AB20" s="165"/>
      <c r="AC20" s="165"/>
      <c r="AD20" s="165"/>
      <c r="AE20" s="165"/>
      <c r="AF20" s="165"/>
      <c r="AG20" s="165"/>
      <c r="AH20" s="165"/>
      <c r="AI20" s="165"/>
      <c r="AJ20" s="165"/>
      <c r="AK20" s="165"/>
      <c r="AL20" s="165"/>
      <c r="AM20" s="165"/>
      <c r="AN20" s="165"/>
      <c r="AO20" s="165"/>
      <c r="AP20" s="165"/>
      <c r="AQ20" s="165"/>
      <c r="AR20" s="165"/>
      <c r="AS20" s="165"/>
      <c r="AT20" s="165"/>
      <c r="AU20" s="165"/>
      <c r="AV20" s="165"/>
      <c r="AW20" s="165"/>
      <c r="AX20" s="165"/>
      <c r="AY20" s="165"/>
      <c r="AZ20" s="165"/>
      <c r="BA20" s="165"/>
      <c r="BB20" s="165"/>
      <c r="BC20" s="165"/>
      <c r="BD20" s="165"/>
      <c r="BE20" s="165"/>
      <c r="BF20" s="165"/>
      <c r="BG20" s="165"/>
      <c r="BH20" s="165"/>
      <c r="BI20" s="165"/>
      <c r="BJ20" s="165"/>
      <c r="BK20" s="165"/>
      <c r="BL20" s="165"/>
      <c r="BM20" s="165"/>
      <c r="BN20" s="165"/>
      <c r="BO20" s="165"/>
      <c r="BP20" s="165"/>
      <c r="BQ20" s="165"/>
      <c r="BR20" s="165"/>
      <c r="BS20" s="165"/>
      <c r="BT20" s="165"/>
      <c r="BU20" s="166"/>
    </row>
    <row r="21" spans="23:73">
      <c r="W21" s="164"/>
      <c r="X21" s="165"/>
      <c r="Y21" s="165"/>
      <c r="Z21" s="165"/>
      <c r="AA21" s="165"/>
      <c r="AB21" s="165"/>
      <c r="AC21" s="165"/>
      <c r="AD21" s="165"/>
      <c r="AE21" s="165"/>
      <c r="AF21" s="165"/>
      <c r="AG21" s="165"/>
      <c r="AH21" s="165"/>
      <c r="AI21" s="165"/>
      <c r="AJ21" s="165"/>
      <c r="AK21" s="165"/>
      <c r="AL21" s="165"/>
      <c r="AM21" s="165"/>
      <c r="AN21" s="165"/>
      <c r="AO21" s="165"/>
      <c r="AP21" s="165"/>
      <c r="AQ21" s="165"/>
      <c r="AR21" s="165"/>
      <c r="AS21" s="165"/>
      <c r="AT21" s="165"/>
      <c r="AU21" s="165"/>
      <c r="AV21" s="165"/>
      <c r="AW21" s="165"/>
      <c r="AX21" s="165"/>
      <c r="AY21" s="165"/>
      <c r="AZ21" s="165"/>
      <c r="BA21" s="165"/>
      <c r="BB21" s="165"/>
      <c r="BC21" s="165"/>
      <c r="BD21" s="165"/>
      <c r="BE21" s="165"/>
      <c r="BF21" s="165"/>
      <c r="BG21" s="165"/>
      <c r="BH21" s="165"/>
      <c r="BI21" s="165"/>
      <c r="BJ21" s="165"/>
      <c r="BK21" s="165"/>
      <c r="BL21" s="165"/>
      <c r="BM21" s="165"/>
      <c r="BN21" s="165"/>
      <c r="BO21" s="165"/>
      <c r="BP21" s="165"/>
      <c r="BQ21" s="165"/>
      <c r="BR21" s="165"/>
      <c r="BS21" s="165"/>
      <c r="BT21" s="165"/>
      <c r="BU21" s="166"/>
    </row>
    <row r="22" spans="23:73">
      <c r="W22" s="164"/>
      <c r="X22" s="165"/>
      <c r="Y22" s="165"/>
      <c r="Z22" s="165"/>
      <c r="AA22" s="165"/>
      <c r="AB22" s="165"/>
      <c r="AC22" s="165"/>
      <c r="AD22" s="165"/>
      <c r="AE22" s="165"/>
      <c r="AF22" s="165"/>
      <c r="AG22" s="165"/>
      <c r="AH22" s="165"/>
      <c r="AI22" s="165"/>
      <c r="AJ22" s="165"/>
      <c r="AK22" s="165"/>
      <c r="AL22" s="165"/>
      <c r="AM22" s="165"/>
      <c r="AN22" s="165"/>
      <c r="AO22" s="165"/>
      <c r="AP22" s="165"/>
      <c r="AQ22" s="165"/>
      <c r="AR22" s="165"/>
      <c r="AS22" s="165"/>
      <c r="AT22" s="165"/>
      <c r="AU22" s="165"/>
      <c r="AV22" s="165"/>
      <c r="AW22" s="165"/>
      <c r="AX22" s="165"/>
      <c r="AY22" s="165"/>
      <c r="AZ22" s="165"/>
      <c r="BA22" s="165"/>
      <c r="BB22" s="165"/>
      <c r="BC22" s="165"/>
      <c r="BD22" s="165"/>
      <c r="BE22" s="165"/>
      <c r="BF22" s="165"/>
      <c r="BG22" s="165"/>
      <c r="BH22" s="165"/>
      <c r="BI22" s="165"/>
      <c r="BJ22" s="165"/>
      <c r="BK22" s="165"/>
      <c r="BL22" s="165"/>
      <c r="BM22" s="165"/>
      <c r="BN22" s="165"/>
      <c r="BO22" s="165"/>
      <c r="BP22" s="165"/>
      <c r="BQ22" s="165"/>
      <c r="BR22" s="165"/>
      <c r="BS22" s="165"/>
      <c r="BT22" s="165"/>
      <c r="BU22" s="166"/>
    </row>
    <row r="23" spans="23:73">
      <c r="W23" s="164"/>
      <c r="X23" s="165"/>
      <c r="Y23" s="165"/>
      <c r="Z23" s="165"/>
      <c r="AA23" s="165"/>
      <c r="AB23" s="165"/>
      <c r="AC23" s="165"/>
      <c r="AD23" s="165"/>
      <c r="AE23" s="165"/>
      <c r="AF23" s="165"/>
      <c r="AG23" s="165"/>
      <c r="AH23" s="165"/>
      <c r="AI23" s="165"/>
      <c r="AJ23" s="165"/>
      <c r="AK23" s="165"/>
      <c r="AL23" s="165"/>
      <c r="AM23" s="165"/>
      <c r="AN23" s="165"/>
      <c r="AO23" s="165"/>
      <c r="AP23" s="165"/>
      <c r="AQ23" s="165"/>
      <c r="AR23" s="165"/>
      <c r="AS23" s="165"/>
      <c r="AT23" s="165"/>
      <c r="AU23" s="165"/>
      <c r="AV23" s="165"/>
      <c r="AW23" s="165"/>
      <c r="AX23" s="165"/>
      <c r="AY23" s="165"/>
      <c r="AZ23" s="165"/>
      <c r="BA23" s="165"/>
      <c r="BB23" s="165"/>
      <c r="BC23" s="165"/>
      <c r="BD23" s="165"/>
      <c r="BE23" s="165"/>
      <c r="BF23" s="165"/>
      <c r="BG23" s="165"/>
      <c r="BH23" s="165"/>
      <c r="BI23" s="165"/>
      <c r="BJ23" s="165"/>
      <c r="BK23" s="165"/>
      <c r="BL23" s="165"/>
      <c r="BM23" s="165"/>
      <c r="BN23" s="165"/>
      <c r="BO23" s="165"/>
      <c r="BP23" s="165"/>
      <c r="BQ23" s="165"/>
      <c r="BR23" s="165"/>
      <c r="BS23" s="165"/>
      <c r="BT23" s="165"/>
      <c r="BU23" s="166"/>
    </row>
    <row r="24" spans="23:73">
      <c r="W24" s="164"/>
      <c r="X24" s="165"/>
      <c r="Y24" s="165"/>
      <c r="Z24" s="165"/>
      <c r="AA24" s="165"/>
      <c r="AB24" s="165"/>
      <c r="AC24" s="165"/>
      <c r="AD24" s="165"/>
      <c r="AE24" s="165"/>
      <c r="AF24" s="165"/>
      <c r="AG24" s="165"/>
      <c r="AH24" s="165"/>
      <c r="AI24" s="165"/>
      <c r="AJ24" s="165"/>
      <c r="AK24" s="165"/>
      <c r="AL24" s="165"/>
      <c r="AM24" s="165"/>
      <c r="AN24" s="165"/>
      <c r="AO24" s="165"/>
      <c r="AP24" s="165"/>
      <c r="AQ24" s="165"/>
      <c r="AR24" s="165"/>
      <c r="AS24" s="165"/>
      <c r="AT24" s="165"/>
      <c r="AU24" s="165"/>
      <c r="AV24" s="165"/>
      <c r="AW24" s="165"/>
      <c r="AX24" s="165"/>
      <c r="AY24" s="165"/>
      <c r="AZ24" s="165"/>
      <c r="BA24" s="165"/>
      <c r="BB24" s="165"/>
      <c r="BC24" s="165"/>
      <c r="BD24" s="165"/>
      <c r="BE24" s="165"/>
      <c r="BF24" s="165"/>
      <c r="BG24" s="165"/>
      <c r="BH24" s="165"/>
      <c r="BI24" s="165"/>
      <c r="BJ24" s="165"/>
      <c r="BK24" s="165"/>
      <c r="BL24" s="165"/>
      <c r="BM24" s="165"/>
      <c r="BN24" s="165"/>
      <c r="BO24" s="165"/>
      <c r="BP24" s="165"/>
      <c r="BQ24" s="165"/>
      <c r="BR24" s="165"/>
      <c r="BS24" s="165"/>
      <c r="BT24" s="165"/>
      <c r="BU24" s="166"/>
    </row>
    <row r="25" spans="23:73">
      <c r="W25" s="164"/>
      <c r="X25" s="165"/>
      <c r="Y25" s="165"/>
      <c r="Z25" s="165"/>
      <c r="AA25" s="165"/>
      <c r="AB25" s="165"/>
      <c r="AC25" s="165"/>
      <c r="AD25" s="165"/>
      <c r="AE25" s="165"/>
      <c r="AF25" s="165"/>
      <c r="AG25" s="165"/>
      <c r="AH25" s="165"/>
      <c r="AI25" s="165"/>
      <c r="AJ25" s="165"/>
      <c r="AK25" s="165"/>
      <c r="AL25" s="165"/>
      <c r="AM25" s="165"/>
      <c r="AN25" s="165"/>
      <c r="AO25" s="165"/>
      <c r="AP25" s="165"/>
      <c r="AQ25" s="165"/>
      <c r="AR25" s="165"/>
      <c r="AS25" s="165"/>
      <c r="AT25" s="165"/>
      <c r="AU25" s="165"/>
      <c r="AV25" s="165"/>
      <c r="AW25" s="165"/>
      <c r="AX25" s="165"/>
      <c r="AY25" s="165"/>
      <c r="AZ25" s="165"/>
      <c r="BA25" s="165"/>
      <c r="BB25" s="165"/>
      <c r="BC25" s="165"/>
      <c r="BD25" s="165"/>
      <c r="BE25" s="165"/>
      <c r="BF25" s="165"/>
      <c r="BG25" s="165"/>
      <c r="BH25" s="165"/>
      <c r="BI25" s="165"/>
      <c r="BJ25" s="165"/>
      <c r="BK25" s="165"/>
      <c r="BL25" s="165"/>
      <c r="BM25" s="165"/>
      <c r="BN25" s="165"/>
      <c r="BO25" s="165"/>
      <c r="BP25" s="165"/>
      <c r="BQ25" s="165"/>
      <c r="BR25" s="165"/>
      <c r="BS25" s="165"/>
      <c r="BT25" s="165"/>
      <c r="BU25" s="166"/>
    </row>
    <row r="26" spans="23:73" ht="15" thickBot="1">
      <c r="W26" s="167"/>
      <c r="X26" s="168"/>
      <c r="Y26" s="168"/>
      <c r="Z26" s="168"/>
      <c r="AA26" s="168"/>
      <c r="AB26" s="168"/>
      <c r="AC26" s="168"/>
      <c r="AD26" s="168"/>
      <c r="AE26" s="168"/>
      <c r="AF26" s="168"/>
      <c r="AG26" s="168"/>
      <c r="AH26" s="168"/>
      <c r="AI26" s="168"/>
      <c r="AJ26" s="168"/>
      <c r="AK26" s="168"/>
      <c r="AL26" s="168"/>
      <c r="AM26" s="168"/>
      <c r="AN26" s="168"/>
      <c r="AO26" s="168"/>
      <c r="AP26" s="168"/>
      <c r="AQ26" s="168"/>
      <c r="AR26" s="168"/>
      <c r="AS26" s="168"/>
      <c r="AT26" s="168"/>
      <c r="AU26" s="168"/>
      <c r="AV26" s="168"/>
      <c r="AW26" s="168"/>
      <c r="AX26" s="168"/>
      <c r="AY26" s="168"/>
      <c r="AZ26" s="168"/>
      <c r="BA26" s="168"/>
      <c r="BB26" s="168"/>
      <c r="BC26" s="168"/>
      <c r="BD26" s="168"/>
      <c r="BE26" s="168"/>
      <c r="BF26" s="168"/>
      <c r="BG26" s="168"/>
      <c r="BH26" s="168"/>
      <c r="BI26" s="168"/>
      <c r="BJ26" s="168"/>
      <c r="BK26" s="168"/>
      <c r="BL26" s="168"/>
      <c r="BM26" s="168"/>
      <c r="BN26" s="168"/>
      <c r="BO26" s="168"/>
      <c r="BP26" s="168"/>
      <c r="BQ26" s="168"/>
      <c r="BR26" s="168"/>
      <c r="BS26" s="168"/>
      <c r="BT26" s="168"/>
      <c r="BU26" s="169"/>
    </row>
    <row r="28" spans="23:73" ht="15" thickBot="1"/>
    <row r="29" spans="23:73" ht="19" thickBot="1">
      <c r="W29" s="180" t="s">
        <v>116</v>
      </c>
      <c r="X29" s="181"/>
      <c r="Y29" s="181"/>
      <c r="Z29" s="181"/>
      <c r="AA29" s="181"/>
      <c r="AB29" s="181"/>
      <c r="AC29" s="181"/>
      <c r="AD29" s="181"/>
      <c r="AE29" s="181"/>
      <c r="AF29" s="181"/>
      <c r="AG29" s="181"/>
      <c r="AH29" s="181"/>
      <c r="AI29" s="182"/>
      <c r="AL29" s="180" t="s">
        <v>117</v>
      </c>
      <c r="AM29" s="181"/>
      <c r="AN29" s="181"/>
      <c r="AO29" s="181"/>
      <c r="AP29" s="181"/>
      <c r="AQ29" s="181"/>
      <c r="AR29" s="181"/>
      <c r="AS29" s="181"/>
      <c r="AT29" s="181"/>
      <c r="AU29" s="181"/>
      <c r="AV29" s="181"/>
      <c r="AW29" s="181"/>
      <c r="AX29" s="181"/>
      <c r="AY29" s="181"/>
      <c r="AZ29" s="181"/>
      <c r="BA29" s="181"/>
      <c r="BB29" s="181"/>
      <c r="BC29" s="181"/>
      <c r="BD29" s="181"/>
      <c r="BE29" s="181"/>
      <c r="BF29" s="181"/>
      <c r="BG29" s="181"/>
      <c r="BH29" s="181"/>
      <c r="BI29" s="181"/>
      <c r="BJ29" s="181"/>
      <c r="BK29" s="181"/>
      <c r="BL29" s="181"/>
      <c r="BM29" s="181"/>
      <c r="BN29" s="181"/>
      <c r="BO29" s="181"/>
      <c r="BP29" s="181"/>
      <c r="BQ29" s="181"/>
      <c r="BR29" s="181"/>
      <c r="BS29" s="181"/>
      <c r="BT29" s="181"/>
      <c r="BU29" s="182"/>
    </row>
    <row r="30" spans="23:73">
      <c r="W30" s="155"/>
      <c r="X30" s="156"/>
      <c r="Y30" s="156"/>
      <c r="Z30" s="156"/>
      <c r="AA30" s="156"/>
      <c r="AB30" s="156"/>
      <c r="AC30" s="156"/>
      <c r="AD30" s="156"/>
      <c r="AE30" s="156"/>
      <c r="AF30" s="156"/>
      <c r="AG30" s="156"/>
      <c r="AH30" s="156"/>
      <c r="AI30" s="157"/>
      <c r="AL30" s="155"/>
      <c r="AM30" s="156"/>
      <c r="AN30" s="156"/>
      <c r="AO30" s="156"/>
      <c r="AP30" s="156"/>
      <c r="AQ30" s="156"/>
      <c r="AR30" s="156"/>
      <c r="AS30" s="156"/>
      <c r="AT30" s="156"/>
      <c r="AU30" s="156"/>
      <c r="AV30" s="156"/>
      <c r="AW30" s="156"/>
      <c r="AX30" s="156"/>
      <c r="AY30" s="156"/>
      <c r="AZ30" s="156"/>
      <c r="BA30" s="156"/>
      <c r="BB30" s="156"/>
      <c r="BC30" s="156"/>
      <c r="BD30" s="156"/>
      <c r="BE30" s="156"/>
      <c r="BF30" s="156"/>
      <c r="BG30" s="156"/>
      <c r="BH30" s="156"/>
      <c r="BI30" s="156"/>
      <c r="BJ30" s="156"/>
      <c r="BK30" s="156"/>
      <c r="BL30" s="156"/>
      <c r="BM30" s="156"/>
      <c r="BN30" s="156"/>
      <c r="BO30" s="156"/>
      <c r="BP30" s="156"/>
      <c r="BQ30" s="156"/>
      <c r="BR30" s="156"/>
      <c r="BS30" s="156"/>
      <c r="BT30" s="156"/>
      <c r="BU30" s="157"/>
    </row>
    <row r="31" spans="23:73">
      <c r="W31" s="155"/>
      <c r="X31" s="156"/>
      <c r="Y31" s="156"/>
      <c r="Z31" s="156"/>
      <c r="AA31" s="156"/>
      <c r="AB31" s="156"/>
      <c r="AC31" s="156"/>
      <c r="AD31" s="156"/>
      <c r="AE31" s="156"/>
      <c r="AF31" s="156"/>
      <c r="AG31" s="156"/>
      <c r="AH31" s="156"/>
      <c r="AI31" s="157"/>
      <c r="AL31" s="155"/>
      <c r="AM31" s="156"/>
      <c r="AN31" s="156"/>
      <c r="AO31" s="156"/>
      <c r="AP31" s="156"/>
      <c r="AQ31" s="156"/>
      <c r="AR31" s="156"/>
      <c r="AS31" s="156"/>
      <c r="AT31" s="156"/>
      <c r="AU31" s="156"/>
      <c r="AV31" s="156"/>
      <c r="AW31" s="156"/>
      <c r="AX31" s="156"/>
      <c r="AY31" s="156"/>
      <c r="AZ31" s="156"/>
      <c r="BA31" s="156"/>
      <c r="BB31" s="156"/>
      <c r="BC31" s="156"/>
      <c r="BD31" s="156"/>
      <c r="BE31" s="156"/>
      <c r="BF31" s="156"/>
      <c r="BG31" s="156"/>
      <c r="BH31" s="156"/>
      <c r="BI31" s="156"/>
      <c r="BJ31" s="156"/>
      <c r="BK31" s="156"/>
      <c r="BL31" s="156"/>
      <c r="BM31" s="156"/>
      <c r="BN31" s="156"/>
      <c r="BO31" s="156"/>
      <c r="BP31" s="156"/>
      <c r="BQ31" s="156"/>
      <c r="BR31" s="156"/>
      <c r="BS31" s="156"/>
      <c r="BT31" s="156"/>
      <c r="BU31" s="157"/>
    </row>
    <row r="32" spans="23:73">
      <c r="W32" s="155"/>
      <c r="X32" s="156"/>
      <c r="Y32" s="156"/>
      <c r="Z32" s="156"/>
      <c r="AA32" s="156"/>
      <c r="AB32" s="156"/>
      <c r="AC32" s="156"/>
      <c r="AD32" s="156"/>
      <c r="AE32" s="156"/>
      <c r="AF32" s="156"/>
      <c r="AG32" s="156"/>
      <c r="AH32" s="156"/>
      <c r="AI32" s="157"/>
      <c r="AL32" s="155"/>
      <c r="AM32" s="156"/>
      <c r="AN32" s="156"/>
      <c r="AO32" s="156"/>
      <c r="AP32" s="156"/>
      <c r="AQ32" s="156"/>
      <c r="AR32" s="156"/>
      <c r="AS32" s="156"/>
      <c r="AT32" s="156"/>
      <c r="AU32" s="156"/>
      <c r="AV32" s="156"/>
      <c r="AW32" s="156"/>
      <c r="AX32" s="156"/>
      <c r="AY32" s="156"/>
      <c r="AZ32" s="156"/>
      <c r="BA32" s="156"/>
      <c r="BB32" s="156"/>
      <c r="BC32" s="156"/>
      <c r="BD32" s="156"/>
      <c r="BE32" s="156"/>
      <c r="BF32" s="156"/>
      <c r="BG32" s="156"/>
      <c r="BH32" s="156"/>
      <c r="BI32" s="156"/>
      <c r="BJ32" s="156"/>
      <c r="BK32" s="156"/>
      <c r="BL32" s="156"/>
      <c r="BM32" s="156"/>
      <c r="BN32" s="156"/>
      <c r="BO32" s="156"/>
      <c r="BP32" s="156"/>
      <c r="BQ32" s="156"/>
      <c r="BR32" s="156"/>
      <c r="BS32" s="156"/>
      <c r="BT32" s="156"/>
      <c r="BU32" s="157"/>
    </row>
    <row r="33" spans="23:73">
      <c r="W33" s="155"/>
      <c r="X33" s="156"/>
      <c r="Y33" s="156"/>
      <c r="Z33" s="156"/>
      <c r="AA33" s="156"/>
      <c r="AB33" s="156"/>
      <c r="AC33" s="156"/>
      <c r="AD33" s="156"/>
      <c r="AE33" s="156"/>
      <c r="AF33" s="156"/>
      <c r="AG33" s="156"/>
      <c r="AH33" s="156"/>
      <c r="AI33" s="157"/>
      <c r="AL33" s="155"/>
      <c r="AM33" s="156"/>
      <c r="AN33" s="156"/>
      <c r="AO33" s="156"/>
      <c r="AP33" s="156"/>
      <c r="AQ33" s="156"/>
      <c r="AR33" s="156"/>
      <c r="AS33" s="156"/>
      <c r="AT33" s="156"/>
      <c r="AU33" s="156"/>
      <c r="AV33" s="156"/>
      <c r="AW33" s="156"/>
      <c r="AX33" s="156"/>
      <c r="AY33" s="156"/>
      <c r="AZ33" s="156"/>
      <c r="BA33" s="156"/>
      <c r="BB33" s="156"/>
      <c r="BC33" s="156"/>
      <c r="BD33" s="156"/>
      <c r="BE33" s="156"/>
      <c r="BF33" s="156"/>
      <c r="BG33" s="156"/>
      <c r="BH33" s="156"/>
      <c r="BI33" s="156"/>
      <c r="BJ33" s="156"/>
      <c r="BK33" s="156"/>
      <c r="BL33" s="156"/>
      <c r="BM33" s="156"/>
      <c r="BN33" s="156"/>
      <c r="BO33" s="156"/>
      <c r="BP33" s="156"/>
      <c r="BQ33" s="156"/>
      <c r="BR33" s="156"/>
      <c r="BS33" s="156"/>
      <c r="BT33" s="156"/>
      <c r="BU33" s="157"/>
    </row>
    <row r="34" spans="23:73">
      <c r="W34" s="155"/>
      <c r="X34" s="156"/>
      <c r="Y34" s="156"/>
      <c r="Z34" s="156"/>
      <c r="AA34" s="156"/>
      <c r="AB34" s="156"/>
      <c r="AC34" s="156"/>
      <c r="AD34" s="156"/>
      <c r="AE34" s="156"/>
      <c r="AF34" s="156"/>
      <c r="AG34" s="156"/>
      <c r="AH34" s="156"/>
      <c r="AI34" s="157"/>
      <c r="AL34" s="155"/>
      <c r="AM34" s="156"/>
      <c r="AN34" s="156"/>
      <c r="AO34" s="156"/>
      <c r="AP34" s="156"/>
      <c r="AQ34" s="156"/>
      <c r="AR34" s="156"/>
      <c r="AS34" s="156"/>
      <c r="AT34" s="156"/>
      <c r="AU34" s="156"/>
      <c r="AV34" s="156"/>
      <c r="AW34" s="156"/>
      <c r="AX34" s="156"/>
      <c r="AY34" s="156"/>
      <c r="AZ34" s="156"/>
      <c r="BA34" s="156"/>
      <c r="BB34" s="156"/>
      <c r="BC34" s="156"/>
      <c r="BD34" s="156"/>
      <c r="BE34" s="156"/>
      <c r="BF34" s="156"/>
      <c r="BG34" s="156"/>
      <c r="BH34" s="156"/>
      <c r="BI34" s="156"/>
      <c r="BJ34" s="156"/>
      <c r="BK34" s="156"/>
      <c r="BL34" s="156"/>
      <c r="BM34" s="156"/>
      <c r="BN34" s="156"/>
      <c r="BO34" s="156"/>
      <c r="BP34" s="156"/>
      <c r="BQ34" s="156"/>
      <c r="BR34" s="156"/>
      <c r="BS34" s="156"/>
      <c r="BT34" s="156"/>
      <c r="BU34" s="157"/>
    </row>
    <row r="35" spans="23:73">
      <c r="W35" s="155"/>
      <c r="X35" s="156"/>
      <c r="Y35" s="156"/>
      <c r="Z35" s="156"/>
      <c r="AB35" s="156"/>
      <c r="AC35" s="156"/>
      <c r="AD35" s="156"/>
      <c r="AE35" s="156"/>
      <c r="AF35" s="156"/>
      <c r="AG35" s="156"/>
      <c r="AH35" s="156"/>
      <c r="AI35" s="157"/>
      <c r="AL35" s="155"/>
      <c r="AM35" s="156"/>
      <c r="AN35" s="156"/>
      <c r="AO35" s="156"/>
      <c r="AP35" s="156"/>
      <c r="AQ35" s="156"/>
      <c r="AR35" s="156"/>
      <c r="AS35" s="156"/>
      <c r="AT35" s="156"/>
      <c r="AU35" s="156"/>
      <c r="AV35" s="156"/>
      <c r="AW35" s="156"/>
      <c r="AX35" s="156"/>
      <c r="AY35" s="156"/>
      <c r="AZ35" s="156"/>
      <c r="BA35" s="156"/>
      <c r="BB35" s="156"/>
      <c r="BC35" s="156"/>
      <c r="BD35" s="156"/>
      <c r="BE35" s="156"/>
      <c r="BF35" s="156"/>
      <c r="BG35" s="156"/>
      <c r="BH35" s="156"/>
      <c r="BI35" s="156"/>
      <c r="BJ35" s="156"/>
      <c r="BK35" s="156"/>
      <c r="BL35" s="156"/>
      <c r="BM35" s="156"/>
      <c r="BN35" s="156"/>
      <c r="BO35" s="156"/>
      <c r="BP35" s="156"/>
      <c r="BQ35" s="156"/>
      <c r="BR35" s="156"/>
      <c r="BS35" s="156"/>
      <c r="BT35" s="156"/>
      <c r="BU35" s="157"/>
    </row>
    <row r="36" spans="23:73">
      <c r="W36" s="155"/>
      <c r="X36" s="156"/>
      <c r="Y36" s="156"/>
      <c r="Z36" s="156"/>
      <c r="AA36" s="156"/>
      <c r="AB36" s="156"/>
      <c r="AC36" s="156"/>
      <c r="AD36" s="156"/>
      <c r="AE36" s="156"/>
      <c r="AF36" s="156"/>
      <c r="AG36" s="156"/>
      <c r="AH36" s="156"/>
      <c r="AI36" s="157"/>
      <c r="AL36" s="155"/>
      <c r="AM36" s="156"/>
      <c r="AN36" s="156"/>
      <c r="AO36" s="156"/>
      <c r="AP36" s="156"/>
      <c r="AQ36" s="156"/>
      <c r="AR36" s="156"/>
      <c r="AS36" s="156"/>
      <c r="AT36" s="156"/>
      <c r="AU36" s="156"/>
      <c r="AV36" s="156"/>
      <c r="AW36" s="156"/>
      <c r="AX36" s="156"/>
      <c r="AY36" s="156"/>
      <c r="AZ36" s="156"/>
      <c r="BA36" s="156"/>
      <c r="BB36" s="156"/>
      <c r="BC36" s="156"/>
      <c r="BD36" s="156"/>
      <c r="BE36" s="156"/>
      <c r="BF36" s="156"/>
      <c r="BG36" s="156"/>
      <c r="BH36" s="156"/>
      <c r="BI36" s="156"/>
      <c r="BJ36" s="156"/>
      <c r="BK36" s="156"/>
      <c r="BL36" s="156"/>
      <c r="BM36" s="156"/>
      <c r="BN36" s="156"/>
      <c r="BO36" s="156"/>
      <c r="BP36" s="156"/>
      <c r="BQ36" s="156"/>
      <c r="BR36" s="156"/>
      <c r="BS36" s="156"/>
      <c r="BT36" s="156"/>
      <c r="BU36" s="157"/>
    </row>
    <row r="37" spans="23:73">
      <c r="W37" s="155"/>
      <c r="X37" s="156"/>
      <c r="Y37" s="156"/>
      <c r="Z37" s="156"/>
      <c r="AA37" s="156"/>
      <c r="AB37" s="156"/>
      <c r="AC37" s="156"/>
      <c r="AD37" s="156"/>
      <c r="AE37" s="156"/>
      <c r="AF37" s="156"/>
      <c r="AG37" s="156"/>
      <c r="AH37" s="156"/>
      <c r="AI37" s="157"/>
      <c r="AL37" s="155"/>
      <c r="AM37" s="156"/>
      <c r="AN37" s="156"/>
      <c r="AO37" s="156"/>
      <c r="AP37" s="156"/>
      <c r="AQ37" s="156"/>
      <c r="AR37" s="156"/>
      <c r="AS37" s="156"/>
      <c r="AT37" s="156"/>
      <c r="AU37" s="156"/>
      <c r="AV37" s="156"/>
      <c r="AW37" s="156"/>
      <c r="AX37" s="156"/>
      <c r="AY37" s="156"/>
      <c r="AZ37" s="156"/>
      <c r="BA37" s="156"/>
      <c r="BB37" s="156"/>
      <c r="BC37" s="156"/>
      <c r="BD37" s="156"/>
      <c r="BE37" s="156"/>
      <c r="BF37" s="156"/>
      <c r="BG37" s="156"/>
      <c r="BH37" s="156"/>
      <c r="BI37" s="156"/>
      <c r="BJ37" s="156"/>
      <c r="BK37" s="156"/>
      <c r="BL37" s="156"/>
      <c r="BM37" s="156"/>
      <c r="BN37" s="156"/>
      <c r="BO37" s="156"/>
      <c r="BP37" s="156"/>
      <c r="BQ37" s="156"/>
      <c r="BR37" s="156"/>
      <c r="BS37" s="156"/>
      <c r="BT37" s="156"/>
      <c r="BU37" s="157"/>
    </row>
    <row r="38" spans="23:73">
      <c r="W38" s="155"/>
      <c r="X38" s="156"/>
      <c r="Y38" s="156"/>
      <c r="Z38" s="191"/>
      <c r="AB38" s="156"/>
      <c r="AC38" s="156"/>
      <c r="AD38" s="156"/>
      <c r="AE38" s="156"/>
      <c r="AF38" s="156"/>
      <c r="AG38" s="156"/>
      <c r="AH38" s="156"/>
      <c r="AI38" s="157"/>
      <c r="AL38" s="155"/>
      <c r="AM38" s="156"/>
      <c r="AN38" s="156"/>
      <c r="AO38" s="156"/>
      <c r="AP38" s="156"/>
      <c r="AQ38" s="156"/>
      <c r="AR38" s="156"/>
      <c r="AS38" s="156"/>
      <c r="AT38" s="156"/>
      <c r="AU38" s="156"/>
      <c r="AV38" s="156"/>
      <c r="AW38" s="156"/>
      <c r="AX38" s="156"/>
      <c r="AY38" s="156"/>
      <c r="AZ38" s="156"/>
      <c r="BA38" s="156"/>
      <c r="BB38" s="156"/>
      <c r="BC38" s="156"/>
      <c r="BD38" s="156"/>
      <c r="BE38" s="156"/>
      <c r="BF38" s="156"/>
      <c r="BG38" s="156"/>
      <c r="BH38" s="156"/>
      <c r="BI38" s="156"/>
      <c r="BJ38" s="156"/>
      <c r="BK38" s="156"/>
      <c r="BL38" s="156"/>
      <c r="BM38" s="156"/>
      <c r="BN38" s="156"/>
      <c r="BO38" s="156"/>
      <c r="BP38" s="156"/>
      <c r="BQ38" s="156"/>
      <c r="BR38" s="156"/>
      <c r="BS38" s="156"/>
      <c r="BT38" s="156"/>
      <c r="BU38" s="157"/>
    </row>
    <row r="39" spans="23:73">
      <c r="W39" s="155"/>
      <c r="X39" s="156"/>
      <c r="Y39" s="156"/>
      <c r="Z39" s="156"/>
      <c r="AA39" s="156"/>
      <c r="AB39" s="156"/>
      <c r="AC39" s="156"/>
      <c r="AD39" s="156"/>
      <c r="AE39" s="156"/>
      <c r="AF39" s="156"/>
      <c r="AG39" s="156"/>
      <c r="AH39" s="156"/>
      <c r="AI39" s="157"/>
      <c r="AL39" s="155"/>
      <c r="AM39" s="156"/>
      <c r="AN39" s="156"/>
      <c r="AO39" s="156"/>
      <c r="AP39" s="156"/>
      <c r="AQ39" s="156"/>
      <c r="AR39" s="156"/>
      <c r="AS39" s="156"/>
      <c r="AT39" s="156"/>
      <c r="AU39" s="156"/>
      <c r="AV39" s="156"/>
      <c r="AW39" s="156"/>
      <c r="AX39" s="156"/>
      <c r="AY39" s="156"/>
      <c r="AZ39" s="156"/>
      <c r="BA39" s="156"/>
      <c r="BB39" s="156"/>
      <c r="BC39" s="156"/>
      <c r="BD39" s="156"/>
      <c r="BE39" s="156"/>
      <c r="BF39" s="156"/>
      <c r="BG39" s="156"/>
      <c r="BH39" s="156"/>
      <c r="BI39" s="156"/>
      <c r="BJ39" s="156"/>
      <c r="BK39" s="156"/>
      <c r="BL39" s="156"/>
      <c r="BM39" s="156"/>
      <c r="BN39" s="156"/>
      <c r="BO39" s="156"/>
      <c r="BP39" s="156"/>
      <c r="BQ39" s="156"/>
      <c r="BR39" s="156"/>
      <c r="BS39" s="156"/>
      <c r="BT39" s="156"/>
      <c r="BU39" s="157"/>
    </row>
    <row r="40" spans="23:73">
      <c r="W40" s="155"/>
      <c r="X40" s="156"/>
      <c r="Y40" s="156"/>
      <c r="Z40" s="156"/>
      <c r="AA40" s="156"/>
      <c r="AB40" s="156"/>
      <c r="AC40" s="156"/>
      <c r="AD40" s="156"/>
      <c r="AE40" s="156"/>
      <c r="AF40" s="156"/>
      <c r="AG40" s="156"/>
      <c r="AH40" s="156"/>
      <c r="AI40" s="157"/>
      <c r="AL40" s="155"/>
      <c r="AM40" s="156"/>
      <c r="AN40" s="156"/>
      <c r="AO40" s="156"/>
      <c r="AP40" s="156"/>
      <c r="AQ40" s="156"/>
      <c r="AR40" s="156"/>
      <c r="AS40" s="156"/>
      <c r="AT40" s="156"/>
      <c r="AU40" s="156"/>
      <c r="AV40" s="156"/>
      <c r="AW40" s="156"/>
      <c r="AX40" s="156"/>
      <c r="AY40" s="156"/>
      <c r="AZ40" s="156"/>
      <c r="BA40" s="156"/>
      <c r="BB40" s="156"/>
      <c r="BC40" s="156"/>
      <c r="BD40" s="156"/>
      <c r="BE40" s="156"/>
      <c r="BF40" s="156"/>
      <c r="BG40" s="156"/>
      <c r="BH40" s="156"/>
      <c r="BI40" s="156"/>
      <c r="BJ40" s="156"/>
      <c r="BK40" s="156"/>
      <c r="BL40" s="156"/>
      <c r="BM40" s="156"/>
      <c r="BN40" s="156"/>
      <c r="BO40" s="156"/>
      <c r="BP40" s="156"/>
      <c r="BQ40" s="156"/>
      <c r="BR40" s="156"/>
      <c r="BS40" s="156"/>
      <c r="BT40" s="156"/>
      <c r="BU40" s="157"/>
    </row>
    <row r="41" spans="23:73">
      <c r="W41" s="155"/>
      <c r="X41" s="156"/>
      <c r="Y41" s="156"/>
      <c r="Z41" s="156"/>
      <c r="AA41" s="156"/>
      <c r="AB41" s="156"/>
      <c r="AC41" s="156"/>
      <c r="AD41" s="156"/>
      <c r="AE41" s="156"/>
      <c r="AF41" s="156"/>
      <c r="AG41" s="156"/>
      <c r="AH41" s="156"/>
      <c r="AI41" s="157"/>
      <c r="AL41" s="155"/>
      <c r="AM41" s="156"/>
      <c r="AN41" s="156"/>
      <c r="AO41" s="156"/>
      <c r="AP41" s="156"/>
      <c r="AQ41" s="156"/>
      <c r="AR41" s="156"/>
      <c r="AS41" s="156"/>
      <c r="AT41" s="156"/>
      <c r="AU41" s="156"/>
      <c r="AV41" s="156"/>
      <c r="AW41" s="156"/>
      <c r="AX41" s="156"/>
      <c r="AY41" s="156"/>
      <c r="AZ41" s="156"/>
      <c r="BA41" s="156"/>
      <c r="BB41" s="156"/>
      <c r="BC41" s="156"/>
      <c r="BD41" s="156"/>
      <c r="BE41" s="156"/>
      <c r="BF41" s="156"/>
      <c r="BG41" s="156"/>
      <c r="BH41" s="156"/>
      <c r="BI41" s="156"/>
      <c r="BJ41" s="156"/>
      <c r="BK41" s="156"/>
      <c r="BL41" s="156"/>
      <c r="BM41" s="156"/>
      <c r="BN41" s="156"/>
      <c r="BO41" s="156"/>
      <c r="BP41" s="156"/>
      <c r="BQ41" s="156"/>
      <c r="BR41" s="156"/>
      <c r="BS41" s="156"/>
      <c r="BT41" s="156"/>
      <c r="BU41" s="157"/>
    </row>
    <row r="42" spans="23:73">
      <c r="W42" s="155"/>
      <c r="X42" s="156"/>
      <c r="Y42" s="156"/>
      <c r="Z42" s="156"/>
      <c r="AA42" s="156"/>
      <c r="AB42" s="156"/>
      <c r="AC42" s="156"/>
      <c r="AD42" s="156"/>
      <c r="AE42" s="156"/>
      <c r="AF42" s="156"/>
      <c r="AG42" s="156"/>
      <c r="AH42" s="156"/>
      <c r="AI42" s="157"/>
      <c r="AL42" s="155"/>
      <c r="AM42" s="156"/>
      <c r="AN42" s="156"/>
      <c r="AO42" s="156"/>
      <c r="AP42" s="156"/>
      <c r="AQ42" s="156"/>
      <c r="AR42" s="156"/>
      <c r="AS42" s="156"/>
      <c r="AT42" s="156"/>
      <c r="AU42" s="156"/>
      <c r="AV42" s="156"/>
      <c r="AW42" s="156"/>
      <c r="AX42" s="156"/>
      <c r="AY42" s="156"/>
      <c r="AZ42" s="156"/>
      <c r="BA42" s="156"/>
      <c r="BB42" s="156"/>
      <c r="BC42" s="156"/>
      <c r="BD42" s="156"/>
      <c r="BE42" s="156"/>
      <c r="BF42" s="156"/>
      <c r="BG42" s="156"/>
      <c r="BH42" s="156"/>
      <c r="BI42" s="156"/>
      <c r="BJ42" s="156"/>
      <c r="BK42" s="156"/>
      <c r="BL42" s="156"/>
      <c r="BM42" s="156"/>
      <c r="BN42" s="156"/>
      <c r="BO42" s="156"/>
      <c r="BP42" s="156"/>
      <c r="BQ42" s="156"/>
      <c r="BR42" s="156"/>
      <c r="BS42" s="156"/>
      <c r="BT42" s="156"/>
      <c r="BU42" s="157"/>
    </row>
    <row r="43" spans="23:73">
      <c r="W43" s="155"/>
      <c r="X43" s="156"/>
      <c r="Y43" s="156"/>
      <c r="Z43" s="156"/>
      <c r="AA43" s="156"/>
      <c r="AB43" s="156"/>
      <c r="AC43" s="156"/>
      <c r="AD43" s="156"/>
      <c r="AE43" s="156"/>
      <c r="AF43" s="156"/>
      <c r="AG43" s="156"/>
      <c r="AH43" s="156"/>
      <c r="AI43" s="157"/>
      <c r="AL43" s="155"/>
      <c r="AM43" s="156"/>
      <c r="AN43" s="156"/>
      <c r="AO43" s="156"/>
      <c r="AP43" s="156"/>
      <c r="AQ43" s="156"/>
      <c r="AR43" s="156"/>
      <c r="AS43" s="156"/>
      <c r="AT43" s="156"/>
      <c r="AU43" s="156"/>
      <c r="AV43" s="156"/>
      <c r="AW43" s="156"/>
      <c r="AX43" s="156"/>
      <c r="AY43" s="156"/>
      <c r="AZ43" s="156"/>
      <c r="BA43" s="156"/>
      <c r="BB43" s="156"/>
      <c r="BC43" s="156"/>
      <c r="BD43" s="156"/>
      <c r="BE43" s="156"/>
      <c r="BF43" s="156"/>
      <c r="BG43" s="156"/>
      <c r="BH43" s="156"/>
      <c r="BI43" s="156"/>
      <c r="BJ43" s="156"/>
      <c r="BK43" s="156"/>
      <c r="BL43" s="156"/>
      <c r="BM43" s="156"/>
      <c r="BN43" s="156"/>
      <c r="BO43" s="156"/>
      <c r="BP43" s="156"/>
      <c r="BQ43" s="156"/>
      <c r="BR43" s="156"/>
      <c r="BS43" s="156"/>
      <c r="BT43" s="156"/>
      <c r="BU43" s="157"/>
    </row>
    <row r="44" spans="23:73">
      <c r="W44" s="155"/>
      <c r="X44" s="156"/>
      <c r="Y44" s="156"/>
      <c r="Z44" s="156"/>
      <c r="AA44" s="156"/>
      <c r="AB44" s="156"/>
      <c r="AC44" s="156"/>
      <c r="AD44" s="156"/>
      <c r="AE44" s="156"/>
      <c r="AF44" s="156"/>
      <c r="AG44" s="156"/>
      <c r="AH44" s="156"/>
      <c r="AI44" s="157"/>
      <c r="AL44" s="155"/>
      <c r="AM44" s="156"/>
      <c r="AN44" s="156"/>
      <c r="AO44" s="156"/>
      <c r="AP44" s="156"/>
      <c r="AQ44" s="156"/>
      <c r="AR44" s="156"/>
      <c r="AS44" s="156"/>
      <c r="AT44" s="156"/>
      <c r="AU44" s="156"/>
      <c r="AV44" s="156"/>
      <c r="AW44" s="156"/>
      <c r="AX44" s="156"/>
      <c r="AY44" s="156"/>
      <c r="AZ44" s="156"/>
      <c r="BA44" s="156"/>
      <c r="BB44" s="156"/>
      <c r="BC44" s="156"/>
      <c r="BD44" s="156"/>
      <c r="BE44" s="156"/>
      <c r="BF44" s="156"/>
      <c r="BG44" s="156"/>
      <c r="BH44" s="156"/>
      <c r="BI44" s="156"/>
      <c r="BJ44" s="156"/>
      <c r="BK44" s="156"/>
      <c r="BL44" s="156"/>
      <c r="BM44" s="156"/>
      <c r="BN44" s="156"/>
      <c r="BO44" s="156"/>
      <c r="BP44" s="156"/>
      <c r="BQ44" s="156"/>
      <c r="BR44" s="156"/>
      <c r="BS44" s="156"/>
      <c r="BT44" s="156"/>
      <c r="BU44" s="157"/>
    </row>
    <row r="45" spans="23:73">
      <c r="W45" s="155"/>
      <c r="X45" s="156"/>
      <c r="Y45" s="156"/>
      <c r="Z45" s="156"/>
      <c r="AA45" s="156"/>
      <c r="AB45" s="156"/>
      <c r="AC45" s="156"/>
      <c r="AD45" s="156"/>
      <c r="AE45" s="156"/>
      <c r="AF45" s="156"/>
      <c r="AG45" s="156"/>
      <c r="AH45" s="156"/>
      <c r="AI45" s="157"/>
      <c r="AL45" s="155"/>
      <c r="AM45" s="156"/>
      <c r="AN45" s="156"/>
      <c r="AO45" s="156"/>
      <c r="AP45" s="156"/>
      <c r="AQ45" s="156"/>
      <c r="AR45" s="156"/>
      <c r="AS45" s="156"/>
      <c r="AT45" s="156"/>
      <c r="AU45" s="156"/>
      <c r="AV45" s="156"/>
      <c r="AW45" s="156"/>
      <c r="AX45" s="156"/>
      <c r="AY45" s="156"/>
      <c r="AZ45" s="156"/>
      <c r="BA45" s="156"/>
      <c r="BB45" s="156"/>
      <c r="BC45" s="156"/>
      <c r="BD45" s="156"/>
      <c r="BE45" s="156"/>
      <c r="BF45" s="156"/>
      <c r="BG45" s="156"/>
      <c r="BH45" s="156"/>
      <c r="BI45" s="156"/>
      <c r="BJ45" s="156"/>
      <c r="BK45" s="156"/>
      <c r="BL45" s="156"/>
      <c r="BM45" s="156"/>
      <c r="BN45" s="156"/>
      <c r="BO45" s="156"/>
      <c r="BP45" s="156"/>
      <c r="BQ45" s="156"/>
      <c r="BR45" s="156"/>
      <c r="BS45" s="156"/>
      <c r="BT45" s="156"/>
      <c r="BU45" s="157"/>
    </row>
    <row r="46" spans="23:73">
      <c r="W46" s="155"/>
      <c r="X46" s="156"/>
      <c r="Y46" s="156"/>
      <c r="Z46" s="156"/>
      <c r="AA46" s="156"/>
      <c r="AB46" s="156"/>
      <c r="AC46" s="156"/>
      <c r="AD46" s="156"/>
      <c r="AE46" s="156"/>
      <c r="AF46" s="156"/>
      <c r="AG46" s="156"/>
      <c r="AH46" s="156"/>
      <c r="AI46" s="157"/>
      <c r="AL46" s="155"/>
      <c r="AM46" s="156"/>
      <c r="AN46" s="156"/>
      <c r="AO46" s="156"/>
      <c r="AP46" s="156"/>
      <c r="AQ46" s="156"/>
      <c r="AR46" s="156"/>
      <c r="AS46" s="156"/>
      <c r="AT46" s="156"/>
      <c r="AU46" s="156"/>
      <c r="AV46" s="156"/>
      <c r="AW46" s="156"/>
      <c r="AX46" s="156"/>
      <c r="AY46" s="156"/>
      <c r="AZ46" s="156"/>
      <c r="BA46" s="156"/>
      <c r="BB46" s="156"/>
      <c r="BC46" s="156"/>
      <c r="BD46" s="156"/>
      <c r="BE46" s="156"/>
      <c r="BF46" s="156"/>
      <c r="BG46" s="156"/>
      <c r="BH46" s="156"/>
      <c r="BI46" s="156"/>
      <c r="BJ46" s="156"/>
      <c r="BK46" s="156"/>
      <c r="BL46" s="156"/>
      <c r="BM46" s="156"/>
      <c r="BN46" s="156"/>
      <c r="BO46" s="156"/>
      <c r="BP46" s="156"/>
      <c r="BQ46" s="156"/>
      <c r="BR46" s="156"/>
      <c r="BS46" s="156"/>
      <c r="BT46" s="156"/>
      <c r="BU46" s="157"/>
    </row>
    <row r="47" spans="23:73">
      <c r="W47" s="155"/>
      <c r="X47" s="156"/>
      <c r="Y47" s="156"/>
      <c r="Z47" s="156"/>
      <c r="AA47" s="156"/>
      <c r="AB47" s="156"/>
      <c r="AC47" s="156"/>
      <c r="AD47" s="156"/>
      <c r="AE47" s="156"/>
      <c r="AF47" s="156"/>
      <c r="AG47" s="156"/>
      <c r="AH47" s="156"/>
      <c r="AI47" s="157"/>
      <c r="AL47" s="155"/>
      <c r="AM47" s="156"/>
      <c r="AN47" s="156"/>
      <c r="AO47" s="156"/>
      <c r="AP47" s="156"/>
      <c r="AQ47" s="156"/>
      <c r="AR47" s="156"/>
      <c r="AS47" s="156"/>
      <c r="AT47" s="156"/>
      <c r="AU47" s="156"/>
      <c r="AV47" s="156"/>
      <c r="AW47" s="156"/>
      <c r="AX47" s="156"/>
      <c r="AY47" s="156"/>
      <c r="AZ47" s="156"/>
      <c r="BA47" s="156"/>
      <c r="BB47" s="156"/>
      <c r="BC47" s="156"/>
      <c r="BD47" s="156"/>
      <c r="BE47" s="156"/>
      <c r="BF47" s="156"/>
      <c r="BG47" s="156"/>
      <c r="BH47" s="156"/>
      <c r="BI47" s="156"/>
      <c r="BJ47" s="156"/>
      <c r="BK47" s="156"/>
      <c r="BL47" s="156"/>
      <c r="BM47" s="156"/>
      <c r="BN47" s="156"/>
      <c r="BO47" s="156"/>
      <c r="BP47" s="156"/>
      <c r="BQ47" s="156"/>
      <c r="BR47" s="156"/>
      <c r="BS47" s="156"/>
      <c r="BT47" s="156"/>
      <c r="BU47" s="157"/>
    </row>
    <row r="48" spans="23:73">
      <c r="W48" s="155"/>
      <c r="X48" s="156"/>
      <c r="Y48" s="156"/>
      <c r="Z48" s="156"/>
      <c r="AA48" s="156"/>
      <c r="AB48" s="156"/>
      <c r="AC48" s="156"/>
      <c r="AD48" s="156"/>
      <c r="AE48" s="156"/>
      <c r="AF48" s="156"/>
      <c r="AG48" s="156"/>
      <c r="AH48" s="156"/>
      <c r="AI48" s="157"/>
      <c r="AL48" s="155"/>
      <c r="AM48" s="156"/>
      <c r="AN48" s="156"/>
      <c r="AO48" s="156"/>
      <c r="AP48" s="156"/>
      <c r="AQ48" s="156"/>
      <c r="AR48" s="156"/>
      <c r="AS48" s="156"/>
      <c r="AT48" s="156"/>
      <c r="AU48" s="156"/>
      <c r="AV48" s="156"/>
      <c r="AW48" s="156"/>
      <c r="AX48" s="156"/>
      <c r="AY48" s="156"/>
      <c r="AZ48" s="156"/>
      <c r="BA48" s="156"/>
      <c r="BB48" s="156"/>
      <c r="BC48" s="156"/>
      <c r="BD48" s="156"/>
      <c r="BE48" s="156"/>
      <c r="BF48" s="156"/>
      <c r="BG48" s="156"/>
      <c r="BH48" s="156"/>
      <c r="BI48" s="156"/>
      <c r="BJ48" s="156"/>
      <c r="BK48" s="156"/>
      <c r="BL48" s="156"/>
      <c r="BM48" s="156"/>
      <c r="BN48" s="156"/>
      <c r="BO48" s="156"/>
      <c r="BP48" s="156"/>
      <c r="BQ48" s="156"/>
      <c r="BR48" s="156"/>
      <c r="BS48" s="156"/>
      <c r="BT48" s="156"/>
      <c r="BU48" s="157"/>
    </row>
    <row r="49" spans="23:73" ht="15" thickBot="1">
      <c r="W49" s="158"/>
      <c r="X49" s="159"/>
      <c r="Y49" s="159"/>
      <c r="Z49" s="159"/>
      <c r="AA49" s="159"/>
      <c r="AB49" s="159"/>
      <c r="AC49" s="159"/>
      <c r="AD49" s="159"/>
      <c r="AE49" s="159"/>
      <c r="AF49" s="159"/>
      <c r="AG49" s="159"/>
      <c r="AH49" s="159"/>
      <c r="AI49" s="160"/>
      <c r="AL49" s="155"/>
      <c r="AM49" s="156"/>
      <c r="AN49" s="156"/>
      <c r="AO49" s="156"/>
      <c r="AP49" s="156"/>
      <c r="AQ49" s="156"/>
      <c r="AR49" s="156"/>
      <c r="AS49" s="156"/>
      <c r="AT49" s="156"/>
      <c r="AU49" s="156"/>
      <c r="AV49" s="156"/>
      <c r="AW49" s="156"/>
      <c r="AX49" s="156"/>
      <c r="AY49" s="156"/>
      <c r="AZ49" s="156"/>
      <c r="BA49" s="156"/>
      <c r="BB49" s="156"/>
      <c r="BC49" s="156"/>
      <c r="BD49" s="156"/>
      <c r="BE49" s="156"/>
      <c r="BF49" s="156"/>
      <c r="BG49" s="156"/>
      <c r="BH49" s="156"/>
      <c r="BI49" s="156"/>
      <c r="BJ49" s="156"/>
      <c r="BK49" s="156"/>
      <c r="BL49" s="156"/>
      <c r="BM49" s="156"/>
      <c r="BN49" s="156"/>
      <c r="BO49" s="156"/>
      <c r="BP49" s="156"/>
      <c r="BQ49" s="156"/>
      <c r="BR49" s="156"/>
      <c r="BS49" s="156"/>
      <c r="BT49" s="156"/>
      <c r="BU49" s="157"/>
    </row>
    <row r="50" spans="23:73">
      <c r="AL50" s="155"/>
      <c r="AM50" s="156"/>
      <c r="AN50" s="156"/>
      <c r="AO50" s="156"/>
      <c r="AP50" s="156"/>
      <c r="AQ50" s="156"/>
      <c r="AR50" s="156"/>
      <c r="AS50" s="156"/>
      <c r="AT50" s="156"/>
      <c r="AU50" s="156"/>
      <c r="AV50" s="156"/>
      <c r="AW50" s="156"/>
      <c r="AX50" s="156"/>
      <c r="AY50" s="156"/>
      <c r="AZ50" s="156"/>
      <c r="BA50" s="156"/>
      <c r="BB50" s="156"/>
      <c r="BC50" s="156"/>
      <c r="BD50" s="156"/>
      <c r="BE50" s="156"/>
      <c r="BF50" s="156"/>
      <c r="BG50" s="156"/>
      <c r="BH50" s="156"/>
      <c r="BI50" s="156"/>
      <c r="BJ50" s="156"/>
      <c r="BK50" s="156"/>
      <c r="BL50" s="156"/>
      <c r="BM50" s="156"/>
      <c r="BN50" s="156"/>
      <c r="BO50" s="156"/>
      <c r="BP50" s="156"/>
      <c r="BQ50" s="156"/>
      <c r="BR50" s="156"/>
      <c r="BS50" s="156"/>
      <c r="BT50" s="156"/>
      <c r="BU50" s="157"/>
    </row>
    <row r="51" spans="23:73">
      <c r="AL51" s="155"/>
      <c r="AM51" s="156"/>
      <c r="AN51" s="156"/>
      <c r="AO51" s="156"/>
      <c r="AP51" s="156"/>
      <c r="AQ51" s="156"/>
      <c r="AR51" s="156"/>
      <c r="AS51" s="156"/>
      <c r="AT51" s="156"/>
      <c r="AU51" s="156"/>
      <c r="AV51" s="156"/>
      <c r="AW51" s="156"/>
      <c r="AX51" s="156"/>
      <c r="AY51" s="156"/>
      <c r="AZ51" s="156"/>
      <c r="BA51" s="156"/>
      <c r="BB51" s="156"/>
      <c r="BC51" s="156"/>
      <c r="BD51" s="156"/>
      <c r="BE51" s="156"/>
      <c r="BF51" s="156"/>
      <c r="BG51" s="156"/>
      <c r="BH51" s="156"/>
      <c r="BI51" s="156"/>
      <c r="BJ51" s="156"/>
      <c r="BK51" s="156"/>
      <c r="BL51" s="156"/>
      <c r="BM51" s="156"/>
      <c r="BN51" s="156"/>
      <c r="BO51" s="156"/>
      <c r="BP51" s="156"/>
      <c r="BQ51" s="156"/>
      <c r="BR51" s="156"/>
      <c r="BS51" s="156"/>
      <c r="BT51" s="156"/>
      <c r="BU51" s="157"/>
    </row>
    <row r="52" spans="23:73">
      <c r="AL52" s="155"/>
      <c r="AM52" s="156"/>
      <c r="AN52" s="156"/>
      <c r="AO52" s="156"/>
      <c r="AP52" s="156"/>
      <c r="AQ52" s="156"/>
      <c r="AR52" s="156"/>
      <c r="AS52" s="156"/>
      <c r="AT52" s="156"/>
      <c r="AU52" s="156"/>
      <c r="AV52" s="156"/>
      <c r="AW52" s="156"/>
      <c r="AX52" s="156"/>
      <c r="AY52" s="156"/>
      <c r="AZ52" s="156"/>
      <c r="BA52" s="156"/>
      <c r="BB52" s="156"/>
      <c r="BC52" s="156"/>
      <c r="BD52" s="156"/>
      <c r="BE52" s="156"/>
      <c r="BF52" s="156"/>
      <c r="BG52" s="156"/>
      <c r="BH52" s="156"/>
      <c r="BI52" s="156"/>
      <c r="BJ52" s="156"/>
      <c r="BK52" s="156"/>
      <c r="BL52" s="156"/>
      <c r="BM52" s="156"/>
      <c r="BN52" s="156"/>
      <c r="BO52" s="156"/>
      <c r="BP52" s="156"/>
      <c r="BQ52" s="156"/>
      <c r="BR52" s="156"/>
      <c r="BS52" s="156"/>
      <c r="BT52" s="156"/>
      <c r="BU52" s="157"/>
    </row>
    <row r="53" spans="23:73">
      <c r="AL53" s="155"/>
      <c r="AM53" s="156"/>
      <c r="AN53" s="156"/>
      <c r="AO53" s="156"/>
      <c r="AP53" s="156"/>
      <c r="AQ53" s="156"/>
      <c r="AR53" s="156"/>
      <c r="AS53" s="156"/>
      <c r="AT53" s="156"/>
      <c r="AU53" s="156"/>
      <c r="AV53" s="156"/>
      <c r="AW53" s="156"/>
      <c r="AX53" s="156"/>
      <c r="AY53" s="156"/>
      <c r="AZ53" s="156"/>
      <c r="BA53" s="156"/>
      <c r="BB53" s="156"/>
      <c r="BC53" s="156"/>
      <c r="BD53" s="156"/>
      <c r="BE53" s="156"/>
      <c r="BF53" s="156"/>
      <c r="BG53" s="156"/>
      <c r="BH53" s="156"/>
      <c r="BI53" s="156"/>
      <c r="BJ53" s="156"/>
      <c r="BK53" s="156"/>
      <c r="BL53" s="156"/>
      <c r="BM53" s="156"/>
      <c r="BN53" s="156"/>
      <c r="BO53" s="156"/>
      <c r="BP53" s="156"/>
      <c r="BQ53" s="156"/>
      <c r="BR53" s="156"/>
      <c r="BS53" s="156"/>
      <c r="BT53" s="156"/>
      <c r="BU53" s="157"/>
    </row>
    <row r="54" spans="23:73">
      <c r="AL54" s="155"/>
      <c r="AM54" s="156"/>
      <c r="AN54" s="156"/>
      <c r="AO54" s="156"/>
      <c r="AP54" s="156"/>
      <c r="AQ54" s="156"/>
      <c r="AR54" s="156"/>
      <c r="AS54" s="156"/>
      <c r="AT54" s="156"/>
      <c r="AU54" s="156"/>
      <c r="AV54" s="156"/>
      <c r="AW54" s="156"/>
      <c r="AX54" s="156"/>
      <c r="AY54" s="156"/>
      <c r="AZ54" s="156"/>
      <c r="BA54" s="156"/>
      <c r="BB54" s="156"/>
      <c r="BC54" s="156"/>
      <c r="BD54" s="156"/>
      <c r="BE54" s="156"/>
      <c r="BF54" s="156"/>
      <c r="BG54" s="156"/>
      <c r="BH54" s="156"/>
      <c r="BI54" s="156"/>
      <c r="BJ54" s="156"/>
      <c r="BK54" s="156"/>
      <c r="BL54" s="156"/>
      <c r="BM54" s="156"/>
      <c r="BN54" s="156"/>
      <c r="BO54" s="156"/>
      <c r="BP54" s="156"/>
      <c r="BQ54" s="156"/>
      <c r="BR54" s="156"/>
      <c r="BS54" s="156"/>
      <c r="BT54" s="156"/>
      <c r="BU54" s="157"/>
    </row>
    <row r="55" spans="23:73">
      <c r="AL55" s="155"/>
      <c r="AM55" s="156"/>
      <c r="AN55" s="156"/>
      <c r="AO55" s="156"/>
      <c r="AP55" s="156"/>
      <c r="AQ55" s="156"/>
      <c r="AR55" s="156"/>
      <c r="AS55" s="156"/>
      <c r="AT55" s="156"/>
      <c r="AU55" s="156"/>
      <c r="AV55" s="156"/>
      <c r="AW55" s="156"/>
      <c r="AX55" s="156"/>
      <c r="AY55" s="156"/>
      <c r="AZ55" s="156"/>
      <c r="BA55" s="156"/>
      <c r="BB55" s="156"/>
      <c r="BC55" s="156"/>
      <c r="BD55" s="156"/>
      <c r="BE55" s="156"/>
      <c r="BF55" s="156"/>
      <c r="BG55" s="156"/>
      <c r="BH55" s="156"/>
      <c r="BI55" s="156"/>
      <c r="BJ55" s="156"/>
      <c r="BK55" s="156"/>
      <c r="BL55" s="156"/>
      <c r="BM55" s="156"/>
      <c r="BN55" s="156"/>
      <c r="BO55" s="156"/>
      <c r="BP55" s="156"/>
      <c r="BQ55" s="156"/>
      <c r="BR55" s="156"/>
      <c r="BS55" s="156"/>
      <c r="BT55" s="156"/>
      <c r="BU55" s="157"/>
    </row>
    <row r="56" spans="23:73">
      <c r="AL56" s="155"/>
      <c r="AM56" s="156"/>
      <c r="AN56" s="156"/>
      <c r="AO56" s="156"/>
      <c r="AP56" s="156"/>
      <c r="AQ56" s="156"/>
      <c r="AR56" s="156"/>
      <c r="AS56" s="156"/>
      <c r="AT56" s="156"/>
      <c r="AU56" s="156"/>
      <c r="AV56" s="156"/>
      <c r="AW56" s="156"/>
      <c r="AX56" s="156"/>
      <c r="AY56" s="156"/>
      <c r="AZ56" s="156"/>
      <c r="BA56" s="156"/>
      <c r="BB56" s="156"/>
      <c r="BC56" s="156"/>
      <c r="BD56" s="156"/>
      <c r="BE56" s="156"/>
      <c r="BF56" s="156"/>
      <c r="BG56" s="156"/>
      <c r="BH56" s="156"/>
      <c r="BI56" s="156"/>
      <c r="BJ56" s="156"/>
      <c r="BK56" s="156"/>
      <c r="BL56" s="156"/>
      <c r="BM56" s="156"/>
      <c r="BN56" s="156"/>
      <c r="BO56" s="156"/>
      <c r="BP56" s="156"/>
      <c r="BQ56" s="156"/>
      <c r="BR56" s="156"/>
      <c r="BS56" s="156"/>
      <c r="BT56" s="156"/>
      <c r="BU56" s="157"/>
    </row>
    <row r="57" spans="23:73">
      <c r="AL57" s="155"/>
      <c r="AM57" s="156"/>
      <c r="AN57" s="156"/>
      <c r="AO57" s="156"/>
      <c r="AP57" s="156"/>
      <c r="AQ57" s="156"/>
      <c r="AR57" s="156"/>
      <c r="AS57" s="156"/>
      <c r="AT57" s="156"/>
      <c r="AU57" s="156"/>
      <c r="AV57" s="156"/>
      <c r="AW57" s="156"/>
      <c r="AX57" s="156"/>
      <c r="AY57" s="156"/>
      <c r="AZ57" s="156"/>
      <c r="BA57" s="156"/>
      <c r="BB57" s="156"/>
      <c r="BC57" s="156"/>
      <c r="BD57" s="156"/>
      <c r="BE57" s="156"/>
      <c r="BF57" s="156"/>
      <c r="BG57" s="156"/>
      <c r="BH57" s="156"/>
      <c r="BI57" s="156"/>
      <c r="BJ57" s="156"/>
      <c r="BK57" s="156"/>
      <c r="BL57" s="156"/>
      <c r="BM57" s="156"/>
      <c r="BN57" s="156"/>
      <c r="BO57" s="156"/>
      <c r="BP57" s="156"/>
      <c r="BQ57" s="156"/>
      <c r="BR57" s="156"/>
      <c r="BS57" s="156"/>
      <c r="BT57" s="156"/>
      <c r="BU57" s="157"/>
    </row>
    <row r="58" spans="23:73">
      <c r="AL58" s="155"/>
      <c r="AM58" s="156"/>
      <c r="AN58" s="156"/>
      <c r="AO58" s="156"/>
      <c r="AP58" s="156"/>
      <c r="AQ58" s="156"/>
      <c r="AR58" s="156"/>
      <c r="AS58" s="156"/>
      <c r="AT58" s="156"/>
      <c r="AU58" s="156"/>
      <c r="AV58" s="156"/>
      <c r="AW58" s="156"/>
      <c r="AX58" s="156"/>
      <c r="AY58" s="156"/>
      <c r="AZ58" s="156"/>
      <c r="BA58" s="156"/>
      <c r="BB58" s="156"/>
      <c r="BC58" s="156"/>
      <c r="BD58" s="156"/>
      <c r="BE58" s="156"/>
      <c r="BF58" s="156"/>
      <c r="BG58" s="156"/>
      <c r="BH58" s="156"/>
      <c r="BI58" s="156"/>
      <c r="BJ58" s="156"/>
      <c r="BK58" s="156"/>
      <c r="BL58" s="156"/>
      <c r="BM58" s="156"/>
      <c r="BN58" s="156"/>
      <c r="BO58" s="156"/>
      <c r="BP58" s="156"/>
      <c r="BQ58" s="156"/>
      <c r="BR58" s="156"/>
      <c r="BS58" s="156"/>
      <c r="BT58" s="156"/>
      <c r="BU58" s="157"/>
    </row>
    <row r="59" spans="23:73">
      <c r="AL59" s="155"/>
      <c r="AM59" s="156"/>
      <c r="AN59" s="156"/>
      <c r="AO59" s="156"/>
      <c r="AP59" s="156"/>
      <c r="AQ59" s="156"/>
      <c r="AR59" s="156"/>
      <c r="AS59" s="156"/>
      <c r="AT59" s="156"/>
      <c r="AU59" s="156"/>
      <c r="AV59" s="156"/>
      <c r="AW59" s="156"/>
      <c r="AX59" s="156"/>
      <c r="AY59" s="156"/>
      <c r="AZ59" s="156"/>
      <c r="BA59" s="156"/>
      <c r="BB59" s="156"/>
      <c r="BC59" s="156"/>
      <c r="BD59" s="156"/>
      <c r="BE59" s="156"/>
      <c r="BF59" s="156"/>
      <c r="BG59" s="156"/>
      <c r="BH59" s="156"/>
      <c r="BI59" s="156"/>
      <c r="BJ59" s="156"/>
      <c r="BK59" s="156"/>
      <c r="BL59" s="156"/>
      <c r="BM59" s="156"/>
      <c r="BN59" s="156"/>
      <c r="BO59" s="156"/>
      <c r="BP59" s="156"/>
      <c r="BQ59" s="156"/>
      <c r="BR59" s="156"/>
      <c r="BS59" s="156"/>
      <c r="BT59" s="156"/>
      <c r="BU59" s="157"/>
    </row>
    <row r="60" spans="23:73">
      <c r="AL60" s="155"/>
      <c r="AM60" s="156"/>
      <c r="AN60" s="156"/>
      <c r="AO60" s="156"/>
      <c r="AP60" s="156"/>
      <c r="AQ60" s="156"/>
      <c r="AR60" s="156"/>
      <c r="AS60" s="156"/>
      <c r="AT60" s="156"/>
      <c r="AU60" s="156"/>
      <c r="AV60" s="156"/>
      <c r="AW60" s="156"/>
      <c r="AX60" s="156"/>
      <c r="AY60" s="156"/>
      <c r="AZ60" s="156"/>
      <c r="BA60" s="156"/>
      <c r="BB60" s="156"/>
      <c r="BC60" s="156"/>
      <c r="BD60" s="156"/>
      <c r="BE60" s="156"/>
      <c r="BF60" s="156"/>
      <c r="BG60" s="156"/>
      <c r="BH60" s="156"/>
      <c r="BI60" s="156"/>
      <c r="BJ60" s="156"/>
      <c r="BK60" s="156"/>
      <c r="BL60" s="156"/>
      <c r="BM60" s="156"/>
      <c r="BN60" s="156"/>
      <c r="BO60" s="156"/>
      <c r="BP60" s="156"/>
      <c r="BQ60" s="156"/>
      <c r="BR60" s="156"/>
      <c r="BS60" s="156"/>
      <c r="BT60" s="156"/>
      <c r="BU60" s="157"/>
    </row>
    <row r="61" spans="23:73">
      <c r="AL61" s="155"/>
      <c r="AM61" s="156"/>
      <c r="AN61" s="156"/>
      <c r="AO61" s="156"/>
      <c r="AP61" s="156"/>
      <c r="AQ61" s="156"/>
      <c r="AR61" s="156"/>
      <c r="AS61" s="156"/>
      <c r="AT61" s="156"/>
      <c r="AU61" s="156"/>
      <c r="AV61" s="156"/>
      <c r="AW61" s="156"/>
      <c r="AX61" s="156"/>
      <c r="AY61" s="156"/>
      <c r="AZ61" s="156"/>
      <c r="BA61" s="156"/>
      <c r="BB61" s="156"/>
      <c r="BC61" s="156"/>
      <c r="BD61" s="156"/>
      <c r="BE61" s="156"/>
      <c r="BF61" s="156"/>
      <c r="BG61" s="156"/>
      <c r="BH61" s="156"/>
      <c r="BI61" s="156"/>
      <c r="BJ61" s="156"/>
      <c r="BK61" s="156"/>
      <c r="BL61" s="156"/>
      <c r="BM61" s="156"/>
      <c r="BN61" s="156"/>
      <c r="BO61" s="156"/>
      <c r="BP61" s="156"/>
      <c r="BQ61" s="156"/>
      <c r="BR61" s="156"/>
      <c r="BS61" s="156"/>
      <c r="BT61" s="156"/>
      <c r="BU61" s="157"/>
    </row>
    <row r="62" spans="23:73">
      <c r="AL62" s="155"/>
      <c r="AM62" s="156"/>
      <c r="AN62" s="156"/>
      <c r="AO62" s="156"/>
      <c r="AP62" s="156"/>
      <c r="AQ62" s="156"/>
      <c r="AR62" s="156"/>
      <c r="AS62" s="156"/>
      <c r="AT62" s="156"/>
      <c r="AU62" s="156"/>
      <c r="AV62" s="156"/>
      <c r="AW62" s="156"/>
      <c r="AX62" s="156"/>
      <c r="AY62" s="156"/>
      <c r="AZ62" s="156"/>
      <c r="BA62" s="156"/>
      <c r="BB62" s="156"/>
      <c r="BC62" s="156"/>
      <c r="BD62" s="156"/>
      <c r="BE62" s="156"/>
      <c r="BF62" s="156"/>
      <c r="BG62" s="156"/>
      <c r="BH62" s="156"/>
      <c r="BI62" s="156"/>
      <c r="BJ62" s="156"/>
      <c r="BK62" s="156"/>
      <c r="BL62" s="156"/>
      <c r="BM62" s="156"/>
      <c r="BN62" s="156"/>
      <c r="BO62" s="156"/>
      <c r="BP62" s="156"/>
      <c r="BQ62" s="156"/>
      <c r="BR62" s="156"/>
      <c r="BS62" s="156"/>
      <c r="BT62" s="156"/>
      <c r="BU62" s="157"/>
    </row>
    <row r="63" spans="23:73">
      <c r="AL63" s="155"/>
      <c r="AM63" s="156"/>
      <c r="AN63" s="156"/>
      <c r="AO63" s="156"/>
      <c r="AP63" s="156"/>
      <c r="AQ63" s="156"/>
      <c r="AR63" s="156"/>
      <c r="AS63" s="156"/>
      <c r="AT63" s="156"/>
      <c r="AU63" s="156"/>
      <c r="AV63" s="156"/>
      <c r="AW63" s="156"/>
      <c r="AX63" s="156"/>
      <c r="AY63" s="156"/>
      <c r="AZ63" s="156"/>
      <c r="BA63" s="156"/>
      <c r="BB63" s="156"/>
      <c r="BC63" s="156"/>
      <c r="BD63" s="156"/>
      <c r="BE63" s="156"/>
      <c r="BF63" s="156"/>
      <c r="BG63" s="156"/>
      <c r="BH63" s="156"/>
      <c r="BI63" s="156"/>
      <c r="BJ63" s="156"/>
      <c r="BK63" s="156"/>
      <c r="BL63" s="156"/>
      <c r="BM63" s="156"/>
      <c r="BN63" s="156"/>
      <c r="BO63" s="156"/>
      <c r="BP63" s="156"/>
      <c r="BQ63" s="156"/>
      <c r="BR63" s="156"/>
      <c r="BS63" s="156"/>
      <c r="BT63" s="156"/>
      <c r="BU63" s="157"/>
    </row>
    <row r="64" spans="23:73">
      <c r="AL64" s="155"/>
      <c r="AM64" s="156"/>
      <c r="AN64" s="156"/>
      <c r="AO64" s="156"/>
      <c r="AP64" s="156"/>
      <c r="AQ64" s="156"/>
      <c r="AR64" s="156"/>
      <c r="AS64" s="156"/>
      <c r="AT64" s="156"/>
      <c r="AU64" s="156"/>
      <c r="AV64" s="156"/>
      <c r="AW64" s="156"/>
      <c r="AX64" s="156"/>
      <c r="AY64" s="156"/>
      <c r="AZ64" s="156"/>
      <c r="BA64" s="156"/>
      <c r="BB64" s="156"/>
      <c r="BC64" s="156"/>
      <c r="BD64" s="156"/>
      <c r="BE64" s="156"/>
      <c r="BF64" s="156"/>
      <c r="BG64" s="156"/>
      <c r="BH64" s="156"/>
      <c r="BI64" s="156"/>
      <c r="BJ64" s="156"/>
      <c r="BK64" s="156"/>
      <c r="BL64" s="156"/>
      <c r="BM64" s="156"/>
      <c r="BN64" s="156"/>
      <c r="BO64" s="156"/>
      <c r="BP64" s="156"/>
      <c r="BQ64" s="156"/>
      <c r="BR64" s="156"/>
      <c r="BS64" s="156"/>
      <c r="BT64" s="156"/>
      <c r="BU64" s="157"/>
    </row>
    <row r="65" spans="38:73">
      <c r="AL65" s="155"/>
      <c r="AM65" s="156"/>
      <c r="AN65" s="156"/>
      <c r="AO65" s="156"/>
      <c r="AP65" s="156"/>
      <c r="AQ65" s="156"/>
      <c r="AR65" s="156"/>
      <c r="AS65" s="156"/>
      <c r="AT65" s="156"/>
      <c r="AU65" s="156"/>
      <c r="AV65" s="156"/>
      <c r="AW65" s="156"/>
      <c r="AX65" s="156"/>
      <c r="AY65" s="156"/>
      <c r="AZ65" s="156"/>
      <c r="BA65" s="156"/>
      <c r="BB65" s="156"/>
      <c r="BC65" s="156"/>
      <c r="BD65" s="156"/>
      <c r="BE65" s="156"/>
      <c r="BF65" s="156"/>
      <c r="BG65" s="156"/>
      <c r="BH65" s="156"/>
      <c r="BI65" s="156"/>
      <c r="BJ65" s="156"/>
      <c r="BK65" s="156"/>
      <c r="BL65" s="156"/>
      <c r="BM65" s="156"/>
      <c r="BN65" s="156"/>
      <c r="BO65" s="156"/>
      <c r="BP65" s="156"/>
      <c r="BQ65" s="156"/>
      <c r="BR65" s="156"/>
      <c r="BS65" s="156"/>
      <c r="BT65" s="156"/>
      <c r="BU65" s="157"/>
    </row>
    <row r="66" spans="38:73">
      <c r="AL66" s="155"/>
      <c r="AM66" s="156"/>
      <c r="AN66" s="156"/>
      <c r="AO66" s="156"/>
      <c r="AP66" s="156"/>
      <c r="AQ66" s="156"/>
      <c r="AR66" s="156"/>
      <c r="AS66" s="156"/>
      <c r="AT66" s="156"/>
      <c r="AU66" s="156"/>
      <c r="AV66" s="156"/>
      <c r="AW66" s="156"/>
      <c r="AX66" s="156"/>
      <c r="AY66" s="156"/>
      <c r="AZ66" s="156"/>
      <c r="BA66" s="156"/>
      <c r="BB66" s="156"/>
      <c r="BC66" s="156"/>
      <c r="BD66" s="156"/>
      <c r="BE66" s="156"/>
      <c r="BF66" s="156"/>
      <c r="BG66" s="156"/>
      <c r="BH66" s="156"/>
      <c r="BI66" s="156"/>
      <c r="BJ66" s="156"/>
      <c r="BK66" s="156"/>
      <c r="BL66" s="156"/>
      <c r="BM66" s="156"/>
      <c r="BN66" s="156"/>
      <c r="BO66" s="156"/>
      <c r="BP66" s="156"/>
      <c r="BQ66" s="156"/>
      <c r="BR66" s="156"/>
      <c r="BS66" s="156"/>
      <c r="BT66" s="156"/>
      <c r="BU66" s="157"/>
    </row>
    <row r="67" spans="38:73">
      <c r="AL67" s="155"/>
      <c r="AM67" s="156"/>
      <c r="AN67" s="156"/>
      <c r="AO67" s="156"/>
      <c r="AP67" s="156"/>
      <c r="AQ67" s="156"/>
      <c r="AR67" s="156"/>
      <c r="AS67" s="156"/>
      <c r="AT67" s="156"/>
      <c r="AU67" s="156"/>
      <c r="AV67" s="156"/>
      <c r="AW67" s="156"/>
      <c r="AX67" s="156"/>
      <c r="AY67" s="156"/>
      <c r="AZ67" s="156"/>
      <c r="BA67" s="156"/>
      <c r="BB67" s="156"/>
      <c r="BC67" s="156"/>
      <c r="BD67" s="156"/>
      <c r="BE67" s="156"/>
      <c r="BF67" s="156"/>
      <c r="BG67" s="156"/>
      <c r="BH67" s="156"/>
      <c r="BI67" s="156"/>
      <c r="BJ67" s="156"/>
      <c r="BK67" s="156"/>
      <c r="BL67" s="156"/>
      <c r="BM67" s="156"/>
      <c r="BN67" s="156"/>
      <c r="BO67" s="156"/>
      <c r="BP67" s="156"/>
      <c r="BQ67" s="156"/>
      <c r="BR67" s="156"/>
      <c r="BS67" s="156"/>
      <c r="BT67" s="156"/>
      <c r="BU67" s="157"/>
    </row>
    <row r="68" spans="38:73">
      <c r="AL68" s="155"/>
      <c r="AM68" s="156"/>
      <c r="AN68" s="156"/>
      <c r="AO68" s="156"/>
      <c r="AP68" s="156"/>
      <c r="AQ68" s="156"/>
      <c r="AR68" s="156"/>
      <c r="AS68" s="156"/>
      <c r="AT68" s="156"/>
      <c r="AU68" s="156"/>
      <c r="AV68" s="156"/>
      <c r="AW68" s="156"/>
      <c r="AX68" s="156"/>
      <c r="AY68" s="156"/>
      <c r="AZ68" s="156"/>
      <c r="BA68" s="156"/>
      <c r="BB68" s="156"/>
      <c r="BC68" s="156"/>
      <c r="BD68" s="156"/>
      <c r="BE68" s="156"/>
      <c r="BF68" s="156"/>
      <c r="BG68" s="156"/>
      <c r="BH68" s="156"/>
      <c r="BI68" s="156"/>
      <c r="BJ68" s="156"/>
      <c r="BK68" s="156"/>
      <c r="BL68" s="156"/>
      <c r="BM68" s="156"/>
      <c r="BN68" s="156"/>
      <c r="BO68" s="156"/>
      <c r="BP68" s="156"/>
      <c r="BQ68" s="156"/>
      <c r="BR68" s="156"/>
      <c r="BS68" s="156"/>
      <c r="BT68" s="156"/>
      <c r="BU68" s="157"/>
    </row>
    <row r="69" spans="38:73">
      <c r="AL69" s="155"/>
      <c r="AM69" s="156"/>
      <c r="AN69" s="156"/>
      <c r="AO69" s="156"/>
      <c r="AP69" s="156"/>
      <c r="AQ69" s="156"/>
      <c r="AR69" s="156"/>
      <c r="AS69" s="156"/>
      <c r="AT69" s="156"/>
      <c r="AU69" s="156"/>
      <c r="AV69" s="156"/>
      <c r="AW69" s="156"/>
      <c r="AX69" s="156"/>
      <c r="AY69" s="156"/>
      <c r="AZ69" s="156"/>
      <c r="BA69" s="156"/>
      <c r="BB69" s="156"/>
      <c r="BC69" s="156"/>
      <c r="BD69" s="156"/>
      <c r="BE69" s="156"/>
      <c r="BF69" s="156"/>
      <c r="BG69" s="156"/>
      <c r="BH69" s="156"/>
      <c r="BI69" s="156"/>
      <c r="BJ69" s="156"/>
      <c r="BK69" s="156"/>
      <c r="BL69" s="156"/>
      <c r="BM69" s="156"/>
      <c r="BN69" s="156"/>
      <c r="BO69" s="156"/>
      <c r="BP69" s="156"/>
      <c r="BQ69" s="156"/>
      <c r="BR69" s="156"/>
      <c r="BS69" s="156"/>
      <c r="BT69" s="156"/>
      <c r="BU69" s="157"/>
    </row>
    <row r="70" spans="38:73" ht="15" thickBot="1">
      <c r="AL70" s="158"/>
      <c r="AM70" s="159"/>
      <c r="AN70" s="159"/>
      <c r="AO70" s="159"/>
      <c r="AP70" s="159"/>
      <c r="AQ70" s="159"/>
      <c r="AR70" s="159"/>
      <c r="AS70" s="159"/>
      <c r="AT70" s="159"/>
      <c r="AU70" s="159"/>
      <c r="AV70" s="159"/>
      <c r="AW70" s="159"/>
      <c r="AX70" s="159"/>
      <c r="AY70" s="159"/>
      <c r="AZ70" s="159"/>
      <c r="BA70" s="159"/>
      <c r="BB70" s="159"/>
      <c r="BC70" s="159"/>
      <c r="BD70" s="159"/>
      <c r="BE70" s="159"/>
      <c r="BF70" s="159"/>
      <c r="BG70" s="159"/>
      <c r="BH70" s="159"/>
      <c r="BI70" s="159"/>
      <c r="BJ70" s="159"/>
      <c r="BK70" s="159"/>
      <c r="BL70" s="159"/>
      <c r="BM70" s="159"/>
      <c r="BN70" s="159"/>
      <c r="BO70" s="159"/>
      <c r="BP70" s="159"/>
      <c r="BQ70" s="159"/>
      <c r="BR70" s="159"/>
      <c r="BS70" s="159"/>
      <c r="BT70" s="159"/>
      <c r="BU70" s="160"/>
    </row>
  </sheetData>
  <mergeCells count="6">
    <mergeCell ref="W2:BU6"/>
    <mergeCell ref="W8:Y8"/>
    <mergeCell ref="AG9:AH9"/>
    <mergeCell ref="AN15:BA15"/>
    <mergeCell ref="W29:AI29"/>
    <mergeCell ref="AL29:BU29"/>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342E66-C3A8-4421-90A6-B2E3D54CD328}">
  <dimension ref="C2:P15"/>
  <sheetViews>
    <sheetView workbookViewId="0">
      <selection activeCell="B11" sqref="B11"/>
    </sheetView>
  </sheetViews>
  <sheetFormatPr defaultRowHeight="14.5"/>
  <cols>
    <col min="3" max="3" width="10.453125" bestFit="1" customWidth="1"/>
    <col min="4" max="5" width="9.90625" bestFit="1" customWidth="1"/>
    <col min="13" max="16" width="9.90625" bestFit="1" customWidth="1"/>
  </cols>
  <sheetData>
    <row r="2" spans="3:16" ht="15" thickBot="1"/>
    <row r="3" spans="3:16" ht="15" thickBot="1">
      <c r="C3" s="170" t="s">
        <v>123</v>
      </c>
      <c r="D3" s="171"/>
      <c r="E3" s="171"/>
      <c r="F3" s="171"/>
      <c r="G3" s="171"/>
      <c r="H3" s="171"/>
      <c r="I3" s="171"/>
      <c r="J3" s="171"/>
      <c r="K3" s="171"/>
      <c r="L3" s="171"/>
      <c r="M3" s="171"/>
      <c r="N3" s="171"/>
      <c r="O3" s="171"/>
      <c r="P3" s="172"/>
    </row>
    <row r="4" spans="3:16" ht="15" thickBot="1">
      <c r="C4" s="60"/>
      <c r="D4" s="106" t="s">
        <v>95</v>
      </c>
      <c r="E4" s="106" t="s">
        <v>96</v>
      </c>
      <c r="F4" s="106" t="s">
        <v>97</v>
      </c>
      <c r="G4" s="106" t="s">
        <v>98</v>
      </c>
      <c r="H4" s="106" t="s">
        <v>99</v>
      </c>
      <c r="I4" s="106" t="s">
        <v>100</v>
      </c>
      <c r="J4" s="106" t="s">
        <v>101</v>
      </c>
      <c r="K4" s="106" t="s">
        <v>102</v>
      </c>
      <c r="L4" s="106" t="s">
        <v>103</v>
      </c>
      <c r="M4" s="106" t="s">
        <v>104</v>
      </c>
      <c r="N4" s="106" t="s">
        <v>105</v>
      </c>
      <c r="O4" s="106" t="s">
        <v>106</v>
      </c>
      <c r="P4" s="107" t="s">
        <v>107</v>
      </c>
    </row>
    <row r="5" spans="3:16">
      <c r="C5" s="188" t="s">
        <v>78</v>
      </c>
      <c r="D5" s="173" t="e">
        <f>IF(China!AC56=0,NA(),China!AC56)</f>
        <v>#N/A</v>
      </c>
      <c r="E5" s="173" t="e">
        <f>IF(China!AD56=0,NA(),China!AD56)</f>
        <v>#N/A</v>
      </c>
      <c r="F5" s="173" t="e">
        <f>IF(China!AE56=0,NA(),China!AE56)</f>
        <v>#N/A</v>
      </c>
      <c r="G5" s="173" t="e">
        <f>IF(China!AF56=0,NA(),China!AF56)</f>
        <v>#N/A</v>
      </c>
      <c r="H5" s="173" t="e">
        <f>IF(China!AG56=0,NA(),China!AG56)</f>
        <v>#N/A</v>
      </c>
      <c r="I5" s="173" t="e">
        <f>IF(China!AH56=0,NA(),China!AH56)</f>
        <v>#N/A</v>
      </c>
      <c r="J5" s="173" t="e">
        <f>IF(China!AI56=0,NA(),China!AI56)</f>
        <v>#N/A</v>
      </c>
      <c r="K5" s="173" t="e">
        <f>IF(China!AJ56=0,NA(),China!AJ56)</f>
        <v>#N/A</v>
      </c>
      <c r="L5" s="173" t="e">
        <f>IF(China!AK56=0,NA(),China!AK56)</f>
        <v>#N/A</v>
      </c>
      <c r="M5" s="173" t="e">
        <f>IF(China!AL56=0,NA(),China!AL56)</f>
        <v>#N/A</v>
      </c>
      <c r="N5" s="173" t="e">
        <f>IF(China!AM56=0,NA(),China!AM56)</f>
        <v>#N/A</v>
      </c>
      <c r="O5" s="173" t="e">
        <f>IF(China!AN56=0,NA(),China!AN56)</f>
        <v>#N/A</v>
      </c>
      <c r="P5" s="173" t="e">
        <f>IF(China!AO56=0,NA(),China!AO56)</f>
        <v>#N/A</v>
      </c>
    </row>
    <row r="6" spans="3:16">
      <c r="C6" s="189" t="s">
        <v>38</v>
      </c>
      <c r="D6" s="186" t="e">
        <f>IF(France!AC56=0,NA(),France!AC56)</f>
        <v>#N/A</v>
      </c>
      <c r="E6" s="186" t="e">
        <f>IF(France!AD56=0,NA(),France!AD56)</f>
        <v>#N/A</v>
      </c>
      <c r="F6" s="186" t="e">
        <f>IF(France!AE56=0,NA(),France!AE56)</f>
        <v>#N/A</v>
      </c>
      <c r="G6" s="186" t="e">
        <f>IF(France!AF56=0,NA(),France!AF56)</f>
        <v>#N/A</v>
      </c>
      <c r="H6" s="186" t="e">
        <f>IF(France!AG56=0,NA(),France!AG56)</f>
        <v>#N/A</v>
      </c>
      <c r="I6" s="186" t="e">
        <f>IF(France!AH56=0,NA(),France!AH56)</f>
        <v>#N/A</v>
      </c>
      <c r="J6" s="186" t="e">
        <f>IF(France!AI56=0,NA(),France!AI56)</f>
        <v>#N/A</v>
      </c>
      <c r="K6" s="186" t="e">
        <f>IF(France!AJ56=0,NA(),France!AJ56)</f>
        <v>#N/A</v>
      </c>
      <c r="L6" s="186" t="e">
        <f>IF(France!AK56=0,NA(),France!AK56)</f>
        <v>#N/A</v>
      </c>
      <c r="M6" s="186" t="e">
        <f>IF(France!AL56=0,NA(),France!AL56)</f>
        <v>#N/A</v>
      </c>
      <c r="N6" s="186" t="e">
        <f>IF(France!AM56=0,NA(),France!AM56)</f>
        <v>#N/A</v>
      </c>
      <c r="O6" s="186" t="e">
        <f>IF(France!AN56=0,NA(),France!AN56)</f>
        <v>#N/A</v>
      </c>
      <c r="P6" s="186" t="e">
        <f>IF(France!AO56=0,NA(),France!AO56)</f>
        <v>#N/A</v>
      </c>
    </row>
    <row r="7" spans="3:16">
      <c r="C7" s="189" t="s">
        <v>79</v>
      </c>
      <c r="D7" s="186"/>
      <c r="E7" s="68"/>
      <c r="F7" s="68"/>
      <c r="G7" s="68"/>
      <c r="H7" s="68"/>
      <c r="I7" s="68"/>
      <c r="J7" s="68"/>
      <c r="K7" s="68"/>
      <c r="L7" s="68"/>
      <c r="M7" s="68"/>
      <c r="N7" s="68"/>
      <c r="O7" s="68"/>
      <c r="P7" s="174"/>
    </row>
    <row r="8" spans="3:16">
      <c r="C8" s="189" t="s">
        <v>80</v>
      </c>
      <c r="D8" s="186"/>
      <c r="E8" s="68"/>
      <c r="F8" s="68"/>
      <c r="G8" s="68"/>
      <c r="H8" s="68"/>
      <c r="I8" s="68"/>
      <c r="J8" s="68"/>
      <c r="K8" s="68"/>
      <c r="L8" s="68"/>
      <c r="M8" s="68"/>
      <c r="N8" s="68"/>
      <c r="O8" s="68"/>
      <c r="P8" s="174"/>
    </row>
    <row r="9" spans="3:16">
      <c r="C9" s="189" t="s">
        <v>124</v>
      </c>
      <c r="D9" s="186"/>
      <c r="E9" s="68"/>
      <c r="F9" s="68"/>
      <c r="G9" s="68"/>
      <c r="H9" s="68"/>
      <c r="I9" s="68"/>
      <c r="J9" s="68"/>
      <c r="K9" s="68"/>
      <c r="L9" s="68"/>
      <c r="M9" s="68"/>
      <c r="N9" s="68"/>
      <c r="O9" s="68"/>
      <c r="P9" s="174"/>
    </row>
    <row r="10" spans="3:16">
      <c r="C10" s="189" t="s">
        <v>125</v>
      </c>
      <c r="D10" s="186"/>
      <c r="E10" s="68"/>
      <c r="F10" s="68"/>
      <c r="G10" s="68"/>
      <c r="H10" s="68"/>
      <c r="I10" s="68"/>
      <c r="J10" s="68"/>
      <c r="K10" s="68"/>
      <c r="L10" s="68"/>
      <c r="M10" s="68"/>
      <c r="N10" s="68"/>
      <c r="O10" s="68"/>
      <c r="P10" s="174"/>
    </row>
    <row r="11" spans="3:16">
      <c r="C11" s="189" t="s">
        <v>126</v>
      </c>
      <c r="D11" s="186"/>
      <c r="E11" s="68"/>
      <c r="F11" s="68"/>
      <c r="G11" s="68"/>
      <c r="H11" s="68"/>
      <c r="I11" s="68"/>
      <c r="J11" s="68"/>
      <c r="K11" s="68"/>
      <c r="L11" s="68"/>
      <c r="M11" s="68"/>
      <c r="N11" s="68"/>
      <c r="O11" s="68"/>
      <c r="P11" s="174"/>
    </row>
    <row r="12" spans="3:16">
      <c r="C12" s="189" t="s">
        <v>127</v>
      </c>
      <c r="D12" s="186"/>
      <c r="E12" s="68"/>
      <c r="F12" s="68"/>
      <c r="G12" s="68"/>
      <c r="H12" s="68"/>
      <c r="I12" s="68"/>
      <c r="J12" s="68"/>
      <c r="K12" s="68"/>
      <c r="L12" s="68"/>
      <c r="M12" s="68"/>
      <c r="N12" s="68"/>
      <c r="O12" s="68"/>
      <c r="P12" s="174"/>
    </row>
    <row r="13" spans="3:16">
      <c r="C13" s="189" t="s">
        <v>84</v>
      </c>
      <c r="D13" s="186"/>
      <c r="E13" s="68"/>
      <c r="F13" s="68"/>
      <c r="G13" s="68"/>
      <c r="H13" s="68"/>
      <c r="I13" s="68"/>
      <c r="J13" s="68"/>
      <c r="K13" s="68"/>
      <c r="L13" s="68"/>
      <c r="M13" s="68"/>
      <c r="N13" s="68"/>
      <c r="O13" s="68"/>
      <c r="P13" s="174"/>
    </row>
    <row r="14" spans="3:16">
      <c r="C14" s="189" t="s">
        <v>85</v>
      </c>
      <c r="D14" s="186"/>
      <c r="E14" s="68"/>
      <c r="F14" s="68"/>
      <c r="G14" s="68"/>
      <c r="H14" s="68"/>
      <c r="I14" s="68"/>
      <c r="J14" s="68"/>
      <c r="K14" s="68"/>
      <c r="L14" s="68"/>
      <c r="M14" s="68"/>
      <c r="N14" s="68"/>
      <c r="O14" s="68"/>
      <c r="P14" s="174"/>
    </row>
    <row r="15" spans="3:16" ht="15" thickBot="1">
      <c r="C15" s="190" t="s">
        <v>86</v>
      </c>
      <c r="D15" s="187"/>
      <c r="E15" s="175"/>
      <c r="F15" s="175"/>
      <c r="G15" s="175"/>
      <c r="H15" s="175"/>
      <c r="I15" s="175"/>
      <c r="J15" s="175"/>
      <c r="K15" s="175"/>
      <c r="L15" s="175"/>
      <c r="M15" s="175"/>
      <c r="N15" s="175"/>
      <c r="O15" s="175"/>
      <c r="P15" s="176"/>
    </row>
  </sheetData>
  <mergeCells count="1">
    <mergeCell ref="C3:P3"/>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A6FAEA-B812-469A-8AEB-6C4E9E00EF87}">
  <sheetPr codeName="Sheet4"/>
  <dimension ref="A1:KP1384"/>
  <sheetViews>
    <sheetView showGridLines="0" topLeftCell="X1" zoomScale="30" zoomScaleNormal="30" workbookViewId="0">
      <selection activeCell="AC57" sqref="AC57"/>
    </sheetView>
  </sheetViews>
  <sheetFormatPr defaultRowHeight="14.5"/>
  <cols>
    <col min="22" max="22" width="13.90625" bestFit="1" customWidth="1"/>
    <col min="23" max="23" width="8.90625" bestFit="1" customWidth="1"/>
    <col min="24" max="24" width="25" bestFit="1" customWidth="1"/>
    <col min="25" max="25" width="11.6328125" bestFit="1" customWidth="1"/>
    <col min="26" max="26" width="10.54296875" bestFit="1" customWidth="1"/>
    <col min="27" max="27" width="10.54296875" customWidth="1"/>
    <col min="28" max="28" width="26.453125" bestFit="1" customWidth="1"/>
    <col min="29" max="29" width="28.54296875" bestFit="1" customWidth="1"/>
    <col min="30" max="31" width="6.1796875" bestFit="1" customWidth="1"/>
    <col min="32" max="32" width="31" bestFit="1" customWidth="1"/>
    <col min="33" max="33" width="18.90625" bestFit="1" customWidth="1"/>
    <col min="34" max="34" width="13.453125" bestFit="1" customWidth="1"/>
    <col min="35" max="35" width="17.6328125" bestFit="1" customWidth="1"/>
    <col min="36" max="36" width="28.54296875" bestFit="1" customWidth="1"/>
    <col min="37" max="37" width="30.7265625" bestFit="1" customWidth="1"/>
    <col min="38" max="38" width="31.6328125" bestFit="1" customWidth="1"/>
    <col min="39" max="40" width="8.6328125" customWidth="1"/>
    <col min="41" max="41" width="12.1796875" bestFit="1" customWidth="1"/>
    <col min="42" max="42" width="10.36328125" bestFit="1" customWidth="1"/>
    <col min="43" max="46" width="8.6328125" customWidth="1"/>
    <col min="47" max="53" width="8.6328125" style="52" customWidth="1"/>
    <col min="54" max="54" width="12.81640625" style="52" bestFit="1" customWidth="1"/>
    <col min="55" max="55" width="19" style="52" bestFit="1" customWidth="1"/>
    <col min="56" max="56" width="9.90625" style="52" bestFit="1" customWidth="1"/>
    <col min="57" max="57" width="14.1796875" style="52" bestFit="1" customWidth="1"/>
    <col min="58" max="58" width="24.6328125" style="52" bestFit="1" customWidth="1"/>
    <col min="59" max="59" width="31" style="52" bestFit="1" customWidth="1"/>
    <col min="60" max="60" width="10.81640625" style="52" bestFit="1" customWidth="1"/>
    <col min="61" max="61" width="16.90625" style="52" bestFit="1" customWidth="1"/>
    <col min="62" max="62" width="15.81640625" style="52" bestFit="1" customWidth="1"/>
    <col min="63" max="104" width="8.7265625" style="52"/>
  </cols>
  <sheetData>
    <row r="1" spans="1:302" ht="15" thickBot="1">
      <c r="A1" s="52"/>
      <c r="B1" s="52"/>
      <c r="C1" s="52"/>
      <c r="D1" s="52"/>
      <c r="E1" s="52"/>
      <c r="F1" s="52"/>
      <c r="G1" s="52"/>
      <c r="H1" s="52"/>
      <c r="I1" s="52"/>
      <c r="J1" s="52"/>
      <c r="K1" s="52"/>
      <c r="L1" s="52"/>
      <c r="M1" s="52"/>
      <c r="N1" s="52"/>
      <c r="O1" s="52"/>
      <c r="P1" s="52"/>
      <c r="Q1" s="52"/>
      <c r="R1" s="52"/>
      <c r="S1" s="52"/>
      <c r="T1" s="52"/>
      <c r="U1" s="52"/>
      <c r="V1" s="52"/>
      <c r="W1" s="52"/>
      <c r="X1" s="52"/>
      <c r="Y1" s="52"/>
      <c r="Z1" s="52"/>
      <c r="AA1" s="52"/>
      <c r="AB1" s="52"/>
      <c r="AC1" s="52"/>
      <c r="AD1" s="52"/>
      <c r="AE1" s="52"/>
      <c r="AF1" s="52"/>
      <c r="AG1" s="52"/>
      <c r="AH1" s="52"/>
      <c r="AI1" s="52"/>
      <c r="AJ1" s="52"/>
      <c r="AK1" s="52"/>
      <c r="AL1" s="52"/>
      <c r="AM1" s="52"/>
      <c r="AN1" s="52"/>
      <c r="AO1" s="52"/>
      <c r="AP1" s="52"/>
      <c r="AQ1" s="52"/>
      <c r="AR1" s="52"/>
      <c r="AS1" s="52"/>
      <c r="AT1" s="52"/>
      <c r="DA1" s="52"/>
      <c r="DB1" s="52"/>
      <c r="DC1" s="52"/>
      <c r="DD1" s="52"/>
      <c r="DE1" s="52"/>
      <c r="DF1" s="52"/>
      <c r="DG1" s="52"/>
      <c r="DH1" s="52"/>
      <c r="DI1" s="52"/>
      <c r="DJ1" s="52"/>
      <c r="DK1" s="52"/>
      <c r="DL1" s="52"/>
      <c r="DM1" s="52"/>
      <c r="DN1" s="52"/>
      <c r="DO1" s="52"/>
      <c r="DP1" s="52"/>
      <c r="DQ1" s="52"/>
      <c r="DR1" s="52"/>
      <c r="DS1" s="52"/>
      <c r="DT1" s="52"/>
      <c r="DU1" s="52"/>
      <c r="DV1" s="52"/>
      <c r="DW1" s="52"/>
      <c r="DX1" s="52"/>
      <c r="DY1" s="52"/>
      <c r="DZ1" s="52"/>
      <c r="EA1" s="52"/>
      <c r="EB1" s="52"/>
      <c r="EC1" s="52"/>
      <c r="ED1" s="52"/>
      <c r="EE1" s="52"/>
      <c r="EF1" s="52"/>
      <c r="EG1" s="52"/>
      <c r="EH1" s="52"/>
      <c r="EI1" s="52"/>
      <c r="EJ1" s="52"/>
      <c r="EK1" s="52"/>
      <c r="EL1" s="52"/>
      <c r="EM1" s="52"/>
      <c r="EN1" s="52"/>
      <c r="EO1" s="52"/>
      <c r="EP1" s="52"/>
      <c r="EQ1" s="52"/>
      <c r="ER1" s="52"/>
      <c r="ES1" s="52"/>
      <c r="ET1" s="52"/>
      <c r="EU1" s="52"/>
      <c r="EV1" s="52"/>
      <c r="EW1" s="52"/>
      <c r="EX1" s="52"/>
      <c r="EY1" s="52"/>
      <c r="EZ1" s="52"/>
      <c r="FA1" s="52"/>
      <c r="FB1" s="52"/>
      <c r="FC1" s="52"/>
      <c r="FD1" s="52"/>
      <c r="FE1" s="52"/>
      <c r="FF1" s="52"/>
      <c r="FG1" s="52"/>
      <c r="FH1" s="52"/>
      <c r="FI1" s="52"/>
      <c r="FJ1" s="52"/>
      <c r="FK1" s="52"/>
      <c r="FL1" s="52"/>
      <c r="FM1" s="52"/>
      <c r="FN1" s="52"/>
      <c r="FO1" s="52"/>
      <c r="FP1" s="52"/>
      <c r="FQ1" s="52"/>
      <c r="FR1" s="52"/>
      <c r="FS1" s="52"/>
      <c r="FT1" s="52"/>
      <c r="FU1" s="52"/>
      <c r="FV1" s="52"/>
      <c r="FW1" s="52"/>
      <c r="FX1" s="52"/>
      <c r="FY1" s="52"/>
      <c r="FZ1" s="52"/>
      <c r="GA1" s="52"/>
      <c r="GB1" s="52"/>
      <c r="GC1" s="52"/>
      <c r="GD1" s="52"/>
      <c r="GE1" s="52"/>
      <c r="GF1" s="52"/>
      <c r="GG1" s="52"/>
      <c r="GH1" s="52"/>
      <c r="GI1" s="52"/>
      <c r="GJ1" s="52"/>
      <c r="GK1" s="52"/>
      <c r="GL1" s="52"/>
      <c r="GM1" s="52"/>
      <c r="GN1" s="52"/>
      <c r="GO1" s="52"/>
      <c r="GP1" s="52"/>
      <c r="GQ1" s="52"/>
      <c r="GR1" s="52"/>
      <c r="GS1" s="52"/>
      <c r="GT1" s="52"/>
      <c r="GU1" s="52"/>
      <c r="GV1" s="52"/>
      <c r="GW1" s="52"/>
      <c r="GX1" s="52"/>
      <c r="GY1" s="52"/>
      <c r="GZ1" s="52"/>
      <c r="HA1" s="52"/>
      <c r="HB1" s="52"/>
      <c r="HC1" s="52"/>
      <c r="HD1" s="52"/>
      <c r="HE1" s="52"/>
      <c r="HF1" s="52"/>
      <c r="HG1" s="52"/>
      <c r="HH1" s="52"/>
      <c r="HI1" s="52"/>
      <c r="HJ1" s="52"/>
      <c r="HK1" s="52"/>
      <c r="HL1" s="52"/>
      <c r="HM1" s="52"/>
      <c r="HN1" s="52"/>
      <c r="HO1" s="52"/>
      <c r="HP1" s="52"/>
      <c r="HQ1" s="52"/>
      <c r="HR1" s="52"/>
      <c r="HS1" s="52"/>
      <c r="HT1" s="52"/>
      <c r="HU1" s="52"/>
      <c r="HV1" s="52"/>
      <c r="HW1" s="52"/>
      <c r="HX1" s="52"/>
      <c r="HY1" s="52"/>
      <c r="HZ1" s="52"/>
      <c r="IA1" s="52"/>
      <c r="IB1" s="52"/>
      <c r="IC1" s="52"/>
      <c r="ID1" s="52"/>
      <c r="IE1" s="52"/>
      <c r="IF1" s="52"/>
      <c r="IG1" s="52"/>
      <c r="IH1" s="52"/>
      <c r="II1" s="52"/>
      <c r="IJ1" s="52"/>
      <c r="IK1" s="52"/>
      <c r="IL1" s="52"/>
      <c r="IM1" s="52"/>
      <c r="IN1" s="52"/>
      <c r="IO1" s="52"/>
      <c r="IP1" s="52"/>
      <c r="IQ1" s="52"/>
      <c r="IR1" s="52"/>
      <c r="IS1" s="52"/>
      <c r="IT1" s="52"/>
      <c r="IU1" s="52"/>
      <c r="IV1" s="52"/>
      <c r="IW1" s="52"/>
      <c r="IX1" s="52"/>
      <c r="IY1" s="52"/>
      <c r="IZ1" s="52"/>
      <c r="JA1" s="52"/>
      <c r="JB1" s="52"/>
      <c r="JC1" s="52"/>
      <c r="JD1" s="52"/>
      <c r="JE1" s="52"/>
      <c r="JF1" s="52"/>
      <c r="JG1" s="52"/>
      <c r="JH1" s="52"/>
      <c r="JI1" s="52"/>
      <c r="JJ1" s="52"/>
      <c r="JK1" s="52"/>
      <c r="JL1" s="52"/>
      <c r="JM1" s="52"/>
      <c r="JN1" s="52"/>
      <c r="JO1" s="52"/>
      <c r="JP1" s="52"/>
      <c r="JQ1" s="52"/>
      <c r="JR1" s="52"/>
      <c r="JS1" s="52"/>
      <c r="JT1" s="52"/>
      <c r="JU1" s="52"/>
      <c r="JV1" s="52"/>
      <c r="JW1" s="52"/>
      <c r="JX1" s="52"/>
      <c r="JY1" s="52"/>
      <c r="JZ1" s="52"/>
      <c r="KA1" s="52"/>
      <c r="KB1" s="52"/>
      <c r="KC1" s="52"/>
      <c r="KD1" s="52"/>
      <c r="KE1" s="52"/>
      <c r="KF1" s="52"/>
      <c r="KG1" s="52"/>
      <c r="KH1" s="52"/>
      <c r="KI1" s="52"/>
      <c r="KJ1" s="52"/>
      <c r="KK1" s="52"/>
      <c r="KL1" s="52"/>
      <c r="KM1" s="52"/>
      <c r="KN1" s="52"/>
      <c r="KO1" s="52"/>
      <c r="KP1" s="52"/>
    </row>
    <row r="2" spans="1:302" ht="14.5" customHeight="1">
      <c r="A2" s="52"/>
      <c r="B2" s="52"/>
      <c r="C2" s="52"/>
      <c r="D2" s="52"/>
      <c r="E2" s="52"/>
      <c r="F2" s="52"/>
      <c r="G2" s="52"/>
      <c r="H2" s="52"/>
      <c r="I2" s="52"/>
      <c r="J2" s="52"/>
      <c r="K2" s="52"/>
      <c r="L2" s="52"/>
      <c r="M2" s="52"/>
      <c r="N2" s="52"/>
      <c r="O2" s="52"/>
      <c r="P2" s="52"/>
      <c r="Q2" s="52"/>
      <c r="R2" s="52"/>
      <c r="S2" s="52"/>
      <c r="T2" s="52"/>
      <c r="U2" s="52"/>
      <c r="V2" s="52"/>
      <c r="W2" s="136" t="s">
        <v>78</v>
      </c>
      <c r="X2" s="137"/>
      <c r="Y2" s="137"/>
      <c r="Z2" s="137"/>
      <c r="AA2" s="137"/>
      <c r="AB2" s="137"/>
      <c r="AC2" s="137"/>
      <c r="AD2" s="137"/>
      <c r="AE2" s="137"/>
      <c r="AF2" s="137"/>
      <c r="AG2" s="137"/>
      <c r="AH2" s="137"/>
      <c r="AI2" s="137"/>
      <c r="AJ2" s="137"/>
      <c r="AK2" s="137"/>
      <c r="AL2" s="137"/>
      <c r="AM2" s="137"/>
      <c r="AN2" s="137"/>
      <c r="AO2" s="137"/>
      <c r="AP2" s="137"/>
      <c r="AQ2" s="137"/>
      <c r="AR2" s="137"/>
      <c r="AS2" s="137"/>
      <c r="AT2" s="137"/>
      <c r="AU2" s="137"/>
      <c r="AV2" s="137"/>
      <c r="AW2" s="137"/>
      <c r="AX2" s="137"/>
      <c r="AY2" s="137"/>
      <c r="AZ2" s="137"/>
      <c r="BA2" s="137"/>
      <c r="BB2" s="137"/>
      <c r="BC2" s="137"/>
      <c r="BD2" s="137"/>
      <c r="BE2" s="137"/>
      <c r="BF2" s="137"/>
      <c r="BG2" s="137"/>
      <c r="BH2" s="137"/>
      <c r="BI2" s="137"/>
      <c r="BJ2" s="137"/>
      <c r="BK2" s="138"/>
      <c r="DA2" s="52"/>
      <c r="DB2" s="52"/>
      <c r="DC2" s="52"/>
      <c r="DD2" s="52"/>
      <c r="DE2" s="52"/>
      <c r="DF2" s="52"/>
      <c r="DG2" s="52"/>
      <c r="DH2" s="52"/>
      <c r="DI2" s="52"/>
      <c r="DJ2" s="52"/>
      <c r="DK2" s="52"/>
      <c r="DL2" s="52"/>
      <c r="DM2" s="52"/>
      <c r="DN2" s="52"/>
      <c r="DO2" s="52"/>
      <c r="DP2" s="52"/>
      <c r="DQ2" s="52"/>
      <c r="DR2" s="52"/>
      <c r="DS2" s="52"/>
      <c r="DT2" s="52"/>
      <c r="DU2" s="52"/>
      <c r="DV2" s="52"/>
      <c r="DW2" s="52"/>
      <c r="DX2" s="52"/>
      <c r="DY2" s="52"/>
      <c r="DZ2" s="52"/>
      <c r="EA2" s="52"/>
      <c r="EB2" s="52"/>
      <c r="EC2" s="52"/>
      <c r="ED2" s="52"/>
      <c r="EE2" s="52"/>
      <c r="EF2" s="52"/>
      <c r="EG2" s="52"/>
      <c r="EH2" s="52"/>
      <c r="EI2" s="52"/>
      <c r="EJ2" s="52"/>
      <c r="EK2" s="52"/>
      <c r="EL2" s="52"/>
      <c r="EM2" s="52"/>
      <c r="EN2" s="52"/>
      <c r="EO2" s="52"/>
      <c r="EP2" s="52"/>
      <c r="EQ2" s="52"/>
      <c r="ER2" s="52"/>
      <c r="ES2" s="52"/>
      <c r="ET2" s="52"/>
      <c r="EU2" s="52"/>
      <c r="EV2" s="52"/>
      <c r="EW2" s="52"/>
      <c r="EX2" s="52"/>
      <c r="EY2" s="52"/>
      <c r="EZ2" s="52"/>
      <c r="FA2" s="52"/>
      <c r="FB2" s="52"/>
      <c r="FC2" s="52"/>
      <c r="FD2" s="52"/>
      <c r="FE2" s="52"/>
      <c r="FF2" s="52"/>
      <c r="FG2" s="52"/>
      <c r="FH2" s="52"/>
      <c r="FI2" s="52"/>
      <c r="FJ2" s="52"/>
      <c r="FK2" s="52"/>
      <c r="FL2" s="52"/>
      <c r="FM2" s="52"/>
      <c r="FN2" s="52"/>
      <c r="FO2" s="52"/>
      <c r="FP2" s="52"/>
      <c r="FQ2" s="52"/>
      <c r="FR2" s="52"/>
      <c r="FS2" s="52"/>
      <c r="FT2" s="52"/>
      <c r="FU2" s="52"/>
      <c r="FV2" s="52"/>
      <c r="FW2" s="52"/>
      <c r="FX2" s="52"/>
      <c r="FY2" s="52"/>
      <c r="FZ2" s="52"/>
      <c r="GA2" s="52"/>
      <c r="GB2" s="52"/>
      <c r="GC2" s="52"/>
      <c r="GD2" s="52"/>
      <c r="GE2" s="52"/>
      <c r="GF2" s="52"/>
      <c r="GG2" s="52"/>
      <c r="GH2" s="52"/>
      <c r="GI2" s="52"/>
      <c r="GJ2" s="52"/>
      <c r="GK2" s="52"/>
      <c r="GL2" s="52"/>
      <c r="GM2" s="52"/>
      <c r="GN2" s="52"/>
      <c r="GO2" s="52"/>
      <c r="GP2" s="52"/>
      <c r="GQ2" s="52"/>
      <c r="GR2" s="52"/>
      <c r="GS2" s="52"/>
      <c r="GT2" s="52"/>
      <c r="GU2" s="52"/>
      <c r="GV2" s="52"/>
      <c r="GW2" s="52"/>
      <c r="GX2" s="52"/>
      <c r="GY2" s="52"/>
      <c r="GZ2" s="52"/>
      <c r="HA2" s="52"/>
      <c r="HB2" s="52"/>
      <c r="HC2" s="52"/>
      <c r="HD2" s="52"/>
      <c r="HE2" s="52"/>
      <c r="HF2" s="52"/>
      <c r="HG2" s="52"/>
      <c r="HH2" s="52"/>
      <c r="HI2" s="52"/>
      <c r="HJ2" s="52"/>
      <c r="HK2" s="52"/>
      <c r="HL2" s="52"/>
      <c r="HM2" s="52"/>
      <c r="HN2" s="52"/>
      <c r="HO2" s="52"/>
      <c r="HP2" s="52"/>
      <c r="HQ2" s="52"/>
      <c r="HR2" s="52"/>
      <c r="HS2" s="52"/>
      <c r="HT2" s="52"/>
      <c r="HU2" s="52"/>
      <c r="HV2" s="52"/>
      <c r="HW2" s="52"/>
      <c r="HX2" s="52"/>
      <c r="HY2" s="52"/>
      <c r="HZ2" s="52"/>
      <c r="IA2" s="52"/>
      <c r="IB2" s="52"/>
      <c r="IC2" s="52"/>
      <c r="ID2" s="52"/>
      <c r="IE2" s="52"/>
      <c r="IF2" s="52"/>
      <c r="IG2" s="52"/>
      <c r="IH2" s="52"/>
      <c r="II2" s="52"/>
      <c r="IJ2" s="52"/>
      <c r="IK2" s="52"/>
      <c r="IL2" s="52"/>
      <c r="IM2" s="52"/>
      <c r="IN2" s="52"/>
      <c r="IO2" s="52"/>
      <c r="IP2" s="52"/>
      <c r="IQ2" s="52"/>
      <c r="IR2" s="52"/>
      <c r="IS2" s="52"/>
      <c r="IT2" s="52"/>
      <c r="IU2" s="52"/>
      <c r="IV2" s="52"/>
      <c r="IW2" s="52"/>
      <c r="IX2" s="52"/>
      <c r="IY2" s="52"/>
      <c r="IZ2" s="52"/>
      <c r="JA2" s="52"/>
      <c r="JB2" s="52"/>
      <c r="JC2" s="52"/>
      <c r="JD2" s="52"/>
      <c r="JE2" s="52"/>
      <c r="JF2" s="52"/>
      <c r="JG2" s="52"/>
      <c r="JH2" s="52"/>
      <c r="JI2" s="52"/>
      <c r="JJ2" s="52"/>
      <c r="JK2" s="52"/>
      <c r="JL2" s="52"/>
      <c r="JM2" s="52"/>
      <c r="JN2" s="52"/>
      <c r="JO2" s="52"/>
      <c r="JP2" s="52"/>
      <c r="JQ2" s="52"/>
      <c r="JR2" s="52"/>
      <c r="JS2" s="52"/>
      <c r="JT2" s="52"/>
      <c r="JU2" s="52"/>
      <c r="JV2" s="52"/>
      <c r="JW2" s="52"/>
      <c r="JX2" s="52"/>
      <c r="JY2" s="52"/>
      <c r="JZ2" s="52"/>
      <c r="KA2" s="52"/>
      <c r="KB2" s="52"/>
      <c r="KC2" s="52"/>
      <c r="KD2" s="52"/>
      <c r="KE2" s="52"/>
      <c r="KF2" s="52"/>
      <c r="KG2" s="52"/>
      <c r="KH2" s="52"/>
      <c r="KI2" s="52"/>
      <c r="KJ2" s="52"/>
      <c r="KK2" s="52"/>
      <c r="KL2" s="52"/>
      <c r="KM2" s="52"/>
      <c r="KN2" s="52"/>
      <c r="KO2" s="52"/>
      <c r="KP2" s="52"/>
    </row>
    <row r="3" spans="1:302" ht="17" customHeight="1">
      <c r="A3" s="52"/>
      <c r="B3" s="52"/>
      <c r="C3" s="52"/>
      <c r="D3" s="52"/>
      <c r="E3" s="52"/>
      <c r="F3" s="52"/>
      <c r="G3" s="52"/>
      <c r="H3" s="52"/>
      <c r="I3" s="52"/>
      <c r="J3" s="52"/>
      <c r="K3" s="52"/>
      <c r="L3" s="52"/>
      <c r="M3" s="52"/>
      <c r="N3" s="52"/>
      <c r="O3" s="52"/>
      <c r="P3" s="52"/>
      <c r="Q3" s="52"/>
      <c r="R3" s="52"/>
      <c r="S3" s="52"/>
      <c r="T3" s="52"/>
      <c r="U3" s="52"/>
      <c r="V3" s="52"/>
      <c r="W3" s="139"/>
      <c r="X3" s="97"/>
      <c r="Y3" s="97"/>
      <c r="Z3" s="97"/>
      <c r="AA3" s="97"/>
      <c r="AB3" s="97"/>
      <c r="AC3" s="97"/>
      <c r="AD3" s="97"/>
      <c r="AE3" s="97"/>
      <c r="AF3" s="97"/>
      <c r="AG3" s="97"/>
      <c r="AH3" s="97"/>
      <c r="AI3" s="97"/>
      <c r="AJ3" s="97"/>
      <c r="AK3" s="97"/>
      <c r="AL3" s="97"/>
      <c r="AM3" s="97"/>
      <c r="AN3" s="97"/>
      <c r="AO3" s="97"/>
      <c r="AP3" s="97"/>
      <c r="AQ3" s="97"/>
      <c r="AR3" s="97"/>
      <c r="AS3" s="97"/>
      <c r="AT3" s="97"/>
      <c r="AU3" s="97"/>
      <c r="AV3" s="97"/>
      <c r="AW3" s="97"/>
      <c r="AX3" s="97"/>
      <c r="AY3" s="97"/>
      <c r="AZ3" s="97"/>
      <c r="BA3" s="97"/>
      <c r="BB3" s="97"/>
      <c r="BC3" s="97"/>
      <c r="BD3" s="97"/>
      <c r="BE3" s="97"/>
      <c r="BF3" s="97"/>
      <c r="BG3" s="97"/>
      <c r="BH3" s="97"/>
      <c r="BI3" s="97"/>
      <c r="BJ3" s="97"/>
      <c r="BK3" s="140"/>
      <c r="DA3" s="52"/>
      <c r="DB3" s="52"/>
      <c r="DC3" s="52"/>
      <c r="DD3" s="52"/>
      <c r="DE3" s="52"/>
      <c r="DF3" s="52"/>
      <c r="DG3" s="52"/>
      <c r="DH3" s="52"/>
      <c r="DI3" s="52"/>
      <c r="DJ3" s="52"/>
      <c r="DK3" s="52"/>
      <c r="DL3" s="52"/>
      <c r="DM3" s="52"/>
      <c r="DN3" s="52"/>
      <c r="DO3" s="52"/>
      <c r="DP3" s="52"/>
      <c r="DQ3" s="52"/>
      <c r="DR3" s="52"/>
      <c r="DS3" s="52"/>
      <c r="DT3" s="52"/>
      <c r="DU3" s="52"/>
      <c r="DV3" s="52"/>
      <c r="DW3" s="52"/>
      <c r="DX3" s="52"/>
      <c r="DY3" s="52"/>
      <c r="DZ3" s="52"/>
      <c r="EA3" s="52"/>
      <c r="EB3" s="52"/>
      <c r="EC3" s="52"/>
      <c r="ED3" s="52"/>
      <c r="EE3" s="52"/>
      <c r="EF3" s="52"/>
      <c r="EG3" s="52"/>
      <c r="EH3" s="52"/>
      <c r="EI3" s="52"/>
      <c r="EJ3" s="52"/>
      <c r="EK3" s="52"/>
      <c r="EL3" s="52"/>
      <c r="EM3" s="52"/>
      <c r="EN3" s="52"/>
      <c r="EO3" s="52"/>
      <c r="EP3" s="52"/>
      <c r="EQ3" s="52"/>
      <c r="ER3" s="52"/>
      <c r="ES3" s="52"/>
      <c r="ET3" s="52"/>
      <c r="EU3" s="52"/>
      <c r="EV3" s="52"/>
      <c r="EW3" s="52"/>
      <c r="EX3" s="52"/>
      <c r="EY3" s="52"/>
      <c r="EZ3" s="52"/>
      <c r="FA3" s="52"/>
      <c r="FB3" s="52"/>
      <c r="FC3" s="52"/>
      <c r="FD3" s="52"/>
      <c r="FE3" s="52"/>
      <c r="FF3" s="52"/>
      <c r="FG3" s="52"/>
      <c r="FH3" s="52"/>
      <c r="FI3" s="52"/>
      <c r="FJ3" s="52"/>
      <c r="FK3" s="52"/>
      <c r="FL3" s="52"/>
      <c r="FM3" s="52"/>
      <c r="FN3" s="52"/>
      <c r="FO3" s="52"/>
      <c r="FP3" s="52"/>
      <c r="FQ3" s="52"/>
      <c r="FR3" s="52"/>
      <c r="FS3" s="52"/>
      <c r="FT3" s="52"/>
      <c r="FU3" s="52"/>
      <c r="FV3" s="52"/>
      <c r="FW3" s="52"/>
      <c r="FX3" s="52"/>
      <c r="FY3" s="52"/>
      <c r="FZ3" s="52"/>
      <c r="GA3" s="52"/>
      <c r="GB3" s="52"/>
      <c r="GC3" s="52"/>
      <c r="GD3" s="52"/>
      <c r="GE3" s="52"/>
      <c r="GF3" s="52"/>
      <c r="GG3" s="52"/>
      <c r="GH3" s="52"/>
      <c r="GI3" s="52"/>
      <c r="GJ3" s="52"/>
      <c r="GK3" s="52"/>
      <c r="GL3" s="52"/>
      <c r="GM3" s="52"/>
      <c r="GN3" s="52"/>
      <c r="GO3" s="52"/>
      <c r="GP3" s="52"/>
      <c r="GQ3" s="52"/>
      <c r="GR3" s="52"/>
      <c r="GS3" s="52"/>
      <c r="GT3" s="52"/>
      <c r="GU3" s="52"/>
      <c r="GV3" s="52"/>
      <c r="GW3" s="52"/>
      <c r="GX3" s="52"/>
      <c r="GY3" s="52"/>
      <c r="GZ3" s="52"/>
      <c r="HA3" s="52"/>
      <c r="HB3" s="52"/>
      <c r="HC3" s="52"/>
      <c r="HD3" s="52"/>
      <c r="HE3" s="52"/>
      <c r="HF3" s="52"/>
      <c r="HG3" s="52"/>
      <c r="HH3" s="52"/>
      <c r="HI3" s="52"/>
      <c r="HJ3" s="52"/>
      <c r="HK3" s="52"/>
      <c r="HL3" s="52"/>
      <c r="HM3" s="52"/>
      <c r="HN3" s="52"/>
      <c r="HO3" s="52"/>
      <c r="HP3" s="52"/>
      <c r="HQ3" s="52"/>
      <c r="HR3" s="52"/>
      <c r="HS3" s="52"/>
      <c r="HT3" s="52"/>
      <c r="HU3" s="52"/>
      <c r="HV3" s="52"/>
      <c r="HW3" s="52"/>
      <c r="HX3" s="52"/>
      <c r="HY3" s="52"/>
      <c r="HZ3" s="52"/>
      <c r="IA3" s="52"/>
      <c r="IB3" s="52"/>
      <c r="IC3" s="52"/>
      <c r="ID3" s="52"/>
      <c r="IE3" s="52"/>
      <c r="IF3" s="52"/>
      <c r="IG3" s="52"/>
      <c r="IH3" s="52"/>
      <c r="II3" s="52"/>
      <c r="IJ3" s="52"/>
      <c r="IK3" s="52"/>
      <c r="IL3" s="52"/>
      <c r="IM3" s="52"/>
      <c r="IN3" s="52"/>
      <c r="IO3" s="52"/>
      <c r="IP3" s="52"/>
      <c r="IQ3" s="52"/>
      <c r="IR3" s="52"/>
      <c r="IS3" s="52"/>
      <c r="IT3" s="52"/>
      <c r="IU3" s="52"/>
      <c r="IV3" s="52"/>
      <c r="IW3" s="52"/>
      <c r="IX3" s="52"/>
      <c r="IY3" s="52"/>
      <c r="IZ3" s="52"/>
      <c r="JA3" s="52"/>
      <c r="JB3" s="52"/>
      <c r="JC3" s="52"/>
      <c r="JD3" s="52"/>
      <c r="JE3" s="52"/>
      <c r="JF3" s="52"/>
      <c r="JG3" s="52"/>
      <c r="JH3" s="52"/>
      <c r="JI3" s="52"/>
      <c r="JJ3" s="52"/>
      <c r="JK3" s="52"/>
      <c r="JL3" s="52"/>
      <c r="JM3" s="52"/>
      <c r="JN3" s="52"/>
      <c r="JO3" s="52"/>
      <c r="JP3" s="52"/>
      <c r="JQ3" s="52"/>
      <c r="JR3" s="52"/>
      <c r="JS3" s="52"/>
      <c r="JT3" s="52"/>
      <c r="JU3" s="52"/>
      <c r="JV3" s="52"/>
      <c r="JW3" s="52"/>
      <c r="JX3" s="52"/>
      <c r="JY3" s="52"/>
      <c r="JZ3" s="52"/>
      <c r="KA3" s="52"/>
      <c r="KB3" s="52"/>
      <c r="KC3" s="52"/>
      <c r="KD3" s="52"/>
      <c r="KE3" s="52"/>
      <c r="KF3" s="52"/>
      <c r="KG3" s="52"/>
      <c r="KH3" s="52"/>
      <c r="KI3" s="52"/>
      <c r="KJ3" s="52"/>
      <c r="KK3" s="52"/>
      <c r="KL3" s="52"/>
      <c r="KM3" s="52"/>
      <c r="KN3" s="52"/>
      <c r="KO3" s="52"/>
      <c r="KP3" s="52"/>
    </row>
    <row r="4" spans="1:302" ht="14.5" customHeight="1">
      <c r="A4" s="52"/>
      <c r="B4" s="52"/>
      <c r="C4" s="52"/>
      <c r="D4" s="52"/>
      <c r="E4" s="52"/>
      <c r="F4" s="52"/>
      <c r="G4" s="52"/>
      <c r="H4" s="52"/>
      <c r="I4" s="52"/>
      <c r="J4" s="52"/>
      <c r="K4" s="52"/>
      <c r="L4" s="52"/>
      <c r="M4" s="52"/>
      <c r="N4" s="52"/>
      <c r="O4" s="52"/>
      <c r="P4" s="52"/>
      <c r="Q4" s="52"/>
      <c r="R4" s="52"/>
      <c r="S4" s="52"/>
      <c r="T4" s="52"/>
      <c r="U4" s="52"/>
      <c r="V4" s="52"/>
      <c r="W4" s="139"/>
      <c r="X4" s="97"/>
      <c r="Y4" s="97"/>
      <c r="Z4" s="97"/>
      <c r="AA4" s="97"/>
      <c r="AB4" s="97"/>
      <c r="AC4" s="97"/>
      <c r="AD4" s="97"/>
      <c r="AE4" s="97"/>
      <c r="AF4" s="97"/>
      <c r="AG4" s="97"/>
      <c r="AH4" s="97"/>
      <c r="AI4" s="97"/>
      <c r="AJ4" s="97"/>
      <c r="AK4" s="97"/>
      <c r="AL4" s="97"/>
      <c r="AM4" s="97"/>
      <c r="AN4" s="97"/>
      <c r="AO4" s="97"/>
      <c r="AP4" s="97"/>
      <c r="AQ4" s="97"/>
      <c r="AR4" s="97"/>
      <c r="AS4" s="97"/>
      <c r="AT4" s="97"/>
      <c r="AU4" s="97"/>
      <c r="AV4" s="97"/>
      <c r="AW4" s="97"/>
      <c r="AX4" s="97"/>
      <c r="AY4" s="97"/>
      <c r="AZ4" s="97"/>
      <c r="BA4" s="97"/>
      <c r="BB4" s="97"/>
      <c r="BC4" s="97"/>
      <c r="BD4" s="97"/>
      <c r="BE4" s="97"/>
      <c r="BF4" s="97"/>
      <c r="BG4" s="97"/>
      <c r="BH4" s="97"/>
      <c r="BI4" s="97"/>
      <c r="BJ4" s="97"/>
      <c r="BK4" s="140"/>
      <c r="DA4" s="52"/>
      <c r="DB4" s="52"/>
      <c r="DC4" s="52"/>
      <c r="DD4" s="52"/>
      <c r="DE4" s="52"/>
      <c r="DF4" s="52"/>
      <c r="DG4" s="52"/>
      <c r="DH4" s="52"/>
      <c r="DI4" s="52"/>
      <c r="DJ4" s="52"/>
      <c r="DK4" s="52"/>
      <c r="DL4" s="52"/>
      <c r="DM4" s="52"/>
      <c r="DN4" s="52"/>
      <c r="DO4" s="52"/>
      <c r="DP4" s="52"/>
      <c r="DQ4" s="52"/>
      <c r="DR4" s="52"/>
      <c r="DS4" s="52"/>
      <c r="DT4" s="52"/>
      <c r="DU4" s="52"/>
      <c r="DV4" s="52"/>
      <c r="DW4" s="52"/>
      <c r="DX4" s="52"/>
      <c r="DY4" s="52"/>
      <c r="DZ4" s="52"/>
      <c r="EA4" s="52"/>
      <c r="EB4" s="52"/>
      <c r="EC4" s="52"/>
      <c r="ED4" s="52"/>
      <c r="EE4" s="52"/>
      <c r="EF4" s="52"/>
      <c r="EG4" s="52"/>
      <c r="EH4" s="52"/>
      <c r="EI4" s="52"/>
      <c r="EJ4" s="52"/>
      <c r="EK4" s="52"/>
      <c r="EL4" s="52"/>
      <c r="EM4" s="52"/>
      <c r="EN4" s="52"/>
      <c r="EO4" s="52"/>
      <c r="EP4" s="52"/>
      <c r="EQ4" s="52"/>
      <c r="ER4" s="52"/>
      <c r="ES4" s="52"/>
      <c r="ET4" s="52"/>
      <c r="EU4" s="52"/>
      <c r="EV4" s="52"/>
      <c r="EW4" s="52"/>
      <c r="EX4" s="52"/>
      <c r="EY4" s="52"/>
      <c r="EZ4" s="52"/>
      <c r="FA4" s="52"/>
      <c r="FB4" s="52"/>
      <c r="FC4" s="52"/>
      <c r="FD4" s="52"/>
      <c r="FE4" s="52"/>
      <c r="FF4" s="52"/>
      <c r="FG4" s="52"/>
      <c r="FH4" s="52"/>
      <c r="FI4" s="52"/>
      <c r="FJ4" s="52"/>
      <c r="FK4" s="52"/>
      <c r="FL4" s="52"/>
      <c r="FM4" s="52"/>
      <c r="FN4" s="52"/>
      <c r="FO4" s="52"/>
      <c r="FP4" s="52"/>
      <c r="FQ4" s="52"/>
      <c r="FR4" s="52"/>
      <c r="FS4" s="52"/>
      <c r="FT4" s="52"/>
      <c r="FU4" s="52"/>
      <c r="FV4" s="52"/>
      <c r="FW4" s="52"/>
      <c r="FX4" s="52"/>
      <c r="FY4" s="52"/>
      <c r="FZ4" s="52"/>
      <c r="GA4" s="52"/>
      <c r="GB4" s="52"/>
      <c r="GC4" s="52"/>
      <c r="GD4" s="52"/>
      <c r="GE4" s="52"/>
      <c r="GF4" s="52"/>
      <c r="GG4" s="52"/>
      <c r="GH4" s="52"/>
      <c r="GI4" s="52"/>
      <c r="GJ4" s="52"/>
      <c r="GK4" s="52"/>
      <c r="GL4" s="52"/>
      <c r="GM4" s="52"/>
      <c r="GN4" s="52"/>
      <c r="GO4" s="52"/>
      <c r="GP4" s="52"/>
      <c r="GQ4" s="52"/>
      <c r="GR4" s="52"/>
      <c r="GS4" s="52"/>
      <c r="GT4" s="52"/>
      <c r="GU4" s="52"/>
      <c r="GV4" s="52"/>
      <c r="GW4" s="52"/>
      <c r="GX4" s="52"/>
      <c r="GY4" s="52"/>
      <c r="GZ4" s="52"/>
      <c r="HA4" s="52"/>
      <c r="HB4" s="52"/>
      <c r="HC4" s="52"/>
      <c r="HD4" s="52"/>
      <c r="HE4" s="52"/>
      <c r="HF4" s="52"/>
      <c r="HG4" s="52"/>
      <c r="HH4" s="52"/>
      <c r="HI4" s="52"/>
      <c r="HJ4" s="52"/>
      <c r="HK4" s="52"/>
      <c r="HL4" s="52"/>
      <c r="HM4" s="52"/>
      <c r="HN4" s="52"/>
      <c r="HO4" s="52"/>
      <c r="HP4" s="52"/>
      <c r="HQ4" s="52"/>
      <c r="HR4" s="52"/>
      <c r="HS4" s="52"/>
      <c r="HT4" s="52"/>
      <c r="HU4" s="52"/>
      <c r="HV4" s="52"/>
      <c r="HW4" s="52"/>
      <c r="HX4" s="52"/>
      <c r="HY4" s="52"/>
      <c r="HZ4" s="52"/>
      <c r="IA4" s="52"/>
      <c r="IB4" s="52"/>
      <c r="IC4" s="52"/>
      <c r="ID4" s="52"/>
      <c r="IE4" s="52"/>
      <c r="IF4" s="52"/>
      <c r="IG4" s="52"/>
      <c r="IH4" s="52"/>
      <c r="II4" s="52"/>
      <c r="IJ4" s="52"/>
      <c r="IK4" s="52"/>
      <c r="IL4" s="52"/>
      <c r="IM4" s="52"/>
      <c r="IN4" s="52"/>
      <c r="IO4" s="52"/>
      <c r="IP4" s="52"/>
      <c r="IQ4" s="52"/>
      <c r="IR4" s="52"/>
      <c r="IS4" s="52"/>
      <c r="IT4" s="52"/>
      <c r="IU4" s="52"/>
      <c r="IV4" s="52"/>
      <c r="IW4" s="52"/>
      <c r="IX4" s="52"/>
      <c r="IY4" s="52"/>
      <c r="IZ4" s="52"/>
      <c r="JA4" s="52"/>
      <c r="JB4" s="52"/>
      <c r="JC4" s="52"/>
      <c r="JD4" s="52"/>
      <c r="JE4" s="52"/>
      <c r="JF4" s="52"/>
      <c r="JG4" s="52"/>
      <c r="JH4" s="52"/>
      <c r="JI4" s="52"/>
      <c r="JJ4" s="52"/>
      <c r="JK4" s="52"/>
      <c r="JL4" s="52"/>
      <c r="JM4" s="52"/>
      <c r="JN4" s="52"/>
      <c r="JO4" s="52"/>
      <c r="JP4" s="52"/>
      <c r="JQ4" s="52"/>
      <c r="JR4" s="52"/>
      <c r="JS4" s="52"/>
      <c r="JT4" s="52"/>
      <c r="JU4" s="52"/>
      <c r="JV4" s="52"/>
      <c r="JW4" s="52"/>
      <c r="JX4" s="52"/>
      <c r="JY4" s="52"/>
      <c r="JZ4" s="52"/>
      <c r="KA4" s="52"/>
      <c r="KB4" s="52"/>
      <c r="KC4" s="52"/>
      <c r="KD4" s="52"/>
      <c r="KE4" s="52"/>
      <c r="KF4" s="52"/>
      <c r="KG4" s="52"/>
      <c r="KH4" s="52"/>
      <c r="KI4" s="52"/>
      <c r="KJ4" s="52"/>
      <c r="KK4" s="52"/>
      <c r="KL4" s="52"/>
      <c r="KM4" s="52"/>
      <c r="KN4" s="52"/>
      <c r="KO4" s="52"/>
      <c r="KP4" s="52"/>
    </row>
    <row r="5" spans="1:302" ht="15" customHeight="1">
      <c r="A5" s="52"/>
      <c r="B5" s="52"/>
      <c r="C5" s="52"/>
      <c r="D5" s="52"/>
      <c r="E5" s="52"/>
      <c r="F5" s="52"/>
      <c r="G5" s="52"/>
      <c r="H5" s="52"/>
      <c r="I5" s="52"/>
      <c r="J5" s="52"/>
      <c r="K5" s="52"/>
      <c r="L5" s="52"/>
      <c r="M5" s="52"/>
      <c r="N5" s="52"/>
      <c r="O5" s="52"/>
      <c r="P5" s="52"/>
      <c r="Q5" s="52"/>
      <c r="R5" s="52"/>
      <c r="S5" s="52"/>
      <c r="T5" s="52"/>
      <c r="U5" s="52"/>
      <c r="V5" s="52"/>
      <c r="W5" s="139"/>
      <c r="X5" s="97"/>
      <c r="Y5" s="97"/>
      <c r="Z5" s="97"/>
      <c r="AA5" s="97"/>
      <c r="AB5" s="97"/>
      <c r="AC5" s="97"/>
      <c r="AD5" s="97"/>
      <c r="AE5" s="97"/>
      <c r="AF5" s="97"/>
      <c r="AG5" s="97"/>
      <c r="AH5" s="97"/>
      <c r="AI5" s="97"/>
      <c r="AJ5" s="97"/>
      <c r="AK5" s="97"/>
      <c r="AL5" s="97"/>
      <c r="AM5" s="97"/>
      <c r="AN5" s="97"/>
      <c r="AO5" s="97"/>
      <c r="AP5" s="97"/>
      <c r="AQ5" s="97"/>
      <c r="AR5" s="97"/>
      <c r="AS5" s="97"/>
      <c r="AT5" s="97"/>
      <c r="AU5" s="97"/>
      <c r="AV5" s="97"/>
      <c r="AW5" s="97"/>
      <c r="AX5" s="97"/>
      <c r="AY5" s="97"/>
      <c r="AZ5" s="97"/>
      <c r="BA5" s="97"/>
      <c r="BB5" s="97"/>
      <c r="BC5" s="97"/>
      <c r="BD5" s="97"/>
      <c r="BE5" s="97"/>
      <c r="BF5" s="97"/>
      <c r="BG5" s="97"/>
      <c r="BH5" s="97"/>
      <c r="BI5" s="97"/>
      <c r="BJ5" s="97"/>
      <c r="BK5" s="140"/>
      <c r="DA5" s="52"/>
      <c r="DB5" s="52"/>
      <c r="DC5" s="52"/>
      <c r="DD5" s="52"/>
      <c r="DE5" s="52"/>
      <c r="DF5" s="52"/>
      <c r="DG5" s="52"/>
      <c r="DH5" s="52"/>
      <c r="DI5" s="52"/>
      <c r="DJ5" s="52"/>
      <c r="DK5" s="52"/>
      <c r="DL5" s="52"/>
      <c r="DM5" s="52"/>
      <c r="DN5" s="52"/>
      <c r="DO5" s="52"/>
      <c r="DP5" s="52"/>
      <c r="DQ5" s="52"/>
      <c r="DR5" s="52"/>
      <c r="DS5" s="52"/>
      <c r="DT5" s="52"/>
      <c r="DU5" s="52"/>
      <c r="DV5" s="52"/>
      <c r="DW5" s="52"/>
      <c r="DX5" s="52"/>
      <c r="DY5" s="52"/>
      <c r="DZ5" s="52"/>
      <c r="EA5" s="52"/>
      <c r="EB5" s="52"/>
      <c r="EC5" s="52"/>
      <c r="ED5" s="52"/>
      <c r="EE5" s="52"/>
      <c r="EF5" s="52"/>
      <c r="EG5" s="52"/>
      <c r="EH5" s="52"/>
      <c r="EI5" s="52"/>
      <c r="EJ5" s="52"/>
      <c r="EK5" s="52"/>
      <c r="EL5" s="52"/>
      <c r="EM5" s="52"/>
      <c r="EN5" s="52"/>
      <c r="EO5" s="52"/>
      <c r="EP5" s="52"/>
      <c r="EQ5" s="52"/>
      <c r="ER5" s="52"/>
      <c r="ES5" s="52"/>
      <c r="ET5" s="52"/>
      <c r="EU5" s="52"/>
      <c r="EV5" s="52"/>
      <c r="EW5" s="52"/>
      <c r="EX5" s="52"/>
      <c r="EY5" s="52"/>
      <c r="EZ5" s="52"/>
      <c r="FA5" s="52"/>
      <c r="FB5" s="52"/>
      <c r="FC5" s="52"/>
      <c r="FD5" s="52"/>
      <c r="FE5" s="52"/>
      <c r="FF5" s="52"/>
      <c r="FG5" s="52"/>
      <c r="FH5" s="52"/>
      <c r="FI5" s="52"/>
      <c r="FJ5" s="52"/>
      <c r="FK5" s="52"/>
      <c r="FL5" s="52"/>
      <c r="FM5" s="52"/>
      <c r="FN5" s="52"/>
      <c r="FO5" s="52"/>
      <c r="FP5" s="52"/>
      <c r="FQ5" s="52"/>
      <c r="FR5" s="52"/>
      <c r="FS5" s="52"/>
      <c r="FT5" s="52"/>
      <c r="FU5" s="52"/>
      <c r="FV5" s="52"/>
      <c r="FW5" s="52"/>
      <c r="FX5" s="52"/>
      <c r="FY5" s="52"/>
      <c r="FZ5" s="52"/>
      <c r="GA5" s="52"/>
      <c r="GB5" s="52"/>
      <c r="GC5" s="52"/>
      <c r="GD5" s="52"/>
      <c r="GE5" s="52"/>
      <c r="GF5" s="52"/>
      <c r="GG5" s="52"/>
      <c r="GH5" s="52"/>
      <c r="GI5" s="52"/>
      <c r="GJ5" s="52"/>
      <c r="GK5" s="52"/>
      <c r="GL5" s="52"/>
      <c r="GM5" s="52"/>
      <c r="GN5" s="52"/>
      <c r="GO5" s="52"/>
      <c r="GP5" s="52"/>
      <c r="GQ5" s="52"/>
      <c r="GR5" s="52"/>
      <c r="GS5" s="52"/>
      <c r="GT5" s="52"/>
      <c r="GU5" s="52"/>
      <c r="GV5" s="52"/>
      <c r="GW5" s="52"/>
      <c r="GX5" s="52"/>
      <c r="GY5" s="52"/>
      <c r="GZ5" s="52"/>
      <c r="HA5" s="52"/>
      <c r="HB5" s="52"/>
      <c r="HC5" s="52"/>
      <c r="HD5" s="52"/>
      <c r="HE5" s="52"/>
      <c r="HF5" s="52"/>
      <c r="HG5" s="52"/>
      <c r="HH5" s="52"/>
      <c r="HI5" s="52"/>
      <c r="HJ5" s="52"/>
      <c r="HK5" s="52"/>
      <c r="HL5" s="52"/>
      <c r="HM5" s="52"/>
      <c r="HN5" s="52"/>
      <c r="HO5" s="52"/>
      <c r="HP5" s="52"/>
      <c r="HQ5" s="52"/>
      <c r="HR5" s="52"/>
      <c r="HS5" s="52"/>
      <c r="HT5" s="52"/>
      <c r="HU5" s="52"/>
      <c r="HV5" s="52"/>
      <c r="HW5" s="52"/>
      <c r="HX5" s="52"/>
      <c r="HY5" s="52"/>
      <c r="HZ5" s="52"/>
      <c r="IA5" s="52"/>
      <c r="IB5" s="52"/>
      <c r="IC5" s="52"/>
      <c r="ID5" s="52"/>
      <c r="IE5" s="52"/>
      <c r="IF5" s="52"/>
      <c r="IG5" s="52"/>
      <c r="IH5" s="52"/>
      <c r="II5" s="52"/>
      <c r="IJ5" s="52"/>
      <c r="IK5" s="52"/>
      <c r="IL5" s="52"/>
      <c r="IM5" s="52"/>
      <c r="IN5" s="52"/>
      <c r="IO5" s="52"/>
      <c r="IP5" s="52"/>
      <c r="IQ5" s="52"/>
      <c r="IR5" s="52"/>
      <c r="IS5" s="52"/>
      <c r="IT5" s="52"/>
      <c r="IU5" s="52"/>
      <c r="IV5" s="52"/>
      <c r="IW5" s="52"/>
      <c r="IX5" s="52"/>
      <c r="IY5" s="52"/>
      <c r="IZ5" s="52"/>
      <c r="JA5" s="52"/>
      <c r="JB5" s="52"/>
      <c r="JC5" s="52"/>
      <c r="JD5" s="52"/>
      <c r="JE5" s="52"/>
      <c r="JF5" s="52"/>
      <c r="JG5" s="52"/>
      <c r="JH5" s="52"/>
      <c r="JI5" s="52"/>
      <c r="JJ5" s="52"/>
      <c r="JK5" s="52"/>
      <c r="JL5" s="52"/>
      <c r="JM5" s="52"/>
      <c r="JN5" s="52"/>
      <c r="JO5" s="52"/>
      <c r="JP5" s="52"/>
      <c r="JQ5" s="52"/>
      <c r="JR5" s="52"/>
      <c r="JS5" s="52"/>
      <c r="JT5" s="52"/>
      <c r="JU5" s="52"/>
      <c r="JV5" s="52"/>
      <c r="JW5" s="52"/>
      <c r="JX5" s="52"/>
      <c r="JY5" s="52"/>
      <c r="JZ5" s="52"/>
      <c r="KA5" s="52"/>
      <c r="KB5" s="52"/>
      <c r="KC5" s="52"/>
      <c r="KD5" s="52"/>
      <c r="KE5" s="52"/>
      <c r="KF5" s="52"/>
      <c r="KG5" s="52"/>
      <c r="KH5" s="52"/>
      <c r="KI5" s="52"/>
      <c r="KJ5" s="52"/>
      <c r="KK5" s="52"/>
      <c r="KL5" s="52"/>
      <c r="KM5" s="52"/>
      <c r="KN5" s="52"/>
      <c r="KO5" s="52"/>
      <c r="KP5" s="52"/>
    </row>
    <row r="6" spans="1:302" ht="14.5" customHeight="1" thickBot="1">
      <c r="A6" s="52"/>
      <c r="B6" s="52"/>
      <c r="C6" s="52"/>
      <c r="D6" s="52"/>
      <c r="E6" s="52"/>
      <c r="F6" s="52"/>
      <c r="G6" s="52"/>
      <c r="H6" s="52"/>
      <c r="I6" s="52"/>
      <c r="J6" s="52"/>
      <c r="K6" s="52"/>
      <c r="L6" s="52"/>
      <c r="M6" s="52"/>
      <c r="N6" s="52"/>
      <c r="O6" s="52"/>
      <c r="P6" s="52"/>
      <c r="Q6" s="52"/>
      <c r="R6" s="52"/>
      <c r="S6" s="52"/>
      <c r="T6" s="52"/>
      <c r="U6" s="52"/>
      <c r="V6" s="52"/>
      <c r="W6" s="141"/>
      <c r="X6" s="142"/>
      <c r="Y6" s="142"/>
      <c r="Z6" s="142"/>
      <c r="AA6" s="142"/>
      <c r="AB6" s="142"/>
      <c r="AC6" s="142"/>
      <c r="AD6" s="142"/>
      <c r="AE6" s="142"/>
      <c r="AF6" s="142"/>
      <c r="AG6" s="142"/>
      <c r="AH6" s="142"/>
      <c r="AI6" s="142"/>
      <c r="AJ6" s="142"/>
      <c r="AK6" s="142"/>
      <c r="AL6" s="142"/>
      <c r="AM6" s="142"/>
      <c r="AN6" s="142"/>
      <c r="AO6" s="142"/>
      <c r="AP6" s="142"/>
      <c r="AQ6" s="142"/>
      <c r="AR6" s="142"/>
      <c r="AS6" s="142"/>
      <c r="AT6" s="142"/>
      <c r="AU6" s="142"/>
      <c r="AV6" s="142"/>
      <c r="AW6" s="142"/>
      <c r="AX6" s="142"/>
      <c r="AY6" s="142"/>
      <c r="AZ6" s="142"/>
      <c r="BA6" s="142"/>
      <c r="BB6" s="142"/>
      <c r="BC6" s="142"/>
      <c r="BD6" s="142"/>
      <c r="BE6" s="142"/>
      <c r="BF6" s="142"/>
      <c r="BG6" s="142"/>
      <c r="BH6" s="142"/>
      <c r="BI6" s="142"/>
      <c r="BJ6" s="142"/>
      <c r="BK6" s="143"/>
      <c r="DA6" s="52"/>
      <c r="DB6" s="52"/>
      <c r="DC6" s="52"/>
      <c r="DD6" s="52"/>
      <c r="DE6" s="52"/>
      <c r="DF6" s="52"/>
      <c r="DG6" s="52"/>
      <c r="DH6" s="52"/>
      <c r="DI6" s="52"/>
      <c r="DJ6" s="52"/>
      <c r="DK6" s="52"/>
      <c r="DL6" s="52"/>
      <c r="DM6" s="52"/>
      <c r="DN6" s="52"/>
      <c r="DO6" s="52"/>
      <c r="DP6" s="52"/>
      <c r="DQ6" s="52"/>
      <c r="DR6" s="52"/>
      <c r="DS6" s="52"/>
      <c r="DT6" s="52"/>
      <c r="DU6" s="52"/>
      <c r="DV6" s="52"/>
      <c r="DW6" s="52"/>
      <c r="DX6" s="52"/>
      <c r="DY6" s="52"/>
      <c r="DZ6" s="52"/>
      <c r="EA6" s="52"/>
      <c r="EB6" s="52"/>
      <c r="EC6" s="52"/>
      <c r="ED6" s="52"/>
      <c r="EE6" s="52"/>
      <c r="EF6" s="52"/>
      <c r="EG6" s="52"/>
      <c r="EH6" s="52"/>
      <c r="EI6" s="52"/>
      <c r="EJ6" s="52"/>
      <c r="EK6" s="52"/>
      <c r="EL6" s="52"/>
      <c r="EM6" s="52"/>
      <c r="EN6" s="52"/>
      <c r="EO6" s="52"/>
      <c r="EP6" s="52"/>
      <c r="EQ6" s="52"/>
      <c r="ER6" s="52"/>
      <c r="ES6" s="52"/>
      <c r="ET6" s="52"/>
      <c r="EU6" s="52"/>
      <c r="EV6" s="52"/>
      <c r="EW6" s="52"/>
      <c r="EX6" s="52"/>
      <c r="EY6" s="52"/>
      <c r="EZ6" s="52"/>
      <c r="FA6" s="52"/>
      <c r="FB6" s="52"/>
      <c r="FC6" s="52"/>
      <c r="FD6" s="52"/>
      <c r="FE6" s="52"/>
      <c r="FF6" s="52"/>
      <c r="FG6" s="52"/>
      <c r="FH6" s="52"/>
      <c r="FI6" s="52"/>
      <c r="FJ6" s="52"/>
      <c r="FK6" s="52"/>
      <c r="FL6" s="52"/>
      <c r="FM6" s="52"/>
      <c r="FN6" s="52"/>
      <c r="FO6" s="52"/>
      <c r="FP6" s="52"/>
      <c r="FQ6" s="52"/>
      <c r="FR6" s="52"/>
      <c r="FS6" s="52"/>
      <c r="FT6" s="52"/>
      <c r="FU6" s="52"/>
      <c r="FV6" s="52"/>
      <c r="FW6" s="52"/>
      <c r="FX6" s="52"/>
      <c r="FY6" s="52"/>
      <c r="FZ6" s="52"/>
      <c r="GA6" s="52"/>
      <c r="GB6" s="52"/>
      <c r="GC6" s="52"/>
      <c r="GD6" s="52"/>
      <c r="GE6" s="52"/>
      <c r="GF6" s="52"/>
      <c r="GG6" s="52"/>
      <c r="GH6" s="52"/>
      <c r="GI6" s="52"/>
      <c r="GJ6" s="52"/>
      <c r="GK6" s="52"/>
      <c r="GL6" s="52"/>
      <c r="GM6" s="52"/>
      <c r="GN6" s="52"/>
      <c r="GO6" s="52"/>
      <c r="GP6" s="52"/>
      <c r="GQ6" s="52"/>
      <c r="GR6" s="52"/>
      <c r="GS6" s="52"/>
      <c r="GT6" s="52"/>
      <c r="GU6" s="52"/>
      <c r="GV6" s="52"/>
      <c r="GW6" s="52"/>
      <c r="GX6" s="52"/>
      <c r="GY6" s="52"/>
      <c r="GZ6" s="52"/>
      <c r="HA6" s="52"/>
      <c r="HB6" s="52"/>
      <c r="HC6" s="52"/>
      <c r="HD6" s="52"/>
      <c r="HE6" s="52"/>
      <c r="HF6" s="52"/>
      <c r="HG6" s="52"/>
      <c r="HH6" s="52"/>
      <c r="HI6" s="52"/>
      <c r="HJ6" s="52"/>
      <c r="HK6" s="52"/>
      <c r="HL6" s="52"/>
      <c r="HM6" s="52"/>
      <c r="HN6" s="52"/>
      <c r="HO6" s="52"/>
      <c r="HP6" s="52"/>
      <c r="HQ6" s="52"/>
      <c r="HR6" s="52"/>
      <c r="HS6" s="52"/>
      <c r="HT6" s="52"/>
      <c r="HU6" s="52"/>
      <c r="HV6" s="52"/>
      <c r="HW6" s="52"/>
      <c r="HX6" s="52"/>
      <c r="HY6" s="52"/>
      <c r="HZ6" s="52"/>
      <c r="IA6" s="52"/>
      <c r="IB6" s="52"/>
      <c r="IC6" s="52"/>
      <c r="ID6" s="52"/>
      <c r="IE6" s="52"/>
      <c r="IF6" s="52"/>
      <c r="IG6" s="52"/>
      <c r="IH6" s="52"/>
      <c r="II6" s="52"/>
      <c r="IJ6" s="52"/>
      <c r="IK6" s="52"/>
      <c r="IL6" s="52"/>
      <c r="IM6" s="52"/>
      <c r="IN6" s="52"/>
      <c r="IO6" s="52"/>
      <c r="IP6" s="52"/>
      <c r="IQ6" s="52"/>
      <c r="IR6" s="52"/>
      <c r="IS6" s="52"/>
      <c r="IT6" s="52"/>
      <c r="IU6" s="52"/>
      <c r="IV6" s="52"/>
      <c r="IW6" s="52"/>
      <c r="IX6" s="52"/>
      <c r="IY6" s="52"/>
      <c r="IZ6" s="52"/>
      <c r="JA6" s="52"/>
      <c r="JB6" s="52"/>
      <c r="JC6" s="52"/>
      <c r="JD6" s="52"/>
      <c r="JE6" s="52"/>
      <c r="JF6" s="52"/>
      <c r="JG6" s="52"/>
      <c r="JH6" s="52"/>
      <c r="JI6" s="52"/>
      <c r="JJ6" s="52"/>
      <c r="JK6" s="52"/>
      <c r="JL6" s="52"/>
      <c r="JM6" s="52"/>
      <c r="JN6" s="52"/>
      <c r="JO6" s="52"/>
      <c r="JP6" s="52"/>
      <c r="JQ6" s="52"/>
      <c r="JR6" s="52"/>
      <c r="JS6" s="52"/>
      <c r="JT6" s="52"/>
      <c r="JU6" s="52"/>
      <c r="JV6" s="52"/>
      <c r="JW6" s="52"/>
      <c r="JX6" s="52"/>
      <c r="JY6" s="52"/>
      <c r="JZ6" s="52"/>
      <c r="KA6" s="52"/>
      <c r="KB6" s="52"/>
      <c r="KC6" s="52"/>
      <c r="KD6" s="52"/>
      <c r="KE6" s="52"/>
      <c r="KF6" s="52"/>
      <c r="KG6" s="52"/>
      <c r="KH6" s="52"/>
      <c r="KI6" s="52"/>
      <c r="KJ6" s="52"/>
      <c r="KK6" s="52"/>
      <c r="KL6" s="52"/>
      <c r="KM6" s="52"/>
      <c r="KN6" s="52"/>
      <c r="KO6" s="52"/>
      <c r="KP6" s="52"/>
    </row>
    <row r="7" spans="1:302" ht="15" thickBot="1">
      <c r="A7" s="52"/>
      <c r="B7" s="52"/>
      <c r="C7" s="52"/>
      <c r="D7" s="52"/>
      <c r="E7" s="52"/>
      <c r="F7" s="52"/>
      <c r="G7" s="52"/>
      <c r="H7" s="52"/>
      <c r="I7" s="52"/>
      <c r="J7" s="52"/>
      <c r="K7" s="52"/>
      <c r="L7" s="52"/>
      <c r="M7" s="52"/>
      <c r="N7" s="52"/>
      <c r="O7" s="52"/>
      <c r="P7" s="52"/>
      <c r="Q7" s="52"/>
      <c r="R7" s="52"/>
      <c r="S7" s="52"/>
      <c r="T7" s="52"/>
      <c r="U7" s="52"/>
      <c r="V7" s="52"/>
      <c r="W7" s="52"/>
      <c r="X7" s="52"/>
      <c r="Y7" s="52"/>
      <c r="Z7" s="52"/>
      <c r="AA7" s="52"/>
      <c r="AB7" s="52"/>
      <c r="AC7" s="52"/>
      <c r="AD7" s="52"/>
      <c r="AE7" s="52"/>
      <c r="AF7" s="52"/>
      <c r="AG7" s="52"/>
      <c r="AH7" s="52"/>
      <c r="AI7" s="52"/>
      <c r="AJ7" s="52"/>
      <c r="AK7" s="52"/>
      <c r="AL7" s="52"/>
      <c r="AM7" s="52"/>
      <c r="AN7" s="52"/>
      <c r="AO7" s="52"/>
      <c r="AP7" s="52"/>
      <c r="AQ7" s="52"/>
      <c r="AR7" s="52"/>
      <c r="AS7" s="52"/>
      <c r="AT7" s="52"/>
      <c r="DA7" s="52"/>
      <c r="DB7" s="52"/>
      <c r="DC7" s="52"/>
      <c r="DD7" s="52"/>
      <c r="DE7" s="52"/>
      <c r="DF7" s="52"/>
      <c r="DG7" s="52"/>
      <c r="DH7" s="52"/>
      <c r="DI7" s="52"/>
      <c r="DJ7" s="52"/>
      <c r="DK7" s="52"/>
      <c r="DL7" s="52"/>
      <c r="DM7" s="52"/>
      <c r="DN7" s="52"/>
      <c r="DO7" s="52"/>
      <c r="DP7" s="52"/>
      <c r="DQ7" s="52"/>
      <c r="DR7" s="52"/>
      <c r="DS7" s="52"/>
      <c r="DT7" s="52"/>
      <c r="DU7" s="52"/>
      <c r="DV7" s="52"/>
      <c r="DW7" s="52"/>
      <c r="DX7" s="52"/>
      <c r="DY7" s="52"/>
      <c r="DZ7" s="52"/>
      <c r="EA7" s="52"/>
      <c r="EB7" s="52"/>
      <c r="EC7" s="52"/>
      <c r="ED7" s="52"/>
      <c r="EE7" s="52"/>
      <c r="EF7" s="52"/>
      <c r="EG7" s="52"/>
      <c r="EH7" s="52"/>
      <c r="EI7" s="52"/>
      <c r="EJ7" s="52"/>
      <c r="EK7" s="52"/>
      <c r="EL7" s="52"/>
      <c r="EM7" s="52"/>
      <c r="EN7" s="52"/>
      <c r="EO7" s="52"/>
      <c r="EP7" s="52"/>
      <c r="EQ7" s="52"/>
      <c r="ER7" s="52"/>
      <c r="ES7" s="52"/>
      <c r="ET7" s="52"/>
      <c r="EU7" s="52"/>
      <c r="EV7" s="52"/>
      <c r="EW7" s="52"/>
      <c r="EX7" s="52"/>
      <c r="EY7" s="52"/>
      <c r="EZ7" s="52"/>
      <c r="FA7" s="52"/>
      <c r="FB7" s="52"/>
      <c r="FC7" s="52"/>
      <c r="FD7" s="52"/>
      <c r="FE7" s="52"/>
      <c r="FF7" s="52"/>
      <c r="FG7" s="52"/>
      <c r="FH7" s="52"/>
      <c r="FI7" s="52"/>
      <c r="FJ7" s="52"/>
      <c r="FK7" s="52"/>
      <c r="FL7" s="52"/>
      <c r="FM7" s="52"/>
      <c r="FN7" s="52"/>
      <c r="FO7" s="52"/>
      <c r="FP7" s="52"/>
      <c r="FQ7" s="52"/>
      <c r="FR7" s="52"/>
      <c r="FS7" s="52"/>
      <c r="FT7" s="52"/>
      <c r="FU7" s="52"/>
      <c r="FV7" s="52"/>
      <c r="FW7" s="52"/>
      <c r="FX7" s="52"/>
      <c r="FY7" s="52"/>
      <c r="FZ7" s="52"/>
      <c r="GA7" s="52"/>
      <c r="GB7" s="52"/>
      <c r="GC7" s="52"/>
      <c r="GD7" s="52"/>
      <c r="GE7" s="52"/>
      <c r="GF7" s="52"/>
      <c r="GG7" s="52"/>
      <c r="GH7" s="52"/>
      <c r="GI7" s="52"/>
      <c r="GJ7" s="52"/>
      <c r="GK7" s="52"/>
      <c r="GL7" s="52"/>
      <c r="GM7" s="52"/>
      <c r="GN7" s="52"/>
      <c r="GO7" s="52"/>
      <c r="GP7" s="52"/>
      <c r="GQ7" s="52"/>
      <c r="GR7" s="52"/>
      <c r="GS7" s="52"/>
      <c r="GT7" s="52"/>
      <c r="GU7" s="52"/>
      <c r="GV7" s="52"/>
      <c r="GW7" s="52"/>
      <c r="GX7" s="52"/>
      <c r="GY7" s="52"/>
      <c r="GZ7" s="52"/>
      <c r="HA7" s="52"/>
      <c r="HB7" s="52"/>
      <c r="HC7" s="52"/>
      <c r="HD7" s="52"/>
      <c r="HE7" s="52"/>
      <c r="HF7" s="52"/>
      <c r="HG7" s="52"/>
      <c r="HH7" s="52"/>
      <c r="HI7" s="52"/>
      <c r="HJ7" s="52"/>
      <c r="HK7" s="52"/>
      <c r="HL7" s="52"/>
      <c r="HM7" s="52"/>
      <c r="HN7" s="52"/>
      <c r="HO7" s="52"/>
      <c r="HP7" s="52"/>
      <c r="HQ7" s="52"/>
      <c r="HR7" s="52"/>
      <c r="HS7" s="52"/>
      <c r="HT7" s="52"/>
      <c r="HU7" s="52"/>
      <c r="HV7" s="52"/>
      <c r="HW7" s="52"/>
      <c r="HX7" s="52"/>
      <c r="HY7" s="52"/>
      <c r="HZ7" s="52"/>
      <c r="IA7" s="52"/>
      <c r="IB7" s="52"/>
      <c r="IC7" s="52"/>
      <c r="ID7" s="52"/>
      <c r="IE7" s="52"/>
      <c r="IF7" s="52"/>
      <c r="IG7" s="52"/>
      <c r="IH7" s="52"/>
      <c r="II7" s="52"/>
      <c r="IJ7" s="52"/>
      <c r="IK7" s="52"/>
      <c r="IL7" s="52"/>
      <c r="IM7" s="52"/>
      <c r="IN7" s="52"/>
      <c r="IO7" s="52"/>
      <c r="IP7" s="52"/>
      <c r="IQ7" s="52"/>
      <c r="IR7" s="52"/>
      <c r="IS7" s="52"/>
      <c r="IT7" s="52"/>
      <c r="IU7" s="52"/>
      <c r="IV7" s="52"/>
      <c r="IW7" s="52"/>
      <c r="IX7" s="52"/>
      <c r="IY7" s="52"/>
      <c r="IZ7" s="52"/>
      <c r="JA7" s="52"/>
      <c r="JB7" s="52"/>
      <c r="JC7" s="52"/>
      <c r="JD7" s="52"/>
      <c r="JE7" s="52"/>
      <c r="JF7" s="52"/>
      <c r="JG7" s="52"/>
      <c r="JH7" s="52"/>
      <c r="JI7" s="52"/>
      <c r="JJ7" s="52"/>
      <c r="JK7" s="52"/>
      <c r="JL7" s="52"/>
      <c r="JM7" s="52"/>
      <c r="JN7" s="52"/>
      <c r="JO7" s="52"/>
      <c r="JP7" s="52"/>
      <c r="JQ7" s="52"/>
      <c r="JR7" s="52"/>
      <c r="JS7" s="52"/>
      <c r="JT7" s="52"/>
      <c r="JU7" s="52"/>
      <c r="JV7" s="52"/>
      <c r="JW7" s="52"/>
      <c r="JX7" s="52"/>
      <c r="JY7" s="52"/>
      <c r="JZ7" s="52"/>
      <c r="KA7" s="52"/>
      <c r="KB7" s="52"/>
      <c r="KC7" s="52"/>
      <c r="KD7" s="52"/>
      <c r="KE7" s="52"/>
      <c r="KF7" s="52"/>
      <c r="KG7" s="52"/>
      <c r="KH7" s="52"/>
      <c r="KI7" s="52"/>
      <c r="KJ7" s="52"/>
      <c r="KK7" s="52"/>
      <c r="KL7" s="52"/>
      <c r="KM7" s="52"/>
      <c r="KN7" s="52"/>
      <c r="KO7" s="52"/>
      <c r="KP7" s="52"/>
    </row>
    <row r="8" spans="1:302" ht="15" customHeight="1" thickBot="1">
      <c r="A8" s="52"/>
      <c r="B8" s="52"/>
      <c r="C8" s="52"/>
      <c r="D8" s="52"/>
      <c r="E8" s="52"/>
      <c r="F8" s="52"/>
      <c r="G8" s="52"/>
      <c r="H8" s="52"/>
      <c r="I8" s="52"/>
      <c r="J8" s="52"/>
      <c r="K8" s="52"/>
      <c r="L8" s="52"/>
      <c r="M8" s="52"/>
      <c r="N8" s="52"/>
      <c r="O8" s="52"/>
      <c r="P8" s="52"/>
      <c r="Q8" s="52"/>
      <c r="R8" s="52"/>
      <c r="S8" s="52"/>
      <c r="T8" s="52"/>
      <c r="U8" s="52"/>
      <c r="V8" s="52"/>
      <c r="W8" s="102" t="s">
        <v>110</v>
      </c>
      <c r="X8" s="111"/>
      <c r="Y8" s="103"/>
      <c r="Z8" s="52"/>
      <c r="AA8" s="52"/>
      <c r="AF8" s="52"/>
      <c r="AG8" s="52"/>
      <c r="AH8" s="52"/>
      <c r="AI8" s="52"/>
      <c r="AJ8" s="52"/>
      <c r="AK8" s="52"/>
      <c r="AL8" s="52"/>
      <c r="AM8" s="52"/>
      <c r="AN8" s="52"/>
      <c r="AO8" s="52"/>
      <c r="AP8" s="52"/>
      <c r="AQ8" s="52"/>
      <c r="AR8" s="52"/>
      <c r="AS8" s="52"/>
      <c r="AT8" s="52"/>
      <c r="DA8" s="52"/>
      <c r="DB8" s="52"/>
      <c r="DC8" s="52"/>
      <c r="DD8" s="52"/>
      <c r="DE8" s="52"/>
      <c r="DF8" s="52"/>
      <c r="DG8" s="52"/>
      <c r="DH8" s="52"/>
      <c r="DI8" s="52"/>
      <c r="DJ8" s="52"/>
      <c r="DK8" s="52"/>
      <c r="DL8" s="52"/>
      <c r="DM8" s="52"/>
      <c r="DN8" s="52"/>
      <c r="DO8" s="52"/>
      <c r="DP8" s="52"/>
      <c r="DQ8" s="52"/>
      <c r="DR8" s="52"/>
      <c r="DS8" s="52"/>
      <c r="DT8" s="52"/>
      <c r="DU8" s="52"/>
      <c r="DV8" s="52"/>
      <c r="DW8" s="52"/>
      <c r="DX8" s="52"/>
      <c r="DY8" s="52"/>
      <c r="DZ8" s="52"/>
      <c r="EA8" s="52"/>
      <c r="EB8" s="52"/>
      <c r="EC8" s="52"/>
      <c r="ED8" s="52"/>
      <c r="EE8" s="52"/>
      <c r="EF8" s="52"/>
      <c r="EG8" s="52"/>
      <c r="EH8" s="52"/>
      <c r="EI8" s="52"/>
      <c r="EJ8" s="52"/>
      <c r="EK8" s="52"/>
      <c r="EL8" s="52"/>
      <c r="EM8" s="52"/>
      <c r="EN8" s="52"/>
      <c r="EO8" s="52"/>
      <c r="EP8" s="52"/>
      <c r="EQ8" s="52"/>
      <c r="ER8" s="52"/>
      <c r="ES8" s="52"/>
      <c r="ET8" s="52"/>
      <c r="EU8" s="52"/>
      <c r="EV8" s="52"/>
      <c r="EW8" s="52"/>
      <c r="EX8" s="52"/>
      <c r="EY8" s="52"/>
      <c r="EZ8" s="52"/>
      <c r="FA8" s="52"/>
      <c r="FB8" s="52"/>
      <c r="FC8" s="52"/>
      <c r="FD8" s="52"/>
      <c r="FE8" s="52"/>
      <c r="FF8" s="52"/>
      <c r="FG8" s="52"/>
      <c r="FH8" s="52"/>
      <c r="FI8" s="52"/>
      <c r="FJ8" s="52"/>
      <c r="FK8" s="52"/>
      <c r="FL8" s="52"/>
      <c r="FM8" s="52"/>
      <c r="FN8" s="52"/>
      <c r="FO8" s="52"/>
      <c r="FP8" s="52"/>
      <c r="FQ8" s="52"/>
      <c r="FR8" s="52"/>
      <c r="FS8" s="52"/>
      <c r="FT8" s="52"/>
      <c r="FU8" s="52"/>
      <c r="FV8" s="52"/>
      <c r="FW8" s="52"/>
      <c r="FX8" s="52"/>
      <c r="FY8" s="52"/>
      <c r="FZ8" s="52"/>
      <c r="GA8" s="52"/>
      <c r="GB8" s="52"/>
      <c r="GC8" s="52"/>
      <c r="GD8" s="52"/>
      <c r="GE8" s="52"/>
      <c r="GF8" s="52"/>
      <c r="GG8" s="52"/>
      <c r="GH8" s="52"/>
      <c r="GI8" s="52"/>
      <c r="GJ8" s="52"/>
      <c r="GK8" s="52"/>
      <c r="GL8" s="52"/>
      <c r="GM8" s="52"/>
      <c r="GN8" s="52"/>
      <c r="GO8" s="52"/>
      <c r="GP8" s="52"/>
      <c r="GQ8" s="52"/>
      <c r="GR8" s="52"/>
      <c r="GS8" s="52"/>
      <c r="GT8" s="52"/>
      <c r="GU8" s="52"/>
      <c r="GV8" s="52"/>
      <c r="GW8" s="52"/>
      <c r="GX8" s="52"/>
      <c r="GY8" s="52"/>
      <c r="GZ8" s="52"/>
      <c r="HA8" s="52"/>
      <c r="HB8" s="52"/>
      <c r="HC8" s="52"/>
      <c r="HD8" s="52"/>
      <c r="HE8" s="52"/>
      <c r="HF8" s="52"/>
      <c r="HG8" s="52"/>
      <c r="HH8" s="52"/>
      <c r="HI8" s="52"/>
      <c r="HJ8" s="52"/>
      <c r="HK8" s="52"/>
      <c r="HL8" s="52"/>
      <c r="HM8" s="52"/>
      <c r="HN8" s="52"/>
      <c r="HO8" s="52"/>
      <c r="HP8" s="52"/>
      <c r="HQ8" s="52"/>
      <c r="HR8" s="52"/>
      <c r="HS8" s="52"/>
      <c r="HT8" s="52"/>
      <c r="HU8" s="52"/>
      <c r="HV8" s="52"/>
      <c r="HW8" s="52"/>
      <c r="HX8" s="52"/>
      <c r="HY8" s="52"/>
      <c r="HZ8" s="52"/>
      <c r="IA8" s="52"/>
      <c r="IB8" s="52"/>
      <c r="IC8" s="52"/>
      <c r="ID8" s="52"/>
      <c r="IE8" s="52"/>
      <c r="IF8" s="52"/>
      <c r="IG8" s="52"/>
      <c r="IH8" s="52"/>
      <c r="II8" s="52"/>
      <c r="IJ8" s="52"/>
      <c r="IK8" s="52"/>
      <c r="IL8" s="52"/>
      <c r="IM8" s="52"/>
      <c r="IN8" s="52"/>
      <c r="IO8" s="52"/>
      <c r="IP8" s="52"/>
      <c r="IQ8" s="52"/>
      <c r="IR8" s="52"/>
      <c r="IS8" s="52"/>
      <c r="IT8" s="52"/>
      <c r="IU8" s="52"/>
      <c r="IV8" s="52"/>
      <c r="IW8" s="52"/>
      <c r="IX8" s="52"/>
      <c r="IY8" s="52"/>
      <c r="IZ8" s="52"/>
      <c r="JA8" s="52"/>
      <c r="JB8" s="52"/>
      <c r="JC8" s="52"/>
      <c r="JD8" s="52"/>
      <c r="JE8" s="52"/>
      <c r="JF8" s="52"/>
      <c r="JG8" s="52"/>
      <c r="JH8" s="52"/>
      <c r="JI8" s="52"/>
      <c r="JJ8" s="52"/>
      <c r="JK8" s="52"/>
      <c r="JL8" s="52"/>
      <c r="JM8" s="52"/>
      <c r="JN8" s="52"/>
      <c r="JO8" s="52"/>
      <c r="JP8" s="52"/>
      <c r="JQ8" s="52"/>
      <c r="JR8" s="52"/>
      <c r="JS8" s="52"/>
      <c r="JT8" s="52"/>
      <c r="JU8" s="52"/>
      <c r="JV8" s="52"/>
      <c r="JW8" s="52"/>
      <c r="JX8" s="52"/>
      <c r="JY8" s="52"/>
      <c r="JZ8" s="52"/>
      <c r="KA8" s="52"/>
      <c r="KB8" s="52"/>
      <c r="KC8" s="52"/>
      <c r="KD8" s="52"/>
      <c r="KE8" s="52"/>
      <c r="KF8" s="52"/>
      <c r="KG8" s="52"/>
      <c r="KH8" s="52"/>
      <c r="KI8" s="52"/>
      <c r="KJ8" s="52"/>
      <c r="KK8" s="52"/>
      <c r="KL8" s="52"/>
      <c r="KM8" s="52"/>
    </row>
    <row r="9" spans="1:302">
      <c r="A9" s="52"/>
      <c r="B9" s="52"/>
      <c r="C9" s="52"/>
      <c r="D9" s="52"/>
      <c r="E9" s="52"/>
      <c r="F9" s="52"/>
      <c r="G9" s="52"/>
      <c r="H9" s="52"/>
      <c r="I9" s="52"/>
      <c r="J9" s="52"/>
      <c r="K9" s="52"/>
      <c r="L9" s="52"/>
      <c r="M9" s="52"/>
      <c r="N9" s="52"/>
      <c r="O9" s="52"/>
      <c r="P9" s="52"/>
      <c r="Q9" s="52"/>
      <c r="R9" s="52"/>
      <c r="S9" s="52"/>
      <c r="T9" s="52"/>
      <c r="U9" s="52"/>
      <c r="V9" s="52"/>
      <c r="W9" s="112" t="s">
        <v>45</v>
      </c>
      <c r="X9" s="113" t="s">
        <v>33</v>
      </c>
      <c r="Y9" s="114">
        <f>COUNTIFS(Compilation!A:A,$W$2,Compilation!K:K,X9)</f>
        <v>0</v>
      </c>
      <c r="Z9" s="52"/>
      <c r="AA9" s="52"/>
      <c r="AF9" s="52"/>
      <c r="AG9" s="69">
        <f ca="1">TODAY()</f>
        <v>43951</v>
      </c>
      <c r="AH9" s="69"/>
      <c r="AI9" s="52"/>
      <c r="AJ9" s="52"/>
      <c r="AK9" s="52"/>
      <c r="AL9" s="52"/>
      <c r="AM9" s="52"/>
      <c r="AN9" s="52"/>
      <c r="AO9" s="52"/>
      <c r="AP9" s="52"/>
      <c r="AQ9" s="52"/>
      <c r="AR9" s="52"/>
      <c r="AS9" s="52"/>
      <c r="AT9" s="52"/>
      <c r="DA9" s="52"/>
      <c r="DB9" s="52"/>
      <c r="DC9" s="52"/>
      <c r="DD9" s="52"/>
      <c r="DE9" s="52"/>
      <c r="DF9" s="52"/>
      <c r="DG9" s="52"/>
      <c r="DH9" s="52"/>
      <c r="DI9" s="52"/>
      <c r="DJ9" s="52"/>
      <c r="DK9" s="52"/>
      <c r="DL9" s="52"/>
      <c r="DM9" s="52"/>
      <c r="DN9" s="52"/>
      <c r="DO9" s="52"/>
      <c r="DP9" s="52"/>
      <c r="DQ9" s="52"/>
      <c r="DR9" s="52"/>
      <c r="DS9" s="52"/>
      <c r="DT9" s="52"/>
      <c r="DU9" s="52"/>
      <c r="DV9" s="52"/>
      <c r="DW9" s="52"/>
      <c r="DX9" s="52"/>
      <c r="DY9" s="52"/>
      <c r="DZ9" s="52"/>
      <c r="EA9" s="52"/>
      <c r="EB9" s="52"/>
      <c r="EC9" s="52"/>
      <c r="ED9" s="52"/>
      <c r="EE9" s="52"/>
      <c r="EF9" s="52"/>
      <c r="EG9" s="52"/>
      <c r="EH9" s="52"/>
      <c r="EI9" s="52"/>
      <c r="EJ9" s="52"/>
      <c r="EK9" s="52"/>
      <c r="EL9" s="52"/>
      <c r="EM9" s="52"/>
      <c r="EN9" s="52"/>
      <c r="EO9" s="52"/>
      <c r="EP9" s="52"/>
      <c r="EQ9" s="52"/>
      <c r="ER9" s="52"/>
      <c r="ES9" s="52"/>
      <c r="ET9" s="52"/>
      <c r="EU9" s="52"/>
      <c r="EV9" s="52"/>
      <c r="EW9" s="52"/>
      <c r="EX9" s="52"/>
      <c r="EY9" s="52"/>
      <c r="EZ9" s="52"/>
      <c r="FA9" s="52"/>
      <c r="FB9" s="52"/>
      <c r="FC9" s="52"/>
      <c r="FD9" s="52"/>
      <c r="FE9" s="52"/>
      <c r="FF9" s="52"/>
      <c r="FG9" s="52"/>
      <c r="FH9" s="52"/>
      <c r="FI9" s="52"/>
      <c r="FJ9" s="52"/>
      <c r="FK9" s="52"/>
      <c r="FL9" s="52"/>
      <c r="FM9" s="52"/>
      <c r="FN9" s="52"/>
      <c r="FO9" s="52"/>
      <c r="FP9" s="52"/>
      <c r="FQ9" s="52"/>
      <c r="FR9" s="52"/>
      <c r="FS9" s="52"/>
      <c r="FT9" s="52"/>
      <c r="FU9" s="52"/>
      <c r="FV9" s="52"/>
      <c r="FW9" s="52"/>
      <c r="FX9" s="52"/>
      <c r="FY9" s="52"/>
      <c r="FZ9" s="52"/>
      <c r="GA9" s="52"/>
      <c r="GB9" s="52"/>
      <c r="GC9" s="52"/>
      <c r="GD9" s="52"/>
      <c r="GE9" s="52"/>
      <c r="GF9" s="52"/>
      <c r="GG9" s="52"/>
      <c r="GH9" s="52"/>
      <c r="GI9" s="52"/>
      <c r="GJ9" s="52"/>
      <c r="GK9" s="52"/>
      <c r="GL9" s="52"/>
      <c r="GM9" s="52"/>
      <c r="GN9" s="52"/>
      <c r="GO9" s="52"/>
      <c r="GP9" s="52"/>
      <c r="GQ9" s="52"/>
      <c r="GR9" s="52"/>
      <c r="GS9" s="52"/>
      <c r="GT9" s="52"/>
      <c r="GU9" s="52"/>
      <c r="GV9" s="52"/>
      <c r="GW9" s="52"/>
      <c r="GX9" s="52"/>
      <c r="GY9" s="52"/>
      <c r="GZ9" s="52"/>
      <c r="HA9" s="52"/>
      <c r="HB9" s="52"/>
      <c r="HC9" s="52"/>
      <c r="HD9" s="52"/>
      <c r="HE9" s="52"/>
      <c r="HF9" s="52"/>
      <c r="HG9" s="52"/>
      <c r="HH9" s="52"/>
      <c r="HI9" s="52"/>
      <c r="HJ9" s="52"/>
      <c r="HK9" s="52"/>
      <c r="HL9" s="52"/>
      <c r="HM9" s="52"/>
      <c r="HN9" s="52"/>
      <c r="HO9" s="52"/>
      <c r="HP9" s="52"/>
      <c r="HQ9" s="52"/>
      <c r="HR9" s="52"/>
      <c r="HS9" s="52"/>
      <c r="HT9" s="52"/>
      <c r="HU9" s="52"/>
      <c r="HV9" s="52"/>
      <c r="HW9" s="52"/>
      <c r="HX9" s="52"/>
      <c r="HY9" s="52"/>
      <c r="HZ9" s="52"/>
      <c r="IA9" s="52"/>
      <c r="IB9" s="52"/>
      <c r="IC9" s="52"/>
      <c r="ID9" s="52"/>
      <c r="IE9" s="52"/>
      <c r="IF9" s="52"/>
      <c r="IG9" s="52"/>
      <c r="IH9" s="52"/>
      <c r="II9" s="52"/>
      <c r="IJ9" s="52"/>
      <c r="IK9" s="52"/>
      <c r="IL9" s="52"/>
      <c r="IM9" s="52"/>
      <c r="IN9" s="52"/>
      <c r="IO9" s="52"/>
      <c r="IP9" s="52"/>
      <c r="IQ9" s="52"/>
      <c r="IR9" s="52"/>
      <c r="IS9" s="52"/>
      <c r="IT9" s="52"/>
      <c r="IU9" s="52"/>
      <c r="IV9" s="52"/>
      <c r="IW9" s="52"/>
      <c r="IX9" s="52"/>
      <c r="IY9" s="52"/>
      <c r="IZ9" s="52"/>
      <c r="JA9" s="52"/>
      <c r="JB9" s="52"/>
      <c r="JC9" s="52"/>
      <c r="JD9" s="52"/>
      <c r="JE9" s="52"/>
      <c r="JF9" s="52"/>
      <c r="JG9" s="52"/>
      <c r="JH9" s="52"/>
      <c r="JI9" s="52"/>
      <c r="JJ9" s="52"/>
      <c r="JK9" s="52"/>
      <c r="JL9" s="52"/>
      <c r="JM9" s="52"/>
      <c r="JN9" s="52"/>
      <c r="JO9" s="52"/>
      <c r="JP9" s="52"/>
      <c r="JQ9" s="52"/>
      <c r="JR9" s="52"/>
      <c r="JS9" s="52"/>
      <c r="JT9" s="52"/>
      <c r="JU9" s="52"/>
      <c r="JV9" s="52"/>
      <c r="JW9" s="52"/>
      <c r="JX9" s="52"/>
      <c r="JY9" s="52"/>
      <c r="JZ9" s="52"/>
      <c r="KA9" s="52"/>
      <c r="KB9" s="52"/>
      <c r="KC9" s="52"/>
      <c r="KD9" s="52"/>
      <c r="KE9" s="52"/>
      <c r="KF9" s="52"/>
      <c r="KG9" s="52"/>
      <c r="KH9" s="52"/>
      <c r="KI9" s="52"/>
      <c r="KJ9" s="52"/>
      <c r="KK9" s="52"/>
      <c r="KL9" s="52"/>
      <c r="KM9" s="52"/>
    </row>
    <row r="10" spans="1:302" ht="15" customHeight="1">
      <c r="A10" s="52"/>
      <c r="B10" s="52"/>
      <c r="C10" s="52"/>
      <c r="D10" s="52"/>
      <c r="E10" s="52"/>
      <c r="F10" s="52"/>
      <c r="G10" s="52"/>
      <c r="H10" s="52"/>
      <c r="I10" s="52"/>
      <c r="J10" s="52"/>
      <c r="K10" s="52"/>
      <c r="L10" s="52"/>
      <c r="M10" s="52"/>
      <c r="N10" s="52"/>
      <c r="O10" s="52"/>
      <c r="P10" s="52"/>
      <c r="Q10" s="52"/>
      <c r="R10" s="52"/>
      <c r="S10" s="52"/>
      <c r="T10" s="52"/>
      <c r="U10" s="52"/>
      <c r="V10" s="52"/>
      <c r="W10" s="115" t="s">
        <v>45</v>
      </c>
      <c r="X10" s="53" t="s">
        <v>35</v>
      </c>
      <c r="Y10" s="116">
        <f>COUNTIFS(Compilation!A:A,$W$2,Compilation!K:K,X10)</f>
        <v>0</v>
      </c>
      <c r="Z10" s="52"/>
      <c r="AA10" s="52"/>
      <c r="AB10" s="52"/>
      <c r="AC10" s="52"/>
      <c r="AD10" s="52"/>
      <c r="AE10" s="52"/>
      <c r="AF10" s="52"/>
      <c r="AG10" s="52"/>
      <c r="AH10" s="52"/>
      <c r="AI10" s="52"/>
      <c r="AJ10" s="52"/>
      <c r="AK10" s="52"/>
      <c r="AL10" s="52"/>
      <c r="AM10" s="52"/>
      <c r="AN10" s="52"/>
      <c r="AO10" s="52"/>
      <c r="AP10" s="52"/>
      <c r="AQ10" s="52"/>
      <c r="AR10" s="52"/>
      <c r="AS10" s="52"/>
      <c r="AT10" s="52"/>
      <c r="DA10" s="52"/>
      <c r="DB10" s="52"/>
      <c r="DC10" s="52"/>
      <c r="DD10" s="52"/>
      <c r="DE10" s="52"/>
      <c r="DF10" s="52"/>
      <c r="DG10" s="52"/>
      <c r="DH10" s="52"/>
      <c r="DI10" s="52"/>
      <c r="DJ10" s="52"/>
      <c r="DK10" s="52"/>
      <c r="DL10" s="52"/>
      <c r="DM10" s="52"/>
      <c r="DN10" s="52"/>
      <c r="DO10" s="52"/>
      <c r="DP10" s="52"/>
      <c r="DQ10" s="52"/>
      <c r="DR10" s="52"/>
      <c r="DS10" s="52"/>
      <c r="DT10" s="52"/>
      <c r="DU10" s="52"/>
      <c r="DV10" s="52"/>
      <c r="DW10" s="52"/>
      <c r="DX10" s="52"/>
      <c r="DY10" s="52"/>
      <c r="DZ10" s="52"/>
      <c r="EA10" s="52"/>
      <c r="EB10" s="52"/>
      <c r="EC10" s="52"/>
      <c r="ED10" s="52"/>
      <c r="EE10" s="52"/>
      <c r="EF10" s="52"/>
      <c r="EG10" s="52"/>
      <c r="EH10" s="52"/>
      <c r="EI10" s="52"/>
      <c r="EJ10" s="52"/>
      <c r="EK10" s="52"/>
      <c r="EL10" s="52"/>
      <c r="EM10" s="52"/>
      <c r="EN10" s="52"/>
      <c r="EO10" s="52"/>
      <c r="EP10" s="52"/>
      <c r="EQ10" s="52"/>
      <c r="ER10" s="52"/>
      <c r="ES10" s="52"/>
      <c r="ET10" s="52"/>
      <c r="EU10" s="52"/>
      <c r="EV10" s="52"/>
      <c r="EW10" s="52"/>
      <c r="EX10" s="52"/>
      <c r="EY10" s="52"/>
      <c r="EZ10" s="52"/>
      <c r="FA10" s="52"/>
      <c r="FB10" s="52"/>
      <c r="FC10" s="52"/>
      <c r="FD10" s="52"/>
      <c r="FE10" s="52"/>
      <c r="FF10" s="52"/>
      <c r="FG10" s="52"/>
      <c r="FH10" s="52"/>
      <c r="FI10" s="52"/>
      <c r="FJ10" s="52"/>
      <c r="FK10" s="52"/>
      <c r="FL10" s="52"/>
      <c r="FM10" s="52"/>
      <c r="FN10" s="52"/>
      <c r="FO10" s="52"/>
      <c r="FP10" s="52"/>
      <c r="FQ10" s="52"/>
      <c r="FR10" s="52"/>
      <c r="FS10" s="52"/>
      <c r="FT10" s="52"/>
      <c r="FU10" s="52"/>
      <c r="FV10" s="52"/>
      <c r="FW10" s="52"/>
      <c r="FX10" s="52"/>
      <c r="FY10" s="52"/>
      <c r="FZ10" s="52"/>
      <c r="GA10" s="52"/>
      <c r="GB10" s="52"/>
      <c r="GC10" s="52"/>
      <c r="GD10" s="52"/>
      <c r="GE10" s="52"/>
      <c r="GF10" s="52"/>
      <c r="GG10" s="52"/>
      <c r="GH10" s="52"/>
      <c r="GI10" s="52"/>
      <c r="GJ10" s="52"/>
      <c r="GK10" s="52"/>
      <c r="GL10" s="52"/>
      <c r="GM10" s="52"/>
      <c r="GN10" s="52"/>
      <c r="GO10" s="52"/>
      <c r="GP10" s="52"/>
      <c r="GQ10" s="52"/>
      <c r="GR10" s="52"/>
      <c r="GS10" s="52"/>
      <c r="GT10" s="52"/>
      <c r="GU10" s="52"/>
      <c r="GV10" s="52"/>
      <c r="GW10" s="52"/>
      <c r="GX10" s="52"/>
      <c r="GY10" s="52"/>
      <c r="GZ10" s="52"/>
      <c r="HA10" s="52"/>
      <c r="HB10" s="52"/>
      <c r="HC10" s="52"/>
      <c r="HD10" s="52"/>
      <c r="HE10" s="52"/>
      <c r="HF10" s="52"/>
      <c r="HG10" s="52"/>
      <c r="HH10" s="52"/>
      <c r="HI10" s="52"/>
      <c r="HJ10" s="52"/>
      <c r="HK10" s="52"/>
      <c r="HL10" s="52"/>
      <c r="HM10" s="52"/>
      <c r="HN10" s="52"/>
      <c r="HO10" s="52"/>
      <c r="HP10" s="52"/>
      <c r="HQ10" s="52"/>
      <c r="HR10" s="52"/>
      <c r="HS10" s="52"/>
      <c r="HT10" s="52"/>
      <c r="HU10" s="52"/>
      <c r="HV10" s="52"/>
      <c r="HW10" s="52"/>
      <c r="HX10" s="52"/>
      <c r="HY10" s="52"/>
      <c r="HZ10" s="52"/>
      <c r="IA10" s="52"/>
      <c r="IB10" s="52"/>
      <c r="IC10" s="52"/>
      <c r="ID10" s="52"/>
      <c r="IE10" s="52"/>
      <c r="IF10" s="52"/>
      <c r="IG10" s="52"/>
      <c r="IH10" s="52"/>
      <c r="II10" s="52"/>
      <c r="IJ10" s="52"/>
      <c r="IK10" s="52"/>
      <c r="IL10" s="52"/>
      <c r="IM10" s="52"/>
      <c r="IN10" s="52"/>
      <c r="IO10" s="52"/>
      <c r="IP10" s="52"/>
      <c r="IQ10" s="52"/>
      <c r="IR10" s="52"/>
      <c r="IS10" s="52"/>
      <c r="IT10" s="52"/>
      <c r="IU10" s="52"/>
      <c r="IV10" s="52"/>
      <c r="IW10" s="52"/>
      <c r="IX10" s="52"/>
      <c r="IY10" s="52"/>
      <c r="IZ10" s="52"/>
      <c r="JA10" s="52"/>
      <c r="JB10" s="52"/>
      <c r="JC10" s="52"/>
      <c r="JD10" s="52"/>
      <c r="JE10" s="52"/>
      <c r="JF10" s="52"/>
      <c r="JG10" s="52"/>
      <c r="JH10" s="52"/>
      <c r="JI10" s="52"/>
      <c r="JJ10" s="52"/>
      <c r="JK10" s="52"/>
      <c r="JL10" s="52"/>
      <c r="JM10" s="52"/>
      <c r="JN10" s="52"/>
      <c r="JO10" s="52"/>
      <c r="JP10" s="52"/>
      <c r="JQ10" s="52"/>
      <c r="JR10" s="52"/>
      <c r="JS10" s="52"/>
      <c r="JT10" s="52"/>
      <c r="JU10" s="52"/>
      <c r="JV10" s="52"/>
      <c r="JW10" s="52"/>
      <c r="JX10" s="52"/>
      <c r="JY10" s="52"/>
      <c r="JZ10" s="52"/>
      <c r="KA10" s="52"/>
      <c r="KB10" s="52"/>
      <c r="KC10" s="52"/>
      <c r="KD10" s="52"/>
      <c r="KE10" s="52"/>
      <c r="KF10" s="52"/>
      <c r="KG10" s="52"/>
      <c r="KH10" s="52"/>
      <c r="KI10" s="52"/>
      <c r="KJ10" s="52"/>
      <c r="KK10" s="52"/>
      <c r="KL10" s="52"/>
      <c r="KM10" s="52"/>
      <c r="KN10" s="52"/>
      <c r="KO10" s="52"/>
      <c r="KP10" s="52"/>
    </row>
    <row r="11" spans="1:302">
      <c r="A11" s="52"/>
      <c r="B11" s="52"/>
      <c r="C11" s="52"/>
      <c r="D11" s="52"/>
      <c r="E11" s="52"/>
      <c r="F11" s="52"/>
      <c r="G11" s="52"/>
      <c r="H11" s="52"/>
      <c r="I11" s="52"/>
      <c r="J11" s="52"/>
      <c r="K11" s="52"/>
      <c r="L11" s="52"/>
      <c r="M11" s="52"/>
      <c r="N11" s="52"/>
      <c r="O11" s="52"/>
      <c r="P11" s="52"/>
      <c r="Q11" s="52"/>
      <c r="R11" s="52"/>
      <c r="S11" s="52"/>
      <c r="T11" s="52"/>
      <c r="U11" s="52"/>
      <c r="V11" s="52"/>
      <c r="W11" s="115" t="s">
        <v>45</v>
      </c>
      <c r="X11" s="121" t="s">
        <v>111</v>
      </c>
      <c r="Y11" s="116">
        <f>COUNTIFS(Compilation!A:A,$W$2,Compilation!K:K,X11)</f>
        <v>0</v>
      </c>
      <c r="Z11" s="52"/>
      <c r="AA11" s="52"/>
      <c r="AB11" s="52"/>
      <c r="AC11" s="52"/>
      <c r="AD11" s="52"/>
      <c r="AE11" s="52"/>
      <c r="AF11" s="52"/>
      <c r="AG11" s="52"/>
      <c r="AH11" s="52"/>
      <c r="AI11" s="52"/>
      <c r="AJ11" s="52"/>
      <c r="AK11" s="52"/>
      <c r="AL11" s="52"/>
      <c r="AM11" s="52"/>
      <c r="AN11" s="52"/>
      <c r="AO11" s="52"/>
      <c r="AP11" s="52"/>
      <c r="AQ11" s="52"/>
      <c r="AR11" s="52"/>
      <c r="AS11" s="52"/>
      <c r="AT11" s="52"/>
      <c r="DA11" s="52"/>
      <c r="DB11" s="52"/>
      <c r="DC11" s="52"/>
      <c r="DD11" s="52"/>
      <c r="DE11" s="52"/>
      <c r="DF11" s="52"/>
      <c r="DG11" s="52"/>
      <c r="DH11" s="52"/>
      <c r="DI11" s="52"/>
      <c r="DJ11" s="52"/>
      <c r="DK11" s="52"/>
      <c r="DL11" s="52"/>
      <c r="DM11" s="52"/>
      <c r="DN11" s="52"/>
      <c r="DO11" s="52"/>
      <c r="DP11" s="52"/>
      <c r="DQ11" s="52"/>
      <c r="DR11" s="52"/>
      <c r="DS11" s="52"/>
      <c r="DT11" s="52"/>
      <c r="DU11" s="52"/>
      <c r="DV11" s="52"/>
      <c r="DW11" s="52"/>
      <c r="DX11" s="52"/>
      <c r="DY11" s="52"/>
      <c r="DZ11" s="52"/>
      <c r="EA11" s="52"/>
      <c r="EB11" s="52"/>
      <c r="EC11" s="52"/>
      <c r="ED11" s="52"/>
      <c r="EE11" s="52"/>
      <c r="EF11" s="52"/>
      <c r="EG11" s="52"/>
      <c r="EH11" s="52"/>
      <c r="EI11" s="52"/>
      <c r="EJ11" s="52"/>
      <c r="EK11" s="52"/>
      <c r="EL11" s="52"/>
      <c r="EM11" s="52"/>
      <c r="EN11" s="52"/>
      <c r="EO11" s="52"/>
      <c r="EP11" s="52"/>
      <c r="EQ11" s="52"/>
      <c r="ER11" s="52"/>
      <c r="ES11" s="52"/>
      <c r="ET11" s="52"/>
      <c r="EU11" s="52"/>
      <c r="EV11" s="52"/>
      <c r="EW11" s="52"/>
      <c r="EX11" s="52"/>
      <c r="EY11" s="52"/>
      <c r="EZ11" s="52"/>
      <c r="FA11" s="52"/>
      <c r="FB11" s="52"/>
      <c r="FC11" s="52"/>
      <c r="FD11" s="52"/>
      <c r="FE11" s="52"/>
      <c r="FF11" s="52"/>
      <c r="FG11" s="52"/>
      <c r="FH11" s="52"/>
      <c r="FI11" s="52"/>
      <c r="FJ11" s="52"/>
      <c r="FK11" s="52"/>
      <c r="FL11" s="52"/>
      <c r="FM11" s="52"/>
      <c r="FN11" s="52"/>
      <c r="FO11" s="52"/>
      <c r="FP11" s="52"/>
      <c r="FQ11" s="52"/>
      <c r="FR11" s="52"/>
      <c r="FS11" s="52"/>
      <c r="FT11" s="52"/>
      <c r="FU11" s="52"/>
      <c r="FV11" s="52"/>
      <c r="FW11" s="52"/>
      <c r="FX11" s="52"/>
      <c r="FY11" s="52"/>
      <c r="FZ11" s="52"/>
      <c r="GA11" s="52"/>
      <c r="GB11" s="52"/>
      <c r="GC11" s="52"/>
      <c r="GD11" s="52"/>
      <c r="GE11" s="52"/>
      <c r="GF11" s="52"/>
      <c r="GG11" s="52"/>
      <c r="GH11" s="52"/>
      <c r="GI11" s="52"/>
      <c r="GJ11" s="52"/>
      <c r="GK11" s="52"/>
      <c r="GL11" s="52"/>
      <c r="GM11" s="52"/>
      <c r="GN11" s="52"/>
      <c r="GO11" s="52"/>
      <c r="GP11" s="52"/>
      <c r="GQ11" s="52"/>
      <c r="GR11" s="52"/>
      <c r="GS11" s="52"/>
      <c r="GT11" s="52"/>
      <c r="GU11" s="52"/>
      <c r="GV11" s="52"/>
      <c r="GW11" s="52"/>
      <c r="GX11" s="52"/>
      <c r="GY11" s="52"/>
      <c r="GZ11" s="52"/>
      <c r="HA11" s="52"/>
      <c r="HB11" s="52"/>
      <c r="HC11" s="52"/>
      <c r="HD11" s="52"/>
      <c r="HE11" s="52"/>
      <c r="HF11" s="52"/>
      <c r="HG11" s="52"/>
      <c r="HH11" s="52"/>
      <c r="HI11" s="52"/>
      <c r="HJ11" s="52"/>
      <c r="HK11" s="52"/>
      <c r="HL11" s="52"/>
      <c r="HM11" s="52"/>
      <c r="HN11" s="52"/>
      <c r="HO11" s="52"/>
      <c r="HP11" s="52"/>
      <c r="HQ11" s="52"/>
      <c r="HR11" s="52"/>
      <c r="HS11" s="52"/>
      <c r="HT11" s="52"/>
      <c r="HU11" s="52"/>
      <c r="HV11" s="52"/>
      <c r="HW11" s="52"/>
      <c r="HX11" s="52"/>
      <c r="HY11" s="52"/>
      <c r="HZ11" s="52"/>
      <c r="IA11" s="52"/>
      <c r="IB11" s="52"/>
      <c r="IC11" s="52"/>
      <c r="ID11" s="52"/>
      <c r="IE11" s="52"/>
      <c r="IF11" s="52"/>
      <c r="IG11" s="52"/>
      <c r="IH11" s="52"/>
      <c r="II11" s="52"/>
      <c r="IJ11" s="52"/>
      <c r="IK11" s="52"/>
      <c r="IL11" s="52"/>
      <c r="IM11" s="52"/>
      <c r="IN11" s="52"/>
      <c r="IO11" s="52"/>
      <c r="IP11" s="52"/>
      <c r="IQ11" s="52"/>
      <c r="IR11" s="52"/>
      <c r="IS11" s="52"/>
      <c r="IT11" s="52"/>
      <c r="IU11" s="52"/>
      <c r="IV11" s="52"/>
      <c r="IW11" s="52"/>
      <c r="IX11" s="52"/>
      <c r="IY11" s="52"/>
      <c r="IZ11" s="52"/>
      <c r="JA11" s="52"/>
      <c r="JB11" s="52"/>
      <c r="JC11" s="52"/>
      <c r="JD11" s="52"/>
      <c r="JE11" s="52"/>
      <c r="JF11" s="52"/>
      <c r="JG11" s="52"/>
      <c r="JH11" s="52"/>
      <c r="JI11" s="52"/>
      <c r="JJ11" s="52"/>
      <c r="JK11" s="52"/>
      <c r="JL11" s="52"/>
      <c r="JM11" s="52"/>
      <c r="JN11" s="52"/>
      <c r="JO11" s="52"/>
      <c r="JP11" s="52"/>
      <c r="JQ11" s="52"/>
      <c r="JR11" s="52"/>
      <c r="JS11" s="52"/>
      <c r="JT11" s="52"/>
      <c r="JU11" s="52"/>
      <c r="JV11" s="52"/>
      <c r="JW11" s="52"/>
      <c r="JX11" s="52"/>
      <c r="JY11" s="52"/>
      <c r="JZ11" s="52"/>
      <c r="KA11" s="52"/>
      <c r="KB11" s="52"/>
      <c r="KC11" s="52"/>
      <c r="KD11" s="52"/>
      <c r="KE11" s="52"/>
      <c r="KF11" s="52"/>
      <c r="KG11" s="52"/>
      <c r="KH11" s="52"/>
      <c r="KI11" s="52"/>
      <c r="KJ11" s="52"/>
      <c r="KK11" s="52"/>
      <c r="KL11" s="52"/>
      <c r="KM11" s="52"/>
      <c r="KN11" s="52"/>
      <c r="KO11" s="52"/>
      <c r="KP11" s="52"/>
    </row>
    <row r="12" spans="1:302">
      <c r="A12" s="52"/>
      <c r="B12" s="52"/>
      <c r="C12" s="52"/>
      <c r="D12" s="52"/>
      <c r="E12" s="52"/>
      <c r="F12" s="52"/>
      <c r="G12" s="52"/>
      <c r="H12" s="52"/>
      <c r="I12" s="52"/>
      <c r="J12" s="52"/>
      <c r="K12" s="52"/>
      <c r="L12" s="52"/>
      <c r="M12" s="52"/>
      <c r="N12" s="52"/>
      <c r="O12" s="52"/>
      <c r="P12" s="52"/>
      <c r="Q12" s="52"/>
      <c r="R12" s="52"/>
      <c r="S12" s="52"/>
      <c r="T12" s="52"/>
      <c r="U12" s="52"/>
      <c r="V12" s="52"/>
      <c r="W12" s="115" t="s">
        <v>45</v>
      </c>
      <c r="X12" s="52" t="s">
        <v>10</v>
      </c>
      <c r="Y12" s="116">
        <f>COUNTIFS(Compilation!A:A,$W$2,Compilation!K:K,X12)</f>
        <v>0</v>
      </c>
      <c r="Z12" s="52"/>
      <c r="AA12" s="52"/>
      <c r="AB12" s="49" t="s">
        <v>42</v>
      </c>
      <c r="AC12" s="49" t="s">
        <v>41</v>
      </c>
      <c r="AJ12" s="52"/>
      <c r="AK12" s="52"/>
      <c r="AL12" s="52"/>
      <c r="AM12" s="52"/>
      <c r="AN12" s="52"/>
      <c r="AO12" s="52"/>
      <c r="AP12" s="52"/>
      <c r="AQ12" s="52"/>
      <c r="AR12" s="52"/>
      <c r="AS12" s="52"/>
      <c r="AT12" s="52"/>
      <c r="DA12" s="52"/>
      <c r="DB12" s="52"/>
      <c r="DC12" s="52"/>
      <c r="DD12" s="52"/>
      <c r="DE12" s="52"/>
      <c r="DF12" s="52"/>
      <c r="DG12" s="52"/>
      <c r="DH12" s="52"/>
      <c r="DI12" s="52"/>
      <c r="DJ12" s="52"/>
      <c r="DK12" s="52"/>
      <c r="DL12" s="52"/>
      <c r="DM12" s="52"/>
      <c r="DN12" s="52"/>
      <c r="DO12" s="52"/>
      <c r="DP12" s="52"/>
      <c r="DQ12" s="52"/>
      <c r="DR12" s="52"/>
      <c r="DS12" s="52"/>
      <c r="DT12" s="52"/>
      <c r="DU12" s="52"/>
      <c r="DV12" s="52"/>
      <c r="DW12" s="52"/>
      <c r="DX12" s="52"/>
      <c r="DY12" s="52"/>
      <c r="DZ12" s="52"/>
      <c r="EA12" s="52"/>
      <c r="EB12" s="52"/>
      <c r="EC12" s="52"/>
      <c r="ED12" s="52"/>
      <c r="EE12" s="52"/>
      <c r="EF12" s="52"/>
      <c r="EG12" s="52"/>
      <c r="EH12" s="52"/>
      <c r="EI12" s="52"/>
      <c r="EJ12" s="52"/>
      <c r="EK12" s="52"/>
      <c r="EL12" s="52"/>
      <c r="EM12" s="52"/>
      <c r="EN12" s="52"/>
      <c r="EO12" s="52"/>
      <c r="EP12" s="52"/>
      <c r="EQ12" s="52"/>
      <c r="ER12" s="52"/>
      <c r="ES12" s="52"/>
      <c r="ET12" s="52"/>
      <c r="EU12" s="52"/>
      <c r="EV12" s="52"/>
      <c r="EW12" s="52"/>
      <c r="EX12" s="52"/>
      <c r="EY12" s="52"/>
      <c r="EZ12" s="52"/>
      <c r="FA12" s="52"/>
      <c r="FB12" s="52"/>
      <c r="FC12" s="52"/>
      <c r="FD12" s="52"/>
      <c r="FE12" s="52"/>
      <c r="FF12" s="52"/>
      <c r="FG12" s="52"/>
      <c r="FH12" s="52"/>
      <c r="FI12" s="52"/>
      <c r="FJ12" s="52"/>
      <c r="FK12" s="52"/>
      <c r="FL12" s="52"/>
      <c r="FM12" s="52"/>
      <c r="FN12" s="52"/>
      <c r="FO12" s="52"/>
      <c r="FP12" s="52"/>
      <c r="FQ12" s="52"/>
      <c r="FR12" s="52"/>
      <c r="FS12" s="52"/>
      <c r="FT12" s="52"/>
      <c r="FU12" s="52"/>
      <c r="FV12" s="52"/>
      <c r="FW12" s="52"/>
      <c r="FX12" s="52"/>
      <c r="FY12" s="52"/>
      <c r="FZ12" s="52"/>
      <c r="GA12" s="52"/>
      <c r="GB12" s="52"/>
      <c r="GC12" s="52"/>
      <c r="GD12" s="52"/>
      <c r="GE12" s="52"/>
      <c r="GF12" s="52"/>
      <c r="GG12" s="52"/>
      <c r="GH12" s="52"/>
      <c r="GI12" s="52"/>
      <c r="GJ12" s="52"/>
      <c r="GK12" s="52"/>
      <c r="GL12" s="52"/>
      <c r="GM12" s="52"/>
      <c r="GN12" s="52"/>
      <c r="GO12" s="52"/>
      <c r="GP12" s="52"/>
      <c r="GQ12" s="52"/>
      <c r="GR12" s="52"/>
      <c r="GS12" s="52"/>
      <c r="GT12" s="52"/>
      <c r="GU12" s="52"/>
      <c r="GV12" s="52"/>
      <c r="GW12" s="52"/>
      <c r="GX12" s="52"/>
      <c r="GY12" s="52"/>
      <c r="GZ12" s="52"/>
      <c r="HA12" s="52"/>
      <c r="HB12" s="52"/>
      <c r="HC12" s="52"/>
      <c r="HD12" s="52"/>
      <c r="HE12" s="52"/>
      <c r="HF12" s="52"/>
      <c r="HG12" s="52"/>
      <c r="HH12" s="52"/>
      <c r="HI12" s="52"/>
      <c r="HJ12" s="52"/>
      <c r="HK12" s="52"/>
      <c r="HL12" s="52"/>
      <c r="HM12" s="52"/>
      <c r="HN12" s="52"/>
      <c r="HO12" s="52"/>
      <c r="HP12" s="52"/>
      <c r="HQ12" s="52"/>
      <c r="HR12" s="52"/>
      <c r="HS12" s="52"/>
      <c r="HT12" s="52"/>
      <c r="HU12" s="52"/>
      <c r="HV12" s="52"/>
      <c r="HW12" s="52"/>
      <c r="HX12" s="52"/>
      <c r="HY12" s="52"/>
      <c r="HZ12" s="52"/>
      <c r="IA12" s="52"/>
      <c r="IB12" s="52"/>
      <c r="IC12" s="52"/>
      <c r="ID12" s="52"/>
      <c r="IE12" s="52"/>
      <c r="IF12" s="52"/>
      <c r="IG12" s="52"/>
      <c r="IH12" s="52"/>
      <c r="II12" s="52"/>
      <c r="IJ12" s="52"/>
      <c r="IK12" s="52"/>
      <c r="IL12" s="52"/>
      <c r="IM12" s="52"/>
      <c r="IN12" s="52"/>
      <c r="IO12" s="52"/>
      <c r="IP12" s="52"/>
      <c r="IQ12" s="52"/>
      <c r="IR12" s="52"/>
      <c r="IS12" s="52"/>
      <c r="IT12" s="52"/>
      <c r="IU12" s="52"/>
      <c r="IV12" s="52"/>
      <c r="IW12" s="52"/>
      <c r="IX12" s="52"/>
      <c r="IY12" s="52"/>
      <c r="IZ12" s="52"/>
      <c r="JA12" s="52"/>
      <c r="JB12" s="52"/>
      <c r="JC12" s="52"/>
      <c r="JD12" s="52"/>
      <c r="JE12" s="52"/>
      <c r="JF12" s="52"/>
      <c r="JG12" s="52"/>
      <c r="JH12" s="52"/>
      <c r="JI12" s="52"/>
      <c r="JJ12" s="52"/>
      <c r="JK12" s="52"/>
      <c r="JL12" s="52"/>
      <c r="JM12" s="52"/>
      <c r="JN12" s="52"/>
      <c r="JO12" s="52"/>
      <c r="JP12" s="52"/>
      <c r="JQ12" s="52"/>
      <c r="JR12" s="52"/>
      <c r="JS12" s="52"/>
      <c r="JT12" s="52"/>
      <c r="JU12" s="52"/>
      <c r="JV12" s="52"/>
      <c r="JW12" s="52"/>
      <c r="JX12" s="52"/>
      <c r="JY12" s="52"/>
      <c r="JZ12" s="52"/>
      <c r="KA12" s="52"/>
      <c r="KB12" s="52"/>
      <c r="KC12" s="52"/>
      <c r="KD12" s="52"/>
      <c r="KE12" s="52"/>
      <c r="KF12" s="52"/>
      <c r="KG12" s="52"/>
      <c r="KH12" s="52"/>
      <c r="KI12" s="52"/>
      <c r="KJ12" s="52"/>
      <c r="KK12" s="52"/>
      <c r="KL12" s="52"/>
      <c r="KM12" s="52"/>
      <c r="KN12" s="52"/>
      <c r="KO12" s="52"/>
      <c r="KP12" s="52"/>
    </row>
    <row r="13" spans="1:302">
      <c r="A13" s="52"/>
      <c r="B13" s="52"/>
      <c r="C13" s="52"/>
      <c r="D13" s="52"/>
      <c r="E13" s="52"/>
      <c r="F13" s="52"/>
      <c r="G13" s="52"/>
      <c r="H13" s="52"/>
      <c r="I13" s="52"/>
      <c r="J13" s="52"/>
      <c r="K13" s="52"/>
      <c r="L13" s="52"/>
      <c r="M13" s="52"/>
      <c r="N13" s="52"/>
      <c r="O13" s="52"/>
      <c r="P13" s="52"/>
      <c r="Q13" s="52"/>
      <c r="R13" s="52"/>
      <c r="S13" s="52"/>
      <c r="T13" s="52"/>
      <c r="U13" s="52"/>
      <c r="V13" s="52"/>
      <c r="W13" s="115" t="s">
        <v>45</v>
      </c>
      <c r="X13" s="61" t="s">
        <v>36</v>
      </c>
      <c r="Y13" s="116">
        <f>COUNTIFS(Compilation!A:A,$W$2,Compilation!K:K,X13)</f>
        <v>0</v>
      </c>
      <c r="Z13" s="52"/>
      <c r="AA13" s="52"/>
      <c r="AC13" t="s">
        <v>86</v>
      </c>
      <c r="AH13" t="s">
        <v>112</v>
      </c>
      <c r="AI13" t="s">
        <v>40</v>
      </c>
      <c r="AJ13" s="52"/>
      <c r="AK13" s="52"/>
      <c r="AL13" s="52"/>
      <c r="AM13" s="52"/>
      <c r="AN13" s="52"/>
      <c r="AO13" s="52"/>
      <c r="AP13" s="52"/>
      <c r="AQ13" s="52"/>
      <c r="AR13" s="52"/>
      <c r="AS13" s="52"/>
      <c r="AT13" s="52"/>
      <c r="BG13" s="101"/>
      <c r="BH13" s="101"/>
      <c r="BI13" s="101"/>
      <c r="BJ13" s="101"/>
      <c r="BK13" s="101"/>
      <c r="BL13" s="101"/>
      <c r="BM13" s="101"/>
      <c r="BN13" s="101"/>
      <c r="BO13" s="101"/>
      <c r="BP13" s="101"/>
      <c r="BQ13" s="101"/>
      <c r="BR13" s="101"/>
      <c r="BS13" s="101"/>
      <c r="BT13" s="101"/>
      <c r="BU13" s="101"/>
      <c r="BV13" s="101"/>
      <c r="BW13" s="101"/>
      <c r="BX13" s="101"/>
      <c r="BY13" s="101"/>
      <c r="BZ13" s="101"/>
      <c r="CA13" s="101"/>
      <c r="CB13" s="101"/>
      <c r="CC13" s="101"/>
      <c r="CD13" s="101"/>
      <c r="CE13" s="101"/>
      <c r="CF13" s="101"/>
      <c r="DA13" s="52"/>
      <c r="DB13" s="52"/>
      <c r="DC13" s="52"/>
      <c r="DD13" s="52"/>
      <c r="DE13" s="52"/>
      <c r="DF13" s="52"/>
      <c r="DG13" s="52"/>
      <c r="DH13" s="52"/>
      <c r="DI13" s="52"/>
      <c r="DJ13" s="52"/>
      <c r="DK13" s="52"/>
      <c r="DL13" s="52"/>
      <c r="DM13" s="52"/>
      <c r="DN13" s="52"/>
      <c r="DO13" s="52"/>
      <c r="DP13" s="52"/>
      <c r="DQ13" s="52"/>
      <c r="DR13" s="52"/>
      <c r="DS13" s="52"/>
      <c r="DT13" s="52"/>
      <c r="DU13" s="52"/>
      <c r="DV13" s="52"/>
      <c r="DW13" s="52"/>
      <c r="DX13" s="52"/>
      <c r="DY13" s="52"/>
      <c r="DZ13" s="52"/>
      <c r="EA13" s="52"/>
      <c r="EB13" s="52"/>
      <c r="EC13" s="52"/>
      <c r="ED13" s="52"/>
      <c r="EE13" s="52"/>
      <c r="EF13" s="52"/>
      <c r="EG13" s="52"/>
      <c r="EH13" s="52"/>
      <c r="EI13" s="52"/>
      <c r="EJ13" s="52"/>
      <c r="EK13" s="52"/>
      <c r="EL13" s="52"/>
      <c r="EM13" s="52"/>
      <c r="EN13" s="52"/>
      <c r="EO13" s="52"/>
      <c r="EP13" s="52"/>
      <c r="EQ13" s="52"/>
      <c r="ER13" s="52"/>
      <c r="ES13" s="52"/>
      <c r="ET13" s="52"/>
      <c r="EU13" s="52"/>
      <c r="EV13" s="52"/>
      <c r="EW13" s="52"/>
      <c r="EX13" s="52"/>
      <c r="EY13" s="52"/>
      <c r="EZ13" s="52"/>
      <c r="FA13" s="52"/>
      <c r="FB13" s="52"/>
      <c r="FC13" s="52"/>
      <c r="FD13" s="52"/>
      <c r="FE13" s="52"/>
      <c r="FF13" s="52"/>
      <c r="FG13" s="52"/>
      <c r="FH13" s="52"/>
      <c r="FI13" s="52"/>
      <c r="FJ13" s="52"/>
      <c r="FK13" s="52"/>
      <c r="FL13" s="52"/>
      <c r="FM13" s="52"/>
      <c r="FN13" s="52"/>
      <c r="FO13" s="52"/>
      <c r="FP13" s="52"/>
      <c r="FQ13" s="52"/>
      <c r="FR13" s="52"/>
      <c r="FS13" s="52"/>
      <c r="FT13" s="52"/>
      <c r="FU13" s="52"/>
      <c r="FV13" s="52"/>
      <c r="FW13" s="52"/>
      <c r="FX13" s="52"/>
      <c r="FY13" s="52"/>
      <c r="FZ13" s="52"/>
      <c r="GA13" s="52"/>
      <c r="GB13" s="52"/>
      <c r="GC13" s="52"/>
      <c r="GD13" s="52"/>
      <c r="GE13" s="52"/>
      <c r="GF13" s="52"/>
      <c r="GG13" s="52"/>
      <c r="GH13" s="52"/>
      <c r="GI13" s="52"/>
      <c r="GJ13" s="52"/>
      <c r="GK13" s="52"/>
      <c r="GL13" s="52"/>
      <c r="GM13" s="52"/>
      <c r="GN13" s="52"/>
      <c r="GO13" s="52"/>
      <c r="GP13" s="52"/>
      <c r="GQ13" s="52"/>
      <c r="GR13" s="52"/>
      <c r="GS13" s="52"/>
      <c r="GT13" s="52"/>
      <c r="GU13" s="52"/>
      <c r="GV13" s="52"/>
      <c r="GW13" s="52"/>
      <c r="GX13" s="52"/>
      <c r="GY13" s="52"/>
      <c r="GZ13" s="52"/>
      <c r="HA13" s="52"/>
      <c r="HB13" s="52"/>
      <c r="HC13" s="52"/>
      <c r="HD13" s="52"/>
      <c r="HE13" s="52"/>
      <c r="HF13" s="52"/>
      <c r="HG13" s="52"/>
      <c r="HH13" s="52"/>
      <c r="HI13" s="52"/>
      <c r="HJ13" s="52"/>
      <c r="HK13" s="52"/>
      <c r="HL13" s="52"/>
      <c r="HM13" s="52"/>
      <c r="HN13" s="52"/>
      <c r="HO13" s="52"/>
      <c r="HP13" s="52"/>
      <c r="HQ13" s="52"/>
      <c r="HR13" s="52"/>
      <c r="HS13" s="52"/>
      <c r="HT13" s="52"/>
      <c r="HU13" s="52"/>
      <c r="HV13" s="52"/>
      <c r="HW13" s="52"/>
      <c r="HX13" s="52"/>
      <c r="HY13" s="52"/>
      <c r="HZ13" s="52"/>
      <c r="IA13" s="52"/>
      <c r="IB13" s="52"/>
      <c r="IC13" s="52"/>
      <c r="ID13" s="52"/>
      <c r="IE13" s="52"/>
      <c r="IF13" s="52"/>
      <c r="IG13" s="52"/>
      <c r="IH13" s="52"/>
      <c r="II13" s="52"/>
      <c r="IJ13" s="52"/>
      <c r="IK13" s="52"/>
      <c r="IL13" s="52"/>
      <c r="IM13" s="52"/>
      <c r="IN13" s="52"/>
      <c r="IO13" s="52"/>
      <c r="IP13" s="52"/>
      <c r="IQ13" s="52"/>
      <c r="IR13" s="52"/>
      <c r="IS13" s="52"/>
      <c r="IT13" s="52"/>
      <c r="IU13" s="52"/>
      <c r="IV13" s="52"/>
      <c r="IW13" s="52"/>
      <c r="IX13" s="52"/>
      <c r="IY13" s="52"/>
      <c r="IZ13" s="52"/>
      <c r="JA13" s="52"/>
      <c r="JB13" s="52"/>
      <c r="JC13" s="52"/>
      <c r="JD13" s="52"/>
      <c r="JE13" s="52"/>
      <c r="JF13" s="52"/>
      <c r="JG13" s="52"/>
      <c r="JH13" s="52"/>
      <c r="JI13" s="52"/>
      <c r="JJ13" s="52"/>
      <c r="JK13" s="52"/>
      <c r="JL13" s="52"/>
      <c r="JM13" s="52"/>
      <c r="JN13" s="52"/>
      <c r="JO13" s="52"/>
      <c r="JP13" s="52"/>
      <c r="JQ13" s="52"/>
      <c r="JR13" s="52"/>
      <c r="JS13" s="52"/>
      <c r="JT13" s="52"/>
      <c r="JU13" s="52"/>
      <c r="JV13" s="52"/>
      <c r="JW13" s="52"/>
      <c r="JX13" s="52"/>
      <c r="JY13" s="52"/>
      <c r="JZ13" s="52"/>
      <c r="KA13" s="52"/>
      <c r="KB13" s="52"/>
      <c r="KC13" s="52"/>
      <c r="KD13" s="52"/>
      <c r="KE13" s="52"/>
      <c r="KF13" s="52"/>
      <c r="KG13" s="52"/>
      <c r="KH13" s="52"/>
      <c r="KI13" s="52"/>
      <c r="KJ13" s="52"/>
      <c r="KK13" s="52"/>
      <c r="KL13" s="52"/>
      <c r="KM13" s="52"/>
      <c r="KN13" s="52"/>
      <c r="KO13" s="52"/>
      <c r="KP13" s="52"/>
    </row>
    <row r="14" spans="1:302" ht="15" thickBot="1">
      <c r="A14" s="52"/>
      <c r="B14" s="52"/>
      <c r="C14" s="52"/>
      <c r="D14" s="52"/>
      <c r="E14" s="52"/>
      <c r="F14" s="52"/>
      <c r="G14" s="52"/>
      <c r="H14" s="52"/>
      <c r="I14" s="52"/>
      <c r="J14" s="52"/>
      <c r="K14" s="52"/>
      <c r="L14" s="52"/>
      <c r="M14" s="52"/>
      <c r="N14" s="52"/>
      <c r="O14" s="52"/>
      <c r="P14" s="52"/>
      <c r="Q14" s="52"/>
      <c r="R14" s="52"/>
      <c r="S14" s="52"/>
      <c r="T14" s="52"/>
      <c r="U14" s="52"/>
      <c r="V14" s="52"/>
      <c r="W14" s="117" t="s">
        <v>45</v>
      </c>
      <c r="X14" s="118" t="s">
        <v>49</v>
      </c>
      <c r="Y14" s="119">
        <f>SUM(Y9:Y13)</f>
        <v>0</v>
      </c>
      <c r="Z14" s="52"/>
      <c r="AA14" s="52"/>
      <c r="AB14" s="49" t="s">
        <v>39</v>
      </c>
      <c r="AC14" t="s">
        <v>36</v>
      </c>
      <c r="AD14" t="s">
        <v>33</v>
      </c>
      <c r="AE14" t="s">
        <v>35</v>
      </c>
      <c r="AF14" t="s">
        <v>111</v>
      </c>
      <c r="AG14" t="s">
        <v>10</v>
      </c>
      <c r="AJ14" s="52"/>
      <c r="AK14" s="52"/>
      <c r="AL14" s="52"/>
      <c r="AM14" s="52"/>
      <c r="AN14" s="52"/>
      <c r="AO14" s="52"/>
      <c r="AP14" s="52"/>
      <c r="AQ14" s="52"/>
      <c r="AR14" s="52"/>
      <c r="AS14" s="52"/>
      <c r="AT14" s="52"/>
      <c r="DA14" s="52"/>
      <c r="DB14" s="52"/>
      <c r="DC14" s="52"/>
      <c r="DD14" s="52"/>
      <c r="DE14" s="52"/>
      <c r="DF14" s="52"/>
      <c r="DG14" s="52"/>
      <c r="DH14" s="52"/>
      <c r="DI14" s="52"/>
      <c r="DJ14" s="52"/>
      <c r="DK14" s="52"/>
      <c r="DL14" s="52"/>
      <c r="DM14" s="52"/>
      <c r="DN14" s="52"/>
      <c r="DO14" s="52"/>
      <c r="DP14" s="52"/>
      <c r="DQ14" s="52"/>
      <c r="DR14" s="52"/>
      <c r="DS14" s="52"/>
      <c r="DT14" s="52"/>
      <c r="DU14" s="52"/>
      <c r="DV14" s="52"/>
      <c r="DW14" s="52"/>
      <c r="DX14" s="52"/>
      <c r="DY14" s="52"/>
      <c r="DZ14" s="52"/>
      <c r="EA14" s="52"/>
      <c r="EB14" s="52"/>
      <c r="EC14" s="52"/>
      <c r="ED14" s="52"/>
      <c r="EE14" s="52"/>
      <c r="EF14" s="52"/>
      <c r="EG14" s="52"/>
      <c r="EH14" s="52"/>
      <c r="EI14" s="52"/>
      <c r="EJ14" s="52"/>
      <c r="EK14" s="52"/>
      <c r="EL14" s="52"/>
      <c r="EM14" s="52"/>
      <c r="EN14" s="52"/>
      <c r="EO14" s="52"/>
      <c r="EP14" s="52"/>
      <c r="EQ14" s="52"/>
      <c r="ER14" s="52"/>
      <c r="ES14" s="52"/>
      <c r="ET14" s="52"/>
      <c r="EU14" s="52"/>
      <c r="EV14" s="52"/>
      <c r="EW14" s="52"/>
      <c r="EX14" s="52"/>
      <c r="EY14" s="52"/>
      <c r="EZ14" s="52"/>
      <c r="FA14" s="52"/>
      <c r="FB14" s="52"/>
      <c r="FC14" s="52"/>
      <c r="FD14" s="52"/>
      <c r="FE14" s="52"/>
      <c r="FF14" s="52"/>
      <c r="FG14" s="52"/>
      <c r="FH14" s="52"/>
      <c r="FI14" s="52"/>
      <c r="FJ14" s="52"/>
      <c r="FK14" s="52"/>
      <c r="FL14" s="52"/>
      <c r="FM14" s="52"/>
      <c r="FN14" s="52"/>
      <c r="FO14" s="52"/>
      <c r="FP14" s="52"/>
      <c r="FQ14" s="52"/>
      <c r="FR14" s="52"/>
      <c r="FS14" s="52"/>
      <c r="FT14" s="52"/>
      <c r="FU14" s="52"/>
      <c r="FV14" s="52"/>
      <c r="FW14" s="52"/>
      <c r="FX14" s="52"/>
      <c r="FY14" s="52"/>
      <c r="FZ14" s="52"/>
      <c r="GA14" s="52"/>
      <c r="GB14" s="52"/>
      <c r="GC14" s="52"/>
      <c r="GD14" s="52"/>
      <c r="GE14" s="52"/>
      <c r="GF14" s="52"/>
      <c r="GG14" s="52"/>
      <c r="GH14" s="52"/>
      <c r="GI14" s="52"/>
      <c r="GJ14" s="52"/>
      <c r="GK14" s="52"/>
      <c r="GL14" s="52"/>
      <c r="GM14" s="52"/>
      <c r="GN14" s="52"/>
      <c r="GO14" s="52"/>
      <c r="GP14" s="52"/>
      <c r="GQ14" s="52"/>
      <c r="GR14" s="52"/>
      <c r="GS14" s="52"/>
      <c r="GT14" s="52"/>
      <c r="GU14" s="52"/>
      <c r="GV14" s="52"/>
      <c r="GW14" s="52"/>
      <c r="GX14" s="52"/>
      <c r="GY14" s="52"/>
      <c r="GZ14" s="52"/>
      <c r="HA14" s="52"/>
      <c r="HB14" s="52"/>
      <c r="HC14" s="52"/>
      <c r="HD14" s="52"/>
      <c r="HE14" s="52"/>
      <c r="HF14" s="52"/>
      <c r="HG14" s="52"/>
      <c r="HH14" s="52"/>
      <c r="HI14" s="52"/>
      <c r="HJ14" s="52"/>
      <c r="HK14" s="52"/>
      <c r="HL14" s="52"/>
      <c r="HM14" s="52"/>
      <c r="HN14" s="52"/>
      <c r="HO14" s="52"/>
      <c r="HP14" s="52"/>
      <c r="HQ14" s="52"/>
      <c r="HR14" s="52"/>
      <c r="HS14" s="52"/>
      <c r="HT14" s="52"/>
      <c r="HU14" s="52"/>
      <c r="HV14" s="52"/>
      <c r="HW14" s="52"/>
      <c r="HX14" s="52"/>
      <c r="HY14" s="52"/>
      <c r="HZ14" s="52"/>
      <c r="IA14" s="52"/>
      <c r="IB14" s="52"/>
      <c r="IC14" s="52"/>
      <c r="ID14" s="52"/>
      <c r="IE14" s="52"/>
      <c r="IF14" s="52"/>
      <c r="IG14" s="52"/>
      <c r="IH14" s="52"/>
      <c r="II14" s="52"/>
      <c r="IJ14" s="52"/>
      <c r="IK14" s="52"/>
      <c r="IL14" s="52"/>
      <c r="IM14" s="52"/>
      <c r="IN14" s="52"/>
      <c r="IO14" s="52"/>
      <c r="IP14" s="52"/>
      <c r="IQ14" s="52"/>
      <c r="IR14" s="52"/>
      <c r="IS14" s="52"/>
      <c r="IT14" s="52"/>
      <c r="IU14" s="52"/>
      <c r="IV14" s="52"/>
      <c r="IW14" s="52"/>
      <c r="IX14" s="52"/>
      <c r="IY14" s="52"/>
      <c r="IZ14" s="52"/>
      <c r="JA14" s="52"/>
      <c r="JB14" s="52"/>
      <c r="JC14" s="52"/>
      <c r="JD14" s="52"/>
      <c r="JE14" s="52"/>
      <c r="JF14" s="52"/>
      <c r="JG14" s="52"/>
      <c r="JH14" s="52"/>
      <c r="JI14" s="52"/>
      <c r="JJ14" s="52"/>
      <c r="JK14" s="52"/>
      <c r="JL14" s="52"/>
      <c r="JM14" s="52"/>
      <c r="JN14" s="52"/>
      <c r="JO14" s="52"/>
      <c r="JP14" s="52"/>
      <c r="JQ14" s="52"/>
      <c r="JR14" s="52"/>
      <c r="JS14" s="52"/>
      <c r="JT14" s="52"/>
      <c r="JU14" s="52"/>
      <c r="JV14" s="52"/>
      <c r="JW14" s="52"/>
      <c r="JX14" s="52"/>
      <c r="JY14" s="52"/>
      <c r="JZ14" s="52"/>
      <c r="KA14" s="52"/>
      <c r="KB14" s="52"/>
      <c r="KC14" s="52"/>
      <c r="KD14" s="52"/>
      <c r="KE14" s="52"/>
      <c r="KF14" s="52"/>
      <c r="KG14" s="52"/>
      <c r="KH14" s="52"/>
      <c r="KI14" s="52"/>
      <c r="KJ14" s="52"/>
      <c r="KK14" s="52"/>
      <c r="KL14" s="52"/>
      <c r="KM14" s="52"/>
      <c r="KN14" s="52"/>
      <c r="KO14" s="52"/>
      <c r="KP14" s="52"/>
    </row>
    <row r="15" spans="1:302" ht="15" thickBot="1">
      <c r="A15" s="52"/>
      <c r="B15" s="52"/>
      <c r="C15" s="52"/>
      <c r="D15" s="52"/>
      <c r="E15" s="52"/>
      <c r="F15" s="52"/>
      <c r="G15" s="52"/>
      <c r="H15" s="52"/>
      <c r="I15" s="52"/>
      <c r="J15" s="52"/>
      <c r="K15" s="52"/>
      <c r="L15" s="52"/>
      <c r="M15" s="52"/>
      <c r="N15" s="52"/>
      <c r="O15" s="52"/>
      <c r="P15" s="52"/>
      <c r="Q15" s="52"/>
      <c r="R15" s="52"/>
      <c r="S15" s="52"/>
      <c r="T15" s="52"/>
      <c r="U15" s="52"/>
      <c r="V15" s="52"/>
      <c r="W15" s="52"/>
      <c r="X15" s="52"/>
      <c r="Y15" s="52"/>
      <c r="Z15" s="52"/>
      <c r="AA15" s="52"/>
      <c r="AB15" s="50" t="s">
        <v>56</v>
      </c>
      <c r="AC15" s="51">
        <v>84</v>
      </c>
      <c r="AD15" s="51"/>
      <c r="AE15" s="51"/>
      <c r="AF15" s="51"/>
      <c r="AG15" s="51"/>
      <c r="AH15" s="51">
        <v>84</v>
      </c>
      <c r="AI15" s="51">
        <v>84</v>
      </c>
      <c r="AJ15" s="52"/>
      <c r="AK15" s="52"/>
      <c r="AL15" s="52"/>
      <c r="AM15" s="52"/>
      <c r="AN15" s="52"/>
      <c r="AO15" s="52"/>
      <c r="AP15" s="52"/>
      <c r="AQ15" s="52"/>
      <c r="AR15" s="52"/>
      <c r="AS15" s="52"/>
      <c r="AT15" s="52"/>
      <c r="DA15" s="52"/>
      <c r="DB15" s="52"/>
      <c r="DC15" s="52"/>
      <c r="DD15" s="52"/>
      <c r="DE15" s="52"/>
      <c r="DF15" s="52"/>
      <c r="DG15" s="52"/>
      <c r="DH15" s="52"/>
      <c r="DI15" s="52"/>
      <c r="DJ15" s="52"/>
      <c r="DK15" s="52"/>
      <c r="DL15" s="52"/>
      <c r="DM15" s="52"/>
      <c r="DN15" s="52"/>
      <c r="DO15" s="52"/>
      <c r="DP15" s="52"/>
      <c r="DQ15" s="52"/>
      <c r="DR15" s="52"/>
      <c r="DS15" s="52"/>
      <c r="DT15" s="52"/>
      <c r="DU15" s="52"/>
      <c r="DV15" s="52"/>
      <c r="DW15" s="52"/>
      <c r="DX15" s="52"/>
      <c r="DY15" s="52"/>
      <c r="DZ15" s="52"/>
      <c r="EA15" s="52"/>
      <c r="EB15" s="52"/>
      <c r="EC15" s="52"/>
      <c r="ED15" s="52"/>
      <c r="EE15" s="52"/>
      <c r="EF15" s="52"/>
      <c r="EG15" s="52"/>
      <c r="EH15" s="52"/>
      <c r="EI15" s="52"/>
      <c r="EJ15" s="52"/>
      <c r="EK15" s="52"/>
      <c r="EL15" s="52"/>
      <c r="EM15" s="52"/>
      <c r="EN15" s="52"/>
      <c r="EO15" s="52"/>
      <c r="EP15" s="52"/>
      <c r="EQ15" s="52"/>
      <c r="ER15" s="52"/>
      <c r="ES15" s="52"/>
      <c r="ET15" s="52"/>
      <c r="EU15" s="52"/>
      <c r="EV15" s="52"/>
      <c r="EW15" s="52"/>
      <c r="EX15" s="52"/>
      <c r="EY15" s="52"/>
      <c r="EZ15" s="52"/>
      <c r="FA15" s="52"/>
      <c r="FB15" s="52"/>
      <c r="FC15" s="52"/>
      <c r="FD15" s="52"/>
      <c r="FE15" s="52"/>
      <c r="FF15" s="52"/>
      <c r="FG15" s="52"/>
      <c r="FH15" s="52"/>
      <c r="FI15" s="52"/>
      <c r="FJ15" s="52"/>
      <c r="FK15" s="52"/>
      <c r="FL15" s="52"/>
      <c r="FM15" s="52"/>
      <c r="FN15" s="52"/>
      <c r="FO15" s="52"/>
      <c r="FP15" s="52"/>
      <c r="FQ15" s="52"/>
      <c r="FR15" s="52"/>
      <c r="FS15" s="52"/>
      <c r="FT15" s="52"/>
      <c r="FU15" s="52"/>
      <c r="FV15" s="52"/>
      <c r="FW15" s="52"/>
      <c r="FX15" s="52"/>
      <c r="FY15" s="52"/>
      <c r="FZ15" s="52"/>
      <c r="GA15" s="52"/>
      <c r="GB15" s="52"/>
      <c r="GC15" s="52"/>
      <c r="GD15" s="52"/>
      <c r="GE15" s="52"/>
      <c r="GF15" s="52"/>
      <c r="GG15" s="52"/>
      <c r="GH15" s="52"/>
      <c r="GI15" s="52"/>
      <c r="GJ15" s="52"/>
      <c r="GK15" s="52"/>
      <c r="GL15" s="52"/>
      <c r="GM15" s="52"/>
      <c r="GN15" s="52"/>
      <c r="GO15" s="52"/>
      <c r="GP15" s="52"/>
      <c r="GQ15" s="52"/>
      <c r="GR15" s="52"/>
      <c r="GS15" s="52"/>
      <c r="GT15" s="52"/>
      <c r="GU15" s="52"/>
      <c r="GV15" s="52"/>
      <c r="GW15" s="52"/>
      <c r="GX15" s="52"/>
      <c r="GY15" s="52"/>
      <c r="GZ15" s="52"/>
      <c r="HA15" s="52"/>
      <c r="HB15" s="52"/>
      <c r="HC15" s="52"/>
      <c r="HD15" s="52"/>
      <c r="HE15" s="52"/>
      <c r="HF15" s="52"/>
      <c r="HG15" s="52"/>
      <c r="HH15" s="52"/>
      <c r="HI15" s="52"/>
      <c r="HJ15" s="52"/>
      <c r="HK15" s="52"/>
      <c r="HL15" s="52"/>
      <c r="HM15" s="52"/>
      <c r="HN15" s="52"/>
      <c r="HO15" s="52"/>
      <c r="HP15" s="52"/>
      <c r="HQ15" s="52"/>
      <c r="HR15" s="52"/>
      <c r="HS15" s="52"/>
      <c r="HT15" s="52"/>
      <c r="HU15" s="52"/>
      <c r="HV15" s="52"/>
      <c r="HW15" s="52"/>
      <c r="HX15" s="52"/>
      <c r="HY15" s="52"/>
      <c r="HZ15" s="52"/>
      <c r="IA15" s="52"/>
      <c r="IB15" s="52"/>
      <c r="IC15" s="52"/>
      <c r="ID15" s="52"/>
      <c r="IE15" s="52"/>
      <c r="IF15" s="52"/>
      <c r="IG15" s="52"/>
      <c r="IH15" s="52"/>
      <c r="II15" s="52"/>
      <c r="IJ15" s="52"/>
      <c r="IK15" s="52"/>
      <c r="IL15" s="52"/>
      <c r="IM15" s="52"/>
      <c r="IN15" s="52"/>
      <c r="IO15" s="52"/>
      <c r="IP15" s="52"/>
      <c r="IQ15" s="52"/>
      <c r="IR15" s="52"/>
      <c r="IS15" s="52"/>
      <c r="IT15" s="52"/>
      <c r="IU15" s="52"/>
      <c r="IV15" s="52"/>
      <c r="IW15" s="52"/>
      <c r="IX15" s="52"/>
      <c r="IY15" s="52"/>
      <c r="IZ15" s="52"/>
      <c r="JA15" s="52"/>
      <c r="JB15" s="52"/>
      <c r="JC15" s="52"/>
      <c r="JD15" s="52"/>
      <c r="JE15" s="52"/>
      <c r="JF15" s="52"/>
      <c r="JG15" s="52"/>
      <c r="JH15" s="52"/>
      <c r="JI15" s="52"/>
      <c r="JJ15" s="52"/>
      <c r="JK15" s="52"/>
      <c r="JL15" s="52"/>
      <c r="JM15" s="52"/>
      <c r="JN15" s="52"/>
      <c r="JO15" s="52"/>
      <c r="JP15" s="52"/>
      <c r="JQ15" s="52"/>
      <c r="JR15" s="52"/>
      <c r="JS15" s="52"/>
      <c r="JT15" s="52"/>
      <c r="JU15" s="52"/>
      <c r="JV15" s="52"/>
      <c r="JW15" s="52"/>
      <c r="JX15" s="52"/>
      <c r="JY15" s="52"/>
      <c r="JZ15" s="52"/>
      <c r="KA15" s="52"/>
      <c r="KB15" s="52"/>
      <c r="KC15" s="52"/>
      <c r="KD15" s="52"/>
      <c r="KE15" s="52"/>
      <c r="KF15" s="52"/>
      <c r="KG15" s="52"/>
      <c r="KH15" s="52"/>
      <c r="KI15" s="52"/>
      <c r="KJ15" s="52"/>
      <c r="KK15" s="52"/>
      <c r="KL15" s="52"/>
      <c r="KM15" s="52"/>
      <c r="KN15" s="52"/>
      <c r="KO15" s="52"/>
      <c r="KP15" s="52"/>
    </row>
    <row r="16" spans="1:302" ht="15" thickBot="1">
      <c r="A16" s="52"/>
      <c r="B16" s="52"/>
      <c r="C16" s="52"/>
      <c r="D16" s="52"/>
      <c r="E16" s="52"/>
      <c r="F16" s="52"/>
      <c r="G16" s="52"/>
      <c r="H16" s="52"/>
      <c r="I16" s="52"/>
      <c r="J16" s="52"/>
      <c r="K16" s="52"/>
      <c r="L16" s="52"/>
      <c r="M16" s="52"/>
      <c r="N16" s="52"/>
      <c r="O16" s="52"/>
      <c r="P16" s="52"/>
      <c r="Q16" s="52"/>
      <c r="R16" s="52"/>
      <c r="S16" s="52"/>
      <c r="T16" s="52"/>
      <c r="U16" s="52"/>
      <c r="V16" s="52"/>
      <c r="W16" s="102" t="s">
        <v>52</v>
      </c>
      <c r="X16" s="111"/>
      <c r="Y16" s="103"/>
      <c r="Z16" s="52"/>
      <c r="AA16" s="52"/>
      <c r="AB16" s="50" t="s">
        <v>64</v>
      </c>
      <c r="AC16" s="51">
        <v>1</v>
      </c>
      <c r="AD16" s="51"/>
      <c r="AE16" s="51"/>
      <c r="AF16" s="51"/>
      <c r="AG16" s="51"/>
      <c r="AH16" s="51">
        <v>1</v>
      </c>
      <c r="AI16" s="51">
        <v>1</v>
      </c>
      <c r="AJ16" s="52"/>
      <c r="AK16" s="52"/>
      <c r="AL16" s="52"/>
      <c r="AM16" s="52"/>
      <c r="AN16" s="52"/>
      <c r="AO16" s="52"/>
      <c r="AP16" s="52"/>
      <c r="AQ16" s="52"/>
      <c r="AR16" s="52"/>
      <c r="AS16" s="52"/>
      <c r="AT16" s="52"/>
      <c r="DA16" s="52"/>
      <c r="DB16" s="52"/>
      <c r="DC16" s="52"/>
      <c r="DD16" s="52"/>
      <c r="DE16" s="52"/>
      <c r="DF16" s="52"/>
      <c r="DG16" s="52"/>
      <c r="DH16" s="52"/>
      <c r="DI16" s="52"/>
      <c r="DJ16" s="52"/>
      <c r="DK16" s="52"/>
      <c r="DL16" s="52"/>
      <c r="DM16" s="52"/>
      <c r="DN16" s="52"/>
      <c r="DO16" s="52"/>
      <c r="DP16" s="52"/>
      <c r="DQ16" s="52"/>
      <c r="DR16" s="52"/>
      <c r="DS16" s="52"/>
      <c r="DT16" s="52"/>
      <c r="DU16" s="52"/>
      <c r="DV16" s="52"/>
      <c r="DW16" s="52"/>
      <c r="DX16" s="52"/>
      <c r="DY16" s="52"/>
      <c r="DZ16" s="52"/>
      <c r="EA16" s="52"/>
      <c r="EB16" s="52"/>
      <c r="EC16" s="52"/>
      <c r="ED16" s="52"/>
      <c r="EE16" s="52"/>
      <c r="EF16" s="52"/>
      <c r="EG16" s="52"/>
      <c r="EH16" s="52"/>
      <c r="EI16" s="52"/>
      <c r="EJ16" s="52"/>
      <c r="EK16" s="52"/>
      <c r="EL16" s="52"/>
      <c r="EM16" s="52"/>
      <c r="EN16" s="52"/>
      <c r="EO16" s="52"/>
      <c r="EP16" s="52"/>
      <c r="EQ16" s="52"/>
      <c r="ER16" s="52"/>
      <c r="ES16" s="52"/>
      <c r="ET16" s="52"/>
      <c r="EU16" s="52"/>
      <c r="EV16" s="52"/>
      <c r="EW16" s="52"/>
      <c r="EX16" s="52"/>
      <c r="EY16" s="52"/>
      <c r="EZ16" s="52"/>
      <c r="FA16" s="52"/>
      <c r="FB16" s="52"/>
      <c r="FC16" s="52"/>
      <c r="FD16" s="52"/>
      <c r="FE16" s="52"/>
      <c r="FF16" s="52"/>
      <c r="FG16" s="52"/>
      <c r="FH16" s="52"/>
      <c r="FI16" s="52"/>
      <c r="FJ16" s="52"/>
      <c r="FK16" s="52"/>
      <c r="FL16" s="52"/>
      <c r="FM16" s="52"/>
      <c r="FN16" s="52"/>
      <c r="FO16" s="52"/>
      <c r="FP16" s="52"/>
      <c r="FQ16" s="52"/>
      <c r="FR16" s="52"/>
      <c r="FS16" s="52"/>
      <c r="FT16" s="52"/>
      <c r="FU16" s="52"/>
      <c r="FV16" s="52"/>
      <c r="FW16" s="52"/>
      <c r="FX16" s="52"/>
      <c r="FY16" s="52"/>
      <c r="FZ16" s="52"/>
      <c r="GA16" s="52"/>
      <c r="GB16" s="52"/>
      <c r="GC16" s="52"/>
      <c r="GD16" s="52"/>
      <c r="GE16" s="52"/>
      <c r="GF16" s="52"/>
      <c r="GG16" s="52"/>
      <c r="GH16" s="52"/>
      <c r="GI16" s="52"/>
      <c r="GJ16" s="52"/>
      <c r="GK16" s="52"/>
      <c r="GL16" s="52"/>
      <c r="GM16" s="52"/>
      <c r="GN16" s="52"/>
      <c r="GO16" s="52"/>
      <c r="GP16" s="52"/>
      <c r="GQ16" s="52"/>
      <c r="GR16" s="52"/>
      <c r="GS16" s="52"/>
      <c r="GT16" s="52"/>
      <c r="GU16" s="52"/>
      <c r="GV16" s="52"/>
      <c r="GW16" s="52"/>
      <c r="GX16" s="52"/>
      <c r="GY16" s="52"/>
      <c r="GZ16" s="52"/>
      <c r="HA16" s="52"/>
      <c r="HB16" s="52"/>
      <c r="HC16" s="52"/>
      <c r="HD16" s="52"/>
      <c r="HE16" s="52"/>
      <c r="HF16" s="52"/>
      <c r="HG16" s="52"/>
      <c r="HH16" s="52"/>
      <c r="HI16" s="52"/>
      <c r="HJ16" s="52"/>
      <c r="HK16" s="52"/>
      <c r="HL16" s="52"/>
      <c r="HM16" s="52"/>
      <c r="HN16" s="52"/>
      <c r="HO16" s="52"/>
      <c r="HP16" s="52"/>
      <c r="HQ16" s="52"/>
      <c r="HR16" s="52"/>
      <c r="HS16" s="52"/>
      <c r="HT16" s="52"/>
      <c r="HU16" s="52"/>
      <c r="HV16" s="52"/>
      <c r="HW16" s="52"/>
      <c r="HX16" s="52"/>
      <c r="HY16" s="52"/>
      <c r="HZ16" s="52"/>
      <c r="IA16" s="52"/>
      <c r="IB16" s="52"/>
      <c r="IC16" s="52"/>
      <c r="ID16" s="52"/>
      <c r="IE16" s="52"/>
      <c r="IF16" s="52"/>
      <c r="IG16" s="52"/>
      <c r="IH16" s="52"/>
      <c r="II16" s="52"/>
      <c r="IJ16" s="52"/>
      <c r="IK16" s="52"/>
      <c r="IL16" s="52"/>
      <c r="IM16" s="52"/>
      <c r="IN16" s="52"/>
      <c r="IO16" s="52"/>
      <c r="IP16" s="52"/>
      <c r="IQ16" s="52"/>
      <c r="IR16" s="52"/>
      <c r="IS16" s="52"/>
      <c r="IT16" s="52"/>
      <c r="IU16" s="52"/>
      <c r="IV16" s="52"/>
      <c r="IW16" s="52"/>
      <c r="IX16" s="52"/>
      <c r="IY16" s="52"/>
      <c r="IZ16" s="52"/>
      <c r="JA16" s="52"/>
      <c r="JB16" s="52"/>
      <c r="JC16" s="52"/>
      <c r="JD16" s="52"/>
      <c r="JE16" s="52"/>
      <c r="JF16" s="52"/>
      <c r="JG16" s="52"/>
      <c r="JH16" s="52"/>
      <c r="JI16" s="52"/>
      <c r="JJ16" s="52"/>
      <c r="JK16" s="52"/>
      <c r="JL16" s="52"/>
      <c r="JM16" s="52"/>
      <c r="JN16" s="52"/>
      <c r="JO16" s="52"/>
      <c r="JP16" s="52"/>
      <c r="JQ16" s="52"/>
      <c r="JR16" s="52"/>
      <c r="JS16" s="52"/>
      <c r="JT16" s="52"/>
      <c r="JU16" s="52"/>
      <c r="JV16" s="52"/>
      <c r="JW16" s="52"/>
      <c r="JX16" s="52"/>
      <c r="JY16" s="52"/>
      <c r="JZ16" s="52"/>
      <c r="KA16" s="52"/>
      <c r="KB16" s="52"/>
      <c r="KC16" s="52"/>
      <c r="KD16" s="52"/>
      <c r="KE16" s="52"/>
      <c r="KF16" s="52"/>
      <c r="KG16" s="52"/>
      <c r="KH16" s="52"/>
      <c r="KI16" s="52"/>
      <c r="KJ16" s="52"/>
      <c r="KK16" s="52"/>
      <c r="KL16" s="52"/>
      <c r="KM16" s="52"/>
      <c r="KN16" s="52"/>
      <c r="KO16" s="52"/>
      <c r="KP16" s="52"/>
    </row>
    <row r="17" spans="1:302">
      <c r="A17" s="52"/>
      <c r="B17" s="52"/>
      <c r="C17" s="52"/>
      <c r="D17" s="52"/>
      <c r="E17" s="52"/>
      <c r="F17" s="52"/>
      <c r="G17" s="52"/>
      <c r="H17" s="52"/>
      <c r="I17" s="52"/>
      <c r="J17" s="52"/>
      <c r="K17" s="52"/>
      <c r="L17" s="52"/>
      <c r="M17" s="52"/>
      <c r="N17" s="52"/>
      <c r="O17" s="52"/>
      <c r="P17" s="52"/>
      <c r="Q17" s="52"/>
      <c r="R17" s="52"/>
      <c r="S17" s="52"/>
      <c r="T17" s="52"/>
      <c r="U17" s="52"/>
      <c r="V17" s="52"/>
      <c r="W17" s="115" t="s">
        <v>2</v>
      </c>
      <c r="X17" s="126" t="s">
        <v>56</v>
      </c>
      <c r="Y17" s="127">
        <f>COUNTIFS(Compilation!A:A,$W$2,Compilation!E:E,X17)</f>
        <v>0</v>
      </c>
      <c r="Z17" s="52"/>
      <c r="AA17" s="52"/>
      <c r="AB17" s="50" t="s">
        <v>76</v>
      </c>
      <c r="AC17" s="51">
        <v>1</v>
      </c>
      <c r="AD17" s="51"/>
      <c r="AE17" s="51"/>
      <c r="AF17" s="51"/>
      <c r="AG17" s="51"/>
      <c r="AH17" s="51">
        <v>1</v>
      </c>
      <c r="AI17" s="51">
        <v>1</v>
      </c>
      <c r="AJ17" s="52"/>
      <c r="AK17" s="52"/>
      <c r="AL17" s="52"/>
      <c r="AM17" s="52"/>
      <c r="AN17" s="52"/>
      <c r="AO17" s="52"/>
      <c r="AP17" s="52"/>
      <c r="AQ17" s="52"/>
      <c r="AR17" s="52"/>
      <c r="AS17" s="52"/>
      <c r="AT17" s="52"/>
      <c r="DA17" s="52"/>
      <c r="DB17" s="52"/>
      <c r="DC17" s="52"/>
      <c r="DD17" s="52"/>
      <c r="DE17" s="52"/>
      <c r="DF17" s="52"/>
      <c r="DG17" s="52"/>
      <c r="DH17" s="52"/>
      <c r="DI17" s="52"/>
      <c r="DJ17" s="52"/>
      <c r="DK17" s="52"/>
      <c r="DL17" s="52"/>
      <c r="DM17" s="52"/>
      <c r="DN17" s="52"/>
      <c r="DO17" s="52"/>
      <c r="DP17" s="52"/>
      <c r="DQ17" s="52"/>
      <c r="DR17" s="52"/>
      <c r="DS17" s="52"/>
      <c r="DT17" s="52"/>
      <c r="DU17" s="52"/>
      <c r="DV17" s="52"/>
      <c r="DW17" s="52"/>
      <c r="DX17" s="52"/>
      <c r="DY17" s="52"/>
      <c r="DZ17" s="52"/>
      <c r="EA17" s="52"/>
      <c r="EB17" s="52"/>
      <c r="EC17" s="52"/>
      <c r="ED17" s="52"/>
      <c r="EE17" s="52"/>
      <c r="EF17" s="52"/>
      <c r="EG17" s="52"/>
      <c r="EH17" s="52"/>
      <c r="EI17" s="52"/>
      <c r="EJ17" s="52"/>
      <c r="EK17" s="52"/>
      <c r="EL17" s="52"/>
      <c r="EM17" s="52"/>
      <c r="EN17" s="52"/>
      <c r="EO17" s="52"/>
      <c r="EP17" s="52"/>
      <c r="EQ17" s="52"/>
      <c r="ER17" s="52"/>
      <c r="ES17" s="52"/>
      <c r="ET17" s="52"/>
      <c r="EU17" s="52"/>
      <c r="EV17" s="52"/>
      <c r="EW17" s="52"/>
      <c r="EX17" s="52"/>
      <c r="EY17" s="52"/>
      <c r="EZ17" s="52"/>
      <c r="FA17" s="52"/>
      <c r="FB17" s="52"/>
      <c r="FC17" s="52"/>
      <c r="FD17" s="52"/>
      <c r="FE17" s="52"/>
      <c r="FF17" s="52"/>
      <c r="FG17" s="52"/>
      <c r="FH17" s="52"/>
      <c r="FI17" s="52"/>
      <c r="FJ17" s="52"/>
      <c r="FK17" s="52"/>
      <c r="FL17" s="52"/>
      <c r="FM17" s="52"/>
      <c r="FN17" s="52"/>
      <c r="FO17" s="52"/>
      <c r="FP17" s="52"/>
      <c r="FQ17" s="52"/>
      <c r="FR17" s="52"/>
      <c r="FS17" s="52"/>
      <c r="FT17" s="52"/>
      <c r="FU17" s="52"/>
      <c r="FV17" s="52"/>
      <c r="FW17" s="52"/>
      <c r="FX17" s="52"/>
      <c r="FY17" s="52"/>
      <c r="FZ17" s="52"/>
      <c r="GA17" s="52"/>
      <c r="GB17" s="52"/>
      <c r="GC17" s="52"/>
      <c r="GD17" s="52"/>
      <c r="GE17" s="52"/>
      <c r="GF17" s="52"/>
      <c r="GG17" s="52"/>
      <c r="GH17" s="52"/>
      <c r="GI17" s="52"/>
      <c r="GJ17" s="52"/>
      <c r="GK17" s="52"/>
      <c r="GL17" s="52"/>
      <c r="GM17" s="52"/>
      <c r="GN17" s="52"/>
      <c r="GO17" s="52"/>
      <c r="GP17" s="52"/>
      <c r="GQ17" s="52"/>
      <c r="GR17" s="52"/>
      <c r="GS17" s="52"/>
      <c r="GT17" s="52"/>
      <c r="GU17" s="52"/>
      <c r="GV17" s="52"/>
      <c r="GW17" s="52"/>
      <c r="GX17" s="52"/>
      <c r="GY17" s="52"/>
      <c r="GZ17" s="52"/>
      <c r="HA17" s="52"/>
      <c r="HB17" s="52"/>
      <c r="HC17" s="52"/>
      <c r="HD17" s="52"/>
      <c r="HE17" s="52"/>
      <c r="HF17" s="52"/>
      <c r="HG17" s="52"/>
      <c r="HH17" s="52"/>
      <c r="HI17" s="52"/>
      <c r="HJ17" s="52"/>
      <c r="HK17" s="52"/>
      <c r="HL17" s="52"/>
      <c r="HM17" s="52"/>
      <c r="HN17" s="52"/>
      <c r="HO17" s="52"/>
      <c r="HP17" s="52"/>
      <c r="HQ17" s="52"/>
      <c r="HR17" s="52"/>
      <c r="HS17" s="52"/>
      <c r="HT17" s="52"/>
      <c r="HU17" s="52"/>
      <c r="HV17" s="52"/>
      <c r="HW17" s="52"/>
      <c r="HX17" s="52"/>
      <c r="HY17" s="52"/>
      <c r="HZ17" s="52"/>
      <c r="IA17" s="52"/>
      <c r="IB17" s="52"/>
      <c r="IC17" s="52"/>
      <c r="ID17" s="52"/>
      <c r="IE17" s="52"/>
      <c r="IF17" s="52"/>
      <c r="IG17" s="52"/>
      <c r="IH17" s="52"/>
      <c r="II17" s="52"/>
      <c r="IJ17" s="52"/>
      <c r="IK17" s="52"/>
      <c r="IL17" s="52"/>
      <c r="IM17" s="52"/>
      <c r="IN17" s="52"/>
      <c r="IO17" s="52"/>
      <c r="IP17" s="52"/>
      <c r="IQ17" s="52"/>
      <c r="IR17" s="52"/>
      <c r="IS17" s="52"/>
      <c r="IT17" s="52"/>
      <c r="IU17" s="52"/>
      <c r="IV17" s="52"/>
      <c r="IW17" s="52"/>
      <c r="IX17" s="52"/>
      <c r="IY17" s="52"/>
      <c r="IZ17" s="52"/>
      <c r="JA17" s="52"/>
      <c r="JB17" s="52"/>
      <c r="JC17" s="52"/>
      <c r="JD17" s="52"/>
      <c r="JE17" s="52"/>
      <c r="JF17" s="52"/>
      <c r="JG17" s="52"/>
      <c r="JH17" s="52"/>
      <c r="JI17" s="52"/>
      <c r="JJ17" s="52"/>
      <c r="JK17" s="52"/>
      <c r="JL17" s="52"/>
      <c r="JM17" s="52"/>
      <c r="JN17" s="52"/>
      <c r="JO17" s="52"/>
      <c r="JP17" s="52"/>
      <c r="JQ17" s="52"/>
      <c r="JR17" s="52"/>
      <c r="JS17" s="52"/>
      <c r="JT17" s="52"/>
      <c r="JU17" s="52"/>
      <c r="JV17" s="52"/>
      <c r="JW17" s="52"/>
      <c r="JX17" s="52"/>
      <c r="JY17" s="52"/>
      <c r="JZ17" s="52"/>
      <c r="KA17" s="52"/>
      <c r="KB17" s="52"/>
      <c r="KC17" s="52"/>
      <c r="KD17" s="52"/>
      <c r="KE17" s="52"/>
      <c r="KF17" s="52"/>
      <c r="KG17" s="52"/>
      <c r="KH17" s="52"/>
      <c r="KI17" s="52"/>
      <c r="KJ17" s="52"/>
      <c r="KK17" s="52"/>
      <c r="KL17" s="52"/>
      <c r="KM17" s="52"/>
      <c r="KN17" s="52"/>
      <c r="KO17" s="52"/>
      <c r="KP17" s="52"/>
    </row>
    <row r="18" spans="1:302">
      <c r="A18" s="52"/>
      <c r="B18" s="52"/>
      <c r="C18" s="52"/>
      <c r="D18" s="52"/>
      <c r="E18" s="52"/>
      <c r="F18" s="52"/>
      <c r="G18" s="52"/>
      <c r="H18" s="52"/>
      <c r="I18" s="52"/>
      <c r="J18" s="52"/>
      <c r="K18" s="52"/>
      <c r="L18" s="52"/>
      <c r="M18" s="52"/>
      <c r="N18" s="52"/>
      <c r="O18" s="52"/>
      <c r="P18" s="52"/>
      <c r="Q18" s="52"/>
      <c r="R18" s="52"/>
      <c r="S18" s="52"/>
      <c r="T18" s="52"/>
      <c r="U18" s="52"/>
      <c r="V18" s="52"/>
      <c r="W18" s="115" t="s">
        <v>2</v>
      </c>
      <c r="X18" s="125" t="s">
        <v>64</v>
      </c>
      <c r="Y18" s="122">
        <f>COUNTIFS(Compilation!A:A,$W$2,Compilation!E:E,X18)</f>
        <v>0</v>
      </c>
      <c r="Z18" s="52"/>
      <c r="AA18" s="52"/>
      <c r="AB18" s="50" t="s">
        <v>54</v>
      </c>
      <c r="AC18" s="51">
        <v>30</v>
      </c>
      <c r="AD18" s="51"/>
      <c r="AE18" s="51"/>
      <c r="AF18" s="51"/>
      <c r="AG18" s="51"/>
      <c r="AH18" s="51">
        <v>30</v>
      </c>
      <c r="AI18" s="51">
        <v>30</v>
      </c>
      <c r="AJ18" s="52"/>
      <c r="AK18" s="52"/>
      <c r="AL18" s="52"/>
      <c r="AM18" s="52"/>
      <c r="AN18" s="52"/>
      <c r="AO18" s="52"/>
      <c r="AP18" s="52"/>
      <c r="AQ18" s="52"/>
      <c r="AR18" s="52"/>
      <c r="AS18" s="52"/>
      <c r="AT18" s="52"/>
      <c r="DA18" s="52"/>
      <c r="DB18" s="52"/>
      <c r="DC18" s="52"/>
      <c r="DD18" s="52"/>
      <c r="DE18" s="52"/>
      <c r="DF18" s="52"/>
      <c r="DG18" s="52"/>
      <c r="DH18" s="52"/>
      <c r="DI18" s="52"/>
      <c r="DJ18" s="52"/>
      <c r="DK18" s="52"/>
      <c r="DL18" s="52"/>
      <c r="DM18" s="52"/>
      <c r="DN18" s="52"/>
      <c r="DO18" s="52"/>
      <c r="DP18" s="52"/>
      <c r="DQ18" s="52"/>
      <c r="DR18" s="52"/>
      <c r="DS18" s="52"/>
      <c r="DT18" s="52"/>
      <c r="DU18" s="52"/>
      <c r="DV18" s="52"/>
      <c r="DW18" s="52"/>
      <c r="DX18" s="52"/>
      <c r="DY18" s="52"/>
      <c r="DZ18" s="52"/>
      <c r="EA18" s="52"/>
      <c r="EB18" s="52"/>
      <c r="EC18" s="52"/>
      <c r="ED18" s="52"/>
      <c r="EE18" s="52"/>
      <c r="EF18" s="52"/>
      <c r="EG18" s="52"/>
      <c r="EH18" s="52"/>
      <c r="EI18" s="52"/>
      <c r="EJ18" s="52"/>
      <c r="EK18" s="52"/>
      <c r="EL18" s="52"/>
      <c r="EM18" s="52"/>
      <c r="EN18" s="52"/>
      <c r="EO18" s="52"/>
      <c r="EP18" s="52"/>
      <c r="EQ18" s="52"/>
      <c r="ER18" s="52"/>
      <c r="ES18" s="52"/>
      <c r="ET18" s="52"/>
      <c r="EU18" s="52"/>
      <c r="EV18" s="52"/>
      <c r="EW18" s="52"/>
      <c r="EX18" s="52"/>
      <c r="EY18" s="52"/>
      <c r="EZ18" s="52"/>
      <c r="FA18" s="52"/>
      <c r="FB18" s="52"/>
      <c r="FC18" s="52"/>
      <c r="FD18" s="52"/>
      <c r="FE18" s="52"/>
      <c r="FF18" s="52"/>
      <c r="FG18" s="52"/>
      <c r="FH18" s="52"/>
      <c r="FI18" s="52"/>
      <c r="FJ18" s="52"/>
      <c r="FK18" s="52"/>
      <c r="FL18" s="52"/>
      <c r="FM18" s="52"/>
      <c r="FN18" s="52"/>
      <c r="FO18" s="52"/>
      <c r="FP18" s="52"/>
      <c r="FQ18" s="52"/>
      <c r="FR18" s="52"/>
      <c r="FS18" s="52"/>
      <c r="FT18" s="52"/>
      <c r="FU18" s="52"/>
      <c r="FV18" s="52"/>
      <c r="FW18" s="52"/>
      <c r="FX18" s="52"/>
      <c r="FY18" s="52"/>
      <c r="FZ18" s="52"/>
      <c r="GA18" s="52"/>
      <c r="GB18" s="52"/>
      <c r="GC18" s="52"/>
      <c r="GD18" s="52"/>
      <c r="GE18" s="52"/>
      <c r="GF18" s="52"/>
      <c r="GG18" s="52"/>
      <c r="GH18" s="52"/>
      <c r="GI18" s="52"/>
      <c r="GJ18" s="52"/>
      <c r="GK18" s="52"/>
      <c r="GL18" s="52"/>
      <c r="GM18" s="52"/>
      <c r="GN18" s="52"/>
      <c r="GO18" s="52"/>
      <c r="GP18" s="52"/>
      <c r="GQ18" s="52"/>
      <c r="GR18" s="52"/>
      <c r="GS18" s="52"/>
      <c r="GT18" s="52"/>
      <c r="GU18" s="52"/>
      <c r="GV18" s="52"/>
      <c r="GW18" s="52"/>
      <c r="GX18" s="52"/>
      <c r="GY18" s="52"/>
      <c r="GZ18" s="52"/>
      <c r="HA18" s="52"/>
      <c r="HB18" s="52"/>
      <c r="HC18" s="52"/>
      <c r="HD18" s="52"/>
      <c r="HE18" s="52"/>
      <c r="HF18" s="52"/>
      <c r="HG18" s="52"/>
      <c r="HH18" s="52"/>
      <c r="HI18" s="52"/>
      <c r="HJ18" s="52"/>
      <c r="HK18" s="52"/>
      <c r="HL18" s="52"/>
      <c r="HM18" s="52"/>
      <c r="HN18" s="52"/>
      <c r="HO18" s="52"/>
      <c r="HP18" s="52"/>
      <c r="HQ18" s="52"/>
      <c r="HR18" s="52"/>
      <c r="HS18" s="52"/>
      <c r="HT18" s="52"/>
      <c r="HU18" s="52"/>
      <c r="HV18" s="52"/>
      <c r="HW18" s="52"/>
      <c r="HX18" s="52"/>
      <c r="HY18" s="52"/>
      <c r="HZ18" s="52"/>
      <c r="IA18" s="52"/>
      <c r="IB18" s="52"/>
      <c r="IC18" s="52"/>
      <c r="ID18" s="52"/>
      <c r="IE18" s="52"/>
      <c r="IF18" s="52"/>
      <c r="IG18" s="52"/>
      <c r="IH18" s="52"/>
      <c r="II18" s="52"/>
      <c r="IJ18" s="52"/>
      <c r="IK18" s="52"/>
      <c r="IL18" s="52"/>
      <c r="IM18" s="52"/>
      <c r="IN18" s="52"/>
      <c r="IO18" s="52"/>
      <c r="IP18" s="52"/>
      <c r="IQ18" s="52"/>
      <c r="IR18" s="52"/>
      <c r="IS18" s="52"/>
      <c r="IT18" s="52"/>
      <c r="IU18" s="52"/>
      <c r="IV18" s="52"/>
      <c r="IW18" s="52"/>
      <c r="IX18" s="52"/>
      <c r="IY18" s="52"/>
      <c r="IZ18" s="52"/>
      <c r="JA18" s="52"/>
      <c r="JB18" s="52"/>
      <c r="JC18" s="52"/>
      <c r="JD18" s="52"/>
      <c r="JE18" s="52"/>
      <c r="JF18" s="52"/>
      <c r="JG18" s="52"/>
      <c r="JH18" s="52"/>
      <c r="JI18" s="52"/>
      <c r="JJ18" s="52"/>
      <c r="JK18" s="52"/>
      <c r="JL18" s="52"/>
      <c r="JM18" s="52"/>
      <c r="JN18" s="52"/>
      <c r="JO18" s="52"/>
      <c r="JP18" s="52"/>
      <c r="JQ18" s="52"/>
      <c r="JR18" s="52"/>
      <c r="JS18" s="52"/>
      <c r="JT18" s="52"/>
      <c r="JU18" s="52"/>
      <c r="JV18" s="52"/>
      <c r="JW18" s="52"/>
      <c r="JX18" s="52"/>
      <c r="JY18" s="52"/>
      <c r="JZ18" s="52"/>
      <c r="KA18" s="52"/>
      <c r="KB18" s="52"/>
      <c r="KC18" s="52"/>
      <c r="KD18" s="52"/>
      <c r="KE18" s="52"/>
      <c r="KF18" s="52"/>
      <c r="KG18" s="52"/>
      <c r="KH18" s="52"/>
      <c r="KI18" s="52"/>
      <c r="KJ18" s="52"/>
      <c r="KK18" s="52"/>
      <c r="KL18" s="52"/>
      <c r="KM18" s="52"/>
      <c r="KN18" s="52"/>
      <c r="KO18" s="52"/>
      <c r="KP18" s="52"/>
    </row>
    <row r="19" spans="1:302">
      <c r="A19" s="52"/>
      <c r="B19" s="52"/>
      <c r="C19" s="52"/>
      <c r="D19" s="52"/>
      <c r="E19" s="52"/>
      <c r="F19" s="52"/>
      <c r="G19" s="52"/>
      <c r="H19" s="52"/>
      <c r="I19" s="52"/>
      <c r="J19" s="52"/>
      <c r="K19" s="52"/>
      <c r="L19" s="52"/>
      <c r="M19" s="52"/>
      <c r="N19" s="52"/>
      <c r="O19" s="52"/>
      <c r="P19" s="52"/>
      <c r="Q19" s="52"/>
      <c r="R19" s="52"/>
      <c r="S19" s="52"/>
      <c r="T19" s="52"/>
      <c r="U19" s="52"/>
      <c r="V19" s="52"/>
      <c r="W19" s="115" t="s">
        <v>2</v>
      </c>
      <c r="X19" s="125" t="s">
        <v>76</v>
      </c>
      <c r="Y19" s="122">
        <f>COUNTIFS(Compilation!A:A,$W$2,Compilation!E:E,X19)</f>
        <v>0</v>
      </c>
      <c r="Z19" s="52"/>
      <c r="AA19" s="52"/>
      <c r="AB19" s="50" t="s">
        <v>31</v>
      </c>
      <c r="AC19" s="51">
        <v>23</v>
      </c>
      <c r="AD19" s="51"/>
      <c r="AE19" s="51"/>
      <c r="AF19" s="51"/>
      <c r="AG19" s="51"/>
      <c r="AH19" s="51">
        <v>23</v>
      </c>
      <c r="AI19" s="51">
        <v>23</v>
      </c>
      <c r="AJ19" s="52"/>
      <c r="AK19" s="52"/>
      <c r="AL19" s="52"/>
      <c r="AM19" s="52"/>
      <c r="AN19" s="52"/>
      <c r="AO19" s="52"/>
      <c r="AP19" s="52"/>
      <c r="AQ19" s="52"/>
      <c r="AR19" s="52"/>
      <c r="AS19" s="52"/>
      <c r="AT19" s="52"/>
      <c r="DA19" s="52"/>
      <c r="DB19" s="52"/>
      <c r="DC19" s="52"/>
      <c r="DD19" s="52"/>
      <c r="DE19" s="52"/>
      <c r="DF19" s="52"/>
      <c r="DG19" s="52"/>
      <c r="DH19" s="52"/>
      <c r="DI19" s="52"/>
      <c r="DJ19" s="52"/>
      <c r="DK19" s="52"/>
      <c r="DL19" s="52"/>
      <c r="DM19" s="52"/>
      <c r="DN19" s="52"/>
      <c r="DO19" s="52"/>
      <c r="DP19" s="52"/>
      <c r="DQ19" s="52"/>
      <c r="DR19" s="52"/>
      <c r="DS19" s="52"/>
      <c r="DT19" s="52"/>
      <c r="DU19" s="52"/>
      <c r="DV19" s="52"/>
      <c r="DW19" s="52"/>
      <c r="DX19" s="52"/>
      <c r="DY19" s="52"/>
      <c r="DZ19" s="52"/>
      <c r="EA19" s="52"/>
      <c r="EB19" s="52"/>
      <c r="EC19" s="52"/>
      <c r="ED19" s="52"/>
      <c r="EE19" s="52"/>
      <c r="EF19" s="52"/>
      <c r="EG19" s="52"/>
      <c r="EH19" s="52"/>
      <c r="EI19" s="52"/>
      <c r="EJ19" s="52"/>
      <c r="EK19" s="52"/>
      <c r="EL19" s="52"/>
      <c r="EM19" s="52"/>
      <c r="EN19" s="52"/>
      <c r="EO19" s="52"/>
      <c r="EP19" s="52"/>
      <c r="EQ19" s="52"/>
      <c r="ER19" s="52"/>
      <c r="ES19" s="52"/>
      <c r="ET19" s="52"/>
      <c r="EU19" s="52"/>
      <c r="EV19" s="52"/>
      <c r="EW19" s="52"/>
      <c r="EX19" s="52"/>
      <c r="EY19" s="52"/>
      <c r="EZ19" s="52"/>
      <c r="FA19" s="52"/>
      <c r="FB19" s="52"/>
      <c r="FC19" s="52"/>
      <c r="FD19" s="52"/>
      <c r="FE19" s="52"/>
      <c r="FF19" s="52"/>
      <c r="FG19" s="52"/>
      <c r="FH19" s="52"/>
      <c r="FI19" s="52"/>
      <c r="FJ19" s="52"/>
      <c r="FK19" s="52"/>
      <c r="FL19" s="52"/>
      <c r="FM19" s="52"/>
      <c r="FN19" s="52"/>
      <c r="FO19" s="52"/>
      <c r="FP19" s="52"/>
      <c r="FQ19" s="52"/>
      <c r="FR19" s="52"/>
      <c r="FS19" s="52"/>
      <c r="FT19" s="52"/>
      <c r="FU19" s="52"/>
      <c r="FV19" s="52"/>
      <c r="FW19" s="52"/>
      <c r="FX19" s="52"/>
      <c r="FY19" s="52"/>
      <c r="FZ19" s="52"/>
      <c r="GA19" s="52"/>
      <c r="GB19" s="52"/>
      <c r="GC19" s="52"/>
      <c r="GD19" s="52"/>
      <c r="GE19" s="52"/>
      <c r="GF19" s="52"/>
      <c r="GG19" s="52"/>
      <c r="GH19" s="52"/>
      <c r="GI19" s="52"/>
      <c r="GJ19" s="52"/>
      <c r="GK19" s="52"/>
      <c r="GL19" s="52"/>
      <c r="GM19" s="52"/>
      <c r="GN19" s="52"/>
      <c r="GO19" s="52"/>
      <c r="GP19" s="52"/>
      <c r="GQ19" s="52"/>
      <c r="GR19" s="52"/>
      <c r="GS19" s="52"/>
      <c r="GT19" s="52"/>
      <c r="GU19" s="52"/>
      <c r="GV19" s="52"/>
      <c r="GW19" s="52"/>
      <c r="GX19" s="52"/>
      <c r="GY19" s="52"/>
      <c r="GZ19" s="52"/>
      <c r="HA19" s="52"/>
      <c r="HB19" s="52"/>
      <c r="HC19" s="52"/>
      <c r="HD19" s="52"/>
      <c r="HE19" s="52"/>
      <c r="HF19" s="52"/>
      <c r="HG19" s="52"/>
      <c r="HH19" s="52"/>
      <c r="HI19" s="52"/>
      <c r="HJ19" s="52"/>
      <c r="HK19" s="52"/>
      <c r="HL19" s="52"/>
      <c r="HM19" s="52"/>
      <c r="HN19" s="52"/>
      <c r="HO19" s="52"/>
      <c r="HP19" s="52"/>
      <c r="HQ19" s="52"/>
      <c r="HR19" s="52"/>
      <c r="HS19" s="52"/>
      <c r="HT19" s="52"/>
      <c r="HU19" s="52"/>
      <c r="HV19" s="52"/>
      <c r="HW19" s="52"/>
      <c r="HX19" s="52"/>
      <c r="HY19" s="52"/>
      <c r="HZ19" s="52"/>
      <c r="IA19" s="52"/>
      <c r="IB19" s="52"/>
      <c r="IC19" s="52"/>
      <c r="ID19" s="52"/>
      <c r="IE19" s="52"/>
      <c r="IF19" s="52"/>
      <c r="IG19" s="52"/>
      <c r="IH19" s="52"/>
      <c r="II19" s="52"/>
      <c r="IJ19" s="52"/>
      <c r="IK19" s="52"/>
      <c r="IL19" s="52"/>
      <c r="IM19" s="52"/>
      <c r="IN19" s="52"/>
      <c r="IO19" s="52"/>
      <c r="IP19" s="52"/>
      <c r="IQ19" s="52"/>
      <c r="IR19" s="52"/>
      <c r="IS19" s="52"/>
      <c r="IT19" s="52"/>
      <c r="IU19" s="52"/>
      <c r="IV19" s="52"/>
      <c r="IW19" s="52"/>
      <c r="IX19" s="52"/>
      <c r="IY19" s="52"/>
      <c r="IZ19" s="52"/>
      <c r="JA19" s="52"/>
      <c r="JB19" s="52"/>
      <c r="JC19" s="52"/>
      <c r="JD19" s="52"/>
      <c r="JE19" s="52"/>
      <c r="JF19" s="52"/>
      <c r="JG19" s="52"/>
      <c r="JH19" s="52"/>
      <c r="JI19" s="52"/>
      <c r="JJ19" s="52"/>
      <c r="JK19" s="52"/>
      <c r="JL19" s="52"/>
      <c r="JM19" s="52"/>
      <c r="JN19" s="52"/>
      <c r="JO19" s="52"/>
      <c r="JP19" s="52"/>
      <c r="JQ19" s="52"/>
      <c r="JR19" s="52"/>
      <c r="JS19" s="52"/>
      <c r="JT19" s="52"/>
      <c r="JU19" s="52"/>
      <c r="JV19" s="52"/>
      <c r="JW19" s="52"/>
      <c r="JX19" s="52"/>
      <c r="JY19" s="52"/>
      <c r="JZ19" s="52"/>
      <c r="KA19" s="52"/>
      <c r="KB19" s="52"/>
      <c r="KC19" s="52"/>
      <c r="KD19" s="52"/>
      <c r="KE19" s="52"/>
      <c r="KF19" s="52"/>
      <c r="KG19" s="52"/>
      <c r="KH19" s="52"/>
      <c r="KI19" s="52"/>
      <c r="KJ19" s="52"/>
      <c r="KK19" s="52"/>
      <c r="KL19" s="52"/>
      <c r="KM19" s="52"/>
      <c r="KN19" s="52"/>
      <c r="KO19" s="52"/>
      <c r="KP19" s="52"/>
    </row>
    <row r="20" spans="1:302">
      <c r="A20" s="52"/>
      <c r="B20" s="52"/>
      <c r="C20" s="52"/>
      <c r="D20" s="52"/>
      <c r="E20" s="52"/>
      <c r="F20" s="52"/>
      <c r="G20" s="52"/>
      <c r="H20" s="52"/>
      <c r="I20" s="52"/>
      <c r="J20" s="52"/>
      <c r="K20" s="52"/>
      <c r="L20" s="52"/>
      <c r="M20" s="52"/>
      <c r="N20" s="52"/>
      <c r="O20" s="52"/>
      <c r="P20" s="52"/>
      <c r="Q20" s="52"/>
      <c r="R20" s="52"/>
      <c r="S20" s="52"/>
      <c r="T20" s="52"/>
      <c r="U20" s="52"/>
      <c r="V20" s="52"/>
      <c r="W20" s="115" t="s">
        <v>2</v>
      </c>
      <c r="X20" s="124" t="s">
        <v>54</v>
      </c>
      <c r="Y20" s="123">
        <f>COUNTIFS(Compilation!A:A,$W$2,Compilation!E:E,X20)</f>
        <v>0</v>
      </c>
      <c r="Z20" s="52"/>
      <c r="AA20" s="52"/>
      <c r="AB20" s="50" t="s">
        <v>67</v>
      </c>
      <c r="AC20" s="51">
        <v>27</v>
      </c>
      <c r="AD20" s="51"/>
      <c r="AE20" s="51"/>
      <c r="AF20" s="51"/>
      <c r="AG20" s="51"/>
      <c r="AH20" s="51">
        <v>27</v>
      </c>
      <c r="AI20" s="51">
        <v>27</v>
      </c>
      <c r="AJ20" s="52"/>
      <c r="AK20" s="52"/>
      <c r="AL20" s="52"/>
      <c r="AM20" s="52"/>
      <c r="AN20" s="52"/>
      <c r="AO20" s="52"/>
      <c r="AP20" s="52"/>
      <c r="AQ20" s="52"/>
      <c r="AR20" s="52"/>
      <c r="AS20" s="52"/>
      <c r="AT20" s="52"/>
      <c r="DA20" s="52"/>
      <c r="DB20" s="52"/>
      <c r="DC20" s="52"/>
      <c r="DD20" s="52"/>
      <c r="DE20" s="52"/>
      <c r="DF20" s="52"/>
      <c r="DG20" s="52"/>
      <c r="DH20" s="52"/>
      <c r="DI20" s="52"/>
      <c r="DJ20" s="52"/>
      <c r="DK20" s="52"/>
      <c r="DL20" s="52"/>
      <c r="DM20" s="52"/>
      <c r="DN20" s="52"/>
      <c r="DO20" s="52"/>
      <c r="DP20" s="52"/>
      <c r="DQ20" s="52"/>
      <c r="DR20" s="52"/>
      <c r="DS20" s="52"/>
      <c r="DT20" s="52"/>
      <c r="DU20" s="52"/>
      <c r="DV20" s="52"/>
      <c r="DW20" s="52"/>
      <c r="DX20" s="52"/>
      <c r="DY20" s="52"/>
      <c r="DZ20" s="52"/>
      <c r="EA20" s="52"/>
      <c r="EB20" s="52"/>
      <c r="EC20" s="52"/>
      <c r="ED20" s="52"/>
      <c r="EE20" s="52"/>
      <c r="EF20" s="52"/>
      <c r="EG20" s="52"/>
      <c r="EH20" s="52"/>
      <c r="EI20" s="52"/>
      <c r="EJ20" s="52"/>
      <c r="EK20" s="52"/>
      <c r="EL20" s="52"/>
      <c r="EM20" s="52"/>
      <c r="EN20" s="52"/>
      <c r="EO20" s="52"/>
      <c r="EP20" s="52"/>
      <c r="EQ20" s="52"/>
      <c r="ER20" s="52"/>
      <c r="ES20" s="52"/>
      <c r="ET20" s="52"/>
      <c r="EU20" s="52"/>
      <c r="EV20" s="52"/>
      <c r="EW20" s="52"/>
      <c r="EX20" s="52"/>
      <c r="EY20" s="52"/>
      <c r="EZ20" s="52"/>
      <c r="FA20" s="52"/>
      <c r="FB20" s="52"/>
      <c r="FC20" s="52"/>
      <c r="FD20" s="52"/>
      <c r="FE20" s="52"/>
      <c r="FF20" s="52"/>
      <c r="FG20" s="52"/>
      <c r="FH20" s="52"/>
      <c r="FI20" s="52"/>
      <c r="FJ20" s="52"/>
      <c r="FK20" s="52"/>
      <c r="FL20" s="52"/>
      <c r="FM20" s="52"/>
      <c r="FN20" s="52"/>
      <c r="FO20" s="52"/>
      <c r="FP20" s="52"/>
      <c r="FQ20" s="52"/>
      <c r="FR20" s="52"/>
      <c r="FS20" s="52"/>
      <c r="FT20" s="52"/>
      <c r="FU20" s="52"/>
      <c r="FV20" s="52"/>
      <c r="FW20" s="52"/>
      <c r="FX20" s="52"/>
      <c r="FY20" s="52"/>
      <c r="FZ20" s="52"/>
      <c r="GA20" s="52"/>
      <c r="GB20" s="52"/>
      <c r="GC20" s="52"/>
      <c r="GD20" s="52"/>
      <c r="GE20" s="52"/>
      <c r="GF20" s="52"/>
      <c r="GG20" s="52"/>
      <c r="GH20" s="52"/>
      <c r="GI20" s="52"/>
      <c r="GJ20" s="52"/>
      <c r="GK20" s="52"/>
      <c r="GL20" s="52"/>
      <c r="GM20" s="52"/>
      <c r="GN20" s="52"/>
      <c r="GO20" s="52"/>
      <c r="GP20" s="52"/>
      <c r="GQ20" s="52"/>
      <c r="GR20" s="52"/>
      <c r="GS20" s="52"/>
      <c r="GT20" s="52"/>
      <c r="GU20" s="52"/>
      <c r="GV20" s="52"/>
      <c r="GW20" s="52"/>
      <c r="GX20" s="52"/>
      <c r="GY20" s="52"/>
      <c r="GZ20" s="52"/>
      <c r="HA20" s="52"/>
      <c r="HB20" s="52"/>
      <c r="HC20" s="52"/>
      <c r="HD20" s="52"/>
      <c r="HE20" s="52"/>
      <c r="HF20" s="52"/>
      <c r="HG20" s="52"/>
      <c r="HH20" s="52"/>
      <c r="HI20" s="52"/>
      <c r="HJ20" s="52"/>
      <c r="HK20" s="52"/>
      <c r="HL20" s="52"/>
      <c r="HM20" s="52"/>
      <c r="HN20" s="52"/>
      <c r="HO20" s="52"/>
      <c r="HP20" s="52"/>
      <c r="HQ20" s="52"/>
      <c r="HR20" s="52"/>
      <c r="HS20" s="52"/>
      <c r="HT20" s="52"/>
      <c r="HU20" s="52"/>
      <c r="HV20" s="52"/>
      <c r="HW20" s="52"/>
      <c r="HX20" s="52"/>
      <c r="HY20" s="52"/>
      <c r="HZ20" s="52"/>
      <c r="IA20" s="52"/>
      <c r="IB20" s="52"/>
      <c r="IC20" s="52"/>
      <c r="ID20" s="52"/>
      <c r="IE20" s="52"/>
      <c r="IF20" s="52"/>
      <c r="IG20" s="52"/>
      <c r="IH20" s="52"/>
      <c r="II20" s="52"/>
      <c r="IJ20" s="52"/>
      <c r="IK20" s="52"/>
      <c r="IL20" s="52"/>
      <c r="IM20" s="52"/>
      <c r="IN20" s="52"/>
      <c r="IO20" s="52"/>
      <c r="IP20" s="52"/>
      <c r="IQ20" s="52"/>
      <c r="IR20" s="52"/>
      <c r="IS20" s="52"/>
      <c r="IT20" s="52"/>
      <c r="IU20" s="52"/>
      <c r="IV20" s="52"/>
      <c r="IW20" s="52"/>
      <c r="IX20" s="52"/>
      <c r="IY20" s="52"/>
      <c r="IZ20" s="52"/>
      <c r="JA20" s="52"/>
      <c r="JB20" s="52"/>
      <c r="JC20" s="52"/>
      <c r="JD20" s="52"/>
      <c r="JE20" s="52"/>
      <c r="JF20" s="52"/>
      <c r="JG20" s="52"/>
      <c r="JH20" s="52"/>
      <c r="JI20" s="52"/>
      <c r="JJ20" s="52"/>
      <c r="JK20" s="52"/>
      <c r="JL20" s="52"/>
      <c r="JM20" s="52"/>
      <c r="JN20" s="52"/>
      <c r="JO20" s="52"/>
      <c r="JP20" s="52"/>
      <c r="JQ20" s="52"/>
      <c r="JR20" s="52"/>
      <c r="JS20" s="52"/>
      <c r="JT20" s="52"/>
      <c r="JU20" s="52"/>
      <c r="JV20" s="52"/>
      <c r="JW20" s="52"/>
      <c r="JX20" s="52"/>
      <c r="JY20" s="52"/>
      <c r="JZ20" s="52"/>
      <c r="KA20" s="52"/>
      <c r="KB20" s="52"/>
      <c r="KC20" s="52"/>
      <c r="KD20" s="52"/>
      <c r="KE20" s="52"/>
      <c r="KF20" s="52"/>
      <c r="KG20" s="52"/>
      <c r="KH20" s="52"/>
      <c r="KI20" s="52"/>
      <c r="KJ20" s="52"/>
      <c r="KK20" s="52"/>
      <c r="KL20" s="52"/>
      <c r="KM20" s="52"/>
      <c r="KN20" s="52"/>
      <c r="KO20" s="52"/>
      <c r="KP20" s="52"/>
    </row>
    <row r="21" spans="1:302">
      <c r="A21" s="52"/>
      <c r="B21" s="52"/>
      <c r="C21" s="52"/>
      <c r="D21" s="52"/>
      <c r="E21" s="52"/>
      <c r="F21" s="52"/>
      <c r="G21" s="52"/>
      <c r="H21" s="52"/>
      <c r="I21" s="52"/>
      <c r="J21" s="52"/>
      <c r="K21" s="52"/>
      <c r="L21" s="52"/>
      <c r="M21" s="52"/>
      <c r="N21" s="52"/>
      <c r="O21" s="52"/>
      <c r="P21" s="52"/>
      <c r="Q21" s="52"/>
      <c r="R21" s="52"/>
      <c r="S21" s="52"/>
      <c r="T21" s="52"/>
      <c r="U21" s="52"/>
      <c r="V21" s="52"/>
      <c r="W21" s="115" t="s">
        <v>2</v>
      </c>
      <c r="X21" s="125" t="s">
        <v>31</v>
      </c>
      <c r="Y21" s="122">
        <f>COUNTIFS(Compilation!A:A,$W$2,Compilation!E:E,X21)</f>
        <v>0</v>
      </c>
      <c r="Z21" s="52"/>
      <c r="AA21" s="52"/>
      <c r="AB21" s="50" t="s">
        <v>61</v>
      </c>
      <c r="AC21" s="51">
        <v>1</v>
      </c>
      <c r="AD21" s="51"/>
      <c r="AE21" s="51"/>
      <c r="AF21" s="51"/>
      <c r="AG21" s="51"/>
      <c r="AH21" s="51">
        <v>1</v>
      </c>
      <c r="AI21" s="51">
        <v>1</v>
      </c>
      <c r="AJ21" s="52"/>
      <c r="AK21" s="52"/>
      <c r="AL21" s="52"/>
      <c r="AM21" s="52"/>
      <c r="AN21" s="52"/>
      <c r="AO21" s="52"/>
      <c r="AP21" s="52"/>
      <c r="AQ21" s="52"/>
      <c r="AR21" s="52"/>
      <c r="AS21" s="52"/>
      <c r="AT21" s="52"/>
      <c r="DA21" s="52"/>
      <c r="DB21" s="52"/>
      <c r="DC21" s="52"/>
      <c r="DD21" s="52"/>
      <c r="DE21" s="52"/>
      <c r="DF21" s="52"/>
      <c r="DG21" s="52"/>
      <c r="DH21" s="52"/>
      <c r="DI21" s="52"/>
      <c r="DJ21" s="52"/>
      <c r="DK21" s="52"/>
      <c r="DL21" s="52"/>
      <c r="DM21" s="52"/>
      <c r="DN21" s="52"/>
      <c r="DO21" s="52"/>
      <c r="DP21" s="52"/>
      <c r="DQ21" s="52"/>
      <c r="DR21" s="52"/>
      <c r="DS21" s="52"/>
      <c r="DT21" s="52"/>
      <c r="DU21" s="52"/>
      <c r="DV21" s="52"/>
      <c r="DW21" s="52"/>
      <c r="DX21" s="52"/>
      <c r="DY21" s="52"/>
      <c r="DZ21" s="52"/>
      <c r="EA21" s="52"/>
      <c r="EB21" s="52"/>
      <c r="EC21" s="52"/>
      <c r="ED21" s="52"/>
      <c r="EE21" s="52"/>
      <c r="EF21" s="52"/>
      <c r="EG21" s="52"/>
      <c r="EH21" s="52"/>
      <c r="EI21" s="52"/>
      <c r="EJ21" s="52"/>
      <c r="EK21" s="52"/>
      <c r="EL21" s="52"/>
      <c r="EM21" s="52"/>
      <c r="EN21" s="52"/>
      <c r="EO21" s="52"/>
      <c r="EP21" s="52"/>
      <c r="EQ21" s="52"/>
      <c r="ER21" s="52"/>
      <c r="ES21" s="52"/>
      <c r="ET21" s="52"/>
      <c r="EU21" s="52"/>
      <c r="EV21" s="52"/>
      <c r="EW21" s="52"/>
      <c r="EX21" s="52"/>
      <c r="EY21" s="52"/>
      <c r="EZ21" s="52"/>
      <c r="FA21" s="52"/>
      <c r="FB21" s="52"/>
      <c r="FC21" s="52"/>
      <c r="FD21" s="52"/>
      <c r="FE21" s="52"/>
      <c r="FF21" s="52"/>
      <c r="FG21" s="52"/>
      <c r="FH21" s="52"/>
      <c r="FI21" s="52"/>
      <c r="FJ21" s="52"/>
      <c r="FK21" s="52"/>
      <c r="FL21" s="52"/>
      <c r="FM21" s="52"/>
      <c r="FN21" s="52"/>
      <c r="FO21" s="52"/>
      <c r="FP21" s="52"/>
      <c r="FQ21" s="52"/>
      <c r="FR21" s="52"/>
      <c r="FS21" s="52"/>
      <c r="FT21" s="52"/>
      <c r="FU21" s="52"/>
      <c r="FV21" s="52"/>
      <c r="FW21" s="52"/>
      <c r="FX21" s="52"/>
      <c r="FY21" s="52"/>
      <c r="FZ21" s="52"/>
      <c r="GA21" s="52"/>
      <c r="GB21" s="52"/>
      <c r="GC21" s="52"/>
      <c r="GD21" s="52"/>
      <c r="GE21" s="52"/>
      <c r="GF21" s="52"/>
      <c r="GG21" s="52"/>
      <c r="GH21" s="52"/>
      <c r="GI21" s="52"/>
      <c r="GJ21" s="52"/>
      <c r="GK21" s="52"/>
      <c r="GL21" s="52"/>
      <c r="GM21" s="52"/>
      <c r="GN21" s="52"/>
      <c r="GO21" s="52"/>
      <c r="GP21" s="52"/>
      <c r="GQ21" s="52"/>
      <c r="GR21" s="52"/>
      <c r="GS21" s="52"/>
      <c r="GT21" s="52"/>
      <c r="GU21" s="52"/>
      <c r="GV21" s="52"/>
      <c r="GW21" s="52"/>
      <c r="GX21" s="52"/>
      <c r="GY21" s="52"/>
      <c r="GZ21" s="52"/>
      <c r="HA21" s="52"/>
      <c r="HB21" s="52"/>
      <c r="HC21" s="52"/>
      <c r="HD21" s="52"/>
      <c r="HE21" s="52"/>
      <c r="HF21" s="52"/>
      <c r="HG21" s="52"/>
      <c r="HH21" s="52"/>
      <c r="HI21" s="52"/>
      <c r="HJ21" s="52"/>
      <c r="HK21" s="52"/>
      <c r="HL21" s="52"/>
      <c r="HM21" s="52"/>
      <c r="HN21" s="52"/>
      <c r="HO21" s="52"/>
      <c r="HP21" s="52"/>
      <c r="HQ21" s="52"/>
      <c r="HR21" s="52"/>
      <c r="HS21" s="52"/>
      <c r="HT21" s="52"/>
      <c r="HU21" s="52"/>
      <c r="HV21" s="52"/>
      <c r="HW21" s="52"/>
      <c r="HX21" s="52"/>
      <c r="HY21" s="52"/>
      <c r="HZ21" s="52"/>
      <c r="IA21" s="52"/>
      <c r="IB21" s="52"/>
      <c r="IC21" s="52"/>
      <c r="ID21" s="52"/>
      <c r="IE21" s="52"/>
      <c r="IF21" s="52"/>
      <c r="IG21" s="52"/>
      <c r="IH21" s="52"/>
      <c r="II21" s="52"/>
      <c r="IJ21" s="52"/>
      <c r="IK21" s="52"/>
      <c r="IL21" s="52"/>
      <c r="IM21" s="52"/>
      <c r="IN21" s="52"/>
      <c r="IO21" s="52"/>
      <c r="IP21" s="52"/>
      <c r="IQ21" s="52"/>
      <c r="IR21" s="52"/>
      <c r="IS21" s="52"/>
      <c r="IT21" s="52"/>
      <c r="IU21" s="52"/>
      <c r="IV21" s="52"/>
      <c r="IW21" s="52"/>
      <c r="IX21" s="52"/>
      <c r="IY21" s="52"/>
      <c r="IZ21" s="52"/>
      <c r="JA21" s="52"/>
      <c r="JB21" s="52"/>
      <c r="JC21" s="52"/>
      <c r="JD21" s="52"/>
      <c r="JE21" s="52"/>
      <c r="JF21" s="52"/>
      <c r="JG21" s="52"/>
      <c r="JH21" s="52"/>
      <c r="JI21" s="52"/>
      <c r="JJ21" s="52"/>
      <c r="JK21" s="52"/>
      <c r="JL21" s="52"/>
      <c r="JM21" s="52"/>
      <c r="JN21" s="52"/>
      <c r="JO21" s="52"/>
      <c r="JP21" s="52"/>
      <c r="JQ21" s="52"/>
      <c r="JR21" s="52"/>
      <c r="JS21" s="52"/>
      <c r="JT21" s="52"/>
      <c r="JU21" s="52"/>
      <c r="JV21" s="52"/>
      <c r="JW21" s="52"/>
      <c r="JX21" s="52"/>
      <c r="JY21" s="52"/>
      <c r="JZ21" s="52"/>
      <c r="KA21" s="52"/>
      <c r="KB21" s="52"/>
      <c r="KC21" s="52"/>
      <c r="KD21" s="52"/>
      <c r="KE21" s="52"/>
      <c r="KF21" s="52"/>
      <c r="KG21" s="52"/>
      <c r="KH21" s="52"/>
      <c r="KI21" s="52"/>
      <c r="KJ21" s="52"/>
      <c r="KK21" s="52"/>
      <c r="KL21" s="52"/>
      <c r="KM21" s="52"/>
      <c r="KN21" s="52"/>
      <c r="KO21" s="52"/>
      <c r="KP21" s="52"/>
    </row>
    <row r="22" spans="1:302">
      <c r="A22" s="52"/>
      <c r="B22" s="52"/>
      <c r="C22" s="52"/>
      <c r="D22" s="52"/>
      <c r="E22" s="52"/>
      <c r="F22" s="52"/>
      <c r="G22" s="52"/>
      <c r="H22" s="52"/>
      <c r="I22" s="52"/>
      <c r="J22" s="52"/>
      <c r="K22" s="52"/>
      <c r="L22" s="52"/>
      <c r="M22" s="52"/>
      <c r="N22" s="52"/>
      <c r="O22" s="52"/>
      <c r="P22" s="52"/>
      <c r="Q22" s="52"/>
      <c r="R22" s="52"/>
      <c r="S22" s="52"/>
      <c r="T22" s="52"/>
      <c r="U22" s="52"/>
      <c r="V22" s="52"/>
      <c r="W22" s="115" t="s">
        <v>2</v>
      </c>
      <c r="X22" s="125" t="s">
        <v>67</v>
      </c>
      <c r="Y22" s="122">
        <f>COUNTIFS(Compilation!A:A,$W$2,Compilation!E:E,X22)</f>
        <v>0</v>
      </c>
      <c r="Z22" s="52"/>
      <c r="AA22" s="52"/>
      <c r="AB22" s="50" t="s">
        <v>71</v>
      </c>
      <c r="AC22" s="51">
        <v>2</v>
      </c>
      <c r="AD22" s="51"/>
      <c r="AE22" s="51"/>
      <c r="AF22" s="51"/>
      <c r="AG22" s="51"/>
      <c r="AH22" s="51">
        <v>2</v>
      </c>
      <c r="AI22" s="51">
        <v>2</v>
      </c>
      <c r="AJ22" s="52"/>
      <c r="AK22" s="52"/>
      <c r="AL22" s="52"/>
      <c r="AM22" s="52"/>
      <c r="AN22" s="52"/>
      <c r="AO22" s="52"/>
      <c r="AP22" s="52"/>
      <c r="AQ22" s="52"/>
      <c r="AR22" s="52"/>
      <c r="AS22" s="52"/>
      <c r="AT22" s="52"/>
      <c r="DA22" s="52"/>
      <c r="DB22" s="52"/>
      <c r="DC22" s="52"/>
      <c r="DD22" s="52"/>
      <c r="DE22" s="52"/>
      <c r="DF22" s="52"/>
      <c r="DG22" s="52"/>
      <c r="DH22" s="52"/>
      <c r="DI22" s="52"/>
      <c r="DJ22" s="52"/>
      <c r="DK22" s="52"/>
      <c r="DL22" s="52"/>
      <c r="DM22" s="52"/>
      <c r="DN22" s="52"/>
      <c r="DO22" s="52"/>
      <c r="DP22" s="52"/>
      <c r="DQ22" s="52"/>
      <c r="DR22" s="52"/>
      <c r="DS22" s="52"/>
      <c r="DT22" s="52"/>
      <c r="DU22" s="52"/>
      <c r="DV22" s="52"/>
      <c r="DW22" s="52"/>
      <c r="DX22" s="52"/>
      <c r="DY22" s="52"/>
      <c r="DZ22" s="52"/>
      <c r="EA22" s="52"/>
      <c r="EB22" s="52"/>
      <c r="EC22" s="52"/>
      <c r="ED22" s="52"/>
      <c r="EE22" s="52"/>
      <c r="EF22" s="52"/>
      <c r="EG22" s="52"/>
      <c r="EH22" s="52"/>
      <c r="EI22" s="52"/>
      <c r="EJ22" s="52"/>
      <c r="EK22" s="52"/>
      <c r="EL22" s="52"/>
      <c r="EM22" s="52"/>
      <c r="EN22" s="52"/>
      <c r="EO22" s="52"/>
      <c r="EP22" s="52"/>
      <c r="EQ22" s="52"/>
      <c r="ER22" s="52"/>
      <c r="ES22" s="52"/>
      <c r="ET22" s="52"/>
      <c r="EU22" s="52"/>
      <c r="EV22" s="52"/>
      <c r="EW22" s="52"/>
      <c r="EX22" s="52"/>
      <c r="EY22" s="52"/>
      <c r="EZ22" s="52"/>
      <c r="FA22" s="52"/>
      <c r="FB22" s="52"/>
      <c r="FC22" s="52"/>
      <c r="FD22" s="52"/>
      <c r="FE22" s="52"/>
      <c r="FF22" s="52"/>
      <c r="FG22" s="52"/>
      <c r="FH22" s="52"/>
      <c r="FI22" s="52"/>
      <c r="FJ22" s="52"/>
      <c r="FK22" s="52"/>
      <c r="FL22" s="52"/>
      <c r="FM22" s="52"/>
      <c r="FN22" s="52"/>
      <c r="FO22" s="52"/>
      <c r="FP22" s="52"/>
      <c r="FQ22" s="52"/>
      <c r="FR22" s="52"/>
      <c r="FS22" s="52"/>
      <c r="FT22" s="52"/>
      <c r="FU22" s="52"/>
      <c r="FV22" s="52"/>
      <c r="FW22" s="52"/>
      <c r="FX22" s="52"/>
      <c r="FY22" s="52"/>
      <c r="FZ22" s="52"/>
      <c r="GA22" s="52"/>
      <c r="GB22" s="52"/>
      <c r="GC22" s="52"/>
      <c r="GD22" s="52"/>
      <c r="GE22" s="52"/>
      <c r="GF22" s="52"/>
      <c r="GG22" s="52"/>
      <c r="GH22" s="52"/>
      <c r="GI22" s="52"/>
      <c r="GJ22" s="52"/>
      <c r="GK22" s="52"/>
      <c r="GL22" s="52"/>
      <c r="GM22" s="52"/>
      <c r="GN22" s="52"/>
      <c r="GO22" s="52"/>
      <c r="GP22" s="52"/>
      <c r="GQ22" s="52"/>
      <c r="GR22" s="52"/>
      <c r="GS22" s="52"/>
      <c r="GT22" s="52"/>
      <c r="GU22" s="52"/>
      <c r="GV22" s="52"/>
      <c r="GW22" s="52"/>
      <c r="GX22" s="52"/>
      <c r="GY22" s="52"/>
      <c r="GZ22" s="52"/>
      <c r="HA22" s="52"/>
      <c r="HB22" s="52"/>
      <c r="HC22" s="52"/>
      <c r="HD22" s="52"/>
      <c r="HE22" s="52"/>
      <c r="HF22" s="52"/>
      <c r="HG22" s="52"/>
      <c r="HH22" s="52"/>
      <c r="HI22" s="52"/>
      <c r="HJ22" s="52"/>
      <c r="HK22" s="52"/>
      <c r="HL22" s="52"/>
      <c r="HM22" s="52"/>
      <c r="HN22" s="52"/>
      <c r="HO22" s="52"/>
      <c r="HP22" s="52"/>
      <c r="HQ22" s="52"/>
      <c r="HR22" s="52"/>
      <c r="HS22" s="52"/>
      <c r="HT22" s="52"/>
      <c r="HU22" s="52"/>
      <c r="HV22" s="52"/>
      <c r="HW22" s="52"/>
      <c r="HX22" s="52"/>
      <c r="HY22" s="52"/>
      <c r="HZ22" s="52"/>
      <c r="IA22" s="52"/>
      <c r="IB22" s="52"/>
      <c r="IC22" s="52"/>
      <c r="ID22" s="52"/>
      <c r="IE22" s="52"/>
      <c r="IF22" s="52"/>
      <c r="IG22" s="52"/>
      <c r="IH22" s="52"/>
      <c r="II22" s="52"/>
      <c r="IJ22" s="52"/>
      <c r="IK22" s="52"/>
      <c r="IL22" s="52"/>
      <c r="IM22" s="52"/>
      <c r="IN22" s="52"/>
      <c r="IO22" s="52"/>
      <c r="IP22" s="52"/>
      <c r="IQ22" s="52"/>
      <c r="IR22" s="52"/>
      <c r="IS22" s="52"/>
      <c r="IT22" s="52"/>
      <c r="IU22" s="52"/>
      <c r="IV22" s="52"/>
      <c r="IW22" s="52"/>
      <c r="IX22" s="52"/>
      <c r="IY22" s="52"/>
      <c r="IZ22" s="52"/>
      <c r="JA22" s="52"/>
      <c r="JB22" s="52"/>
      <c r="JC22" s="52"/>
      <c r="JD22" s="52"/>
      <c r="JE22" s="52"/>
      <c r="JF22" s="52"/>
      <c r="JG22" s="52"/>
      <c r="JH22" s="52"/>
      <c r="JI22" s="52"/>
      <c r="JJ22" s="52"/>
      <c r="JK22" s="52"/>
      <c r="JL22" s="52"/>
      <c r="JM22" s="52"/>
      <c r="JN22" s="52"/>
      <c r="JO22" s="52"/>
      <c r="JP22" s="52"/>
      <c r="JQ22" s="52"/>
      <c r="JR22" s="52"/>
      <c r="JS22" s="52"/>
      <c r="JT22" s="52"/>
      <c r="JU22" s="52"/>
      <c r="JV22" s="52"/>
      <c r="JW22" s="52"/>
      <c r="JX22" s="52"/>
      <c r="JY22" s="52"/>
      <c r="JZ22" s="52"/>
      <c r="KA22" s="52"/>
      <c r="KB22" s="52"/>
      <c r="KC22" s="52"/>
      <c r="KD22" s="52"/>
      <c r="KE22" s="52"/>
      <c r="KF22" s="52"/>
      <c r="KG22" s="52"/>
      <c r="KH22" s="52"/>
      <c r="KI22" s="52"/>
      <c r="KJ22" s="52"/>
      <c r="KK22" s="52"/>
      <c r="KL22" s="52"/>
      <c r="KM22" s="52"/>
      <c r="KN22" s="52"/>
      <c r="KO22" s="52"/>
      <c r="KP22" s="52"/>
    </row>
    <row r="23" spans="1:302">
      <c r="A23" s="52"/>
      <c r="B23" s="52"/>
      <c r="C23" s="52"/>
      <c r="D23" s="52"/>
      <c r="E23" s="52"/>
      <c r="F23" s="52"/>
      <c r="G23" s="52"/>
      <c r="H23" s="52"/>
      <c r="I23" s="52"/>
      <c r="J23" s="52"/>
      <c r="K23" s="52"/>
      <c r="L23" s="52"/>
      <c r="M23" s="52"/>
      <c r="N23" s="52"/>
      <c r="O23" s="52"/>
      <c r="P23" s="52"/>
      <c r="Q23" s="52"/>
      <c r="R23" s="52"/>
      <c r="S23" s="52"/>
      <c r="T23" s="52"/>
      <c r="U23" s="52"/>
      <c r="V23" s="52"/>
      <c r="W23" s="115" t="s">
        <v>2</v>
      </c>
      <c r="X23" s="125" t="s">
        <v>61</v>
      </c>
      <c r="Y23" s="122">
        <f>COUNTIFS(Compilation!A:A,$W$2,Compilation!E:E,X23)</f>
        <v>0</v>
      </c>
      <c r="Z23" s="52"/>
      <c r="AA23" s="52"/>
      <c r="AB23" s="50" t="s">
        <v>66</v>
      </c>
      <c r="AC23" s="51">
        <v>1</v>
      </c>
      <c r="AD23" s="51"/>
      <c r="AE23" s="51"/>
      <c r="AF23" s="51"/>
      <c r="AG23" s="51"/>
      <c r="AH23" s="51">
        <v>1</v>
      </c>
      <c r="AI23" s="51">
        <v>1</v>
      </c>
      <c r="AJ23" s="52"/>
      <c r="AK23" s="52"/>
      <c r="AL23" s="52"/>
      <c r="AM23" s="52"/>
      <c r="AN23" s="52"/>
      <c r="AO23" s="52"/>
      <c r="AP23" s="52"/>
      <c r="AQ23" s="52"/>
      <c r="AR23" s="52"/>
      <c r="AS23" s="52"/>
      <c r="AT23" s="52"/>
      <c r="DA23" s="52"/>
      <c r="DB23" s="52"/>
      <c r="DC23" s="52"/>
      <c r="DD23" s="52"/>
      <c r="DE23" s="52"/>
      <c r="DF23" s="52"/>
      <c r="DG23" s="52"/>
      <c r="DH23" s="52"/>
      <c r="DI23" s="52"/>
      <c r="DJ23" s="52"/>
      <c r="DK23" s="52"/>
      <c r="DL23" s="52"/>
      <c r="DM23" s="52"/>
      <c r="DN23" s="52"/>
      <c r="DO23" s="52"/>
      <c r="DP23" s="52"/>
      <c r="DQ23" s="52"/>
      <c r="DR23" s="52"/>
      <c r="DS23" s="52"/>
      <c r="DT23" s="52"/>
      <c r="DU23" s="52"/>
      <c r="DV23" s="52"/>
      <c r="DW23" s="52"/>
      <c r="DX23" s="52"/>
      <c r="DY23" s="52"/>
      <c r="DZ23" s="52"/>
      <c r="EA23" s="52"/>
      <c r="EB23" s="52"/>
      <c r="EC23" s="52"/>
      <c r="ED23" s="52"/>
      <c r="EE23" s="52"/>
      <c r="EF23" s="52"/>
      <c r="EG23" s="52"/>
      <c r="EH23" s="52"/>
      <c r="EI23" s="52"/>
      <c r="EJ23" s="52"/>
      <c r="EK23" s="52"/>
      <c r="EL23" s="52"/>
      <c r="EM23" s="52"/>
      <c r="EN23" s="52"/>
      <c r="EO23" s="52"/>
      <c r="EP23" s="52"/>
      <c r="EQ23" s="52"/>
      <c r="ER23" s="52"/>
      <c r="ES23" s="52"/>
      <c r="ET23" s="52"/>
      <c r="EU23" s="52"/>
      <c r="EV23" s="52"/>
      <c r="EW23" s="52"/>
      <c r="EX23" s="52"/>
      <c r="EY23" s="52"/>
      <c r="EZ23" s="52"/>
      <c r="FA23" s="52"/>
      <c r="FB23" s="52"/>
      <c r="FC23" s="52"/>
      <c r="FD23" s="52"/>
      <c r="FE23" s="52"/>
      <c r="FF23" s="52"/>
      <c r="FG23" s="52"/>
      <c r="FH23" s="52"/>
      <c r="FI23" s="52"/>
      <c r="FJ23" s="52"/>
      <c r="FK23" s="52"/>
      <c r="FL23" s="52"/>
      <c r="FM23" s="52"/>
      <c r="FN23" s="52"/>
      <c r="FO23" s="52"/>
      <c r="FP23" s="52"/>
      <c r="FQ23" s="52"/>
      <c r="FR23" s="52"/>
      <c r="FS23" s="52"/>
      <c r="FT23" s="52"/>
      <c r="FU23" s="52"/>
      <c r="FV23" s="52"/>
      <c r="FW23" s="52"/>
      <c r="FX23" s="52"/>
      <c r="FY23" s="52"/>
      <c r="FZ23" s="52"/>
      <c r="GA23" s="52"/>
      <c r="GB23" s="52"/>
      <c r="GC23" s="52"/>
      <c r="GD23" s="52"/>
      <c r="GE23" s="52"/>
      <c r="GF23" s="52"/>
      <c r="GG23" s="52"/>
      <c r="GH23" s="52"/>
      <c r="GI23" s="52"/>
      <c r="GJ23" s="52"/>
      <c r="GK23" s="52"/>
      <c r="GL23" s="52"/>
      <c r="GM23" s="52"/>
      <c r="GN23" s="52"/>
      <c r="GO23" s="52"/>
      <c r="GP23" s="52"/>
      <c r="GQ23" s="52"/>
      <c r="GR23" s="52"/>
      <c r="GS23" s="52"/>
      <c r="GT23" s="52"/>
      <c r="GU23" s="52"/>
      <c r="GV23" s="52"/>
      <c r="GW23" s="52"/>
      <c r="GX23" s="52"/>
      <c r="GY23" s="52"/>
      <c r="GZ23" s="52"/>
      <c r="HA23" s="52"/>
      <c r="HB23" s="52"/>
      <c r="HC23" s="52"/>
      <c r="HD23" s="52"/>
      <c r="HE23" s="52"/>
      <c r="HF23" s="52"/>
      <c r="HG23" s="52"/>
      <c r="HH23" s="52"/>
      <c r="HI23" s="52"/>
      <c r="HJ23" s="52"/>
      <c r="HK23" s="52"/>
      <c r="HL23" s="52"/>
      <c r="HM23" s="52"/>
      <c r="HN23" s="52"/>
      <c r="HO23" s="52"/>
      <c r="HP23" s="52"/>
      <c r="HQ23" s="52"/>
      <c r="HR23" s="52"/>
      <c r="HS23" s="52"/>
      <c r="HT23" s="52"/>
      <c r="HU23" s="52"/>
      <c r="HV23" s="52"/>
      <c r="HW23" s="52"/>
      <c r="HX23" s="52"/>
      <c r="HY23" s="52"/>
      <c r="HZ23" s="52"/>
      <c r="IA23" s="52"/>
      <c r="IB23" s="52"/>
      <c r="IC23" s="52"/>
      <c r="ID23" s="52"/>
      <c r="IE23" s="52"/>
      <c r="IF23" s="52"/>
      <c r="IG23" s="52"/>
      <c r="IH23" s="52"/>
      <c r="II23" s="52"/>
      <c r="IJ23" s="52"/>
      <c r="IK23" s="52"/>
      <c r="IL23" s="52"/>
      <c r="IM23" s="52"/>
      <c r="IN23" s="52"/>
      <c r="IO23" s="52"/>
      <c r="IP23" s="52"/>
      <c r="IQ23" s="52"/>
      <c r="IR23" s="52"/>
      <c r="IS23" s="52"/>
      <c r="IT23" s="52"/>
      <c r="IU23" s="52"/>
      <c r="IV23" s="52"/>
      <c r="IW23" s="52"/>
      <c r="IX23" s="52"/>
      <c r="IY23" s="52"/>
      <c r="IZ23" s="52"/>
      <c r="JA23" s="52"/>
      <c r="JB23" s="52"/>
      <c r="JC23" s="52"/>
      <c r="JD23" s="52"/>
      <c r="JE23" s="52"/>
      <c r="JF23" s="52"/>
      <c r="JG23" s="52"/>
      <c r="JH23" s="52"/>
      <c r="JI23" s="52"/>
      <c r="JJ23" s="52"/>
      <c r="JK23" s="52"/>
      <c r="JL23" s="52"/>
      <c r="JM23" s="52"/>
      <c r="JN23" s="52"/>
      <c r="JO23" s="52"/>
      <c r="JP23" s="52"/>
      <c r="JQ23" s="52"/>
      <c r="JR23" s="52"/>
      <c r="JS23" s="52"/>
      <c r="JT23" s="52"/>
      <c r="JU23" s="52"/>
      <c r="JV23" s="52"/>
      <c r="JW23" s="52"/>
      <c r="JX23" s="52"/>
      <c r="JY23" s="52"/>
      <c r="JZ23" s="52"/>
      <c r="KA23" s="52"/>
      <c r="KB23" s="52"/>
      <c r="KC23" s="52"/>
      <c r="KD23" s="52"/>
      <c r="KE23" s="52"/>
      <c r="KF23" s="52"/>
      <c r="KG23" s="52"/>
      <c r="KH23" s="52"/>
      <c r="KI23" s="52"/>
      <c r="KJ23" s="52"/>
      <c r="KK23" s="52"/>
      <c r="KL23" s="52"/>
      <c r="KM23" s="52"/>
      <c r="KN23" s="52"/>
      <c r="KO23" s="52"/>
      <c r="KP23" s="52"/>
    </row>
    <row r="24" spans="1:302">
      <c r="A24" s="52"/>
      <c r="B24" s="52"/>
      <c r="C24" s="52"/>
      <c r="D24" s="52"/>
      <c r="E24" s="52"/>
      <c r="F24" s="52"/>
      <c r="G24" s="52"/>
      <c r="H24" s="52"/>
      <c r="I24" s="52"/>
      <c r="J24" s="52"/>
      <c r="K24" s="52"/>
      <c r="L24" s="52"/>
      <c r="M24" s="52"/>
      <c r="N24" s="52"/>
      <c r="O24" s="52"/>
      <c r="P24" s="52"/>
      <c r="Q24" s="52"/>
      <c r="R24" s="52"/>
      <c r="S24" s="52"/>
      <c r="T24" s="52"/>
      <c r="U24" s="52"/>
      <c r="V24" s="52"/>
      <c r="W24" s="115" t="s">
        <v>2</v>
      </c>
      <c r="X24" s="125" t="s">
        <v>71</v>
      </c>
      <c r="Y24" s="122">
        <f>COUNTIFS(Compilation!A:A,$W$2,Compilation!E:E,X24)</f>
        <v>0</v>
      </c>
      <c r="Z24" s="52"/>
      <c r="AA24" s="52"/>
      <c r="AB24" s="50" t="s">
        <v>65</v>
      </c>
      <c r="AC24" s="51">
        <v>1</v>
      </c>
      <c r="AD24" s="51"/>
      <c r="AE24" s="51"/>
      <c r="AF24" s="51"/>
      <c r="AG24" s="51"/>
      <c r="AH24" s="51">
        <v>1</v>
      </c>
      <c r="AI24" s="51">
        <v>1</v>
      </c>
      <c r="AJ24" s="52"/>
      <c r="AK24" s="52"/>
      <c r="AL24" s="52"/>
      <c r="AM24" s="52"/>
      <c r="AN24" s="52"/>
      <c r="AO24" s="52"/>
      <c r="AP24" s="52"/>
      <c r="AQ24" s="52"/>
      <c r="AR24" s="52"/>
      <c r="AS24" s="52"/>
      <c r="AT24" s="52"/>
      <c r="DA24" s="52"/>
      <c r="DB24" s="52"/>
      <c r="DC24" s="52"/>
      <c r="DD24" s="52"/>
      <c r="DE24" s="52"/>
      <c r="DF24" s="52"/>
      <c r="DG24" s="52"/>
      <c r="DH24" s="52"/>
      <c r="DI24" s="52"/>
      <c r="DJ24" s="52"/>
      <c r="DK24" s="52"/>
      <c r="DL24" s="52"/>
      <c r="DM24" s="52"/>
      <c r="DN24" s="52"/>
      <c r="DO24" s="52"/>
      <c r="DP24" s="52"/>
      <c r="DQ24" s="52"/>
      <c r="DR24" s="52"/>
      <c r="DS24" s="52"/>
      <c r="DT24" s="52"/>
      <c r="DU24" s="52"/>
      <c r="DV24" s="52"/>
      <c r="DW24" s="52"/>
      <c r="DX24" s="52"/>
      <c r="DY24" s="52"/>
      <c r="DZ24" s="52"/>
      <c r="EA24" s="52"/>
      <c r="EB24" s="52"/>
      <c r="EC24" s="52"/>
      <c r="ED24" s="52"/>
      <c r="EE24" s="52"/>
      <c r="EF24" s="52"/>
      <c r="EG24" s="52"/>
      <c r="EH24" s="52"/>
      <c r="EI24" s="52"/>
      <c r="EJ24" s="52"/>
      <c r="EK24" s="52"/>
      <c r="EL24" s="52"/>
      <c r="EM24" s="52"/>
      <c r="EN24" s="52"/>
      <c r="EO24" s="52"/>
      <c r="EP24" s="52"/>
      <c r="EQ24" s="52"/>
      <c r="ER24" s="52"/>
      <c r="ES24" s="52"/>
      <c r="ET24" s="52"/>
      <c r="EU24" s="52"/>
      <c r="EV24" s="52"/>
      <c r="EW24" s="52"/>
      <c r="EX24" s="52"/>
      <c r="EY24" s="52"/>
      <c r="EZ24" s="52"/>
      <c r="FA24" s="52"/>
      <c r="FB24" s="52"/>
      <c r="FC24" s="52"/>
      <c r="FD24" s="52"/>
      <c r="FE24" s="52"/>
      <c r="FF24" s="52"/>
      <c r="FG24" s="52"/>
      <c r="FH24" s="52"/>
      <c r="FI24" s="52"/>
      <c r="FJ24" s="52"/>
      <c r="FK24" s="52"/>
      <c r="FL24" s="52"/>
      <c r="FM24" s="52"/>
      <c r="FN24" s="52"/>
      <c r="FO24" s="52"/>
      <c r="FP24" s="52"/>
      <c r="FQ24" s="52"/>
      <c r="FR24" s="52"/>
      <c r="FS24" s="52"/>
      <c r="FT24" s="52"/>
      <c r="FU24" s="52"/>
      <c r="FV24" s="52"/>
      <c r="FW24" s="52"/>
      <c r="FX24" s="52"/>
      <c r="FY24" s="52"/>
      <c r="FZ24" s="52"/>
      <c r="GA24" s="52"/>
      <c r="GB24" s="52"/>
      <c r="GC24" s="52"/>
      <c r="GD24" s="52"/>
      <c r="GE24" s="52"/>
      <c r="GF24" s="52"/>
      <c r="GG24" s="52"/>
      <c r="GH24" s="52"/>
      <c r="GI24" s="52"/>
      <c r="GJ24" s="52"/>
      <c r="GK24" s="52"/>
      <c r="GL24" s="52"/>
      <c r="GM24" s="52"/>
      <c r="GN24" s="52"/>
      <c r="GO24" s="52"/>
      <c r="GP24" s="52"/>
      <c r="GQ24" s="52"/>
      <c r="GR24" s="52"/>
      <c r="GS24" s="52"/>
      <c r="GT24" s="52"/>
      <c r="GU24" s="52"/>
      <c r="GV24" s="52"/>
      <c r="GW24" s="52"/>
      <c r="GX24" s="52"/>
      <c r="GY24" s="52"/>
      <c r="GZ24" s="52"/>
      <c r="HA24" s="52"/>
      <c r="HB24" s="52"/>
      <c r="HC24" s="52"/>
      <c r="HD24" s="52"/>
      <c r="HE24" s="52"/>
      <c r="HF24" s="52"/>
      <c r="HG24" s="52"/>
      <c r="HH24" s="52"/>
      <c r="HI24" s="52"/>
      <c r="HJ24" s="52"/>
      <c r="HK24" s="52"/>
      <c r="HL24" s="52"/>
      <c r="HM24" s="52"/>
      <c r="HN24" s="52"/>
      <c r="HO24" s="52"/>
      <c r="HP24" s="52"/>
      <c r="HQ24" s="52"/>
      <c r="HR24" s="52"/>
      <c r="HS24" s="52"/>
      <c r="HT24" s="52"/>
      <c r="HU24" s="52"/>
      <c r="HV24" s="52"/>
      <c r="HW24" s="52"/>
      <c r="HX24" s="52"/>
      <c r="HY24" s="52"/>
      <c r="HZ24" s="52"/>
      <c r="IA24" s="52"/>
      <c r="IB24" s="52"/>
      <c r="IC24" s="52"/>
      <c r="ID24" s="52"/>
      <c r="IE24" s="52"/>
      <c r="IF24" s="52"/>
      <c r="IG24" s="52"/>
      <c r="IH24" s="52"/>
      <c r="II24" s="52"/>
      <c r="IJ24" s="52"/>
      <c r="IK24" s="52"/>
      <c r="IL24" s="52"/>
      <c r="IM24" s="52"/>
      <c r="IN24" s="52"/>
      <c r="IO24" s="52"/>
      <c r="IP24" s="52"/>
      <c r="IQ24" s="52"/>
      <c r="IR24" s="52"/>
      <c r="IS24" s="52"/>
      <c r="IT24" s="52"/>
      <c r="IU24" s="52"/>
      <c r="IV24" s="52"/>
      <c r="IW24" s="52"/>
      <c r="IX24" s="52"/>
      <c r="IY24" s="52"/>
      <c r="IZ24" s="52"/>
      <c r="JA24" s="52"/>
      <c r="JB24" s="52"/>
      <c r="JC24" s="52"/>
      <c r="JD24" s="52"/>
      <c r="JE24" s="52"/>
      <c r="JF24" s="52"/>
      <c r="JG24" s="52"/>
      <c r="JH24" s="52"/>
      <c r="JI24" s="52"/>
      <c r="JJ24" s="52"/>
      <c r="JK24" s="52"/>
      <c r="JL24" s="52"/>
      <c r="JM24" s="52"/>
      <c r="JN24" s="52"/>
      <c r="JO24" s="52"/>
      <c r="JP24" s="52"/>
      <c r="JQ24" s="52"/>
      <c r="JR24" s="52"/>
      <c r="JS24" s="52"/>
      <c r="JT24" s="52"/>
      <c r="JU24" s="52"/>
      <c r="JV24" s="52"/>
      <c r="JW24" s="52"/>
      <c r="JX24" s="52"/>
      <c r="JY24" s="52"/>
      <c r="JZ24" s="52"/>
      <c r="KA24" s="52"/>
      <c r="KB24" s="52"/>
      <c r="KC24" s="52"/>
      <c r="KD24" s="52"/>
      <c r="KE24" s="52"/>
      <c r="KF24" s="52"/>
      <c r="KG24" s="52"/>
      <c r="KH24" s="52"/>
      <c r="KI24" s="52"/>
      <c r="KJ24" s="52"/>
      <c r="KK24" s="52"/>
      <c r="KL24" s="52"/>
      <c r="KM24" s="52"/>
      <c r="KN24" s="52"/>
      <c r="KO24" s="52"/>
      <c r="KP24" s="52"/>
    </row>
    <row r="25" spans="1:302">
      <c r="A25" s="52"/>
      <c r="B25" s="52"/>
      <c r="C25" s="52"/>
      <c r="D25" s="52"/>
      <c r="E25" s="52"/>
      <c r="F25" s="52"/>
      <c r="G25" s="52"/>
      <c r="H25" s="52"/>
      <c r="I25" s="52"/>
      <c r="J25" s="52"/>
      <c r="K25" s="52"/>
      <c r="L25" s="52"/>
      <c r="M25" s="52"/>
      <c r="N25" s="52"/>
      <c r="O25" s="52"/>
      <c r="P25" s="52"/>
      <c r="Q25" s="52"/>
      <c r="R25" s="52"/>
      <c r="S25" s="52"/>
      <c r="T25" s="52"/>
      <c r="U25" s="52"/>
      <c r="V25" s="52"/>
      <c r="W25" s="115" t="s">
        <v>2</v>
      </c>
      <c r="X25" s="125" t="s">
        <v>66</v>
      </c>
      <c r="Y25" s="122">
        <f>COUNTIFS(Compilation!A:A,$W$2,Compilation!E:E,X25)</f>
        <v>0</v>
      </c>
      <c r="Z25" s="52"/>
      <c r="AA25" s="52"/>
      <c r="AB25" s="50" t="s">
        <v>74</v>
      </c>
      <c r="AC25" s="51">
        <v>5</v>
      </c>
      <c r="AD25" s="51"/>
      <c r="AE25" s="51"/>
      <c r="AF25" s="51"/>
      <c r="AG25" s="51"/>
      <c r="AH25" s="51">
        <v>5</v>
      </c>
      <c r="AI25" s="51">
        <v>5</v>
      </c>
      <c r="AJ25" s="52"/>
      <c r="AK25" s="52"/>
      <c r="AL25" s="52"/>
      <c r="AM25" s="52"/>
      <c r="AN25" s="52"/>
      <c r="AO25" s="52"/>
      <c r="AP25" s="52"/>
      <c r="AQ25" s="52"/>
      <c r="AR25" s="52"/>
      <c r="AS25" s="52"/>
      <c r="AT25" s="52"/>
      <c r="DA25" s="52"/>
      <c r="DB25" s="52"/>
      <c r="DC25" s="52"/>
      <c r="DD25" s="52"/>
      <c r="DE25" s="52"/>
      <c r="DF25" s="52"/>
      <c r="DG25" s="52"/>
      <c r="DH25" s="52"/>
      <c r="DI25" s="52"/>
      <c r="DJ25" s="52"/>
      <c r="DK25" s="52"/>
      <c r="DL25" s="52"/>
      <c r="DM25" s="52"/>
      <c r="DN25" s="52"/>
      <c r="DO25" s="52"/>
      <c r="DP25" s="52"/>
      <c r="DQ25" s="52"/>
      <c r="DR25" s="52"/>
      <c r="DS25" s="52"/>
      <c r="DT25" s="52"/>
      <c r="DU25" s="52"/>
      <c r="DV25" s="52"/>
      <c r="DW25" s="52"/>
      <c r="DX25" s="52"/>
      <c r="DY25" s="52"/>
      <c r="DZ25" s="52"/>
      <c r="EA25" s="52"/>
      <c r="EB25" s="52"/>
      <c r="EC25" s="52"/>
      <c r="ED25" s="52"/>
      <c r="EE25" s="52"/>
      <c r="EF25" s="52"/>
      <c r="EG25" s="52"/>
      <c r="EH25" s="52"/>
      <c r="EI25" s="52"/>
      <c r="EJ25" s="52"/>
      <c r="EK25" s="52"/>
      <c r="EL25" s="52"/>
      <c r="EM25" s="52"/>
      <c r="EN25" s="52"/>
      <c r="EO25" s="52"/>
      <c r="EP25" s="52"/>
      <c r="EQ25" s="52"/>
      <c r="ER25" s="52"/>
      <c r="ES25" s="52"/>
      <c r="ET25" s="52"/>
      <c r="EU25" s="52"/>
      <c r="EV25" s="52"/>
      <c r="EW25" s="52"/>
      <c r="EX25" s="52"/>
      <c r="EY25" s="52"/>
      <c r="EZ25" s="52"/>
      <c r="FA25" s="52"/>
      <c r="FB25" s="52"/>
      <c r="FC25" s="52"/>
      <c r="FD25" s="52"/>
      <c r="FE25" s="52"/>
      <c r="FF25" s="52"/>
      <c r="FG25" s="52"/>
      <c r="FH25" s="52"/>
      <c r="FI25" s="52"/>
      <c r="FJ25" s="52"/>
      <c r="FK25" s="52"/>
      <c r="FL25" s="52"/>
      <c r="FM25" s="52"/>
      <c r="FN25" s="52"/>
      <c r="FO25" s="52"/>
      <c r="FP25" s="52"/>
      <c r="FQ25" s="52"/>
      <c r="FR25" s="52"/>
      <c r="FS25" s="52"/>
      <c r="FT25" s="52"/>
      <c r="FU25" s="52"/>
      <c r="FV25" s="52"/>
      <c r="FW25" s="52"/>
      <c r="FX25" s="52"/>
      <c r="FY25" s="52"/>
      <c r="FZ25" s="52"/>
      <c r="GA25" s="52"/>
      <c r="GB25" s="52"/>
      <c r="GC25" s="52"/>
      <c r="GD25" s="52"/>
      <c r="GE25" s="52"/>
      <c r="GF25" s="52"/>
      <c r="GG25" s="52"/>
      <c r="GH25" s="52"/>
      <c r="GI25" s="52"/>
      <c r="GJ25" s="52"/>
      <c r="GK25" s="52"/>
      <c r="GL25" s="52"/>
      <c r="GM25" s="52"/>
      <c r="GN25" s="52"/>
      <c r="GO25" s="52"/>
      <c r="GP25" s="52"/>
      <c r="GQ25" s="52"/>
      <c r="GR25" s="52"/>
      <c r="GS25" s="52"/>
      <c r="GT25" s="52"/>
      <c r="GU25" s="52"/>
      <c r="GV25" s="52"/>
      <c r="GW25" s="52"/>
      <c r="GX25" s="52"/>
      <c r="GY25" s="52"/>
      <c r="GZ25" s="52"/>
      <c r="HA25" s="52"/>
      <c r="HB25" s="52"/>
      <c r="HC25" s="52"/>
      <c r="HD25" s="52"/>
      <c r="HE25" s="52"/>
      <c r="HF25" s="52"/>
      <c r="HG25" s="52"/>
      <c r="HH25" s="52"/>
      <c r="HI25" s="52"/>
      <c r="HJ25" s="52"/>
      <c r="HK25" s="52"/>
      <c r="HL25" s="52"/>
      <c r="HM25" s="52"/>
      <c r="HN25" s="52"/>
      <c r="HO25" s="52"/>
      <c r="HP25" s="52"/>
      <c r="HQ25" s="52"/>
      <c r="HR25" s="52"/>
      <c r="HS25" s="52"/>
      <c r="HT25" s="52"/>
      <c r="HU25" s="52"/>
      <c r="HV25" s="52"/>
      <c r="HW25" s="52"/>
      <c r="HX25" s="52"/>
      <c r="HY25" s="52"/>
      <c r="HZ25" s="52"/>
      <c r="IA25" s="52"/>
      <c r="IB25" s="52"/>
      <c r="IC25" s="52"/>
      <c r="ID25" s="52"/>
      <c r="IE25" s="52"/>
      <c r="IF25" s="52"/>
      <c r="IG25" s="52"/>
      <c r="IH25" s="52"/>
      <c r="II25" s="52"/>
      <c r="IJ25" s="52"/>
      <c r="IK25" s="52"/>
      <c r="IL25" s="52"/>
      <c r="IM25" s="52"/>
      <c r="IN25" s="52"/>
      <c r="IO25" s="52"/>
      <c r="IP25" s="52"/>
      <c r="IQ25" s="52"/>
      <c r="IR25" s="52"/>
      <c r="IS25" s="52"/>
      <c r="IT25" s="52"/>
      <c r="IU25" s="52"/>
      <c r="IV25" s="52"/>
      <c r="IW25" s="52"/>
      <c r="IX25" s="52"/>
      <c r="IY25" s="52"/>
      <c r="IZ25" s="52"/>
      <c r="JA25" s="52"/>
      <c r="JB25" s="52"/>
      <c r="JC25" s="52"/>
      <c r="JD25" s="52"/>
      <c r="JE25" s="52"/>
      <c r="JF25" s="52"/>
      <c r="JG25" s="52"/>
      <c r="JH25" s="52"/>
      <c r="JI25" s="52"/>
      <c r="JJ25" s="52"/>
      <c r="JK25" s="52"/>
      <c r="JL25" s="52"/>
      <c r="JM25" s="52"/>
      <c r="JN25" s="52"/>
      <c r="JO25" s="52"/>
      <c r="JP25" s="52"/>
      <c r="JQ25" s="52"/>
      <c r="JR25" s="52"/>
      <c r="JS25" s="52"/>
      <c r="JT25" s="52"/>
      <c r="JU25" s="52"/>
      <c r="JV25" s="52"/>
      <c r="JW25" s="52"/>
      <c r="JX25" s="52"/>
      <c r="JY25" s="52"/>
      <c r="JZ25" s="52"/>
      <c r="KA25" s="52"/>
      <c r="KB25" s="52"/>
      <c r="KC25" s="52"/>
      <c r="KD25" s="52"/>
      <c r="KE25" s="52"/>
      <c r="KF25" s="52"/>
      <c r="KG25" s="52"/>
      <c r="KH25" s="52"/>
      <c r="KI25" s="52"/>
      <c r="KJ25" s="52"/>
      <c r="KK25" s="52"/>
      <c r="KL25" s="52"/>
      <c r="KM25" s="52"/>
      <c r="KN25" s="52"/>
      <c r="KO25" s="52"/>
      <c r="KP25" s="52"/>
    </row>
    <row r="26" spans="1:302">
      <c r="A26" s="52"/>
      <c r="B26" s="52"/>
      <c r="C26" s="52"/>
      <c r="D26" s="52"/>
      <c r="E26" s="52"/>
      <c r="F26" s="52"/>
      <c r="G26" s="52"/>
      <c r="H26" s="52"/>
      <c r="I26" s="52"/>
      <c r="J26" s="52"/>
      <c r="K26" s="52"/>
      <c r="L26" s="52"/>
      <c r="M26" s="52"/>
      <c r="N26" s="52"/>
      <c r="O26" s="52"/>
      <c r="P26" s="52"/>
      <c r="Q26" s="52"/>
      <c r="R26" s="52"/>
      <c r="S26" s="52"/>
      <c r="T26" s="52"/>
      <c r="U26" s="52"/>
      <c r="V26" s="52"/>
      <c r="W26" s="115" t="s">
        <v>2</v>
      </c>
      <c r="X26" s="125" t="s">
        <v>65</v>
      </c>
      <c r="Y26" s="122">
        <f>COUNTIFS(Compilation!A:A,$W$2,Compilation!E:E,X26)</f>
        <v>0</v>
      </c>
      <c r="Z26" s="52"/>
      <c r="AA26" s="52"/>
      <c r="AB26" s="50" t="s">
        <v>23</v>
      </c>
      <c r="AC26" s="51">
        <v>19</v>
      </c>
      <c r="AD26" s="51"/>
      <c r="AE26" s="51"/>
      <c r="AF26" s="51"/>
      <c r="AG26" s="51"/>
      <c r="AH26" s="51">
        <v>19</v>
      </c>
      <c r="AI26" s="51">
        <v>19</v>
      </c>
      <c r="AJ26" s="52"/>
      <c r="AK26" s="52"/>
      <c r="AL26" s="52"/>
      <c r="AM26" s="52"/>
      <c r="AN26" s="52"/>
      <c r="AO26" s="52"/>
      <c r="AP26" s="52"/>
      <c r="AQ26" s="52"/>
      <c r="AR26" s="52"/>
      <c r="AS26" s="52"/>
      <c r="AT26" s="52"/>
      <c r="DA26" s="52"/>
      <c r="DB26" s="52"/>
      <c r="DC26" s="52"/>
      <c r="DD26" s="52"/>
      <c r="DE26" s="52"/>
      <c r="DF26" s="52"/>
      <c r="DG26" s="52"/>
      <c r="DH26" s="52"/>
      <c r="DI26" s="52"/>
      <c r="DJ26" s="52"/>
      <c r="DK26" s="52"/>
      <c r="DL26" s="52"/>
      <c r="DM26" s="52"/>
      <c r="DN26" s="52"/>
      <c r="DO26" s="52"/>
      <c r="DP26" s="52"/>
      <c r="DQ26" s="52"/>
      <c r="DR26" s="52"/>
      <c r="DS26" s="52"/>
      <c r="DT26" s="52"/>
      <c r="DU26" s="52"/>
      <c r="DV26" s="52"/>
      <c r="DW26" s="52"/>
      <c r="DX26" s="52"/>
      <c r="DY26" s="52"/>
      <c r="DZ26" s="52"/>
      <c r="EA26" s="52"/>
      <c r="EB26" s="52"/>
      <c r="EC26" s="52"/>
      <c r="ED26" s="52"/>
      <c r="EE26" s="52"/>
      <c r="EF26" s="52"/>
      <c r="EG26" s="52"/>
      <c r="EH26" s="52"/>
      <c r="EI26" s="52"/>
      <c r="EJ26" s="52"/>
      <c r="EK26" s="52"/>
      <c r="EL26" s="52"/>
      <c r="EM26" s="52"/>
      <c r="EN26" s="52"/>
      <c r="EO26" s="52"/>
      <c r="EP26" s="52"/>
      <c r="EQ26" s="52"/>
      <c r="ER26" s="52"/>
      <c r="ES26" s="52"/>
      <c r="ET26" s="52"/>
      <c r="EU26" s="52"/>
      <c r="EV26" s="52"/>
      <c r="EW26" s="52"/>
      <c r="EX26" s="52"/>
      <c r="EY26" s="52"/>
      <c r="EZ26" s="52"/>
      <c r="FA26" s="52"/>
      <c r="FB26" s="52"/>
      <c r="FC26" s="52"/>
      <c r="FD26" s="52"/>
      <c r="FE26" s="52"/>
      <c r="FF26" s="52"/>
      <c r="FG26" s="52"/>
      <c r="FH26" s="52"/>
      <c r="FI26" s="52"/>
      <c r="FJ26" s="52"/>
      <c r="FK26" s="52"/>
      <c r="FL26" s="52"/>
      <c r="FM26" s="52"/>
      <c r="FN26" s="52"/>
      <c r="FO26" s="52"/>
      <c r="FP26" s="52"/>
      <c r="FQ26" s="52"/>
      <c r="FR26" s="52"/>
      <c r="FS26" s="52"/>
      <c r="FT26" s="52"/>
      <c r="FU26" s="52"/>
      <c r="FV26" s="52"/>
      <c r="FW26" s="52"/>
      <c r="FX26" s="52"/>
      <c r="FY26" s="52"/>
      <c r="FZ26" s="52"/>
      <c r="GA26" s="52"/>
      <c r="GB26" s="52"/>
      <c r="GC26" s="52"/>
      <c r="GD26" s="52"/>
      <c r="GE26" s="52"/>
      <c r="GF26" s="52"/>
      <c r="GG26" s="52"/>
      <c r="GH26" s="52"/>
      <c r="GI26" s="52"/>
      <c r="GJ26" s="52"/>
      <c r="GK26" s="52"/>
      <c r="GL26" s="52"/>
      <c r="GM26" s="52"/>
      <c r="GN26" s="52"/>
      <c r="GO26" s="52"/>
      <c r="GP26" s="52"/>
      <c r="GQ26" s="52"/>
      <c r="GR26" s="52"/>
      <c r="GS26" s="52"/>
      <c r="GT26" s="52"/>
      <c r="GU26" s="52"/>
      <c r="GV26" s="52"/>
      <c r="GW26" s="52"/>
      <c r="GX26" s="52"/>
      <c r="GY26" s="52"/>
      <c r="GZ26" s="52"/>
      <c r="HA26" s="52"/>
      <c r="HB26" s="52"/>
      <c r="HC26" s="52"/>
      <c r="HD26" s="52"/>
      <c r="HE26" s="52"/>
      <c r="HF26" s="52"/>
      <c r="HG26" s="52"/>
      <c r="HH26" s="52"/>
      <c r="HI26" s="52"/>
      <c r="HJ26" s="52"/>
      <c r="HK26" s="52"/>
      <c r="HL26" s="52"/>
      <c r="HM26" s="52"/>
      <c r="HN26" s="52"/>
      <c r="HO26" s="52"/>
      <c r="HP26" s="52"/>
      <c r="HQ26" s="52"/>
      <c r="HR26" s="52"/>
      <c r="HS26" s="52"/>
      <c r="HT26" s="52"/>
      <c r="HU26" s="52"/>
      <c r="HV26" s="52"/>
      <c r="HW26" s="52"/>
      <c r="HX26" s="52"/>
      <c r="HY26" s="52"/>
      <c r="HZ26" s="52"/>
      <c r="IA26" s="52"/>
      <c r="IB26" s="52"/>
      <c r="IC26" s="52"/>
      <c r="ID26" s="52"/>
      <c r="IE26" s="52"/>
      <c r="IF26" s="52"/>
      <c r="IG26" s="52"/>
      <c r="IH26" s="52"/>
      <c r="II26" s="52"/>
      <c r="IJ26" s="52"/>
      <c r="IK26" s="52"/>
      <c r="IL26" s="52"/>
      <c r="IM26" s="52"/>
      <c r="IN26" s="52"/>
      <c r="IO26" s="52"/>
      <c r="IP26" s="52"/>
      <c r="IQ26" s="52"/>
      <c r="IR26" s="52"/>
      <c r="IS26" s="52"/>
      <c r="IT26" s="52"/>
      <c r="IU26" s="52"/>
      <c r="IV26" s="52"/>
      <c r="IW26" s="52"/>
      <c r="IX26" s="52"/>
      <c r="IY26" s="52"/>
      <c r="IZ26" s="52"/>
      <c r="JA26" s="52"/>
      <c r="JB26" s="52"/>
      <c r="JC26" s="52"/>
      <c r="JD26" s="52"/>
      <c r="JE26" s="52"/>
      <c r="JF26" s="52"/>
      <c r="JG26" s="52"/>
      <c r="JH26" s="52"/>
      <c r="JI26" s="52"/>
      <c r="JJ26" s="52"/>
      <c r="JK26" s="52"/>
      <c r="JL26" s="52"/>
      <c r="JM26" s="52"/>
      <c r="JN26" s="52"/>
      <c r="JO26" s="52"/>
      <c r="JP26" s="52"/>
      <c r="JQ26" s="52"/>
      <c r="JR26" s="52"/>
      <c r="JS26" s="52"/>
      <c r="JT26" s="52"/>
      <c r="JU26" s="52"/>
      <c r="JV26" s="52"/>
      <c r="JW26" s="52"/>
      <c r="JX26" s="52"/>
      <c r="JY26" s="52"/>
      <c r="JZ26" s="52"/>
      <c r="KA26" s="52"/>
      <c r="KB26" s="52"/>
      <c r="KC26" s="52"/>
      <c r="KD26" s="52"/>
      <c r="KE26" s="52"/>
      <c r="KF26" s="52"/>
      <c r="KG26" s="52"/>
      <c r="KH26" s="52"/>
      <c r="KI26" s="52"/>
      <c r="KJ26" s="52"/>
      <c r="KK26" s="52"/>
      <c r="KL26" s="52"/>
      <c r="KM26" s="52"/>
      <c r="KN26" s="52"/>
      <c r="KO26" s="52"/>
      <c r="KP26" s="52"/>
    </row>
    <row r="27" spans="1:302">
      <c r="A27" s="52"/>
      <c r="B27" s="52"/>
      <c r="C27" s="52"/>
      <c r="D27" s="52"/>
      <c r="E27" s="52"/>
      <c r="F27" s="52"/>
      <c r="G27" s="52"/>
      <c r="H27" s="52"/>
      <c r="I27" s="52"/>
      <c r="J27" s="52"/>
      <c r="K27" s="52"/>
      <c r="L27" s="52"/>
      <c r="M27" s="52"/>
      <c r="N27" s="52"/>
      <c r="O27" s="52"/>
      <c r="P27" s="52"/>
      <c r="Q27" s="52"/>
      <c r="R27" s="52"/>
      <c r="S27" s="52"/>
      <c r="T27" s="52"/>
      <c r="U27" s="52"/>
      <c r="V27" s="52"/>
      <c r="W27" s="115" t="s">
        <v>2</v>
      </c>
      <c r="X27" s="125" t="s">
        <v>74</v>
      </c>
      <c r="Y27" s="122">
        <f>COUNTIFS(Compilation!A:A,$W$2,Compilation!E:E,X27)</f>
        <v>0</v>
      </c>
      <c r="Z27" s="52"/>
      <c r="AA27" s="52"/>
      <c r="AB27" s="50" t="s">
        <v>60</v>
      </c>
      <c r="AC27" s="51">
        <v>1</v>
      </c>
      <c r="AD27" s="51"/>
      <c r="AE27" s="51"/>
      <c r="AF27" s="51"/>
      <c r="AG27" s="51"/>
      <c r="AH27" s="51">
        <v>1</v>
      </c>
      <c r="AI27" s="51">
        <v>1</v>
      </c>
      <c r="AJ27" s="52"/>
      <c r="AK27" s="52"/>
      <c r="AL27" s="52"/>
      <c r="AM27" s="52"/>
      <c r="AN27" s="52"/>
      <c r="AO27" s="52"/>
      <c r="AP27" s="52"/>
      <c r="AQ27" s="52"/>
      <c r="AR27" s="52"/>
      <c r="AS27" s="52"/>
      <c r="AT27" s="52"/>
      <c r="DA27" s="52"/>
      <c r="DB27" s="52"/>
      <c r="DC27" s="52"/>
      <c r="DD27" s="52"/>
      <c r="DE27" s="52"/>
      <c r="DF27" s="52"/>
      <c r="DG27" s="52"/>
      <c r="DH27" s="52"/>
      <c r="DI27" s="52"/>
      <c r="DJ27" s="52"/>
      <c r="DK27" s="52"/>
      <c r="DL27" s="52"/>
      <c r="DM27" s="52"/>
      <c r="DN27" s="52"/>
      <c r="DO27" s="52"/>
      <c r="DP27" s="52"/>
      <c r="DQ27" s="52"/>
      <c r="DR27" s="52"/>
      <c r="DS27" s="52"/>
      <c r="DT27" s="52"/>
      <c r="DU27" s="52"/>
      <c r="DV27" s="52"/>
      <c r="DW27" s="52"/>
      <c r="DX27" s="52"/>
      <c r="DY27" s="52"/>
      <c r="DZ27" s="52"/>
      <c r="EA27" s="52"/>
      <c r="EB27" s="52"/>
      <c r="EC27" s="52"/>
      <c r="ED27" s="52"/>
      <c r="EE27" s="52"/>
      <c r="EF27" s="52"/>
      <c r="EG27" s="52"/>
      <c r="EH27" s="52"/>
      <c r="EI27" s="52"/>
      <c r="EJ27" s="52"/>
      <c r="EK27" s="52"/>
      <c r="EL27" s="52"/>
      <c r="EM27" s="52"/>
      <c r="EN27" s="52"/>
      <c r="EO27" s="52"/>
      <c r="EP27" s="52"/>
      <c r="EQ27" s="52"/>
      <c r="ER27" s="52"/>
      <c r="ES27" s="52"/>
      <c r="ET27" s="52"/>
      <c r="EU27" s="52"/>
      <c r="EV27" s="52"/>
      <c r="EW27" s="52"/>
      <c r="EX27" s="52"/>
      <c r="EY27" s="52"/>
      <c r="EZ27" s="52"/>
      <c r="FA27" s="52"/>
      <c r="FB27" s="52"/>
      <c r="FC27" s="52"/>
      <c r="FD27" s="52"/>
      <c r="FE27" s="52"/>
      <c r="FF27" s="52"/>
      <c r="FG27" s="52"/>
      <c r="FH27" s="52"/>
      <c r="FI27" s="52"/>
      <c r="FJ27" s="52"/>
      <c r="FK27" s="52"/>
      <c r="FL27" s="52"/>
      <c r="FM27" s="52"/>
      <c r="FN27" s="52"/>
      <c r="FO27" s="52"/>
      <c r="FP27" s="52"/>
      <c r="FQ27" s="52"/>
      <c r="FR27" s="52"/>
      <c r="FS27" s="52"/>
      <c r="FT27" s="52"/>
      <c r="FU27" s="52"/>
      <c r="FV27" s="52"/>
      <c r="FW27" s="52"/>
      <c r="FX27" s="52"/>
      <c r="FY27" s="52"/>
      <c r="FZ27" s="52"/>
      <c r="GA27" s="52"/>
      <c r="GB27" s="52"/>
      <c r="GC27" s="52"/>
      <c r="GD27" s="52"/>
      <c r="GE27" s="52"/>
      <c r="GF27" s="52"/>
      <c r="GG27" s="52"/>
      <c r="GH27" s="52"/>
      <c r="GI27" s="52"/>
      <c r="GJ27" s="52"/>
      <c r="GK27" s="52"/>
      <c r="GL27" s="52"/>
      <c r="GM27" s="52"/>
      <c r="GN27" s="52"/>
      <c r="GO27" s="52"/>
      <c r="GP27" s="52"/>
      <c r="GQ27" s="52"/>
      <c r="GR27" s="52"/>
      <c r="GS27" s="52"/>
      <c r="GT27" s="52"/>
      <c r="GU27" s="52"/>
      <c r="GV27" s="52"/>
      <c r="GW27" s="52"/>
      <c r="GX27" s="52"/>
      <c r="GY27" s="52"/>
      <c r="GZ27" s="52"/>
      <c r="HA27" s="52"/>
      <c r="HB27" s="52"/>
      <c r="HC27" s="52"/>
      <c r="HD27" s="52"/>
      <c r="HE27" s="52"/>
      <c r="HF27" s="52"/>
      <c r="HG27" s="52"/>
      <c r="HH27" s="52"/>
      <c r="HI27" s="52"/>
      <c r="HJ27" s="52"/>
      <c r="HK27" s="52"/>
      <c r="HL27" s="52"/>
      <c r="HM27" s="52"/>
      <c r="HN27" s="52"/>
      <c r="HO27" s="52"/>
      <c r="HP27" s="52"/>
      <c r="HQ27" s="52"/>
      <c r="HR27" s="52"/>
      <c r="HS27" s="52"/>
      <c r="HT27" s="52"/>
      <c r="HU27" s="52"/>
      <c r="HV27" s="52"/>
      <c r="HW27" s="52"/>
      <c r="HX27" s="52"/>
      <c r="HY27" s="52"/>
      <c r="HZ27" s="52"/>
      <c r="IA27" s="52"/>
      <c r="IB27" s="52"/>
      <c r="IC27" s="52"/>
      <c r="ID27" s="52"/>
      <c r="IE27" s="52"/>
      <c r="IF27" s="52"/>
      <c r="IG27" s="52"/>
      <c r="IH27" s="52"/>
      <c r="II27" s="52"/>
      <c r="IJ27" s="52"/>
      <c r="IK27" s="52"/>
      <c r="IL27" s="52"/>
      <c r="IM27" s="52"/>
      <c r="IN27" s="52"/>
      <c r="IO27" s="52"/>
      <c r="IP27" s="52"/>
      <c r="IQ27" s="52"/>
      <c r="IR27" s="52"/>
      <c r="IS27" s="52"/>
      <c r="IT27" s="52"/>
      <c r="IU27" s="52"/>
      <c r="IV27" s="52"/>
      <c r="IW27" s="52"/>
      <c r="IX27" s="52"/>
      <c r="IY27" s="52"/>
      <c r="IZ27" s="52"/>
      <c r="JA27" s="52"/>
      <c r="JB27" s="52"/>
      <c r="JC27" s="52"/>
      <c r="JD27" s="52"/>
      <c r="JE27" s="52"/>
      <c r="JF27" s="52"/>
      <c r="JG27" s="52"/>
      <c r="JH27" s="52"/>
      <c r="JI27" s="52"/>
      <c r="JJ27" s="52"/>
      <c r="JK27" s="52"/>
      <c r="JL27" s="52"/>
      <c r="JM27" s="52"/>
      <c r="JN27" s="52"/>
      <c r="JO27" s="52"/>
      <c r="JP27" s="52"/>
      <c r="JQ27" s="52"/>
      <c r="JR27" s="52"/>
      <c r="JS27" s="52"/>
      <c r="JT27" s="52"/>
      <c r="JU27" s="52"/>
      <c r="JV27" s="52"/>
      <c r="JW27" s="52"/>
      <c r="JX27" s="52"/>
      <c r="JY27" s="52"/>
      <c r="JZ27" s="52"/>
      <c r="KA27" s="52"/>
      <c r="KB27" s="52"/>
      <c r="KC27" s="52"/>
      <c r="KD27" s="52"/>
      <c r="KE27" s="52"/>
      <c r="KF27" s="52"/>
      <c r="KG27" s="52"/>
      <c r="KH27" s="52"/>
      <c r="KI27" s="52"/>
      <c r="KJ27" s="52"/>
      <c r="KK27" s="52"/>
      <c r="KL27" s="52"/>
      <c r="KM27" s="52"/>
      <c r="KN27" s="52"/>
      <c r="KO27" s="52"/>
      <c r="KP27" s="52"/>
    </row>
    <row r="28" spans="1:302">
      <c r="A28" s="52"/>
      <c r="B28" s="52"/>
      <c r="C28" s="52"/>
      <c r="D28" s="52"/>
      <c r="E28" s="52"/>
      <c r="F28" s="52"/>
      <c r="G28" s="52"/>
      <c r="H28" s="52"/>
      <c r="I28" s="52"/>
      <c r="J28" s="52"/>
      <c r="K28" s="52"/>
      <c r="L28" s="52"/>
      <c r="M28" s="52"/>
      <c r="N28" s="52"/>
      <c r="O28" s="52"/>
      <c r="P28" s="52"/>
      <c r="Q28" s="52"/>
      <c r="R28" s="52"/>
      <c r="S28" s="52"/>
      <c r="T28" s="52"/>
      <c r="U28" s="52"/>
      <c r="V28" s="52"/>
      <c r="W28" s="115" t="s">
        <v>2</v>
      </c>
      <c r="X28" s="124" t="s">
        <v>23</v>
      </c>
      <c r="Y28" s="123">
        <f>COUNTIFS(Compilation!A:A,$W$2,Compilation!E:E,X28)</f>
        <v>0</v>
      </c>
      <c r="Z28" s="52"/>
      <c r="AA28" s="52"/>
      <c r="AB28" s="50" t="s">
        <v>62</v>
      </c>
      <c r="AC28" s="51">
        <v>1</v>
      </c>
      <c r="AD28" s="51"/>
      <c r="AE28" s="51"/>
      <c r="AF28" s="51"/>
      <c r="AG28" s="51"/>
      <c r="AH28" s="51">
        <v>1</v>
      </c>
      <c r="AI28" s="51">
        <v>1</v>
      </c>
      <c r="AJ28" s="52"/>
      <c r="AK28" s="52"/>
      <c r="AL28" s="52"/>
      <c r="AM28" s="52"/>
      <c r="AN28" s="52"/>
      <c r="AO28" s="52"/>
      <c r="AP28" s="52"/>
      <c r="AQ28" s="52"/>
      <c r="AR28" s="52"/>
      <c r="AS28" s="52"/>
      <c r="AT28" s="52"/>
      <c r="DA28" s="52"/>
      <c r="DB28" s="52"/>
      <c r="DC28" s="52"/>
      <c r="DD28" s="52"/>
      <c r="DE28" s="52"/>
      <c r="DF28" s="52"/>
      <c r="DG28" s="52"/>
      <c r="DH28" s="52"/>
      <c r="DI28" s="52"/>
      <c r="DJ28" s="52"/>
      <c r="DK28" s="52"/>
      <c r="DL28" s="52"/>
      <c r="DM28" s="52"/>
      <c r="DN28" s="52"/>
      <c r="DO28" s="52"/>
      <c r="DP28" s="52"/>
      <c r="DQ28" s="52"/>
      <c r="DR28" s="52"/>
      <c r="DS28" s="52"/>
      <c r="DT28" s="52"/>
      <c r="DU28" s="52"/>
      <c r="DV28" s="52"/>
      <c r="DW28" s="52"/>
      <c r="DX28" s="52"/>
      <c r="DY28" s="52"/>
      <c r="DZ28" s="52"/>
      <c r="EA28" s="52"/>
      <c r="EB28" s="52"/>
      <c r="EC28" s="52"/>
      <c r="ED28" s="52"/>
      <c r="EE28" s="52"/>
      <c r="EF28" s="52"/>
      <c r="EG28" s="52"/>
      <c r="EH28" s="52"/>
      <c r="EI28" s="52"/>
      <c r="EJ28" s="52"/>
      <c r="EK28" s="52"/>
      <c r="EL28" s="52"/>
      <c r="EM28" s="52"/>
      <c r="EN28" s="52"/>
      <c r="EO28" s="52"/>
      <c r="EP28" s="52"/>
      <c r="EQ28" s="52"/>
      <c r="ER28" s="52"/>
      <c r="ES28" s="52"/>
      <c r="ET28" s="52"/>
      <c r="EU28" s="52"/>
      <c r="EV28" s="52"/>
      <c r="EW28" s="52"/>
      <c r="EX28" s="52"/>
      <c r="EY28" s="52"/>
      <c r="EZ28" s="52"/>
      <c r="FA28" s="52"/>
      <c r="FB28" s="52"/>
      <c r="FC28" s="52"/>
      <c r="FD28" s="52"/>
      <c r="FE28" s="52"/>
      <c r="FF28" s="52"/>
      <c r="FG28" s="52"/>
      <c r="FH28" s="52"/>
      <c r="FI28" s="52"/>
      <c r="FJ28" s="52"/>
      <c r="FK28" s="52"/>
      <c r="FL28" s="52"/>
      <c r="FM28" s="52"/>
      <c r="FN28" s="52"/>
      <c r="FO28" s="52"/>
      <c r="FP28" s="52"/>
      <c r="FQ28" s="52"/>
      <c r="FR28" s="52"/>
      <c r="FS28" s="52"/>
      <c r="FT28" s="52"/>
      <c r="FU28" s="52"/>
      <c r="FV28" s="52"/>
      <c r="FW28" s="52"/>
      <c r="FX28" s="52"/>
      <c r="FY28" s="52"/>
      <c r="FZ28" s="52"/>
      <c r="GA28" s="52"/>
      <c r="GB28" s="52"/>
      <c r="GC28" s="52"/>
      <c r="GD28" s="52"/>
      <c r="GE28" s="52"/>
      <c r="GF28" s="52"/>
      <c r="GG28" s="52"/>
      <c r="GH28" s="52"/>
      <c r="GI28" s="52"/>
      <c r="GJ28" s="52"/>
      <c r="GK28" s="52"/>
      <c r="GL28" s="52"/>
      <c r="GM28" s="52"/>
      <c r="GN28" s="52"/>
      <c r="GO28" s="52"/>
      <c r="GP28" s="52"/>
      <c r="GQ28" s="52"/>
      <c r="GR28" s="52"/>
      <c r="GS28" s="52"/>
      <c r="GT28" s="52"/>
      <c r="GU28" s="52"/>
      <c r="GV28" s="52"/>
      <c r="GW28" s="52"/>
      <c r="GX28" s="52"/>
      <c r="GY28" s="52"/>
      <c r="GZ28" s="52"/>
      <c r="HA28" s="52"/>
      <c r="HB28" s="52"/>
      <c r="HC28" s="52"/>
      <c r="HD28" s="52"/>
      <c r="HE28" s="52"/>
      <c r="HF28" s="52"/>
      <c r="HG28" s="52"/>
      <c r="HH28" s="52"/>
      <c r="HI28" s="52"/>
      <c r="HJ28" s="52"/>
      <c r="HK28" s="52"/>
      <c r="HL28" s="52"/>
      <c r="HM28" s="52"/>
      <c r="HN28" s="52"/>
      <c r="HO28" s="52"/>
      <c r="HP28" s="52"/>
      <c r="HQ28" s="52"/>
      <c r="HR28" s="52"/>
      <c r="HS28" s="52"/>
      <c r="HT28" s="52"/>
      <c r="HU28" s="52"/>
      <c r="HV28" s="52"/>
      <c r="HW28" s="52"/>
      <c r="HX28" s="52"/>
      <c r="HY28" s="52"/>
      <c r="HZ28" s="52"/>
      <c r="IA28" s="52"/>
      <c r="IB28" s="52"/>
      <c r="IC28" s="52"/>
      <c r="ID28" s="52"/>
      <c r="IE28" s="52"/>
      <c r="IF28" s="52"/>
      <c r="IG28" s="52"/>
      <c r="IH28" s="52"/>
      <c r="II28" s="52"/>
      <c r="IJ28" s="52"/>
      <c r="IK28" s="52"/>
      <c r="IL28" s="52"/>
      <c r="IM28" s="52"/>
      <c r="IN28" s="52"/>
      <c r="IO28" s="52"/>
      <c r="IP28" s="52"/>
      <c r="IQ28" s="52"/>
      <c r="IR28" s="52"/>
      <c r="IS28" s="52"/>
      <c r="IT28" s="52"/>
      <c r="IU28" s="52"/>
      <c r="IV28" s="52"/>
      <c r="IW28" s="52"/>
      <c r="IX28" s="52"/>
      <c r="IY28" s="52"/>
      <c r="IZ28" s="52"/>
      <c r="JA28" s="52"/>
      <c r="JB28" s="52"/>
      <c r="JC28" s="52"/>
      <c r="JD28" s="52"/>
      <c r="JE28" s="52"/>
      <c r="JF28" s="52"/>
      <c r="JG28" s="52"/>
      <c r="JH28" s="52"/>
      <c r="JI28" s="52"/>
      <c r="JJ28" s="52"/>
      <c r="JK28" s="52"/>
      <c r="JL28" s="52"/>
      <c r="JM28" s="52"/>
      <c r="JN28" s="52"/>
      <c r="JO28" s="52"/>
      <c r="JP28" s="52"/>
      <c r="JQ28" s="52"/>
      <c r="JR28" s="52"/>
      <c r="JS28" s="52"/>
      <c r="JT28" s="52"/>
      <c r="JU28" s="52"/>
      <c r="JV28" s="52"/>
      <c r="JW28" s="52"/>
      <c r="JX28" s="52"/>
      <c r="JY28" s="52"/>
      <c r="JZ28" s="52"/>
      <c r="KA28" s="52"/>
      <c r="KB28" s="52"/>
      <c r="KC28" s="52"/>
      <c r="KD28" s="52"/>
      <c r="KE28" s="52"/>
      <c r="KF28" s="52"/>
      <c r="KG28" s="52"/>
      <c r="KH28" s="52"/>
      <c r="KI28" s="52"/>
      <c r="KJ28" s="52"/>
      <c r="KK28" s="52"/>
      <c r="KL28" s="52"/>
      <c r="KM28" s="52"/>
      <c r="KN28" s="52"/>
      <c r="KO28" s="52"/>
      <c r="KP28" s="52"/>
    </row>
    <row r="29" spans="1:302">
      <c r="A29" s="52"/>
      <c r="B29" s="52"/>
      <c r="C29" s="52"/>
      <c r="D29" s="52"/>
      <c r="E29" s="52"/>
      <c r="F29" s="52"/>
      <c r="G29" s="52"/>
      <c r="H29" s="52"/>
      <c r="I29" s="52"/>
      <c r="J29" s="52"/>
      <c r="K29" s="52"/>
      <c r="L29" s="52"/>
      <c r="M29" s="52"/>
      <c r="N29" s="52"/>
      <c r="O29" s="52"/>
      <c r="P29" s="52"/>
      <c r="Q29" s="52"/>
      <c r="R29" s="52"/>
      <c r="S29" s="52"/>
      <c r="T29" s="52"/>
      <c r="U29" s="52"/>
      <c r="V29" s="52"/>
      <c r="W29" s="115" t="s">
        <v>2</v>
      </c>
      <c r="X29" s="125" t="s">
        <v>60</v>
      </c>
      <c r="Y29" s="122">
        <f>COUNTIFS(Compilation!A:A,$W$2,Compilation!E:E,X29)</f>
        <v>0</v>
      </c>
      <c r="Z29" s="52"/>
      <c r="AA29" s="52"/>
      <c r="AB29" s="50" t="s">
        <v>72</v>
      </c>
      <c r="AC29" s="51">
        <v>1</v>
      </c>
      <c r="AD29" s="51"/>
      <c r="AE29" s="51"/>
      <c r="AF29" s="51"/>
      <c r="AG29" s="51"/>
      <c r="AH29" s="51">
        <v>1</v>
      </c>
      <c r="AI29" s="51">
        <v>1</v>
      </c>
      <c r="AJ29" s="52"/>
      <c r="AK29" s="52"/>
      <c r="AL29" s="52"/>
      <c r="AM29" s="52"/>
      <c r="AN29" s="52"/>
      <c r="AO29" s="52"/>
      <c r="AP29" s="52"/>
      <c r="AQ29" s="52"/>
      <c r="AR29" s="52"/>
      <c r="AS29" s="52"/>
      <c r="AT29" s="52"/>
      <c r="DA29" s="52"/>
      <c r="DB29" s="52"/>
      <c r="DC29" s="52"/>
      <c r="DD29" s="52"/>
      <c r="DE29" s="52"/>
      <c r="DF29" s="52"/>
      <c r="DG29" s="52"/>
      <c r="DH29" s="52"/>
      <c r="DI29" s="52"/>
      <c r="DJ29" s="52"/>
      <c r="DK29" s="52"/>
      <c r="DL29" s="52"/>
      <c r="DM29" s="52"/>
      <c r="DN29" s="52"/>
      <c r="DO29" s="52"/>
      <c r="DP29" s="52"/>
      <c r="DQ29" s="52"/>
      <c r="DR29" s="52"/>
      <c r="DS29" s="52"/>
      <c r="DT29" s="52"/>
      <c r="DU29" s="52"/>
      <c r="DV29" s="52"/>
      <c r="DW29" s="52"/>
      <c r="DX29" s="52"/>
      <c r="DY29" s="52"/>
      <c r="DZ29" s="52"/>
      <c r="EA29" s="52"/>
      <c r="EB29" s="52"/>
      <c r="EC29" s="52"/>
      <c r="ED29" s="52"/>
      <c r="EE29" s="52"/>
      <c r="EF29" s="52"/>
      <c r="EG29" s="52"/>
      <c r="EH29" s="52"/>
      <c r="EI29" s="52"/>
      <c r="EJ29" s="52"/>
      <c r="EK29" s="52"/>
      <c r="EL29" s="52"/>
      <c r="EM29" s="52"/>
      <c r="EN29" s="52"/>
      <c r="EO29" s="52"/>
      <c r="EP29" s="52"/>
      <c r="EQ29" s="52"/>
      <c r="ER29" s="52"/>
      <c r="ES29" s="52"/>
      <c r="ET29" s="52"/>
      <c r="EU29" s="52"/>
      <c r="EV29" s="52"/>
      <c r="EW29" s="52"/>
      <c r="EX29" s="52"/>
      <c r="EY29" s="52"/>
      <c r="EZ29" s="52"/>
      <c r="FA29" s="52"/>
      <c r="FB29" s="52"/>
      <c r="FC29" s="52"/>
      <c r="FD29" s="52"/>
      <c r="FE29" s="52"/>
      <c r="FF29" s="52"/>
      <c r="FG29" s="52"/>
      <c r="FH29" s="52"/>
      <c r="FI29" s="52"/>
      <c r="FJ29" s="52"/>
      <c r="FK29" s="52"/>
      <c r="FL29" s="52"/>
      <c r="FM29" s="52"/>
      <c r="FN29" s="52"/>
      <c r="FO29" s="52"/>
      <c r="FP29" s="52"/>
      <c r="FQ29" s="52"/>
      <c r="FR29" s="52"/>
      <c r="FS29" s="52"/>
      <c r="FT29" s="52"/>
      <c r="FU29" s="52"/>
      <c r="FV29" s="52"/>
      <c r="FW29" s="52"/>
      <c r="FX29" s="52"/>
      <c r="FY29" s="52"/>
      <c r="FZ29" s="52"/>
      <c r="GA29" s="52"/>
      <c r="GB29" s="52"/>
      <c r="GC29" s="52"/>
      <c r="GD29" s="52"/>
      <c r="GE29" s="52"/>
      <c r="GF29" s="52"/>
      <c r="GG29" s="52"/>
      <c r="GH29" s="52"/>
      <c r="GI29" s="52"/>
      <c r="GJ29" s="52"/>
      <c r="GK29" s="52"/>
      <c r="GL29" s="52"/>
      <c r="GM29" s="52"/>
      <c r="GN29" s="52"/>
      <c r="GO29" s="52"/>
      <c r="GP29" s="52"/>
      <c r="GQ29" s="52"/>
      <c r="GR29" s="52"/>
      <c r="GS29" s="52"/>
      <c r="GT29" s="52"/>
      <c r="GU29" s="52"/>
      <c r="GV29" s="52"/>
      <c r="GW29" s="52"/>
      <c r="GX29" s="52"/>
      <c r="GY29" s="52"/>
      <c r="GZ29" s="52"/>
      <c r="HA29" s="52"/>
      <c r="HB29" s="52"/>
      <c r="HC29" s="52"/>
      <c r="HD29" s="52"/>
      <c r="HE29" s="52"/>
      <c r="HF29" s="52"/>
      <c r="HG29" s="52"/>
      <c r="HH29" s="52"/>
      <c r="HI29" s="52"/>
      <c r="HJ29" s="52"/>
      <c r="HK29" s="52"/>
      <c r="HL29" s="52"/>
      <c r="HM29" s="52"/>
      <c r="HN29" s="52"/>
      <c r="HO29" s="52"/>
      <c r="HP29" s="52"/>
      <c r="HQ29" s="52"/>
      <c r="HR29" s="52"/>
      <c r="HS29" s="52"/>
      <c r="HT29" s="52"/>
      <c r="HU29" s="52"/>
      <c r="HV29" s="52"/>
      <c r="HW29" s="52"/>
      <c r="HX29" s="52"/>
      <c r="HY29" s="52"/>
      <c r="HZ29" s="52"/>
      <c r="IA29" s="52"/>
      <c r="IB29" s="52"/>
      <c r="IC29" s="52"/>
      <c r="ID29" s="52"/>
      <c r="IE29" s="52"/>
      <c r="IF29" s="52"/>
      <c r="IG29" s="52"/>
      <c r="IH29" s="52"/>
      <c r="II29" s="52"/>
      <c r="IJ29" s="52"/>
      <c r="IK29" s="52"/>
      <c r="IL29" s="52"/>
      <c r="IM29" s="52"/>
      <c r="IN29" s="52"/>
      <c r="IO29" s="52"/>
      <c r="IP29" s="52"/>
      <c r="IQ29" s="52"/>
      <c r="IR29" s="52"/>
      <c r="IS29" s="52"/>
      <c r="IT29" s="52"/>
      <c r="IU29" s="52"/>
      <c r="IV29" s="52"/>
      <c r="IW29" s="52"/>
      <c r="IX29" s="52"/>
      <c r="IY29" s="52"/>
      <c r="IZ29" s="52"/>
      <c r="JA29" s="52"/>
      <c r="JB29" s="52"/>
      <c r="JC29" s="52"/>
      <c r="JD29" s="52"/>
      <c r="JE29" s="52"/>
      <c r="JF29" s="52"/>
      <c r="JG29" s="52"/>
      <c r="JH29" s="52"/>
      <c r="JI29" s="52"/>
      <c r="JJ29" s="52"/>
      <c r="JK29" s="52"/>
      <c r="JL29" s="52"/>
      <c r="JM29" s="52"/>
      <c r="JN29" s="52"/>
      <c r="JO29" s="52"/>
      <c r="JP29" s="52"/>
      <c r="JQ29" s="52"/>
      <c r="JR29" s="52"/>
      <c r="JS29" s="52"/>
      <c r="JT29" s="52"/>
      <c r="JU29" s="52"/>
      <c r="JV29" s="52"/>
      <c r="JW29" s="52"/>
      <c r="JX29" s="52"/>
      <c r="JY29" s="52"/>
      <c r="JZ29" s="52"/>
      <c r="KA29" s="52"/>
      <c r="KB29" s="52"/>
      <c r="KC29" s="52"/>
      <c r="KD29" s="52"/>
      <c r="KE29" s="52"/>
      <c r="KF29" s="52"/>
      <c r="KG29" s="52"/>
      <c r="KH29" s="52"/>
      <c r="KI29" s="52"/>
      <c r="KJ29" s="52"/>
      <c r="KK29" s="52"/>
      <c r="KL29" s="52"/>
      <c r="KM29" s="52"/>
      <c r="KN29" s="52"/>
      <c r="KO29" s="52"/>
      <c r="KP29" s="52"/>
    </row>
    <row r="30" spans="1:302">
      <c r="A30" s="52"/>
      <c r="B30" s="52"/>
      <c r="C30" s="52"/>
      <c r="D30" s="52"/>
      <c r="E30" s="52"/>
      <c r="F30" s="52"/>
      <c r="G30" s="52"/>
      <c r="H30" s="52"/>
      <c r="I30" s="52"/>
      <c r="J30" s="52"/>
      <c r="K30" s="52"/>
      <c r="L30" s="52"/>
      <c r="M30" s="52"/>
      <c r="N30" s="52"/>
      <c r="O30" s="52"/>
      <c r="P30" s="52"/>
      <c r="Q30" s="52"/>
      <c r="R30" s="52"/>
      <c r="S30" s="52"/>
      <c r="T30" s="52"/>
      <c r="U30" s="52"/>
      <c r="V30" s="52"/>
      <c r="W30" s="115" t="s">
        <v>2</v>
      </c>
      <c r="X30" s="124" t="s">
        <v>108</v>
      </c>
      <c r="Y30" s="123">
        <f>COUNTIFS(Compilation!A:A,$W$2,Compilation!E:E,X30)</f>
        <v>0</v>
      </c>
      <c r="Z30" s="52"/>
      <c r="AA30" s="52"/>
      <c r="AB30" s="50" t="s">
        <v>68</v>
      </c>
      <c r="AC30" s="51">
        <v>1</v>
      </c>
      <c r="AD30" s="51"/>
      <c r="AE30" s="51"/>
      <c r="AF30" s="51"/>
      <c r="AG30" s="51"/>
      <c r="AH30" s="51">
        <v>1</v>
      </c>
      <c r="AI30" s="51">
        <v>1</v>
      </c>
      <c r="AJ30" s="52"/>
      <c r="AK30" s="52"/>
      <c r="AL30" s="52"/>
      <c r="AM30" s="52"/>
      <c r="AN30" s="52"/>
      <c r="AO30" s="52"/>
      <c r="AP30" s="52"/>
      <c r="AQ30" s="52"/>
      <c r="AR30" s="52"/>
      <c r="AS30" s="52"/>
      <c r="AT30" s="52"/>
      <c r="DA30" s="52"/>
      <c r="DB30" s="52"/>
      <c r="DC30" s="52"/>
      <c r="DD30" s="52"/>
      <c r="DE30" s="52"/>
      <c r="DF30" s="52"/>
      <c r="DG30" s="52"/>
      <c r="DH30" s="52"/>
      <c r="DI30" s="52"/>
      <c r="DJ30" s="52"/>
      <c r="DK30" s="52"/>
      <c r="DL30" s="52"/>
      <c r="DM30" s="52"/>
      <c r="DN30" s="52"/>
      <c r="DO30" s="52"/>
      <c r="DP30" s="52"/>
      <c r="DQ30" s="52"/>
      <c r="DR30" s="52"/>
      <c r="DS30" s="52"/>
      <c r="DT30" s="52"/>
      <c r="DU30" s="52"/>
      <c r="DV30" s="52"/>
      <c r="DW30" s="52"/>
      <c r="DX30" s="52"/>
      <c r="DY30" s="52"/>
      <c r="DZ30" s="52"/>
      <c r="EA30" s="52"/>
      <c r="EB30" s="52"/>
      <c r="EC30" s="52"/>
      <c r="ED30" s="52"/>
      <c r="EE30" s="52"/>
      <c r="EF30" s="52"/>
      <c r="EG30" s="52"/>
      <c r="EH30" s="52"/>
      <c r="EI30" s="52"/>
      <c r="EJ30" s="52"/>
      <c r="EK30" s="52"/>
      <c r="EL30" s="52"/>
      <c r="EM30" s="52"/>
      <c r="EN30" s="52"/>
      <c r="EO30" s="52"/>
      <c r="EP30" s="52"/>
      <c r="EQ30" s="52"/>
      <c r="ER30" s="52"/>
      <c r="ES30" s="52"/>
      <c r="ET30" s="52"/>
      <c r="EU30" s="52"/>
      <c r="EV30" s="52"/>
      <c r="EW30" s="52"/>
      <c r="EX30" s="52"/>
      <c r="EY30" s="52"/>
      <c r="EZ30" s="52"/>
      <c r="FA30" s="52"/>
      <c r="FB30" s="52"/>
      <c r="FC30" s="52"/>
      <c r="FD30" s="52"/>
      <c r="FE30" s="52"/>
      <c r="FF30" s="52"/>
      <c r="FG30" s="52"/>
      <c r="FH30" s="52"/>
      <c r="FI30" s="52"/>
      <c r="FJ30" s="52"/>
      <c r="FK30" s="52"/>
      <c r="FL30" s="52"/>
      <c r="FM30" s="52"/>
      <c r="FN30" s="52"/>
      <c r="FO30" s="52"/>
      <c r="FP30" s="52"/>
      <c r="FQ30" s="52"/>
      <c r="FR30" s="52"/>
      <c r="FS30" s="52"/>
      <c r="FT30" s="52"/>
      <c r="FU30" s="52"/>
      <c r="FV30" s="52"/>
      <c r="FW30" s="52"/>
      <c r="FX30" s="52"/>
      <c r="FY30" s="52"/>
      <c r="FZ30" s="52"/>
      <c r="GA30" s="52"/>
      <c r="GB30" s="52"/>
      <c r="GC30" s="52"/>
      <c r="GD30" s="52"/>
      <c r="GE30" s="52"/>
      <c r="GF30" s="52"/>
      <c r="GG30" s="52"/>
      <c r="GH30" s="52"/>
      <c r="GI30" s="52"/>
      <c r="GJ30" s="52"/>
      <c r="GK30" s="52"/>
      <c r="GL30" s="52"/>
      <c r="GM30" s="52"/>
      <c r="GN30" s="52"/>
      <c r="GO30" s="52"/>
      <c r="GP30" s="52"/>
      <c r="GQ30" s="52"/>
      <c r="GR30" s="52"/>
      <c r="GS30" s="52"/>
      <c r="GT30" s="52"/>
      <c r="GU30" s="52"/>
      <c r="GV30" s="52"/>
      <c r="GW30" s="52"/>
      <c r="GX30" s="52"/>
      <c r="GY30" s="52"/>
      <c r="GZ30" s="52"/>
      <c r="HA30" s="52"/>
      <c r="HB30" s="52"/>
      <c r="HC30" s="52"/>
      <c r="HD30" s="52"/>
      <c r="HE30" s="52"/>
      <c r="HF30" s="52"/>
      <c r="HG30" s="52"/>
      <c r="HH30" s="52"/>
      <c r="HI30" s="52"/>
      <c r="HJ30" s="52"/>
      <c r="HK30" s="52"/>
      <c r="HL30" s="52"/>
      <c r="HM30" s="52"/>
      <c r="HN30" s="52"/>
      <c r="HO30" s="52"/>
      <c r="HP30" s="52"/>
      <c r="HQ30" s="52"/>
      <c r="HR30" s="52"/>
      <c r="HS30" s="52"/>
      <c r="HT30" s="52"/>
      <c r="HU30" s="52"/>
      <c r="HV30" s="52"/>
      <c r="HW30" s="52"/>
      <c r="HX30" s="52"/>
      <c r="HY30" s="52"/>
      <c r="HZ30" s="52"/>
      <c r="IA30" s="52"/>
      <c r="IB30" s="52"/>
      <c r="IC30" s="52"/>
      <c r="ID30" s="52"/>
      <c r="IE30" s="52"/>
      <c r="IF30" s="52"/>
      <c r="IG30" s="52"/>
      <c r="IH30" s="52"/>
      <c r="II30" s="52"/>
      <c r="IJ30" s="52"/>
      <c r="IK30" s="52"/>
      <c r="IL30" s="52"/>
      <c r="IM30" s="52"/>
      <c r="IN30" s="52"/>
      <c r="IO30" s="52"/>
      <c r="IP30" s="52"/>
      <c r="IQ30" s="52"/>
      <c r="IR30" s="52"/>
      <c r="IS30" s="52"/>
      <c r="IT30" s="52"/>
      <c r="IU30" s="52"/>
      <c r="IV30" s="52"/>
      <c r="IW30" s="52"/>
      <c r="IX30" s="52"/>
      <c r="IY30" s="52"/>
      <c r="IZ30" s="52"/>
      <c r="JA30" s="52"/>
      <c r="JB30" s="52"/>
      <c r="JC30" s="52"/>
      <c r="JD30" s="52"/>
      <c r="JE30" s="52"/>
      <c r="JF30" s="52"/>
      <c r="JG30" s="52"/>
      <c r="JH30" s="52"/>
      <c r="JI30" s="52"/>
      <c r="JJ30" s="52"/>
      <c r="JK30" s="52"/>
      <c r="JL30" s="52"/>
      <c r="JM30" s="52"/>
      <c r="JN30" s="52"/>
      <c r="JO30" s="52"/>
      <c r="JP30" s="52"/>
      <c r="JQ30" s="52"/>
      <c r="JR30" s="52"/>
      <c r="JS30" s="52"/>
      <c r="JT30" s="52"/>
      <c r="JU30" s="52"/>
      <c r="JV30" s="52"/>
      <c r="JW30" s="52"/>
      <c r="JX30" s="52"/>
      <c r="JY30" s="52"/>
      <c r="JZ30" s="52"/>
      <c r="KA30" s="52"/>
      <c r="KB30" s="52"/>
      <c r="KC30" s="52"/>
      <c r="KD30" s="52"/>
      <c r="KE30" s="52"/>
      <c r="KF30" s="52"/>
      <c r="KG30" s="52"/>
      <c r="KH30" s="52"/>
      <c r="KI30" s="52"/>
      <c r="KJ30" s="52"/>
      <c r="KK30" s="52"/>
      <c r="KL30" s="52"/>
      <c r="KM30" s="52"/>
      <c r="KN30" s="52"/>
      <c r="KO30" s="52"/>
      <c r="KP30" s="52"/>
    </row>
    <row r="31" spans="1:302">
      <c r="A31" s="52"/>
      <c r="B31" s="52"/>
      <c r="C31" s="52"/>
      <c r="D31" s="52"/>
      <c r="E31" s="52"/>
      <c r="F31" s="52"/>
      <c r="G31" s="52"/>
      <c r="H31" s="52"/>
      <c r="I31" s="52"/>
      <c r="J31" s="52"/>
      <c r="K31" s="52"/>
      <c r="L31" s="52"/>
      <c r="M31" s="52"/>
      <c r="N31" s="52"/>
      <c r="O31" s="52"/>
      <c r="P31" s="52"/>
      <c r="Q31" s="52"/>
      <c r="R31" s="52"/>
      <c r="S31" s="52"/>
      <c r="T31" s="52"/>
      <c r="U31" s="52"/>
      <c r="V31" s="52"/>
      <c r="W31" s="115" t="s">
        <v>2</v>
      </c>
      <c r="X31" s="125" t="s">
        <v>62</v>
      </c>
      <c r="Y31" s="122">
        <f>COUNTIFS(Compilation!A:A,$W$2,Compilation!E:E,X31)</f>
        <v>0</v>
      </c>
      <c r="Z31" s="52"/>
      <c r="AA31" s="52"/>
      <c r="AB31" s="50" t="s">
        <v>55</v>
      </c>
      <c r="AC31" s="51">
        <v>65</v>
      </c>
      <c r="AD31" s="51">
        <v>1</v>
      </c>
      <c r="AE31" s="51">
        <v>1</v>
      </c>
      <c r="AF31" s="51">
        <v>1</v>
      </c>
      <c r="AG31" s="51">
        <v>1</v>
      </c>
      <c r="AH31" s="51">
        <v>69</v>
      </c>
      <c r="AI31" s="51">
        <v>69</v>
      </c>
      <c r="AJ31" s="52"/>
      <c r="AK31" s="52"/>
      <c r="AL31" s="52"/>
      <c r="AM31" s="52"/>
      <c r="AN31" s="52"/>
      <c r="AO31" s="52"/>
      <c r="AP31" s="52"/>
      <c r="AQ31" s="52"/>
      <c r="AR31" s="52"/>
      <c r="AS31" s="52"/>
      <c r="AT31" s="52"/>
      <c r="DA31" s="52"/>
      <c r="DB31" s="52"/>
      <c r="DC31" s="52"/>
      <c r="DD31" s="52"/>
      <c r="DE31" s="52"/>
      <c r="DF31" s="52"/>
      <c r="DG31" s="52"/>
      <c r="DH31" s="52"/>
      <c r="DI31" s="52"/>
      <c r="DJ31" s="52"/>
      <c r="DK31" s="52"/>
      <c r="DL31" s="52"/>
      <c r="DM31" s="52"/>
      <c r="DN31" s="52"/>
      <c r="DO31" s="52"/>
      <c r="DP31" s="52"/>
      <c r="DQ31" s="52"/>
      <c r="DR31" s="52"/>
      <c r="DS31" s="52"/>
      <c r="DT31" s="52"/>
      <c r="DU31" s="52"/>
      <c r="DV31" s="52"/>
      <c r="DW31" s="52"/>
      <c r="DX31" s="52"/>
      <c r="DY31" s="52"/>
      <c r="DZ31" s="52"/>
      <c r="EA31" s="52"/>
      <c r="EB31" s="52"/>
      <c r="EC31" s="52"/>
      <c r="ED31" s="52"/>
      <c r="EE31" s="52"/>
      <c r="EF31" s="52"/>
      <c r="EG31" s="52"/>
      <c r="EH31" s="52"/>
      <c r="EI31" s="52"/>
      <c r="EJ31" s="52"/>
      <c r="EK31" s="52"/>
      <c r="EL31" s="52"/>
      <c r="EM31" s="52"/>
      <c r="EN31" s="52"/>
      <c r="EO31" s="52"/>
      <c r="EP31" s="52"/>
      <c r="EQ31" s="52"/>
      <c r="ER31" s="52"/>
      <c r="ES31" s="52"/>
      <c r="ET31" s="52"/>
      <c r="EU31" s="52"/>
      <c r="EV31" s="52"/>
      <c r="EW31" s="52"/>
      <c r="EX31" s="52"/>
      <c r="EY31" s="52"/>
      <c r="EZ31" s="52"/>
      <c r="FA31" s="52"/>
      <c r="FB31" s="52"/>
      <c r="FC31" s="52"/>
      <c r="FD31" s="52"/>
      <c r="FE31" s="52"/>
      <c r="FF31" s="52"/>
      <c r="FG31" s="52"/>
      <c r="FH31" s="52"/>
      <c r="FI31" s="52"/>
      <c r="FJ31" s="52"/>
      <c r="FK31" s="52"/>
      <c r="FL31" s="52"/>
      <c r="FM31" s="52"/>
      <c r="FN31" s="52"/>
      <c r="FO31" s="52"/>
      <c r="FP31" s="52"/>
      <c r="FQ31" s="52"/>
      <c r="FR31" s="52"/>
      <c r="FS31" s="52"/>
      <c r="FT31" s="52"/>
      <c r="FU31" s="52"/>
      <c r="FV31" s="52"/>
      <c r="FW31" s="52"/>
      <c r="FX31" s="52"/>
      <c r="FY31" s="52"/>
      <c r="FZ31" s="52"/>
      <c r="GA31" s="52"/>
      <c r="GB31" s="52"/>
      <c r="GC31" s="52"/>
      <c r="GD31" s="52"/>
      <c r="GE31" s="52"/>
      <c r="GF31" s="52"/>
      <c r="GG31" s="52"/>
      <c r="GH31" s="52"/>
      <c r="GI31" s="52"/>
      <c r="GJ31" s="52"/>
      <c r="GK31" s="52"/>
      <c r="GL31" s="52"/>
      <c r="GM31" s="52"/>
      <c r="GN31" s="52"/>
      <c r="GO31" s="52"/>
      <c r="GP31" s="52"/>
      <c r="GQ31" s="52"/>
      <c r="GR31" s="52"/>
      <c r="GS31" s="52"/>
      <c r="GT31" s="52"/>
      <c r="GU31" s="52"/>
      <c r="GV31" s="52"/>
      <c r="GW31" s="52"/>
      <c r="GX31" s="52"/>
      <c r="GY31" s="52"/>
      <c r="GZ31" s="52"/>
      <c r="HA31" s="52"/>
      <c r="HB31" s="52"/>
      <c r="HC31" s="52"/>
      <c r="HD31" s="52"/>
      <c r="HE31" s="52"/>
      <c r="HF31" s="52"/>
      <c r="HG31" s="52"/>
      <c r="HH31" s="52"/>
      <c r="HI31" s="52"/>
      <c r="HJ31" s="52"/>
      <c r="HK31" s="52"/>
      <c r="HL31" s="52"/>
      <c r="HM31" s="52"/>
      <c r="HN31" s="52"/>
      <c r="HO31" s="52"/>
      <c r="HP31" s="52"/>
      <c r="HQ31" s="52"/>
      <c r="HR31" s="52"/>
      <c r="HS31" s="52"/>
      <c r="HT31" s="52"/>
      <c r="HU31" s="52"/>
      <c r="HV31" s="52"/>
      <c r="HW31" s="52"/>
      <c r="HX31" s="52"/>
      <c r="HY31" s="52"/>
      <c r="HZ31" s="52"/>
      <c r="IA31" s="52"/>
      <c r="IB31" s="52"/>
      <c r="IC31" s="52"/>
      <c r="ID31" s="52"/>
      <c r="IE31" s="52"/>
      <c r="IF31" s="52"/>
      <c r="IG31" s="52"/>
      <c r="IH31" s="52"/>
      <c r="II31" s="52"/>
      <c r="IJ31" s="52"/>
      <c r="IK31" s="52"/>
      <c r="IL31" s="52"/>
      <c r="IM31" s="52"/>
      <c r="IN31" s="52"/>
      <c r="IO31" s="52"/>
      <c r="IP31" s="52"/>
      <c r="IQ31" s="52"/>
      <c r="IR31" s="52"/>
      <c r="IS31" s="52"/>
      <c r="IT31" s="52"/>
      <c r="IU31" s="52"/>
      <c r="IV31" s="52"/>
      <c r="IW31" s="52"/>
      <c r="IX31" s="52"/>
      <c r="IY31" s="52"/>
      <c r="IZ31" s="52"/>
      <c r="JA31" s="52"/>
      <c r="JB31" s="52"/>
      <c r="JC31" s="52"/>
      <c r="JD31" s="52"/>
      <c r="JE31" s="52"/>
      <c r="JF31" s="52"/>
      <c r="JG31" s="52"/>
      <c r="JH31" s="52"/>
      <c r="JI31" s="52"/>
      <c r="JJ31" s="52"/>
      <c r="JK31" s="52"/>
      <c r="JL31" s="52"/>
      <c r="JM31" s="52"/>
      <c r="JN31" s="52"/>
      <c r="JO31" s="52"/>
      <c r="JP31" s="52"/>
      <c r="JQ31" s="52"/>
      <c r="JR31" s="52"/>
      <c r="JS31" s="52"/>
      <c r="JT31" s="52"/>
      <c r="JU31" s="52"/>
      <c r="JV31" s="52"/>
      <c r="JW31" s="52"/>
      <c r="JX31" s="52"/>
      <c r="JY31" s="52"/>
      <c r="JZ31" s="52"/>
      <c r="KA31" s="52"/>
      <c r="KB31" s="52"/>
      <c r="KC31" s="52"/>
      <c r="KD31" s="52"/>
      <c r="KE31" s="52"/>
      <c r="KF31" s="52"/>
      <c r="KG31" s="52"/>
      <c r="KH31" s="52"/>
      <c r="KI31" s="52"/>
      <c r="KJ31" s="52"/>
      <c r="KK31" s="52"/>
      <c r="KL31" s="52"/>
      <c r="KM31" s="52"/>
      <c r="KN31" s="52"/>
      <c r="KO31" s="52"/>
      <c r="KP31" s="52"/>
    </row>
    <row r="32" spans="1:302">
      <c r="A32" s="52"/>
      <c r="B32" s="52"/>
      <c r="C32" s="52"/>
      <c r="D32" s="52"/>
      <c r="E32" s="52"/>
      <c r="F32" s="52"/>
      <c r="G32" s="52"/>
      <c r="H32" s="52"/>
      <c r="I32" s="52"/>
      <c r="J32" s="52"/>
      <c r="K32" s="52"/>
      <c r="L32" s="52"/>
      <c r="M32" s="52"/>
      <c r="N32" s="52"/>
      <c r="O32" s="52"/>
      <c r="P32" s="52"/>
      <c r="Q32" s="52"/>
      <c r="R32" s="52"/>
      <c r="S32" s="52"/>
      <c r="T32" s="52"/>
      <c r="U32" s="52"/>
      <c r="V32" s="52"/>
      <c r="W32" s="115" t="s">
        <v>2</v>
      </c>
      <c r="X32" s="125" t="s">
        <v>72</v>
      </c>
      <c r="Y32" s="122">
        <f>COUNTIFS(Compilation!A:A,$W$2,Compilation!E:E,X32)</f>
        <v>0</v>
      </c>
      <c r="Z32" s="52"/>
      <c r="AA32" s="52"/>
      <c r="AB32" s="50" t="s">
        <v>27</v>
      </c>
      <c r="AC32" s="51">
        <v>2</v>
      </c>
      <c r="AD32" s="51"/>
      <c r="AE32" s="51"/>
      <c r="AF32" s="51"/>
      <c r="AG32" s="51"/>
      <c r="AH32" s="51">
        <v>2</v>
      </c>
      <c r="AI32" s="51">
        <v>2</v>
      </c>
      <c r="AJ32" s="52"/>
      <c r="AK32" s="52"/>
      <c r="AL32" s="52"/>
      <c r="AM32" s="52"/>
      <c r="AN32" s="52"/>
      <c r="AO32" s="52"/>
      <c r="AP32" s="52"/>
      <c r="AQ32" s="52"/>
      <c r="AR32" s="52"/>
      <c r="AS32" s="52"/>
      <c r="AT32" s="52"/>
      <c r="DA32" s="52"/>
      <c r="DB32" s="52"/>
      <c r="DC32" s="52"/>
      <c r="DD32" s="52"/>
      <c r="DE32" s="52"/>
      <c r="DF32" s="52"/>
      <c r="DG32" s="52"/>
      <c r="DH32" s="52"/>
      <c r="DI32" s="52"/>
      <c r="DJ32" s="52"/>
      <c r="DK32" s="52"/>
      <c r="DL32" s="52"/>
      <c r="DM32" s="52"/>
      <c r="DN32" s="52"/>
      <c r="DO32" s="52"/>
      <c r="DP32" s="52"/>
      <c r="DQ32" s="52"/>
      <c r="DR32" s="52"/>
      <c r="DS32" s="52"/>
      <c r="DT32" s="52"/>
      <c r="DU32" s="52"/>
      <c r="DV32" s="52"/>
      <c r="DW32" s="52"/>
      <c r="DX32" s="52"/>
      <c r="DY32" s="52"/>
      <c r="DZ32" s="52"/>
      <c r="EA32" s="52"/>
      <c r="EB32" s="52"/>
      <c r="EC32" s="52"/>
      <c r="ED32" s="52"/>
      <c r="EE32" s="52"/>
      <c r="EF32" s="52"/>
      <c r="EG32" s="52"/>
      <c r="EH32" s="52"/>
      <c r="EI32" s="52"/>
      <c r="EJ32" s="52"/>
      <c r="EK32" s="52"/>
      <c r="EL32" s="52"/>
      <c r="EM32" s="52"/>
      <c r="EN32" s="52"/>
      <c r="EO32" s="52"/>
      <c r="EP32" s="52"/>
      <c r="EQ32" s="52"/>
      <c r="ER32" s="52"/>
      <c r="ES32" s="52"/>
      <c r="ET32" s="52"/>
      <c r="EU32" s="52"/>
      <c r="EV32" s="52"/>
      <c r="EW32" s="52"/>
      <c r="EX32" s="52"/>
      <c r="EY32" s="52"/>
      <c r="EZ32" s="52"/>
      <c r="FA32" s="52"/>
      <c r="FB32" s="52"/>
      <c r="FC32" s="52"/>
      <c r="FD32" s="52"/>
      <c r="FE32" s="52"/>
      <c r="FF32" s="52"/>
      <c r="FG32" s="52"/>
      <c r="FH32" s="52"/>
      <c r="FI32" s="52"/>
      <c r="FJ32" s="52"/>
      <c r="FK32" s="52"/>
      <c r="FL32" s="52"/>
      <c r="FM32" s="52"/>
      <c r="FN32" s="52"/>
      <c r="FO32" s="52"/>
      <c r="FP32" s="52"/>
      <c r="FQ32" s="52"/>
      <c r="FR32" s="52"/>
      <c r="FS32" s="52"/>
      <c r="FT32" s="52"/>
      <c r="FU32" s="52"/>
      <c r="FV32" s="52"/>
      <c r="FW32" s="52"/>
      <c r="FX32" s="52"/>
      <c r="FY32" s="52"/>
      <c r="FZ32" s="52"/>
      <c r="GA32" s="52"/>
      <c r="GB32" s="52"/>
      <c r="GC32" s="52"/>
      <c r="GD32" s="52"/>
      <c r="GE32" s="52"/>
      <c r="GF32" s="52"/>
      <c r="GG32" s="52"/>
      <c r="GH32" s="52"/>
      <c r="GI32" s="52"/>
      <c r="GJ32" s="52"/>
      <c r="GK32" s="52"/>
      <c r="GL32" s="52"/>
      <c r="GM32" s="52"/>
      <c r="GN32" s="52"/>
      <c r="GO32" s="52"/>
      <c r="GP32" s="52"/>
      <c r="GQ32" s="52"/>
      <c r="GR32" s="52"/>
      <c r="GS32" s="52"/>
      <c r="GT32" s="52"/>
      <c r="GU32" s="52"/>
      <c r="GV32" s="52"/>
      <c r="GW32" s="52"/>
      <c r="GX32" s="52"/>
      <c r="GY32" s="52"/>
      <c r="GZ32" s="52"/>
      <c r="HA32" s="52"/>
      <c r="HB32" s="52"/>
      <c r="HC32" s="52"/>
      <c r="HD32" s="52"/>
      <c r="HE32" s="52"/>
      <c r="HF32" s="52"/>
      <c r="HG32" s="52"/>
      <c r="HH32" s="52"/>
      <c r="HI32" s="52"/>
      <c r="HJ32" s="52"/>
      <c r="HK32" s="52"/>
      <c r="HL32" s="52"/>
      <c r="HM32" s="52"/>
      <c r="HN32" s="52"/>
      <c r="HO32" s="52"/>
      <c r="HP32" s="52"/>
      <c r="HQ32" s="52"/>
      <c r="HR32" s="52"/>
      <c r="HS32" s="52"/>
      <c r="HT32" s="52"/>
      <c r="HU32" s="52"/>
      <c r="HV32" s="52"/>
      <c r="HW32" s="52"/>
      <c r="HX32" s="52"/>
      <c r="HY32" s="52"/>
      <c r="HZ32" s="52"/>
      <c r="IA32" s="52"/>
      <c r="IB32" s="52"/>
      <c r="IC32" s="52"/>
      <c r="ID32" s="52"/>
      <c r="IE32" s="52"/>
      <c r="IF32" s="52"/>
      <c r="IG32" s="52"/>
      <c r="IH32" s="52"/>
      <c r="II32" s="52"/>
      <c r="IJ32" s="52"/>
      <c r="IK32" s="52"/>
      <c r="IL32" s="52"/>
      <c r="IM32" s="52"/>
      <c r="IN32" s="52"/>
      <c r="IO32" s="52"/>
      <c r="IP32" s="52"/>
      <c r="IQ32" s="52"/>
      <c r="IR32" s="52"/>
      <c r="IS32" s="52"/>
      <c r="IT32" s="52"/>
      <c r="IU32" s="52"/>
      <c r="IV32" s="52"/>
      <c r="IW32" s="52"/>
      <c r="IX32" s="52"/>
      <c r="IY32" s="52"/>
      <c r="IZ32" s="52"/>
      <c r="JA32" s="52"/>
      <c r="JB32" s="52"/>
      <c r="JC32" s="52"/>
      <c r="JD32" s="52"/>
      <c r="JE32" s="52"/>
      <c r="JF32" s="52"/>
      <c r="JG32" s="52"/>
      <c r="JH32" s="52"/>
      <c r="JI32" s="52"/>
      <c r="JJ32" s="52"/>
      <c r="JK32" s="52"/>
      <c r="JL32" s="52"/>
      <c r="JM32" s="52"/>
      <c r="JN32" s="52"/>
      <c r="JO32" s="52"/>
      <c r="JP32" s="52"/>
      <c r="JQ32" s="52"/>
      <c r="JR32" s="52"/>
      <c r="JS32" s="52"/>
      <c r="JT32" s="52"/>
      <c r="JU32" s="52"/>
      <c r="JV32" s="52"/>
      <c r="JW32" s="52"/>
      <c r="JX32" s="52"/>
      <c r="JY32" s="52"/>
      <c r="JZ32" s="52"/>
      <c r="KA32" s="52"/>
      <c r="KB32" s="52"/>
      <c r="KC32" s="52"/>
      <c r="KD32" s="52"/>
      <c r="KE32" s="52"/>
      <c r="KF32" s="52"/>
      <c r="KG32" s="52"/>
      <c r="KH32" s="52"/>
      <c r="KI32" s="52"/>
      <c r="KJ32" s="52"/>
      <c r="KK32" s="52"/>
      <c r="KL32" s="52"/>
      <c r="KM32" s="52"/>
      <c r="KN32" s="52"/>
      <c r="KO32" s="52"/>
      <c r="KP32" s="52"/>
    </row>
    <row r="33" spans="1:302">
      <c r="A33" s="52"/>
      <c r="B33" s="52"/>
      <c r="C33" s="52"/>
      <c r="D33" s="52"/>
      <c r="E33" s="52"/>
      <c r="F33" s="52"/>
      <c r="G33" s="52"/>
      <c r="H33" s="52"/>
      <c r="I33" s="52"/>
      <c r="J33" s="52"/>
      <c r="K33" s="52"/>
      <c r="L33" s="52"/>
      <c r="M33" s="52"/>
      <c r="N33" s="52"/>
      <c r="O33" s="52"/>
      <c r="P33" s="52"/>
      <c r="Q33" s="52"/>
      <c r="R33" s="52"/>
      <c r="S33" s="52"/>
      <c r="T33" s="52"/>
      <c r="U33" s="52"/>
      <c r="V33" s="52"/>
      <c r="W33" s="115" t="s">
        <v>2</v>
      </c>
      <c r="X33" s="125" t="s">
        <v>68</v>
      </c>
      <c r="Y33" s="122">
        <f>COUNTIFS(Compilation!A:A,$W$2,Compilation!E:E,X33)</f>
        <v>0</v>
      </c>
      <c r="Z33" s="52"/>
      <c r="AA33" s="52"/>
      <c r="AB33" s="50" t="s">
        <v>58</v>
      </c>
      <c r="AC33" s="51">
        <v>3</v>
      </c>
      <c r="AD33" s="51"/>
      <c r="AE33" s="51"/>
      <c r="AF33" s="51"/>
      <c r="AG33" s="51"/>
      <c r="AH33" s="51">
        <v>3</v>
      </c>
      <c r="AI33" s="51">
        <v>3</v>
      </c>
      <c r="AJ33" s="52"/>
      <c r="AK33" s="52"/>
      <c r="AL33" s="52"/>
      <c r="AM33" s="52"/>
      <c r="AN33" s="52"/>
      <c r="AO33" s="52"/>
      <c r="AP33" s="52"/>
      <c r="AQ33" s="52"/>
      <c r="AR33" s="52"/>
      <c r="AS33" s="52"/>
      <c r="AT33" s="52"/>
      <c r="DA33" s="52"/>
      <c r="DB33" s="52"/>
      <c r="DC33" s="52"/>
      <c r="DD33" s="52"/>
      <c r="DE33" s="52"/>
      <c r="DF33" s="52"/>
      <c r="DG33" s="52"/>
      <c r="DH33" s="52"/>
      <c r="DI33" s="52"/>
      <c r="DJ33" s="52"/>
      <c r="DK33" s="52"/>
      <c r="DL33" s="52"/>
      <c r="DM33" s="52"/>
      <c r="DN33" s="52"/>
      <c r="DO33" s="52"/>
      <c r="DP33" s="52"/>
      <c r="DQ33" s="52"/>
      <c r="DR33" s="52"/>
      <c r="DS33" s="52"/>
      <c r="DT33" s="52"/>
      <c r="DU33" s="52"/>
      <c r="DV33" s="52"/>
      <c r="DW33" s="52"/>
      <c r="DX33" s="52"/>
      <c r="DY33" s="52"/>
      <c r="DZ33" s="52"/>
      <c r="EA33" s="52"/>
      <c r="EB33" s="52"/>
      <c r="EC33" s="52"/>
      <c r="ED33" s="52"/>
      <c r="EE33" s="52"/>
      <c r="EF33" s="52"/>
      <c r="EG33" s="52"/>
      <c r="EH33" s="52"/>
      <c r="EI33" s="52"/>
      <c r="EJ33" s="52"/>
      <c r="EK33" s="52"/>
      <c r="EL33" s="52"/>
      <c r="EM33" s="52"/>
      <c r="EN33" s="52"/>
      <c r="EO33" s="52"/>
      <c r="EP33" s="52"/>
      <c r="EQ33" s="52"/>
      <c r="ER33" s="52"/>
      <c r="ES33" s="52"/>
      <c r="ET33" s="52"/>
      <c r="EU33" s="52"/>
      <c r="EV33" s="52"/>
      <c r="EW33" s="52"/>
      <c r="EX33" s="52"/>
      <c r="EY33" s="52"/>
      <c r="EZ33" s="52"/>
      <c r="FA33" s="52"/>
      <c r="FB33" s="52"/>
      <c r="FC33" s="52"/>
      <c r="FD33" s="52"/>
      <c r="FE33" s="52"/>
      <c r="FF33" s="52"/>
      <c r="FG33" s="52"/>
      <c r="FH33" s="52"/>
      <c r="FI33" s="52"/>
      <c r="FJ33" s="52"/>
      <c r="FK33" s="52"/>
      <c r="FL33" s="52"/>
      <c r="FM33" s="52"/>
      <c r="FN33" s="52"/>
      <c r="FO33" s="52"/>
      <c r="FP33" s="52"/>
      <c r="FQ33" s="52"/>
      <c r="FR33" s="52"/>
      <c r="FS33" s="52"/>
      <c r="FT33" s="52"/>
      <c r="FU33" s="52"/>
      <c r="FV33" s="52"/>
      <c r="FW33" s="52"/>
      <c r="FX33" s="52"/>
      <c r="FY33" s="52"/>
      <c r="FZ33" s="52"/>
      <c r="GA33" s="52"/>
      <c r="GB33" s="52"/>
      <c r="GC33" s="52"/>
      <c r="GD33" s="52"/>
      <c r="GE33" s="52"/>
      <c r="GF33" s="52"/>
      <c r="GG33" s="52"/>
      <c r="GH33" s="52"/>
      <c r="GI33" s="52"/>
      <c r="GJ33" s="52"/>
      <c r="GK33" s="52"/>
      <c r="GL33" s="52"/>
      <c r="GM33" s="52"/>
      <c r="GN33" s="52"/>
      <c r="GO33" s="52"/>
      <c r="GP33" s="52"/>
      <c r="GQ33" s="52"/>
      <c r="GR33" s="52"/>
      <c r="GS33" s="52"/>
      <c r="GT33" s="52"/>
      <c r="GU33" s="52"/>
      <c r="GV33" s="52"/>
      <c r="GW33" s="52"/>
      <c r="GX33" s="52"/>
      <c r="GY33" s="52"/>
      <c r="GZ33" s="52"/>
      <c r="HA33" s="52"/>
      <c r="HB33" s="52"/>
      <c r="HC33" s="52"/>
      <c r="HD33" s="52"/>
      <c r="HE33" s="52"/>
      <c r="HF33" s="52"/>
      <c r="HG33" s="52"/>
      <c r="HH33" s="52"/>
      <c r="HI33" s="52"/>
      <c r="HJ33" s="52"/>
      <c r="HK33" s="52"/>
      <c r="HL33" s="52"/>
      <c r="HM33" s="52"/>
      <c r="HN33" s="52"/>
      <c r="HO33" s="52"/>
      <c r="HP33" s="52"/>
      <c r="HQ33" s="52"/>
      <c r="HR33" s="52"/>
      <c r="HS33" s="52"/>
      <c r="HT33" s="52"/>
      <c r="HU33" s="52"/>
      <c r="HV33" s="52"/>
      <c r="HW33" s="52"/>
      <c r="HX33" s="52"/>
      <c r="HY33" s="52"/>
      <c r="HZ33" s="52"/>
      <c r="IA33" s="52"/>
      <c r="IB33" s="52"/>
      <c r="IC33" s="52"/>
      <c r="ID33" s="52"/>
      <c r="IE33" s="52"/>
      <c r="IF33" s="52"/>
      <c r="IG33" s="52"/>
      <c r="IH33" s="52"/>
      <c r="II33" s="52"/>
      <c r="IJ33" s="52"/>
      <c r="IK33" s="52"/>
      <c r="IL33" s="52"/>
      <c r="IM33" s="52"/>
      <c r="IN33" s="52"/>
      <c r="IO33" s="52"/>
      <c r="IP33" s="52"/>
      <c r="IQ33" s="52"/>
      <c r="IR33" s="52"/>
      <c r="IS33" s="52"/>
      <c r="IT33" s="52"/>
      <c r="IU33" s="52"/>
      <c r="IV33" s="52"/>
      <c r="IW33" s="52"/>
      <c r="IX33" s="52"/>
      <c r="IY33" s="52"/>
      <c r="IZ33" s="52"/>
      <c r="JA33" s="52"/>
      <c r="JB33" s="52"/>
      <c r="JC33" s="52"/>
      <c r="JD33" s="52"/>
      <c r="JE33" s="52"/>
      <c r="JF33" s="52"/>
      <c r="JG33" s="52"/>
      <c r="JH33" s="52"/>
      <c r="JI33" s="52"/>
      <c r="JJ33" s="52"/>
      <c r="JK33" s="52"/>
      <c r="JL33" s="52"/>
      <c r="JM33" s="52"/>
      <c r="JN33" s="52"/>
      <c r="JO33" s="52"/>
      <c r="JP33" s="52"/>
      <c r="JQ33" s="52"/>
      <c r="JR33" s="52"/>
      <c r="JS33" s="52"/>
      <c r="JT33" s="52"/>
      <c r="JU33" s="52"/>
      <c r="JV33" s="52"/>
      <c r="JW33" s="52"/>
      <c r="JX33" s="52"/>
      <c r="JY33" s="52"/>
      <c r="JZ33" s="52"/>
      <c r="KA33" s="52"/>
      <c r="KB33" s="52"/>
      <c r="KC33" s="52"/>
      <c r="KD33" s="52"/>
      <c r="KE33" s="52"/>
      <c r="KF33" s="52"/>
      <c r="KG33" s="52"/>
      <c r="KH33" s="52"/>
      <c r="KI33" s="52"/>
      <c r="KJ33" s="52"/>
      <c r="KK33" s="52"/>
      <c r="KL33" s="52"/>
      <c r="KM33" s="52"/>
      <c r="KN33" s="52"/>
      <c r="KO33" s="52"/>
      <c r="KP33" s="52"/>
    </row>
    <row r="34" spans="1:302">
      <c r="A34" s="52"/>
      <c r="B34" s="52"/>
      <c r="C34" s="52"/>
      <c r="D34" s="52"/>
      <c r="E34" s="52"/>
      <c r="F34" s="52"/>
      <c r="G34" s="52"/>
      <c r="H34" s="52"/>
      <c r="I34" s="52"/>
      <c r="J34" s="52"/>
      <c r="K34" s="52"/>
      <c r="L34" s="52"/>
      <c r="M34" s="52"/>
      <c r="N34" s="52"/>
      <c r="O34" s="52"/>
      <c r="P34" s="52"/>
      <c r="Q34" s="52"/>
      <c r="R34" s="52"/>
      <c r="S34" s="52"/>
      <c r="T34" s="52"/>
      <c r="U34" s="52"/>
      <c r="V34" s="52"/>
      <c r="W34" s="115" t="s">
        <v>2</v>
      </c>
      <c r="X34" s="124" t="s">
        <v>55</v>
      </c>
      <c r="Y34" s="123">
        <f>COUNTIFS(Compilation!A:A,$W$2,Compilation!E:E,X34)</f>
        <v>0</v>
      </c>
      <c r="Z34" s="52"/>
      <c r="AA34" s="52"/>
      <c r="AB34" s="50" t="s">
        <v>69</v>
      </c>
      <c r="AC34" s="51">
        <v>1</v>
      </c>
      <c r="AD34" s="51"/>
      <c r="AE34" s="51"/>
      <c r="AF34" s="51"/>
      <c r="AG34" s="51"/>
      <c r="AH34" s="51">
        <v>1</v>
      </c>
      <c r="AI34" s="51">
        <v>1</v>
      </c>
      <c r="AJ34" s="52"/>
      <c r="AK34" s="52"/>
      <c r="AL34" s="52"/>
      <c r="AM34" s="52"/>
      <c r="AN34" s="52"/>
      <c r="AO34" s="52"/>
      <c r="AP34" s="52"/>
      <c r="AQ34" s="52"/>
      <c r="AR34" s="52"/>
      <c r="AS34" s="52"/>
      <c r="AT34" s="52"/>
      <c r="DA34" s="52"/>
      <c r="DB34" s="52"/>
      <c r="DC34" s="52"/>
      <c r="DD34" s="52"/>
      <c r="DE34" s="52"/>
      <c r="DF34" s="52"/>
      <c r="DG34" s="52"/>
      <c r="DH34" s="52"/>
      <c r="DI34" s="52"/>
      <c r="DJ34" s="52"/>
      <c r="DK34" s="52"/>
      <c r="DL34" s="52"/>
      <c r="DM34" s="52"/>
      <c r="DN34" s="52"/>
      <c r="DO34" s="52"/>
      <c r="DP34" s="52"/>
      <c r="DQ34" s="52"/>
      <c r="DR34" s="52"/>
      <c r="DS34" s="52"/>
      <c r="DT34" s="52"/>
      <c r="DU34" s="52"/>
      <c r="DV34" s="52"/>
      <c r="DW34" s="52"/>
      <c r="DX34" s="52"/>
      <c r="DY34" s="52"/>
      <c r="DZ34" s="52"/>
      <c r="EA34" s="52"/>
      <c r="EB34" s="52"/>
      <c r="EC34" s="52"/>
      <c r="ED34" s="52"/>
      <c r="EE34" s="52"/>
      <c r="EF34" s="52"/>
      <c r="EG34" s="52"/>
      <c r="EH34" s="52"/>
      <c r="EI34" s="52"/>
      <c r="EJ34" s="52"/>
      <c r="EK34" s="52"/>
      <c r="EL34" s="52"/>
      <c r="EM34" s="52"/>
      <c r="EN34" s="52"/>
      <c r="EO34" s="52"/>
      <c r="EP34" s="52"/>
      <c r="EQ34" s="52"/>
      <c r="ER34" s="52"/>
      <c r="ES34" s="52"/>
      <c r="ET34" s="52"/>
      <c r="EU34" s="52"/>
      <c r="EV34" s="52"/>
      <c r="EW34" s="52"/>
      <c r="EX34" s="52"/>
      <c r="EY34" s="52"/>
      <c r="EZ34" s="52"/>
      <c r="FA34" s="52"/>
      <c r="FB34" s="52"/>
      <c r="FC34" s="52"/>
      <c r="FD34" s="52"/>
      <c r="FE34" s="52"/>
      <c r="FF34" s="52"/>
      <c r="FG34" s="52"/>
      <c r="FH34" s="52"/>
      <c r="FI34" s="52"/>
      <c r="FJ34" s="52"/>
      <c r="FK34" s="52"/>
      <c r="FL34" s="52"/>
      <c r="FM34" s="52"/>
      <c r="FN34" s="52"/>
      <c r="FO34" s="52"/>
      <c r="FP34" s="52"/>
      <c r="FQ34" s="52"/>
      <c r="FR34" s="52"/>
      <c r="FS34" s="52"/>
      <c r="FT34" s="52"/>
      <c r="FU34" s="52"/>
      <c r="FV34" s="52"/>
      <c r="FW34" s="52"/>
      <c r="FX34" s="52"/>
      <c r="FY34" s="52"/>
      <c r="FZ34" s="52"/>
      <c r="GA34" s="52"/>
      <c r="GB34" s="52"/>
      <c r="GC34" s="52"/>
      <c r="GD34" s="52"/>
      <c r="GE34" s="52"/>
      <c r="GF34" s="52"/>
      <c r="GG34" s="52"/>
      <c r="GH34" s="52"/>
      <c r="GI34" s="52"/>
      <c r="GJ34" s="52"/>
      <c r="GK34" s="52"/>
      <c r="GL34" s="52"/>
      <c r="GM34" s="52"/>
      <c r="GN34" s="52"/>
      <c r="GO34" s="52"/>
      <c r="GP34" s="52"/>
      <c r="GQ34" s="52"/>
      <c r="GR34" s="52"/>
      <c r="GS34" s="52"/>
      <c r="GT34" s="52"/>
      <c r="GU34" s="52"/>
      <c r="GV34" s="52"/>
      <c r="GW34" s="52"/>
      <c r="GX34" s="52"/>
      <c r="GY34" s="52"/>
      <c r="GZ34" s="52"/>
      <c r="HA34" s="52"/>
      <c r="HB34" s="52"/>
      <c r="HC34" s="52"/>
      <c r="HD34" s="52"/>
      <c r="HE34" s="52"/>
      <c r="HF34" s="52"/>
      <c r="HG34" s="52"/>
      <c r="HH34" s="52"/>
      <c r="HI34" s="52"/>
      <c r="HJ34" s="52"/>
      <c r="HK34" s="52"/>
      <c r="HL34" s="52"/>
      <c r="HM34" s="52"/>
      <c r="HN34" s="52"/>
      <c r="HO34" s="52"/>
      <c r="HP34" s="52"/>
      <c r="HQ34" s="52"/>
      <c r="HR34" s="52"/>
      <c r="HS34" s="52"/>
      <c r="HT34" s="52"/>
      <c r="HU34" s="52"/>
      <c r="HV34" s="52"/>
      <c r="HW34" s="52"/>
      <c r="HX34" s="52"/>
      <c r="HY34" s="52"/>
      <c r="HZ34" s="52"/>
      <c r="IA34" s="52"/>
      <c r="IB34" s="52"/>
      <c r="IC34" s="52"/>
      <c r="ID34" s="52"/>
      <c r="IE34" s="52"/>
      <c r="IF34" s="52"/>
      <c r="IG34" s="52"/>
      <c r="IH34" s="52"/>
      <c r="II34" s="52"/>
      <c r="IJ34" s="52"/>
      <c r="IK34" s="52"/>
      <c r="IL34" s="52"/>
      <c r="IM34" s="52"/>
      <c r="IN34" s="52"/>
      <c r="IO34" s="52"/>
      <c r="IP34" s="52"/>
      <c r="IQ34" s="52"/>
      <c r="IR34" s="52"/>
      <c r="IS34" s="52"/>
      <c r="IT34" s="52"/>
      <c r="IU34" s="52"/>
      <c r="IV34" s="52"/>
      <c r="IW34" s="52"/>
      <c r="IX34" s="52"/>
      <c r="IY34" s="52"/>
      <c r="IZ34" s="52"/>
      <c r="JA34" s="52"/>
      <c r="JB34" s="52"/>
      <c r="JC34" s="52"/>
      <c r="JD34" s="52"/>
      <c r="JE34" s="52"/>
      <c r="JF34" s="52"/>
      <c r="JG34" s="52"/>
      <c r="JH34" s="52"/>
      <c r="JI34" s="52"/>
      <c r="JJ34" s="52"/>
      <c r="JK34" s="52"/>
      <c r="JL34" s="52"/>
      <c r="JM34" s="52"/>
      <c r="JN34" s="52"/>
      <c r="JO34" s="52"/>
      <c r="JP34" s="52"/>
      <c r="JQ34" s="52"/>
      <c r="JR34" s="52"/>
      <c r="JS34" s="52"/>
      <c r="JT34" s="52"/>
      <c r="JU34" s="52"/>
      <c r="JV34" s="52"/>
      <c r="JW34" s="52"/>
      <c r="JX34" s="52"/>
      <c r="JY34" s="52"/>
      <c r="JZ34" s="52"/>
      <c r="KA34" s="52"/>
      <c r="KB34" s="52"/>
      <c r="KC34" s="52"/>
      <c r="KD34" s="52"/>
      <c r="KE34" s="52"/>
      <c r="KF34" s="52"/>
      <c r="KG34" s="52"/>
      <c r="KH34" s="52"/>
      <c r="KI34" s="52"/>
      <c r="KJ34" s="52"/>
      <c r="KK34" s="52"/>
      <c r="KL34" s="52"/>
      <c r="KM34" s="52"/>
      <c r="KN34" s="52"/>
      <c r="KO34" s="52"/>
      <c r="KP34" s="52"/>
    </row>
    <row r="35" spans="1:302">
      <c r="A35" s="52"/>
      <c r="B35" s="52"/>
      <c r="C35" s="52"/>
      <c r="D35" s="52"/>
      <c r="E35" s="52"/>
      <c r="F35" s="52"/>
      <c r="G35" s="52"/>
      <c r="H35" s="52"/>
      <c r="I35" s="52"/>
      <c r="J35" s="52"/>
      <c r="K35" s="52"/>
      <c r="L35" s="52"/>
      <c r="M35" s="52"/>
      <c r="N35" s="52"/>
      <c r="O35" s="52"/>
      <c r="P35" s="52"/>
      <c r="Q35" s="52"/>
      <c r="R35" s="52"/>
      <c r="S35" s="52"/>
      <c r="T35" s="52"/>
      <c r="U35" s="52"/>
      <c r="V35" s="52"/>
      <c r="W35" s="115" t="s">
        <v>2</v>
      </c>
      <c r="X35" s="124" t="s">
        <v>27</v>
      </c>
      <c r="Y35" s="123">
        <f>COUNTIFS(Compilation!A:A,$W$2,Compilation!E:E,X35)</f>
        <v>0</v>
      </c>
      <c r="Z35" s="52"/>
      <c r="AA35" s="52"/>
      <c r="AB35" s="50" t="s">
        <v>57</v>
      </c>
      <c r="AC35" s="51">
        <v>1</v>
      </c>
      <c r="AD35" s="51"/>
      <c r="AE35" s="51"/>
      <c r="AF35" s="51"/>
      <c r="AG35" s="51"/>
      <c r="AH35" s="51">
        <v>1</v>
      </c>
      <c r="AI35" s="51">
        <v>1</v>
      </c>
      <c r="AJ35" s="52"/>
      <c r="AK35" s="52"/>
      <c r="AL35" s="52"/>
      <c r="AM35" s="52"/>
      <c r="AN35" s="52"/>
      <c r="AO35" s="52"/>
      <c r="AP35" s="52"/>
      <c r="AQ35" s="52"/>
      <c r="AR35" s="52"/>
      <c r="AS35" s="52"/>
      <c r="AT35" s="52"/>
      <c r="DA35" s="52"/>
      <c r="DB35" s="52"/>
      <c r="DC35" s="52"/>
      <c r="DD35" s="52"/>
      <c r="DE35" s="52"/>
      <c r="DF35" s="52"/>
      <c r="DG35" s="52"/>
      <c r="DH35" s="52"/>
      <c r="DI35" s="52"/>
      <c r="DJ35" s="52"/>
      <c r="DK35" s="52"/>
      <c r="DL35" s="52"/>
      <c r="DM35" s="52"/>
      <c r="DN35" s="52"/>
      <c r="DO35" s="52"/>
      <c r="DP35" s="52"/>
      <c r="DQ35" s="52"/>
      <c r="DR35" s="52"/>
      <c r="DS35" s="52"/>
      <c r="DT35" s="52"/>
      <c r="DU35" s="52"/>
      <c r="DV35" s="52"/>
      <c r="DW35" s="52"/>
      <c r="DX35" s="52"/>
      <c r="DY35" s="52"/>
      <c r="DZ35" s="52"/>
      <c r="EA35" s="52"/>
      <c r="EB35" s="52"/>
      <c r="EC35" s="52"/>
      <c r="ED35" s="52"/>
      <c r="EE35" s="52"/>
      <c r="EF35" s="52"/>
      <c r="EG35" s="52"/>
      <c r="EH35" s="52"/>
      <c r="EI35" s="52"/>
      <c r="EJ35" s="52"/>
      <c r="EK35" s="52"/>
      <c r="EL35" s="52"/>
      <c r="EM35" s="52"/>
      <c r="EN35" s="52"/>
      <c r="EO35" s="52"/>
      <c r="EP35" s="52"/>
      <c r="EQ35" s="52"/>
      <c r="ER35" s="52"/>
      <c r="ES35" s="52"/>
      <c r="ET35" s="52"/>
      <c r="EU35" s="52"/>
      <c r="EV35" s="52"/>
      <c r="EW35" s="52"/>
      <c r="EX35" s="52"/>
      <c r="EY35" s="52"/>
      <c r="EZ35" s="52"/>
      <c r="FA35" s="52"/>
      <c r="FB35" s="52"/>
      <c r="FC35" s="52"/>
      <c r="FD35" s="52"/>
      <c r="FE35" s="52"/>
      <c r="FF35" s="52"/>
      <c r="FG35" s="52"/>
      <c r="FH35" s="52"/>
      <c r="FI35" s="52"/>
      <c r="FJ35" s="52"/>
      <c r="FK35" s="52"/>
      <c r="FL35" s="52"/>
      <c r="FM35" s="52"/>
      <c r="FN35" s="52"/>
      <c r="FO35" s="52"/>
      <c r="FP35" s="52"/>
      <c r="FQ35" s="52"/>
      <c r="FR35" s="52"/>
      <c r="FS35" s="52"/>
      <c r="FT35" s="52"/>
      <c r="FU35" s="52"/>
      <c r="FV35" s="52"/>
      <c r="FW35" s="52"/>
      <c r="FX35" s="52"/>
      <c r="FY35" s="52"/>
      <c r="FZ35" s="52"/>
      <c r="GA35" s="52"/>
      <c r="GB35" s="52"/>
      <c r="GC35" s="52"/>
      <c r="GD35" s="52"/>
      <c r="GE35" s="52"/>
      <c r="GF35" s="52"/>
      <c r="GG35" s="52"/>
      <c r="GH35" s="52"/>
      <c r="GI35" s="52"/>
      <c r="GJ35" s="52"/>
      <c r="GK35" s="52"/>
      <c r="GL35" s="52"/>
      <c r="GM35" s="52"/>
      <c r="GN35" s="52"/>
      <c r="GO35" s="52"/>
      <c r="GP35" s="52"/>
      <c r="GQ35" s="52"/>
      <c r="GR35" s="52"/>
      <c r="GS35" s="52"/>
      <c r="GT35" s="52"/>
      <c r="GU35" s="52"/>
      <c r="GV35" s="52"/>
      <c r="GW35" s="52"/>
      <c r="GX35" s="52"/>
      <c r="GY35" s="52"/>
      <c r="GZ35" s="52"/>
      <c r="HA35" s="52"/>
      <c r="HB35" s="52"/>
      <c r="HC35" s="52"/>
      <c r="HD35" s="52"/>
      <c r="HE35" s="52"/>
      <c r="HF35" s="52"/>
      <c r="HG35" s="52"/>
      <c r="HH35" s="52"/>
      <c r="HI35" s="52"/>
      <c r="HJ35" s="52"/>
      <c r="HK35" s="52"/>
      <c r="HL35" s="52"/>
      <c r="HM35" s="52"/>
      <c r="HN35" s="52"/>
      <c r="HO35" s="52"/>
      <c r="HP35" s="52"/>
      <c r="HQ35" s="52"/>
      <c r="HR35" s="52"/>
      <c r="HS35" s="52"/>
      <c r="HT35" s="52"/>
      <c r="HU35" s="52"/>
      <c r="HV35" s="52"/>
      <c r="HW35" s="52"/>
      <c r="HX35" s="52"/>
      <c r="HY35" s="52"/>
      <c r="HZ35" s="52"/>
      <c r="IA35" s="52"/>
      <c r="IB35" s="52"/>
      <c r="IC35" s="52"/>
      <c r="ID35" s="52"/>
      <c r="IE35" s="52"/>
      <c r="IF35" s="52"/>
      <c r="IG35" s="52"/>
      <c r="IH35" s="52"/>
      <c r="II35" s="52"/>
      <c r="IJ35" s="52"/>
      <c r="IK35" s="52"/>
      <c r="IL35" s="52"/>
      <c r="IM35" s="52"/>
      <c r="IN35" s="52"/>
      <c r="IO35" s="52"/>
      <c r="IP35" s="52"/>
      <c r="IQ35" s="52"/>
      <c r="IR35" s="52"/>
      <c r="IS35" s="52"/>
      <c r="IT35" s="52"/>
      <c r="IU35" s="52"/>
      <c r="IV35" s="52"/>
      <c r="IW35" s="52"/>
      <c r="IX35" s="52"/>
      <c r="IY35" s="52"/>
      <c r="IZ35" s="52"/>
      <c r="JA35" s="52"/>
      <c r="JB35" s="52"/>
      <c r="JC35" s="52"/>
      <c r="JD35" s="52"/>
      <c r="JE35" s="52"/>
      <c r="JF35" s="52"/>
      <c r="JG35" s="52"/>
      <c r="JH35" s="52"/>
      <c r="JI35" s="52"/>
      <c r="JJ35" s="52"/>
      <c r="JK35" s="52"/>
      <c r="JL35" s="52"/>
      <c r="JM35" s="52"/>
      <c r="JN35" s="52"/>
      <c r="JO35" s="52"/>
      <c r="JP35" s="52"/>
      <c r="JQ35" s="52"/>
      <c r="JR35" s="52"/>
      <c r="JS35" s="52"/>
      <c r="JT35" s="52"/>
      <c r="JU35" s="52"/>
      <c r="JV35" s="52"/>
      <c r="JW35" s="52"/>
      <c r="JX35" s="52"/>
      <c r="JY35" s="52"/>
      <c r="JZ35" s="52"/>
      <c r="KA35" s="52"/>
      <c r="KB35" s="52"/>
      <c r="KC35" s="52"/>
      <c r="KD35" s="52"/>
      <c r="KE35" s="52"/>
      <c r="KF35" s="52"/>
      <c r="KG35" s="52"/>
      <c r="KH35" s="52"/>
      <c r="KI35" s="52"/>
      <c r="KJ35" s="52"/>
      <c r="KK35" s="52"/>
      <c r="KL35" s="52"/>
      <c r="KM35" s="52"/>
      <c r="KN35" s="52"/>
      <c r="KO35" s="52"/>
      <c r="KP35" s="52"/>
    </row>
    <row r="36" spans="1:302">
      <c r="A36" s="52"/>
      <c r="B36" s="52"/>
      <c r="C36" s="52"/>
      <c r="D36" s="52"/>
      <c r="E36" s="52"/>
      <c r="F36" s="52"/>
      <c r="G36" s="52"/>
      <c r="H36" s="52"/>
      <c r="I36" s="52"/>
      <c r="J36" s="52"/>
      <c r="K36" s="52"/>
      <c r="L36" s="52"/>
      <c r="M36" s="52"/>
      <c r="N36" s="52"/>
      <c r="O36" s="52"/>
      <c r="P36" s="52"/>
      <c r="Q36" s="52"/>
      <c r="R36" s="52"/>
      <c r="S36" s="52"/>
      <c r="T36" s="52"/>
      <c r="U36" s="52"/>
      <c r="V36" s="52"/>
      <c r="W36" s="115" t="s">
        <v>2</v>
      </c>
      <c r="X36" s="125" t="s">
        <v>58</v>
      </c>
      <c r="Y36" s="122">
        <f>COUNTIFS(Compilation!A:A,$W$2,Compilation!E:E,X36)</f>
        <v>0</v>
      </c>
      <c r="Z36" s="52"/>
      <c r="AA36" s="52"/>
      <c r="AB36" s="50" t="s">
        <v>28</v>
      </c>
      <c r="AC36" s="51">
        <v>12</v>
      </c>
      <c r="AD36" s="51"/>
      <c r="AE36" s="51"/>
      <c r="AF36" s="51"/>
      <c r="AG36" s="51"/>
      <c r="AH36" s="51">
        <v>12</v>
      </c>
      <c r="AI36" s="51">
        <v>12</v>
      </c>
      <c r="AJ36" s="52"/>
      <c r="AK36" s="52"/>
      <c r="AL36" s="52"/>
      <c r="AM36" s="52"/>
      <c r="AN36" s="52"/>
      <c r="AO36" s="52"/>
      <c r="AP36" s="52"/>
      <c r="AQ36" s="52"/>
      <c r="AR36" s="52"/>
      <c r="AS36" s="52"/>
      <c r="AT36" s="52"/>
      <c r="DA36" s="52"/>
      <c r="DB36" s="52"/>
      <c r="DC36" s="52"/>
      <c r="DD36" s="52"/>
      <c r="DE36" s="52"/>
      <c r="DF36" s="52"/>
      <c r="DG36" s="52"/>
      <c r="DH36" s="52"/>
      <c r="DI36" s="52"/>
      <c r="DJ36" s="52"/>
      <c r="DK36" s="52"/>
      <c r="DL36" s="52"/>
      <c r="DM36" s="52"/>
      <c r="DN36" s="52"/>
      <c r="DO36" s="52"/>
      <c r="DP36" s="52"/>
      <c r="DQ36" s="52"/>
      <c r="DR36" s="52"/>
      <c r="DS36" s="52"/>
      <c r="DT36" s="52"/>
      <c r="DU36" s="52"/>
      <c r="DV36" s="52"/>
      <c r="DW36" s="52"/>
      <c r="DX36" s="52"/>
      <c r="DY36" s="52"/>
      <c r="DZ36" s="52"/>
      <c r="EA36" s="52"/>
      <c r="EB36" s="52"/>
      <c r="EC36" s="52"/>
      <c r="ED36" s="52"/>
      <c r="EE36" s="52"/>
      <c r="EF36" s="52"/>
      <c r="EG36" s="52"/>
      <c r="EH36" s="52"/>
      <c r="EI36" s="52"/>
      <c r="EJ36" s="52"/>
      <c r="EK36" s="52"/>
      <c r="EL36" s="52"/>
      <c r="EM36" s="52"/>
      <c r="EN36" s="52"/>
      <c r="EO36" s="52"/>
      <c r="EP36" s="52"/>
      <c r="EQ36" s="52"/>
      <c r="ER36" s="52"/>
      <c r="ES36" s="52"/>
      <c r="ET36" s="52"/>
      <c r="EU36" s="52"/>
      <c r="EV36" s="52"/>
      <c r="EW36" s="52"/>
      <c r="EX36" s="52"/>
      <c r="EY36" s="52"/>
      <c r="EZ36" s="52"/>
      <c r="FA36" s="52"/>
      <c r="FB36" s="52"/>
      <c r="FC36" s="52"/>
      <c r="FD36" s="52"/>
      <c r="FE36" s="52"/>
      <c r="FF36" s="52"/>
      <c r="FG36" s="52"/>
      <c r="FH36" s="52"/>
      <c r="FI36" s="52"/>
      <c r="FJ36" s="52"/>
      <c r="FK36" s="52"/>
      <c r="FL36" s="52"/>
      <c r="FM36" s="52"/>
      <c r="FN36" s="52"/>
      <c r="FO36" s="52"/>
      <c r="FP36" s="52"/>
      <c r="FQ36" s="52"/>
      <c r="FR36" s="52"/>
      <c r="FS36" s="52"/>
      <c r="FT36" s="52"/>
      <c r="FU36" s="52"/>
      <c r="FV36" s="52"/>
      <c r="FW36" s="52"/>
      <c r="FX36" s="52"/>
      <c r="FY36" s="52"/>
      <c r="FZ36" s="52"/>
      <c r="GA36" s="52"/>
      <c r="GB36" s="52"/>
      <c r="GC36" s="52"/>
      <c r="GD36" s="52"/>
      <c r="GE36" s="52"/>
      <c r="GF36" s="52"/>
      <c r="GG36" s="52"/>
      <c r="GH36" s="52"/>
      <c r="GI36" s="52"/>
      <c r="GJ36" s="52"/>
      <c r="GK36" s="52"/>
      <c r="GL36" s="52"/>
      <c r="GM36" s="52"/>
      <c r="GN36" s="52"/>
      <c r="GO36" s="52"/>
      <c r="GP36" s="52"/>
      <c r="GQ36" s="52"/>
      <c r="GR36" s="52"/>
      <c r="GS36" s="52"/>
      <c r="GT36" s="52"/>
      <c r="GU36" s="52"/>
      <c r="GV36" s="52"/>
      <c r="GW36" s="52"/>
      <c r="GX36" s="52"/>
      <c r="GY36" s="52"/>
      <c r="GZ36" s="52"/>
      <c r="HA36" s="52"/>
      <c r="HB36" s="52"/>
      <c r="HC36" s="52"/>
      <c r="HD36" s="52"/>
      <c r="HE36" s="52"/>
      <c r="HF36" s="52"/>
      <c r="HG36" s="52"/>
      <c r="HH36" s="52"/>
      <c r="HI36" s="52"/>
      <c r="HJ36" s="52"/>
      <c r="HK36" s="52"/>
      <c r="HL36" s="52"/>
      <c r="HM36" s="52"/>
      <c r="HN36" s="52"/>
      <c r="HO36" s="52"/>
      <c r="HP36" s="52"/>
      <c r="HQ36" s="52"/>
      <c r="HR36" s="52"/>
      <c r="HS36" s="52"/>
      <c r="HT36" s="52"/>
      <c r="HU36" s="52"/>
      <c r="HV36" s="52"/>
      <c r="HW36" s="52"/>
      <c r="HX36" s="52"/>
      <c r="HY36" s="52"/>
      <c r="HZ36" s="52"/>
      <c r="IA36" s="52"/>
      <c r="IB36" s="52"/>
      <c r="IC36" s="52"/>
      <c r="ID36" s="52"/>
      <c r="IE36" s="52"/>
      <c r="IF36" s="52"/>
      <c r="IG36" s="52"/>
      <c r="IH36" s="52"/>
      <c r="II36" s="52"/>
      <c r="IJ36" s="52"/>
      <c r="IK36" s="52"/>
      <c r="IL36" s="52"/>
      <c r="IM36" s="52"/>
      <c r="IN36" s="52"/>
      <c r="IO36" s="52"/>
      <c r="IP36" s="52"/>
      <c r="IQ36" s="52"/>
      <c r="IR36" s="52"/>
      <c r="IS36" s="52"/>
      <c r="IT36" s="52"/>
      <c r="IU36" s="52"/>
      <c r="IV36" s="52"/>
      <c r="IW36" s="52"/>
      <c r="IX36" s="52"/>
      <c r="IY36" s="52"/>
      <c r="IZ36" s="52"/>
      <c r="JA36" s="52"/>
      <c r="JB36" s="52"/>
      <c r="JC36" s="52"/>
      <c r="JD36" s="52"/>
      <c r="JE36" s="52"/>
      <c r="JF36" s="52"/>
      <c r="JG36" s="52"/>
      <c r="JH36" s="52"/>
      <c r="JI36" s="52"/>
      <c r="JJ36" s="52"/>
      <c r="JK36" s="52"/>
      <c r="JL36" s="52"/>
      <c r="JM36" s="52"/>
      <c r="JN36" s="52"/>
      <c r="JO36" s="52"/>
      <c r="JP36" s="52"/>
      <c r="JQ36" s="52"/>
      <c r="JR36" s="52"/>
      <c r="JS36" s="52"/>
      <c r="JT36" s="52"/>
      <c r="JU36" s="52"/>
      <c r="JV36" s="52"/>
      <c r="JW36" s="52"/>
      <c r="JX36" s="52"/>
      <c r="JY36" s="52"/>
      <c r="JZ36" s="52"/>
      <c r="KA36" s="52"/>
      <c r="KB36" s="52"/>
      <c r="KC36" s="52"/>
      <c r="KD36" s="52"/>
      <c r="KE36" s="52"/>
      <c r="KF36" s="52"/>
      <c r="KG36" s="52"/>
      <c r="KH36" s="52"/>
      <c r="KI36" s="52"/>
      <c r="KJ36" s="52"/>
      <c r="KK36" s="52"/>
      <c r="KL36" s="52"/>
      <c r="KM36" s="52"/>
      <c r="KN36" s="52"/>
      <c r="KO36" s="52"/>
      <c r="KP36" s="52"/>
    </row>
    <row r="37" spans="1:302">
      <c r="A37" s="52"/>
      <c r="B37" s="52"/>
      <c r="C37" s="52"/>
      <c r="D37" s="52"/>
      <c r="E37" s="52"/>
      <c r="F37" s="52"/>
      <c r="G37" s="52"/>
      <c r="H37" s="52"/>
      <c r="I37" s="52"/>
      <c r="J37" s="52"/>
      <c r="K37" s="52"/>
      <c r="L37" s="52"/>
      <c r="M37" s="52"/>
      <c r="N37" s="52"/>
      <c r="O37" s="52"/>
      <c r="P37" s="52"/>
      <c r="Q37" s="52"/>
      <c r="R37" s="52"/>
      <c r="S37" s="52"/>
      <c r="T37" s="52"/>
      <c r="U37" s="52"/>
      <c r="V37" s="52"/>
      <c r="W37" s="115" t="s">
        <v>2</v>
      </c>
      <c r="X37" s="125" t="s">
        <v>69</v>
      </c>
      <c r="Y37" s="122">
        <f>COUNTIFS(Compilation!A:A,$W$2,Compilation!E:E,X37)</f>
        <v>0</v>
      </c>
      <c r="Z37" s="52"/>
      <c r="AA37" s="52"/>
      <c r="AB37" s="50" t="s">
        <v>70</v>
      </c>
      <c r="AC37" s="51">
        <v>2</v>
      </c>
      <c r="AD37" s="51"/>
      <c r="AE37" s="51"/>
      <c r="AF37" s="51"/>
      <c r="AG37" s="51"/>
      <c r="AH37" s="51">
        <v>2</v>
      </c>
      <c r="AI37" s="51">
        <v>2</v>
      </c>
      <c r="AJ37" s="52"/>
      <c r="AK37" s="52"/>
      <c r="AL37" s="52"/>
      <c r="AM37" s="52"/>
      <c r="AN37" s="52"/>
      <c r="AO37" s="52"/>
      <c r="AP37" s="52"/>
      <c r="AQ37" s="52"/>
      <c r="AR37" s="52"/>
      <c r="AS37" s="52"/>
      <c r="AT37" s="52"/>
      <c r="DA37" s="52"/>
      <c r="DB37" s="52"/>
      <c r="DC37" s="52"/>
      <c r="DD37" s="52"/>
      <c r="DE37" s="52"/>
      <c r="DF37" s="52"/>
      <c r="DG37" s="52"/>
      <c r="DH37" s="52"/>
      <c r="DI37" s="52"/>
      <c r="DJ37" s="52"/>
      <c r="DK37" s="52"/>
      <c r="DL37" s="52"/>
      <c r="DM37" s="52"/>
      <c r="DN37" s="52"/>
      <c r="DO37" s="52"/>
      <c r="DP37" s="52"/>
      <c r="DQ37" s="52"/>
      <c r="DR37" s="52"/>
      <c r="DS37" s="52"/>
      <c r="DT37" s="52"/>
      <c r="DU37" s="52"/>
      <c r="DV37" s="52"/>
      <c r="DW37" s="52"/>
      <c r="DX37" s="52"/>
      <c r="DY37" s="52"/>
      <c r="DZ37" s="52"/>
      <c r="EA37" s="52"/>
      <c r="EB37" s="52"/>
      <c r="EC37" s="52"/>
      <c r="ED37" s="52"/>
      <c r="EE37" s="52"/>
      <c r="EF37" s="52"/>
      <c r="EG37" s="52"/>
      <c r="EH37" s="52"/>
      <c r="EI37" s="52"/>
      <c r="EJ37" s="52"/>
      <c r="EK37" s="52"/>
      <c r="EL37" s="52"/>
      <c r="EM37" s="52"/>
      <c r="EN37" s="52"/>
      <c r="EO37" s="52"/>
      <c r="EP37" s="52"/>
      <c r="EQ37" s="52"/>
      <c r="ER37" s="52"/>
      <c r="ES37" s="52"/>
      <c r="ET37" s="52"/>
      <c r="EU37" s="52"/>
      <c r="EV37" s="52"/>
      <c r="EW37" s="52"/>
      <c r="EX37" s="52"/>
      <c r="EY37" s="52"/>
      <c r="EZ37" s="52"/>
      <c r="FA37" s="52"/>
      <c r="FB37" s="52"/>
      <c r="FC37" s="52"/>
      <c r="FD37" s="52"/>
      <c r="FE37" s="52"/>
      <c r="FF37" s="52"/>
      <c r="FG37" s="52"/>
      <c r="FH37" s="52"/>
      <c r="FI37" s="52"/>
      <c r="FJ37" s="52"/>
      <c r="FK37" s="52"/>
      <c r="FL37" s="52"/>
      <c r="FM37" s="52"/>
      <c r="FN37" s="52"/>
      <c r="FO37" s="52"/>
      <c r="FP37" s="52"/>
      <c r="FQ37" s="52"/>
      <c r="FR37" s="52"/>
      <c r="FS37" s="52"/>
      <c r="FT37" s="52"/>
      <c r="FU37" s="52"/>
      <c r="FV37" s="52"/>
      <c r="FW37" s="52"/>
      <c r="FX37" s="52"/>
      <c r="FY37" s="52"/>
      <c r="FZ37" s="52"/>
      <c r="GA37" s="52"/>
      <c r="GB37" s="52"/>
      <c r="GC37" s="52"/>
      <c r="GD37" s="52"/>
      <c r="GE37" s="52"/>
      <c r="GF37" s="52"/>
      <c r="GG37" s="52"/>
      <c r="GH37" s="52"/>
      <c r="GI37" s="52"/>
      <c r="GJ37" s="52"/>
      <c r="GK37" s="52"/>
      <c r="GL37" s="52"/>
      <c r="GM37" s="52"/>
      <c r="GN37" s="52"/>
      <c r="GO37" s="52"/>
      <c r="GP37" s="52"/>
      <c r="GQ37" s="52"/>
      <c r="GR37" s="52"/>
      <c r="GS37" s="52"/>
      <c r="GT37" s="52"/>
      <c r="GU37" s="52"/>
      <c r="GV37" s="52"/>
      <c r="GW37" s="52"/>
      <c r="GX37" s="52"/>
      <c r="GY37" s="52"/>
      <c r="GZ37" s="52"/>
      <c r="HA37" s="52"/>
      <c r="HB37" s="52"/>
      <c r="HC37" s="52"/>
      <c r="HD37" s="52"/>
      <c r="HE37" s="52"/>
      <c r="HF37" s="52"/>
      <c r="HG37" s="52"/>
      <c r="HH37" s="52"/>
      <c r="HI37" s="52"/>
      <c r="HJ37" s="52"/>
      <c r="HK37" s="52"/>
      <c r="HL37" s="52"/>
      <c r="HM37" s="52"/>
      <c r="HN37" s="52"/>
      <c r="HO37" s="52"/>
      <c r="HP37" s="52"/>
      <c r="HQ37" s="52"/>
      <c r="HR37" s="52"/>
      <c r="HS37" s="52"/>
      <c r="HT37" s="52"/>
      <c r="HU37" s="52"/>
      <c r="HV37" s="52"/>
      <c r="HW37" s="52"/>
      <c r="HX37" s="52"/>
      <c r="HY37" s="52"/>
      <c r="HZ37" s="52"/>
      <c r="IA37" s="52"/>
      <c r="IB37" s="52"/>
      <c r="IC37" s="52"/>
      <c r="ID37" s="52"/>
      <c r="IE37" s="52"/>
      <c r="IF37" s="52"/>
      <c r="IG37" s="52"/>
      <c r="IH37" s="52"/>
      <c r="II37" s="52"/>
      <c r="IJ37" s="52"/>
      <c r="IK37" s="52"/>
      <c r="IL37" s="52"/>
      <c r="IM37" s="52"/>
      <c r="IN37" s="52"/>
      <c r="IO37" s="52"/>
      <c r="IP37" s="52"/>
      <c r="IQ37" s="52"/>
      <c r="IR37" s="52"/>
      <c r="IS37" s="52"/>
      <c r="IT37" s="52"/>
      <c r="IU37" s="52"/>
      <c r="IV37" s="52"/>
      <c r="IW37" s="52"/>
      <c r="IX37" s="52"/>
      <c r="IY37" s="52"/>
      <c r="IZ37" s="52"/>
      <c r="JA37" s="52"/>
      <c r="JB37" s="52"/>
      <c r="JC37" s="52"/>
      <c r="JD37" s="52"/>
      <c r="JE37" s="52"/>
      <c r="JF37" s="52"/>
      <c r="JG37" s="52"/>
      <c r="JH37" s="52"/>
      <c r="JI37" s="52"/>
      <c r="JJ37" s="52"/>
      <c r="JK37" s="52"/>
      <c r="JL37" s="52"/>
      <c r="JM37" s="52"/>
      <c r="JN37" s="52"/>
      <c r="JO37" s="52"/>
      <c r="JP37" s="52"/>
      <c r="JQ37" s="52"/>
      <c r="JR37" s="52"/>
      <c r="JS37" s="52"/>
      <c r="JT37" s="52"/>
      <c r="JU37" s="52"/>
      <c r="JV37" s="52"/>
      <c r="JW37" s="52"/>
      <c r="JX37" s="52"/>
      <c r="JY37" s="52"/>
      <c r="JZ37" s="52"/>
      <c r="KA37" s="52"/>
      <c r="KB37" s="52"/>
      <c r="KC37" s="52"/>
      <c r="KD37" s="52"/>
      <c r="KE37" s="52"/>
      <c r="KF37" s="52"/>
      <c r="KG37" s="52"/>
      <c r="KH37" s="52"/>
      <c r="KI37" s="52"/>
      <c r="KJ37" s="52"/>
      <c r="KK37" s="52"/>
      <c r="KL37" s="52"/>
      <c r="KM37" s="52"/>
      <c r="KN37" s="52"/>
      <c r="KO37" s="52"/>
      <c r="KP37" s="52"/>
    </row>
    <row r="38" spans="1:302">
      <c r="A38" s="52"/>
      <c r="B38" s="52"/>
      <c r="C38" s="52"/>
      <c r="D38" s="52"/>
      <c r="E38" s="52"/>
      <c r="F38" s="52"/>
      <c r="G38" s="52"/>
      <c r="H38" s="52"/>
      <c r="I38" s="52"/>
      <c r="J38" s="52"/>
      <c r="K38" s="52"/>
      <c r="L38" s="52"/>
      <c r="M38" s="52"/>
      <c r="N38" s="52"/>
      <c r="O38" s="52"/>
      <c r="P38" s="52"/>
      <c r="Q38" s="52"/>
      <c r="R38" s="52"/>
      <c r="S38" s="52"/>
      <c r="T38" s="52"/>
      <c r="U38" s="52"/>
      <c r="V38" s="52"/>
      <c r="W38" s="115" t="s">
        <v>2</v>
      </c>
      <c r="X38" s="124" t="s">
        <v>57</v>
      </c>
      <c r="Y38" s="123">
        <f>COUNTIFS(Compilation!A:A,$W$2,Compilation!E:E,X38)</f>
        <v>0</v>
      </c>
      <c r="Z38" s="52"/>
      <c r="AA38" s="52"/>
      <c r="AB38" s="50" t="s">
        <v>59</v>
      </c>
      <c r="AC38" s="51">
        <v>1</v>
      </c>
      <c r="AD38" s="51"/>
      <c r="AE38" s="51"/>
      <c r="AF38" s="51"/>
      <c r="AG38" s="51"/>
      <c r="AH38" s="51">
        <v>1</v>
      </c>
      <c r="AI38" s="51">
        <v>1</v>
      </c>
      <c r="AJ38" s="52"/>
      <c r="AK38" s="52"/>
      <c r="AL38" s="52"/>
      <c r="AM38" s="52"/>
      <c r="AN38" s="52"/>
      <c r="AO38" s="52"/>
      <c r="AP38" s="52"/>
      <c r="AQ38" s="52"/>
      <c r="AR38" s="52"/>
      <c r="AS38" s="52"/>
      <c r="AT38" s="52"/>
      <c r="DA38" s="52"/>
      <c r="DB38" s="52"/>
      <c r="DC38" s="52"/>
      <c r="DD38" s="52"/>
      <c r="DE38" s="52"/>
      <c r="DF38" s="52"/>
      <c r="DG38" s="52"/>
      <c r="DH38" s="52"/>
      <c r="DI38" s="52"/>
      <c r="DJ38" s="52"/>
      <c r="DK38" s="52"/>
      <c r="DL38" s="52"/>
      <c r="DM38" s="52"/>
      <c r="DN38" s="52"/>
      <c r="DO38" s="52"/>
      <c r="DP38" s="52"/>
      <c r="DQ38" s="52"/>
      <c r="DR38" s="52"/>
      <c r="DS38" s="52"/>
      <c r="DT38" s="52"/>
      <c r="DU38" s="52"/>
      <c r="DV38" s="52"/>
      <c r="DW38" s="52"/>
      <c r="DX38" s="52"/>
      <c r="DY38" s="52"/>
      <c r="DZ38" s="52"/>
      <c r="EA38" s="52"/>
      <c r="EB38" s="52"/>
      <c r="EC38" s="52"/>
      <c r="ED38" s="52"/>
      <c r="EE38" s="52"/>
      <c r="EF38" s="52"/>
      <c r="EG38" s="52"/>
      <c r="EH38" s="52"/>
      <c r="EI38" s="52"/>
      <c r="EJ38" s="52"/>
      <c r="EK38" s="52"/>
      <c r="EL38" s="52"/>
      <c r="EM38" s="52"/>
      <c r="EN38" s="52"/>
      <c r="EO38" s="52"/>
      <c r="EP38" s="52"/>
      <c r="EQ38" s="52"/>
      <c r="ER38" s="52"/>
      <c r="ES38" s="52"/>
      <c r="ET38" s="52"/>
      <c r="EU38" s="52"/>
      <c r="EV38" s="52"/>
      <c r="EW38" s="52"/>
      <c r="EX38" s="52"/>
      <c r="EY38" s="52"/>
      <c r="EZ38" s="52"/>
      <c r="FA38" s="52"/>
      <c r="FB38" s="52"/>
      <c r="FC38" s="52"/>
      <c r="FD38" s="52"/>
      <c r="FE38" s="52"/>
      <c r="FF38" s="52"/>
      <c r="FG38" s="52"/>
      <c r="FH38" s="52"/>
      <c r="FI38" s="52"/>
      <c r="FJ38" s="52"/>
      <c r="FK38" s="52"/>
      <c r="FL38" s="52"/>
      <c r="FM38" s="52"/>
      <c r="FN38" s="52"/>
      <c r="FO38" s="52"/>
      <c r="FP38" s="52"/>
      <c r="FQ38" s="52"/>
      <c r="FR38" s="52"/>
      <c r="FS38" s="52"/>
      <c r="FT38" s="52"/>
      <c r="FU38" s="52"/>
      <c r="FV38" s="52"/>
      <c r="FW38" s="52"/>
      <c r="FX38" s="52"/>
      <c r="FY38" s="52"/>
      <c r="FZ38" s="52"/>
      <c r="GA38" s="52"/>
      <c r="GB38" s="52"/>
      <c r="GC38" s="52"/>
      <c r="GD38" s="52"/>
      <c r="GE38" s="52"/>
      <c r="GF38" s="52"/>
      <c r="GG38" s="52"/>
      <c r="GH38" s="52"/>
      <c r="GI38" s="52"/>
      <c r="GJ38" s="52"/>
      <c r="GK38" s="52"/>
      <c r="GL38" s="52"/>
      <c r="GM38" s="52"/>
      <c r="GN38" s="52"/>
      <c r="GO38" s="52"/>
      <c r="GP38" s="52"/>
      <c r="GQ38" s="52"/>
      <c r="GR38" s="52"/>
      <c r="GS38" s="52"/>
      <c r="GT38" s="52"/>
      <c r="GU38" s="52"/>
      <c r="GV38" s="52"/>
      <c r="GW38" s="52"/>
      <c r="GX38" s="52"/>
      <c r="GY38" s="52"/>
      <c r="GZ38" s="52"/>
      <c r="HA38" s="52"/>
      <c r="HB38" s="52"/>
      <c r="HC38" s="52"/>
      <c r="HD38" s="52"/>
      <c r="HE38" s="52"/>
      <c r="HF38" s="52"/>
      <c r="HG38" s="52"/>
      <c r="HH38" s="52"/>
      <c r="HI38" s="52"/>
      <c r="HJ38" s="52"/>
      <c r="HK38" s="52"/>
      <c r="HL38" s="52"/>
      <c r="HM38" s="52"/>
      <c r="HN38" s="52"/>
      <c r="HO38" s="52"/>
      <c r="HP38" s="52"/>
      <c r="HQ38" s="52"/>
      <c r="HR38" s="52"/>
      <c r="HS38" s="52"/>
      <c r="HT38" s="52"/>
      <c r="HU38" s="52"/>
      <c r="HV38" s="52"/>
      <c r="HW38" s="52"/>
      <c r="HX38" s="52"/>
      <c r="HY38" s="52"/>
      <c r="HZ38" s="52"/>
      <c r="IA38" s="52"/>
      <c r="IB38" s="52"/>
      <c r="IC38" s="52"/>
      <c r="ID38" s="52"/>
      <c r="IE38" s="52"/>
      <c r="IF38" s="52"/>
      <c r="IG38" s="52"/>
      <c r="IH38" s="52"/>
      <c r="II38" s="52"/>
      <c r="IJ38" s="52"/>
      <c r="IK38" s="52"/>
      <c r="IL38" s="52"/>
      <c r="IM38" s="52"/>
      <c r="IN38" s="52"/>
      <c r="IO38" s="52"/>
      <c r="IP38" s="52"/>
      <c r="IQ38" s="52"/>
      <c r="IR38" s="52"/>
      <c r="IS38" s="52"/>
      <c r="IT38" s="52"/>
      <c r="IU38" s="52"/>
      <c r="IV38" s="52"/>
      <c r="IW38" s="52"/>
      <c r="IX38" s="52"/>
      <c r="IY38" s="52"/>
      <c r="IZ38" s="52"/>
      <c r="JA38" s="52"/>
      <c r="JB38" s="52"/>
      <c r="JC38" s="52"/>
      <c r="JD38" s="52"/>
      <c r="JE38" s="52"/>
      <c r="JF38" s="52"/>
      <c r="JG38" s="52"/>
      <c r="JH38" s="52"/>
      <c r="JI38" s="52"/>
      <c r="JJ38" s="52"/>
      <c r="JK38" s="52"/>
      <c r="JL38" s="52"/>
      <c r="JM38" s="52"/>
      <c r="JN38" s="52"/>
      <c r="JO38" s="52"/>
      <c r="JP38" s="52"/>
      <c r="JQ38" s="52"/>
      <c r="JR38" s="52"/>
      <c r="JS38" s="52"/>
      <c r="JT38" s="52"/>
      <c r="JU38" s="52"/>
      <c r="JV38" s="52"/>
      <c r="JW38" s="52"/>
      <c r="JX38" s="52"/>
      <c r="JY38" s="52"/>
      <c r="JZ38" s="52"/>
      <c r="KA38" s="52"/>
      <c r="KB38" s="52"/>
      <c r="KC38" s="52"/>
      <c r="KD38" s="52"/>
      <c r="KE38" s="52"/>
      <c r="KF38" s="52"/>
      <c r="KG38" s="52"/>
      <c r="KH38" s="52"/>
      <c r="KI38" s="52"/>
      <c r="KJ38" s="52"/>
      <c r="KK38" s="52"/>
      <c r="KL38" s="52"/>
      <c r="KM38" s="52"/>
      <c r="KN38" s="52"/>
      <c r="KO38" s="52"/>
      <c r="KP38" s="52"/>
    </row>
    <row r="39" spans="1:302">
      <c r="A39" s="52"/>
      <c r="B39" s="52"/>
      <c r="C39" s="52"/>
      <c r="D39" s="52"/>
      <c r="E39" s="52"/>
      <c r="F39" s="52"/>
      <c r="G39" s="52"/>
      <c r="H39" s="52"/>
      <c r="I39" s="52"/>
      <c r="J39" s="52"/>
      <c r="K39" s="52"/>
      <c r="L39" s="52"/>
      <c r="M39" s="52"/>
      <c r="N39" s="52"/>
      <c r="O39" s="52"/>
      <c r="P39" s="52"/>
      <c r="Q39" s="52"/>
      <c r="R39" s="52"/>
      <c r="S39" s="52"/>
      <c r="T39" s="52"/>
      <c r="U39" s="52"/>
      <c r="V39" s="52"/>
      <c r="W39" s="115" t="s">
        <v>2</v>
      </c>
      <c r="X39" s="125" t="s">
        <v>28</v>
      </c>
      <c r="Y39" s="122">
        <f>COUNTIFS(Compilation!A:A,$W$2,Compilation!E:E,X39)</f>
        <v>0</v>
      </c>
      <c r="Z39" s="52"/>
      <c r="AA39" s="52"/>
      <c r="AB39" s="50" t="s">
        <v>63</v>
      </c>
      <c r="AC39" s="51">
        <v>1</v>
      </c>
      <c r="AD39" s="51"/>
      <c r="AE39" s="51"/>
      <c r="AF39" s="51"/>
      <c r="AG39" s="51"/>
      <c r="AH39" s="51">
        <v>1</v>
      </c>
      <c r="AI39" s="51">
        <v>1</v>
      </c>
      <c r="AJ39" s="52"/>
      <c r="AK39" s="52"/>
      <c r="AL39" s="52"/>
      <c r="AM39" s="52"/>
      <c r="AN39" s="52"/>
      <c r="AO39" s="52"/>
      <c r="AP39" s="52"/>
      <c r="AQ39" s="52"/>
      <c r="AR39" s="52"/>
      <c r="AS39" s="52"/>
      <c r="AT39" s="52"/>
      <c r="DA39" s="52"/>
      <c r="DB39" s="52"/>
      <c r="DC39" s="52"/>
      <c r="DD39" s="52"/>
      <c r="DE39" s="52"/>
      <c r="DF39" s="52"/>
      <c r="DG39" s="52"/>
      <c r="DH39" s="52"/>
      <c r="DI39" s="52"/>
      <c r="DJ39" s="52"/>
      <c r="DK39" s="52"/>
      <c r="DL39" s="52"/>
      <c r="DM39" s="52"/>
      <c r="DN39" s="52"/>
      <c r="DO39" s="52"/>
      <c r="DP39" s="52"/>
      <c r="DQ39" s="52"/>
      <c r="DR39" s="52"/>
      <c r="DS39" s="52"/>
      <c r="DT39" s="52"/>
      <c r="DU39" s="52"/>
      <c r="DV39" s="52"/>
      <c r="DW39" s="52"/>
      <c r="DX39" s="52"/>
      <c r="DY39" s="52"/>
      <c r="DZ39" s="52"/>
      <c r="EA39" s="52"/>
      <c r="EB39" s="52"/>
      <c r="EC39" s="52"/>
      <c r="ED39" s="52"/>
      <c r="EE39" s="52"/>
      <c r="EF39" s="52"/>
      <c r="EG39" s="52"/>
      <c r="EH39" s="52"/>
      <c r="EI39" s="52"/>
      <c r="EJ39" s="52"/>
      <c r="EK39" s="52"/>
      <c r="EL39" s="52"/>
      <c r="EM39" s="52"/>
      <c r="EN39" s="52"/>
      <c r="EO39" s="52"/>
      <c r="EP39" s="52"/>
      <c r="EQ39" s="52"/>
      <c r="ER39" s="52"/>
      <c r="ES39" s="52"/>
      <c r="ET39" s="52"/>
      <c r="EU39" s="52"/>
      <c r="EV39" s="52"/>
      <c r="EW39" s="52"/>
      <c r="EX39" s="52"/>
      <c r="EY39" s="52"/>
      <c r="EZ39" s="52"/>
      <c r="FA39" s="52"/>
      <c r="FB39" s="52"/>
      <c r="FC39" s="52"/>
      <c r="FD39" s="52"/>
      <c r="FE39" s="52"/>
      <c r="FF39" s="52"/>
      <c r="FG39" s="52"/>
      <c r="FH39" s="52"/>
      <c r="FI39" s="52"/>
      <c r="FJ39" s="52"/>
      <c r="FK39" s="52"/>
      <c r="FL39" s="52"/>
      <c r="FM39" s="52"/>
      <c r="FN39" s="52"/>
      <c r="FO39" s="52"/>
      <c r="FP39" s="52"/>
      <c r="FQ39" s="52"/>
      <c r="FR39" s="52"/>
      <c r="FS39" s="52"/>
      <c r="FT39" s="52"/>
      <c r="FU39" s="52"/>
      <c r="FV39" s="52"/>
      <c r="FW39" s="52"/>
      <c r="FX39" s="52"/>
      <c r="FY39" s="52"/>
      <c r="FZ39" s="52"/>
      <c r="GA39" s="52"/>
      <c r="GB39" s="52"/>
      <c r="GC39" s="52"/>
      <c r="GD39" s="52"/>
      <c r="GE39" s="52"/>
      <c r="GF39" s="52"/>
      <c r="GG39" s="52"/>
      <c r="GH39" s="52"/>
      <c r="GI39" s="52"/>
      <c r="GJ39" s="52"/>
      <c r="GK39" s="52"/>
      <c r="GL39" s="52"/>
      <c r="GM39" s="52"/>
      <c r="GN39" s="52"/>
      <c r="GO39" s="52"/>
      <c r="GP39" s="52"/>
      <c r="GQ39" s="52"/>
      <c r="GR39" s="52"/>
      <c r="GS39" s="52"/>
      <c r="GT39" s="52"/>
      <c r="GU39" s="52"/>
      <c r="GV39" s="52"/>
      <c r="GW39" s="52"/>
      <c r="GX39" s="52"/>
      <c r="GY39" s="52"/>
      <c r="GZ39" s="52"/>
      <c r="HA39" s="52"/>
      <c r="HB39" s="52"/>
      <c r="HC39" s="52"/>
      <c r="HD39" s="52"/>
      <c r="HE39" s="52"/>
      <c r="HF39" s="52"/>
      <c r="HG39" s="52"/>
      <c r="HH39" s="52"/>
      <c r="HI39" s="52"/>
      <c r="HJ39" s="52"/>
      <c r="HK39" s="52"/>
      <c r="HL39" s="52"/>
      <c r="HM39" s="52"/>
      <c r="HN39" s="52"/>
      <c r="HO39" s="52"/>
      <c r="HP39" s="52"/>
      <c r="HQ39" s="52"/>
      <c r="HR39" s="52"/>
      <c r="HS39" s="52"/>
      <c r="HT39" s="52"/>
      <c r="HU39" s="52"/>
      <c r="HV39" s="52"/>
      <c r="HW39" s="52"/>
      <c r="HX39" s="52"/>
      <c r="HY39" s="52"/>
      <c r="HZ39" s="52"/>
      <c r="IA39" s="52"/>
      <c r="IB39" s="52"/>
      <c r="IC39" s="52"/>
      <c r="ID39" s="52"/>
      <c r="IE39" s="52"/>
      <c r="IF39" s="52"/>
      <c r="IG39" s="52"/>
      <c r="IH39" s="52"/>
      <c r="II39" s="52"/>
      <c r="IJ39" s="52"/>
      <c r="IK39" s="52"/>
      <c r="IL39" s="52"/>
      <c r="IM39" s="52"/>
      <c r="IN39" s="52"/>
      <c r="IO39" s="52"/>
      <c r="IP39" s="52"/>
      <c r="IQ39" s="52"/>
      <c r="IR39" s="52"/>
      <c r="IS39" s="52"/>
      <c r="IT39" s="52"/>
      <c r="IU39" s="52"/>
      <c r="IV39" s="52"/>
      <c r="IW39" s="52"/>
      <c r="IX39" s="52"/>
      <c r="IY39" s="52"/>
      <c r="IZ39" s="52"/>
      <c r="JA39" s="52"/>
      <c r="JB39" s="52"/>
      <c r="JC39" s="52"/>
      <c r="JD39" s="52"/>
      <c r="JE39" s="52"/>
      <c r="JF39" s="52"/>
      <c r="JG39" s="52"/>
      <c r="JH39" s="52"/>
      <c r="JI39" s="52"/>
      <c r="JJ39" s="52"/>
      <c r="JK39" s="52"/>
      <c r="JL39" s="52"/>
      <c r="JM39" s="52"/>
      <c r="JN39" s="52"/>
      <c r="JO39" s="52"/>
      <c r="JP39" s="52"/>
      <c r="JQ39" s="52"/>
      <c r="JR39" s="52"/>
      <c r="JS39" s="52"/>
      <c r="JT39" s="52"/>
      <c r="JU39" s="52"/>
      <c r="JV39" s="52"/>
      <c r="JW39" s="52"/>
      <c r="JX39" s="52"/>
      <c r="JY39" s="52"/>
      <c r="JZ39" s="52"/>
      <c r="KA39" s="52"/>
      <c r="KB39" s="52"/>
      <c r="KC39" s="52"/>
      <c r="KD39" s="52"/>
      <c r="KE39" s="52"/>
      <c r="KF39" s="52"/>
      <c r="KG39" s="52"/>
      <c r="KH39" s="52"/>
      <c r="KI39" s="52"/>
      <c r="KJ39" s="52"/>
      <c r="KK39" s="52"/>
      <c r="KL39" s="52"/>
      <c r="KM39" s="52"/>
      <c r="KN39" s="52"/>
      <c r="KO39" s="52"/>
      <c r="KP39" s="52"/>
    </row>
    <row r="40" spans="1:302">
      <c r="A40" s="52"/>
      <c r="B40" s="52"/>
      <c r="C40" s="52"/>
      <c r="D40" s="52"/>
      <c r="E40" s="52"/>
      <c r="F40" s="52"/>
      <c r="G40" s="52"/>
      <c r="H40" s="52"/>
      <c r="I40" s="52"/>
      <c r="J40" s="52"/>
      <c r="K40" s="52"/>
      <c r="L40" s="52"/>
      <c r="M40" s="52"/>
      <c r="N40" s="52"/>
      <c r="O40" s="52"/>
      <c r="P40" s="52"/>
      <c r="Q40" s="52"/>
      <c r="R40" s="52"/>
      <c r="S40" s="52"/>
      <c r="T40" s="52"/>
      <c r="U40" s="52"/>
      <c r="V40" s="52"/>
      <c r="W40" s="115" t="s">
        <v>2</v>
      </c>
      <c r="X40" s="125" t="s">
        <v>70</v>
      </c>
      <c r="Y40" s="122">
        <f>COUNTIFS(Compilation!A:A,$W$2,Compilation!E:E,X40)</f>
        <v>0</v>
      </c>
      <c r="Z40" s="52"/>
      <c r="AA40" s="52"/>
      <c r="AB40" s="50" t="s">
        <v>34</v>
      </c>
      <c r="AC40" s="51">
        <v>7</v>
      </c>
      <c r="AD40" s="51"/>
      <c r="AE40" s="51"/>
      <c r="AF40" s="51"/>
      <c r="AG40" s="51"/>
      <c r="AH40" s="51">
        <v>7</v>
      </c>
      <c r="AI40" s="51">
        <v>7</v>
      </c>
      <c r="AJ40" s="52"/>
      <c r="AK40" s="52"/>
      <c r="AL40" s="52"/>
      <c r="AM40" s="52"/>
      <c r="AN40" s="52"/>
      <c r="AO40" s="52"/>
      <c r="AP40" s="52"/>
      <c r="AQ40" s="52"/>
      <c r="AR40" s="52"/>
      <c r="AS40" s="52"/>
      <c r="AT40" s="52"/>
      <c r="DA40" s="52"/>
      <c r="DB40" s="52"/>
      <c r="DC40" s="52"/>
      <c r="DD40" s="52"/>
      <c r="DE40" s="52"/>
      <c r="DF40" s="52"/>
      <c r="DG40" s="52"/>
      <c r="DH40" s="52"/>
      <c r="DI40" s="52"/>
      <c r="DJ40" s="52"/>
      <c r="DK40" s="52"/>
      <c r="DL40" s="52"/>
      <c r="DM40" s="52"/>
      <c r="DN40" s="52"/>
      <c r="DO40" s="52"/>
      <c r="DP40" s="52"/>
      <c r="DQ40" s="52"/>
      <c r="DR40" s="52"/>
      <c r="DS40" s="52"/>
      <c r="DT40" s="52"/>
      <c r="DU40" s="52"/>
      <c r="DV40" s="52"/>
      <c r="DW40" s="52"/>
      <c r="DX40" s="52"/>
      <c r="DY40" s="52"/>
      <c r="DZ40" s="52"/>
      <c r="EA40" s="52"/>
      <c r="EB40" s="52"/>
      <c r="EC40" s="52"/>
      <c r="ED40" s="52"/>
      <c r="EE40" s="52"/>
      <c r="EF40" s="52"/>
      <c r="EG40" s="52"/>
      <c r="EH40" s="52"/>
      <c r="EI40" s="52"/>
      <c r="EJ40" s="52"/>
      <c r="EK40" s="52"/>
      <c r="EL40" s="52"/>
      <c r="EM40" s="52"/>
      <c r="EN40" s="52"/>
      <c r="EO40" s="52"/>
      <c r="EP40" s="52"/>
      <c r="EQ40" s="52"/>
      <c r="ER40" s="52"/>
      <c r="ES40" s="52"/>
      <c r="ET40" s="52"/>
      <c r="EU40" s="52"/>
      <c r="EV40" s="52"/>
      <c r="EW40" s="52"/>
      <c r="EX40" s="52"/>
      <c r="EY40" s="52"/>
      <c r="EZ40" s="52"/>
      <c r="FA40" s="52"/>
      <c r="FB40" s="52"/>
      <c r="FC40" s="52"/>
      <c r="FD40" s="52"/>
      <c r="FE40" s="52"/>
      <c r="FF40" s="52"/>
      <c r="FG40" s="52"/>
      <c r="FH40" s="52"/>
      <c r="FI40" s="52"/>
      <c r="FJ40" s="52"/>
      <c r="FK40" s="52"/>
      <c r="FL40" s="52"/>
      <c r="FM40" s="52"/>
      <c r="FN40" s="52"/>
      <c r="FO40" s="52"/>
      <c r="FP40" s="52"/>
      <c r="FQ40" s="52"/>
      <c r="FR40" s="52"/>
      <c r="FS40" s="52"/>
      <c r="FT40" s="52"/>
      <c r="FU40" s="52"/>
      <c r="FV40" s="52"/>
      <c r="FW40" s="52"/>
      <c r="FX40" s="52"/>
      <c r="FY40" s="52"/>
      <c r="FZ40" s="52"/>
      <c r="GA40" s="52"/>
      <c r="GB40" s="52"/>
      <c r="GC40" s="52"/>
      <c r="GD40" s="52"/>
      <c r="GE40" s="52"/>
      <c r="GF40" s="52"/>
      <c r="GG40" s="52"/>
      <c r="GH40" s="52"/>
      <c r="GI40" s="52"/>
      <c r="GJ40" s="52"/>
      <c r="GK40" s="52"/>
      <c r="GL40" s="52"/>
      <c r="GM40" s="52"/>
      <c r="GN40" s="52"/>
      <c r="GO40" s="52"/>
      <c r="GP40" s="52"/>
      <c r="GQ40" s="52"/>
      <c r="GR40" s="52"/>
      <c r="GS40" s="52"/>
      <c r="GT40" s="52"/>
      <c r="GU40" s="52"/>
      <c r="GV40" s="52"/>
      <c r="GW40" s="52"/>
      <c r="GX40" s="52"/>
      <c r="GY40" s="52"/>
      <c r="GZ40" s="52"/>
      <c r="HA40" s="52"/>
      <c r="HB40" s="52"/>
      <c r="HC40" s="52"/>
      <c r="HD40" s="52"/>
      <c r="HE40" s="52"/>
      <c r="HF40" s="52"/>
      <c r="HG40" s="52"/>
      <c r="HH40" s="52"/>
      <c r="HI40" s="52"/>
      <c r="HJ40" s="52"/>
      <c r="HK40" s="52"/>
      <c r="HL40" s="52"/>
      <c r="HM40" s="52"/>
      <c r="HN40" s="52"/>
      <c r="HO40" s="52"/>
      <c r="HP40" s="52"/>
      <c r="HQ40" s="52"/>
      <c r="HR40" s="52"/>
      <c r="HS40" s="52"/>
      <c r="HT40" s="52"/>
      <c r="HU40" s="52"/>
      <c r="HV40" s="52"/>
      <c r="HW40" s="52"/>
      <c r="HX40" s="52"/>
      <c r="HY40" s="52"/>
      <c r="HZ40" s="52"/>
      <c r="IA40" s="52"/>
      <c r="IB40" s="52"/>
      <c r="IC40" s="52"/>
      <c r="ID40" s="52"/>
      <c r="IE40" s="52"/>
      <c r="IF40" s="52"/>
      <c r="IG40" s="52"/>
      <c r="IH40" s="52"/>
      <c r="II40" s="52"/>
      <c r="IJ40" s="52"/>
      <c r="IK40" s="52"/>
      <c r="IL40" s="52"/>
      <c r="IM40" s="52"/>
      <c r="IN40" s="52"/>
      <c r="IO40" s="52"/>
      <c r="IP40" s="52"/>
      <c r="IQ40" s="52"/>
      <c r="IR40" s="52"/>
      <c r="IS40" s="52"/>
      <c r="IT40" s="52"/>
      <c r="IU40" s="52"/>
      <c r="IV40" s="52"/>
      <c r="IW40" s="52"/>
      <c r="IX40" s="52"/>
      <c r="IY40" s="52"/>
      <c r="IZ40" s="52"/>
      <c r="JA40" s="52"/>
      <c r="JB40" s="52"/>
      <c r="JC40" s="52"/>
      <c r="JD40" s="52"/>
      <c r="JE40" s="52"/>
      <c r="JF40" s="52"/>
      <c r="JG40" s="52"/>
      <c r="JH40" s="52"/>
      <c r="JI40" s="52"/>
      <c r="JJ40" s="52"/>
      <c r="JK40" s="52"/>
      <c r="JL40" s="52"/>
      <c r="JM40" s="52"/>
      <c r="JN40" s="52"/>
      <c r="JO40" s="52"/>
      <c r="JP40" s="52"/>
      <c r="JQ40" s="52"/>
      <c r="JR40" s="52"/>
      <c r="JS40" s="52"/>
      <c r="JT40" s="52"/>
      <c r="JU40" s="52"/>
      <c r="JV40" s="52"/>
      <c r="JW40" s="52"/>
      <c r="JX40" s="52"/>
      <c r="JY40" s="52"/>
      <c r="JZ40" s="52"/>
      <c r="KA40" s="52"/>
      <c r="KB40" s="52"/>
      <c r="KC40" s="52"/>
      <c r="KD40" s="52"/>
      <c r="KE40" s="52"/>
      <c r="KF40" s="52"/>
      <c r="KG40" s="52"/>
      <c r="KH40" s="52"/>
      <c r="KI40" s="52"/>
      <c r="KJ40" s="52"/>
      <c r="KK40" s="52"/>
      <c r="KL40" s="52"/>
      <c r="KM40" s="52"/>
      <c r="KN40" s="52"/>
      <c r="KO40" s="52"/>
      <c r="KP40" s="52"/>
    </row>
    <row r="41" spans="1:302">
      <c r="A41" s="52"/>
      <c r="B41" s="52"/>
      <c r="C41" s="52"/>
      <c r="D41" s="52"/>
      <c r="E41" s="52"/>
      <c r="F41" s="52"/>
      <c r="G41" s="52"/>
      <c r="H41" s="52"/>
      <c r="I41" s="52"/>
      <c r="J41" s="52"/>
      <c r="K41" s="52"/>
      <c r="L41" s="52"/>
      <c r="M41" s="52"/>
      <c r="N41" s="52"/>
      <c r="O41" s="52"/>
      <c r="P41" s="52"/>
      <c r="Q41" s="52"/>
      <c r="R41" s="52"/>
      <c r="S41" s="52"/>
      <c r="T41" s="52"/>
      <c r="U41" s="52"/>
      <c r="V41" s="52"/>
      <c r="W41" s="115" t="s">
        <v>2</v>
      </c>
      <c r="X41" s="125" t="s">
        <v>59</v>
      </c>
      <c r="Y41" s="122">
        <f>COUNTIFS(Compilation!A:A,$W$2,Compilation!E:E,X41)</f>
        <v>0</v>
      </c>
      <c r="Z41" s="52"/>
      <c r="AA41" s="52"/>
      <c r="AB41" s="50" t="s">
        <v>30</v>
      </c>
      <c r="AC41" s="51">
        <v>1</v>
      </c>
      <c r="AD41" s="51"/>
      <c r="AE41" s="51"/>
      <c r="AF41" s="51"/>
      <c r="AG41" s="51"/>
      <c r="AH41" s="51">
        <v>1</v>
      </c>
      <c r="AI41" s="51">
        <v>1</v>
      </c>
      <c r="AJ41" s="52"/>
      <c r="AK41" s="52"/>
      <c r="AL41" s="52"/>
      <c r="AM41" s="52"/>
      <c r="AN41" s="52"/>
      <c r="AO41" s="52"/>
      <c r="AP41" s="52"/>
      <c r="AQ41" s="52"/>
      <c r="AR41" s="52"/>
      <c r="AS41" s="52"/>
      <c r="AT41" s="52"/>
      <c r="DA41" s="52"/>
      <c r="DB41" s="52"/>
      <c r="DC41" s="52"/>
      <c r="DD41" s="52"/>
      <c r="DE41" s="52"/>
      <c r="DF41" s="52"/>
      <c r="DG41" s="52"/>
      <c r="DH41" s="52"/>
      <c r="DI41" s="52"/>
      <c r="DJ41" s="52"/>
      <c r="DK41" s="52"/>
      <c r="DL41" s="52"/>
      <c r="DM41" s="52"/>
      <c r="DN41" s="52"/>
      <c r="DO41" s="52"/>
      <c r="DP41" s="52"/>
      <c r="DQ41" s="52"/>
      <c r="DR41" s="52"/>
      <c r="DS41" s="52"/>
      <c r="DT41" s="52"/>
      <c r="DU41" s="52"/>
      <c r="DV41" s="52"/>
      <c r="DW41" s="52"/>
      <c r="DX41" s="52"/>
      <c r="DY41" s="52"/>
      <c r="DZ41" s="52"/>
      <c r="EA41" s="52"/>
      <c r="EB41" s="52"/>
      <c r="EC41" s="52"/>
      <c r="ED41" s="52"/>
      <c r="EE41" s="52"/>
      <c r="EF41" s="52"/>
      <c r="EG41" s="52"/>
      <c r="EH41" s="52"/>
      <c r="EI41" s="52"/>
      <c r="EJ41" s="52"/>
      <c r="EK41" s="52"/>
      <c r="EL41" s="52"/>
      <c r="EM41" s="52"/>
      <c r="EN41" s="52"/>
      <c r="EO41" s="52"/>
      <c r="EP41" s="52"/>
      <c r="EQ41" s="52"/>
      <c r="ER41" s="52"/>
      <c r="ES41" s="52"/>
      <c r="ET41" s="52"/>
      <c r="EU41" s="52"/>
      <c r="EV41" s="52"/>
      <c r="EW41" s="52"/>
      <c r="EX41" s="52"/>
      <c r="EY41" s="52"/>
      <c r="EZ41" s="52"/>
      <c r="FA41" s="52"/>
      <c r="FB41" s="52"/>
      <c r="FC41" s="52"/>
      <c r="FD41" s="52"/>
      <c r="FE41" s="52"/>
      <c r="FF41" s="52"/>
      <c r="FG41" s="52"/>
      <c r="FH41" s="52"/>
      <c r="FI41" s="52"/>
      <c r="FJ41" s="52"/>
      <c r="FK41" s="52"/>
      <c r="FL41" s="52"/>
      <c r="FM41" s="52"/>
      <c r="FN41" s="52"/>
      <c r="FO41" s="52"/>
      <c r="FP41" s="52"/>
      <c r="FQ41" s="52"/>
      <c r="FR41" s="52"/>
      <c r="FS41" s="52"/>
      <c r="FT41" s="52"/>
      <c r="FU41" s="52"/>
      <c r="FV41" s="52"/>
      <c r="FW41" s="52"/>
      <c r="FX41" s="52"/>
      <c r="FY41" s="52"/>
      <c r="FZ41" s="52"/>
      <c r="GA41" s="52"/>
      <c r="GB41" s="52"/>
      <c r="GC41" s="52"/>
      <c r="GD41" s="52"/>
      <c r="GE41" s="52"/>
      <c r="GF41" s="52"/>
      <c r="GG41" s="52"/>
      <c r="GH41" s="52"/>
      <c r="GI41" s="52"/>
      <c r="GJ41" s="52"/>
      <c r="GK41" s="52"/>
      <c r="GL41" s="52"/>
      <c r="GM41" s="52"/>
      <c r="GN41" s="52"/>
      <c r="GO41" s="52"/>
      <c r="GP41" s="52"/>
      <c r="GQ41" s="52"/>
      <c r="GR41" s="52"/>
      <c r="GS41" s="52"/>
      <c r="GT41" s="52"/>
      <c r="GU41" s="52"/>
      <c r="GV41" s="52"/>
      <c r="GW41" s="52"/>
      <c r="GX41" s="52"/>
      <c r="GY41" s="52"/>
      <c r="GZ41" s="52"/>
      <c r="HA41" s="52"/>
      <c r="HB41" s="52"/>
      <c r="HC41" s="52"/>
      <c r="HD41" s="52"/>
      <c r="HE41" s="52"/>
      <c r="HF41" s="52"/>
      <c r="HG41" s="52"/>
      <c r="HH41" s="52"/>
      <c r="HI41" s="52"/>
      <c r="HJ41" s="52"/>
      <c r="HK41" s="52"/>
      <c r="HL41" s="52"/>
      <c r="HM41" s="52"/>
      <c r="HN41" s="52"/>
      <c r="HO41" s="52"/>
      <c r="HP41" s="52"/>
      <c r="HQ41" s="52"/>
      <c r="HR41" s="52"/>
      <c r="HS41" s="52"/>
      <c r="HT41" s="52"/>
      <c r="HU41" s="52"/>
      <c r="HV41" s="52"/>
      <c r="HW41" s="52"/>
      <c r="HX41" s="52"/>
      <c r="HY41" s="52"/>
      <c r="HZ41" s="52"/>
      <c r="IA41" s="52"/>
      <c r="IB41" s="52"/>
      <c r="IC41" s="52"/>
      <c r="ID41" s="52"/>
      <c r="IE41" s="52"/>
      <c r="IF41" s="52"/>
      <c r="IG41" s="52"/>
      <c r="IH41" s="52"/>
      <c r="II41" s="52"/>
      <c r="IJ41" s="52"/>
      <c r="IK41" s="52"/>
      <c r="IL41" s="52"/>
      <c r="IM41" s="52"/>
      <c r="IN41" s="52"/>
      <c r="IO41" s="52"/>
      <c r="IP41" s="52"/>
      <c r="IQ41" s="52"/>
      <c r="IR41" s="52"/>
      <c r="IS41" s="52"/>
      <c r="IT41" s="52"/>
      <c r="IU41" s="52"/>
      <c r="IV41" s="52"/>
      <c r="IW41" s="52"/>
      <c r="IX41" s="52"/>
      <c r="IY41" s="52"/>
      <c r="IZ41" s="52"/>
      <c r="JA41" s="52"/>
      <c r="JB41" s="52"/>
      <c r="JC41" s="52"/>
      <c r="JD41" s="52"/>
      <c r="JE41" s="52"/>
      <c r="JF41" s="52"/>
      <c r="JG41" s="52"/>
      <c r="JH41" s="52"/>
      <c r="JI41" s="52"/>
      <c r="JJ41" s="52"/>
      <c r="JK41" s="52"/>
      <c r="JL41" s="52"/>
      <c r="JM41" s="52"/>
      <c r="JN41" s="52"/>
      <c r="JO41" s="52"/>
      <c r="JP41" s="52"/>
      <c r="JQ41" s="52"/>
      <c r="JR41" s="52"/>
      <c r="JS41" s="52"/>
      <c r="JT41" s="52"/>
      <c r="JU41" s="52"/>
      <c r="JV41" s="52"/>
      <c r="JW41" s="52"/>
      <c r="JX41" s="52"/>
      <c r="JY41" s="52"/>
      <c r="JZ41" s="52"/>
      <c r="KA41" s="52"/>
      <c r="KB41" s="52"/>
      <c r="KC41" s="52"/>
      <c r="KD41" s="52"/>
      <c r="KE41" s="52"/>
      <c r="KF41" s="52"/>
      <c r="KG41" s="52"/>
      <c r="KH41" s="52"/>
      <c r="KI41" s="52"/>
      <c r="KJ41" s="52"/>
      <c r="KK41" s="52"/>
      <c r="KL41" s="52"/>
      <c r="KM41" s="52"/>
      <c r="KN41" s="52"/>
      <c r="KO41" s="52"/>
      <c r="KP41" s="52"/>
    </row>
    <row r="42" spans="1:302">
      <c r="A42" s="52"/>
      <c r="B42" s="52"/>
      <c r="C42" s="52"/>
      <c r="D42" s="52"/>
      <c r="E42" s="52"/>
      <c r="F42" s="52"/>
      <c r="G42" s="52"/>
      <c r="H42" s="52"/>
      <c r="I42" s="52"/>
      <c r="J42" s="52"/>
      <c r="K42" s="52"/>
      <c r="L42" s="52"/>
      <c r="M42" s="52"/>
      <c r="N42" s="52"/>
      <c r="O42" s="52"/>
      <c r="P42" s="52"/>
      <c r="Q42" s="52"/>
      <c r="R42" s="52"/>
      <c r="S42" s="52"/>
      <c r="T42" s="52"/>
      <c r="U42" s="52"/>
      <c r="V42" s="52"/>
      <c r="W42" s="115" t="s">
        <v>2</v>
      </c>
      <c r="X42" s="125" t="s">
        <v>63</v>
      </c>
      <c r="Y42" s="122">
        <f>COUNTIFS(Compilation!A:A,$W$2,Compilation!E:E,X42)</f>
        <v>0</v>
      </c>
      <c r="Z42" s="52"/>
      <c r="AA42" s="52"/>
      <c r="AB42" s="50" t="s">
        <v>11</v>
      </c>
      <c r="AC42" s="51">
        <v>31</v>
      </c>
      <c r="AD42" s="51"/>
      <c r="AE42" s="51"/>
      <c r="AF42" s="51"/>
      <c r="AG42" s="51"/>
      <c r="AH42" s="51">
        <v>31</v>
      </c>
      <c r="AI42" s="51">
        <v>31</v>
      </c>
      <c r="AJ42" s="52"/>
      <c r="AK42" s="52"/>
      <c r="AL42" s="52"/>
      <c r="AM42" s="52"/>
      <c r="AN42" s="52"/>
      <c r="AO42" s="52"/>
      <c r="AP42" s="52"/>
      <c r="AQ42" s="52"/>
      <c r="AR42" s="52"/>
      <c r="AS42" s="52"/>
      <c r="AT42" s="52"/>
      <c r="DA42" s="52"/>
      <c r="DB42" s="52"/>
      <c r="DC42" s="52"/>
      <c r="DD42" s="52"/>
      <c r="DE42" s="52"/>
      <c r="DF42" s="52"/>
      <c r="DG42" s="52"/>
      <c r="DH42" s="52"/>
      <c r="DI42" s="52"/>
      <c r="DJ42" s="52"/>
      <c r="DK42" s="52"/>
      <c r="DL42" s="52"/>
      <c r="DM42" s="52"/>
      <c r="DN42" s="52"/>
      <c r="DO42" s="52"/>
      <c r="DP42" s="52"/>
      <c r="DQ42" s="52"/>
      <c r="DR42" s="52"/>
      <c r="DS42" s="52"/>
      <c r="DT42" s="52"/>
      <c r="DU42" s="52"/>
      <c r="DV42" s="52"/>
      <c r="DW42" s="52"/>
      <c r="DX42" s="52"/>
      <c r="DY42" s="52"/>
      <c r="DZ42" s="52"/>
      <c r="EA42" s="52"/>
      <c r="EB42" s="52"/>
      <c r="EC42" s="52"/>
      <c r="ED42" s="52"/>
      <c r="EE42" s="52"/>
      <c r="EF42" s="52"/>
      <c r="EG42" s="52"/>
      <c r="EH42" s="52"/>
      <c r="EI42" s="52"/>
      <c r="EJ42" s="52"/>
      <c r="EK42" s="52"/>
      <c r="EL42" s="52"/>
      <c r="EM42" s="52"/>
      <c r="EN42" s="52"/>
      <c r="EO42" s="52"/>
      <c r="EP42" s="52"/>
      <c r="EQ42" s="52"/>
      <c r="ER42" s="52"/>
      <c r="ES42" s="52"/>
      <c r="ET42" s="52"/>
      <c r="EU42" s="52"/>
      <c r="EV42" s="52"/>
      <c r="EW42" s="52"/>
      <c r="EX42" s="52"/>
      <c r="EY42" s="52"/>
      <c r="EZ42" s="52"/>
      <c r="FA42" s="52"/>
      <c r="FB42" s="52"/>
      <c r="FC42" s="52"/>
      <c r="FD42" s="52"/>
      <c r="FE42" s="52"/>
      <c r="FF42" s="52"/>
      <c r="FG42" s="52"/>
      <c r="FH42" s="52"/>
      <c r="FI42" s="52"/>
      <c r="FJ42" s="52"/>
      <c r="FK42" s="52"/>
      <c r="FL42" s="52"/>
      <c r="FM42" s="52"/>
      <c r="FN42" s="52"/>
      <c r="FO42" s="52"/>
      <c r="FP42" s="52"/>
      <c r="FQ42" s="52"/>
      <c r="FR42" s="52"/>
      <c r="FS42" s="52"/>
      <c r="FT42" s="52"/>
      <c r="FU42" s="52"/>
      <c r="FV42" s="52"/>
      <c r="FW42" s="52"/>
      <c r="FX42" s="52"/>
      <c r="FY42" s="52"/>
      <c r="FZ42" s="52"/>
      <c r="GA42" s="52"/>
      <c r="GB42" s="52"/>
      <c r="GC42" s="52"/>
      <c r="GD42" s="52"/>
      <c r="GE42" s="52"/>
      <c r="GF42" s="52"/>
      <c r="GG42" s="52"/>
      <c r="GH42" s="52"/>
      <c r="GI42" s="52"/>
      <c r="GJ42" s="52"/>
      <c r="GK42" s="52"/>
      <c r="GL42" s="52"/>
      <c r="GM42" s="52"/>
      <c r="GN42" s="52"/>
      <c r="GO42" s="52"/>
      <c r="GP42" s="52"/>
      <c r="GQ42" s="52"/>
      <c r="GR42" s="52"/>
      <c r="GS42" s="52"/>
      <c r="GT42" s="52"/>
      <c r="GU42" s="52"/>
      <c r="GV42" s="52"/>
      <c r="GW42" s="52"/>
      <c r="GX42" s="52"/>
      <c r="GY42" s="52"/>
      <c r="GZ42" s="52"/>
      <c r="HA42" s="52"/>
      <c r="HB42" s="52"/>
      <c r="HC42" s="52"/>
      <c r="HD42" s="52"/>
      <c r="HE42" s="52"/>
      <c r="HF42" s="52"/>
      <c r="HG42" s="52"/>
      <c r="HH42" s="52"/>
      <c r="HI42" s="52"/>
      <c r="HJ42" s="52"/>
      <c r="HK42" s="52"/>
      <c r="HL42" s="52"/>
      <c r="HM42" s="52"/>
      <c r="HN42" s="52"/>
      <c r="HO42" s="52"/>
      <c r="HP42" s="52"/>
      <c r="HQ42" s="52"/>
      <c r="HR42" s="52"/>
      <c r="HS42" s="52"/>
      <c r="HT42" s="52"/>
      <c r="HU42" s="52"/>
      <c r="HV42" s="52"/>
      <c r="HW42" s="52"/>
      <c r="HX42" s="52"/>
      <c r="HY42" s="52"/>
      <c r="HZ42" s="52"/>
      <c r="IA42" s="52"/>
      <c r="IB42" s="52"/>
      <c r="IC42" s="52"/>
      <c r="ID42" s="52"/>
      <c r="IE42" s="52"/>
      <c r="IF42" s="52"/>
      <c r="IG42" s="52"/>
      <c r="IH42" s="52"/>
      <c r="II42" s="52"/>
      <c r="IJ42" s="52"/>
      <c r="IK42" s="52"/>
      <c r="IL42" s="52"/>
      <c r="IM42" s="52"/>
      <c r="IN42" s="52"/>
      <c r="IO42" s="52"/>
      <c r="IP42" s="52"/>
      <c r="IQ42" s="52"/>
      <c r="IR42" s="52"/>
      <c r="IS42" s="52"/>
      <c r="IT42" s="52"/>
      <c r="IU42" s="52"/>
      <c r="IV42" s="52"/>
      <c r="IW42" s="52"/>
      <c r="IX42" s="52"/>
      <c r="IY42" s="52"/>
      <c r="IZ42" s="52"/>
      <c r="JA42" s="52"/>
      <c r="JB42" s="52"/>
      <c r="JC42" s="52"/>
      <c r="JD42" s="52"/>
      <c r="JE42" s="52"/>
      <c r="JF42" s="52"/>
      <c r="JG42" s="52"/>
      <c r="JH42" s="52"/>
      <c r="JI42" s="52"/>
      <c r="JJ42" s="52"/>
      <c r="JK42" s="52"/>
      <c r="JL42" s="52"/>
      <c r="JM42" s="52"/>
      <c r="JN42" s="52"/>
      <c r="JO42" s="52"/>
      <c r="JP42" s="52"/>
      <c r="JQ42" s="52"/>
      <c r="JR42" s="52"/>
      <c r="JS42" s="52"/>
      <c r="JT42" s="52"/>
      <c r="JU42" s="52"/>
      <c r="JV42" s="52"/>
      <c r="JW42" s="52"/>
      <c r="JX42" s="52"/>
      <c r="JY42" s="52"/>
      <c r="JZ42" s="52"/>
      <c r="KA42" s="52"/>
      <c r="KB42" s="52"/>
      <c r="KC42" s="52"/>
      <c r="KD42" s="52"/>
      <c r="KE42" s="52"/>
      <c r="KF42" s="52"/>
      <c r="KG42" s="52"/>
      <c r="KH42" s="52"/>
      <c r="KI42" s="52"/>
      <c r="KJ42" s="52"/>
      <c r="KK42" s="52"/>
      <c r="KL42" s="52"/>
      <c r="KM42" s="52"/>
      <c r="KN42" s="52"/>
      <c r="KO42" s="52"/>
      <c r="KP42" s="52"/>
    </row>
    <row r="43" spans="1:302">
      <c r="A43" s="52"/>
      <c r="B43" s="52"/>
      <c r="C43" s="52"/>
      <c r="D43" s="52"/>
      <c r="E43" s="52"/>
      <c r="F43" s="52"/>
      <c r="G43" s="52"/>
      <c r="H43" s="52"/>
      <c r="I43" s="52"/>
      <c r="J43" s="52"/>
      <c r="K43" s="52"/>
      <c r="L43" s="52"/>
      <c r="M43" s="52"/>
      <c r="N43" s="52"/>
      <c r="O43" s="52"/>
      <c r="P43" s="52"/>
      <c r="Q43" s="52"/>
      <c r="R43" s="52"/>
      <c r="S43" s="52"/>
      <c r="T43" s="52"/>
      <c r="U43" s="52"/>
      <c r="V43" s="100"/>
      <c r="W43" s="115" t="s">
        <v>2</v>
      </c>
      <c r="X43" s="125" t="s">
        <v>34</v>
      </c>
      <c r="Y43" s="122">
        <f>COUNTIFS(Compilation!A:A,$W$2,Compilation!E:E,X43)</f>
        <v>0</v>
      </c>
      <c r="Z43" s="52"/>
      <c r="AA43" s="52"/>
      <c r="AB43" s="50" t="s">
        <v>29</v>
      </c>
      <c r="AC43" s="51">
        <v>8</v>
      </c>
      <c r="AD43" s="51"/>
      <c r="AE43" s="51"/>
      <c r="AF43" s="51"/>
      <c r="AG43" s="51"/>
      <c r="AH43" s="51">
        <v>8</v>
      </c>
      <c r="AI43" s="51">
        <v>8</v>
      </c>
      <c r="AJ43" s="52"/>
      <c r="AK43" s="52"/>
      <c r="AL43" s="52"/>
      <c r="AM43" s="52"/>
      <c r="AN43" s="52"/>
      <c r="AO43" s="52"/>
      <c r="AP43" s="52"/>
      <c r="AQ43" s="52"/>
      <c r="AR43" s="52"/>
      <c r="AS43" s="52"/>
      <c r="AT43" s="52"/>
      <c r="DA43" s="52"/>
      <c r="DB43" s="52"/>
      <c r="DC43" s="52"/>
      <c r="DD43" s="52"/>
      <c r="DE43" s="52"/>
      <c r="DF43" s="52"/>
      <c r="DG43" s="52"/>
      <c r="DH43" s="52"/>
      <c r="DI43" s="52"/>
      <c r="DJ43" s="52"/>
      <c r="DK43" s="52"/>
      <c r="DL43" s="52"/>
      <c r="DM43" s="52"/>
      <c r="DN43" s="52"/>
      <c r="DO43" s="52"/>
      <c r="DP43" s="52"/>
      <c r="DQ43" s="52"/>
      <c r="DR43" s="52"/>
      <c r="DS43" s="52"/>
      <c r="DT43" s="52"/>
      <c r="DU43" s="52"/>
      <c r="DV43" s="52"/>
      <c r="DW43" s="52"/>
      <c r="DX43" s="52"/>
      <c r="DY43" s="52"/>
      <c r="DZ43" s="52"/>
      <c r="EA43" s="52"/>
      <c r="EB43" s="52"/>
      <c r="EC43" s="52"/>
      <c r="ED43" s="52"/>
      <c r="EE43" s="52"/>
      <c r="EF43" s="52"/>
      <c r="EG43" s="52"/>
      <c r="EH43" s="52"/>
      <c r="EI43" s="52"/>
      <c r="EJ43" s="52"/>
      <c r="EK43" s="52"/>
      <c r="EL43" s="52"/>
      <c r="EM43" s="52"/>
      <c r="EN43" s="52"/>
      <c r="EO43" s="52"/>
      <c r="EP43" s="52"/>
      <c r="EQ43" s="52"/>
      <c r="ER43" s="52"/>
      <c r="ES43" s="52"/>
      <c r="ET43" s="52"/>
      <c r="EU43" s="52"/>
      <c r="EV43" s="52"/>
      <c r="EW43" s="52"/>
      <c r="EX43" s="52"/>
      <c r="EY43" s="52"/>
      <c r="EZ43" s="52"/>
      <c r="FA43" s="52"/>
      <c r="FB43" s="52"/>
      <c r="FC43" s="52"/>
      <c r="FD43" s="52"/>
      <c r="FE43" s="52"/>
      <c r="FF43" s="52"/>
      <c r="FG43" s="52"/>
      <c r="FH43" s="52"/>
      <c r="FI43" s="52"/>
      <c r="FJ43" s="52"/>
      <c r="FK43" s="52"/>
      <c r="FL43" s="52"/>
      <c r="FM43" s="52"/>
      <c r="FN43" s="52"/>
      <c r="FO43" s="52"/>
      <c r="FP43" s="52"/>
      <c r="FQ43" s="52"/>
      <c r="FR43" s="52"/>
      <c r="FS43" s="52"/>
      <c r="FT43" s="52"/>
      <c r="FU43" s="52"/>
      <c r="FV43" s="52"/>
      <c r="FW43" s="52"/>
      <c r="FX43" s="52"/>
      <c r="FY43" s="52"/>
      <c r="FZ43" s="52"/>
      <c r="GA43" s="52"/>
      <c r="GB43" s="52"/>
      <c r="GC43" s="52"/>
      <c r="GD43" s="52"/>
      <c r="GE43" s="52"/>
      <c r="GF43" s="52"/>
      <c r="GG43" s="52"/>
      <c r="GH43" s="52"/>
      <c r="GI43" s="52"/>
      <c r="GJ43" s="52"/>
      <c r="GK43" s="52"/>
      <c r="GL43" s="52"/>
      <c r="GM43" s="52"/>
      <c r="GN43" s="52"/>
      <c r="GO43" s="52"/>
      <c r="GP43" s="52"/>
      <c r="GQ43" s="52"/>
      <c r="GR43" s="52"/>
      <c r="GS43" s="52"/>
      <c r="GT43" s="52"/>
      <c r="GU43" s="52"/>
      <c r="GV43" s="52"/>
      <c r="GW43" s="52"/>
      <c r="GX43" s="52"/>
      <c r="GY43" s="52"/>
      <c r="GZ43" s="52"/>
      <c r="HA43" s="52"/>
      <c r="HB43" s="52"/>
      <c r="HC43" s="52"/>
      <c r="HD43" s="52"/>
      <c r="HE43" s="52"/>
      <c r="HF43" s="52"/>
      <c r="HG43" s="52"/>
      <c r="HH43" s="52"/>
      <c r="HI43" s="52"/>
      <c r="HJ43" s="52"/>
      <c r="HK43" s="52"/>
      <c r="HL43" s="52"/>
      <c r="HM43" s="52"/>
      <c r="HN43" s="52"/>
      <c r="HO43" s="52"/>
      <c r="HP43" s="52"/>
      <c r="HQ43" s="52"/>
      <c r="HR43" s="52"/>
      <c r="HS43" s="52"/>
      <c r="HT43" s="52"/>
      <c r="HU43" s="52"/>
      <c r="HV43" s="52"/>
      <c r="HW43" s="52"/>
      <c r="HX43" s="52"/>
      <c r="HY43" s="52"/>
      <c r="HZ43" s="52"/>
      <c r="IA43" s="52"/>
      <c r="IB43" s="52"/>
      <c r="IC43" s="52"/>
      <c r="ID43" s="52"/>
      <c r="IE43" s="52"/>
      <c r="IF43" s="52"/>
      <c r="IG43" s="52"/>
      <c r="IH43" s="52"/>
      <c r="II43" s="52"/>
      <c r="IJ43" s="52"/>
      <c r="IK43" s="52"/>
      <c r="IL43" s="52"/>
      <c r="IM43" s="52"/>
      <c r="IN43" s="52"/>
      <c r="IO43" s="52"/>
      <c r="IP43" s="52"/>
      <c r="IQ43" s="52"/>
      <c r="IR43" s="52"/>
      <c r="IS43" s="52"/>
      <c r="IT43" s="52"/>
      <c r="IU43" s="52"/>
      <c r="IV43" s="52"/>
      <c r="IW43" s="52"/>
      <c r="IX43" s="52"/>
      <c r="IY43" s="52"/>
      <c r="IZ43" s="52"/>
      <c r="JA43" s="52"/>
      <c r="JB43" s="52"/>
      <c r="JC43" s="52"/>
      <c r="JD43" s="52"/>
      <c r="JE43" s="52"/>
      <c r="JF43" s="52"/>
      <c r="JG43" s="52"/>
      <c r="JH43" s="52"/>
      <c r="JI43" s="52"/>
      <c r="JJ43" s="52"/>
      <c r="JK43" s="52"/>
      <c r="JL43" s="52"/>
      <c r="JM43" s="52"/>
      <c r="JN43" s="52"/>
      <c r="JO43" s="52"/>
      <c r="JP43" s="52"/>
      <c r="JQ43" s="52"/>
      <c r="JR43" s="52"/>
      <c r="JS43" s="52"/>
      <c r="JT43" s="52"/>
      <c r="JU43" s="52"/>
      <c r="JV43" s="52"/>
      <c r="JW43" s="52"/>
      <c r="JX43" s="52"/>
      <c r="JY43" s="52"/>
      <c r="JZ43" s="52"/>
      <c r="KA43" s="52"/>
      <c r="KB43" s="52"/>
      <c r="KC43" s="52"/>
      <c r="KD43" s="52"/>
      <c r="KE43" s="52"/>
      <c r="KF43" s="52"/>
      <c r="KG43" s="52"/>
      <c r="KH43" s="52"/>
      <c r="KI43" s="52"/>
      <c r="KJ43" s="52"/>
      <c r="KK43" s="52"/>
      <c r="KL43" s="52"/>
      <c r="KM43" s="52"/>
      <c r="KN43" s="52"/>
      <c r="KO43" s="52"/>
      <c r="KP43" s="52"/>
    </row>
    <row r="44" spans="1:302">
      <c r="A44" s="52"/>
      <c r="B44" s="52"/>
      <c r="C44" s="52"/>
      <c r="D44" s="52"/>
      <c r="E44" s="52"/>
      <c r="F44" s="52"/>
      <c r="G44" s="52"/>
      <c r="H44" s="52"/>
      <c r="I44" s="52"/>
      <c r="J44" s="52"/>
      <c r="K44" s="52"/>
      <c r="L44" s="52"/>
      <c r="M44" s="52"/>
      <c r="N44" s="52"/>
      <c r="O44" s="52"/>
      <c r="P44" s="52"/>
      <c r="Q44" s="52"/>
      <c r="R44" s="52"/>
      <c r="S44" s="52"/>
      <c r="T44" s="52"/>
      <c r="U44" s="52"/>
      <c r="V44" s="100"/>
      <c r="W44" s="115" t="s">
        <v>2</v>
      </c>
      <c r="X44" s="125" t="s">
        <v>30</v>
      </c>
      <c r="Y44" s="122">
        <f>COUNTIFS(Compilation!A:A,$W$2,Compilation!E:E,X44)</f>
        <v>0</v>
      </c>
      <c r="Z44" s="100"/>
      <c r="AA44" s="100"/>
      <c r="AB44" s="50" t="s">
        <v>32</v>
      </c>
      <c r="AC44" s="51">
        <v>1</v>
      </c>
      <c r="AD44" s="51"/>
      <c r="AE44" s="51"/>
      <c r="AF44" s="51"/>
      <c r="AG44" s="51"/>
      <c r="AH44" s="51">
        <v>1</v>
      </c>
      <c r="AI44" s="51">
        <v>1</v>
      </c>
      <c r="AJ44" s="52"/>
      <c r="AK44" s="52"/>
      <c r="AL44" s="52"/>
      <c r="AM44" s="52"/>
      <c r="AN44" s="52"/>
      <c r="AO44" s="52"/>
      <c r="AP44" s="52"/>
      <c r="AQ44" s="52"/>
      <c r="AR44" s="52"/>
      <c r="AS44" s="52"/>
      <c r="AT44" s="52"/>
      <c r="DA44" s="52"/>
      <c r="DB44" s="52"/>
      <c r="DC44" s="52"/>
      <c r="DD44" s="52"/>
      <c r="DE44" s="52"/>
      <c r="DF44" s="52"/>
      <c r="DG44" s="52"/>
      <c r="DH44" s="52"/>
      <c r="DI44" s="52"/>
      <c r="DJ44" s="52"/>
      <c r="DK44" s="52"/>
      <c r="DL44" s="52"/>
      <c r="DM44" s="52"/>
      <c r="DN44" s="52"/>
      <c r="DO44" s="52"/>
      <c r="DP44" s="52"/>
      <c r="DQ44" s="52"/>
      <c r="DR44" s="52"/>
      <c r="DS44" s="52"/>
      <c r="DT44" s="52"/>
      <c r="DU44" s="52"/>
      <c r="DV44" s="52"/>
      <c r="DW44" s="52"/>
      <c r="DX44" s="52"/>
      <c r="DY44" s="52"/>
      <c r="DZ44" s="52"/>
      <c r="EA44" s="52"/>
      <c r="EB44" s="52"/>
      <c r="EC44" s="52"/>
      <c r="ED44" s="52"/>
      <c r="EE44" s="52"/>
      <c r="EF44" s="52"/>
      <c r="EG44" s="52"/>
      <c r="EH44" s="52"/>
      <c r="EI44" s="52"/>
      <c r="EJ44" s="52"/>
      <c r="EK44" s="52"/>
      <c r="EL44" s="52"/>
      <c r="EM44" s="52"/>
      <c r="EN44" s="52"/>
      <c r="EO44" s="52"/>
      <c r="EP44" s="52"/>
      <c r="EQ44" s="52"/>
      <c r="ER44" s="52"/>
      <c r="ES44" s="52"/>
      <c r="ET44" s="52"/>
      <c r="EU44" s="52"/>
      <c r="EV44" s="52"/>
      <c r="EW44" s="52"/>
      <c r="EX44" s="52"/>
      <c r="EY44" s="52"/>
      <c r="EZ44" s="52"/>
      <c r="FA44" s="52"/>
      <c r="FB44" s="52"/>
      <c r="FC44" s="52"/>
      <c r="FD44" s="52"/>
      <c r="FE44" s="52"/>
      <c r="FF44" s="52"/>
      <c r="FG44" s="52"/>
      <c r="FH44" s="52"/>
      <c r="FI44" s="52"/>
      <c r="FJ44" s="52"/>
      <c r="FK44" s="52"/>
      <c r="FL44" s="52"/>
      <c r="FM44" s="52"/>
      <c r="FN44" s="52"/>
      <c r="FO44" s="52"/>
      <c r="FP44" s="52"/>
      <c r="FQ44" s="52"/>
      <c r="FR44" s="52"/>
      <c r="FS44" s="52"/>
      <c r="FT44" s="52"/>
      <c r="FU44" s="52"/>
      <c r="FV44" s="52"/>
      <c r="FW44" s="52"/>
      <c r="FX44" s="52"/>
      <c r="FY44" s="52"/>
      <c r="FZ44" s="52"/>
      <c r="GA44" s="52"/>
      <c r="GB44" s="52"/>
      <c r="GC44" s="52"/>
      <c r="GD44" s="52"/>
      <c r="GE44" s="52"/>
      <c r="GF44" s="52"/>
      <c r="GG44" s="52"/>
      <c r="GH44" s="52"/>
      <c r="GI44" s="52"/>
      <c r="GJ44" s="52"/>
      <c r="GK44" s="52"/>
      <c r="GL44" s="52"/>
      <c r="GM44" s="52"/>
      <c r="GN44" s="52"/>
      <c r="GO44" s="52"/>
      <c r="GP44" s="52"/>
      <c r="GQ44" s="52"/>
      <c r="GR44" s="52"/>
      <c r="GS44" s="52"/>
      <c r="GT44" s="52"/>
      <c r="GU44" s="52"/>
      <c r="GV44" s="52"/>
      <c r="GW44" s="52"/>
      <c r="GX44" s="52"/>
      <c r="GY44" s="52"/>
      <c r="GZ44" s="52"/>
      <c r="HA44" s="52"/>
      <c r="HB44" s="52"/>
      <c r="HC44" s="52"/>
      <c r="HD44" s="52"/>
      <c r="HE44" s="52"/>
      <c r="HF44" s="52"/>
      <c r="HG44" s="52"/>
      <c r="HH44" s="52"/>
      <c r="HI44" s="52"/>
      <c r="HJ44" s="52"/>
      <c r="HK44" s="52"/>
      <c r="HL44" s="52"/>
      <c r="HM44" s="52"/>
      <c r="HN44" s="52"/>
      <c r="HO44" s="52"/>
      <c r="HP44" s="52"/>
      <c r="HQ44" s="52"/>
      <c r="HR44" s="52"/>
      <c r="HS44" s="52"/>
      <c r="HT44" s="52"/>
      <c r="HU44" s="52"/>
      <c r="HV44" s="52"/>
      <c r="HW44" s="52"/>
      <c r="HX44" s="52"/>
      <c r="HY44" s="52"/>
      <c r="HZ44" s="52"/>
      <c r="IA44" s="52"/>
      <c r="IB44" s="52"/>
      <c r="IC44" s="52"/>
      <c r="ID44" s="52"/>
      <c r="IE44" s="52"/>
      <c r="IF44" s="52"/>
      <c r="IG44" s="52"/>
      <c r="IH44" s="52"/>
      <c r="II44" s="52"/>
      <c r="IJ44" s="52"/>
      <c r="IK44" s="52"/>
      <c r="IL44" s="52"/>
      <c r="IM44" s="52"/>
      <c r="IN44" s="52"/>
      <c r="IO44" s="52"/>
      <c r="IP44" s="52"/>
      <c r="IQ44" s="52"/>
      <c r="IR44" s="52"/>
      <c r="IS44" s="52"/>
      <c r="IT44" s="52"/>
      <c r="IU44" s="52"/>
      <c r="IV44" s="52"/>
      <c r="IW44" s="52"/>
      <c r="IX44" s="52"/>
      <c r="IY44" s="52"/>
      <c r="IZ44" s="52"/>
      <c r="JA44" s="52"/>
      <c r="JB44" s="52"/>
      <c r="JC44" s="52"/>
      <c r="JD44" s="52"/>
      <c r="JE44" s="52"/>
      <c r="JF44" s="52"/>
      <c r="JG44" s="52"/>
      <c r="JH44" s="52"/>
      <c r="JI44" s="52"/>
      <c r="JJ44" s="52"/>
      <c r="JK44" s="52"/>
      <c r="JL44" s="52"/>
      <c r="JM44" s="52"/>
      <c r="JN44" s="52"/>
      <c r="JO44" s="52"/>
      <c r="JP44" s="52"/>
      <c r="JQ44" s="52"/>
      <c r="JR44" s="52"/>
      <c r="JS44" s="52"/>
      <c r="JT44" s="52"/>
      <c r="JU44" s="52"/>
      <c r="JV44" s="52"/>
      <c r="JW44" s="52"/>
      <c r="JX44" s="52"/>
      <c r="JY44" s="52"/>
      <c r="JZ44" s="52"/>
      <c r="KA44" s="52"/>
      <c r="KB44" s="52"/>
      <c r="KC44" s="52"/>
      <c r="KD44" s="52"/>
      <c r="KE44" s="52"/>
      <c r="KF44" s="52"/>
      <c r="KG44" s="52"/>
      <c r="KH44" s="52"/>
      <c r="KI44" s="52"/>
      <c r="KJ44" s="52"/>
      <c r="KK44" s="52"/>
      <c r="KL44" s="52"/>
      <c r="KM44" s="52"/>
      <c r="KN44" s="52"/>
      <c r="KO44" s="52"/>
      <c r="KP44" s="52"/>
    </row>
    <row r="45" spans="1:302">
      <c r="A45" s="52"/>
      <c r="B45" s="52"/>
      <c r="C45" s="52"/>
      <c r="D45" s="52"/>
      <c r="E45" s="52"/>
      <c r="F45" s="52"/>
      <c r="G45" s="52"/>
      <c r="H45" s="52"/>
      <c r="I45" s="52"/>
      <c r="J45" s="52"/>
      <c r="K45" s="52"/>
      <c r="L45" s="52"/>
      <c r="M45" s="52"/>
      <c r="N45" s="52"/>
      <c r="O45" s="52"/>
      <c r="P45" s="52"/>
      <c r="Q45" s="52"/>
      <c r="R45" s="52"/>
      <c r="S45" s="52"/>
      <c r="T45" s="52"/>
      <c r="U45" s="52"/>
      <c r="V45" s="100"/>
      <c r="W45" s="115" t="s">
        <v>2</v>
      </c>
      <c r="X45" s="124" t="s">
        <v>109</v>
      </c>
      <c r="Y45" s="123">
        <f>COUNTIFS(Compilation!A:A,$W$2,Compilation!E:E,X45)</f>
        <v>0</v>
      </c>
      <c r="Z45" s="100"/>
      <c r="AA45" s="100"/>
      <c r="AB45" s="50" t="s">
        <v>75</v>
      </c>
      <c r="AC45" s="51">
        <v>11</v>
      </c>
      <c r="AD45" s="51"/>
      <c r="AE45" s="51"/>
      <c r="AF45" s="51"/>
      <c r="AG45" s="51"/>
      <c r="AH45" s="51">
        <v>11</v>
      </c>
      <c r="AI45" s="51">
        <v>11</v>
      </c>
      <c r="AJ45" s="52"/>
      <c r="AK45" s="52"/>
      <c r="AL45" s="52"/>
      <c r="AM45" s="52"/>
      <c r="AN45" s="52"/>
      <c r="AO45" s="52"/>
      <c r="AP45" s="52"/>
      <c r="AQ45" s="52"/>
      <c r="AR45" s="52"/>
      <c r="AS45" s="52"/>
      <c r="AT45" s="52"/>
      <c r="DA45" s="52"/>
      <c r="DB45" s="52"/>
      <c r="DC45" s="52"/>
      <c r="DD45" s="52"/>
      <c r="DE45" s="52"/>
      <c r="DF45" s="52"/>
      <c r="DG45" s="52"/>
      <c r="DH45" s="52"/>
      <c r="DI45" s="52"/>
      <c r="DJ45" s="52"/>
      <c r="DK45" s="52"/>
      <c r="DL45" s="52"/>
      <c r="DM45" s="52"/>
      <c r="DN45" s="52"/>
      <c r="DO45" s="52"/>
      <c r="DP45" s="52"/>
      <c r="DQ45" s="52"/>
      <c r="DR45" s="52"/>
      <c r="DS45" s="52"/>
      <c r="DT45" s="52"/>
      <c r="DU45" s="52"/>
      <c r="DV45" s="52"/>
      <c r="DW45" s="52"/>
      <c r="DX45" s="52"/>
      <c r="DY45" s="52"/>
      <c r="DZ45" s="52"/>
      <c r="EA45" s="52"/>
      <c r="EB45" s="52"/>
      <c r="EC45" s="52"/>
      <c r="ED45" s="52"/>
      <c r="EE45" s="52"/>
      <c r="EF45" s="52"/>
      <c r="EG45" s="52"/>
      <c r="EH45" s="52"/>
      <c r="EI45" s="52"/>
      <c r="EJ45" s="52"/>
      <c r="EK45" s="52"/>
      <c r="EL45" s="52"/>
      <c r="EM45" s="52"/>
      <c r="EN45" s="52"/>
      <c r="EO45" s="52"/>
      <c r="EP45" s="52"/>
      <c r="EQ45" s="52"/>
      <c r="ER45" s="52"/>
      <c r="ES45" s="52"/>
      <c r="ET45" s="52"/>
      <c r="EU45" s="52"/>
      <c r="EV45" s="52"/>
      <c r="EW45" s="52"/>
      <c r="EX45" s="52"/>
      <c r="EY45" s="52"/>
      <c r="EZ45" s="52"/>
      <c r="FA45" s="52"/>
      <c r="FB45" s="52"/>
      <c r="FC45" s="52"/>
      <c r="FD45" s="52"/>
      <c r="FE45" s="52"/>
      <c r="FF45" s="52"/>
      <c r="FG45" s="52"/>
      <c r="FH45" s="52"/>
      <c r="FI45" s="52"/>
      <c r="FJ45" s="52"/>
      <c r="FK45" s="52"/>
      <c r="FL45" s="52"/>
      <c r="FM45" s="52"/>
      <c r="FN45" s="52"/>
      <c r="FO45" s="52"/>
      <c r="FP45" s="52"/>
      <c r="FQ45" s="52"/>
      <c r="FR45" s="52"/>
      <c r="FS45" s="52"/>
      <c r="FT45" s="52"/>
      <c r="FU45" s="52"/>
      <c r="FV45" s="52"/>
      <c r="FW45" s="52"/>
      <c r="FX45" s="52"/>
      <c r="FY45" s="52"/>
      <c r="FZ45" s="52"/>
      <c r="GA45" s="52"/>
      <c r="GB45" s="52"/>
      <c r="GC45" s="52"/>
      <c r="GD45" s="52"/>
      <c r="GE45" s="52"/>
      <c r="GF45" s="52"/>
      <c r="GG45" s="52"/>
      <c r="GH45" s="52"/>
      <c r="GI45" s="52"/>
      <c r="GJ45" s="52"/>
      <c r="GK45" s="52"/>
      <c r="GL45" s="52"/>
      <c r="GM45" s="52"/>
      <c r="GN45" s="52"/>
      <c r="GO45" s="52"/>
      <c r="GP45" s="52"/>
      <c r="GQ45" s="52"/>
      <c r="GR45" s="52"/>
      <c r="GS45" s="52"/>
      <c r="GT45" s="52"/>
      <c r="GU45" s="52"/>
      <c r="GV45" s="52"/>
      <c r="GW45" s="52"/>
      <c r="GX45" s="52"/>
      <c r="GY45" s="52"/>
      <c r="GZ45" s="52"/>
      <c r="HA45" s="52"/>
      <c r="HB45" s="52"/>
      <c r="HC45" s="52"/>
      <c r="HD45" s="52"/>
      <c r="HE45" s="52"/>
      <c r="HF45" s="52"/>
      <c r="HG45" s="52"/>
      <c r="HH45" s="52"/>
      <c r="HI45" s="52"/>
      <c r="HJ45" s="52"/>
      <c r="HK45" s="52"/>
      <c r="HL45" s="52"/>
      <c r="HM45" s="52"/>
      <c r="HN45" s="52"/>
      <c r="HO45" s="52"/>
      <c r="HP45" s="52"/>
      <c r="HQ45" s="52"/>
      <c r="HR45" s="52"/>
      <c r="HS45" s="52"/>
      <c r="HT45" s="52"/>
      <c r="HU45" s="52"/>
      <c r="HV45" s="52"/>
      <c r="HW45" s="52"/>
      <c r="HX45" s="52"/>
      <c r="HY45" s="52"/>
      <c r="HZ45" s="52"/>
      <c r="IA45" s="52"/>
      <c r="IB45" s="52"/>
      <c r="IC45" s="52"/>
      <c r="ID45" s="52"/>
      <c r="IE45" s="52"/>
      <c r="IF45" s="52"/>
      <c r="IG45" s="52"/>
      <c r="IH45" s="52"/>
      <c r="II45" s="52"/>
      <c r="IJ45" s="52"/>
      <c r="IK45" s="52"/>
      <c r="IL45" s="52"/>
      <c r="IM45" s="52"/>
      <c r="IN45" s="52"/>
      <c r="IO45" s="52"/>
      <c r="IP45" s="52"/>
      <c r="IQ45" s="52"/>
      <c r="IR45" s="52"/>
      <c r="IS45" s="52"/>
      <c r="IT45" s="52"/>
      <c r="IU45" s="52"/>
      <c r="IV45" s="52"/>
      <c r="IW45" s="52"/>
      <c r="IX45" s="52"/>
      <c r="IY45" s="52"/>
      <c r="IZ45" s="52"/>
      <c r="JA45" s="52"/>
      <c r="JB45" s="52"/>
      <c r="JC45" s="52"/>
      <c r="JD45" s="52"/>
      <c r="JE45" s="52"/>
      <c r="JF45" s="52"/>
      <c r="JG45" s="52"/>
      <c r="JH45" s="52"/>
      <c r="JI45" s="52"/>
      <c r="JJ45" s="52"/>
      <c r="JK45" s="52"/>
      <c r="JL45" s="52"/>
      <c r="JM45" s="52"/>
      <c r="JN45" s="52"/>
      <c r="JO45" s="52"/>
      <c r="JP45" s="52"/>
      <c r="JQ45" s="52"/>
      <c r="JR45" s="52"/>
      <c r="JS45" s="52"/>
      <c r="JT45" s="52"/>
      <c r="JU45" s="52"/>
      <c r="JV45" s="52"/>
      <c r="JW45" s="52"/>
      <c r="JX45" s="52"/>
      <c r="JY45" s="52"/>
      <c r="JZ45" s="52"/>
      <c r="KA45" s="52"/>
      <c r="KB45" s="52"/>
      <c r="KC45" s="52"/>
      <c r="KD45" s="52"/>
      <c r="KE45" s="52"/>
      <c r="KF45" s="52"/>
      <c r="KG45" s="52"/>
      <c r="KH45" s="52"/>
      <c r="KI45" s="52"/>
      <c r="KJ45" s="52"/>
      <c r="KK45" s="52"/>
      <c r="KL45" s="52"/>
      <c r="KM45" s="52"/>
      <c r="KN45" s="52"/>
      <c r="KO45" s="52"/>
      <c r="KP45" s="52"/>
    </row>
    <row r="46" spans="1:302">
      <c r="A46" s="52"/>
      <c r="B46" s="52"/>
      <c r="C46" s="52"/>
      <c r="D46" s="52"/>
      <c r="E46" s="52"/>
      <c r="F46" s="52"/>
      <c r="G46" s="52"/>
      <c r="H46" s="52"/>
      <c r="I46" s="52"/>
      <c r="J46" s="52"/>
      <c r="K46" s="52"/>
      <c r="L46" s="52"/>
      <c r="M46" s="52"/>
      <c r="N46" s="52"/>
      <c r="O46" s="52"/>
      <c r="P46" s="52"/>
      <c r="Q46" s="52"/>
      <c r="R46" s="52"/>
      <c r="S46" s="52"/>
      <c r="T46" s="52"/>
      <c r="U46" s="52"/>
      <c r="V46" s="100"/>
      <c r="W46" s="115" t="s">
        <v>2</v>
      </c>
      <c r="X46" s="124" t="s">
        <v>11</v>
      </c>
      <c r="Y46" s="123">
        <f>COUNTIFS(Compilation!A:A,$W$2,Compilation!E:E,X46)</f>
        <v>0</v>
      </c>
      <c r="Z46" s="100"/>
      <c r="AA46" s="100"/>
      <c r="AB46" s="50" t="s">
        <v>73</v>
      </c>
      <c r="AC46" s="51">
        <v>1</v>
      </c>
      <c r="AD46" s="51"/>
      <c r="AE46" s="51"/>
      <c r="AF46" s="51"/>
      <c r="AG46" s="51"/>
      <c r="AH46" s="51">
        <v>1</v>
      </c>
      <c r="AI46" s="51">
        <v>1</v>
      </c>
      <c r="AJ46" s="52"/>
      <c r="AK46" s="52"/>
      <c r="AL46" s="52"/>
      <c r="AM46" s="52"/>
      <c r="AN46" s="52"/>
      <c r="AO46" s="52"/>
      <c r="AP46" s="52"/>
      <c r="AQ46" s="52"/>
      <c r="AR46" s="52"/>
      <c r="AS46" s="52"/>
      <c r="AT46" s="52"/>
      <c r="DA46" s="52"/>
      <c r="DB46" s="52"/>
      <c r="DC46" s="52"/>
      <c r="DD46" s="52"/>
      <c r="DE46" s="52"/>
      <c r="DF46" s="52"/>
      <c r="DG46" s="52"/>
      <c r="DH46" s="52"/>
      <c r="DI46" s="52"/>
      <c r="DJ46" s="52"/>
      <c r="DK46" s="52"/>
      <c r="DL46" s="52"/>
      <c r="DM46" s="52"/>
      <c r="DN46" s="52"/>
      <c r="DO46" s="52"/>
      <c r="DP46" s="52"/>
      <c r="DQ46" s="52"/>
      <c r="DR46" s="52"/>
      <c r="DS46" s="52"/>
      <c r="DT46" s="52"/>
      <c r="DU46" s="52"/>
      <c r="DV46" s="52"/>
      <c r="DW46" s="52"/>
      <c r="DX46" s="52"/>
      <c r="DY46" s="52"/>
      <c r="DZ46" s="52"/>
      <c r="EA46" s="52"/>
      <c r="EB46" s="52"/>
      <c r="EC46" s="52"/>
      <c r="ED46" s="52"/>
      <c r="EE46" s="52"/>
      <c r="EF46" s="52"/>
      <c r="EG46" s="52"/>
      <c r="EH46" s="52"/>
      <c r="EI46" s="52"/>
      <c r="EJ46" s="52"/>
      <c r="EK46" s="52"/>
      <c r="EL46" s="52"/>
      <c r="EM46" s="52"/>
      <c r="EN46" s="52"/>
      <c r="EO46" s="52"/>
      <c r="EP46" s="52"/>
      <c r="EQ46" s="52"/>
      <c r="ER46" s="52"/>
      <c r="ES46" s="52"/>
      <c r="ET46" s="52"/>
      <c r="EU46" s="52"/>
      <c r="EV46" s="52"/>
      <c r="EW46" s="52"/>
      <c r="EX46" s="52"/>
      <c r="EY46" s="52"/>
      <c r="EZ46" s="52"/>
      <c r="FA46" s="52"/>
      <c r="FB46" s="52"/>
      <c r="FC46" s="52"/>
      <c r="FD46" s="52"/>
      <c r="FE46" s="52"/>
      <c r="FF46" s="52"/>
      <c r="FG46" s="52"/>
      <c r="FH46" s="52"/>
      <c r="FI46" s="52"/>
      <c r="FJ46" s="52"/>
      <c r="FK46" s="52"/>
      <c r="FL46" s="52"/>
      <c r="FM46" s="52"/>
      <c r="FN46" s="52"/>
      <c r="FO46" s="52"/>
      <c r="FP46" s="52"/>
      <c r="FQ46" s="52"/>
      <c r="FR46" s="52"/>
      <c r="FS46" s="52"/>
      <c r="FT46" s="52"/>
      <c r="FU46" s="52"/>
      <c r="FV46" s="52"/>
      <c r="FW46" s="52"/>
      <c r="FX46" s="52"/>
      <c r="FY46" s="52"/>
      <c r="FZ46" s="52"/>
      <c r="GA46" s="52"/>
      <c r="GB46" s="52"/>
      <c r="GC46" s="52"/>
      <c r="GD46" s="52"/>
      <c r="GE46" s="52"/>
      <c r="GF46" s="52"/>
      <c r="GG46" s="52"/>
      <c r="GH46" s="52"/>
      <c r="GI46" s="52"/>
      <c r="GJ46" s="52"/>
      <c r="GK46" s="52"/>
      <c r="GL46" s="52"/>
      <c r="GM46" s="52"/>
      <c r="GN46" s="52"/>
      <c r="GO46" s="52"/>
      <c r="GP46" s="52"/>
      <c r="GQ46" s="52"/>
      <c r="GR46" s="52"/>
      <c r="GS46" s="52"/>
      <c r="GT46" s="52"/>
      <c r="GU46" s="52"/>
      <c r="GV46" s="52"/>
      <c r="GW46" s="52"/>
      <c r="GX46" s="52"/>
      <c r="GY46" s="52"/>
      <c r="GZ46" s="52"/>
      <c r="HA46" s="52"/>
      <c r="HB46" s="52"/>
      <c r="HC46" s="52"/>
      <c r="HD46" s="52"/>
      <c r="HE46" s="52"/>
      <c r="HF46" s="52"/>
      <c r="HG46" s="52"/>
      <c r="HH46" s="52"/>
      <c r="HI46" s="52"/>
      <c r="HJ46" s="52"/>
      <c r="HK46" s="52"/>
      <c r="HL46" s="52"/>
      <c r="HM46" s="52"/>
      <c r="HN46" s="52"/>
      <c r="HO46" s="52"/>
      <c r="HP46" s="52"/>
      <c r="HQ46" s="52"/>
      <c r="HR46" s="52"/>
      <c r="HS46" s="52"/>
      <c r="HT46" s="52"/>
      <c r="HU46" s="52"/>
      <c r="HV46" s="52"/>
      <c r="HW46" s="52"/>
      <c r="HX46" s="52"/>
      <c r="HY46" s="52"/>
      <c r="HZ46" s="52"/>
      <c r="IA46" s="52"/>
      <c r="IB46" s="52"/>
      <c r="IC46" s="52"/>
      <c r="ID46" s="52"/>
      <c r="IE46" s="52"/>
      <c r="IF46" s="52"/>
      <c r="IG46" s="52"/>
      <c r="IH46" s="52"/>
      <c r="II46" s="52"/>
      <c r="IJ46" s="52"/>
      <c r="IK46" s="52"/>
      <c r="IL46" s="52"/>
      <c r="IM46" s="52"/>
      <c r="IN46" s="52"/>
      <c r="IO46" s="52"/>
      <c r="IP46" s="52"/>
      <c r="IQ46" s="52"/>
      <c r="IR46" s="52"/>
      <c r="IS46" s="52"/>
      <c r="IT46" s="52"/>
      <c r="IU46" s="52"/>
      <c r="IV46" s="52"/>
      <c r="IW46" s="52"/>
      <c r="IX46" s="52"/>
      <c r="IY46" s="52"/>
      <c r="IZ46" s="52"/>
      <c r="JA46" s="52"/>
      <c r="JB46" s="52"/>
      <c r="JC46" s="52"/>
      <c r="JD46" s="52"/>
      <c r="JE46" s="52"/>
      <c r="JF46" s="52"/>
      <c r="JG46" s="52"/>
      <c r="JH46" s="52"/>
      <c r="JI46" s="52"/>
      <c r="JJ46" s="52"/>
      <c r="JK46" s="52"/>
      <c r="JL46" s="52"/>
      <c r="JM46" s="52"/>
      <c r="JN46" s="52"/>
      <c r="JO46" s="52"/>
      <c r="JP46" s="52"/>
      <c r="JQ46" s="52"/>
      <c r="JR46" s="52"/>
      <c r="JS46" s="52"/>
      <c r="JT46" s="52"/>
      <c r="JU46" s="52"/>
      <c r="JV46" s="52"/>
      <c r="JW46" s="52"/>
      <c r="JX46" s="52"/>
      <c r="JY46" s="52"/>
      <c r="JZ46" s="52"/>
      <c r="KA46" s="52"/>
      <c r="KB46" s="52"/>
      <c r="KC46" s="52"/>
      <c r="KD46" s="52"/>
      <c r="KE46" s="52"/>
      <c r="KF46" s="52"/>
      <c r="KG46" s="52"/>
      <c r="KH46" s="52"/>
      <c r="KI46" s="52"/>
      <c r="KJ46" s="52"/>
      <c r="KK46" s="52"/>
      <c r="KL46" s="52"/>
      <c r="KM46" s="52"/>
      <c r="KN46" s="52"/>
      <c r="KO46" s="52"/>
      <c r="KP46" s="52"/>
    </row>
    <row r="47" spans="1:302">
      <c r="A47" s="52"/>
      <c r="B47" s="52"/>
      <c r="C47" s="52"/>
      <c r="D47" s="52"/>
      <c r="E47" s="52"/>
      <c r="F47" s="52"/>
      <c r="G47" s="52"/>
      <c r="H47" s="52"/>
      <c r="I47" s="52"/>
      <c r="J47" s="52"/>
      <c r="K47" s="52"/>
      <c r="L47" s="52"/>
      <c r="M47" s="52"/>
      <c r="N47" s="52"/>
      <c r="O47" s="52"/>
      <c r="P47" s="52"/>
      <c r="Q47" s="52"/>
      <c r="R47" s="52"/>
      <c r="S47" s="52"/>
      <c r="T47" s="52"/>
      <c r="U47" s="52"/>
      <c r="V47" s="100"/>
      <c r="W47" s="115" t="s">
        <v>2</v>
      </c>
      <c r="X47" s="125" t="s">
        <v>29</v>
      </c>
      <c r="Y47" s="122">
        <f>COUNTIFS(Compilation!A:A,$W$2,Compilation!E:E,X47)</f>
        <v>0</v>
      </c>
      <c r="Z47" s="100"/>
      <c r="AA47" s="100"/>
      <c r="AB47" s="50" t="s">
        <v>43</v>
      </c>
      <c r="AC47" s="51">
        <v>2</v>
      </c>
      <c r="AD47" s="51"/>
      <c r="AE47" s="51"/>
      <c r="AF47" s="51"/>
      <c r="AG47" s="51"/>
      <c r="AH47" s="51">
        <v>2</v>
      </c>
      <c r="AI47" s="51">
        <v>2</v>
      </c>
      <c r="AJ47" s="52"/>
      <c r="AK47" s="52"/>
      <c r="AL47" s="52"/>
      <c r="AM47" s="52"/>
      <c r="AN47" s="52"/>
      <c r="AO47" s="52"/>
      <c r="AP47" s="52"/>
      <c r="AQ47" s="52"/>
      <c r="AR47" s="52"/>
      <c r="AS47" s="52"/>
      <c r="AT47" s="52"/>
      <c r="DA47" s="52"/>
      <c r="DB47" s="52"/>
      <c r="DC47" s="52"/>
      <c r="DD47" s="52"/>
      <c r="DE47" s="52"/>
      <c r="DF47" s="52"/>
      <c r="DG47" s="52"/>
      <c r="DH47" s="52"/>
      <c r="DI47" s="52"/>
      <c r="DJ47" s="52"/>
      <c r="DK47" s="52"/>
      <c r="DL47" s="52"/>
      <c r="DM47" s="52"/>
      <c r="DN47" s="52"/>
      <c r="DO47" s="52"/>
      <c r="DP47" s="52"/>
      <c r="DQ47" s="52"/>
      <c r="DR47" s="52"/>
      <c r="DS47" s="52"/>
      <c r="DT47" s="52"/>
      <c r="DU47" s="52"/>
      <c r="DV47" s="52"/>
      <c r="DW47" s="52"/>
      <c r="DX47" s="52"/>
      <c r="DY47" s="52"/>
      <c r="DZ47" s="52"/>
      <c r="EA47" s="52"/>
      <c r="EB47" s="52"/>
      <c r="EC47" s="52"/>
      <c r="ED47" s="52"/>
      <c r="EE47" s="52"/>
      <c r="EF47" s="52"/>
      <c r="EG47" s="52"/>
      <c r="EH47" s="52"/>
      <c r="EI47" s="52"/>
      <c r="EJ47" s="52"/>
      <c r="EK47" s="52"/>
      <c r="EL47" s="52"/>
      <c r="EM47" s="52"/>
      <c r="EN47" s="52"/>
      <c r="EO47" s="52"/>
      <c r="EP47" s="52"/>
      <c r="EQ47" s="52"/>
      <c r="ER47" s="52"/>
      <c r="ES47" s="52"/>
      <c r="ET47" s="52"/>
      <c r="EU47" s="52"/>
      <c r="EV47" s="52"/>
      <c r="EW47" s="52"/>
      <c r="EX47" s="52"/>
      <c r="EY47" s="52"/>
      <c r="EZ47" s="52"/>
      <c r="FA47" s="52"/>
      <c r="FB47" s="52"/>
      <c r="FC47" s="52"/>
      <c r="FD47" s="52"/>
      <c r="FE47" s="52"/>
      <c r="FF47" s="52"/>
      <c r="FG47" s="52"/>
      <c r="FH47" s="52"/>
      <c r="FI47" s="52"/>
      <c r="FJ47" s="52"/>
      <c r="FK47" s="52"/>
      <c r="FL47" s="52"/>
      <c r="FM47" s="52"/>
      <c r="FN47" s="52"/>
      <c r="FO47" s="52"/>
      <c r="FP47" s="52"/>
      <c r="FQ47" s="52"/>
      <c r="FR47" s="52"/>
      <c r="FS47" s="52"/>
      <c r="FT47" s="52"/>
      <c r="FU47" s="52"/>
      <c r="FV47" s="52"/>
      <c r="FW47" s="52"/>
      <c r="FX47" s="52"/>
      <c r="FY47" s="52"/>
      <c r="FZ47" s="52"/>
      <c r="GA47" s="52"/>
      <c r="GB47" s="52"/>
      <c r="GC47" s="52"/>
      <c r="GD47" s="52"/>
      <c r="GE47" s="52"/>
      <c r="GF47" s="52"/>
      <c r="GG47" s="52"/>
      <c r="GH47" s="52"/>
      <c r="GI47" s="52"/>
      <c r="GJ47" s="52"/>
      <c r="GK47" s="52"/>
      <c r="GL47" s="52"/>
      <c r="GM47" s="52"/>
      <c r="GN47" s="52"/>
      <c r="GO47" s="52"/>
      <c r="GP47" s="52"/>
      <c r="GQ47" s="52"/>
      <c r="GR47" s="52"/>
      <c r="GS47" s="52"/>
      <c r="GT47" s="52"/>
      <c r="GU47" s="52"/>
      <c r="GV47" s="52"/>
      <c r="GW47" s="52"/>
      <c r="GX47" s="52"/>
      <c r="GY47" s="52"/>
      <c r="GZ47" s="52"/>
      <c r="HA47" s="52"/>
      <c r="HB47" s="52"/>
      <c r="HC47" s="52"/>
      <c r="HD47" s="52"/>
      <c r="HE47" s="52"/>
      <c r="HF47" s="52"/>
      <c r="HG47" s="52"/>
      <c r="HH47" s="52"/>
      <c r="HI47" s="52"/>
      <c r="HJ47" s="52"/>
      <c r="HK47" s="52"/>
      <c r="HL47" s="52"/>
      <c r="HM47" s="52"/>
      <c r="HN47" s="52"/>
      <c r="HO47" s="52"/>
      <c r="HP47" s="52"/>
      <c r="HQ47" s="52"/>
      <c r="HR47" s="52"/>
      <c r="HS47" s="52"/>
      <c r="HT47" s="52"/>
      <c r="HU47" s="52"/>
      <c r="HV47" s="52"/>
      <c r="HW47" s="52"/>
      <c r="HX47" s="52"/>
      <c r="HY47" s="52"/>
      <c r="HZ47" s="52"/>
      <c r="IA47" s="52"/>
      <c r="IB47" s="52"/>
      <c r="IC47" s="52"/>
      <c r="ID47" s="52"/>
      <c r="IE47" s="52"/>
      <c r="IF47" s="52"/>
      <c r="IG47" s="52"/>
      <c r="IH47" s="52"/>
      <c r="II47" s="52"/>
      <c r="IJ47" s="52"/>
      <c r="IK47" s="52"/>
      <c r="IL47" s="52"/>
      <c r="IM47" s="52"/>
      <c r="IN47" s="52"/>
      <c r="IO47" s="52"/>
      <c r="IP47" s="52"/>
      <c r="IQ47" s="52"/>
      <c r="IR47" s="52"/>
      <c r="IS47" s="52"/>
      <c r="IT47" s="52"/>
      <c r="IU47" s="52"/>
      <c r="IV47" s="52"/>
      <c r="IW47" s="52"/>
      <c r="IX47" s="52"/>
      <c r="IY47" s="52"/>
      <c r="IZ47" s="52"/>
      <c r="JA47" s="52"/>
      <c r="JB47" s="52"/>
      <c r="JC47" s="52"/>
      <c r="JD47" s="52"/>
      <c r="JE47" s="52"/>
      <c r="JF47" s="52"/>
      <c r="JG47" s="52"/>
      <c r="JH47" s="52"/>
      <c r="JI47" s="52"/>
      <c r="JJ47" s="52"/>
      <c r="JK47" s="52"/>
      <c r="JL47" s="52"/>
      <c r="JM47" s="52"/>
      <c r="JN47" s="52"/>
      <c r="JO47" s="52"/>
      <c r="JP47" s="52"/>
      <c r="JQ47" s="52"/>
      <c r="JR47" s="52"/>
      <c r="JS47" s="52"/>
      <c r="JT47" s="52"/>
      <c r="JU47" s="52"/>
      <c r="JV47" s="52"/>
      <c r="JW47" s="52"/>
      <c r="JX47" s="52"/>
      <c r="JY47" s="52"/>
      <c r="JZ47" s="52"/>
      <c r="KA47" s="52"/>
      <c r="KB47" s="52"/>
      <c r="KC47" s="52"/>
      <c r="KD47" s="52"/>
      <c r="KE47" s="52"/>
      <c r="KF47" s="52"/>
      <c r="KG47" s="52"/>
      <c r="KH47" s="52"/>
      <c r="KI47" s="52"/>
      <c r="KJ47" s="52"/>
      <c r="KK47" s="52"/>
      <c r="KL47" s="52"/>
      <c r="KM47" s="52"/>
      <c r="KN47" s="52"/>
      <c r="KO47" s="52"/>
      <c r="KP47" s="52"/>
    </row>
    <row r="48" spans="1:302">
      <c r="A48" s="52"/>
      <c r="B48" s="52"/>
      <c r="C48" s="52"/>
      <c r="D48" s="52"/>
      <c r="E48" s="52"/>
      <c r="F48" s="52"/>
      <c r="G48" s="52"/>
      <c r="H48" s="52"/>
      <c r="I48" s="52"/>
      <c r="J48" s="52"/>
      <c r="K48" s="52"/>
      <c r="L48" s="52"/>
      <c r="M48" s="52"/>
      <c r="N48" s="52"/>
      <c r="O48" s="52"/>
      <c r="P48" s="52"/>
      <c r="Q48" s="52"/>
      <c r="R48" s="52"/>
      <c r="S48" s="52"/>
      <c r="T48" s="52"/>
      <c r="U48" s="52"/>
      <c r="V48" s="100"/>
      <c r="W48" s="115" t="s">
        <v>2</v>
      </c>
      <c r="X48" s="125" t="s">
        <v>32</v>
      </c>
      <c r="Y48" s="122">
        <f>COUNTIFS(Compilation!A:A,$W$2,Compilation!E:E,X48)</f>
        <v>0</v>
      </c>
      <c r="Z48" s="100"/>
      <c r="AA48" s="100"/>
      <c r="AB48" s="50" t="s">
        <v>109</v>
      </c>
      <c r="AC48" s="51">
        <v>17</v>
      </c>
      <c r="AD48" s="51"/>
      <c r="AE48" s="51"/>
      <c r="AF48" s="51"/>
      <c r="AG48" s="51"/>
      <c r="AH48" s="51">
        <v>17</v>
      </c>
      <c r="AI48" s="51">
        <v>17</v>
      </c>
      <c r="AJ48" s="52"/>
      <c r="AK48" s="52"/>
      <c r="AL48" s="52"/>
      <c r="AM48" s="52"/>
      <c r="AN48" s="52"/>
      <c r="AO48" s="52"/>
      <c r="AP48" s="52"/>
      <c r="AQ48" s="52"/>
      <c r="AR48" s="52"/>
      <c r="AS48" s="52"/>
      <c r="AT48" s="52"/>
      <c r="DA48" s="52"/>
      <c r="DB48" s="52"/>
      <c r="DC48" s="52"/>
      <c r="DD48" s="52"/>
      <c r="DE48" s="52"/>
      <c r="DF48" s="52"/>
      <c r="DG48" s="52"/>
      <c r="DH48" s="52"/>
      <c r="DI48" s="52"/>
      <c r="DJ48" s="52"/>
      <c r="DK48" s="52"/>
      <c r="DL48" s="52"/>
      <c r="DM48" s="52"/>
      <c r="DN48" s="52"/>
      <c r="DO48" s="52"/>
      <c r="DP48" s="52"/>
      <c r="DQ48" s="52"/>
      <c r="DR48" s="52"/>
      <c r="DS48" s="52"/>
      <c r="DT48" s="52"/>
      <c r="DU48" s="52"/>
      <c r="DV48" s="52"/>
      <c r="DW48" s="52"/>
      <c r="DX48" s="52"/>
      <c r="DY48" s="52"/>
      <c r="DZ48" s="52"/>
      <c r="EA48" s="52"/>
      <c r="EB48" s="52"/>
      <c r="EC48" s="52"/>
      <c r="ED48" s="52"/>
      <c r="EE48" s="52"/>
      <c r="EF48" s="52"/>
      <c r="EG48" s="52"/>
      <c r="EH48" s="52"/>
      <c r="EI48" s="52"/>
      <c r="EJ48" s="52"/>
      <c r="EK48" s="52"/>
      <c r="EL48" s="52"/>
      <c r="EM48" s="52"/>
      <c r="EN48" s="52"/>
      <c r="EO48" s="52"/>
      <c r="EP48" s="52"/>
      <c r="EQ48" s="52"/>
      <c r="ER48" s="52"/>
      <c r="ES48" s="52"/>
      <c r="ET48" s="52"/>
      <c r="EU48" s="52"/>
      <c r="EV48" s="52"/>
      <c r="EW48" s="52"/>
      <c r="EX48" s="52"/>
      <c r="EY48" s="52"/>
      <c r="EZ48" s="52"/>
      <c r="FA48" s="52"/>
      <c r="FB48" s="52"/>
      <c r="FC48" s="52"/>
      <c r="FD48" s="52"/>
      <c r="FE48" s="52"/>
      <c r="FF48" s="52"/>
      <c r="FG48" s="52"/>
      <c r="FH48" s="52"/>
      <c r="FI48" s="52"/>
      <c r="FJ48" s="52"/>
      <c r="FK48" s="52"/>
      <c r="FL48" s="52"/>
      <c r="FM48" s="52"/>
      <c r="FN48" s="52"/>
      <c r="FO48" s="52"/>
      <c r="FP48" s="52"/>
      <c r="FQ48" s="52"/>
      <c r="FR48" s="52"/>
      <c r="FS48" s="52"/>
      <c r="FT48" s="52"/>
      <c r="FU48" s="52"/>
      <c r="FV48" s="52"/>
      <c r="FW48" s="52"/>
      <c r="FX48" s="52"/>
      <c r="FY48" s="52"/>
      <c r="FZ48" s="52"/>
      <c r="GA48" s="52"/>
      <c r="GB48" s="52"/>
      <c r="GC48" s="52"/>
      <c r="GD48" s="52"/>
      <c r="GE48" s="52"/>
      <c r="GF48" s="52"/>
      <c r="GG48" s="52"/>
      <c r="GH48" s="52"/>
      <c r="GI48" s="52"/>
      <c r="GJ48" s="52"/>
      <c r="GK48" s="52"/>
      <c r="GL48" s="52"/>
      <c r="GM48" s="52"/>
      <c r="GN48" s="52"/>
      <c r="GO48" s="52"/>
      <c r="GP48" s="52"/>
      <c r="GQ48" s="52"/>
      <c r="GR48" s="52"/>
      <c r="GS48" s="52"/>
      <c r="GT48" s="52"/>
      <c r="GU48" s="52"/>
      <c r="GV48" s="52"/>
      <c r="GW48" s="52"/>
      <c r="GX48" s="52"/>
      <c r="GY48" s="52"/>
      <c r="GZ48" s="52"/>
      <c r="HA48" s="52"/>
      <c r="HB48" s="52"/>
      <c r="HC48" s="52"/>
      <c r="HD48" s="52"/>
      <c r="HE48" s="52"/>
      <c r="HF48" s="52"/>
      <c r="HG48" s="52"/>
      <c r="HH48" s="52"/>
      <c r="HI48" s="52"/>
      <c r="HJ48" s="52"/>
      <c r="HK48" s="52"/>
      <c r="HL48" s="52"/>
      <c r="HM48" s="52"/>
      <c r="HN48" s="52"/>
      <c r="HO48" s="52"/>
      <c r="HP48" s="52"/>
      <c r="HQ48" s="52"/>
      <c r="HR48" s="52"/>
      <c r="HS48" s="52"/>
      <c r="HT48" s="52"/>
      <c r="HU48" s="52"/>
      <c r="HV48" s="52"/>
      <c r="HW48" s="52"/>
      <c r="HX48" s="52"/>
      <c r="HY48" s="52"/>
      <c r="HZ48" s="52"/>
      <c r="IA48" s="52"/>
      <c r="IB48" s="52"/>
      <c r="IC48" s="52"/>
      <c r="ID48" s="52"/>
      <c r="IE48" s="52"/>
      <c r="IF48" s="52"/>
      <c r="IG48" s="52"/>
      <c r="IH48" s="52"/>
      <c r="II48" s="52"/>
      <c r="IJ48" s="52"/>
      <c r="IK48" s="52"/>
      <c r="IL48" s="52"/>
      <c r="IM48" s="52"/>
      <c r="IN48" s="52"/>
      <c r="IO48" s="52"/>
      <c r="IP48" s="52"/>
      <c r="IQ48" s="52"/>
      <c r="IR48" s="52"/>
      <c r="IS48" s="52"/>
      <c r="IT48" s="52"/>
      <c r="IU48" s="52"/>
      <c r="IV48" s="52"/>
      <c r="IW48" s="52"/>
      <c r="IX48" s="52"/>
      <c r="IY48" s="52"/>
      <c r="IZ48" s="52"/>
      <c r="JA48" s="52"/>
      <c r="JB48" s="52"/>
      <c r="JC48" s="52"/>
      <c r="JD48" s="52"/>
      <c r="JE48" s="52"/>
      <c r="JF48" s="52"/>
      <c r="JG48" s="52"/>
      <c r="JH48" s="52"/>
      <c r="JI48" s="52"/>
      <c r="JJ48" s="52"/>
      <c r="JK48" s="52"/>
      <c r="JL48" s="52"/>
      <c r="JM48" s="52"/>
      <c r="JN48" s="52"/>
      <c r="JO48" s="52"/>
      <c r="JP48" s="52"/>
      <c r="JQ48" s="52"/>
      <c r="JR48" s="52"/>
      <c r="JS48" s="52"/>
      <c r="JT48" s="52"/>
      <c r="JU48" s="52"/>
      <c r="JV48" s="52"/>
      <c r="JW48" s="52"/>
      <c r="JX48" s="52"/>
      <c r="JY48" s="52"/>
      <c r="JZ48" s="52"/>
      <c r="KA48" s="52"/>
      <c r="KB48" s="52"/>
      <c r="KC48" s="52"/>
      <c r="KD48" s="52"/>
      <c r="KE48" s="52"/>
      <c r="KF48" s="52"/>
      <c r="KG48" s="52"/>
      <c r="KH48" s="52"/>
      <c r="KI48" s="52"/>
      <c r="KJ48" s="52"/>
      <c r="KK48" s="52"/>
      <c r="KL48" s="52"/>
      <c r="KM48" s="52"/>
      <c r="KN48" s="52"/>
      <c r="KO48" s="52"/>
      <c r="KP48" s="52"/>
    </row>
    <row r="49" spans="1:302">
      <c r="A49" s="52"/>
      <c r="B49" s="52"/>
      <c r="C49" s="52"/>
      <c r="D49" s="52"/>
      <c r="E49" s="52"/>
      <c r="F49" s="52"/>
      <c r="G49" s="52"/>
      <c r="H49" s="52"/>
      <c r="I49" s="52"/>
      <c r="J49" s="52"/>
      <c r="K49" s="52"/>
      <c r="L49" s="52"/>
      <c r="M49" s="52"/>
      <c r="N49" s="52"/>
      <c r="O49" s="52"/>
      <c r="P49" s="52"/>
      <c r="Q49" s="52"/>
      <c r="R49" s="52"/>
      <c r="S49" s="52"/>
      <c r="T49" s="52"/>
      <c r="U49" s="52"/>
      <c r="V49" s="100"/>
      <c r="W49" s="115" t="s">
        <v>2</v>
      </c>
      <c r="X49" s="125" t="s">
        <v>75</v>
      </c>
      <c r="Y49" s="122">
        <f>COUNTIFS(Compilation!A:A,$W$2,Compilation!E:E,X49)</f>
        <v>0</v>
      </c>
      <c r="Z49" s="100"/>
      <c r="AA49" s="100"/>
      <c r="AB49" s="50" t="s">
        <v>108</v>
      </c>
      <c r="AC49" s="51">
        <v>2</v>
      </c>
      <c r="AD49" s="51"/>
      <c r="AE49" s="51"/>
      <c r="AF49" s="51"/>
      <c r="AG49" s="51"/>
      <c r="AH49" s="51">
        <v>2</v>
      </c>
      <c r="AI49" s="51">
        <v>2</v>
      </c>
      <c r="AJ49" s="52"/>
      <c r="AK49" s="52"/>
      <c r="AL49" s="52"/>
      <c r="AM49" s="52"/>
      <c r="AN49" s="52"/>
      <c r="AO49" s="52"/>
      <c r="AP49" s="52"/>
      <c r="AQ49" s="52"/>
      <c r="AR49" s="52"/>
      <c r="AS49" s="52"/>
      <c r="AT49" s="52"/>
      <c r="DA49" s="52"/>
      <c r="DB49" s="52"/>
      <c r="DC49" s="52"/>
      <c r="DD49" s="52"/>
      <c r="DE49" s="52"/>
      <c r="DF49" s="52"/>
      <c r="DG49" s="52"/>
      <c r="DH49" s="52"/>
      <c r="DI49" s="52"/>
      <c r="DJ49" s="52"/>
      <c r="DK49" s="52"/>
      <c r="DL49" s="52"/>
      <c r="DM49" s="52"/>
      <c r="DN49" s="52"/>
      <c r="DO49" s="52"/>
      <c r="DP49" s="52"/>
      <c r="DQ49" s="52"/>
      <c r="DR49" s="52"/>
      <c r="DS49" s="52"/>
      <c r="DT49" s="52"/>
      <c r="DU49" s="52"/>
      <c r="DV49" s="52"/>
      <c r="DW49" s="52"/>
      <c r="DX49" s="52"/>
      <c r="DY49" s="52"/>
      <c r="DZ49" s="52"/>
      <c r="EA49" s="52"/>
      <c r="EB49" s="52"/>
      <c r="EC49" s="52"/>
      <c r="ED49" s="52"/>
      <c r="EE49" s="52"/>
      <c r="EF49" s="52"/>
      <c r="EG49" s="52"/>
      <c r="EH49" s="52"/>
      <c r="EI49" s="52"/>
      <c r="EJ49" s="52"/>
      <c r="EK49" s="52"/>
      <c r="EL49" s="52"/>
      <c r="EM49" s="52"/>
      <c r="EN49" s="52"/>
      <c r="EO49" s="52"/>
      <c r="EP49" s="52"/>
      <c r="EQ49" s="52"/>
      <c r="ER49" s="52"/>
      <c r="ES49" s="52"/>
      <c r="ET49" s="52"/>
      <c r="EU49" s="52"/>
      <c r="EV49" s="52"/>
      <c r="EW49" s="52"/>
      <c r="EX49" s="52"/>
      <c r="EY49" s="52"/>
      <c r="EZ49" s="52"/>
      <c r="FA49" s="52"/>
      <c r="FB49" s="52"/>
      <c r="FC49" s="52"/>
      <c r="FD49" s="52"/>
      <c r="FE49" s="52"/>
      <c r="FF49" s="52"/>
      <c r="FG49" s="52"/>
      <c r="FH49" s="52"/>
      <c r="FI49" s="52"/>
      <c r="FJ49" s="52"/>
      <c r="FK49" s="52"/>
      <c r="FL49" s="52"/>
      <c r="FM49" s="52"/>
      <c r="FN49" s="52"/>
      <c r="FO49" s="52"/>
      <c r="FP49" s="52"/>
      <c r="FQ49" s="52"/>
      <c r="FR49" s="52"/>
      <c r="FS49" s="52"/>
      <c r="FT49" s="52"/>
      <c r="FU49" s="52"/>
      <c r="FV49" s="52"/>
      <c r="FW49" s="52"/>
      <c r="FX49" s="52"/>
      <c r="FY49" s="52"/>
      <c r="FZ49" s="52"/>
      <c r="GA49" s="52"/>
      <c r="GB49" s="52"/>
      <c r="GC49" s="52"/>
      <c r="GD49" s="52"/>
      <c r="GE49" s="52"/>
      <c r="GF49" s="52"/>
      <c r="GG49" s="52"/>
      <c r="GH49" s="52"/>
      <c r="GI49" s="52"/>
      <c r="GJ49" s="52"/>
      <c r="GK49" s="52"/>
      <c r="GL49" s="52"/>
      <c r="GM49" s="52"/>
      <c r="GN49" s="52"/>
      <c r="GO49" s="52"/>
      <c r="GP49" s="52"/>
      <c r="GQ49" s="52"/>
      <c r="GR49" s="52"/>
      <c r="GS49" s="52"/>
      <c r="GT49" s="52"/>
      <c r="GU49" s="52"/>
      <c r="GV49" s="52"/>
      <c r="GW49" s="52"/>
      <c r="GX49" s="52"/>
      <c r="GY49" s="52"/>
      <c r="GZ49" s="52"/>
      <c r="HA49" s="52"/>
      <c r="HB49" s="52"/>
      <c r="HC49" s="52"/>
      <c r="HD49" s="52"/>
      <c r="HE49" s="52"/>
      <c r="HF49" s="52"/>
      <c r="HG49" s="52"/>
      <c r="HH49" s="52"/>
      <c r="HI49" s="52"/>
      <c r="HJ49" s="52"/>
      <c r="HK49" s="52"/>
      <c r="HL49" s="52"/>
      <c r="HM49" s="52"/>
      <c r="HN49" s="52"/>
      <c r="HO49" s="52"/>
      <c r="HP49" s="52"/>
      <c r="HQ49" s="52"/>
      <c r="HR49" s="52"/>
      <c r="HS49" s="52"/>
      <c r="HT49" s="52"/>
      <c r="HU49" s="52"/>
      <c r="HV49" s="52"/>
      <c r="HW49" s="52"/>
      <c r="HX49" s="52"/>
      <c r="HY49" s="52"/>
      <c r="HZ49" s="52"/>
      <c r="IA49" s="52"/>
      <c r="IB49" s="52"/>
      <c r="IC49" s="52"/>
      <c r="ID49" s="52"/>
      <c r="IE49" s="52"/>
      <c r="IF49" s="52"/>
      <c r="IG49" s="52"/>
      <c r="IH49" s="52"/>
      <c r="II49" s="52"/>
      <c r="IJ49" s="52"/>
      <c r="IK49" s="52"/>
      <c r="IL49" s="52"/>
      <c r="IM49" s="52"/>
      <c r="IN49" s="52"/>
      <c r="IO49" s="52"/>
      <c r="IP49" s="52"/>
      <c r="IQ49" s="52"/>
      <c r="IR49" s="52"/>
      <c r="IS49" s="52"/>
      <c r="IT49" s="52"/>
      <c r="IU49" s="52"/>
      <c r="IV49" s="52"/>
      <c r="IW49" s="52"/>
      <c r="IX49" s="52"/>
      <c r="IY49" s="52"/>
      <c r="IZ49" s="52"/>
      <c r="JA49" s="52"/>
      <c r="JB49" s="52"/>
      <c r="JC49" s="52"/>
      <c r="JD49" s="52"/>
      <c r="JE49" s="52"/>
      <c r="JF49" s="52"/>
      <c r="JG49" s="52"/>
      <c r="JH49" s="52"/>
      <c r="JI49" s="52"/>
      <c r="JJ49" s="52"/>
      <c r="JK49" s="52"/>
      <c r="JL49" s="52"/>
      <c r="JM49" s="52"/>
      <c r="JN49" s="52"/>
      <c r="JO49" s="52"/>
      <c r="JP49" s="52"/>
      <c r="JQ49" s="52"/>
      <c r="JR49" s="52"/>
      <c r="JS49" s="52"/>
      <c r="JT49" s="52"/>
      <c r="JU49" s="52"/>
      <c r="JV49" s="52"/>
      <c r="JW49" s="52"/>
      <c r="JX49" s="52"/>
      <c r="JY49" s="52"/>
      <c r="JZ49" s="52"/>
      <c r="KA49" s="52"/>
      <c r="KB49" s="52"/>
      <c r="KC49" s="52"/>
      <c r="KD49" s="52"/>
      <c r="KE49" s="52"/>
      <c r="KF49" s="52"/>
      <c r="KG49" s="52"/>
      <c r="KH49" s="52"/>
      <c r="KI49" s="52"/>
      <c r="KJ49" s="52"/>
      <c r="KK49" s="52"/>
      <c r="KL49" s="52"/>
      <c r="KM49" s="52"/>
      <c r="KN49" s="52"/>
      <c r="KO49" s="52"/>
      <c r="KP49" s="52"/>
    </row>
    <row r="50" spans="1:302">
      <c r="A50" s="52"/>
      <c r="B50" s="52"/>
      <c r="C50" s="52"/>
      <c r="D50" s="52"/>
      <c r="E50" s="52"/>
      <c r="F50" s="52"/>
      <c r="G50" s="52"/>
      <c r="H50" s="52"/>
      <c r="I50" s="52"/>
      <c r="J50" s="52"/>
      <c r="K50" s="52"/>
      <c r="L50" s="52"/>
      <c r="M50" s="52"/>
      <c r="N50" s="52"/>
      <c r="O50" s="52"/>
      <c r="P50" s="52"/>
      <c r="Q50" s="52"/>
      <c r="R50" s="52"/>
      <c r="S50" s="52"/>
      <c r="T50" s="52"/>
      <c r="U50" s="52"/>
      <c r="V50" s="100"/>
      <c r="W50" s="115" t="s">
        <v>2</v>
      </c>
      <c r="X50" s="125" t="s">
        <v>73</v>
      </c>
      <c r="Y50" s="120">
        <f>COUNTIFS(Compilation!A:A,$W$2,Compilation!E:E,X50)</f>
        <v>0</v>
      </c>
      <c r="Z50" s="100"/>
      <c r="AA50" s="100"/>
      <c r="AB50" s="50" t="s">
        <v>40</v>
      </c>
      <c r="AC50" s="51">
        <v>368</v>
      </c>
      <c r="AD50" s="51">
        <v>1</v>
      </c>
      <c r="AE50" s="51">
        <v>1</v>
      </c>
      <c r="AF50" s="51">
        <v>1</v>
      </c>
      <c r="AG50" s="51">
        <v>1</v>
      </c>
      <c r="AH50" s="51">
        <v>372</v>
      </c>
      <c r="AI50" s="51">
        <v>372</v>
      </c>
      <c r="AJ50" s="52"/>
      <c r="AK50" s="52"/>
      <c r="AL50" s="52"/>
      <c r="AM50" s="52"/>
      <c r="AN50" s="52"/>
      <c r="AO50" s="52"/>
      <c r="AP50" s="52"/>
      <c r="AQ50" s="52"/>
      <c r="AR50" s="52"/>
      <c r="AS50" s="52"/>
      <c r="AT50" s="52"/>
      <c r="DA50" s="52"/>
      <c r="DB50" s="52"/>
      <c r="DC50" s="52"/>
      <c r="DD50" s="52"/>
      <c r="DE50" s="52"/>
      <c r="DF50" s="52"/>
      <c r="DG50" s="52"/>
      <c r="DH50" s="52"/>
      <c r="DI50" s="52"/>
      <c r="DJ50" s="52"/>
      <c r="DK50" s="52"/>
      <c r="DL50" s="52"/>
      <c r="DM50" s="52"/>
      <c r="DN50" s="52"/>
      <c r="DO50" s="52"/>
      <c r="DP50" s="52"/>
      <c r="DQ50" s="52"/>
      <c r="DR50" s="52"/>
      <c r="DS50" s="52"/>
      <c r="DT50" s="52"/>
      <c r="DU50" s="52"/>
      <c r="DV50" s="52"/>
      <c r="DW50" s="52"/>
      <c r="DX50" s="52"/>
      <c r="DY50" s="52"/>
      <c r="DZ50" s="52"/>
      <c r="EA50" s="52"/>
      <c r="EB50" s="52"/>
      <c r="EC50" s="52"/>
      <c r="ED50" s="52"/>
      <c r="EE50" s="52"/>
      <c r="EF50" s="52"/>
      <c r="EG50" s="52"/>
      <c r="EH50" s="52"/>
      <c r="EI50" s="52"/>
      <c r="EJ50" s="52"/>
      <c r="EK50" s="52"/>
      <c r="EL50" s="52"/>
      <c r="EM50" s="52"/>
      <c r="EN50" s="52"/>
      <c r="EO50" s="52"/>
      <c r="EP50" s="52"/>
      <c r="EQ50" s="52"/>
      <c r="ER50" s="52"/>
      <c r="ES50" s="52"/>
      <c r="ET50" s="52"/>
      <c r="EU50" s="52"/>
      <c r="EV50" s="52"/>
      <c r="EW50" s="52"/>
      <c r="EX50" s="52"/>
      <c r="EY50" s="52"/>
      <c r="EZ50" s="52"/>
      <c r="FA50" s="52"/>
      <c r="FB50" s="52"/>
      <c r="FC50" s="52"/>
      <c r="FD50" s="52"/>
      <c r="FE50" s="52"/>
      <c r="FF50" s="52"/>
      <c r="FG50" s="52"/>
      <c r="FH50" s="52"/>
      <c r="FI50" s="52"/>
      <c r="FJ50" s="52"/>
      <c r="FK50" s="52"/>
      <c r="FL50" s="52"/>
      <c r="FM50" s="52"/>
      <c r="FN50" s="52"/>
      <c r="FO50" s="52"/>
      <c r="FP50" s="52"/>
      <c r="FQ50" s="52"/>
      <c r="FR50" s="52"/>
      <c r="FS50" s="52"/>
      <c r="FT50" s="52"/>
      <c r="FU50" s="52"/>
      <c r="FV50" s="52"/>
      <c r="FW50" s="52"/>
      <c r="FX50" s="52"/>
      <c r="FY50" s="52"/>
      <c r="FZ50" s="52"/>
      <c r="GA50" s="52"/>
      <c r="GB50" s="52"/>
      <c r="GC50" s="52"/>
      <c r="GD50" s="52"/>
      <c r="GE50" s="52"/>
      <c r="GF50" s="52"/>
      <c r="GG50" s="52"/>
      <c r="GH50" s="52"/>
      <c r="GI50" s="52"/>
      <c r="GJ50" s="52"/>
      <c r="GK50" s="52"/>
      <c r="GL50" s="52"/>
      <c r="GM50" s="52"/>
      <c r="GN50" s="52"/>
      <c r="GO50" s="52"/>
      <c r="GP50" s="52"/>
      <c r="GQ50" s="52"/>
      <c r="GR50" s="52"/>
      <c r="GS50" s="52"/>
      <c r="GT50" s="52"/>
      <c r="GU50" s="52"/>
      <c r="GV50" s="52"/>
      <c r="GW50" s="52"/>
      <c r="GX50" s="52"/>
      <c r="GY50" s="52"/>
      <c r="GZ50" s="52"/>
      <c r="HA50" s="52"/>
      <c r="HB50" s="52"/>
      <c r="HC50" s="52"/>
      <c r="HD50" s="52"/>
      <c r="HE50" s="52"/>
      <c r="HF50" s="52"/>
      <c r="HG50" s="52"/>
      <c r="HH50" s="52"/>
      <c r="HI50" s="52"/>
      <c r="HJ50" s="52"/>
      <c r="HK50" s="52"/>
      <c r="HL50" s="52"/>
      <c r="HM50" s="52"/>
      <c r="HN50" s="52"/>
      <c r="HO50" s="52"/>
      <c r="HP50" s="52"/>
      <c r="HQ50" s="52"/>
      <c r="HR50" s="52"/>
      <c r="HS50" s="52"/>
      <c r="HT50" s="52"/>
      <c r="HU50" s="52"/>
      <c r="HV50" s="52"/>
      <c r="HW50" s="52"/>
      <c r="HX50" s="52"/>
      <c r="HY50" s="52"/>
      <c r="HZ50" s="52"/>
      <c r="IA50" s="52"/>
      <c r="IB50" s="52"/>
      <c r="IC50" s="52"/>
      <c r="ID50" s="52"/>
      <c r="IE50" s="52"/>
      <c r="IF50" s="52"/>
      <c r="IG50" s="52"/>
      <c r="IH50" s="52"/>
      <c r="II50" s="52"/>
      <c r="IJ50" s="52"/>
      <c r="IK50" s="52"/>
      <c r="IL50" s="52"/>
      <c r="IM50" s="52"/>
      <c r="IN50" s="52"/>
      <c r="IO50" s="52"/>
      <c r="IP50" s="52"/>
      <c r="IQ50" s="52"/>
      <c r="IR50" s="52"/>
      <c r="IS50" s="52"/>
      <c r="IT50" s="52"/>
      <c r="IU50" s="52"/>
      <c r="IV50" s="52"/>
      <c r="IW50" s="52"/>
      <c r="IX50" s="52"/>
      <c r="IY50" s="52"/>
      <c r="IZ50" s="52"/>
      <c r="JA50" s="52"/>
      <c r="JB50" s="52"/>
      <c r="JC50" s="52"/>
      <c r="JD50" s="52"/>
      <c r="JE50" s="52"/>
      <c r="JF50" s="52"/>
      <c r="JG50" s="52"/>
      <c r="JH50" s="52"/>
      <c r="JI50" s="52"/>
      <c r="JJ50" s="52"/>
      <c r="JK50" s="52"/>
      <c r="JL50" s="52"/>
      <c r="JM50" s="52"/>
      <c r="JN50" s="52"/>
      <c r="JO50" s="52"/>
      <c r="JP50" s="52"/>
      <c r="JQ50" s="52"/>
      <c r="JR50" s="52"/>
      <c r="JS50" s="52"/>
      <c r="JT50" s="52"/>
      <c r="JU50" s="52"/>
      <c r="JV50" s="52"/>
      <c r="JW50" s="52"/>
      <c r="JX50" s="52"/>
      <c r="JY50" s="52"/>
      <c r="JZ50" s="52"/>
      <c r="KA50" s="52"/>
      <c r="KB50" s="52"/>
      <c r="KC50" s="52"/>
      <c r="KD50" s="52"/>
      <c r="KE50" s="52"/>
      <c r="KF50" s="52"/>
      <c r="KG50" s="52"/>
      <c r="KH50" s="52"/>
      <c r="KI50" s="52"/>
      <c r="KJ50" s="52"/>
      <c r="KK50" s="52"/>
      <c r="KL50" s="52"/>
      <c r="KM50" s="52"/>
      <c r="KN50" s="52"/>
      <c r="KO50" s="52"/>
      <c r="KP50" s="52"/>
    </row>
    <row r="51" spans="1:302" ht="15" thickBot="1">
      <c r="A51" s="52"/>
      <c r="B51" s="52"/>
      <c r="C51" s="52"/>
      <c r="D51" s="52"/>
      <c r="E51" s="52"/>
      <c r="F51" s="52"/>
      <c r="G51" s="52"/>
      <c r="H51" s="52"/>
      <c r="I51" s="52"/>
      <c r="J51" s="52"/>
      <c r="K51" s="52"/>
      <c r="L51" s="52"/>
      <c r="M51" s="52"/>
      <c r="N51" s="52"/>
      <c r="O51" s="52"/>
      <c r="P51" s="52"/>
      <c r="Q51" s="52"/>
      <c r="R51" s="52"/>
      <c r="S51" s="52"/>
      <c r="T51" s="52"/>
      <c r="U51" s="52"/>
      <c r="V51" s="100"/>
      <c r="W51" s="128" t="s">
        <v>45</v>
      </c>
      <c r="X51" s="129" t="s">
        <v>49</v>
      </c>
      <c r="Y51" s="130">
        <f>SUM(Y17:Y50)</f>
        <v>0</v>
      </c>
      <c r="Z51" s="100"/>
      <c r="AA51" s="100"/>
      <c r="AB51" s="52"/>
      <c r="AC51" s="52"/>
      <c r="AD51" s="52"/>
      <c r="AE51" s="52"/>
      <c r="AF51" s="52"/>
      <c r="AG51" s="52"/>
      <c r="AH51" s="52"/>
      <c r="AI51" s="52"/>
      <c r="AJ51" s="52"/>
      <c r="AK51" s="52"/>
      <c r="AL51" s="52"/>
      <c r="AM51" s="52"/>
      <c r="AN51" s="52"/>
      <c r="AO51" s="52"/>
      <c r="AP51" s="52"/>
      <c r="AQ51" s="52"/>
      <c r="AR51" s="52"/>
      <c r="AS51" s="52"/>
      <c r="AT51" s="52"/>
      <c r="DA51" s="52"/>
      <c r="DB51" s="52"/>
      <c r="DC51" s="52"/>
      <c r="DD51" s="52"/>
      <c r="DE51" s="52"/>
      <c r="DF51" s="52"/>
      <c r="DG51" s="52"/>
      <c r="DH51" s="52"/>
      <c r="DI51" s="52"/>
      <c r="DJ51" s="52"/>
      <c r="DK51" s="52"/>
      <c r="DL51" s="52"/>
      <c r="DM51" s="52"/>
      <c r="DN51" s="52"/>
      <c r="DO51" s="52"/>
      <c r="DP51" s="52"/>
      <c r="DQ51" s="52"/>
      <c r="DR51" s="52"/>
      <c r="DS51" s="52"/>
      <c r="DT51" s="52"/>
      <c r="DU51" s="52"/>
      <c r="DV51" s="52"/>
      <c r="DW51" s="52"/>
      <c r="DX51" s="52"/>
      <c r="DY51" s="52"/>
      <c r="DZ51" s="52"/>
      <c r="EA51" s="52"/>
      <c r="EB51" s="52"/>
      <c r="EC51" s="52"/>
      <c r="ED51" s="52"/>
      <c r="EE51" s="52"/>
      <c r="EF51" s="52"/>
      <c r="EG51" s="52"/>
      <c r="EH51" s="52"/>
      <c r="EI51" s="52"/>
      <c r="EJ51" s="52"/>
      <c r="EK51" s="52"/>
      <c r="EL51" s="52"/>
      <c r="EM51" s="52"/>
      <c r="EN51" s="52"/>
      <c r="EO51" s="52"/>
      <c r="EP51" s="52"/>
      <c r="EQ51" s="52"/>
      <c r="ER51" s="52"/>
      <c r="ES51" s="52"/>
      <c r="ET51" s="52"/>
      <c r="EU51" s="52"/>
      <c r="EV51" s="52"/>
      <c r="EW51" s="52"/>
      <c r="EX51" s="52"/>
      <c r="EY51" s="52"/>
      <c r="EZ51" s="52"/>
      <c r="FA51" s="52"/>
      <c r="FB51" s="52"/>
      <c r="FC51" s="52"/>
      <c r="FD51" s="52"/>
      <c r="FE51" s="52"/>
      <c r="FF51" s="52"/>
      <c r="FG51" s="52"/>
      <c r="FH51" s="52"/>
      <c r="FI51" s="52"/>
      <c r="FJ51" s="52"/>
      <c r="FK51" s="52"/>
      <c r="FL51" s="52"/>
      <c r="FM51" s="52"/>
      <c r="FN51" s="52"/>
      <c r="FO51" s="52"/>
      <c r="FP51" s="52"/>
      <c r="FQ51" s="52"/>
      <c r="FR51" s="52"/>
      <c r="FS51" s="52"/>
      <c r="FT51" s="52"/>
      <c r="FU51" s="52"/>
      <c r="FV51" s="52"/>
      <c r="FW51" s="52"/>
      <c r="FX51" s="52"/>
      <c r="FY51" s="52"/>
      <c r="FZ51" s="52"/>
      <c r="GA51" s="52"/>
      <c r="GB51" s="52"/>
      <c r="GC51" s="52"/>
      <c r="GD51" s="52"/>
      <c r="GE51" s="52"/>
      <c r="GF51" s="52"/>
      <c r="GG51" s="52"/>
      <c r="GH51" s="52"/>
      <c r="GI51" s="52"/>
      <c r="GJ51" s="52"/>
      <c r="GK51" s="52"/>
      <c r="GL51" s="52"/>
      <c r="GM51" s="52"/>
      <c r="GN51" s="52"/>
      <c r="GO51" s="52"/>
      <c r="GP51" s="52"/>
      <c r="GQ51" s="52"/>
      <c r="GR51" s="52"/>
      <c r="GS51" s="52"/>
      <c r="GT51" s="52"/>
      <c r="GU51" s="52"/>
      <c r="GV51" s="52"/>
      <c r="GW51" s="52"/>
      <c r="GX51" s="52"/>
      <c r="GY51" s="52"/>
      <c r="GZ51" s="52"/>
      <c r="HA51" s="52"/>
      <c r="HB51" s="52"/>
      <c r="HC51" s="52"/>
      <c r="HD51" s="52"/>
      <c r="HE51" s="52"/>
      <c r="HF51" s="52"/>
      <c r="HG51" s="52"/>
      <c r="HH51" s="52"/>
      <c r="HI51" s="52"/>
      <c r="HJ51" s="52"/>
      <c r="HK51" s="52"/>
      <c r="HL51" s="52"/>
      <c r="HM51" s="52"/>
      <c r="HN51" s="52"/>
      <c r="HO51" s="52"/>
      <c r="HP51" s="52"/>
      <c r="HQ51" s="52"/>
      <c r="HR51" s="52"/>
      <c r="HS51" s="52"/>
      <c r="HT51" s="52"/>
      <c r="HU51" s="52"/>
      <c r="HV51" s="52"/>
      <c r="HW51" s="52"/>
      <c r="HX51" s="52"/>
      <c r="HY51" s="52"/>
      <c r="HZ51" s="52"/>
      <c r="IA51" s="52"/>
      <c r="IB51" s="52"/>
      <c r="IC51" s="52"/>
      <c r="ID51" s="52"/>
      <c r="IE51" s="52"/>
      <c r="IF51" s="52"/>
      <c r="IG51" s="52"/>
      <c r="IH51" s="52"/>
      <c r="II51" s="52"/>
      <c r="IJ51" s="52"/>
      <c r="IK51" s="52"/>
      <c r="IL51" s="52"/>
      <c r="IM51" s="52"/>
      <c r="IN51" s="52"/>
      <c r="IO51" s="52"/>
      <c r="IP51" s="52"/>
      <c r="IQ51" s="52"/>
      <c r="IR51" s="52"/>
      <c r="IS51" s="52"/>
      <c r="IT51" s="52"/>
      <c r="IU51" s="52"/>
      <c r="IV51" s="52"/>
      <c r="IW51" s="52"/>
      <c r="IX51" s="52"/>
      <c r="IY51" s="52"/>
      <c r="IZ51" s="52"/>
      <c r="JA51" s="52"/>
      <c r="JB51" s="52"/>
      <c r="JC51" s="52"/>
      <c r="JD51" s="52"/>
      <c r="JE51" s="52"/>
      <c r="JF51" s="52"/>
      <c r="JG51" s="52"/>
      <c r="JH51" s="52"/>
      <c r="JI51" s="52"/>
      <c r="JJ51" s="52"/>
      <c r="JK51" s="52"/>
      <c r="JL51" s="52"/>
      <c r="JM51" s="52"/>
      <c r="JN51" s="52"/>
      <c r="JO51" s="52"/>
      <c r="JP51" s="52"/>
      <c r="JQ51" s="52"/>
      <c r="JR51" s="52"/>
      <c r="JS51" s="52"/>
      <c r="JT51" s="52"/>
      <c r="JU51" s="52"/>
      <c r="JV51" s="52"/>
      <c r="JW51" s="52"/>
      <c r="JX51" s="52"/>
      <c r="JY51" s="52"/>
      <c r="JZ51" s="52"/>
      <c r="KA51" s="52"/>
      <c r="KB51" s="52"/>
      <c r="KC51" s="52"/>
      <c r="KD51" s="52"/>
      <c r="KE51" s="52"/>
      <c r="KF51" s="52"/>
      <c r="KG51" s="52"/>
      <c r="KH51" s="52"/>
      <c r="KI51" s="52"/>
      <c r="KJ51" s="52"/>
      <c r="KK51" s="52"/>
      <c r="KL51" s="52"/>
      <c r="KM51" s="52"/>
      <c r="KN51" s="52"/>
      <c r="KO51" s="52"/>
      <c r="KP51" s="52"/>
    </row>
    <row r="52" spans="1:302" s="52" customFormat="1">
      <c r="V52" s="100"/>
      <c r="Z52" s="100"/>
      <c r="AA52" s="100"/>
    </row>
    <row r="53" spans="1:302" s="52" customFormat="1" ht="15" thickBot="1">
      <c r="V53" s="100"/>
      <c r="Z53" s="100"/>
      <c r="AA53" s="100"/>
      <c r="AF53" s="100"/>
      <c r="AG53" s="100"/>
      <c r="AH53" s="100"/>
    </row>
    <row r="54" spans="1:302" s="52" customFormat="1" ht="15" thickBot="1">
      <c r="V54" s="100"/>
      <c r="Z54" s="100"/>
      <c r="AA54" s="100"/>
      <c r="AB54" s="108" t="s">
        <v>53</v>
      </c>
      <c r="AC54" s="109"/>
      <c r="AD54" s="109"/>
      <c r="AE54" s="109"/>
      <c r="AF54" s="109"/>
      <c r="AG54" s="109"/>
      <c r="AH54" s="109"/>
      <c r="AI54" s="109"/>
      <c r="AJ54" s="109"/>
      <c r="AK54" s="109"/>
      <c r="AL54" s="109"/>
      <c r="AM54" s="109"/>
      <c r="AN54" s="109"/>
      <c r="AO54" s="110"/>
    </row>
    <row r="55" spans="1:302" s="52" customFormat="1" ht="15" thickBot="1">
      <c r="V55" s="100"/>
      <c r="Z55" s="100"/>
      <c r="AA55" s="100"/>
      <c r="AB55" s="54" t="s">
        <v>46</v>
      </c>
      <c r="AC55" s="106" t="s">
        <v>95</v>
      </c>
      <c r="AD55" s="106" t="s">
        <v>96</v>
      </c>
      <c r="AE55" s="106" t="s">
        <v>97</v>
      </c>
      <c r="AF55" s="106" t="s">
        <v>98</v>
      </c>
      <c r="AG55" s="106" t="s">
        <v>99</v>
      </c>
      <c r="AH55" s="106" t="s">
        <v>100</v>
      </c>
      <c r="AI55" s="106" t="s">
        <v>101</v>
      </c>
      <c r="AJ55" s="106" t="s">
        <v>102</v>
      </c>
      <c r="AK55" s="106" t="s">
        <v>103</v>
      </c>
      <c r="AL55" s="106" t="s">
        <v>104</v>
      </c>
      <c r="AM55" s="106" t="s">
        <v>105</v>
      </c>
      <c r="AN55" s="106" t="s">
        <v>106</v>
      </c>
      <c r="AO55" s="107" t="s">
        <v>107</v>
      </c>
    </row>
    <row r="56" spans="1:302" s="52" customFormat="1">
      <c r="V56" s="100"/>
      <c r="Z56" s="100"/>
      <c r="AA56" s="100"/>
      <c r="AB56" s="55" t="s">
        <v>47</v>
      </c>
      <c r="AC56" s="56"/>
      <c r="AD56" s="57"/>
      <c r="AE56" s="57"/>
      <c r="AF56" s="57"/>
      <c r="AG56" s="57"/>
      <c r="AH56" s="57"/>
      <c r="AI56" s="57"/>
      <c r="AJ56" s="57"/>
      <c r="AK56" s="57"/>
      <c r="AL56" s="57"/>
      <c r="AM56" s="57"/>
      <c r="AN56" s="57"/>
      <c r="AO56" s="57"/>
    </row>
    <row r="57" spans="1:302" s="52" customFormat="1" ht="15" thickBot="1">
      <c r="V57" s="100"/>
      <c r="Z57" s="100"/>
      <c r="AA57" s="100"/>
      <c r="AB57" s="58" t="s">
        <v>48</v>
      </c>
      <c r="AC57" s="59">
        <f>(AO57/13)</f>
        <v>0</v>
      </c>
      <c r="AD57" s="59">
        <f>($AO$57/13)+AC57</f>
        <v>0</v>
      </c>
      <c r="AE57" s="59">
        <f>($AO$57/13)+AD57</f>
        <v>0</v>
      </c>
      <c r="AF57" s="59">
        <f>($AO$57/13)+AE57</f>
        <v>0</v>
      </c>
      <c r="AG57" s="59">
        <f>($AO$57/13)+AF57</f>
        <v>0</v>
      </c>
      <c r="AH57" s="59">
        <f>($AO$57/13)+AG57</f>
        <v>0</v>
      </c>
      <c r="AI57" s="59">
        <f>($AO$57/13)+AH57</f>
        <v>0</v>
      </c>
      <c r="AJ57" s="59">
        <f>($AO$57/13)+AI57</f>
        <v>0</v>
      </c>
      <c r="AK57" s="59">
        <f>($AO$57/13)+AJ57</f>
        <v>0</v>
      </c>
      <c r="AL57" s="59">
        <f>($AO$57/13)+AK57</f>
        <v>0</v>
      </c>
      <c r="AM57" s="59">
        <f>($AO$57/13)+AL57</f>
        <v>0</v>
      </c>
      <c r="AN57" s="59">
        <f>($AO$57/13)+AM57</f>
        <v>0</v>
      </c>
      <c r="AO57" s="59">
        <f>Y14</f>
        <v>0</v>
      </c>
    </row>
    <row r="58" spans="1:302" s="52" customFormat="1" ht="15" thickBot="1">
      <c r="V58" s="100"/>
      <c r="Z58" s="100"/>
      <c r="AA58" s="100"/>
      <c r="AB58" s="100"/>
      <c r="AC58" s="100"/>
    </row>
    <row r="59" spans="1:302" s="52" customFormat="1" ht="15" thickBot="1">
      <c r="V59" s="100"/>
      <c r="Z59" s="100"/>
      <c r="AA59" s="100"/>
      <c r="AB59" s="108" t="s">
        <v>50</v>
      </c>
      <c r="AC59" s="109"/>
      <c r="AD59" s="109"/>
      <c r="AE59" s="109"/>
      <c r="AF59" s="109"/>
      <c r="AG59" s="109"/>
      <c r="AH59" s="109"/>
      <c r="AI59" s="109"/>
      <c r="AJ59" s="109"/>
      <c r="AK59" s="110"/>
    </row>
    <row r="60" spans="1:302" s="52" customFormat="1" ht="15" thickBot="1">
      <c r="V60" s="100"/>
      <c r="Z60" s="100"/>
      <c r="AA60" s="100"/>
      <c r="AB60" s="60"/>
      <c r="AC60" s="62" t="s">
        <v>56</v>
      </c>
      <c r="AD60" s="63" t="s">
        <v>54</v>
      </c>
      <c r="AE60" s="63" t="s">
        <v>23</v>
      </c>
      <c r="AF60" s="63" t="s">
        <v>108</v>
      </c>
      <c r="AG60" s="63" t="s">
        <v>55</v>
      </c>
      <c r="AH60" s="63" t="s">
        <v>27</v>
      </c>
      <c r="AI60" s="63" t="s">
        <v>57</v>
      </c>
      <c r="AJ60" s="64" t="s">
        <v>109</v>
      </c>
      <c r="AK60" s="64" t="s">
        <v>11</v>
      </c>
    </row>
    <row r="61" spans="1:302" s="52" customFormat="1">
      <c r="V61" s="100"/>
      <c r="W61" s="100"/>
      <c r="Z61" s="100"/>
      <c r="AA61" s="100"/>
      <c r="AB61" s="55" t="s">
        <v>47</v>
      </c>
      <c r="AC61" s="65">
        <f>COUNTIFS(Compilation!A:A,$W$2,Compilation!E:E,AC60,Compilation!K:K,$X$9)+COUNTIFS(Compilation!A:A,$W$2,Compilation!E:E,AC60,Compilation!K:K,$X$12)</f>
        <v>0</v>
      </c>
      <c r="AD61" s="65">
        <f>COUNTIFS(Compilation!B:B,$W$2,Compilation!F:F,AD60,Compilation!L:L,$X$9)+COUNTIFS(Compilation!B:B,$W$2,Compilation!F:F,AD60,Compilation!L:L,$X$12)</f>
        <v>0</v>
      </c>
      <c r="AE61" s="65">
        <f>COUNTIFS(Compilation!C:C,$W$2,Compilation!G:G,AE60,Compilation!M:M,$X$9)+COUNTIFS(Compilation!C:C,$W$2,Compilation!G:G,AE60,Compilation!M:M,$X$12)</f>
        <v>0</v>
      </c>
      <c r="AF61" s="65">
        <f>COUNTIFS(Compilation!D:D,$W$2,Compilation!H:H,AF60,Compilation!N:N,$X$9)+COUNTIFS(Compilation!D:D,$W$2,Compilation!H:H,AF60,Compilation!N:N,$X$12)</f>
        <v>0</v>
      </c>
      <c r="AG61" s="65">
        <f>COUNTIFS(Compilation!E:E,$W$2,Compilation!I:I,AG60,Compilation!O:O,$X$9)+COUNTIFS(Compilation!E:E,$W$2,Compilation!I:I,AG60,Compilation!O:O,$X$12)</f>
        <v>0</v>
      </c>
      <c r="AH61" s="65">
        <f>COUNTIFS(Compilation!F:F,$W$2,Compilation!J:J,AH60,Compilation!P:P,$X$9)+COUNTIFS(Compilation!F:F,$W$2,Compilation!J:J,AH60,Compilation!P:P,$X$12)</f>
        <v>0</v>
      </c>
      <c r="AI61" s="65">
        <f>COUNTIFS(Compilation!G:G,$W$2,Compilation!K:K,AI60,Compilation!Q:Q,$X$9)+COUNTIFS(Compilation!G:G,$W$2,Compilation!K:K,AI60,Compilation!Q:Q,$X$12)</f>
        <v>0</v>
      </c>
      <c r="AJ61" s="65">
        <f>COUNTIFS(Compilation!H:H,$W$2,Compilation!L:L,AJ60,Compilation!R:R,$X$9)+COUNTIFS(Compilation!H:H,$W$2,Compilation!L:L,AJ60,Compilation!R:R,$X$12)</f>
        <v>0</v>
      </c>
      <c r="AK61" s="65">
        <f>COUNTIFS(Compilation!I:I,$W$2,Compilation!M:M,AK60,Compilation!S:S,$X$9)+COUNTIFS(Compilation!I:I,$W$2,Compilation!M:M,AK60,Compilation!S:S,$X$12)</f>
        <v>0</v>
      </c>
    </row>
    <row r="62" spans="1:302" s="52" customFormat="1" ht="15" thickBot="1">
      <c r="V62" s="100"/>
      <c r="W62" s="100"/>
      <c r="Z62" s="100"/>
      <c r="AA62" s="100"/>
      <c r="AB62" s="58" t="s">
        <v>48</v>
      </c>
      <c r="AC62" s="66"/>
      <c r="AD62" s="67"/>
      <c r="AE62" s="67"/>
      <c r="AF62" s="67"/>
      <c r="AG62" s="67"/>
      <c r="AH62" s="68"/>
      <c r="AI62" s="68"/>
      <c r="AJ62" s="68"/>
      <c r="AK62" s="68"/>
    </row>
    <row r="63" spans="1:302" s="52" customFormat="1" ht="15" thickBot="1">
      <c r="V63" s="100"/>
      <c r="Z63" s="100"/>
      <c r="AA63" s="100"/>
      <c r="AB63" s="100"/>
      <c r="AC63" s="100"/>
    </row>
    <row r="64" spans="1:302" s="52" customFormat="1" ht="15" thickBot="1">
      <c r="V64" s="100"/>
      <c r="Z64" s="100"/>
      <c r="AA64" s="100"/>
      <c r="AB64" s="108" t="s">
        <v>51</v>
      </c>
      <c r="AC64" s="109"/>
      <c r="AD64" s="109"/>
      <c r="AE64" s="109"/>
      <c r="AF64" s="109"/>
      <c r="AG64" s="109"/>
      <c r="AH64" s="109"/>
      <c r="AI64" s="109"/>
      <c r="AJ64" s="109"/>
      <c r="AK64" s="109"/>
      <c r="AL64" s="109"/>
      <c r="AM64" s="109"/>
      <c r="AN64" s="109"/>
      <c r="AO64" s="109"/>
      <c r="AP64" s="109"/>
      <c r="AQ64" s="109"/>
      <c r="AR64" s="109"/>
      <c r="AS64" s="109"/>
      <c r="AT64" s="109"/>
      <c r="AU64" s="109"/>
      <c r="AV64" s="109"/>
      <c r="AW64" s="109"/>
      <c r="AX64" s="109"/>
      <c r="AY64" s="109"/>
      <c r="AZ64" s="109"/>
      <c r="BA64" s="110"/>
    </row>
    <row r="65" spans="22:53" s="52" customFormat="1" ht="15" thickBot="1">
      <c r="AB65" s="60"/>
      <c r="AC65" s="62" t="s">
        <v>64</v>
      </c>
      <c r="AD65" s="62" t="s">
        <v>76</v>
      </c>
      <c r="AE65" s="62" t="s">
        <v>31</v>
      </c>
      <c r="AF65" s="62" t="s">
        <v>67</v>
      </c>
      <c r="AG65" s="62" t="s">
        <v>61</v>
      </c>
      <c r="AH65" s="62" t="s">
        <v>71</v>
      </c>
      <c r="AI65" s="62" t="s">
        <v>66</v>
      </c>
      <c r="AJ65" s="62" t="s">
        <v>65</v>
      </c>
      <c r="AK65" s="62" t="s">
        <v>74</v>
      </c>
      <c r="AL65" s="62" t="s">
        <v>60</v>
      </c>
      <c r="AM65" s="62" t="s">
        <v>62</v>
      </c>
      <c r="AN65" s="62" t="s">
        <v>72</v>
      </c>
      <c r="AO65" s="62" t="s">
        <v>68</v>
      </c>
      <c r="AP65" s="62" t="s">
        <v>58</v>
      </c>
      <c r="AQ65" s="62" t="s">
        <v>69</v>
      </c>
      <c r="AR65" s="62" t="s">
        <v>28</v>
      </c>
      <c r="AS65" s="62" t="s">
        <v>70</v>
      </c>
      <c r="AT65" s="62" t="s">
        <v>59</v>
      </c>
      <c r="AU65" s="62" t="s">
        <v>63</v>
      </c>
      <c r="AV65" s="62" t="s">
        <v>34</v>
      </c>
      <c r="AW65" s="62" t="s">
        <v>30</v>
      </c>
      <c r="AX65" s="62" t="s">
        <v>29</v>
      </c>
      <c r="AY65" s="62" t="s">
        <v>32</v>
      </c>
      <c r="AZ65" s="62" t="s">
        <v>75</v>
      </c>
      <c r="BA65" s="131" t="s">
        <v>73</v>
      </c>
    </row>
    <row r="66" spans="22:53" s="52" customFormat="1">
      <c r="AB66" s="55" t="s">
        <v>47</v>
      </c>
      <c r="AC66" s="65">
        <f>COUNTIFS(Compilation!A:A,$W$2,Compilation!E:E,AC65,Compilation!K:K,$Y$9)+COUNTIFS(Compilation!A:A,$W$2,Compilation!E:E,AC65,Compilation!K:K,$Y$13)</f>
        <v>0</v>
      </c>
      <c r="AD66" s="65">
        <f>COUNTIFS(Compilation!B:B,$W$2,Compilation!F:F,AD65,Compilation!L:L,$Y$9)+COUNTIFS(Compilation!B:B,$W$2,Compilation!F:F,AD65,Compilation!L:L,$Y$13)</f>
        <v>0</v>
      </c>
      <c r="AE66" s="65">
        <f>COUNTIFS(Compilation!C:C,$W$2,Compilation!G:G,AE65,Compilation!M:M,$Y$9)+COUNTIFS(Compilation!C:C,$W$2,Compilation!G:G,AE65,Compilation!M:M,$Y$13)</f>
        <v>0</v>
      </c>
      <c r="AF66" s="65">
        <f>COUNTIFS(Compilation!D:D,$W$2,Compilation!H:H,AF65,Compilation!N:N,$Y$9)+COUNTIFS(Compilation!D:D,$W$2,Compilation!H:H,AF65,Compilation!N:N,$Y$13)</f>
        <v>0</v>
      </c>
      <c r="AG66" s="65">
        <f>COUNTIFS(Compilation!E:E,$W$2,Compilation!I:I,AG65,Compilation!O:O,$Y$9)+COUNTIFS(Compilation!E:E,$W$2,Compilation!I:I,AG65,Compilation!O:O,$Y$13)</f>
        <v>0</v>
      </c>
      <c r="AH66" s="65">
        <f>COUNTIFS(Compilation!F:F,$W$2,Compilation!J:J,AH65,Compilation!P:P,$Y$9)+COUNTIFS(Compilation!F:F,$W$2,Compilation!J:J,AH65,Compilation!P:P,$Y$13)</f>
        <v>0</v>
      </c>
      <c r="AI66" s="65">
        <f>COUNTIFS(Compilation!G:G,$W$2,Compilation!K:K,AI65,Compilation!Q:Q,$Y$9)+COUNTIFS(Compilation!G:G,$W$2,Compilation!K:K,AI65,Compilation!Q:Q,$Y$13)</f>
        <v>0</v>
      </c>
      <c r="AJ66" s="65">
        <f>COUNTIFS(Compilation!H:H,$W$2,Compilation!L:L,AJ65,Compilation!R:R,$Y$9)+COUNTIFS(Compilation!H:H,$W$2,Compilation!L:L,AJ65,Compilation!R:R,$Y$13)</f>
        <v>0</v>
      </c>
      <c r="AK66" s="65">
        <f>COUNTIFS(Compilation!I:I,$W$2,Compilation!M:M,AK65,Compilation!S:S,$Y$9)+COUNTIFS(Compilation!I:I,$W$2,Compilation!M:M,AK65,Compilation!S:S,$Y$13)</f>
        <v>0</v>
      </c>
      <c r="AL66" s="65">
        <f>COUNTIFS(Compilation!J:J,$W$2,Compilation!N:N,AL65,Compilation!T:T,$Y$9)+COUNTIFS(Compilation!J:J,$W$2,Compilation!N:N,AL65,Compilation!T:T,$Y$13)</f>
        <v>0</v>
      </c>
      <c r="AM66" s="65">
        <f>COUNTIFS(Compilation!K:K,$W$2,Compilation!O:O,AM65,Compilation!U:U,$Y$9)+COUNTIFS(Compilation!K:K,$W$2,Compilation!O:O,AM65,Compilation!U:U,$Y$13)</f>
        <v>0</v>
      </c>
      <c r="AN66" s="65">
        <f>COUNTIFS(Compilation!L:L,$W$2,Compilation!P:P,AN65,Compilation!V:V,$Y$9)+COUNTIFS(Compilation!L:L,$W$2,Compilation!P:P,AN65,Compilation!V:V,$Y$13)</f>
        <v>0</v>
      </c>
      <c r="AO66" s="65">
        <f>COUNTIFS(Compilation!M:M,$W$2,Compilation!Q:Q,AO65,Compilation!W:W,$Y$9)+COUNTIFS(Compilation!M:M,$W$2,Compilation!Q:Q,AO65,Compilation!W:W,$Y$13)</f>
        <v>0</v>
      </c>
      <c r="AP66" s="65">
        <f>COUNTIFS(Compilation!N:N,$W$2,Compilation!R:R,AP65,Compilation!X:X,$Y$9)+COUNTIFS(Compilation!N:N,$W$2,Compilation!R:R,AP65,Compilation!X:X,$Y$13)</f>
        <v>0</v>
      </c>
      <c r="AQ66" s="65">
        <f>COUNTIFS(Compilation!O:O,$W$2,Compilation!S:S,AQ65,Compilation!Y:Y,$Y$9)+COUNTIFS(Compilation!O:O,$W$2,Compilation!S:S,AQ65,Compilation!Y:Y,$Y$13)</f>
        <v>0</v>
      </c>
      <c r="AR66" s="65">
        <f>COUNTIFS(Compilation!P:P,$W$2,Compilation!T:T,AR65,Compilation!Z:Z,$Y$9)+COUNTIFS(Compilation!P:P,$W$2,Compilation!T:T,AR65,Compilation!Z:Z,$Y$13)</f>
        <v>0</v>
      </c>
      <c r="AS66" s="65">
        <f>COUNTIFS(Compilation!Q:Q,$W$2,Compilation!U:U,AS65,Compilation!AA:AA,$Y$9)+COUNTIFS(Compilation!Q:Q,$W$2,Compilation!U:U,AS65,Compilation!AA:AA,$Y$13)</f>
        <v>0</v>
      </c>
      <c r="AT66" s="65">
        <f>COUNTIFS(Compilation!R:R,$W$2,Compilation!V:V,AT65,Compilation!AB:AB,$Y$9)+COUNTIFS(Compilation!R:R,$W$2,Compilation!V:V,AT65,Compilation!AB:AB,$Y$13)</f>
        <v>0</v>
      </c>
      <c r="AU66" s="65">
        <f>COUNTIFS(Compilation!S:S,$W$2,Compilation!W:W,AU65,Compilation!AC:AC,$Y$9)+COUNTIFS(Compilation!S:S,$W$2,Compilation!W:W,AU65,Compilation!AC:AC,$Y$13)</f>
        <v>0</v>
      </c>
      <c r="AV66" s="65">
        <f>COUNTIFS(Compilation!T:T,$W$2,Compilation!X:X,AV65,Compilation!AD:AD,$Y$9)+COUNTIFS(Compilation!T:T,$W$2,Compilation!X:X,AV65,Compilation!AD:AD,$Y$13)</f>
        <v>0</v>
      </c>
      <c r="AW66" s="65">
        <f>COUNTIFS(Compilation!U:U,$W$2,Compilation!Y:Y,AW65,Compilation!AE:AE,$Y$9)+COUNTIFS(Compilation!U:U,$W$2,Compilation!Y:Y,AW65,Compilation!AE:AE,$Y$13)</f>
        <v>0</v>
      </c>
      <c r="AX66" s="65">
        <f>COUNTIFS(Compilation!V:V,$W$2,Compilation!Z:Z,AX65,Compilation!AF:AF,$Y$9)+COUNTIFS(Compilation!V:V,$W$2,Compilation!Z:Z,AX65,Compilation!AF:AF,$Y$13)</f>
        <v>0</v>
      </c>
      <c r="AY66" s="65">
        <f>COUNTIFS(Compilation!W:W,$W$2,Compilation!AA:AA,AY65,Compilation!AG:AG,$Y$9)+COUNTIFS(Compilation!W:W,$W$2,Compilation!AA:AA,AY65,Compilation!AG:AG,$Y$13)</f>
        <v>0</v>
      </c>
      <c r="AZ66" s="65">
        <f>COUNTIFS(Compilation!X:X,$W$2,Compilation!AB:AB,AZ65,Compilation!AH:AH,$Y$9)+COUNTIFS(Compilation!X:X,$W$2,Compilation!AB:AB,AZ65,Compilation!AH:AH,$Y$13)</f>
        <v>0</v>
      </c>
      <c r="BA66" s="65">
        <f>COUNTIFS(Compilation!Y:Y,$W$2,Compilation!AC:AC,BA65,Compilation!AI:AI,$Y$9)+COUNTIFS(Compilation!Y:Y,$W$2,Compilation!AC:AC,BA65,Compilation!AI:AI,$Y$13)</f>
        <v>0</v>
      </c>
    </row>
    <row r="67" spans="22:53" s="52" customFormat="1" ht="15" thickBot="1">
      <c r="AB67" s="58" t="s">
        <v>48</v>
      </c>
      <c r="AC67" s="66"/>
      <c r="AD67" s="67"/>
      <c r="AE67" s="67"/>
      <c r="AF67" s="67"/>
      <c r="AG67" s="67"/>
      <c r="AH67" s="68"/>
      <c r="AI67" s="68"/>
      <c r="AJ67" s="68"/>
      <c r="AK67" s="68"/>
      <c r="AL67" s="68"/>
      <c r="AM67" s="68"/>
      <c r="AN67" s="68"/>
      <c r="AO67" s="68"/>
      <c r="AP67" s="68"/>
      <c r="AQ67" s="68"/>
      <c r="AR67" s="68"/>
      <c r="AS67" s="68"/>
      <c r="AT67" s="68"/>
      <c r="AU67" s="68"/>
      <c r="AV67" s="68"/>
      <c r="AW67" s="68"/>
      <c r="AX67" s="68"/>
      <c r="AY67" s="68"/>
      <c r="AZ67" s="68"/>
      <c r="BA67" s="68"/>
    </row>
    <row r="68" spans="22:53" s="52" customFormat="1"/>
    <row r="69" spans="22:53" s="52" customFormat="1">
      <c r="AB69" s="100"/>
      <c r="AC69" s="100"/>
      <c r="AD69" s="100"/>
      <c r="AE69" s="100"/>
      <c r="AF69" s="100"/>
    </row>
    <row r="70" spans="22:53" s="52" customFormat="1"/>
    <row r="71" spans="22:53" s="52" customFormat="1"/>
    <row r="72" spans="22:53" s="52" customFormat="1"/>
    <row r="73" spans="22:53" s="52" customFormat="1"/>
    <row r="74" spans="22:53" s="52" customFormat="1"/>
    <row r="75" spans="22:53" s="52" customFormat="1"/>
    <row r="76" spans="22:53" s="52" customFormat="1"/>
    <row r="77" spans="22:53" s="52" customFormat="1"/>
    <row r="78" spans="22:53" s="52" customFormat="1"/>
    <row r="79" spans="22:53" s="52" customFormat="1" ht="15" thickBot="1"/>
    <row r="80" spans="22:53" s="52" customFormat="1" ht="15" thickBot="1">
      <c r="V80" s="134" t="s">
        <v>87</v>
      </c>
      <c r="W80" s="135">
        <v>0.92</v>
      </c>
      <c r="X80" s="100"/>
      <c r="Y80" s="100"/>
      <c r="Z80" s="100"/>
    </row>
    <row r="81" spans="21:26" s="52" customFormat="1">
      <c r="U81" s="132"/>
      <c r="V81" s="132"/>
      <c r="W81" s="132" t="s">
        <v>88</v>
      </c>
      <c r="X81" s="132" t="s">
        <v>89</v>
      </c>
      <c r="Y81" s="132"/>
      <c r="Z81" s="100"/>
    </row>
    <row r="82" spans="21:26" s="52" customFormat="1">
      <c r="U82" s="132"/>
      <c r="V82" s="132" t="s">
        <v>90</v>
      </c>
      <c r="W82" s="133">
        <v>0.45</v>
      </c>
      <c r="X82" s="133" t="str">
        <f>IF(W80&lt;=W82,W80,"")</f>
        <v/>
      </c>
      <c r="Y82" s="132"/>
      <c r="Z82" s="100"/>
    </row>
    <row r="83" spans="21:26" s="52" customFormat="1">
      <c r="U83" s="132"/>
      <c r="V83" s="132" t="s">
        <v>91</v>
      </c>
      <c r="W83" s="133">
        <v>0.9</v>
      </c>
      <c r="X83" s="133" t="str">
        <f>IF(AND(W80&gt;W82,W80&lt;=W83),W80,"")</f>
        <v/>
      </c>
      <c r="Y83" s="132"/>
      <c r="Z83" s="100"/>
    </row>
    <row r="84" spans="21:26" s="52" customFormat="1">
      <c r="U84" s="132"/>
      <c r="V84" s="132" t="s">
        <v>92</v>
      </c>
      <c r="W84" s="133">
        <v>1</v>
      </c>
      <c r="X84" s="133">
        <f>IF(W80&gt;W83,W80,"")</f>
        <v>0.92</v>
      </c>
      <c r="Y84" s="132"/>
      <c r="Z84" s="100"/>
    </row>
    <row r="85" spans="21:26" s="52" customFormat="1">
      <c r="U85" s="132"/>
      <c r="V85" s="132"/>
      <c r="W85" s="132" t="s">
        <v>93</v>
      </c>
      <c r="X85" s="133">
        <f>MAX(100%,W80)-W80</f>
        <v>7.999999999999996E-2</v>
      </c>
      <c r="Y85" s="132"/>
      <c r="Z85" s="100"/>
    </row>
    <row r="86" spans="21:26" s="52" customFormat="1">
      <c r="U86" s="132"/>
      <c r="V86" s="132"/>
      <c r="W86" s="132"/>
      <c r="X86" s="132"/>
      <c r="Y86" s="132"/>
    </row>
    <row r="87" spans="21:26" s="52" customFormat="1">
      <c r="U87" s="132"/>
      <c r="V87" s="132"/>
      <c r="W87" s="132"/>
      <c r="X87" s="132"/>
      <c r="Y87" s="132"/>
    </row>
    <row r="88" spans="21:26" s="52" customFormat="1">
      <c r="U88" s="132"/>
      <c r="V88" s="132"/>
      <c r="W88" s="132"/>
      <c r="X88" s="132"/>
      <c r="Y88" s="132"/>
    </row>
    <row r="89" spans="21:26" s="52" customFormat="1"/>
    <row r="90" spans="21:26" s="52" customFormat="1"/>
    <row r="91" spans="21:26" s="52" customFormat="1"/>
    <row r="92" spans="21:26" s="52" customFormat="1"/>
    <row r="93" spans="21:26" s="52" customFormat="1"/>
    <row r="94" spans="21:26" s="52" customFormat="1"/>
    <row r="95" spans="21:26" s="52" customFormat="1"/>
    <row r="96" spans="21:26" s="52" customFormat="1"/>
    <row r="97" s="52" customFormat="1"/>
    <row r="98" s="52" customFormat="1"/>
    <row r="99" s="52" customFormat="1"/>
    <row r="100" s="52" customFormat="1"/>
    <row r="101" s="52" customFormat="1"/>
    <row r="102" s="52" customFormat="1"/>
    <row r="103" s="52" customFormat="1"/>
    <row r="104" s="52" customFormat="1"/>
    <row r="105" s="52" customFormat="1"/>
    <row r="106" s="52" customFormat="1"/>
    <row r="107" s="52" customFormat="1"/>
    <row r="108" s="52" customFormat="1"/>
    <row r="109" s="52" customFormat="1"/>
    <row r="110" s="52" customFormat="1"/>
    <row r="111" s="52" customFormat="1"/>
    <row r="112" s="52" customFormat="1"/>
    <row r="113" s="52" customFormat="1"/>
    <row r="114" s="52" customFormat="1"/>
    <row r="115" s="52" customFormat="1"/>
    <row r="116" s="52" customFormat="1"/>
    <row r="117" s="52" customFormat="1"/>
    <row r="118" s="52" customFormat="1"/>
    <row r="119" s="52" customFormat="1"/>
    <row r="120" s="52" customFormat="1"/>
    <row r="121" s="52" customFormat="1"/>
    <row r="122" s="52" customFormat="1"/>
    <row r="123" s="52" customFormat="1"/>
    <row r="124" s="52" customFormat="1"/>
    <row r="125" s="52" customFormat="1"/>
    <row r="126" s="52" customFormat="1"/>
    <row r="127" s="52" customFormat="1"/>
    <row r="128" s="52" customFormat="1"/>
    <row r="129" s="52" customFormat="1"/>
    <row r="130" s="52" customFormat="1"/>
    <row r="131" s="52" customFormat="1"/>
    <row r="132" s="52" customFormat="1"/>
    <row r="133" s="52" customFormat="1"/>
    <row r="134" s="52" customFormat="1"/>
    <row r="135" s="52" customFormat="1"/>
    <row r="136" s="52" customFormat="1"/>
    <row r="137" s="52" customFormat="1"/>
    <row r="138" s="52" customFormat="1"/>
    <row r="139" s="52" customFormat="1"/>
    <row r="140" s="52" customFormat="1"/>
    <row r="141" s="52" customFormat="1"/>
    <row r="142" s="52" customFormat="1"/>
    <row r="143" s="52" customFormat="1"/>
    <row r="144" s="52" customFormat="1"/>
    <row r="145" s="52" customFormat="1"/>
    <row r="146" s="52" customFormat="1"/>
    <row r="147" s="52" customFormat="1"/>
    <row r="148" s="52" customFormat="1"/>
    <row r="149" s="52" customFormat="1"/>
    <row r="150" s="52" customFormat="1"/>
    <row r="151" s="52" customFormat="1"/>
    <row r="152" s="52" customFormat="1"/>
    <row r="153" s="52" customFormat="1"/>
    <row r="154" s="52" customFormat="1"/>
    <row r="155" s="52" customFormat="1"/>
    <row r="156" s="52" customFormat="1"/>
    <row r="157" s="52" customFormat="1"/>
    <row r="158" s="52" customFormat="1"/>
    <row r="159" s="52" customFormat="1"/>
    <row r="160" s="52" customFormat="1"/>
    <row r="161" s="52" customFormat="1"/>
    <row r="162" s="52" customFormat="1"/>
    <row r="163" s="52" customFormat="1"/>
    <row r="164" s="52" customFormat="1"/>
    <row r="165" s="52" customFormat="1"/>
    <row r="166" s="52" customFormat="1"/>
    <row r="167" s="52" customFormat="1"/>
    <row r="168" s="52" customFormat="1"/>
    <row r="169" s="52" customFormat="1"/>
    <row r="170" s="52" customFormat="1"/>
    <row r="171" s="52" customFormat="1"/>
    <row r="172" s="52" customFormat="1"/>
    <row r="173" s="52" customFormat="1"/>
    <row r="174" s="52" customFormat="1"/>
    <row r="175" s="52" customFormat="1"/>
    <row r="176" s="52" customFormat="1"/>
    <row r="177" s="52" customFormat="1"/>
    <row r="178" s="52" customFormat="1"/>
    <row r="179" s="52" customFormat="1"/>
    <row r="180" s="52" customFormat="1"/>
    <row r="181" s="52" customFormat="1"/>
    <row r="182" s="52" customFormat="1"/>
    <row r="183" s="52" customFormat="1"/>
    <row r="184" s="52" customFormat="1"/>
    <row r="185" s="52" customFormat="1"/>
    <row r="186" s="52" customFormat="1"/>
    <row r="187" s="52" customFormat="1"/>
    <row r="188" s="52" customFormat="1"/>
    <row r="189" s="52" customFormat="1"/>
    <row r="190" s="52" customFormat="1"/>
    <row r="191" s="52" customFormat="1"/>
    <row r="192" s="52" customFormat="1"/>
    <row r="193" s="52" customFormat="1"/>
    <row r="194" s="52" customFormat="1"/>
    <row r="195" s="52" customFormat="1"/>
    <row r="196" s="52" customFormat="1"/>
    <row r="197" s="52" customFormat="1"/>
    <row r="198" s="52" customFormat="1"/>
    <row r="199" s="52" customFormat="1"/>
    <row r="200" s="52" customFormat="1"/>
    <row r="201" s="52" customFormat="1"/>
    <row r="202" s="52" customFormat="1"/>
    <row r="203" s="52" customFormat="1"/>
    <row r="204" s="52" customFormat="1"/>
    <row r="205" s="52" customFormat="1"/>
    <row r="206" s="52" customFormat="1"/>
    <row r="207" s="52" customFormat="1"/>
    <row r="208" s="52" customFormat="1"/>
    <row r="209" s="52" customFormat="1"/>
    <row r="210" s="52" customFormat="1"/>
    <row r="211" s="52" customFormat="1"/>
    <row r="212" s="52" customFormat="1"/>
    <row r="213" s="52" customFormat="1"/>
    <row r="214" s="52" customFormat="1"/>
    <row r="215" s="52" customFormat="1"/>
    <row r="216" s="52" customFormat="1"/>
    <row r="217" s="52" customFormat="1"/>
    <row r="218" s="52" customFormat="1"/>
    <row r="219" s="52" customFormat="1"/>
    <row r="220" s="52" customFormat="1"/>
    <row r="221" s="52" customFormat="1"/>
    <row r="222" s="52" customFormat="1"/>
    <row r="223" s="52" customFormat="1"/>
    <row r="224" s="52" customFormat="1"/>
    <row r="225" s="52" customFormat="1"/>
    <row r="226" s="52" customFormat="1"/>
    <row r="227" s="52" customFormat="1"/>
    <row r="228" s="52" customFormat="1"/>
    <row r="229" s="52" customFormat="1"/>
    <row r="230" s="52" customFormat="1"/>
    <row r="231" s="52" customFormat="1"/>
    <row r="232" s="52" customFormat="1"/>
    <row r="233" s="52" customFormat="1"/>
    <row r="234" s="52" customFormat="1"/>
    <row r="235" s="52" customFormat="1"/>
    <row r="236" s="52" customFormat="1"/>
    <row r="237" s="52" customFormat="1"/>
    <row r="238" s="52" customFormat="1"/>
    <row r="239" s="52" customFormat="1"/>
    <row r="240" s="52" customFormat="1"/>
    <row r="241" s="52" customFormat="1"/>
    <row r="242" s="52" customFormat="1"/>
    <row r="243" s="52" customFormat="1"/>
    <row r="244" s="52" customFormat="1"/>
    <row r="245" s="52" customFormat="1"/>
    <row r="246" s="52" customFormat="1"/>
    <row r="247" s="52" customFormat="1"/>
    <row r="248" s="52" customFormat="1"/>
    <row r="249" s="52" customFormat="1"/>
    <row r="250" s="52" customFormat="1"/>
    <row r="251" s="52" customFormat="1"/>
    <row r="252" s="52" customFormat="1"/>
    <row r="253" s="52" customFormat="1"/>
    <row r="254" s="52" customFormat="1"/>
    <row r="255" s="52" customFormat="1"/>
    <row r="256" s="52" customFormat="1"/>
    <row r="257" s="52" customFormat="1"/>
    <row r="258" s="52" customFormat="1"/>
    <row r="259" s="52" customFormat="1"/>
    <row r="260" s="52" customFormat="1"/>
    <row r="261" s="52" customFormat="1"/>
    <row r="262" s="52" customFormat="1"/>
    <row r="263" s="52" customFormat="1"/>
    <row r="264" s="52" customFormat="1"/>
    <row r="265" s="52" customFormat="1"/>
    <row r="266" s="52" customFormat="1"/>
    <row r="267" s="52" customFormat="1"/>
    <row r="268" s="52" customFormat="1"/>
    <row r="269" s="52" customFormat="1"/>
    <row r="270" s="52" customFormat="1"/>
    <row r="271" s="52" customFormat="1"/>
    <row r="272" s="52" customFormat="1"/>
    <row r="273" s="52" customFormat="1"/>
    <row r="274" s="52" customFormat="1"/>
    <row r="275" s="52" customFormat="1"/>
    <row r="276" s="52" customFormat="1"/>
    <row r="277" s="52" customFormat="1"/>
    <row r="278" s="52" customFormat="1"/>
    <row r="279" s="52" customFormat="1"/>
    <row r="280" s="52" customFormat="1"/>
    <row r="281" s="52" customFormat="1"/>
    <row r="282" s="52" customFormat="1"/>
    <row r="283" s="52" customFormat="1"/>
    <row r="284" s="52" customFormat="1"/>
    <row r="285" s="52" customFormat="1"/>
    <row r="286" s="52" customFormat="1"/>
    <row r="287" s="52" customFormat="1"/>
    <row r="288" s="52" customFormat="1"/>
    <row r="289" s="52" customFormat="1"/>
    <row r="290" s="52" customFormat="1"/>
    <row r="291" s="52" customFormat="1"/>
    <row r="292" s="52" customFormat="1"/>
    <row r="293" s="52" customFormat="1"/>
    <row r="294" s="52" customFormat="1"/>
    <row r="295" s="52" customFormat="1"/>
    <row r="296" s="52" customFormat="1"/>
    <row r="297" s="52" customFormat="1"/>
    <row r="298" s="52" customFormat="1"/>
    <row r="299" s="52" customFormat="1"/>
    <row r="300" s="52" customFormat="1"/>
    <row r="301" s="52" customFormat="1"/>
    <row r="302" s="52" customFormat="1"/>
    <row r="303" s="52" customFormat="1"/>
    <row r="304" s="52" customFormat="1"/>
    <row r="305" s="52" customFormat="1"/>
    <row r="306" s="52" customFormat="1"/>
    <row r="307" s="52" customFormat="1"/>
    <row r="308" s="52" customFormat="1"/>
    <row r="309" s="52" customFormat="1"/>
    <row r="310" s="52" customFormat="1"/>
    <row r="311" s="52" customFormat="1"/>
    <row r="312" s="52" customFormat="1"/>
    <row r="313" s="52" customFormat="1"/>
    <row r="314" s="52" customFormat="1"/>
    <row r="315" s="52" customFormat="1"/>
    <row r="316" s="52" customFormat="1"/>
    <row r="317" s="52" customFormat="1"/>
    <row r="318" s="52" customFormat="1"/>
    <row r="319" s="52" customFormat="1"/>
    <row r="320" s="52" customFormat="1"/>
    <row r="321" s="52" customFormat="1"/>
    <row r="322" s="52" customFormat="1"/>
    <row r="323" s="52" customFormat="1"/>
    <row r="324" s="52" customFormat="1"/>
    <row r="325" s="52" customFormat="1"/>
    <row r="326" s="52" customFormat="1"/>
    <row r="327" s="52" customFormat="1"/>
    <row r="328" s="52" customFormat="1"/>
    <row r="329" s="52" customFormat="1"/>
    <row r="330" s="52" customFormat="1"/>
    <row r="331" s="52" customFormat="1"/>
    <row r="332" s="52" customFormat="1"/>
    <row r="333" s="52" customFormat="1"/>
    <row r="334" s="52" customFormat="1"/>
    <row r="335" s="52" customFormat="1"/>
    <row r="336" s="52" customFormat="1"/>
    <row r="337" s="52" customFormat="1"/>
    <row r="338" s="52" customFormat="1"/>
    <row r="339" s="52" customFormat="1"/>
    <row r="340" s="52" customFormat="1"/>
    <row r="341" s="52" customFormat="1"/>
    <row r="342" s="52" customFormat="1"/>
    <row r="343" s="52" customFormat="1"/>
    <row r="344" s="52" customFormat="1"/>
    <row r="345" s="52" customFormat="1"/>
    <row r="346" s="52" customFormat="1"/>
    <row r="347" s="52" customFormat="1"/>
    <row r="348" s="52" customFormat="1"/>
    <row r="349" s="52" customFormat="1"/>
    <row r="350" s="52" customFormat="1"/>
    <row r="351" s="52" customFormat="1"/>
    <row r="352" s="52" customFormat="1"/>
    <row r="353" s="52" customFormat="1"/>
    <row r="354" s="52" customFormat="1"/>
    <row r="355" s="52" customFormat="1"/>
    <row r="356" s="52" customFormat="1"/>
    <row r="357" s="52" customFormat="1"/>
    <row r="358" s="52" customFormat="1"/>
    <row r="359" s="52" customFormat="1"/>
    <row r="360" s="52" customFormat="1"/>
    <row r="361" s="52" customFormat="1"/>
    <row r="362" s="52" customFormat="1"/>
    <row r="363" s="52" customFormat="1"/>
    <row r="364" s="52" customFormat="1"/>
    <row r="365" s="52" customFormat="1"/>
    <row r="366" s="52" customFormat="1"/>
    <row r="367" s="52" customFormat="1"/>
    <row r="368" s="52" customFormat="1"/>
    <row r="369" s="52" customFormat="1"/>
    <row r="370" s="52" customFormat="1"/>
    <row r="371" s="52" customFormat="1"/>
    <row r="372" s="52" customFormat="1"/>
    <row r="373" s="52" customFormat="1"/>
    <row r="374" s="52" customFormat="1"/>
    <row r="375" s="52" customFormat="1"/>
    <row r="376" s="52" customFormat="1"/>
    <row r="377" s="52" customFormat="1"/>
    <row r="378" s="52" customFormat="1"/>
    <row r="379" s="52" customFormat="1"/>
    <row r="380" s="52" customFormat="1"/>
    <row r="381" s="52" customFormat="1"/>
    <row r="382" s="52" customFormat="1"/>
    <row r="383" s="52" customFormat="1"/>
    <row r="384" s="52" customFormat="1"/>
    <row r="385" s="52" customFormat="1"/>
    <row r="386" s="52" customFormat="1"/>
    <row r="387" s="52" customFormat="1"/>
    <row r="388" s="52" customFormat="1"/>
    <row r="389" s="52" customFormat="1"/>
    <row r="390" s="52" customFormat="1"/>
    <row r="391" s="52" customFormat="1"/>
    <row r="392" s="52" customFormat="1"/>
    <row r="393" s="52" customFormat="1"/>
    <row r="394" s="52" customFormat="1"/>
    <row r="395" s="52" customFormat="1"/>
    <row r="396" s="52" customFormat="1"/>
    <row r="397" s="52" customFormat="1"/>
    <row r="398" s="52" customFormat="1"/>
    <row r="399" s="52" customFormat="1"/>
    <row r="400" s="52" customFormat="1"/>
    <row r="401" s="52" customFormat="1"/>
    <row r="402" s="52" customFormat="1"/>
    <row r="403" s="52" customFormat="1"/>
    <row r="404" s="52" customFormat="1"/>
    <row r="405" s="52" customFormat="1"/>
    <row r="406" s="52" customFormat="1"/>
    <row r="407" s="52" customFormat="1"/>
    <row r="408" s="52" customFormat="1"/>
    <row r="409" s="52" customFormat="1"/>
    <row r="410" s="52" customFormat="1"/>
    <row r="411" s="52" customFormat="1"/>
    <row r="412" s="52" customFormat="1"/>
    <row r="413" s="52" customFormat="1"/>
    <row r="414" s="52" customFormat="1"/>
    <row r="415" s="52" customFormat="1"/>
    <row r="416" s="52" customFormat="1"/>
    <row r="417" s="52" customFormat="1"/>
    <row r="418" s="52" customFormat="1"/>
    <row r="419" s="52" customFormat="1"/>
    <row r="420" s="52" customFormat="1"/>
    <row r="421" s="52" customFormat="1"/>
    <row r="422" s="52" customFormat="1"/>
    <row r="423" s="52" customFormat="1"/>
    <row r="424" s="52" customFormat="1"/>
    <row r="425" s="52" customFormat="1"/>
    <row r="426" s="52" customFormat="1"/>
    <row r="427" s="52" customFormat="1"/>
    <row r="428" s="52" customFormat="1"/>
    <row r="429" s="52" customFormat="1"/>
    <row r="430" s="52" customFormat="1"/>
    <row r="431" s="52" customFormat="1"/>
    <row r="432" s="52" customFormat="1"/>
    <row r="433" s="52" customFormat="1"/>
    <row r="434" s="52" customFormat="1"/>
    <row r="435" s="52" customFormat="1"/>
    <row r="436" s="52" customFormat="1"/>
    <row r="437" s="52" customFormat="1"/>
    <row r="438" s="52" customFormat="1"/>
    <row r="439" s="52" customFormat="1"/>
    <row r="440" s="52" customFormat="1"/>
    <row r="441" s="52" customFormat="1"/>
    <row r="442" s="52" customFormat="1"/>
    <row r="443" s="52" customFormat="1"/>
    <row r="444" s="52" customFormat="1"/>
    <row r="445" s="52" customFormat="1"/>
    <row r="446" s="52" customFormat="1"/>
    <row r="447" s="52" customFormat="1"/>
    <row r="448" s="52" customFormat="1"/>
    <row r="449" s="52" customFormat="1"/>
    <row r="450" s="52" customFormat="1"/>
    <row r="451" s="52" customFormat="1"/>
    <row r="452" s="52" customFormat="1"/>
    <row r="453" s="52" customFormat="1"/>
    <row r="454" s="52" customFormat="1"/>
    <row r="455" s="52" customFormat="1"/>
    <row r="456" s="52" customFormat="1"/>
    <row r="457" s="52" customFormat="1"/>
    <row r="458" s="52" customFormat="1"/>
    <row r="459" s="52" customFormat="1"/>
    <row r="460" s="52" customFormat="1"/>
    <row r="461" s="52" customFormat="1"/>
    <row r="462" s="52" customFormat="1"/>
    <row r="463" s="52" customFormat="1"/>
    <row r="464" s="52" customFormat="1"/>
    <row r="465" s="52" customFormat="1"/>
    <row r="466" s="52" customFormat="1"/>
    <row r="467" s="52" customFormat="1"/>
    <row r="468" s="52" customFormat="1"/>
    <row r="469" s="52" customFormat="1"/>
    <row r="470" s="52" customFormat="1"/>
    <row r="471" s="52" customFormat="1"/>
    <row r="472" s="52" customFormat="1"/>
    <row r="473" s="52" customFormat="1"/>
    <row r="474" s="52" customFormat="1"/>
    <row r="475" s="52" customFormat="1"/>
    <row r="476" s="52" customFormat="1"/>
    <row r="477" s="52" customFormat="1"/>
    <row r="478" s="52" customFormat="1"/>
    <row r="479" s="52" customFormat="1"/>
    <row r="480" s="52" customFormat="1"/>
    <row r="481" s="52" customFormat="1"/>
    <row r="482" s="52" customFormat="1"/>
    <row r="483" s="52" customFormat="1"/>
    <row r="484" s="52" customFormat="1"/>
    <row r="485" s="52" customFormat="1"/>
    <row r="486" s="52" customFormat="1"/>
    <row r="487" s="52" customFormat="1"/>
    <row r="488" s="52" customFormat="1"/>
    <row r="489" s="52" customFormat="1"/>
    <row r="490" s="52" customFormat="1"/>
    <row r="491" s="52" customFormat="1"/>
    <row r="492" s="52" customFormat="1"/>
    <row r="493" s="52" customFormat="1"/>
    <row r="494" s="52" customFormat="1"/>
    <row r="495" s="52" customFormat="1"/>
    <row r="496" s="52" customFormat="1"/>
    <row r="497" s="52" customFormat="1"/>
    <row r="498" s="52" customFormat="1"/>
    <row r="499" s="52" customFormat="1"/>
    <row r="500" s="52" customFormat="1"/>
    <row r="501" s="52" customFormat="1"/>
    <row r="502" s="52" customFormat="1"/>
    <row r="503" s="52" customFormat="1"/>
    <row r="504" s="52" customFormat="1"/>
    <row r="505" s="52" customFormat="1"/>
    <row r="506" s="52" customFormat="1"/>
    <row r="507" s="52" customFormat="1"/>
    <row r="508" s="52" customFormat="1"/>
    <row r="509" s="52" customFormat="1"/>
    <row r="510" s="52" customFormat="1"/>
    <row r="511" s="52" customFormat="1"/>
    <row r="512" s="52" customFormat="1"/>
    <row r="513" s="52" customFormat="1"/>
    <row r="514" s="52" customFormat="1"/>
    <row r="515" s="52" customFormat="1"/>
    <row r="516" s="52" customFormat="1"/>
    <row r="517" s="52" customFormat="1"/>
    <row r="518" s="52" customFormat="1"/>
    <row r="519" s="52" customFormat="1"/>
    <row r="520" s="52" customFormat="1"/>
    <row r="521" s="52" customFormat="1"/>
    <row r="522" s="52" customFormat="1"/>
    <row r="523" s="52" customFormat="1"/>
    <row r="524" s="52" customFormat="1"/>
    <row r="525" s="52" customFormat="1"/>
    <row r="526" s="52" customFormat="1"/>
    <row r="527" s="52" customFormat="1"/>
    <row r="528" s="52" customFormat="1"/>
    <row r="529" s="52" customFormat="1"/>
    <row r="530" s="52" customFormat="1"/>
    <row r="531" s="52" customFormat="1"/>
    <row r="532" s="52" customFormat="1"/>
    <row r="533" s="52" customFormat="1"/>
    <row r="534" s="52" customFormat="1"/>
    <row r="535" s="52" customFormat="1"/>
    <row r="536" s="52" customFormat="1"/>
    <row r="537" s="52" customFormat="1"/>
    <row r="538" s="52" customFormat="1"/>
    <row r="539" s="52" customFormat="1"/>
    <row r="540" s="52" customFormat="1"/>
    <row r="541" s="52" customFormat="1"/>
    <row r="542" s="52" customFormat="1"/>
    <row r="543" s="52" customFormat="1"/>
    <row r="544" s="52" customFormat="1"/>
    <row r="545" s="52" customFormat="1"/>
    <row r="546" s="52" customFormat="1"/>
    <row r="547" s="52" customFormat="1"/>
    <row r="548" s="52" customFormat="1"/>
    <row r="549" s="52" customFormat="1"/>
    <row r="550" s="52" customFormat="1"/>
    <row r="551" s="52" customFormat="1"/>
    <row r="552" s="52" customFormat="1"/>
    <row r="553" s="52" customFormat="1"/>
    <row r="554" s="52" customFormat="1"/>
    <row r="555" s="52" customFormat="1"/>
    <row r="556" s="52" customFormat="1"/>
    <row r="557" s="52" customFormat="1"/>
    <row r="558" s="52" customFormat="1"/>
    <row r="559" s="52" customFormat="1"/>
    <row r="560" s="52" customFormat="1"/>
    <row r="561" s="52" customFormat="1"/>
    <row r="562" s="52" customFormat="1"/>
    <row r="563" s="52" customFormat="1"/>
    <row r="564" s="52" customFormat="1"/>
    <row r="565" s="52" customFormat="1"/>
    <row r="566" s="52" customFormat="1"/>
    <row r="567" s="52" customFormat="1"/>
    <row r="568" s="52" customFormat="1"/>
    <row r="569" s="52" customFormat="1"/>
    <row r="570" s="52" customFormat="1"/>
    <row r="571" s="52" customFormat="1"/>
    <row r="572" s="52" customFormat="1"/>
    <row r="573" s="52" customFormat="1"/>
    <row r="574" s="52" customFormat="1"/>
    <row r="575" s="52" customFormat="1"/>
    <row r="576" s="52" customFormat="1"/>
    <row r="577" s="52" customFormat="1"/>
    <row r="578" s="52" customFormat="1"/>
    <row r="579" s="52" customFormat="1"/>
    <row r="580" s="52" customFormat="1"/>
    <row r="581" s="52" customFormat="1"/>
    <row r="582" s="52" customFormat="1"/>
    <row r="583" s="52" customFormat="1"/>
    <row r="584" s="52" customFormat="1"/>
    <row r="585" s="52" customFormat="1"/>
    <row r="586" s="52" customFormat="1"/>
    <row r="587" s="52" customFormat="1"/>
    <row r="588" s="52" customFormat="1"/>
    <row r="589" s="52" customFormat="1"/>
    <row r="590" s="52" customFormat="1"/>
    <row r="591" s="52" customFormat="1"/>
    <row r="592" s="52" customFormat="1"/>
    <row r="593" s="52" customFormat="1"/>
    <row r="594" s="52" customFormat="1"/>
    <row r="595" s="52" customFormat="1"/>
    <row r="596" s="52" customFormat="1"/>
    <row r="597" s="52" customFormat="1"/>
    <row r="598" s="52" customFormat="1"/>
    <row r="599" s="52" customFormat="1"/>
    <row r="600" s="52" customFormat="1"/>
    <row r="601" s="52" customFormat="1"/>
    <row r="602" s="52" customFormat="1"/>
    <row r="603" s="52" customFormat="1"/>
    <row r="604" s="52" customFormat="1"/>
    <row r="605" s="52" customFormat="1"/>
    <row r="606" s="52" customFormat="1"/>
    <row r="607" s="52" customFormat="1"/>
    <row r="608" s="52" customFormat="1"/>
    <row r="609" s="52" customFormat="1"/>
    <row r="610" s="52" customFormat="1"/>
    <row r="611" s="52" customFormat="1"/>
    <row r="612" s="52" customFormat="1"/>
    <row r="613" s="52" customFormat="1"/>
    <row r="614" s="52" customFormat="1"/>
    <row r="615" s="52" customFormat="1"/>
    <row r="616" s="52" customFormat="1"/>
    <row r="617" s="52" customFormat="1"/>
    <row r="618" s="52" customFormat="1"/>
    <row r="619" s="52" customFormat="1"/>
    <row r="620" s="52" customFormat="1"/>
    <row r="621" s="52" customFormat="1"/>
    <row r="622" s="52" customFormat="1"/>
    <row r="623" s="52" customFormat="1"/>
    <row r="624" s="52" customFormat="1"/>
    <row r="625" s="52" customFormat="1"/>
    <row r="626" s="52" customFormat="1"/>
    <row r="627" s="52" customFormat="1"/>
    <row r="628" s="52" customFormat="1"/>
    <row r="629" s="52" customFormat="1"/>
    <row r="630" s="52" customFormat="1"/>
    <row r="631" s="52" customFormat="1"/>
    <row r="632" s="52" customFormat="1"/>
    <row r="633" s="52" customFormat="1"/>
    <row r="634" s="52" customFormat="1"/>
    <row r="635" s="52" customFormat="1"/>
    <row r="636" s="52" customFormat="1"/>
    <row r="637" s="52" customFormat="1"/>
    <row r="638" s="52" customFormat="1"/>
    <row r="639" s="52" customFormat="1"/>
    <row r="640" s="52" customFormat="1"/>
    <row r="641" s="52" customFormat="1"/>
    <row r="642" s="52" customFormat="1"/>
    <row r="643" s="52" customFormat="1"/>
    <row r="644" s="52" customFormat="1"/>
    <row r="645" s="52" customFormat="1"/>
    <row r="646" s="52" customFormat="1"/>
    <row r="647" s="52" customFormat="1"/>
    <row r="648" s="52" customFormat="1"/>
    <row r="649" s="52" customFormat="1"/>
    <row r="650" s="52" customFormat="1"/>
    <row r="651" s="52" customFormat="1"/>
    <row r="652" s="52" customFormat="1"/>
    <row r="653" s="52" customFormat="1"/>
    <row r="654" s="52" customFormat="1"/>
    <row r="655" s="52" customFormat="1"/>
    <row r="656" s="52" customFormat="1"/>
    <row r="657" s="52" customFormat="1"/>
    <row r="658" s="52" customFormat="1"/>
    <row r="659" s="52" customFormat="1"/>
    <row r="660" s="52" customFormat="1"/>
    <row r="661" s="52" customFormat="1"/>
    <row r="662" s="52" customFormat="1"/>
    <row r="663" s="52" customFormat="1"/>
    <row r="664" s="52" customFormat="1"/>
    <row r="665" s="52" customFormat="1"/>
    <row r="666" s="52" customFormat="1"/>
    <row r="667" s="52" customFormat="1"/>
    <row r="668" s="52" customFormat="1"/>
    <row r="669" s="52" customFormat="1"/>
    <row r="670" s="52" customFormat="1"/>
    <row r="671" s="52" customFormat="1"/>
    <row r="672" s="52" customFormat="1"/>
    <row r="673" s="52" customFormat="1"/>
    <row r="674" s="52" customFormat="1"/>
    <row r="675" s="52" customFormat="1"/>
    <row r="676" s="52" customFormat="1"/>
    <row r="677" s="52" customFormat="1"/>
    <row r="678" s="52" customFormat="1"/>
    <row r="679" s="52" customFormat="1"/>
    <row r="680" s="52" customFormat="1"/>
    <row r="681" s="52" customFormat="1"/>
    <row r="682" s="52" customFormat="1"/>
    <row r="683" s="52" customFormat="1"/>
    <row r="684" s="52" customFormat="1"/>
    <row r="685" s="52" customFormat="1"/>
    <row r="686" s="52" customFormat="1"/>
    <row r="687" s="52" customFormat="1"/>
    <row r="688" s="52" customFormat="1"/>
    <row r="689" s="52" customFormat="1"/>
    <row r="690" s="52" customFormat="1"/>
    <row r="691" s="52" customFormat="1"/>
    <row r="692" s="52" customFormat="1"/>
    <row r="693" s="52" customFormat="1"/>
    <row r="694" s="52" customFormat="1"/>
    <row r="695" s="52" customFormat="1"/>
    <row r="696" s="52" customFormat="1"/>
    <row r="697" s="52" customFormat="1"/>
    <row r="698" s="52" customFormat="1"/>
    <row r="699" s="52" customFormat="1"/>
    <row r="700" s="52" customFormat="1"/>
    <row r="701" s="52" customFormat="1"/>
    <row r="702" s="52" customFormat="1"/>
    <row r="703" s="52" customFormat="1"/>
    <row r="704" s="52" customFormat="1"/>
    <row r="705" s="52" customFormat="1"/>
    <row r="706" s="52" customFormat="1"/>
    <row r="707" s="52" customFormat="1"/>
    <row r="708" s="52" customFormat="1"/>
    <row r="709" s="52" customFormat="1"/>
    <row r="710" s="52" customFormat="1"/>
    <row r="711" s="52" customFormat="1"/>
    <row r="712" s="52" customFormat="1"/>
    <row r="713" s="52" customFormat="1"/>
    <row r="714" s="52" customFormat="1"/>
    <row r="715" s="52" customFormat="1"/>
    <row r="716" s="52" customFormat="1"/>
    <row r="717" s="52" customFormat="1"/>
    <row r="718" s="52" customFormat="1"/>
    <row r="719" s="52" customFormat="1"/>
    <row r="720" s="52" customFormat="1"/>
    <row r="721" s="52" customFormat="1"/>
    <row r="722" s="52" customFormat="1"/>
    <row r="723" s="52" customFormat="1"/>
    <row r="724" s="52" customFormat="1"/>
    <row r="725" s="52" customFormat="1"/>
    <row r="726" s="52" customFormat="1"/>
    <row r="727" s="52" customFormat="1"/>
    <row r="728" s="52" customFormat="1"/>
    <row r="729" s="52" customFormat="1"/>
    <row r="730" s="52" customFormat="1"/>
    <row r="731" s="52" customFormat="1"/>
    <row r="732" s="52" customFormat="1"/>
    <row r="733" s="52" customFormat="1"/>
    <row r="734" s="52" customFormat="1"/>
    <row r="735" s="52" customFormat="1"/>
    <row r="736" s="52" customFormat="1"/>
    <row r="737" s="52" customFormat="1"/>
    <row r="738" s="52" customFormat="1"/>
    <row r="739" s="52" customFormat="1"/>
    <row r="740" s="52" customFormat="1"/>
    <row r="741" s="52" customFormat="1"/>
    <row r="742" s="52" customFormat="1"/>
    <row r="743" s="52" customFormat="1"/>
    <row r="744" s="52" customFormat="1"/>
    <row r="745" s="52" customFormat="1"/>
    <row r="746" s="52" customFormat="1"/>
    <row r="747" s="52" customFormat="1"/>
    <row r="748" s="52" customFormat="1"/>
    <row r="749" s="52" customFormat="1"/>
    <row r="750" s="52" customFormat="1"/>
    <row r="751" s="52" customFormat="1"/>
    <row r="752" s="52" customFormat="1"/>
    <row r="753" s="52" customFormat="1"/>
    <row r="754" s="52" customFormat="1"/>
    <row r="755" s="52" customFormat="1"/>
    <row r="756" s="52" customFormat="1"/>
    <row r="757" s="52" customFormat="1"/>
    <row r="758" s="52" customFormat="1"/>
    <row r="759" s="52" customFormat="1"/>
    <row r="760" s="52" customFormat="1"/>
    <row r="761" s="52" customFormat="1"/>
    <row r="762" s="52" customFormat="1"/>
    <row r="763" s="52" customFormat="1"/>
    <row r="764" s="52" customFormat="1"/>
    <row r="765" s="52" customFormat="1"/>
    <row r="766" s="52" customFormat="1"/>
    <row r="767" s="52" customFormat="1"/>
    <row r="768" s="52" customFormat="1"/>
    <row r="769" s="52" customFormat="1"/>
    <row r="770" s="52" customFormat="1"/>
    <row r="771" s="52" customFormat="1"/>
    <row r="772" s="52" customFormat="1"/>
    <row r="773" s="52" customFormat="1"/>
    <row r="774" s="52" customFormat="1"/>
    <row r="775" s="52" customFormat="1"/>
    <row r="776" s="52" customFormat="1"/>
    <row r="777" s="52" customFormat="1"/>
    <row r="778" s="52" customFormat="1"/>
    <row r="779" s="52" customFormat="1"/>
    <row r="780" s="52" customFormat="1"/>
    <row r="781" s="52" customFormat="1"/>
    <row r="782" s="52" customFormat="1"/>
    <row r="783" s="52" customFormat="1"/>
    <row r="784" s="52" customFormat="1"/>
    <row r="785" s="52" customFormat="1"/>
    <row r="786" s="52" customFormat="1"/>
    <row r="787" s="52" customFormat="1"/>
    <row r="788" s="52" customFormat="1"/>
    <row r="789" s="52" customFormat="1"/>
    <row r="790" s="52" customFormat="1"/>
    <row r="791" s="52" customFormat="1"/>
    <row r="792" s="52" customFormat="1"/>
    <row r="793" s="52" customFormat="1"/>
    <row r="794" s="52" customFormat="1"/>
    <row r="795" s="52" customFormat="1"/>
    <row r="796" s="52" customFormat="1"/>
    <row r="797" s="52" customFormat="1"/>
    <row r="798" s="52" customFormat="1"/>
    <row r="799" s="52" customFormat="1"/>
    <row r="800" s="52" customFormat="1"/>
    <row r="801" s="52" customFormat="1"/>
    <row r="802" s="52" customFormat="1"/>
    <row r="803" s="52" customFormat="1"/>
    <row r="804" s="52" customFormat="1"/>
    <row r="805" s="52" customFormat="1"/>
    <row r="806" s="52" customFormat="1"/>
    <row r="807" s="52" customFormat="1"/>
    <row r="808" s="52" customFormat="1"/>
    <row r="809" s="52" customFormat="1"/>
    <row r="810" s="52" customFormat="1"/>
    <row r="811" s="52" customFormat="1"/>
    <row r="812" s="52" customFormat="1"/>
    <row r="813" s="52" customFormat="1"/>
    <row r="814" s="52" customFormat="1"/>
    <row r="815" s="52" customFormat="1"/>
    <row r="816" s="52" customFormat="1"/>
    <row r="817" s="52" customFormat="1"/>
    <row r="818" s="52" customFormat="1"/>
    <row r="819" s="52" customFormat="1"/>
    <row r="820" s="52" customFormat="1"/>
    <row r="821" s="52" customFormat="1"/>
    <row r="822" s="52" customFormat="1"/>
    <row r="823" s="52" customFormat="1"/>
    <row r="824" s="52" customFormat="1"/>
    <row r="825" s="52" customFormat="1"/>
    <row r="826" s="52" customFormat="1"/>
    <row r="827" s="52" customFormat="1"/>
    <row r="828" s="52" customFormat="1"/>
    <row r="829" s="52" customFormat="1"/>
    <row r="830" s="52" customFormat="1"/>
    <row r="831" s="52" customFormat="1"/>
    <row r="832" s="52" customFormat="1"/>
    <row r="833" s="52" customFormat="1"/>
    <row r="834" s="52" customFormat="1"/>
    <row r="835" s="52" customFormat="1"/>
    <row r="836" s="52" customFormat="1"/>
    <row r="837" s="52" customFormat="1"/>
    <row r="838" s="52" customFormat="1"/>
    <row r="839" s="52" customFormat="1"/>
    <row r="840" s="52" customFormat="1"/>
    <row r="841" s="52" customFormat="1"/>
    <row r="842" s="52" customFormat="1"/>
    <row r="843" s="52" customFormat="1"/>
    <row r="844" s="52" customFormat="1"/>
    <row r="845" s="52" customFormat="1"/>
    <row r="846" s="52" customFormat="1"/>
    <row r="847" s="52" customFormat="1"/>
    <row r="848" s="52" customFormat="1"/>
    <row r="849" s="52" customFormat="1"/>
    <row r="850" s="52" customFormat="1"/>
    <row r="851" s="52" customFormat="1"/>
    <row r="852" s="52" customFormat="1"/>
    <row r="853" s="52" customFormat="1"/>
    <row r="854" s="52" customFormat="1"/>
    <row r="855" s="52" customFormat="1"/>
    <row r="856" s="52" customFormat="1"/>
    <row r="857" s="52" customFormat="1"/>
    <row r="858" s="52" customFormat="1"/>
    <row r="859" s="52" customFormat="1"/>
    <row r="860" s="52" customFormat="1"/>
    <row r="861" s="52" customFormat="1"/>
    <row r="862" s="52" customFormat="1"/>
    <row r="863" s="52" customFormat="1"/>
    <row r="864" s="52" customFormat="1"/>
    <row r="865" s="52" customFormat="1"/>
    <row r="866" s="52" customFormat="1"/>
    <row r="867" s="52" customFormat="1"/>
    <row r="868" s="52" customFormat="1"/>
    <row r="869" s="52" customFormat="1"/>
    <row r="870" s="52" customFormat="1"/>
    <row r="871" s="52" customFormat="1"/>
    <row r="872" s="52" customFormat="1"/>
    <row r="873" s="52" customFormat="1"/>
    <row r="874" s="52" customFormat="1"/>
    <row r="875" s="52" customFormat="1"/>
    <row r="876" s="52" customFormat="1"/>
    <row r="877" s="52" customFormat="1"/>
    <row r="878" s="52" customFormat="1"/>
    <row r="879" s="52" customFormat="1"/>
    <row r="880" s="52" customFormat="1"/>
    <row r="881" s="52" customFormat="1"/>
    <row r="882" s="52" customFormat="1"/>
    <row r="883" s="52" customFormat="1"/>
    <row r="884" s="52" customFormat="1"/>
    <row r="885" s="52" customFormat="1"/>
    <row r="886" s="52" customFormat="1"/>
    <row r="887" s="52" customFormat="1"/>
    <row r="888" s="52" customFormat="1"/>
    <row r="889" s="52" customFormat="1"/>
    <row r="890" s="52" customFormat="1"/>
    <row r="891" s="52" customFormat="1"/>
    <row r="892" s="52" customFormat="1"/>
    <row r="893" s="52" customFormat="1"/>
    <row r="894" s="52" customFormat="1"/>
    <row r="895" s="52" customFormat="1"/>
    <row r="896" s="52" customFormat="1"/>
    <row r="897" s="52" customFormat="1"/>
    <row r="898" s="52" customFormat="1"/>
    <row r="899" s="52" customFormat="1"/>
    <row r="900" s="52" customFormat="1"/>
    <row r="901" s="52" customFormat="1"/>
    <row r="902" s="52" customFormat="1"/>
    <row r="903" s="52" customFormat="1"/>
    <row r="904" s="52" customFormat="1"/>
    <row r="905" s="52" customFormat="1"/>
    <row r="906" s="52" customFormat="1"/>
    <row r="907" s="52" customFormat="1"/>
    <row r="908" s="52" customFormat="1"/>
    <row r="909" s="52" customFormat="1"/>
    <row r="910" s="52" customFormat="1"/>
    <row r="911" s="52" customFormat="1"/>
    <row r="912" s="52" customFormat="1"/>
    <row r="913" s="52" customFormat="1"/>
    <row r="914" s="52" customFormat="1"/>
    <row r="915" s="52" customFormat="1"/>
    <row r="916" s="52" customFormat="1"/>
    <row r="917" s="52" customFormat="1"/>
    <row r="918" s="52" customFormat="1"/>
    <row r="919" s="52" customFormat="1"/>
    <row r="920" s="52" customFormat="1"/>
    <row r="921" s="52" customFormat="1"/>
    <row r="922" s="52" customFormat="1"/>
    <row r="923" s="52" customFormat="1"/>
    <row r="924" s="52" customFormat="1"/>
    <row r="925" s="52" customFormat="1"/>
    <row r="926" s="52" customFormat="1"/>
    <row r="927" s="52" customFormat="1"/>
    <row r="928" s="52" customFormat="1"/>
    <row r="929" s="52" customFormat="1"/>
    <row r="930" s="52" customFormat="1"/>
    <row r="931" s="52" customFormat="1"/>
    <row r="932" s="52" customFormat="1"/>
    <row r="933" s="52" customFormat="1"/>
    <row r="934" s="52" customFormat="1"/>
    <row r="935" s="52" customFormat="1"/>
    <row r="936" s="52" customFormat="1"/>
    <row r="937" s="52" customFormat="1"/>
    <row r="938" s="52" customFormat="1"/>
    <row r="939" s="52" customFormat="1"/>
    <row r="940" s="52" customFormat="1"/>
    <row r="941" s="52" customFormat="1"/>
    <row r="942" s="52" customFormat="1"/>
    <row r="943" s="52" customFormat="1"/>
    <row r="944" s="52" customFormat="1"/>
    <row r="945" s="52" customFormat="1"/>
    <row r="946" s="52" customFormat="1"/>
    <row r="947" s="52" customFormat="1"/>
    <row r="948" s="52" customFormat="1"/>
    <row r="949" s="52" customFormat="1"/>
    <row r="950" s="52" customFormat="1"/>
    <row r="951" s="52" customFormat="1"/>
    <row r="952" s="52" customFormat="1"/>
    <row r="953" s="52" customFormat="1"/>
    <row r="954" s="52" customFormat="1"/>
    <row r="955" s="52" customFormat="1"/>
    <row r="956" s="52" customFormat="1"/>
    <row r="957" s="52" customFormat="1"/>
    <row r="958" s="52" customFormat="1"/>
    <row r="959" s="52" customFormat="1"/>
    <row r="960" s="52" customFormat="1"/>
    <row r="961" s="52" customFormat="1"/>
    <row r="962" s="52" customFormat="1"/>
    <row r="963" s="52" customFormat="1"/>
    <row r="964" s="52" customFormat="1"/>
    <row r="965" s="52" customFormat="1"/>
    <row r="966" s="52" customFormat="1"/>
    <row r="967" s="52" customFormat="1"/>
    <row r="968" s="52" customFormat="1"/>
    <row r="969" s="52" customFormat="1"/>
    <row r="970" s="52" customFormat="1"/>
    <row r="971" s="52" customFormat="1"/>
    <row r="972" s="52" customFormat="1"/>
    <row r="973" s="52" customFormat="1"/>
    <row r="974" s="52" customFormat="1"/>
    <row r="975" s="52" customFormat="1"/>
    <row r="976" s="52" customFormat="1"/>
    <row r="977" s="52" customFormat="1"/>
    <row r="978" s="52" customFormat="1"/>
    <row r="979" s="52" customFormat="1"/>
    <row r="980" s="52" customFormat="1"/>
    <row r="981" s="52" customFormat="1"/>
    <row r="982" s="52" customFormat="1"/>
    <row r="983" s="52" customFormat="1"/>
    <row r="984" s="52" customFormat="1"/>
    <row r="985" s="52" customFormat="1"/>
    <row r="986" s="52" customFormat="1"/>
    <row r="987" s="52" customFormat="1"/>
    <row r="988" s="52" customFormat="1"/>
    <row r="989" s="52" customFormat="1"/>
    <row r="990" s="52" customFormat="1"/>
    <row r="991" s="52" customFormat="1"/>
    <row r="992" s="52" customFormat="1"/>
    <row r="993" s="52" customFormat="1"/>
    <row r="994" s="52" customFormat="1"/>
    <row r="995" s="52" customFormat="1"/>
    <row r="996" s="52" customFormat="1"/>
    <row r="997" s="52" customFormat="1"/>
    <row r="998" s="52" customFormat="1"/>
    <row r="999" s="52" customFormat="1"/>
    <row r="1000" s="52" customFormat="1"/>
    <row r="1001" s="52" customFormat="1"/>
    <row r="1002" s="52" customFormat="1"/>
    <row r="1003" s="52" customFormat="1"/>
    <row r="1004" s="52" customFormat="1"/>
    <row r="1005" s="52" customFormat="1"/>
    <row r="1006" s="52" customFormat="1"/>
    <row r="1007" s="52" customFormat="1"/>
    <row r="1008" s="52" customFormat="1"/>
    <row r="1009" s="52" customFormat="1"/>
    <row r="1010" s="52" customFormat="1"/>
    <row r="1011" s="52" customFormat="1"/>
    <row r="1012" s="52" customFormat="1"/>
    <row r="1013" s="52" customFormat="1"/>
    <row r="1014" s="52" customFormat="1"/>
    <row r="1015" s="52" customFormat="1"/>
    <row r="1016" s="52" customFormat="1"/>
    <row r="1017" s="52" customFormat="1"/>
    <row r="1018" s="52" customFormat="1"/>
    <row r="1019" s="52" customFormat="1"/>
    <row r="1020" s="52" customFormat="1"/>
    <row r="1021" s="52" customFormat="1"/>
    <row r="1022" s="52" customFormat="1"/>
    <row r="1023" s="52" customFormat="1"/>
    <row r="1024" s="52" customFormat="1"/>
    <row r="1025" s="52" customFormat="1"/>
    <row r="1026" s="52" customFormat="1"/>
    <row r="1027" s="52" customFormat="1"/>
    <row r="1028" s="52" customFormat="1"/>
    <row r="1029" s="52" customFormat="1"/>
    <row r="1030" s="52" customFormat="1"/>
    <row r="1031" s="52" customFormat="1"/>
    <row r="1032" s="52" customFormat="1"/>
    <row r="1033" s="52" customFormat="1"/>
    <row r="1034" s="52" customFormat="1"/>
    <row r="1035" s="52" customFormat="1"/>
    <row r="1036" s="52" customFormat="1"/>
    <row r="1037" s="52" customFormat="1"/>
    <row r="1038" s="52" customFormat="1"/>
    <row r="1039" s="52" customFormat="1"/>
    <row r="1040" s="52" customFormat="1"/>
    <row r="1041" s="52" customFormat="1"/>
    <row r="1042" s="52" customFormat="1"/>
    <row r="1043" s="52" customFormat="1"/>
    <row r="1044" s="52" customFormat="1"/>
    <row r="1045" s="52" customFormat="1"/>
    <row r="1046" s="52" customFormat="1"/>
    <row r="1047" s="52" customFormat="1"/>
    <row r="1048" s="52" customFormat="1"/>
    <row r="1049" s="52" customFormat="1"/>
    <row r="1050" s="52" customFormat="1"/>
    <row r="1051" s="52" customFormat="1"/>
    <row r="1052" s="52" customFormat="1"/>
    <row r="1053" s="52" customFormat="1"/>
    <row r="1054" s="52" customFormat="1"/>
    <row r="1055" s="52" customFormat="1"/>
    <row r="1056" s="52" customFormat="1"/>
    <row r="1057" s="52" customFormat="1"/>
    <row r="1058" s="52" customFormat="1"/>
    <row r="1059" s="52" customFormat="1"/>
    <row r="1060" s="52" customFormat="1"/>
    <row r="1061" s="52" customFormat="1"/>
    <row r="1062" s="52" customFormat="1"/>
    <row r="1063" s="52" customFormat="1"/>
    <row r="1064" s="52" customFormat="1"/>
    <row r="1065" s="52" customFormat="1"/>
    <row r="1066" s="52" customFormat="1"/>
    <row r="1067" s="52" customFormat="1"/>
    <row r="1068" s="52" customFormat="1"/>
    <row r="1069" s="52" customFormat="1"/>
    <row r="1070" s="52" customFormat="1"/>
    <row r="1071" s="52" customFormat="1"/>
    <row r="1072" s="52" customFormat="1"/>
    <row r="1073" s="52" customFormat="1"/>
    <row r="1074" s="52" customFormat="1"/>
    <row r="1075" s="52" customFormat="1"/>
    <row r="1076" s="52" customFormat="1"/>
    <row r="1077" s="52" customFormat="1"/>
    <row r="1078" s="52" customFormat="1"/>
    <row r="1079" s="52" customFormat="1"/>
    <row r="1080" s="52" customFormat="1"/>
    <row r="1081" s="52" customFormat="1"/>
    <row r="1082" s="52" customFormat="1"/>
    <row r="1083" s="52" customFormat="1"/>
    <row r="1084" s="52" customFormat="1"/>
    <row r="1085" s="52" customFormat="1"/>
    <row r="1086" s="52" customFormat="1"/>
    <row r="1087" s="52" customFormat="1"/>
    <row r="1088" s="52" customFormat="1"/>
    <row r="1089" s="52" customFormat="1"/>
    <row r="1090" s="52" customFormat="1"/>
    <row r="1091" s="52" customFormat="1"/>
    <row r="1092" s="52" customFormat="1"/>
    <row r="1093" s="52" customFormat="1"/>
    <row r="1094" s="52" customFormat="1"/>
    <row r="1095" s="52" customFormat="1"/>
    <row r="1096" s="52" customFormat="1"/>
    <row r="1097" s="52" customFormat="1"/>
    <row r="1098" s="52" customFormat="1"/>
    <row r="1099" s="52" customFormat="1"/>
    <row r="1100" s="52" customFormat="1"/>
    <row r="1101" s="52" customFormat="1"/>
    <row r="1102" s="52" customFormat="1"/>
    <row r="1103" s="52" customFormat="1"/>
    <row r="1104" s="52" customFormat="1"/>
    <row r="1105" s="52" customFormat="1"/>
    <row r="1106" s="52" customFormat="1"/>
    <row r="1107" s="52" customFormat="1"/>
    <row r="1108" s="52" customFormat="1"/>
    <row r="1109" s="52" customFormat="1"/>
    <row r="1110" s="52" customFormat="1"/>
    <row r="1111" s="52" customFormat="1"/>
    <row r="1112" s="52" customFormat="1"/>
    <row r="1113" s="52" customFormat="1"/>
    <row r="1114" s="52" customFormat="1"/>
    <row r="1115" s="52" customFormat="1"/>
    <row r="1116" s="52" customFormat="1"/>
    <row r="1117" s="52" customFormat="1"/>
    <row r="1118" s="52" customFormat="1"/>
    <row r="1119" s="52" customFormat="1"/>
    <row r="1120" s="52" customFormat="1"/>
    <row r="1121" s="52" customFormat="1"/>
    <row r="1122" s="52" customFormat="1"/>
    <row r="1123" s="52" customFormat="1"/>
    <row r="1124" s="52" customFormat="1"/>
    <row r="1125" s="52" customFormat="1"/>
    <row r="1126" s="52" customFormat="1"/>
    <row r="1127" s="52" customFormat="1"/>
    <row r="1128" s="52" customFormat="1"/>
    <row r="1129" s="52" customFormat="1"/>
    <row r="1130" s="52" customFormat="1"/>
    <row r="1131" s="52" customFormat="1"/>
    <row r="1132" s="52" customFormat="1"/>
    <row r="1133" s="52" customFormat="1"/>
    <row r="1134" s="52" customFormat="1"/>
    <row r="1135" s="52" customFormat="1"/>
    <row r="1136" s="52" customFormat="1"/>
    <row r="1137" s="52" customFormat="1"/>
    <row r="1138" s="52" customFormat="1"/>
    <row r="1139" s="52" customFormat="1"/>
    <row r="1140" s="52" customFormat="1"/>
    <row r="1141" s="52" customFormat="1"/>
    <row r="1142" s="52" customFormat="1"/>
    <row r="1143" s="52" customFormat="1"/>
    <row r="1144" s="52" customFormat="1"/>
    <row r="1145" s="52" customFormat="1"/>
    <row r="1146" s="52" customFormat="1"/>
    <row r="1147" s="52" customFormat="1"/>
    <row r="1148" s="52" customFormat="1"/>
    <row r="1149" s="52" customFormat="1"/>
    <row r="1150" s="52" customFormat="1"/>
    <row r="1151" s="52" customFormat="1"/>
    <row r="1152" s="52" customFormat="1"/>
    <row r="1153" s="52" customFormat="1"/>
    <row r="1154" s="52" customFormat="1"/>
    <row r="1155" s="52" customFormat="1"/>
    <row r="1156" s="52" customFormat="1"/>
    <row r="1157" s="52" customFormat="1"/>
    <row r="1158" s="52" customFormat="1"/>
    <row r="1159" s="52" customFormat="1"/>
    <row r="1160" s="52" customFormat="1"/>
    <row r="1161" s="52" customFormat="1"/>
    <row r="1162" s="52" customFormat="1"/>
    <row r="1163" s="52" customFormat="1"/>
    <row r="1164" s="52" customFormat="1"/>
    <row r="1165" s="52" customFormat="1"/>
    <row r="1166" s="52" customFormat="1"/>
    <row r="1167" s="52" customFormat="1"/>
    <row r="1168" s="52" customFormat="1"/>
    <row r="1169" s="52" customFormat="1"/>
    <row r="1170" s="52" customFormat="1"/>
    <row r="1171" s="52" customFormat="1"/>
    <row r="1172" s="52" customFormat="1"/>
    <row r="1173" s="52" customFormat="1"/>
    <row r="1174" s="52" customFormat="1"/>
    <row r="1175" s="52" customFormat="1"/>
    <row r="1176" s="52" customFormat="1"/>
    <row r="1177" s="52" customFormat="1"/>
    <row r="1178" s="52" customFormat="1"/>
    <row r="1179" s="52" customFormat="1"/>
    <row r="1180" s="52" customFormat="1"/>
    <row r="1181" s="52" customFormat="1"/>
    <row r="1182" s="52" customFormat="1"/>
    <row r="1183" s="52" customFormat="1"/>
    <row r="1184" s="52" customFormat="1"/>
    <row r="1185" s="52" customFormat="1"/>
    <row r="1186" s="52" customFormat="1"/>
    <row r="1187" s="52" customFormat="1"/>
    <row r="1188" s="52" customFormat="1"/>
    <row r="1189" s="52" customFormat="1"/>
    <row r="1190" s="52" customFormat="1"/>
    <row r="1191" s="52" customFormat="1"/>
    <row r="1192" s="52" customFormat="1"/>
    <row r="1193" s="52" customFormat="1"/>
    <row r="1194" s="52" customFormat="1"/>
    <row r="1195" s="52" customFormat="1"/>
    <row r="1196" s="52" customFormat="1"/>
    <row r="1197" s="52" customFormat="1"/>
    <row r="1198" s="52" customFormat="1"/>
    <row r="1199" s="52" customFormat="1"/>
    <row r="1200" s="52" customFormat="1"/>
    <row r="1201" s="52" customFormat="1"/>
    <row r="1202" s="52" customFormat="1"/>
    <row r="1203" s="52" customFormat="1"/>
    <row r="1204" s="52" customFormat="1"/>
    <row r="1205" s="52" customFormat="1"/>
    <row r="1206" s="52" customFormat="1"/>
    <row r="1207" s="52" customFormat="1"/>
    <row r="1208" s="52" customFormat="1"/>
    <row r="1209" s="52" customFormat="1"/>
    <row r="1210" s="52" customFormat="1"/>
    <row r="1211" s="52" customFormat="1"/>
    <row r="1212" s="52" customFormat="1"/>
    <row r="1213" s="52" customFormat="1"/>
    <row r="1214" s="52" customFormat="1"/>
    <row r="1215" s="52" customFormat="1"/>
    <row r="1216" s="52" customFormat="1"/>
    <row r="1217" s="52" customFormat="1"/>
    <row r="1218" s="52" customFormat="1"/>
    <row r="1219" s="52" customFormat="1"/>
    <row r="1220" s="52" customFormat="1"/>
    <row r="1221" s="52" customFormat="1"/>
    <row r="1222" s="52" customFormat="1"/>
    <row r="1223" s="52" customFormat="1"/>
    <row r="1224" s="52" customFormat="1"/>
    <row r="1225" s="52" customFormat="1"/>
    <row r="1226" s="52" customFormat="1"/>
    <row r="1227" s="52" customFormat="1"/>
    <row r="1228" s="52" customFormat="1"/>
    <row r="1229" s="52" customFormat="1"/>
    <row r="1230" s="52" customFormat="1"/>
    <row r="1231" s="52" customFormat="1"/>
    <row r="1232" s="52" customFormat="1"/>
    <row r="1233" s="52" customFormat="1"/>
    <row r="1234" s="52" customFormat="1"/>
    <row r="1235" s="52" customFormat="1"/>
    <row r="1236" s="52" customFormat="1"/>
    <row r="1237" s="52" customFormat="1"/>
    <row r="1238" s="52" customFormat="1"/>
    <row r="1239" s="52" customFormat="1"/>
    <row r="1240" s="52" customFormat="1"/>
    <row r="1241" s="52" customFormat="1"/>
    <row r="1242" s="52" customFormat="1"/>
    <row r="1243" s="52" customFormat="1"/>
    <row r="1244" s="52" customFormat="1"/>
    <row r="1245" s="52" customFormat="1"/>
    <row r="1246" s="52" customFormat="1"/>
    <row r="1247" s="52" customFormat="1"/>
    <row r="1248" s="52" customFormat="1"/>
    <row r="1249" s="52" customFormat="1"/>
    <row r="1250" s="52" customFormat="1"/>
    <row r="1251" s="52" customFormat="1"/>
    <row r="1252" s="52" customFormat="1"/>
    <row r="1253" s="52" customFormat="1"/>
    <row r="1254" s="52" customFormat="1"/>
    <row r="1255" s="52" customFormat="1"/>
    <row r="1256" s="52" customFormat="1"/>
    <row r="1257" s="52" customFormat="1"/>
    <row r="1258" s="52" customFormat="1"/>
    <row r="1259" s="52" customFormat="1"/>
    <row r="1260" s="52" customFormat="1"/>
    <row r="1261" s="52" customFormat="1"/>
    <row r="1262" s="52" customFormat="1"/>
    <row r="1263" s="52" customFormat="1"/>
    <row r="1264" s="52" customFormat="1"/>
    <row r="1265" s="52" customFormat="1"/>
    <row r="1266" s="52" customFormat="1"/>
    <row r="1267" s="52" customFormat="1"/>
    <row r="1268" s="52" customFormat="1"/>
    <row r="1269" s="52" customFormat="1"/>
    <row r="1270" s="52" customFormat="1"/>
    <row r="1271" s="52" customFormat="1"/>
    <row r="1272" s="52" customFormat="1"/>
    <row r="1273" s="52" customFormat="1"/>
    <row r="1274" s="52" customFormat="1"/>
    <row r="1275" s="52" customFormat="1"/>
    <row r="1276" s="52" customFormat="1"/>
    <row r="1277" s="52" customFormat="1"/>
    <row r="1278" s="52" customFormat="1"/>
    <row r="1279" s="52" customFormat="1"/>
    <row r="1280" s="52" customFormat="1"/>
    <row r="1281" s="52" customFormat="1"/>
    <row r="1282" s="52" customFormat="1"/>
    <row r="1283" s="52" customFormat="1"/>
    <row r="1284" s="52" customFormat="1"/>
    <row r="1285" s="52" customFormat="1"/>
    <row r="1286" s="52" customFormat="1"/>
    <row r="1287" s="52" customFormat="1"/>
    <row r="1288" s="52" customFormat="1"/>
    <row r="1289" s="52" customFormat="1"/>
    <row r="1290" s="52" customFormat="1"/>
    <row r="1291" s="52" customFormat="1"/>
    <row r="1292" s="52" customFormat="1"/>
    <row r="1293" s="52" customFormat="1"/>
    <row r="1294" s="52" customFormat="1"/>
    <row r="1295" s="52" customFormat="1"/>
    <row r="1296" s="52" customFormat="1"/>
    <row r="1297" s="52" customFormat="1"/>
    <row r="1298" s="52" customFormat="1"/>
    <row r="1299" s="52" customFormat="1"/>
    <row r="1300" s="52" customFormat="1"/>
    <row r="1301" s="52" customFormat="1"/>
    <row r="1302" s="52" customFormat="1"/>
    <row r="1303" s="52" customFormat="1"/>
    <row r="1304" s="52" customFormat="1"/>
    <row r="1305" s="52" customFormat="1"/>
    <row r="1306" s="52" customFormat="1"/>
    <row r="1307" s="52" customFormat="1"/>
    <row r="1308" s="52" customFormat="1"/>
    <row r="1309" s="52" customFormat="1"/>
    <row r="1310" s="52" customFormat="1"/>
    <row r="1311" s="52" customFormat="1"/>
    <row r="1312" s="52" customFormat="1"/>
    <row r="1313" s="52" customFormat="1"/>
    <row r="1314" s="52" customFormat="1"/>
    <row r="1315" s="52" customFormat="1"/>
    <row r="1316" s="52" customFormat="1"/>
    <row r="1317" s="52" customFormat="1"/>
    <row r="1318" s="52" customFormat="1"/>
    <row r="1319" s="52" customFormat="1"/>
    <row r="1320" s="52" customFormat="1"/>
    <row r="1321" s="52" customFormat="1"/>
    <row r="1322" s="52" customFormat="1"/>
    <row r="1323" s="52" customFormat="1"/>
    <row r="1324" s="52" customFormat="1"/>
    <row r="1325" s="52" customFormat="1"/>
    <row r="1326" s="52" customFormat="1"/>
    <row r="1327" s="52" customFormat="1"/>
    <row r="1328" s="52" customFormat="1"/>
    <row r="1329" s="52" customFormat="1"/>
    <row r="1330" s="52" customFormat="1"/>
    <row r="1331" s="52" customFormat="1"/>
    <row r="1332" s="52" customFormat="1"/>
    <row r="1333" s="52" customFormat="1"/>
    <row r="1334" s="52" customFormat="1"/>
    <row r="1335" s="52" customFormat="1"/>
    <row r="1336" s="52" customFormat="1"/>
    <row r="1337" s="52" customFormat="1"/>
    <row r="1338" s="52" customFormat="1"/>
    <row r="1339" s="52" customFormat="1"/>
    <row r="1340" s="52" customFormat="1"/>
    <row r="1341" s="52" customFormat="1"/>
    <row r="1342" s="52" customFormat="1"/>
    <row r="1343" s="52" customFormat="1"/>
    <row r="1344" s="52" customFormat="1"/>
    <row r="1345" s="52" customFormat="1"/>
    <row r="1346" s="52" customFormat="1"/>
    <row r="1347" s="52" customFormat="1"/>
    <row r="1348" s="52" customFormat="1"/>
    <row r="1349" s="52" customFormat="1"/>
    <row r="1350" s="52" customFormat="1"/>
    <row r="1351" s="52" customFormat="1"/>
    <row r="1352" s="52" customFormat="1"/>
    <row r="1353" s="52" customFormat="1"/>
    <row r="1354" s="52" customFormat="1"/>
    <row r="1355" s="52" customFormat="1"/>
    <row r="1356" s="52" customFormat="1"/>
    <row r="1357" s="52" customFormat="1"/>
    <row r="1358" s="52" customFormat="1"/>
    <row r="1359" s="52" customFormat="1"/>
    <row r="1360" s="52" customFormat="1"/>
    <row r="1361" s="52" customFormat="1"/>
    <row r="1362" s="52" customFormat="1"/>
    <row r="1363" s="52" customFormat="1"/>
    <row r="1364" s="52" customFormat="1"/>
    <row r="1365" s="52" customFormat="1"/>
    <row r="1366" s="52" customFormat="1"/>
    <row r="1367" s="52" customFormat="1"/>
    <row r="1368" s="52" customFormat="1"/>
    <row r="1369" s="52" customFormat="1"/>
    <row r="1370" s="52" customFormat="1"/>
    <row r="1371" s="52" customFormat="1"/>
    <row r="1372" s="52" customFormat="1"/>
    <row r="1373" s="52" customFormat="1"/>
    <row r="1374" s="52" customFormat="1"/>
    <row r="1375" s="52" customFormat="1"/>
    <row r="1376" s="52" customFormat="1"/>
    <row r="1377" spans="23:25" s="52" customFormat="1"/>
    <row r="1378" spans="23:25" s="52" customFormat="1"/>
    <row r="1379" spans="23:25" s="52" customFormat="1"/>
    <row r="1380" spans="23:25" s="52" customFormat="1"/>
    <row r="1381" spans="23:25" s="52" customFormat="1"/>
    <row r="1382" spans="23:25" s="52" customFormat="1"/>
    <row r="1383" spans="23:25" s="52" customFormat="1">
      <c r="W1383"/>
      <c r="X1383"/>
      <c r="Y1383"/>
    </row>
    <row r="1384" spans="23:25" s="52" customFormat="1">
      <c r="W1384"/>
      <c r="X1384"/>
      <c r="Y1384"/>
    </row>
  </sheetData>
  <mergeCells count="4">
    <mergeCell ref="W16:Y16"/>
    <mergeCell ref="AG9:AH9"/>
    <mergeCell ref="W8:Y8"/>
    <mergeCell ref="W2:BK6"/>
  </mergeCells>
  <dataValidations count="1">
    <dataValidation operator="equal" error="Ce numéro de process n'est pas valide" sqref="AC57:AO57" xr:uid="{28835557-985C-47B8-8732-AAD9A5A3F726}"/>
  </dataValidations>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6BD99-E045-4270-8033-F0EC66EBD881}">
  <sheetPr codeName="Sheet1"/>
  <dimension ref="A1:CM1376"/>
  <sheetViews>
    <sheetView tabSelected="1" topLeftCell="T1" zoomScale="30" zoomScaleNormal="30" workbookViewId="0">
      <selection activeCell="AB8" sqref="AB8:AE9"/>
    </sheetView>
  </sheetViews>
  <sheetFormatPr defaultRowHeight="14.5"/>
  <cols>
    <col min="9" max="9" width="13.90625" bestFit="1" customWidth="1"/>
    <col min="10" max="10" width="5.7265625" customWidth="1"/>
    <col min="11" max="11" width="12.453125" customWidth="1"/>
    <col min="12" max="12" width="11.6328125" bestFit="1" customWidth="1"/>
    <col min="13" max="13" width="10.54296875" bestFit="1" customWidth="1"/>
    <col min="14" max="14" width="3.81640625" bestFit="1" customWidth="1"/>
    <col min="15" max="27" width="7.6328125" customWidth="1"/>
    <col min="28" max="28" width="10.81640625" style="52" bestFit="1" customWidth="1"/>
    <col min="29" max="29" width="16.90625" style="52" bestFit="1" customWidth="1"/>
    <col min="30" max="31" width="15.81640625" style="52" bestFit="1" customWidth="1"/>
    <col min="32" max="32" width="24.90625" style="52" bestFit="1" customWidth="1"/>
    <col min="33" max="33" width="17.36328125" style="52" bestFit="1" customWidth="1"/>
    <col min="34" max="34" width="5.36328125" style="52" bestFit="1" customWidth="1"/>
    <col min="35" max="35" width="14.6328125" style="52" bestFit="1" customWidth="1"/>
    <col min="36" max="36" width="14.453125" style="52" bestFit="1" customWidth="1"/>
    <col min="37" max="37" width="16.90625" style="52" bestFit="1" customWidth="1"/>
    <col min="38" max="38" width="11.1796875" style="52" bestFit="1" customWidth="1"/>
    <col min="39" max="39" width="10.7265625" style="52" bestFit="1" customWidth="1"/>
    <col min="40" max="40" width="16.90625" style="52" bestFit="1" customWidth="1"/>
    <col min="41" max="41" width="12.81640625" style="52" bestFit="1" customWidth="1"/>
    <col min="42" max="42" width="19" style="52" bestFit="1" customWidth="1"/>
    <col min="43" max="43" width="9.90625" style="52" bestFit="1" customWidth="1"/>
    <col min="44" max="44" width="14.1796875" style="52" bestFit="1" customWidth="1"/>
    <col min="45" max="45" width="24.6328125" style="52" bestFit="1" customWidth="1"/>
    <col min="46" max="46" width="31" style="52" bestFit="1" customWidth="1"/>
    <col min="47" max="47" width="10.81640625" style="52" bestFit="1" customWidth="1"/>
    <col min="48" max="48" width="16.90625" style="52" bestFit="1" customWidth="1"/>
    <col min="49" max="49" width="15.81640625" style="52" bestFit="1" customWidth="1"/>
    <col min="50" max="91" width="8.7265625" style="52"/>
  </cols>
  <sheetData>
    <row r="1" spans="1:73" ht="14.5" customHeight="1" thickBot="1">
      <c r="A1" s="52"/>
      <c r="B1" s="52"/>
      <c r="C1" s="52"/>
      <c r="D1" s="52"/>
      <c r="E1" s="52"/>
      <c r="F1" s="52"/>
      <c r="G1" s="52"/>
      <c r="H1" s="52"/>
      <c r="I1" s="52"/>
      <c r="J1" s="52"/>
      <c r="K1" s="52"/>
      <c r="L1" s="52"/>
      <c r="M1" s="52"/>
      <c r="N1" s="52"/>
      <c r="O1" s="52"/>
      <c r="P1" s="52"/>
      <c r="Q1" s="52"/>
      <c r="R1" s="52"/>
      <c r="S1" s="52"/>
      <c r="T1" s="52"/>
      <c r="U1" s="52"/>
      <c r="V1" s="52"/>
      <c r="W1" s="52"/>
      <c r="X1" s="52"/>
      <c r="Y1" s="52"/>
      <c r="Z1" s="52"/>
      <c r="AA1" s="52"/>
    </row>
    <row r="2" spans="1:73" ht="14.5" customHeight="1">
      <c r="A2" s="52"/>
      <c r="B2" s="52"/>
      <c r="C2" s="52"/>
      <c r="D2" s="52"/>
      <c r="E2" s="52"/>
      <c r="F2" s="52"/>
      <c r="G2" s="52"/>
      <c r="H2" s="52"/>
      <c r="I2" s="52"/>
      <c r="J2" s="52"/>
      <c r="K2" s="52"/>
      <c r="L2" s="52"/>
      <c r="M2" s="52"/>
      <c r="N2" s="52"/>
      <c r="O2" s="52"/>
      <c r="P2" s="52"/>
      <c r="Q2" s="52"/>
      <c r="R2" s="52"/>
      <c r="S2" s="52"/>
      <c r="T2" s="52"/>
      <c r="U2" s="52"/>
      <c r="V2" s="52"/>
      <c r="W2" s="136" t="s">
        <v>38</v>
      </c>
      <c r="X2" s="137"/>
      <c r="Y2" s="137"/>
      <c r="Z2" s="137"/>
      <c r="AA2" s="137"/>
      <c r="AB2" s="137"/>
      <c r="AC2" s="137"/>
      <c r="AD2" s="137"/>
      <c r="AE2" s="137"/>
      <c r="AF2" s="137"/>
      <c r="AG2" s="137"/>
      <c r="AH2" s="137"/>
      <c r="AI2" s="137"/>
      <c r="AJ2" s="137"/>
      <c r="AK2" s="137"/>
      <c r="AL2" s="137"/>
      <c r="AM2" s="137"/>
      <c r="AN2" s="137"/>
      <c r="AO2" s="137"/>
      <c r="AP2" s="137"/>
      <c r="AQ2" s="137"/>
      <c r="AR2" s="137"/>
      <c r="AS2" s="137"/>
      <c r="AT2" s="137"/>
      <c r="AU2" s="137"/>
      <c r="AV2" s="137"/>
      <c r="AW2" s="137"/>
      <c r="AX2" s="137"/>
      <c r="AY2" s="137"/>
      <c r="AZ2" s="137"/>
      <c r="BA2" s="137"/>
      <c r="BB2" s="137"/>
      <c r="BC2" s="137"/>
      <c r="BD2" s="137"/>
      <c r="BE2" s="137"/>
      <c r="BF2" s="137"/>
      <c r="BG2" s="137"/>
      <c r="BH2" s="137"/>
      <c r="BI2" s="137"/>
      <c r="BJ2" s="137"/>
      <c r="BK2" s="137"/>
      <c r="BL2" s="137"/>
      <c r="BM2" s="137"/>
      <c r="BN2" s="137"/>
      <c r="BO2" s="137"/>
      <c r="BP2" s="137"/>
      <c r="BQ2" s="137"/>
      <c r="BR2" s="137"/>
      <c r="BS2" s="137"/>
      <c r="BT2" s="137"/>
      <c r="BU2" s="138"/>
    </row>
    <row r="3" spans="1:73" ht="17" customHeight="1">
      <c r="A3" s="52"/>
      <c r="B3" s="52"/>
      <c r="C3" s="52"/>
      <c r="D3" s="52"/>
      <c r="E3" s="52"/>
      <c r="F3" s="52"/>
      <c r="G3" s="52"/>
      <c r="H3" s="52"/>
      <c r="I3" s="52"/>
      <c r="J3" s="52"/>
      <c r="K3" s="52"/>
      <c r="L3" s="52"/>
      <c r="M3" s="52"/>
      <c r="N3" s="52"/>
      <c r="O3" s="52"/>
      <c r="P3" s="52"/>
      <c r="Q3" s="52"/>
      <c r="R3" s="52"/>
      <c r="S3" s="52"/>
      <c r="T3" s="52"/>
      <c r="U3" s="52"/>
      <c r="V3" s="52"/>
      <c r="W3" s="139"/>
      <c r="X3" s="97"/>
      <c r="Y3" s="97"/>
      <c r="Z3" s="97"/>
      <c r="AA3" s="97"/>
      <c r="AB3" s="97"/>
      <c r="AC3" s="97"/>
      <c r="AD3" s="97"/>
      <c r="AE3" s="97"/>
      <c r="AF3" s="97"/>
      <c r="AG3" s="97"/>
      <c r="AH3" s="97"/>
      <c r="AI3" s="97"/>
      <c r="AJ3" s="97"/>
      <c r="AK3" s="97"/>
      <c r="AL3" s="97"/>
      <c r="AM3" s="97"/>
      <c r="AN3" s="97"/>
      <c r="AO3" s="97"/>
      <c r="AP3" s="97"/>
      <c r="AQ3" s="97"/>
      <c r="AR3" s="97"/>
      <c r="AS3" s="97"/>
      <c r="AT3" s="97"/>
      <c r="AU3" s="97"/>
      <c r="AV3" s="97"/>
      <c r="AW3" s="97"/>
      <c r="AX3" s="97"/>
      <c r="AY3" s="97"/>
      <c r="AZ3" s="97"/>
      <c r="BA3" s="97"/>
      <c r="BB3" s="97"/>
      <c r="BC3" s="97"/>
      <c r="BD3" s="97"/>
      <c r="BE3" s="97"/>
      <c r="BF3" s="97"/>
      <c r="BG3" s="97"/>
      <c r="BH3" s="97"/>
      <c r="BI3" s="97"/>
      <c r="BJ3" s="97"/>
      <c r="BK3" s="97"/>
      <c r="BL3" s="97"/>
      <c r="BM3" s="97"/>
      <c r="BN3" s="97"/>
      <c r="BO3" s="97"/>
      <c r="BP3" s="97"/>
      <c r="BQ3" s="97"/>
      <c r="BR3" s="97"/>
      <c r="BS3" s="97"/>
      <c r="BT3" s="97"/>
      <c r="BU3" s="140"/>
    </row>
    <row r="4" spans="1:73" ht="14.5" customHeight="1">
      <c r="A4" s="52"/>
      <c r="B4" s="52"/>
      <c r="C4" s="52"/>
      <c r="D4" s="52"/>
      <c r="E4" s="52"/>
      <c r="F4" s="52"/>
      <c r="G4" s="52"/>
      <c r="H4" s="52"/>
      <c r="I4" s="52"/>
      <c r="J4" s="52"/>
      <c r="K4" s="52"/>
      <c r="L4" s="52"/>
      <c r="M4" s="52"/>
      <c r="N4" s="52"/>
      <c r="O4" s="52"/>
      <c r="P4" s="52"/>
      <c r="Q4" s="52"/>
      <c r="R4" s="52"/>
      <c r="S4" s="52"/>
      <c r="T4" s="52"/>
      <c r="U4" s="52"/>
      <c r="V4" s="52"/>
      <c r="W4" s="139"/>
      <c r="X4" s="97"/>
      <c r="Y4" s="97"/>
      <c r="Z4" s="97"/>
      <c r="AA4" s="97"/>
      <c r="AB4" s="97"/>
      <c r="AC4" s="97"/>
      <c r="AD4" s="97"/>
      <c r="AE4" s="97"/>
      <c r="AF4" s="97"/>
      <c r="AG4" s="97"/>
      <c r="AH4" s="97"/>
      <c r="AI4" s="97"/>
      <c r="AJ4" s="97"/>
      <c r="AK4" s="97"/>
      <c r="AL4" s="97"/>
      <c r="AM4" s="97"/>
      <c r="AN4" s="97"/>
      <c r="AO4" s="97"/>
      <c r="AP4" s="97"/>
      <c r="AQ4" s="97"/>
      <c r="AR4" s="97"/>
      <c r="AS4" s="97"/>
      <c r="AT4" s="97"/>
      <c r="AU4" s="97"/>
      <c r="AV4" s="97"/>
      <c r="AW4" s="97"/>
      <c r="AX4" s="97"/>
      <c r="AY4" s="97"/>
      <c r="AZ4" s="97"/>
      <c r="BA4" s="97"/>
      <c r="BB4" s="97"/>
      <c r="BC4" s="97"/>
      <c r="BD4" s="97"/>
      <c r="BE4" s="97"/>
      <c r="BF4" s="97"/>
      <c r="BG4" s="97"/>
      <c r="BH4" s="97"/>
      <c r="BI4" s="97"/>
      <c r="BJ4" s="97"/>
      <c r="BK4" s="97"/>
      <c r="BL4" s="97"/>
      <c r="BM4" s="97"/>
      <c r="BN4" s="97"/>
      <c r="BO4" s="97"/>
      <c r="BP4" s="97"/>
      <c r="BQ4" s="97"/>
      <c r="BR4" s="97"/>
      <c r="BS4" s="97"/>
      <c r="BT4" s="97"/>
      <c r="BU4" s="140"/>
    </row>
    <row r="5" spans="1:73" ht="15" customHeight="1">
      <c r="A5" s="52"/>
      <c r="B5" s="52"/>
      <c r="C5" s="52"/>
      <c r="D5" s="52"/>
      <c r="E5" s="52"/>
      <c r="F5" s="52"/>
      <c r="G5" s="52"/>
      <c r="H5" s="52"/>
      <c r="I5" s="52"/>
      <c r="J5" s="52"/>
      <c r="K5" s="52"/>
      <c r="L5" s="52"/>
      <c r="M5" s="52"/>
      <c r="N5" s="52"/>
      <c r="O5" s="52"/>
      <c r="P5" s="52"/>
      <c r="Q5" s="52"/>
      <c r="R5" s="52"/>
      <c r="S5" s="52"/>
      <c r="T5" s="52"/>
      <c r="U5" s="52"/>
      <c r="V5" s="52"/>
      <c r="W5" s="139"/>
      <c r="X5" s="97"/>
      <c r="Y5" s="97"/>
      <c r="Z5" s="97"/>
      <c r="AA5" s="97"/>
      <c r="AB5" s="97"/>
      <c r="AC5" s="97"/>
      <c r="AD5" s="97"/>
      <c r="AE5" s="97"/>
      <c r="AF5" s="97"/>
      <c r="AG5" s="97"/>
      <c r="AH5" s="97"/>
      <c r="AI5" s="97"/>
      <c r="AJ5" s="97"/>
      <c r="AK5" s="97"/>
      <c r="AL5" s="97"/>
      <c r="AM5" s="97"/>
      <c r="AN5" s="97"/>
      <c r="AO5" s="97"/>
      <c r="AP5" s="97"/>
      <c r="AQ5" s="97"/>
      <c r="AR5" s="97"/>
      <c r="AS5" s="97"/>
      <c r="AT5" s="97"/>
      <c r="AU5" s="97"/>
      <c r="AV5" s="97"/>
      <c r="AW5" s="97"/>
      <c r="AX5" s="97"/>
      <c r="AY5" s="97"/>
      <c r="AZ5" s="97"/>
      <c r="BA5" s="97"/>
      <c r="BB5" s="97"/>
      <c r="BC5" s="97"/>
      <c r="BD5" s="97"/>
      <c r="BE5" s="97"/>
      <c r="BF5" s="97"/>
      <c r="BG5" s="97"/>
      <c r="BH5" s="97"/>
      <c r="BI5" s="97"/>
      <c r="BJ5" s="97"/>
      <c r="BK5" s="97"/>
      <c r="BL5" s="97"/>
      <c r="BM5" s="97"/>
      <c r="BN5" s="97"/>
      <c r="BO5" s="97"/>
      <c r="BP5" s="97"/>
      <c r="BQ5" s="97"/>
      <c r="BR5" s="97"/>
      <c r="BS5" s="97"/>
      <c r="BT5" s="97"/>
      <c r="BU5" s="140"/>
    </row>
    <row r="6" spans="1:73" ht="14.5" customHeight="1" thickBot="1">
      <c r="A6" s="52"/>
      <c r="B6" s="52"/>
      <c r="C6" s="52"/>
      <c r="D6" s="52"/>
      <c r="E6" s="52"/>
      <c r="F6" s="52"/>
      <c r="G6" s="52"/>
      <c r="H6" s="52"/>
      <c r="I6" s="52"/>
      <c r="J6" s="52"/>
      <c r="K6" s="52"/>
      <c r="L6" s="52"/>
      <c r="M6" s="52"/>
      <c r="N6" s="52"/>
      <c r="O6" s="52"/>
      <c r="P6" s="52"/>
      <c r="Q6" s="52"/>
      <c r="R6" s="52"/>
      <c r="S6" s="52"/>
      <c r="T6" s="52"/>
      <c r="U6" s="52"/>
      <c r="V6" s="52"/>
      <c r="W6" s="141"/>
      <c r="X6" s="142"/>
      <c r="Y6" s="142"/>
      <c r="Z6" s="142"/>
      <c r="AA6" s="142"/>
      <c r="AB6" s="142"/>
      <c r="AC6" s="142"/>
      <c r="AD6" s="142"/>
      <c r="AE6" s="142"/>
      <c r="AF6" s="142"/>
      <c r="AG6" s="142"/>
      <c r="AH6" s="142"/>
      <c r="AI6" s="142"/>
      <c r="AJ6" s="142"/>
      <c r="AK6" s="142"/>
      <c r="AL6" s="142"/>
      <c r="AM6" s="142"/>
      <c r="AN6" s="142"/>
      <c r="AO6" s="142"/>
      <c r="AP6" s="142"/>
      <c r="AQ6" s="142"/>
      <c r="AR6" s="142"/>
      <c r="AS6" s="142"/>
      <c r="AT6" s="142"/>
      <c r="AU6" s="142"/>
      <c r="AV6" s="142"/>
      <c r="AW6" s="142"/>
      <c r="AX6" s="142"/>
      <c r="AY6" s="142"/>
      <c r="AZ6" s="142"/>
      <c r="BA6" s="142"/>
      <c r="BB6" s="142"/>
      <c r="BC6" s="142"/>
      <c r="BD6" s="142"/>
      <c r="BE6" s="142"/>
      <c r="BF6" s="142"/>
      <c r="BG6" s="142"/>
      <c r="BH6" s="142"/>
      <c r="BI6" s="142"/>
      <c r="BJ6" s="142"/>
      <c r="BK6" s="142"/>
      <c r="BL6" s="142"/>
      <c r="BM6" s="142"/>
      <c r="BN6" s="142"/>
      <c r="BO6" s="142"/>
      <c r="BP6" s="142"/>
      <c r="BQ6" s="142"/>
      <c r="BR6" s="142"/>
      <c r="BS6" s="142"/>
      <c r="BT6" s="142"/>
      <c r="BU6" s="143"/>
    </row>
    <row r="7" spans="1:73" ht="15" thickBot="1">
      <c r="A7" s="52"/>
      <c r="B7" s="52"/>
      <c r="C7" s="52"/>
      <c r="D7" s="52"/>
      <c r="E7" s="52"/>
      <c r="F7" s="52"/>
      <c r="G7" s="52"/>
      <c r="H7" s="52"/>
      <c r="I7" s="52"/>
      <c r="J7" s="52"/>
      <c r="K7" s="52"/>
      <c r="L7" s="52"/>
      <c r="M7" s="52"/>
      <c r="N7" s="52"/>
      <c r="O7" s="52"/>
      <c r="P7" s="52"/>
      <c r="Q7" s="52"/>
      <c r="R7" s="52"/>
      <c r="S7" s="52"/>
      <c r="T7" s="52"/>
      <c r="U7" s="52"/>
      <c r="V7" s="52"/>
      <c r="W7" s="52"/>
      <c r="X7" s="52"/>
      <c r="Y7" s="52"/>
      <c r="Z7" s="52"/>
      <c r="AA7" s="52"/>
    </row>
    <row r="8" spans="1:73" ht="15" thickBot="1">
      <c r="A8" s="52"/>
      <c r="B8" s="52"/>
      <c r="C8" s="52"/>
      <c r="D8" s="52"/>
      <c r="E8" s="52"/>
      <c r="F8" s="52"/>
      <c r="G8" s="52"/>
      <c r="H8" s="52"/>
      <c r="I8" s="52"/>
      <c r="J8" s="52"/>
      <c r="K8" s="52"/>
      <c r="L8" s="52"/>
      <c r="M8" s="52"/>
      <c r="N8" s="52"/>
      <c r="O8" s="52"/>
      <c r="P8" s="52"/>
      <c r="Q8" s="52"/>
      <c r="R8" s="52"/>
      <c r="S8" s="52"/>
      <c r="T8" s="52"/>
      <c r="U8" s="52"/>
      <c r="V8" s="52"/>
      <c r="W8" s="102" t="s">
        <v>110</v>
      </c>
      <c r="X8" s="111"/>
      <c r="Y8" s="103"/>
      <c r="Z8" s="52"/>
      <c r="AA8" s="52"/>
      <c r="AB8"/>
      <c r="AC8"/>
      <c r="AD8"/>
      <c r="AE8"/>
    </row>
    <row r="9" spans="1:73" ht="15" customHeight="1" thickBot="1">
      <c r="A9" s="52"/>
      <c r="B9" s="52"/>
      <c r="C9" s="52"/>
      <c r="D9" s="52"/>
      <c r="E9" s="52"/>
      <c r="F9" s="52"/>
      <c r="G9" s="52"/>
      <c r="H9" s="52"/>
      <c r="I9" s="52"/>
      <c r="J9" s="52"/>
      <c r="K9" s="52"/>
      <c r="L9" s="52"/>
      <c r="M9" s="52"/>
      <c r="N9" s="52"/>
      <c r="O9" s="52"/>
      <c r="P9" s="52"/>
      <c r="Q9" s="52"/>
      <c r="R9" s="52"/>
      <c r="S9" s="52"/>
      <c r="T9" s="52"/>
      <c r="U9" s="52"/>
      <c r="V9" s="52"/>
      <c r="W9" s="112" t="s">
        <v>45</v>
      </c>
      <c r="X9" s="113" t="s">
        <v>33</v>
      </c>
      <c r="Y9" s="114">
        <f>COUNTIFS(Compilation!A:A,W2,Compilation!K:K,X9)</f>
        <v>0</v>
      </c>
      <c r="Z9" s="52"/>
      <c r="AA9" s="52"/>
      <c r="AB9"/>
      <c r="AC9"/>
      <c r="AD9"/>
      <c r="AE9"/>
      <c r="AG9" s="69">
        <f ca="1">TODAY()</f>
        <v>43951</v>
      </c>
      <c r="AH9" s="69"/>
    </row>
    <row r="10" spans="1:73" ht="14.5" customHeight="1" thickBot="1">
      <c r="A10" s="52"/>
      <c r="B10" s="52"/>
      <c r="C10" s="52"/>
      <c r="D10" s="52"/>
      <c r="E10" s="52"/>
      <c r="F10" s="52"/>
      <c r="G10" s="52"/>
      <c r="H10" s="52"/>
      <c r="I10" s="52"/>
      <c r="J10" s="52"/>
      <c r="K10" s="52"/>
      <c r="L10" s="52"/>
      <c r="M10" s="52"/>
      <c r="N10" s="52"/>
      <c r="O10" s="52"/>
      <c r="P10" s="52"/>
      <c r="Q10" s="52"/>
      <c r="R10" s="52"/>
      <c r="S10" s="52"/>
      <c r="T10" s="52"/>
      <c r="U10" s="52"/>
      <c r="V10" s="52"/>
      <c r="W10" s="115" t="s">
        <v>45</v>
      </c>
      <c r="X10" s="53" t="s">
        <v>35</v>
      </c>
      <c r="Y10" s="114">
        <f>COUNTIFS(Compilation!A:A,W3,Compilation!K:K,X10)</f>
        <v>0</v>
      </c>
      <c r="Z10" s="52"/>
      <c r="AA10" s="52"/>
    </row>
    <row r="11" spans="1:73" ht="15" thickBot="1">
      <c r="A11" s="52"/>
      <c r="B11" s="52"/>
      <c r="C11" s="52"/>
      <c r="D11" s="52"/>
      <c r="E11" s="52"/>
      <c r="F11" s="52"/>
      <c r="G11" s="52"/>
      <c r="H11" s="52"/>
      <c r="I11" s="52"/>
      <c r="J11" s="52"/>
      <c r="K11" s="52"/>
      <c r="L11" s="52"/>
      <c r="M11" s="52"/>
      <c r="N11" s="52"/>
      <c r="O11" s="52"/>
      <c r="P11" s="52"/>
      <c r="Q11" s="52"/>
      <c r="R11" s="52"/>
      <c r="S11" s="52"/>
      <c r="T11" s="52"/>
      <c r="U11" s="52"/>
      <c r="V11" s="52"/>
      <c r="W11" s="115" t="s">
        <v>45</v>
      </c>
      <c r="X11" s="121" t="s">
        <v>111</v>
      </c>
      <c r="Y11" s="114">
        <f>COUNTIFS(Compilation!A:A,W4,Compilation!K:K,X11)</f>
        <v>0</v>
      </c>
      <c r="Z11" s="52"/>
      <c r="AA11" s="52"/>
    </row>
    <row r="12" spans="1:73" ht="15" thickBot="1">
      <c r="A12" s="52"/>
      <c r="B12" s="52"/>
      <c r="C12" s="52"/>
      <c r="D12" s="52"/>
      <c r="E12" s="52"/>
      <c r="F12" s="52"/>
      <c r="G12" s="52"/>
      <c r="H12" s="52"/>
      <c r="I12" s="52"/>
      <c r="J12" s="52"/>
      <c r="K12" s="52"/>
      <c r="L12" s="52"/>
      <c r="M12" s="52"/>
      <c r="N12" s="52"/>
      <c r="O12" s="52"/>
      <c r="P12" s="52"/>
      <c r="Q12" s="52"/>
      <c r="R12" s="52"/>
      <c r="S12" s="52"/>
      <c r="T12" s="52"/>
      <c r="U12" s="52"/>
      <c r="V12" s="52"/>
      <c r="W12" s="115" t="s">
        <v>45</v>
      </c>
      <c r="X12" s="52" t="s">
        <v>10</v>
      </c>
      <c r="Y12" s="114">
        <f>COUNTIFS(Compilation!A:A,W5,Compilation!K:K,X12)</f>
        <v>0</v>
      </c>
      <c r="Z12" s="52"/>
      <c r="AA12" s="52"/>
      <c r="AB12" s="49" t="s">
        <v>42</v>
      </c>
      <c r="AC12" s="49" t="s">
        <v>41</v>
      </c>
      <c r="AD12"/>
      <c r="AE12"/>
      <c r="AF12"/>
      <c r="AG12"/>
      <c r="AH12"/>
      <c r="AI12"/>
    </row>
    <row r="13" spans="1:73">
      <c r="A13" s="52"/>
      <c r="B13" s="52"/>
      <c r="C13" s="52"/>
      <c r="D13" s="52"/>
      <c r="E13" s="52"/>
      <c r="F13" s="52"/>
      <c r="G13" s="52"/>
      <c r="H13" s="52"/>
      <c r="I13" s="52"/>
      <c r="J13" s="52"/>
      <c r="K13" s="52"/>
      <c r="L13" s="52"/>
      <c r="M13" s="52"/>
      <c r="N13" s="52"/>
      <c r="O13" s="52"/>
      <c r="P13" s="52"/>
      <c r="Q13" s="52"/>
      <c r="R13" s="52"/>
      <c r="S13" s="52"/>
      <c r="T13" s="52"/>
      <c r="U13" s="52"/>
      <c r="V13" s="52"/>
      <c r="W13" s="115" t="s">
        <v>45</v>
      </c>
      <c r="X13" s="61" t="s">
        <v>36</v>
      </c>
      <c r="Y13" s="114">
        <f>COUNTIFS(Compilation!A:A,W6,Compilation!K:K,X13)</f>
        <v>0</v>
      </c>
      <c r="Z13" s="52"/>
      <c r="AA13" s="52"/>
      <c r="AB13"/>
      <c r="AC13" t="s">
        <v>86</v>
      </c>
      <c r="AD13"/>
      <c r="AE13"/>
      <c r="AF13"/>
      <c r="AG13"/>
      <c r="AH13" t="s">
        <v>112</v>
      </c>
      <c r="AI13" t="s">
        <v>40</v>
      </c>
    </row>
    <row r="14" spans="1:73" ht="15" thickBot="1">
      <c r="A14" s="52"/>
      <c r="B14" s="52"/>
      <c r="C14" s="52"/>
      <c r="D14" s="52"/>
      <c r="E14" s="52"/>
      <c r="F14" s="52"/>
      <c r="G14" s="52"/>
      <c r="H14" s="52"/>
      <c r="I14" s="52"/>
      <c r="J14" s="52"/>
      <c r="K14" s="52"/>
      <c r="L14" s="52"/>
      <c r="M14" s="52"/>
      <c r="N14" s="52"/>
      <c r="O14" s="52"/>
      <c r="P14" s="52"/>
      <c r="Q14" s="52"/>
      <c r="R14" s="52"/>
      <c r="S14" s="52"/>
      <c r="T14" s="52"/>
      <c r="U14" s="52"/>
      <c r="V14" s="52"/>
      <c r="W14" s="117" t="s">
        <v>45</v>
      </c>
      <c r="X14" s="118" t="s">
        <v>49</v>
      </c>
      <c r="Y14" s="119">
        <f>SUM(Y9:Y13)</f>
        <v>0</v>
      </c>
      <c r="Z14" s="52"/>
      <c r="AA14" s="52"/>
      <c r="AB14" s="49" t="s">
        <v>39</v>
      </c>
      <c r="AC14" s="49" t="s">
        <v>36</v>
      </c>
      <c r="AD14" s="49" t="s">
        <v>33</v>
      </c>
      <c r="AE14" s="49" t="s">
        <v>35</v>
      </c>
      <c r="AF14" s="49" t="s">
        <v>111</v>
      </c>
      <c r="AG14" s="49" t="s">
        <v>10</v>
      </c>
      <c r="AH14" s="49"/>
      <c r="AI14" s="49"/>
      <c r="AJ14" s="101"/>
      <c r="AK14" s="101"/>
      <c r="AL14" s="101"/>
      <c r="AM14" s="101"/>
      <c r="AN14" s="101"/>
      <c r="AO14" s="101"/>
      <c r="AP14" s="101"/>
      <c r="AQ14" s="101"/>
      <c r="AR14" s="101"/>
      <c r="AS14" s="101"/>
      <c r="AT14" s="101"/>
      <c r="AU14" s="101"/>
      <c r="AV14" s="101"/>
      <c r="AW14" s="101"/>
      <c r="AX14" s="101"/>
    </row>
    <row r="15" spans="1:73" ht="15" thickBot="1">
      <c r="A15" s="52"/>
      <c r="B15" s="52"/>
      <c r="C15" s="52"/>
      <c r="D15" s="52"/>
      <c r="E15" s="52"/>
      <c r="F15" s="52"/>
      <c r="G15" s="52"/>
      <c r="H15" s="52"/>
      <c r="I15" s="52"/>
      <c r="J15" s="52"/>
      <c r="K15" s="52"/>
      <c r="L15" s="52"/>
      <c r="M15" s="52"/>
      <c r="N15" s="52"/>
      <c r="O15" s="52"/>
      <c r="P15" s="52"/>
      <c r="Q15" s="52"/>
      <c r="R15" s="52"/>
      <c r="S15" s="52"/>
      <c r="T15" s="52"/>
      <c r="U15" s="52"/>
      <c r="V15" s="52"/>
      <c r="W15" s="52"/>
      <c r="X15" s="52"/>
      <c r="Y15" s="52"/>
      <c r="Z15" s="52"/>
      <c r="AA15" s="52"/>
      <c r="AB15" s="50" t="s">
        <v>56</v>
      </c>
      <c r="AC15" s="51">
        <v>84</v>
      </c>
      <c r="AD15" s="51"/>
      <c r="AE15" s="51"/>
      <c r="AF15" s="51"/>
      <c r="AG15" s="51"/>
      <c r="AH15" s="51">
        <v>84</v>
      </c>
      <c r="AI15" s="51">
        <v>84</v>
      </c>
    </row>
    <row r="16" spans="1:73" ht="15" thickBot="1">
      <c r="A16" s="52"/>
      <c r="B16" s="52"/>
      <c r="C16" s="52"/>
      <c r="D16" s="52"/>
      <c r="E16" s="52"/>
      <c r="F16" s="52"/>
      <c r="G16" s="52"/>
      <c r="H16" s="52"/>
      <c r="I16" s="52"/>
      <c r="J16" s="52"/>
      <c r="K16" s="52"/>
      <c r="L16" s="52"/>
      <c r="M16" s="52"/>
      <c r="N16" s="52"/>
      <c r="O16" s="52"/>
      <c r="P16" s="52"/>
      <c r="Q16" s="52"/>
      <c r="R16" s="52"/>
      <c r="S16" s="52"/>
      <c r="T16" s="52"/>
      <c r="U16" s="52"/>
      <c r="V16" s="52"/>
      <c r="W16" s="102" t="s">
        <v>52</v>
      </c>
      <c r="X16" s="111"/>
      <c r="Y16" s="103"/>
      <c r="Z16" s="52"/>
      <c r="AA16" s="52"/>
      <c r="AB16" s="50" t="s">
        <v>64</v>
      </c>
      <c r="AC16" s="51">
        <v>1</v>
      </c>
      <c r="AD16" s="51"/>
      <c r="AE16" s="51"/>
      <c r="AF16" s="51"/>
      <c r="AG16" s="51"/>
      <c r="AH16" s="51">
        <v>1</v>
      </c>
      <c r="AI16" s="51">
        <v>1</v>
      </c>
    </row>
    <row r="17" spans="1:35">
      <c r="A17" s="52"/>
      <c r="B17" s="52"/>
      <c r="C17" s="52"/>
      <c r="D17" s="52"/>
      <c r="E17" s="52"/>
      <c r="F17" s="52"/>
      <c r="G17" s="52"/>
      <c r="H17" s="52"/>
      <c r="I17" s="52"/>
      <c r="J17" s="52"/>
      <c r="K17" s="52"/>
      <c r="L17" s="52"/>
      <c r="M17" s="52"/>
      <c r="N17" s="52"/>
      <c r="O17" s="52"/>
      <c r="P17" s="52"/>
      <c r="Q17" s="52"/>
      <c r="R17" s="52"/>
      <c r="S17" s="52"/>
      <c r="T17" s="52"/>
      <c r="U17" s="52"/>
      <c r="V17" s="52"/>
      <c r="W17" s="115" t="s">
        <v>2</v>
      </c>
      <c r="X17" s="126" t="s">
        <v>56</v>
      </c>
      <c r="Y17" s="126">
        <f>COUNTIFS(Compilation!A:A,$W$2,Compilation!E:E,X17)</f>
        <v>0</v>
      </c>
      <c r="Z17" s="52"/>
      <c r="AA17" s="52"/>
      <c r="AB17" s="50" t="s">
        <v>76</v>
      </c>
      <c r="AC17" s="51">
        <v>1</v>
      </c>
      <c r="AD17" s="51"/>
      <c r="AE17" s="51"/>
      <c r="AF17" s="51"/>
      <c r="AG17" s="51"/>
      <c r="AH17" s="51">
        <v>1</v>
      </c>
      <c r="AI17" s="51">
        <v>1</v>
      </c>
    </row>
    <row r="18" spans="1:35">
      <c r="A18" s="52"/>
      <c r="B18" s="52"/>
      <c r="C18" s="52"/>
      <c r="D18" s="52"/>
      <c r="E18" s="52"/>
      <c r="F18" s="52"/>
      <c r="G18" s="52"/>
      <c r="H18" s="52"/>
      <c r="I18" s="52"/>
      <c r="J18" s="52"/>
      <c r="K18" s="52"/>
      <c r="L18" s="52"/>
      <c r="M18" s="52"/>
      <c r="N18" s="52"/>
      <c r="O18" s="52"/>
      <c r="P18" s="52"/>
      <c r="Q18" s="52"/>
      <c r="R18" s="52"/>
      <c r="S18" s="52"/>
      <c r="T18" s="52"/>
      <c r="U18" s="52"/>
      <c r="V18" s="52"/>
      <c r="W18" s="115" t="s">
        <v>2</v>
      </c>
      <c r="X18" s="125" t="s">
        <v>64</v>
      </c>
      <c r="Y18" s="125">
        <f>COUNTIFS(Compilation!A:A,$W$2,Compilation!E:E,X18)</f>
        <v>0</v>
      </c>
      <c r="Z18" s="52"/>
      <c r="AA18" s="52"/>
      <c r="AB18" s="50" t="s">
        <v>54</v>
      </c>
      <c r="AC18" s="51">
        <v>30</v>
      </c>
      <c r="AD18" s="51"/>
      <c r="AE18" s="51"/>
      <c r="AF18" s="51"/>
      <c r="AG18" s="51"/>
      <c r="AH18" s="51">
        <v>30</v>
      </c>
      <c r="AI18" s="51">
        <v>30</v>
      </c>
    </row>
    <row r="19" spans="1:35">
      <c r="A19" s="52"/>
      <c r="B19" s="52"/>
      <c r="C19" s="52"/>
      <c r="D19" s="52"/>
      <c r="E19" s="52"/>
      <c r="F19" s="52"/>
      <c r="G19" s="52"/>
      <c r="H19" s="52"/>
      <c r="I19" s="52"/>
      <c r="J19" s="52"/>
      <c r="K19" s="52"/>
      <c r="L19" s="52"/>
      <c r="M19" s="52"/>
      <c r="N19" s="52"/>
      <c r="O19" s="52"/>
      <c r="P19" s="52"/>
      <c r="Q19" s="52"/>
      <c r="R19" s="52"/>
      <c r="S19" s="52"/>
      <c r="T19" s="52"/>
      <c r="U19" s="52"/>
      <c r="V19" s="52"/>
      <c r="W19" s="115" t="s">
        <v>2</v>
      </c>
      <c r="X19" s="125" t="s">
        <v>76</v>
      </c>
      <c r="Y19" s="125">
        <f>COUNTIFS(Compilation!A:A,$W$2,Compilation!E:E,X19)</f>
        <v>0</v>
      </c>
      <c r="Z19" s="52"/>
      <c r="AA19" s="52"/>
      <c r="AB19" s="50" t="s">
        <v>31</v>
      </c>
      <c r="AC19" s="51">
        <v>23</v>
      </c>
      <c r="AD19" s="51"/>
      <c r="AE19" s="51"/>
      <c r="AF19" s="51"/>
      <c r="AG19" s="51"/>
      <c r="AH19" s="51">
        <v>23</v>
      </c>
      <c r="AI19" s="51">
        <v>23</v>
      </c>
    </row>
    <row r="20" spans="1:35">
      <c r="A20" s="52"/>
      <c r="B20" s="52"/>
      <c r="C20" s="52"/>
      <c r="D20" s="52"/>
      <c r="E20" s="52"/>
      <c r="F20" s="52"/>
      <c r="G20" s="52"/>
      <c r="H20" s="52"/>
      <c r="I20" s="52"/>
      <c r="J20" s="52"/>
      <c r="K20" s="52"/>
      <c r="L20" s="52"/>
      <c r="M20" s="52"/>
      <c r="N20" s="52"/>
      <c r="O20" s="52"/>
      <c r="P20" s="52"/>
      <c r="Q20" s="52"/>
      <c r="R20" s="52"/>
      <c r="S20" s="52"/>
      <c r="T20" s="52"/>
      <c r="U20" s="52"/>
      <c r="V20" s="52"/>
      <c r="W20" s="115" t="s">
        <v>2</v>
      </c>
      <c r="X20" s="124" t="s">
        <v>54</v>
      </c>
      <c r="Y20" s="124">
        <f>COUNTIFS(Compilation!A:A,$W$2,Compilation!E:E,X20)</f>
        <v>0</v>
      </c>
      <c r="Z20" s="52"/>
      <c r="AA20" s="52"/>
      <c r="AB20" s="50" t="s">
        <v>67</v>
      </c>
      <c r="AC20" s="51">
        <v>27</v>
      </c>
      <c r="AD20" s="51"/>
      <c r="AE20" s="51"/>
      <c r="AF20" s="51"/>
      <c r="AG20" s="51"/>
      <c r="AH20" s="51">
        <v>27</v>
      </c>
      <c r="AI20" s="51">
        <v>27</v>
      </c>
    </row>
    <row r="21" spans="1:35">
      <c r="A21" s="52"/>
      <c r="B21" s="52"/>
      <c r="C21" s="52"/>
      <c r="D21" s="52"/>
      <c r="E21" s="52"/>
      <c r="F21" s="52"/>
      <c r="G21" s="52"/>
      <c r="H21" s="52"/>
      <c r="I21" s="52"/>
      <c r="J21" s="52"/>
      <c r="K21" s="52"/>
      <c r="L21" s="52"/>
      <c r="M21" s="52"/>
      <c r="N21" s="52"/>
      <c r="O21" s="52"/>
      <c r="P21" s="52"/>
      <c r="Q21" s="52"/>
      <c r="R21" s="52"/>
      <c r="S21" s="52"/>
      <c r="T21" s="52"/>
      <c r="U21" s="52"/>
      <c r="V21" s="52"/>
      <c r="W21" s="115" t="s">
        <v>2</v>
      </c>
      <c r="X21" s="125" t="s">
        <v>31</v>
      </c>
      <c r="Y21" s="125">
        <f>COUNTIFS(Compilation!A:A,$W$2,Compilation!E:E,X21)</f>
        <v>0</v>
      </c>
      <c r="Z21" s="52"/>
      <c r="AA21" s="52"/>
      <c r="AB21" s="50" t="s">
        <v>61</v>
      </c>
      <c r="AC21" s="51">
        <v>1</v>
      </c>
      <c r="AD21" s="51"/>
      <c r="AE21" s="51"/>
      <c r="AF21" s="51"/>
      <c r="AG21" s="51"/>
      <c r="AH21" s="51">
        <v>1</v>
      </c>
      <c r="AI21" s="51">
        <v>1</v>
      </c>
    </row>
    <row r="22" spans="1:35">
      <c r="A22" s="52"/>
      <c r="B22" s="52"/>
      <c r="C22" s="52"/>
      <c r="D22" s="52"/>
      <c r="E22" s="52"/>
      <c r="F22" s="52"/>
      <c r="G22" s="52"/>
      <c r="H22" s="52"/>
      <c r="I22" s="52"/>
      <c r="J22" s="52"/>
      <c r="K22" s="52"/>
      <c r="L22" s="52"/>
      <c r="M22" s="52"/>
      <c r="N22" s="52"/>
      <c r="O22" s="52"/>
      <c r="P22" s="52"/>
      <c r="Q22" s="52"/>
      <c r="R22" s="52"/>
      <c r="S22" s="52"/>
      <c r="T22" s="52"/>
      <c r="U22" s="52"/>
      <c r="V22" s="52"/>
      <c r="W22" s="115" t="s">
        <v>2</v>
      </c>
      <c r="X22" s="125" t="s">
        <v>67</v>
      </c>
      <c r="Y22" s="125">
        <f>COUNTIFS(Compilation!A:A,$W$2,Compilation!E:E,X22)</f>
        <v>0</v>
      </c>
      <c r="Z22" s="52"/>
      <c r="AA22" s="52"/>
      <c r="AB22" s="50" t="s">
        <v>71</v>
      </c>
      <c r="AC22" s="51">
        <v>2</v>
      </c>
      <c r="AD22" s="51"/>
      <c r="AE22" s="51"/>
      <c r="AF22" s="51"/>
      <c r="AG22" s="51"/>
      <c r="AH22" s="51">
        <v>2</v>
      </c>
      <c r="AI22" s="51">
        <v>2</v>
      </c>
    </row>
    <row r="23" spans="1:35">
      <c r="A23" s="52"/>
      <c r="B23" s="52"/>
      <c r="C23" s="52"/>
      <c r="D23" s="52"/>
      <c r="E23" s="52"/>
      <c r="F23" s="52"/>
      <c r="G23" s="52"/>
      <c r="H23" s="52"/>
      <c r="I23" s="52"/>
      <c r="J23" s="52"/>
      <c r="K23" s="52"/>
      <c r="L23" s="52"/>
      <c r="M23" s="52"/>
      <c r="N23" s="52"/>
      <c r="O23" s="52"/>
      <c r="P23" s="52"/>
      <c r="Q23" s="52"/>
      <c r="R23" s="52"/>
      <c r="S23" s="52"/>
      <c r="T23" s="52"/>
      <c r="U23" s="52"/>
      <c r="V23" s="52"/>
      <c r="W23" s="115" t="s">
        <v>2</v>
      </c>
      <c r="X23" s="125" t="s">
        <v>61</v>
      </c>
      <c r="Y23" s="125">
        <f>COUNTIFS(Compilation!A:A,$W$2,Compilation!E:E,X23)</f>
        <v>0</v>
      </c>
      <c r="Z23" s="52"/>
      <c r="AA23" s="52"/>
      <c r="AB23" s="50" t="s">
        <v>66</v>
      </c>
      <c r="AC23" s="51">
        <v>1</v>
      </c>
      <c r="AD23" s="51"/>
      <c r="AE23" s="51"/>
      <c r="AF23" s="51"/>
      <c r="AG23" s="51"/>
      <c r="AH23" s="51">
        <v>1</v>
      </c>
      <c r="AI23" s="51">
        <v>1</v>
      </c>
    </row>
    <row r="24" spans="1:35">
      <c r="A24" s="52"/>
      <c r="B24" s="52"/>
      <c r="C24" s="52"/>
      <c r="D24" s="52"/>
      <c r="E24" s="52"/>
      <c r="F24" s="52"/>
      <c r="G24" s="52"/>
      <c r="H24" s="52"/>
      <c r="I24" s="52"/>
      <c r="J24" s="52"/>
      <c r="K24" s="52"/>
      <c r="L24" s="52"/>
      <c r="M24" s="52"/>
      <c r="N24" s="52"/>
      <c r="O24" s="52"/>
      <c r="P24" s="52"/>
      <c r="Q24" s="52"/>
      <c r="R24" s="52"/>
      <c r="S24" s="52"/>
      <c r="T24" s="52"/>
      <c r="U24" s="52"/>
      <c r="V24" s="52"/>
      <c r="W24" s="115" t="s">
        <v>2</v>
      </c>
      <c r="X24" s="125" t="s">
        <v>71</v>
      </c>
      <c r="Y24" s="125">
        <f>COUNTIFS(Compilation!A:A,$W$2,Compilation!E:E,X24)</f>
        <v>0</v>
      </c>
      <c r="Z24" s="52"/>
      <c r="AA24" s="52"/>
      <c r="AB24" s="50" t="s">
        <v>65</v>
      </c>
      <c r="AC24" s="51">
        <v>1</v>
      </c>
      <c r="AD24" s="51"/>
      <c r="AE24" s="51"/>
      <c r="AF24" s="51"/>
      <c r="AG24" s="51"/>
      <c r="AH24" s="51">
        <v>1</v>
      </c>
      <c r="AI24" s="51">
        <v>1</v>
      </c>
    </row>
    <row r="25" spans="1:35">
      <c r="A25" s="52"/>
      <c r="B25" s="52"/>
      <c r="C25" s="52"/>
      <c r="D25" s="52"/>
      <c r="E25" s="52"/>
      <c r="F25" s="52"/>
      <c r="G25" s="52"/>
      <c r="H25" s="52"/>
      <c r="I25" s="52"/>
      <c r="J25" s="52"/>
      <c r="K25" s="52"/>
      <c r="L25" s="52"/>
      <c r="M25" s="52"/>
      <c r="N25" s="52"/>
      <c r="O25" s="52"/>
      <c r="P25" s="52"/>
      <c r="Q25" s="52"/>
      <c r="R25" s="52"/>
      <c r="S25" s="52"/>
      <c r="T25" s="52"/>
      <c r="U25" s="52"/>
      <c r="V25" s="52"/>
      <c r="W25" s="115" t="s">
        <v>2</v>
      </c>
      <c r="X25" s="125" t="s">
        <v>66</v>
      </c>
      <c r="Y25" s="125">
        <f>COUNTIFS(Compilation!A:A,$W$2,Compilation!E:E,X25)</f>
        <v>0</v>
      </c>
      <c r="Z25" s="52"/>
      <c r="AA25" s="52"/>
      <c r="AB25" s="50" t="s">
        <v>74</v>
      </c>
      <c r="AC25" s="51">
        <v>5</v>
      </c>
      <c r="AD25" s="51"/>
      <c r="AE25" s="51"/>
      <c r="AF25" s="51"/>
      <c r="AG25" s="51"/>
      <c r="AH25" s="51">
        <v>5</v>
      </c>
      <c r="AI25" s="51">
        <v>5</v>
      </c>
    </row>
    <row r="26" spans="1:35">
      <c r="A26" s="52"/>
      <c r="B26" s="52"/>
      <c r="C26" s="52"/>
      <c r="D26" s="52"/>
      <c r="E26" s="52"/>
      <c r="F26" s="52"/>
      <c r="G26" s="52"/>
      <c r="H26" s="52"/>
      <c r="I26" s="52"/>
      <c r="J26" s="52"/>
      <c r="K26" s="52"/>
      <c r="L26" s="52"/>
      <c r="M26" s="52"/>
      <c r="N26" s="52"/>
      <c r="O26" s="52"/>
      <c r="P26" s="52"/>
      <c r="Q26" s="52"/>
      <c r="R26" s="52"/>
      <c r="S26" s="52"/>
      <c r="T26" s="52"/>
      <c r="U26" s="52"/>
      <c r="V26" s="52"/>
      <c r="W26" s="115" t="s">
        <v>2</v>
      </c>
      <c r="X26" s="125" t="s">
        <v>65</v>
      </c>
      <c r="Y26" s="125">
        <f>COUNTIFS(Compilation!A:A,$W$2,Compilation!E:E,X26)</f>
        <v>0</v>
      </c>
      <c r="Z26" s="52"/>
      <c r="AA26" s="52"/>
      <c r="AB26" s="50" t="s">
        <v>23</v>
      </c>
      <c r="AC26" s="51">
        <v>19</v>
      </c>
      <c r="AD26" s="51"/>
      <c r="AE26" s="51"/>
      <c r="AF26" s="51"/>
      <c r="AG26" s="51"/>
      <c r="AH26" s="51">
        <v>19</v>
      </c>
      <c r="AI26" s="51">
        <v>19</v>
      </c>
    </row>
    <row r="27" spans="1:35">
      <c r="A27" s="52"/>
      <c r="B27" s="52"/>
      <c r="C27" s="52"/>
      <c r="D27" s="52"/>
      <c r="E27" s="52"/>
      <c r="F27" s="52"/>
      <c r="G27" s="52"/>
      <c r="H27" s="52"/>
      <c r="I27" s="52"/>
      <c r="J27" s="52"/>
      <c r="K27" s="52"/>
      <c r="L27" s="52"/>
      <c r="M27" s="52"/>
      <c r="N27" s="52"/>
      <c r="O27" s="52"/>
      <c r="P27" s="52"/>
      <c r="Q27" s="52"/>
      <c r="R27" s="52"/>
      <c r="S27" s="52"/>
      <c r="T27" s="52"/>
      <c r="U27" s="52"/>
      <c r="V27" s="52"/>
      <c r="W27" s="115" t="s">
        <v>2</v>
      </c>
      <c r="X27" s="125" t="s">
        <v>74</v>
      </c>
      <c r="Y27" s="125">
        <f>COUNTIFS(Compilation!A:A,$W$2,Compilation!E:E,X27)</f>
        <v>0</v>
      </c>
      <c r="Z27" s="52"/>
      <c r="AA27" s="52"/>
      <c r="AB27" s="50" t="s">
        <v>60</v>
      </c>
      <c r="AC27" s="51">
        <v>1</v>
      </c>
      <c r="AD27" s="51"/>
      <c r="AE27" s="51"/>
      <c r="AF27" s="51"/>
      <c r="AG27" s="51"/>
      <c r="AH27" s="51">
        <v>1</v>
      </c>
      <c r="AI27" s="51">
        <v>1</v>
      </c>
    </row>
    <row r="28" spans="1:35">
      <c r="A28" s="52"/>
      <c r="B28" s="52"/>
      <c r="C28" s="52"/>
      <c r="D28" s="52"/>
      <c r="E28" s="52"/>
      <c r="F28" s="52"/>
      <c r="G28" s="52"/>
      <c r="H28" s="52"/>
      <c r="I28" s="52"/>
      <c r="J28" s="52"/>
      <c r="K28" s="52"/>
      <c r="L28" s="52"/>
      <c r="M28" s="52"/>
      <c r="N28" s="52"/>
      <c r="O28" s="52"/>
      <c r="P28" s="52"/>
      <c r="Q28" s="52"/>
      <c r="R28" s="52"/>
      <c r="S28" s="52"/>
      <c r="T28" s="52"/>
      <c r="U28" s="52"/>
      <c r="V28" s="52"/>
      <c r="W28" s="115" t="s">
        <v>2</v>
      </c>
      <c r="X28" s="124" t="s">
        <v>23</v>
      </c>
      <c r="Y28" s="124">
        <f>COUNTIFS(Compilation!A:A,$W$2,Compilation!E:E,X28)</f>
        <v>0</v>
      </c>
      <c r="Z28" s="52"/>
      <c r="AA28" s="52"/>
      <c r="AB28" s="50" t="s">
        <v>62</v>
      </c>
      <c r="AC28" s="51">
        <v>1</v>
      </c>
      <c r="AD28" s="51"/>
      <c r="AE28" s="51"/>
      <c r="AF28" s="51"/>
      <c r="AG28" s="51"/>
      <c r="AH28" s="51">
        <v>1</v>
      </c>
      <c r="AI28" s="51">
        <v>1</v>
      </c>
    </row>
    <row r="29" spans="1:35">
      <c r="A29" s="52"/>
      <c r="B29" s="52"/>
      <c r="C29" s="52"/>
      <c r="D29" s="52"/>
      <c r="E29" s="52"/>
      <c r="F29" s="52"/>
      <c r="G29" s="52"/>
      <c r="H29" s="52"/>
      <c r="I29" s="52"/>
      <c r="J29" s="52"/>
      <c r="K29" s="52"/>
      <c r="L29" s="52"/>
      <c r="M29" s="52"/>
      <c r="N29" s="52"/>
      <c r="O29" s="52"/>
      <c r="P29" s="52"/>
      <c r="Q29" s="52"/>
      <c r="R29" s="52"/>
      <c r="S29" s="52"/>
      <c r="T29" s="52"/>
      <c r="U29" s="52"/>
      <c r="V29" s="52"/>
      <c r="W29" s="115" t="s">
        <v>2</v>
      </c>
      <c r="X29" s="125" t="s">
        <v>60</v>
      </c>
      <c r="Y29" s="125">
        <f>COUNTIFS(Compilation!A:A,$W$2,Compilation!E:E,X29)</f>
        <v>0</v>
      </c>
      <c r="Z29" s="52"/>
      <c r="AA29" s="52"/>
      <c r="AB29" s="50" t="s">
        <v>72</v>
      </c>
      <c r="AC29" s="51">
        <v>1</v>
      </c>
      <c r="AD29" s="51"/>
      <c r="AE29" s="51"/>
      <c r="AF29" s="51"/>
      <c r="AG29" s="51"/>
      <c r="AH29" s="51">
        <v>1</v>
      </c>
      <c r="AI29" s="51">
        <v>1</v>
      </c>
    </row>
    <row r="30" spans="1:35">
      <c r="A30" s="52"/>
      <c r="B30" s="52"/>
      <c r="C30" s="52"/>
      <c r="D30" s="52"/>
      <c r="E30" s="52"/>
      <c r="F30" s="52"/>
      <c r="G30" s="52"/>
      <c r="H30" s="52"/>
      <c r="I30" s="52"/>
      <c r="J30" s="52"/>
      <c r="K30" s="52"/>
      <c r="L30" s="52"/>
      <c r="M30" s="52"/>
      <c r="N30" s="52"/>
      <c r="O30" s="52"/>
      <c r="P30" s="52"/>
      <c r="Q30" s="52"/>
      <c r="R30" s="52"/>
      <c r="S30" s="52"/>
      <c r="T30" s="52"/>
      <c r="U30" s="52"/>
      <c r="V30" s="52"/>
      <c r="W30" s="115" t="s">
        <v>2</v>
      </c>
      <c r="X30" s="124" t="s">
        <v>108</v>
      </c>
      <c r="Y30" s="124">
        <f>COUNTIFS(Compilation!A:A,$W$2,Compilation!E:E,X30)</f>
        <v>0</v>
      </c>
      <c r="Z30" s="52"/>
      <c r="AA30" s="52"/>
      <c r="AB30" s="50" t="s">
        <v>68</v>
      </c>
      <c r="AC30" s="51">
        <v>1</v>
      </c>
      <c r="AD30" s="51"/>
      <c r="AE30" s="51"/>
      <c r="AF30" s="51"/>
      <c r="AG30" s="51"/>
      <c r="AH30" s="51">
        <v>1</v>
      </c>
      <c r="AI30" s="51">
        <v>1</v>
      </c>
    </row>
    <row r="31" spans="1:35">
      <c r="A31" s="52"/>
      <c r="B31" s="52"/>
      <c r="C31" s="52"/>
      <c r="D31" s="52"/>
      <c r="E31" s="52"/>
      <c r="F31" s="52"/>
      <c r="G31" s="52"/>
      <c r="H31" s="52"/>
      <c r="I31" s="52"/>
      <c r="J31" s="52"/>
      <c r="K31" s="52"/>
      <c r="L31" s="52"/>
      <c r="M31" s="52"/>
      <c r="N31" s="52"/>
      <c r="O31" s="52"/>
      <c r="P31" s="52"/>
      <c r="Q31" s="52"/>
      <c r="R31" s="52"/>
      <c r="S31" s="52"/>
      <c r="T31" s="52"/>
      <c r="U31" s="52"/>
      <c r="V31" s="52"/>
      <c r="W31" s="115" t="s">
        <v>2</v>
      </c>
      <c r="X31" s="125" t="s">
        <v>62</v>
      </c>
      <c r="Y31" s="125">
        <f>COUNTIFS(Compilation!A:A,$W$2,Compilation!E:E,X31)</f>
        <v>0</v>
      </c>
      <c r="Z31" s="52"/>
      <c r="AA31" s="52"/>
      <c r="AB31" s="50" t="s">
        <v>55</v>
      </c>
      <c r="AC31" s="51">
        <v>65</v>
      </c>
      <c r="AD31" s="51">
        <v>1</v>
      </c>
      <c r="AE31" s="51">
        <v>1</v>
      </c>
      <c r="AF31" s="51">
        <v>1</v>
      </c>
      <c r="AG31" s="51">
        <v>1</v>
      </c>
      <c r="AH31" s="51">
        <v>69</v>
      </c>
      <c r="AI31" s="51">
        <v>69</v>
      </c>
    </row>
    <row r="32" spans="1:35">
      <c r="A32" s="52"/>
      <c r="B32" s="52"/>
      <c r="C32" s="52"/>
      <c r="D32" s="52"/>
      <c r="E32" s="52"/>
      <c r="F32" s="52"/>
      <c r="G32" s="52"/>
      <c r="H32" s="52"/>
      <c r="I32" s="52"/>
      <c r="J32" s="52"/>
      <c r="K32" s="52"/>
      <c r="L32" s="52"/>
      <c r="M32" s="52"/>
      <c r="N32" s="52"/>
      <c r="O32" s="52"/>
      <c r="P32" s="52"/>
      <c r="Q32" s="52"/>
      <c r="R32" s="52"/>
      <c r="S32" s="52"/>
      <c r="T32" s="52"/>
      <c r="U32" s="52"/>
      <c r="V32" s="52"/>
      <c r="W32" s="115" t="s">
        <v>2</v>
      </c>
      <c r="X32" s="125" t="s">
        <v>72</v>
      </c>
      <c r="Y32" s="125">
        <f>COUNTIFS(Compilation!A:A,$W$2,Compilation!E:E,X32)</f>
        <v>0</v>
      </c>
      <c r="Z32" s="52"/>
      <c r="AA32" s="52"/>
      <c r="AB32" s="50" t="s">
        <v>27</v>
      </c>
      <c r="AC32" s="51">
        <v>2</v>
      </c>
      <c r="AD32" s="51"/>
      <c r="AE32" s="51"/>
      <c r="AF32" s="51"/>
      <c r="AG32" s="51"/>
      <c r="AH32" s="51">
        <v>2</v>
      </c>
      <c r="AI32" s="51">
        <v>2</v>
      </c>
    </row>
    <row r="33" spans="1:35">
      <c r="A33" s="52"/>
      <c r="B33" s="52"/>
      <c r="C33" s="52"/>
      <c r="D33" s="52"/>
      <c r="E33" s="52"/>
      <c r="F33" s="52"/>
      <c r="G33" s="52"/>
      <c r="H33" s="52"/>
      <c r="I33" s="52"/>
      <c r="J33" s="52"/>
      <c r="K33" s="52"/>
      <c r="L33" s="52"/>
      <c r="M33" s="52"/>
      <c r="N33" s="52"/>
      <c r="O33" s="52"/>
      <c r="P33" s="52"/>
      <c r="Q33" s="52"/>
      <c r="R33" s="52"/>
      <c r="S33" s="52"/>
      <c r="T33" s="52"/>
      <c r="U33" s="52"/>
      <c r="V33" s="52"/>
      <c r="W33" s="115" t="s">
        <v>2</v>
      </c>
      <c r="X33" s="125" t="s">
        <v>68</v>
      </c>
      <c r="Y33" s="125">
        <f>COUNTIFS(Compilation!A:A,$W$2,Compilation!E:E,X33)</f>
        <v>0</v>
      </c>
      <c r="Z33" s="52"/>
      <c r="AA33" s="52"/>
      <c r="AB33" s="50" t="s">
        <v>58</v>
      </c>
      <c r="AC33" s="51">
        <v>3</v>
      </c>
      <c r="AD33" s="51"/>
      <c r="AE33" s="51"/>
      <c r="AF33" s="51"/>
      <c r="AG33" s="51"/>
      <c r="AH33" s="51">
        <v>3</v>
      </c>
      <c r="AI33" s="51">
        <v>3</v>
      </c>
    </row>
    <row r="34" spans="1:35">
      <c r="A34" s="52"/>
      <c r="B34" s="52"/>
      <c r="C34" s="52"/>
      <c r="D34" s="52"/>
      <c r="E34" s="52"/>
      <c r="F34" s="52"/>
      <c r="G34" s="52"/>
      <c r="H34" s="52"/>
      <c r="I34" s="52"/>
      <c r="J34" s="52"/>
      <c r="K34" s="52"/>
      <c r="L34" s="52"/>
      <c r="M34" s="52"/>
      <c r="N34" s="52"/>
      <c r="O34" s="52"/>
      <c r="P34" s="52"/>
      <c r="Q34" s="52"/>
      <c r="R34" s="52"/>
      <c r="S34" s="52"/>
      <c r="T34" s="52"/>
      <c r="U34" s="52"/>
      <c r="V34" s="52"/>
      <c r="W34" s="115" t="s">
        <v>2</v>
      </c>
      <c r="X34" s="124" t="s">
        <v>55</v>
      </c>
      <c r="Y34" s="124">
        <f>COUNTIFS(Compilation!A:A,$W$2,Compilation!E:E,X34)</f>
        <v>0</v>
      </c>
      <c r="Z34" s="52"/>
      <c r="AA34" s="52"/>
      <c r="AB34" s="50" t="s">
        <v>69</v>
      </c>
      <c r="AC34" s="51">
        <v>1</v>
      </c>
      <c r="AD34" s="51"/>
      <c r="AE34" s="51"/>
      <c r="AF34" s="51"/>
      <c r="AG34" s="51"/>
      <c r="AH34" s="51">
        <v>1</v>
      </c>
      <c r="AI34" s="51">
        <v>1</v>
      </c>
    </row>
    <row r="35" spans="1:35">
      <c r="A35" s="52"/>
      <c r="B35" s="52"/>
      <c r="C35" s="52"/>
      <c r="D35" s="52"/>
      <c r="E35" s="52"/>
      <c r="F35" s="52"/>
      <c r="G35" s="52"/>
      <c r="H35" s="52"/>
      <c r="I35" s="52"/>
      <c r="J35" s="52"/>
      <c r="K35" s="52"/>
      <c r="L35" s="52"/>
      <c r="M35" s="52"/>
      <c r="N35" s="52"/>
      <c r="O35" s="52"/>
      <c r="P35" s="52"/>
      <c r="Q35" s="52"/>
      <c r="R35" s="52"/>
      <c r="S35" s="52"/>
      <c r="T35" s="52"/>
      <c r="U35" s="52"/>
      <c r="V35" s="52"/>
      <c r="W35" s="115" t="s">
        <v>2</v>
      </c>
      <c r="X35" s="124" t="s">
        <v>27</v>
      </c>
      <c r="Y35" s="124">
        <f>COUNTIFS(Compilation!A:A,$W$2,Compilation!E:E,X35)</f>
        <v>0</v>
      </c>
      <c r="Z35" s="52"/>
      <c r="AA35" s="52"/>
      <c r="AB35" s="50" t="s">
        <v>57</v>
      </c>
      <c r="AC35" s="51">
        <v>1</v>
      </c>
      <c r="AD35" s="51"/>
      <c r="AE35" s="51"/>
      <c r="AF35" s="51"/>
      <c r="AG35" s="51"/>
      <c r="AH35" s="51">
        <v>1</v>
      </c>
      <c r="AI35" s="51">
        <v>1</v>
      </c>
    </row>
    <row r="36" spans="1:35">
      <c r="A36" s="52"/>
      <c r="B36" s="52"/>
      <c r="C36" s="52"/>
      <c r="D36" s="52"/>
      <c r="E36" s="52"/>
      <c r="F36" s="52"/>
      <c r="G36" s="52"/>
      <c r="H36" s="52"/>
      <c r="I36" s="52"/>
      <c r="J36" s="52"/>
      <c r="K36" s="52"/>
      <c r="L36" s="52"/>
      <c r="M36" s="52"/>
      <c r="N36" s="52"/>
      <c r="O36" s="52"/>
      <c r="P36" s="52"/>
      <c r="Q36" s="52"/>
      <c r="R36" s="52"/>
      <c r="S36" s="52"/>
      <c r="T36" s="52"/>
      <c r="U36" s="52"/>
      <c r="V36" s="52"/>
      <c r="W36" s="115" t="s">
        <v>2</v>
      </c>
      <c r="X36" s="125" t="s">
        <v>58</v>
      </c>
      <c r="Y36" s="125">
        <f>COUNTIFS(Compilation!A:A,$W$2,Compilation!E:E,X36)</f>
        <v>0</v>
      </c>
      <c r="Z36" s="52"/>
      <c r="AA36" s="52"/>
      <c r="AB36" s="50" t="s">
        <v>28</v>
      </c>
      <c r="AC36" s="51">
        <v>12</v>
      </c>
      <c r="AD36" s="51"/>
      <c r="AE36" s="51"/>
      <c r="AF36" s="51"/>
      <c r="AG36" s="51"/>
      <c r="AH36" s="51">
        <v>12</v>
      </c>
      <c r="AI36" s="51">
        <v>12</v>
      </c>
    </row>
    <row r="37" spans="1:35">
      <c r="A37" s="52"/>
      <c r="B37" s="52"/>
      <c r="C37" s="52"/>
      <c r="D37" s="52"/>
      <c r="E37" s="52"/>
      <c r="F37" s="52"/>
      <c r="G37" s="52"/>
      <c r="H37" s="52"/>
      <c r="I37" s="52"/>
      <c r="J37" s="52"/>
      <c r="K37" s="52"/>
      <c r="L37" s="52"/>
      <c r="M37" s="52"/>
      <c r="N37" s="52"/>
      <c r="O37" s="52"/>
      <c r="P37" s="52"/>
      <c r="Q37" s="52"/>
      <c r="R37" s="52"/>
      <c r="S37" s="52"/>
      <c r="T37" s="52"/>
      <c r="U37" s="52"/>
      <c r="V37" s="52"/>
      <c r="W37" s="115" t="s">
        <v>2</v>
      </c>
      <c r="X37" s="125" t="s">
        <v>69</v>
      </c>
      <c r="Y37" s="125">
        <f>COUNTIFS(Compilation!A:A,$W$2,Compilation!E:E,X37)</f>
        <v>0</v>
      </c>
      <c r="Z37" s="52"/>
      <c r="AA37" s="52"/>
      <c r="AB37" s="50" t="s">
        <v>70</v>
      </c>
      <c r="AC37" s="51">
        <v>2</v>
      </c>
      <c r="AD37" s="51"/>
      <c r="AE37" s="51"/>
      <c r="AF37" s="51"/>
      <c r="AG37" s="51"/>
      <c r="AH37" s="51">
        <v>2</v>
      </c>
      <c r="AI37" s="51">
        <v>2</v>
      </c>
    </row>
    <row r="38" spans="1:35">
      <c r="A38" s="52"/>
      <c r="B38" s="52"/>
      <c r="C38" s="52"/>
      <c r="D38" s="52"/>
      <c r="E38" s="52"/>
      <c r="F38" s="52"/>
      <c r="G38" s="52"/>
      <c r="H38" s="52"/>
      <c r="I38" s="52"/>
      <c r="J38" s="52"/>
      <c r="K38" s="52"/>
      <c r="L38" s="52"/>
      <c r="M38" s="52"/>
      <c r="N38" s="52"/>
      <c r="O38" s="52"/>
      <c r="P38" s="52"/>
      <c r="Q38" s="52"/>
      <c r="R38" s="52"/>
      <c r="S38" s="52"/>
      <c r="T38" s="52"/>
      <c r="U38" s="52"/>
      <c r="V38" s="52"/>
      <c r="W38" s="115" t="s">
        <v>2</v>
      </c>
      <c r="X38" s="124" t="s">
        <v>57</v>
      </c>
      <c r="Y38" s="124">
        <f>COUNTIFS(Compilation!A:A,$W$2,Compilation!E:E,X38)</f>
        <v>0</v>
      </c>
      <c r="Z38" s="52"/>
      <c r="AA38" s="52"/>
      <c r="AB38" s="50" t="s">
        <v>59</v>
      </c>
      <c r="AC38" s="51">
        <v>1</v>
      </c>
      <c r="AD38" s="51"/>
      <c r="AE38" s="51"/>
      <c r="AF38" s="51"/>
      <c r="AG38" s="51"/>
      <c r="AH38" s="51">
        <v>1</v>
      </c>
      <c r="AI38" s="51">
        <v>1</v>
      </c>
    </row>
    <row r="39" spans="1:35">
      <c r="A39" s="52"/>
      <c r="B39" s="52"/>
      <c r="C39" s="52"/>
      <c r="D39" s="52"/>
      <c r="E39" s="52"/>
      <c r="F39" s="52"/>
      <c r="G39" s="52"/>
      <c r="H39" s="52"/>
      <c r="I39" s="52"/>
      <c r="J39" s="52"/>
      <c r="K39" s="52"/>
      <c r="L39" s="52"/>
      <c r="M39" s="52"/>
      <c r="N39" s="52"/>
      <c r="O39" s="52"/>
      <c r="P39" s="52"/>
      <c r="Q39" s="52"/>
      <c r="R39" s="52"/>
      <c r="S39" s="52"/>
      <c r="T39" s="52"/>
      <c r="U39" s="52"/>
      <c r="V39" s="52"/>
      <c r="W39" s="115" t="s">
        <v>2</v>
      </c>
      <c r="X39" s="125" t="s">
        <v>28</v>
      </c>
      <c r="Y39" s="125">
        <f>COUNTIFS(Compilation!A:A,$W$2,Compilation!E:E,X39)</f>
        <v>0</v>
      </c>
      <c r="Z39" s="52"/>
      <c r="AA39" s="52"/>
      <c r="AB39" s="50" t="s">
        <v>63</v>
      </c>
      <c r="AC39" s="51">
        <v>1</v>
      </c>
      <c r="AD39" s="51"/>
      <c r="AE39" s="51"/>
      <c r="AF39" s="51"/>
      <c r="AG39" s="51"/>
      <c r="AH39" s="51">
        <v>1</v>
      </c>
      <c r="AI39" s="51">
        <v>1</v>
      </c>
    </row>
    <row r="40" spans="1:35">
      <c r="A40" s="52"/>
      <c r="B40" s="52"/>
      <c r="C40" s="52"/>
      <c r="D40" s="52"/>
      <c r="E40" s="52"/>
      <c r="F40" s="52"/>
      <c r="G40" s="52"/>
      <c r="H40" s="52"/>
      <c r="I40" s="52"/>
      <c r="J40" s="52"/>
      <c r="K40" s="52"/>
      <c r="L40" s="52"/>
      <c r="M40" s="52"/>
      <c r="N40" s="52"/>
      <c r="O40" s="52"/>
      <c r="P40" s="52"/>
      <c r="Q40" s="52"/>
      <c r="R40" s="52"/>
      <c r="S40" s="52"/>
      <c r="T40" s="52"/>
      <c r="U40" s="52"/>
      <c r="V40" s="52"/>
      <c r="W40" s="115" t="s">
        <v>2</v>
      </c>
      <c r="X40" s="125" t="s">
        <v>70</v>
      </c>
      <c r="Y40" s="125">
        <f>COUNTIFS(Compilation!A:A,$W$2,Compilation!E:E,X40)</f>
        <v>0</v>
      </c>
      <c r="Z40" s="52"/>
      <c r="AA40" s="52"/>
      <c r="AB40" s="50" t="s">
        <v>34</v>
      </c>
      <c r="AC40" s="51">
        <v>7</v>
      </c>
      <c r="AD40" s="51"/>
      <c r="AE40" s="51"/>
      <c r="AF40" s="51"/>
      <c r="AG40" s="51"/>
      <c r="AH40" s="51">
        <v>7</v>
      </c>
      <c r="AI40" s="51">
        <v>7</v>
      </c>
    </row>
    <row r="41" spans="1:35">
      <c r="A41" s="52"/>
      <c r="B41" s="52"/>
      <c r="C41" s="52"/>
      <c r="D41" s="52"/>
      <c r="E41" s="52"/>
      <c r="F41" s="52"/>
      <c r="G41" s="52"/>
      <c r="H41" s="52"/>
      <c r="I41" s="52"/>
      <c r="J41" s="52"/>
      <c r="K41" s="52"/>
      <c r="L41" s="52"/>
      <c r="M41" s="52"/>
      <c r="N41" s="52"/>
      <c r="O41" s="52"/>
      <c r="P41" s="52"/>
      <c r="Q41" s="52"/>
      <c r="R41" s="52"/>
      <c r="S41" s="52"/>
      <c r="T41" s="52"/>
      <c r="U41" s="52"/>
      <c r="V41" s="52"/>
      <c r="W41" s="115" t="s">
        <v>2</v>
      </c>
      <c r="X41" s="125" t="s">
        <v>59</v>
      </c>
      <c r="Y41" s="125">
        <f>COUNTIFS(Compilation!A:A,$W$2,Compilation!E:E,X41)</f>
        <v>0</v>
      </c>
      <c r="Z41" s="52"/>
      <c r="AA41" s="52"/>
      <c r="AB41" s="50" t="s">
        <v>30</v>
      </c>
      <c r="AC41" s="51">
        <v>1</v>
      </c>
      <c r="AD41" s="51"/>
      <c r="AE41" s="51"/>
      <c r="AF41" s="51"/>
      <c r="AG41" s="51"/>
      <c r="AH41" s="51">
        <v>1</v>
      </c>
      <c r="AI41" s="51">
        <v>1</v>
      </c>
    </row>
    <row r="42" spans="1:35">
      <c r="A42" s="52"/>
      <c r="B42" s="52"/>
      <c r="C42" s="52"/>
      <c r="D42" s="52"/>
      <c r="E42" s="52"/>
      <c r="F42" s="52"/>
      <c r="G42" s="52"/>
      <c r="H42" s="52"/>
      <c r="I42" s="52"/>
      <c r="J42" s="52"/>
      <c r="K42" s="52"/>
      <c r="L42" s="52"/>
      <c r="M42" s="52"/>
      <c r="N42" s="52"/>
      <c r="O42" s="52"/>
      <c r="P42" s="52"/>
      <c r="Q42" s="52"/>
      <c r="R42" s="52"/>
      <c r="S42" s="52"/>
      <c r="T42" s="52"/>
      <c r="U42" s="52"/>
      <c r="V42" s="52"/>
      <c r="W42" s="115" t="s">
        <v>2</v>
      </c>
      <c r="X42" s="125" t="s">
        <v>63</v>
      </c>
      <c r="Y42" s="125">
        <f>COUNTIFS(Compilation!A:A,$W$2,Compilation!E:E,X42)</f>
        <v>0</v>
      </c>
      <c r="Z42" s="52"/>
      <c r="AA42" s="52"/>
      <c r="AB42" s="50" t="s">
        <v>11</v>
      </c>
      <c r="AC42" s="51">
        <v>31</v>
      </c>
      <c r="AD42" s="51"/>
      <c r="AE42" s="51"/>
      <c r="AF42" s="51"/>
      <c r="AG42" s="51"/>
      <c r="AH42" s="51">
        <v>31</v>
      </c>
      <c r="AI42" s="51">
        <v>31</v>
      </c>
    </row>
    <row r="43" spans="1:35">
      <c r="A43" s="52"/>
      <c r="B43" s="52"/>
      <c r="C43" s="52"/>
      <c r="D43" s="52"/>
      <c r="E43" s="52"/>
      <c r="F43" s="52"/>
      <c r="G43" s="52"/>
      <c r="H43" s="52"/>
      <c r="I43" s="52"/>
      <c r="J43" s="52"/>
      <c r="K43" s="52"/>
      <c r="L43" s="52"/>
      <c r="M43" s="52"/>
      <c r="N43" s="52"/>
      <c r="O43" s="52"/>
      <c r="P43" s="52"/>
      <c r="Q43" s="52"/>
      <c r="R43" s="52"/>
      <c r="S43" s="52"/>
      <c r="T43" s="52"/>
      <c r="U43" s="52"/>
      <c r="V43" s="52"/>
      <c r="W43" s="115" t="s">
        <v>2</v>
      </c>
      <c r="X43" s="125" t="s">
        <v>34</v>
      </c>
      <c r="Y43" s="125">
        <f>COUNTIFS(Compilation!A:A,$W$2,Compilation!E:E,X43)</f>
        <v>0</v>
      </c>
      <c r="Z43" s="52"/>
      <c r="AA43" s="52"/>
      <c r="AB43" s="50" t="s">
        <v>29</v>
      </c>
      <c r="AC43" s="51">
        <v>8</v>
      </c>
      <c r="AD43" s="51"/>
      <c r="AE43" s="51"/>
      <c r="AF43" s="51"/>
      <c r="AG43" s="51"/>
      <c r="AH43" s="51">
        <v>8</v>
      </c>
      <c r="AI43" s="51">
        <v>8</v>
      </c>
    </row>
    <row r="44" spans="1:35" s="52" customFormat="1">
      <c r="W44" s="115" t="s">
        <v>2</v>
      </c>
      <c r="X44" s="125" t="s">
        <v>30</v>
      </c>
      <c r="Y44" s="125">
        <f>COUNTIFS(Compilation!A:A,$W$2,Compilation!E:E,X44)</f>
        <v>0</v>
      </c>
      <c r="Z44" s="100"/>
      <c r="AA44" s="100"/>
      <c r="AB44" s="50" t="s">
        <v>32</v>
      </c>
      <c r="AC44" s="51">
        <v>1</v>
      </c>
      <c r="AD44" s="51"/>
      <c r="AE44" s="51"/>
      <c r="AF44" s="51"/>
      <c r="AG44" s="51"/>
      <c r="AH44" s="51">
        <v>1</v>
      </c>
      <c r="AI44" s="51">
        <v>1</v>
      </c>
    </row>
    <row r="45" spans="1:35" s="52" customFormat="1">
      <c r="W45" s="115" t="s">
        <v>2</v>
      </c>
      <c r="X45" s="124" t="s">
        <v>109</v>
      </c>
      <c r="Y45" s="124">
        <f>COUNTIFS(Compilation!A:A,$W$2,Compilation!E:E,X45)</f>
        <v>0</v>
      </c>
      <c r="Z45" s="100"/>
      <c r="AA45" s="100"/>
      <c r="AB45" s="50" t="s">
        <v>75</v>
      </c>
      <c r="AC45" s="51">
        <v>11</v>
      </c>
      <c r="AD45" s="51"/>
      <c r="AE45" s="51"/>
      <c r="AF45" s="51"/>
      <c r="AG45" s="51"/>
      <c r="AH45" s="51">
        <v>11</v>
      </c>
      <c r="AI45" s="51">
        <v>11</v>
      </c>
    </row>
    <row r="46" spans="1:35" s="52" customFormat="1">
      <c r="W46" s="115" t="s">
        <v>2</v>
      </c>
      <c r="X46" s="124" t="s">
        <v>11</v>
      </c>
      <c r="Y46" s="124">
        <f>COUNTIFS(Compilation!A:A,$W$2,Compilation!E:E,X46)</f>
        <v>0</v>
      </c>
      <c r="Z46" s="100"/>
      <c r="AA46" s="100"/>
      <c r="AB46" s="50" t="s">
        <v>73</v>
      </c>
      <c r="AC46" s="51">
        <v>1</v>
      </c>
      <c r="AD46" s="51"/>
      <c r="AE46" s="51"/>
      <c r="AF46" s="51"/>
      <c r="AG46" s="51"/>
      <c r="AH46" s="51">
        <v>1</v>
      </c>
      <c r="AI46" s="51">
        <v>1</v>
      </c>
    </row>
    <row r="47" spans="1:35" s="52" customFormat="1">
      <c r="W47" s="115" t="s">
        <v>2</v>
      </c>
      <c r="X47" s="125" t="s">
        <v>29</v>
      </c>
      <c r="Y47" s="125">
        <f>COUNTIFS(Compilation!A:A,$W$2,Compilation!E:E,X47)</f>
        <v>0</v>
      </c>
      <c r="Z47" s="100"/>
      <c r="AA47" s="100"/>
      <c r="AB47" s="50" t="s">
        <v>43</v>
      </c>
      <c r="AC47" s="51">
        <v>2</v>
      </c>
      <c r="AD47" s="51"/>
      <c r="AE47" s="51"/>
      <c r="AF47" s="51"/>
      <c r="AG47" s="51"/>
      <c r="AH47" s="51">
        <v>2</v>
      </c>
      <c r="AI47" s="51">
        <v>2</v>
      </c>
    </row>
    <row r="48" spans="1:35" s="52" customFormat="1">
      <c r="W48" s="115" t="s">
        <v>2</v>
      </c>
      <c r="X48" s="125" t="s">
        <v>32</v>
      </c>
      <c r="Y48" s="125">
        <f>COUNTIFS(Compilation!A:A,$W$2,Compilation!E:E,X48)</f>
        <v>0</v>
      </c>
      <c r="Z48" s="100"/>
      <c r="AA48" s="100"/>
      <c r="AB48" s="50" t="s">
        <v>109</v>
      </c>
      <c r="AC48" s="51">
        <v>17</v>
      </c>
      <c r="AD48" s="51"/>
      <c r="AE48" s="51"/>
      <c r="AF48" s="51"/>
      <c r="AG48" s="51"/>
      <c r="AH48" s="51">
        <v>17</v>
      </c>
      <c r="AI48" s="51">
        <v>17</v>
      </c>
    </row>
    <row r="49" spans="23:53" s="52" customFormat="1">
      <c r="W49" s="115" t="s">
        <v>2</v>
      </c>
      <c r="X49" s="125" t="s">
        <v>75</v>
      </c>
      <c r="Y49" s="125">
        <f>COUNTIFS(Compilation!A:A,$W$2,Compilation!E:E,X49)</f>
        <v>0</v>
      </c>
      <c r="Z49" s="100"/>
      <c r="AA49" s="100"/>
      <c r="AB49" s="50" t="s">
        <v>108</v>
      </c>
      <c r="AC49" s="51">
        <v>2</v>
      </c>
      <c r="AD49" s="51"/>
      <c r="AE49" s="51"/>
      <c r="AF49" s="51"/>
      <c r="AG49" s="51"/>
      <c r="AH49" s="51">
        <v>2</v>
      </c>
      <c r="AI49" s="51">
        <v>2</v>
      </c>
    </row>
    <row r="50" spans="23:53" s="52" customFormat="1">
      <c r="W50" s="115" t="s">
        <v>2</v>
      </c>
      <c r="X50" s="125" t="s">
        <v>73</v>
      </c>
      <c r="Y50" s="125">
        <f>COUNTIFS(Compilation!A:A,$W$2,Compilation!E:E,X50)</f>
        <v>0</v>
      </c>
      <c r="Z50" s="100"/>
      <c r="AA50" s="100"/>
      <c r="AB50" s="50" t="s">
        <v>40</v>
      </c>
      <c r="AC50" s="51">
        <v>368</v>
      </c>
      <c r="AD50" s="51">
        <v>1</v>
      </c>
      <c r="AE50" s="51">
        <v>1</v>
      </c>
      <c r="AF50" s="51">
        <v>1</v>
      </c>
      <c r="AG50" s="51">
        <v>1</v>
      </c>
      <c r="AH50" s="51">
        <v>372</v>
      </c>
      <c r="AI50" s="51">
        <v>372</v>
      </c>
    </row>
    <row r="51" spans="23:53" s="52" customFormat="1" ht="15" thickBot="1">
      <c r="W51" s="128" t="s">
        <v>45</v>
      </c>
      <c r="X51" s="129" t="s">
        <v>49</v>
      </c>
      <c r="Y51" s="130">
        <f>SUM(Y17:Y50)</f>
        <v>0</v>
      </c>
      <c r="Z51" s="100"/>
      <c r="AA51" s="100"/>
    </row>
    <row r="52" spans="23:53" s="52" customFormat="1"/>
    <row r="53" spans="23:53" s="52" customFormat="1" ht="15" thickBot="1"/>
    <row r="54" spans="23:53" s="52" customFormat="1" ht="15" thickBot="1">
      <c r="AB54" s="108" t="s">
        <v>53</v>
      </c>
      <c r="AC54" s="109"/>
      <c r="AD54" s="109"/>
      <c r="AE54" s="109"/>
      <c r="AF54" s="109"/>
      <c r="AG54" s="109"/>
      <c r="AH54" s="109"/>
      <c r="AI54" s="109"/>
      <c r="AJ54" s="109"/>
      <c r="AK54" s="109"/>
      <c r="AL54" s="109"/>
      <c r="AM54" s="109"/>
      <c r="AN54" s="109"/>
      <c r="AO54" s="110"/>
    </row>
    <row r="55" spans="23:53" s="52" customFormat="1" ht="15" thickBot="1">
      <c r="AB55" s="54" t="s">
        <v>46</v>
      </c>
      <c r="AC55" s="106" t="s">
        <v>95</v>
      </c>
      <c r="AD55" s="106" t="s">
        <v>96</v>
      </c>
      <c r="AE55" s="106" t="s">
        <v>97</v>
      </c>
      <c r="AF55" s="106" t="s">
        <v>98</v>
      </c>
      <c r="AG55" s="106" t="s">
        <v>99</v>
      </c>
      <c r="AH55" s="106" t="s">
        <v>100</v>
      </c>
      <c r="AI55" s="106" t="s">
        <v>101</v>
      </c>
      <c r="AJ55" s="106" t="s">
        <v>102</v>
      </c>
      <c r="AK55" s="106" t="s">
        <v>103</v>
      </c>
      <c r="AL55" s="106" t="s">
        <v>104</v>
      </c>
      <c r="AM55" s="106" t="s">
        <v>105</v>
      </c>
      <c r="AN55" s="106" t="s">
        <v>106</v>
      </c>
      <c r="AO55" s="107" t="s">
        <v>107</v>
      </c>
    </row>
    <row r="56" spans="23:53" s="52" customFormat="1">
      <c r="AB56" s="55" t="s">
        <v>47</v>
      </c>
      <c r="AC56" s="56"/>
      <c r="AD56" s="57"/>
      <c r="AE56" s="57"/>
      <c r="AF56" s="57"/>
      <c r="AG56" s="57"/>
      <c r="AH56" s="57"/>
      <c r="AI56" s="57"/>
      <c r="AJ56" s="57"/>
      <c r="AK56" s="57"/>
      <c r="AL56" s="57"/>
      <c r="AM56" s="57"/>
      <c r="AN56" s="57"/>
      <c r="AO56" s="57"/>
    </row>
    <row r="57" spans="23:53" s="52" customFormat="1" ht="15" thickBot="1">
      <c r="AB57" s="58" t="s">
        <v>48</v>
      </c>
      <c r="AC57" s="59">
        <f>(AO57/13)</f>
        <v>0</v>
      </c>
      <c r="AD57" s="59">
        <f>($AO$57/13)+AC57</f>
        <v>0</v>
      </c>
      <c r="AE57" s="59">
        <f>($AO$57/13)+AD57</f>
        <v>0</v>
      </c>
      <c r="AF57" s="59">
        <f>($AO$57/13)+AE57</f>
        <v>0</v>
      </c>
      <c r="AG57" s="59">
        <f>($AO$57/13)+AF57</f>
        <v>0</v>
      </c>
      <c r="AH57" s="59">
        <f>($AO$57/13)+AG57</f>
        <v>0</v>
      </c>
      <c r="AI57" s="59">
        <f>($AO$57/13)+AH57</f>
        <v>0</v>
      </c>
      <c r="AJ57" s="59">
        <f>($AO$57/13)+AI57</f>
        <v>0</v>
      </c>
      <c r="AK57" s="59">
        <f>($AO$57/13)+AJ57</f>
        <v>0</v>
      </c>
      <c r="AL57" s="59">
        <f>($AO$57/13)+AK57</f>
        <v>0</v>
      </c>
      <c r="AM57" s="59">
        <f>($AO$57/13)+AL57</f>
        <v>0</v>
      </c>
      <c r="AN57" s="59">
        <f>($AO$57/13)+AM57</f>
        <v>0</v>
      </c>
      <c r="AO57" s="59">
        <f>Y14</f>
        <v>0</v>
      </c>
    </row>
    <row r="58" spans="23:53" s="52" customFormat="1" ht="15" thickBot="1">
      <c r="AB58" s="100"/>
      <c r="AC58" s="100"/>
    </row>
    <row r="59" spans="23:53" s="52" customFormat="1" ht="15" thickBot="1">
      <c r="AB59" s="108" t="s">
        <v>50</v>
      </c>
      <c r="AC59" s="109"/>
      <c r="AD59" s="109"/>
      <c r="AE59" s="109"/>
      <c r="AF59" s="109"/>
      <c r="AG59" s="109"/>
      <c r="AH59" s="109"/>
      <c r="AI59" s="109"/>
      <c r="AJ59" s="109"/>
      <c r="AK59" s="110"/>
    </row>
    <row r="60" spans="23:53" s="52" customFormat="1" ht="15" thickBot="1">
      <c r="AB60" s="60"/>
      <c r="AC60" s="62" t="s">
        <v>56</v>
      </c>
      <c r="AD60" s="63" t="s">
        <v>54</v>
      </c>
      <c r="AE60" s="63" t="s">
        <v>23</v>
      </c>
      <c r="AF60" s="63" t="s">
        <v>108</v>
      </c>
      <c r="AG60" s="63" t="s">
        <v>55</v>
      </c>
      <c r="AH60" s="63" t="s">
        <v>27</v>
      </c>
      <c r="AI60" s="63" t="s">
        <v>57</v>
      </c>
      <c r="AJ60" s="64" t="s">
        <v>109</v>
      </c>
      <c r="AK60" s="64" t="s">
        <v>11</v>
      </c>
    </row>
    <row r="61" spans="23:53" s="52" customFormat="1">
      <c r="AB61" s="55" t="s">
        <v>47</v>
      </c>
      <c r="AC61" s="65">
        <f>COUNTIFS(Compilation!A:A,$W$1,Compilation!E:E,AC60,Compilation!K:K,$X$9)+COUNTIFS(Compilation!A:A,$W$1,Compilation!E:E,AC60,Compilation!K:K,$X$12)</f>
        <v>0</v>
      </c>
      <c r="AD61" s="65">
        <f>COUNTIFS(Compilation!B:B,$W$1,Compilation!F:F,AD60,Compilation!L:L,$X$9)+COUNTIFS(Compilation!B:B,$W$1,Compilation!F:F,AD60,Compilation!L:L,$X$12)</f>
        <v>0</v>
      </c>
      <c r="AE61" s="65">
        <f>COUNTIFS(Compilation!C:C,$W$1,Compilation!G:G,AE60,Compilation!M:M,$X$9)+COUNTIFS(Compilation!C:C,$W$1,Compilation!G:G,AE60,Compilation!M:M,$X$12)</f>
        <v>0</v>
      </c>
      <c r="AF61" s="65">
        <f>COUNTIFS(Compilation!D:D,$W$1,Compilation!H:H,AF60,Compilation!N:N,$X$9)+COUNTIFS(Compilation!D:D,$W$1,Compilation!H:H,AF60,Compilation!N:N,$X$12)</f>
        <v>0</v>
      </c>
      <c r="AG61" s="65">
        <f>COUNTIFS(Compilation!E:E,$W$1,Compilation!I:I,AG60,Compilation!O:O,$X$9)+COUNTIFS(Compilation!E:E,$W$1,Compilation!I:I,AG60,Compilation!O:O,$X$12)</f>
        <v>0</v>
      </c>
      <c r="AH61" s="65">
        <f>COUNTIFS(Compilation!F:F,$W$1,Compilation!J:J,AH60,Compilation!P:P,$X$9)+COUNTIFS(Compilation!F:F,$W$1,Compilation!J:J,AH60,Compilation!P:P,$X$12)</f>
        <v>0</v>
      </c>
      <c r="AI61" s="65">
        <f>COUNTIFS(Compilation!G:G,$W$1,Compilation!K:K,AI60,Compilation!Q:Q,$X$9)+COUNTIFS(Compilation!G:G,$W$1,Compilation!K:K,AI60,Compilation!Q:Q,$X$12)</f>
        <v>0</v>
      </c>
      <c r="AJ61" s="65">
        <f>COUNTIFS(Compilation!H:H,$W$1,Compilation!L:L,AJ60,Compilation!R:R,$X$9)+COUNTIFS(Compilation!H:H,$W$1,Compilation!L:L,AJ60,Compilation!R:R,$X$12)</f>
        <v>0</v>
      </c>
      <c r="AK61" s="65">
        <f>COUNTIFS(Compilation!I:I,$W$1,Compilation!M:M,AK60,Compilation!S:S,$X$9)+COUNTIFS(Compilation!I:I,$W$1,Compilation!M:M,AK60,Compilation!S:S,$X$12)</f>
        <v>0</v>
      </c>
    </row>
    <row r="62" spans="23:53" s="52" customFormat="1" ht="15" thickBot="1">
      <c r="AB62" s="58" t="s">
        <v>48</v>
      </c>
      <c r="AC62" s="66"/>
      <c r="AD62" s="67"/>
      <c r="AE62" s="67"/>
      <c r="AF62" s="67"/>
      <c r="AG62" s="67"/>
      <c r="AH62" s="68"/>
      <c r="AI62" s="68"/>
      <c r="AJ62" s="68"/>
      <c r="AK62" s="68"/>
    </row>
    <row r="63" spans="23:53" s="52" customFormat="1" ht="15" thickBot="1">
      <c r="AB63" s="100"/>
      <c r="AC63" s="100"/>
    </row>
    <row r="64" spans="23:53" s="52" customFormat="1" ht="15" thickBot="1">
      <c r="AB64" s="108" t="s">
        <v>51</v>
      </c>
      <c r="AC64" s="109"/>
      <c r="AD64" s="109"/>
      <c r="AE64" s="109"/>
      <c r="AF64" s="109"/>
      <c r="AG64" s="109"/>
      <c r="AH64" s="109"/>
      <c r="AI64" s="109"/>
      <c r="AJ64" s="109"/>
      <c r="AK64" s="109"/>
      <c r="AL64" s="109"/>
      <c r="AM64" s="109"/>
      <c r="AN64" s="109"/>
      <c r="AO64" s="109"/>
      <c r="AP64" s="109"/>
      <c r="AQ64" s="109"/>
      <c r="AR64" s="109"/>
      <c r="AS64" s="109"/>
      <c r="AT64" s="109"/>
      <c r="AU64" s="109"/>
      <c r="AV64" s="109"/>
      <c r="AW64" s="109"/>
      <c r="AX64" s="109"/>
      <c r="AY64" s="109"/>
      <c r="AZ64" s="109"/>
      <c r="BA64" s="110"/>
    </row>
    <row r="65" spans="17:53" s="52" customFormat="1" ht="15" thickBot="1">
      <c r="AB65" s="60"/>
      <c r="AC65" s="62" t="s">
        <v>64</v>
      </c>
      <c r="AD65" s="62" t="s">
        <v>76</v>
      </c>
      <c r="AE65" s="62" t="s">
        <v>31</v>
      </c>
      <c r="AF65" s="62" t="s">
        <v>67</v>
      </c>
      <c r="AG65" s="62" t="s">
        <v>61</v>
      </c>
      <c r="AH65" s="62" t="s">
        <v>71</v>
      </c>
      <c r="AI65" s="62" t="s">
        <v>66</v>
      </c>
      <c r="AJ65" s="62" t="s">
        <v>65</v>
      </c>
      <c r="AK65" s="62" t="s">
        <v>74</v>
      </c>
      <c r="AL65" s="62" t="s">
        <v>60</v>
      </c>
      <c r="AM65" s="62" t="s">
        <v>62</v>
      </c>
      <c r="AN65" s="62" t="s">
        <v>72</v>
      </c>
      <c r="AO65" s="62" t="s">
        <v>68</v>
      </c>
      <c r="AP65" s="62" t="s">
        <v>58</v>
      </c>
      <c r="AQ65" s="62" t="s">
        <v>69</v>
      </c>
      <c r="AR65" s="62" t="s">
        <v>28</v>
      </c>
      <c r="AS65" s="62" t="s">
        <v>70</v>
      </c>
      <c r="AT65" s="62" t="s">
        <v>59</v>
      </c>
      <c r="AU65" s="62" t="s">
        <v>63</v>
      </c>
      <c r="AV65" s="62" t="s">
        <v>34</v>
      </c>
      <c r="AW65" s="62" t="s">
        <v>30</v>
      </c>
      <c r="AX65" s="62" t="s">
        <v>29</v>
      </c>
      <c r="AY65" s="62" t="s">
        <v>32</v>
      </c>
      <c r="AZ65" s="62" t="s">
        <v>75</v>
      </c>
      <c r="BA65" s="131" t="s">
        <v>73</v>
      </c>
    </row>
    <row r="66" spans="17:53" s="52" customFormat="1">
      <c r="AB66" s="55" t="s">
        <v>47</v>
      </c>
      <c r="AC66" s="65">
        <f>COUNTIFS(Compilation!A:A,$W$1,Compilation!E:E,AC65,Compilation!K:K,$Y$9)+COUNTIFS(Compilation!A:A,$W$1,Compilation!E:E,AC65,Compilation!K:K,$Y$13)</f>
        <v>0</v>
      </c>
      <c r="AD66" s="65">
        <f>COUNTIFS(Compilation!B:B,$W$1,Compilation!F:F,AD65,Compilation!L:L,$Y$9)+COUNTIFS(Compilation!B:B,$W$1,Compilation!F:F,AD65,Compilation!L:L,$Y$13)</f>
        <v>0</v>
      </c>
      <c r="AE66" s="65">
        <f>COUNTIFS(Compilation!C:C,$W$1,Compilation!G:G,AE65,Compilation!M:M,$Y$9)+COUNTIFS(Compilation!C:C,$W$1,Compilation!G:G,AE65,Compilation!M:M,$Y$13)</f>
        <v>0</v>
      </c>
      <c r="AF66" s="65">
        <f>COUNTIFS(Compilation!D:D,$W$1,Compilation!H:H,AF65,Compilation!N:N,$Y$9)+COUNTIFS(Compilation!D:D,$W$1,Compilation!H:H,AF65,Compilation!N:N,$Y$13)</f>
        <v>0</v>
      </c>
      <c r="AG66" s="65">
        <f>COUNTIFS(Compilation!E:E,$W$1,Compilation!I:I,AG65,Compilation!O:O,$Y$9)+COUNTIFS(Compilation!E:E,$W$1,Compilation!I:I,AG65,Compilation!O:O,$Y$13)</f>
        <v>0</v>
      </c>
      <c r="AH66" s="65">
        <f>COUNTIFS(Compilation!F:F,$W$1,Compilation!J:J,AH65,Compilation!P:P,$Y$9)+COUNTIFS(Compilation!F:F,$W$1,Compilation!J:J,AH65,Compilation!P:P,$Y$13)</f>
        <v>0</v>
      </c>
      <c r="AI66" s="65">
        <f>COUNTIFS(Compilation!G:G,$W$1,Compilation!K:K,AI65,Compilation!Q:Q,$Y$9)+COUNTIFS(Compilation!G:G,$W$1,Compilation!K:K,AI65,Compilation!Q:Q,$Y$13)</f>
        <v>0</v>
      </c>
      <c r="AJ66" s="65">
        <f>COUNTIFS(Compilation!H:H,$W$1,Compilation!L:L,AJ65,Compilation!R:R,$Y$9)+COUNTIFS(Compilation!H:H,$W$1,Compilation!L:L,AJ65,Compilation!R:R,$Y$13)</f>
        <v>0</v>
      </c>
      <c r="AK66" s="65">
        <f>COUNTIFS(Compilation!I:I,$W$1,Compilation!M:M,AK65,Compilation!S:S,$Y$9)+COUNTIFS(Compilation!I:I,$W$1,Compilation!M:M,AK65,Compilation!S:S,$Y$13)</f>
        <v>0</v>
      </c>
      <c r="AL66" s="65">
        <f>COUNTIFS(Compilation!J:J,$W$1,Compilation!N:N,AL65,Compilation!T:T,$Y$9)+COUNTIFS(Compilation!J:J,$W$1,Compilation!N:N,AL65,Compilation!T:T,$Y$13)</f>
        <v>0</v>
      </c>
      <c r="AM66" s="65">
        <f>COUNTIFS(Compilation!K:K,$W$1,Compilation!O:O,AM65,Compilation!U:U,$Y$9)+COUNTIFS(Compilation!K:K,$W$1,Compilation!O:O,AM65,Compilation!U:U,$Y$13)</f>
        <v>0</v>
      </c>
      <c r="AN66" s="65">
        <f>COUNTIFS(Compilation!L:L,$W$1,Compilation!P:P,AN65,Compilation!V:V,$Y$9)+COUNTIFS(Compilation!L:L,$W$1,Compilation!P:P,AN65,Compilation!V:V,$Y$13)</f>
        <v>0</v>
      </c>
      <c r="AO66" s="65">
        <f>COUNTIFS(Compilation!M:M,$W$1,Compilation!Q:Q,AO65,Compilation!W:W,$Y$9)+COUNTIFS(Compilation!M:M,$W$1,Compilation!Q:Q,AO65,Compilation!W:W,$Y$13)</f>
        <v>0</v>
      </c>
      <c r="AP66" s="65">
        <f>COUNTIFS(Compilation!N:N,$W$1,Compilation!R:R,AP65,Compilation!X:X,$Y$9)+COUNTIFS(Compilation!N:N,$W$1,Compilation!R:R,AP65,Compilation!X:X,$Y$13)</f>
        <v>0</v>
      </c>
      <c r="AQ66" s="65">
        <f>COUNTIFS(Compilation!O:O,$W$1,Compilation!S:S,AQ65,Compilation!Y:Y,$Y$9)+COUNTIFS(Compilation!O:O,$W$1,Compilation!S:S,AQ65,Compilation!Y:Y,$Y$13)</f>
        <v>0</v>
      </c>
      <c r="AR66" s="65">
        <f>COUNTIFS(Compilation!P:P,$W$1,Compilation!T:T,AR65,Compilation!Z:Z,$Y$9)+COUNTIFS(Compilation!P:P,$W$1,Compilation!T:T,AR65,Compilation!Z:Z,$Y$13)</f>
        <v>0</v>
      </c>
      <c r="AS66" s="65">
        <f>COUNTIFS(Compilation!Q:Q,$W$1,Compilation!U:U,AS65,Compilation!AA:AA,$Y$9)+COUNTIFS(Compilation!Q:Q,$W$1,Compilation!U:U,AS65,Compilation!AA:AA,$Y$13)</f>
        <v>0</v>
      </c>
      <c r="AT66" s="65">
        <f>COUNTIFS(Compilation!R:R,$W$1,Compilation!V:V,AT65,Compilation!AB:AB,$Y$9)+COUNTIFS(Compilation!R:R,$W$1,Compilation!V:V,AT65,Compilation!AB:AB,$Y$13)</f>
        <v>0</v>
      </c>
      <c r="AU66" s="65">
        <f>COUNTIFS(Compilation!S:S,$W$1,Compilation!W:W,AU65,Compilation!AC:AC,$Y$9)+COUNTIFS(Compilation!S:S,$W$1,Compilation!W:W,AU65,Compilation!AC:AC,$Y$13)</f>
        <v>0</v>
      </c>
      <c r="AV66" s="65">
        <f>COUNTIFS(Compilation!T:T,$W$1,Compilation!X:X,AV65,Compilation!AD:AD,$Y$9)+COUNTIFS(Compilation!T:T,$W$1,Compilation!X:X,AV65,Compilation!AD:AD,$Y$13)</f>
        <v>0</v>
      </c>
      <c r="AW66" s="65">
        <f>COUNTIFS(Compilation!U:U,$W$1,Compilation!Y:Y,AW65,Compilation!AE:AE,$Y$9)+COUNTIFS(Compilation!U:U,$W$1,Compilation!Y:Y,AW65,Compilation!AE:AE,$Y$13)</f>
        <v>0</v>
      </c>
      <c r="AX66" s="65">
        <f>COUNTIFS(Compilation!V:V,$W$1,Compilation!Z:Z,AX65,Compilation!AF:AF,$Y$9)+COUNTIFS(Compilation!V:V,$W$1,Compilation!Z:Z,AX65,Compilation!AF:AF,$Y$13)</f>
        <v>0</v>
      </c>
      <c r="AY66" s="65">
        <f>COUNTIFS(Compilation!W:W,$W$1,Compilation!AA:AA,AY65,Compilation!AG:AG,$Y$9)+COUNTIFS(Compilation!W:W,$W$1,Compilation!AA:AA,AY65,Compilation!AG:AG,$Y$13)</f>
        <v>0</v>
      </c>
      <c r="AZ66" s="65">
        <f>COUNTIFS(Compilation!X:X,$W$1,Compilation!AB:AB,AZ65,Compilation!AH:AH,$Y$9)+COUNTIFS(Compilation!X:X,$W$1,Compilation!AB:AB,AZ65,Compilation!AH:AH,$Y$13)</f>
        <v>0</v>
      </c>
      <c r="BA66" s="65">
        <f>COUNTIFS(Compilation!Y:Y,$W$1,Compilation!AC:AC,BA65,Compilation!AI:AI,$Y$9)+COUNTIFS(Compilation!Y:Y,$W$1,Compilation!AC:AC,BA65,Compilation!AI:AI,$Y$13)</f>
        <v>0</v>
      </c>
    </row>
    <row r="67" spans="17:53" s="52" customFormat="1" ht="15" thickBot="1">
      <c r="AB67" s="58" t="s">
        <v>48</v>
      </c>
      <c r="AC67" s="66"/>
      <c r="AD67" s="67"/>
      <c r="AE67" s="67"/>
      <c r="AF67" s="67"/>
      <c r="AG67" s="67"/>
      <c r="AH67" s="68"/>
      <c r="AI67" s="68"/>
      <c r="AJ67" s="68"/>
      <c r="AK67" s="68"/>
      <c r="AL67" s="68"/>
      <c r="AM67" s="68"/>
      <c r="AN67" s="68"/>
      <c r="AO67" s="68"/>
      <c r="AP67" s="68"/>
      <c r="AQ67" s="68"/>
      <c r="AR67" s="68"/>
      <c r="AS67" s="68"/>
      <c r="AT67" s="68"/>
      <c r="AU67" s="68"/>
      <c r="AV67" s="68"/>
      <c r="AW67" s="68"/>
      <c r="AX67" s="68"/>
      <c r="AY67" s="68"/>
      <c r="AZ67" s="68"/>
      <c r="BA67" s="68"/>
    </row>
    <row r="68" spans="17:53" s="52" customFormat="1"/>
    <row r="69" spans="17:53" s="52" customFormat="1"/>
    <row r="70" spans="17:53" s="52" customFormat="1"/>
    <row r="71" spans="17:53" s="52" customFormat="1"/>
    <row r="72" spans="17:53" s="52" customFormat="1"/>
    <row r="73" spans="17:53" s="52" customFormat="1"/>
    <row r="74" spans="17:53" s="52" customFormat="1"/>
    <row r="75" spans="17:53" s="52" customFormat="1">
      <c r="AD75" s="100"/>
      <c r="AE75" s="100"/>
      <c r="AF75" s="100"/>
      <c r="AG75" s="100"/>
      <c r="AH75" s="100"/>
      <c r="AI75" s="100"/>
      <c r="AJ75" s="100"/>
      <c r="AK75" s="100"/>
      <c r="AL75" s="100"/>
    </row>
    <row r="76" spans="17:53" s="52" customFormat="1">
      <c r="AD76" s="100"/>
      <c r="AE76" s="100"/>
      <c r="AF76" s="100"/>
      <c r="AG76" s="100"/>
      <c r="AH76" s="100"/>
      <c r="AI76" s="100"/>
      <c r="AJ76" s="100"/>
      <c r="AK76" s="100"/>
      <c r="AL76" s="100"/>
    </row>
    <row r="77" spans="17:53" s="52" customFormat="1">
      <c r="AD77" s="100"/>
      <c r="AI77" s="100"/>
      <c r="AJ77" s="100"/>
      <c r="AK77" s="100"/>
      <c r="AL77" s="100"/>
    </row>
    <row r="78" spans="17:53" s="52" customFormat="1" ht="15" thickBot="1">
      <c r="AD78" s="100"/>
      <c r="AI78" s="100"/>
      <c r="AJ78" s="100"/>
      <c r="AK78" s="100"/>
      <c r="AL78" s="100"/>
    </row>
    <row r="79" spans="17:53" s="52" customFormat="1" ht="15" thickBot="1">
      <c r="Q79" s="134" t="s">
        <v>87</v>
      </c>
      <c r="R79" s="135">
        <v>0.82</v>
      </c>
      <c r="AD79" s="100"/>
      <c r="AI79" s="100"/>
      <c r="AJ79" s="100"/>
      <c r="AK79" s="100"/>
      <c r="AL79" s="100"/>
    </row>
    <row r="80" spans="17:53" s="52" customFormat="1">
      <c r="AD80" s="100"/>
      <c r="AI80" s="100"/>
      <c r="AJ80" s="100"/>
      <c r="AK80" s="100"/>
      <c r="AL80" s="100"/>
    </row>
    <row r="81" spans="17:38" s="52" customFormat="1">
      <c r="AD81" s="100"/>
      <c r="AI81" s="100"/>
      <c r="AJ81" s="100"/>
      <c r="AK81" s="100"/>
      <c r="AL81" s="100"/>
    </row>
    <row r="82" spans="17:38" s="52" customFormat="1">
      <c r="AD82" s="100"/>
      <c r="AI82" s="100"/>
      <c r="AJ82" s="100"/>
      <c r="AK82" s="100"/>
      <c r="AL82" s="100"/>
    </row>
    <row r="83" spans="17:38" s="52" customFormat="1">
      <c r="S83" s="100"/>
      <c r="T83" s="100"/>
      <c r="AD83" s="100"/>
      <c r="AI83" s="100"/>
      <c r="AJ83" s="100"/>
      <c r="AK83" s="100"/>
      <c r="AL83" s="100"/>
    </row>
    <row r="84" spans="17:38" s="52" customFormat="1">
      <c r="Q84" s="100"/>
      <c r="R84" s="100" t="s">
        <v>88</v>
      </c>
      <c r="S84" s="100" t="s">
        <v>89</v>
      </c>
      <c r="T84" s="100"/>
      <c r="AD84" s="100"/>
      <c r="AI84" s="100"/>
      <c r="AJ84" s="100"/>
      <c r="AK84" s="100"/>
      <c r="AL84" s="100"/>
    </row>
    <row r="85" spans="17:38" s="52" customFormat="1">
      <c r="Q85" s="100" t="s">
        <v>90</v>
      </c>
      <c r="R85" s="104">
        <v>0.45</v>
      </c>
      <c r="S85" s="104" t="str">
        <f>IF(R79&lt;=R85,R79,"")</f>
        <v/>
      </c>
      <c r="T85" s="100"/>
      <c r="AD85" s="100"/>
      <c r="AE85" s="100"/>
      <c r="AF85" s="100"/>
      <c r="AG85" s="100"/>
      <c r="AH85" s="100"/>
      <c r="AI85" s="100"/>
      <c r="AJ85" s="100"/>
      <c r="AK85" s="100"/>
      <c r="AL85" s="100"/>
    </row>
    <row r="86" spans="17:38" s="52" customFormat="1">
      <c r="Q86" s="100" t="s">
        <v>91</v>
      </c>
      <c r="R86" s="104">
        <v>0.55000000000000004</v>
      </c>
      <c r="S86" s="104" t="str">
        <f>IF(AND(R79&gt;R85,R79&lt;=R86),R79,"")</f>
        <v/>
      </c>
      <c r="T86" s="100"/>
      <c r="AD86" s="100"/>
      <c r="AE86" s="100"/>
      <c r="AF86" s="100"/>
      <c r="AG86" s="100"/>
      <c r="AH86" s="100"/>
      <c r="AI86" s="100"/>
      <c r="AJ86" s="100"/>
      <c r="AK86" s="100"/>
      <c r="AL86" s="100"/>
    </row>
    <row r="87" spans="17:38" s="52" customFormat="1">
      <c r="Q87" s="100" t="s">
        <v>92</v>
      </c>
      <c r="R87" s="104">
        <v>1</v>
      </c>
      <c r="S87" s="104">
        <f>IF(R79&gt;R86,R79,"")</f>
        <v>0.82</v>
      </c>
      <c r="T87" s="100"/>
      <c r="AD87" s="100"/>
      <c r="AE87" s="100"/>
      <c r="AF87" s="100"/>
      <c r="AG87" s="100"/>
      <c r="AH87" s="100"/>
      <c r="AI87" s="100"/>
      <c r="AJ87" s="100"/>
      <c r="AK87" s="100"/>
      <c r="AL87" s="100"/>
    </row>
    <row r="88" spans="17:38" s="52" customFormat="1">
      <c r="Q88" s="100"/>
      <c r="R88" s="100" t="s">
        <v>93</v>
      </c>
      <c r="S88" s="104">
        <f>MAX(100%,R79)-R79</f>
        <v>0.18000000000000005</v>
      </c>
      <c r="T88" s="100"/>
      <c r="AD88" s="100"/>
      <c r="AE88" s="100"/>
      <c r="AF88" s="100"/>
      <c r="AG88" s="100"/>
      <c r="AH88" s="100"/>
      <c r="AI88" s="100"/>
      <c r="AJ88" s="100"/>
      <c r="AK88" s="100"/>
      <c r="AL88" s="100"/>
    </row>
    <row r="89" spans="17:38" s="52" customFormat="1">
      <c r="Q89" s="100"/>
      <c r="R89" s="100"/>
      <c r="S89" s="100"/>
      <c r="T89" s="100"/>
      <c r="AD89" s="100"/>
      <c r="AE89" s="100"/>
      <c r="AF89" s="100"/>
      <c r="AG89" s="100"/>
      <c r="AH89" s="100"/>
      <c r="AI89" s="100"/>
      <c r="AJ89" s="100"/>
      <c r="AK89" s="100"/>
      <c r="AL89" s="100"/>
    </row>
    <row r="90" spans="17:38" s="52" customFormat="1">
      <c r="Q90" s="100"/>
      <c r="R90" s="100"/>
      <c r="S90" s="100"/>
      <c r="T90" s="100"/>
      <c r="AD90" s="100"/>
      <c r="AE90" s="100"/>
      <c r="AF90" s="100"/>
      <c r="AG90" s="100"/>
      <c r="AH90" s="100"/>
      <c r="AI90" s="100"/>
      <c r="AJ90" s="100"/>
      <c r="AK90" s="100"/>
      <c r="AL90" s="100"/>
    </row>
    <row r="91" spans="17:38" s="52" customFormat="1">
      <c r="AD91" s="100"/>
      <c r="AE91" s="100"/>
      <c r="AF91" s="100"/>
      <c r="AG91" s="100"/>
      <c r="AH91" s="100"/>
      <c r="AI91" s="100"/>
      <c r="AJ91" s="100"/>
      <c r="AK91" s="100"/>
      <c r="AL91" s="100"/>
    </row>
    <row r="92" spans="17:38" s="52" customFormat="1">
      <c r="AD92" s="100"/>
      <c r="AE92" s="100"/>
      <c r="AF92" s="100"/>
      <c r="AG92" s="100"/>
      <c r="AH92" s="100"/>
      <c r="AI92" s="100"/>
      <c r="AJ92" s="100"/>
      <c r="AK92" s="100"/>
      <c r="AL92" s="100"/>
    </row>
    <row r="93" spans="17:38" s="52" customFormat="1">
      <c r="AD93" s="100"/>
      <c r="AE93" s="100"/>
      <c r="AF93" s="100"/>
      <c r="AG93" s="100"/>
      <c r="AH93" s="100"/>
      <c r="AI93" s="100"/>
      <c r="AJ93" s="100"/>
      <c r="AK93" s="100"/>
      <c r="AL93" s="100"/>
    </row>
    <row r="94" spans="17:38" s="52" customFormat="1">
      <c r="AD94" s="100"/>
      <c r="AE94" s="100"/>
      <c r="AF94" s="100"/>
      <c r="AG94" s="100"/>
      <c r="AH94" s="100"/>
      <c r="AI94" s="100"/>
      <c r="AJ94" s="100"/>
      <c r="AK94" s="100"/>
      <c r="AL94" s="100"/>
    </row>
    <row r="95" spans="17:38" s="52" customFormat="1">
      <c r="AD95" s="100"/>
      <c r="AE95" s="100"/>
      <c r="AF95" s="100"/>
      <c r="AG95" s="100"/>
      <c r="AH95" s="100"/>
      <c r="AI95" s="100"/>
      <c r="AJ95" s="100"/>
      <c r="AK95" s="100"/>
      <c r="AL95" s="100"/>
    </row>
    <row r="96" spans="17:38" s="52" customFormat="1">
      <c r="AD96" s="100"/>
      <c r="AE96" s="100"/>
      <c r="AF96" s="100"/>
      <c r="AG96" s="100"/>
      <c r="AH96" s="100"/>
      <c r="AI96" s="100"/>
      <c r="AJ96" s="100"/>
      <c r="AK96" s="100"/>
      <c r="AL96" s="100"/>
    </row>
    <row r="97" spans="30:38" s="52" customFormat="1">
      <c r="AD97" s="100"/>
      <c r="AE97" s="100"/>
      <c r="AF97" s="100"/>
      <c r="AG97" s="100"/>
      <c r="AH97" s="100"/>
      <c r="AI97" s="100"/>
      <c r="AJ97" s="100"/>
      <c r="AK97" s="100"/>
      <c r="AL97" s="100"/>
    </row>
    <row r="98" spans="30:38" s="52" customFormat="1">
      <c r="AD98" s="100"/>
      <c r="AE98" s="100"/>
      <c r="AF98" s="100"/>
      <c r="AG98" s="100"/>
      <c r="AH98" s="100"/>
      <c r="AI98" s="100"/>
      <c r="AJ98" s="100"/>
      <c r="AK98" s="100"/>
      <c r="AL98" s="100"/>
    </row>
    <row r="99" spans="30:38" s="52" customFormat="1">
      <c r="AD99" s="100"/>
      <c r="AE99" s="100"/>
      <c r="AF99" s="100"/>
      <c r="AG99" s="100"/>
      <c r="AH99" s="100"/>
      <c r="AI99" s="100"/>
      <c r="AJ99" s="100"/>
      <c r="AK99" s="100"/>
      <c r="AL99" s="100"/>
    </row>
    <row r="100" spans="30:38" s="52" customFormat="1"/>
    <row r="101" spans="30:38" s="52" customFormat="1"/>
    <row r="102" spans="30:38" s="52" customFormat="1"/>
    <row r="103" spans="30:38" s="52" customFormat="1"/>
    <row r="104" spans="30:38" s="52" customFormat="1"/>
    <row r="105" spans="30:38" s="52" customFormat="1"/>
    <row r="106" spans="30:38" s="52" customFormat="1"/>
    <row r="107" spans="30:38" s="52" customFormat="1"/>
    <row r="108" spans="30:38" s="52" customFormat="1"/>
    <row r="109" spans="30:38" s="52" customFormat="1"/>
    <row r="110" spans="30:38" s="52" customFormat="1"/>
    <row r="111" spans="30:38" s="52" customFormat="1"/>
    <row r="112" spans="30:38" s="52" customFormat="1"/>
    <row r="113" s="52" customFormat="1"/>
    <row r="114" s="52" customFormat="1"/>
    <row r="115" s="52" customFormat="1"/>
    <row r="116" s="52" customFormat="1"/>
    <row r="117" s="52" customFormat="1"/>
    <row r="118" s="52" customFormat="1"/>
    <row r="119" s="52" customFormat="1"/>
    <row r="120" s="52" customFormat="1"/>
    <row r="121" s="52" customFormat="1"/>
    <row r="122" s="52" customFormat="1"/>
    <row r="123" s="52" customFormat="1"/>
    <row r="124" s="52" customFormat="1"/>
    <row r="125" s="52" customFormat="1"/>
    <row r="126" s="52" customFormat="1"/>
    <row r="127" s="52" customFormat="1"/>
    <row r="128" s="52" customFormat="1"/>
    <row r="129" s="52" customFormat="1"/>
    <row r="130" s="52" customFormat="1"/>
    <row r="131" s="52" customFormat="1"/>
    <row r="132" s="52" customFormat="1"/>
    <row r="133" s="52" customFormat="1"/>
    <row r="134" s="52" customFormat="1"/>
    <row r="135" s="52" customFormat="1"/>
    <row r="136" s="52" customFormat="1"/>
    <row r="137" s="52" customFormat="1"/>
    <row r="138" s="52" customFormat="1"/>
    <row r="139" s="52" customFormat="1"/>
    <row r="140" s="52" customFormat="1"/>
    <row r="141" s="52" customFormat="1"/>
    <row r="142" s="52" customFormat="1"/>
    <row r="143" s="52" customFormat="1"/>
    <row r="144" s="52" customFormat="1"/>
    <row r="145" s="52" customFormat="1"/>
    <row r="146" s="52" customFormat="1"/>
    <row r="147" s="52" customFormat="1"/>
    <row r="148" s="52" customFormat="1"/>
    <row r="149" s="52" customFormat="1"/>
    <row r="150" s="52" customFormat="1"/>
    <row r="151" s="52" customFormat="1"/>
    <row r="152" s="52" customFormat="1"/>
    <row r="153" s="52" customFormat="1"/>
    <row r="154" s="52" customFormat="1"/>
    <row r="155" s="52" customFormat="1"/>
    <row r="156" s="52" customFormat="1"/>
    <row r="157" s="52" customFormat="1"/>
    <row r="158" s="52" customFormat="1"/>
    <row r="159" s="52" customFormat="1"/>
    <row r="160" s="52" customFormat="1"/>
    <row r="161" s="52" customFormat="1"/>
    <row r="162" s="52" customFormat="1"/>
    <row r="163" s="52" customFormat="1"/>
    <row r="164" s="52" customFormat="1"/>
    <row r="165" s="52" customFormat="1"/>
    <row r="166" s="52" customFormat="1"/>
    <row r="167" s="52" customFormat="1"/>
    <row r="168" s="52" customFormat="1"/>
    <row r="169" s="52" customFormat="1"/>
    <row r="170" s="52" customFormat="1"/>
    <row r="171" s="52" customFormat="1"/>
    <row r="172" s="52" customFormat="1"/>
    <row r="173" s="52" customFormat="1"/>
    <row r="174" s="52" customFormat="1"/>
    <row r="175" s="52" customFormat="1"/>
    <row r="176" s="52" customFormat="1"/>
    <row r="177" s="52" customFormat="1"/>
    <row r="178" s="52" customFormat="1"/>
    <row r="179" s="52" customFormat="1"/>
    <row r="180" s="52" customFormat="1"/>
    <row r="181" s="52" customFormat="1"/>
    <row r="182" s="52" customFormat="1"/>
    <row r="183" s="52" customFormat="1"/>
    <row r="184" s="52" customFormat="1"/>
    <row r="185" s="52" customFormat="1"/>
    <row r="186" s="52" customFormat="1"/>
    <row r="187" s="52" customFormat="1"/>
    <row r="188" s="52" customFormat="1"/>
    <row r="189" s="52" customFormat="1"/>
    <row r="190" s="52" customFormat="1"/>
    <row r="191" s="52" customFormat="1"/>
    <row r="192" s="52" customFormat="1"/>
    <row r="193" s="52" customFormat="1"/>
    <row r="194" s="52" customFormat="1"/>
    <row r="195" s="52" customFormat="1"/>
    <row r="196" s="52" customFormat="1"/>
    <row r="197" s="52" customFormat="1"/>
    <row r="198" s="52" customFormat="1"/>
    <row r="199" s="52" customFormat="1"/>
    <row r="200" s="52" customFormat="1"/>
    <row r="201" s="52" customFormat="1"/>
    <row r="202" s="52" customFormat="1"/>
    <row r="203" s="52" customFormat="1"/>
    <row r="204" s="52" customFormat="1"/>
    <row r="205" s="52" customFormat="1"/>
    <row r="206" s="52" customFormat="1"/>
    <row r="207" s="52" customFormat="1"/>
    <row r="208" s="52" customFormat="1"/>
    <row r="209" s="52" customFormat="1"/>
    <row r="210" s="52" customFormat="1"/>
    <row r="211" s="52" customFormat="1"/>
    <row r="212" s="52" customFormat="1"/>
    <row r="213" s="52" customFormat="1"/>
    <row r="214" s="52" customFormat="1"/>
    <row r="215" s="52" customFormat="1"/>
    <row r="216" s="52" customFormat="1"/>
    <row r="217" s="52" customFormat="1"/>
    <row r="218" s="52" customFormat="1"/>
    <row r="219" s="52" customFormat="1"/>
    <row r="220" s="52" customFormat="1"/>
    <row r="221" s="52" customFormat="1"/>
    <row r="222" s="52" customFormat="1"/>
    <row r="223" s="52" customFormat="1"/>
    <row r="224" s="52" customFormat="1"/>
    <row r="225" s="52" customFormat="1"/>
    <row r="226" s="52" customFormat="1"/>
    <row r="227" s="52" customFormat="1"/>
    <row r="228" s="52" customFormat="1"/>
    <row r="229" s="52" customFormat="1"/>
    <row r="230" s="52" customFormat="1"/>
    <row r="231" s="52" customFormat="1"/>
    <row r="232" s="52" customFormat="1"/>
    <row r="233" s="52" customFormat="1"/>
    <row r="234" s="52" customFormat="1"/>
    <row r="235" s="52" customFormat="1"/>
    <row r="236" s="52" customFormat="1"/>
    <row r="237" s="52" customFormat="1"/>
    <row r="238" s="52" customFormat="1"/>
    <row r="239" s="52" customFormat="1"/>
    <row r="240" s="52" customFormat="1"/>
    <row r="241" s="52" customFormat="1"/>
    <row r="242" s="52" customFormat="1"/>
    <row r="243" s="52" customFormat="1"/>
    <row r="244" s="52" customFormat="1"/>
    <row r="245" s="52" customFormat="1"/>
    <row r="246" s="52" customFormat="1"/>
    <row r="247" s="52" customFormat="1"/>
    <row r="248" s="52" customFormat="1"/>
    <row r="249" s="52" customFormat="1"/>
    <row r="250" s="52" customFormat="1"/>
    <row r="251" s="52" customFormat="1"/>
    <row r="252" s="52" customFormat="1"/>
    <row r="253" s="52" customFormat="1"/>
    <row r="254" s="52" customFormat="1"/>
    <row r="255" s="52" customFormat="1"/>
    <row r="256" s="52" customFormat="1"/>
    <row r="257" s="52" customFormat="1"/>
    <row r="258" s="52" customFormat="1"/>
    <row r="259" s="52" customFormat="1"/>
    <row r="260" s="52" customFormat="1"/>
    <row r="261" s="52" customFormat="1"/>
    <row r="262" s="52" customFormat="1"/>
    <row r="263" s="52" customFormat="1"/>
    <row r="264" s="52" customFormat="1"/>
    <row r="265" s="52" customFormat="1"/>
    <row r="266" s="52" customFormat="1"/>
    <row r="267" s="52" customFormat="1"/>
    <row r="268" s="52" customFormat="1"/>
    <row r="269" s="52" customFormat="1"/>
    <row r="270" s="52" customFormat="1"/>
    <row r="271" s="52" customFormat="1"/>
    <row r="272" s="52" customFormat="1"/>
    <row r="273" s="52" customFormat="1"/>
    <row r="274" s="52" customFormat="1"/>
    <row r="275" s="52" customFormat="1"/>
    <row r="276" s="52" customFormat="1"/>
    <row r="277" s="52" customFormat="1"/>
    <row r="278" s="52" customFormat="1"/>
    <row r="279" s="52" customFormat="1"/>
    <row r="280" s="52" customFormat="1"/>
    <row r="281" s="52" customFormat="1"/>
    <row r="282" s="52" customFormat="1"/>
    <row r="283" s="52" customFormat="1"/>
    <row r="284" s="52" customFormat="1"/>
    <row r="285" s="52" customFormat="1"/>
    <row r="286" s="52" customFormat="1"/>
    <row r="287" s="52" customFormat="1"/>
    <row r="288" s="52" customFormat="1"/>
    <row r="289" s="52" customFormat="1"/>
    <row r="290" s="52" customFormat="1"/>
    <row r="291" s="52" customFormat="1"/>
    <row r="292" s="52" customFormat="1"/>
    <row r="293" s="52" customFormat="1"/>
    <row r="294" s="52" customFormat="1"/>
    <row r="295" s="52" customFormat="1"/>
    <row r="296" s="52" customFormat="1"/>
    <row r="297" s="52" customFormat="1"/>
    <row r="298" s="52" customFormat="1"/>
    <row r="299" s="52" customFormat="1"/>
    <row r="300" s="52" customFormat="1"/>
    <row r="301" s="52" customFormat="1"/>
    <row r="302" s="52" customFormat="1"/>
    <row r="303" s="52" customFormat="1"/>
    <row r="304" s="52" customFormat="1"/>
    <row r="305" s="52" customFormat="1"/>
    <row r="306" s="52" customFormat="1"/>
    <row r="307" s="52" customFormat="1"/>
    <row r="308" s="52" customFormat="1"/>
    <row r="309" s="52" customFormat="1"/>
    <row r="310" s="52" customFormat="1"/>
    <row r="311" s="52" customFormat="1"/>
    <row r="312" s="52" customFormat="1"/>
    <row r="313" s="52" customFormat="1"/>
    <row r="314" s="52" customFormat="1"/>
    <row r="315" s="52" customFormat="1"/>
    <row r="316" s="52" customFormat="1"/>
    <row r="317" s="52" customFormat="1"/>
    <row r="318" s="52" customFormat="1"/>
    <row r="319" s="52" customFormat="1"/>
    <row r="320" s="52" customFormat="1"/>
    <row r="321" s="52" customFormat="1"/>
    <row r="322" s="52" customFormat="1"/>
    <row r="323" s="52" customFormat="1"/>
    <row r="324" s="52" customFormat="1"/>
    <row r="325" s="52" customFormat="1"/>
    <row r="326" s="52" customFormat="1"/>
    <row r="327" s="52" customFormat="1"/>
    <row r="328" s="52" customFormat="1"/>
    <row r="329" s="52" customFormat="1"/>
    <row r="330" s="52" customFormat="1"/>
    <row r="331" s="52" customFormat="1"/>
    <row r="332" s="52" customFormat="1"/>
    <row r="333" s="52" customFormat="1"/>
    <row r="334" s="52" customFormat="1"/>
    <row r="335" s="52" customFormat="1"/>
    <row r="336" s="52" customFormat="1"/>
    <row r="337" s="52" customFormat="1"/>
    <row r="338" s="52" customFormat="1"/>
    <row r="339" s="52" customFormat="1"/>
    <row r="340" s="52" customFormat="1"/>
    <row r="341" s="52" customFormat="1"/>
    <row r="342" s="52" customFormat="1"/>
    <row r="343" s="52" customFormat="1"/>
    <row r="344" s="52" customFormat="1"/>
    <row r="345" s="52" customFormat="1"/>
    <row r="346" s="52" customFormat="1"/>
    <row r="347" s="52" customFormat="1"/>
    <row r="348" s="52" customFormat="1"/>
    <row r="349" s="52" customFormat="1"/>
    <row r="350" s="52" customFormat="1"/>
    <row r="351" s="52" customFormat="1"/>
    <row r="352" s="52" customFormat="1"/>
    <row r="353" s="52" customFormat="1"/>
    <row r="354" s="52" customFormat="1"/>
    <row r="355" s="52" customFormat="1"/>
    <row r="356" s="52" customFormat="1"/>
    <row r="357" s="52" customFormat="1"/>
    <row r="358" s="52" customFormat="1"/>
    <row r="359" s="52" customFormat="1"/>
    <row r="360" s="52" customFormat="1"/>
    <row r="361" s="52" customFormat="1"/>
    <row r="362" s="52" customFormat="1"/>
    <row r="363" s="52" customFormat="1"/>
    <row r="364" s="52" customFormat="1"/>
    <row r="365" s="52" customFormat="1"/>
    <row r="366" s="52" customFormat="1"/>
    <row r="367" s="52" customFormat="1"/>
    <row r="368" s="52" customFormat="1"/>
    <row r="369" s="52" customFormat="1"/>
    <row r="370" s="52" customFormat="1"/>
    <row r="371" s="52" customFormat="1"/>
    <row r="372" s="52" customFormat="1"/>
    <row r="373" s="52" customFormat="1"/>
    <row r="374" s="52" customFormat="1"/>
    <row r="375" s="52" customFormat="1"/>
    <row r="376" s="52" customFormat="1"/>
    <row r="377" s="52" customFormat="1"/>
    <row r="378" s="52" customFormat="1"/>
    <row r="379" s="52" customFormat="1"/>
    <row r="380" s="52" customFormat="1"/>
    <row r="381" s="52" customFormat="1"/>
    <row r="382" s="52" customFormat="1"/>
    <row r="383" s="52" customFormat="1"/>
    <row r="384" s="52" customFormat="1"/>
    <row r="385" s="52" customFormat="1"/>
    <row r="386" s="52" customFormat="1"/>
    <row r="387" s="52" customFormat="1"/>
    <row r="388" s="52" customFormat="1"/>
    <row r="389" s="52" customFormat="1"/>
    <row r="390" s="52" customFormat="1"/>
    <row r="391" s="52" customFormat="1"/>
    <row r="392" s="52" customFormat="1"/>
    <row r="393" s="52" customFormat="1"/>
    <row r="394" s="52" customFormat="1"/>
    <row r="395" s="52" customFormat="1"/>
    <row r="396" s="52" customFormat="1"/>
    <row r="397" s="52" customFormat="1"/>
    <row r="398" s="52" customFormat="1"/>
    <row r="399" s="52" customFormat="1"/>
    <row r="400" s="52" customFormat="1"/>
    <row r="401" s="52" customFormat="1"/>
    <row r="402" s="52" customFormat="1"/>
    <row r="403" s="52" customFormat="1"/>
    <row r="404" s="52" customFormat="1"/>
    <row r="405" s="52" customFormat="1"/>
    <row r="406" s="52" customFormat="1"/>
    <row r="407" s="52" customFormat="1"/>
    <row r="408" s="52" customFormat="1"/>
    <row r="409" s="52" customFormat="1"/>
    <row r="410" s="52" customFormat="1"/>
    <row r="411" s="52" customFormat="1"/>
    <row r="412" s="52" customFormat="1"/>
    <row r="413" s="52" customFormat="1"/>
    <row r="414" s="52" customFormat="1"/>
    <row r="415" s="52" customFormat="1"/>
    <row r="416" s="52" customFormat="1"/>
    <row r="417" s="52" customFormat="1"/>
    <row r="418" s="52" customFormat="1"/>
    <row r="419" s="52" customFormat="1"/>
    <row r="420" s="52" customFormat="1"/>
    <row r="421" s="52" customFormat="1"/>
    <row r="422" s="52" customFormat="1"/>
    <row r="423" s="52" customFormat="1"/>
    <row r="424" s="52" customFormat="1"/>
    <row r="425" s="52" customFormat="1"/>
    <row r="426" s="52" customFormat="1"/>
    <row r="427" s="52" customFormat="1"/>
    <row r="428" s="52" customFormat="1"/>
    <row r="429" s="52" customFormat="1"/>
    <row r="430" s="52" customFormat="1"/>
    <row r="431" s="52" customFormat="1"/>
    <row r="432" s="52" customFormat="1"/>
    <row r="433" s="52" customFormat="1"/>
    <row r="434" s="52" customFormat="1"/>
    <row r="435" s="52" customFormat="1"/>
    <row r="436" s="52" customFormat="1"/>
    <row r="437" s="52" customFormat="1"/>
    <row r="438" s="52" customFormat="1"/>
    <row r="439" s="52" customFormat="1"/>
    <row r="440" s="52" customFormat="1"/>
    <row r="441" s="52" customFormat="1"/>
    <row r="442" s="52" customFormat="1"/>
    <row r="443" s="52" customFormat="1"/>
    <row r="444" s="52" customFormat="1"/>
    <row r="445" s="52" customFormat="1"/>
    <row r="446" s="52" customFormat="1"/>
    <row r="447" s="52" customFormat="1"/>
    <row r="448" s="52" customFormat="1"/>
    <row r="449" s="52" customFormat="1"/>
    <row r="450" s="52" customFormat="1"/>
    <row r="451" s="52" customFormat="1"/>
    <row r="452" s="52" customFormat="1"/>
    <row r="453" s="52" customFormat="1"/>
    <row r="454" s="52" customFormat="1"/>
    <row r="455" s="52" customFormat="1"/>
    <row r="456" s="52" customFormat="1"/>
    <row r="457" s="52" customFormat="1"/>
    <row r="458" s="52" customFormat="1"/>
    <row r="459" s="52" customFormat="1"/>
    <row r="460" s="52" customFormat="1"/>
    <row r="461" s="52" customFormat="1"/>
    <row r="462" s="52" customFormat="1"/>
    <row r="463" s="52" customFormat="1"/>
    <row r="464" s="52" customFormat="1"/>
    <row r="465" s="52" customFormat="1"/>
    <row r="466" s="52" customFormat="1"/>
    <row r="467" s="52" customFormat="1"/>
    <row r="468" s="52" customFormat="1"/>
    <row r="469" s="52" customFormat="1"/>
    <row r="470" s="52" customFormat="1"/>
    <row r="471" s="52" customFormat="1"/>
    <row r="472" s="52" customFormat="1"/>
    <row r="473" s="52" customFormat="1"/>
    <row r="474" s="52" customFormat="1"/>
    <row r="475" s="52" customFormat="1"/>
    <row r="476" s="52" customFormat="1"/>
    <row r="477" s="52" customFormat="1"/>
    <row r="478" s="52" customFormat="1"/>
    <row r="479" s="52" customFormat="1"/>
    <row r="480" s="52" customFormat="1"/>
    <row r="481" s="52" customFormat="1"/>
    <row r="482" s="52" customFormat="1"/>
    <row r="483" s="52" customFormat="1"/>
    <row r="484" s="52" customFormat="1"/>
    <row r="485" s="52" customFormat="1"/>
    <row r="486" s="52" customFormat="1"/>
    <row r="487" s="52" customFormat="1"/>
    <row r="488" s="52" customFormat="1"/>
    <row r="489" s="52" customFormat="1"/>
    <row r="490" s="52" customFormat="1"/>
    <row r="491" s="52" customFormat="1"/>
    <row r="492" s="52" customFormat="1"/>
    <row r="493" s="52" customFormat="1"/>
    <row r="494" s="52" customFormat="1"/>
    <row r="495" s="52" customFormat="1"/>
    <row r="496" s="52" customFormat="1"/>
    <row r="497" s="52" customFormat="1"/>
    <row r="498" s="52" customFormat="1"/>
    <row r="499" s="52" customFormat="1"/>
    <row r="500" s="52" customFormat="1"/>
    <row r="501" s="52" customFormat="1"/>
    <row r="502" s="52" customFormat="1"/>
    <row r="503" s="52" customFormat="1"/>
    <row r="504" s="52" customFormat="1"/>
    <row r="505" s="52" customFormat="1"/>
    <row r="506" s="52" customFormat="1"/>
    <row r="507" s="52" customFormat="1"/>
    <row r="508" s="52" customFormat="1"/>
    <row r="509" s="52" customFormat="1"/>
    <row r="510" s="52" customFormat="1"/>
    <row r="511" s="52" customFormat="1"/>
    <row r="512" s="52" customFormat="1"/>
    <row r="513" s="52" customFormat="1"/>
    <row r="514" s="52" customFormat="1"/>
    <row r="515" s="52" customFormat="1"/>
    <row r="516" s="52" customFormat="1"/>
    <row r="517" s="52" customFormat="1"/>
    <row r="518" s="52" customFormat="1"/>
    <row r="519" s="52" customFormat="1"/>
    <row r="520" s="52" customFormat="1"/>
    <row r="521" s="52" customFormat="1"/>
    <row r="522" s="52" customFormat="1"/>
    <row r="523" s="52" customFormat="1"/>
    <row r="524" s="52" customFormat="1"/>
    <row r="525" s="52" customFormat="1"/>
    <row r="526" s="52" customFormat="1"/>
    <row r="527" s="52" customFormat="1"/>
    <row r="528" s="52" customFormat="1"/>
    <row r="529" s="52" customFormat="1"/>
    <row r="530" s="52" customFormat="1"/>
    <row r="531" s="52" customFormat="1"/>
    <row r="532" s="52" customFormat="1"/>
    <row r="533" s="52" customFormat="1"/>
    <row r="534" s="52" customFormat="1"/>
    <row r="535" s="52" customFormat="1"/>
    <row r="536" s="52" customFormat="1"/>
    <row r="537" s="52" customFormat="1"/>
    <row r="538" s="52" customFormat="1"/>
    <row r="539" s="52" customFormat="1"/>
    <row r="540" s="52" customFormat="1"/>
    <row r="541" s="52" customFormat="1"/>
    <row r="542" s="52" customFormat="1"/>
    <row r="543" s="52" customFormat="1"/>
    <row r="544" s="52" customFormat="1"/>
    <row r="545" s="52" customFormat="1"/>
    <row r="546" s="52" customFormat="1"/>
    <row r="547" s="52" customFormat="1"/>
    <row r="548" s="52" customFormat="1"/>
    <row r="549" s="52" customFormat="1"/>
    <row r="550" s="52" customFormat="1"/>
    <row r="551" s="52" customFormat="1"/>
    <row r="552" s="52" customFormat="1"/>
    <row r="553" s="52" customFormat="1"/>
    <row r="554" s="52" customFormat="1"/>
    <row r="555" s="52" customFormat="1"/>
    <row r="556" s="52" customFormat="1"/>
    <row r="557" s="52" customFormat="1"/>
    <row r="558" s="52" customFormat="1"/>
    <row r="559" s="52" customFormat="1"/>
    <row r="560" s="52" customFormat="1"/>
    <row r="561" s="52" customFormat="1"/>
    <row r="562" s="52" customFormat="1"/>
    <row r="563" s="52" customFormat="1"/>
    <row r="564" s="52" customFormat="1"/>
    <row r="565" s="52" customFormat="1"/>
    <row r="566" s="52" customFormat="1"/>
    <row r="567" s="52" customFormat="1"/>
    <row r="568" s="52" customFormat="1"/>
    <row r="569" s="52" customFormat="1"/>
    <row r="570" s="52" customFormat="1"/>
    <row r="571" s="52" customFormat="1"/>
    <row r="572" s="52" customFormat="1"/>
    <row r="573" s="52" customFormat="1"/>
    <row r="574" s="52" customFormat="1"/>
    <row r="575" s="52" customFormat="1"/>
    <row r="576" s="52" customFormat="1"/>
    <row r="577" s="52" customFormat="1"/>
    <row r="578" s="52" customFormat="1"/>
    <row r="579" s="52" customFormat="1"/>
    <row r="580" s="52" customFormat="1"/>
    <row r="581" s="52" customFormat="1"/>
    <row r="582" s="52" customFormat="1"/>
    <row r="583" s="52" customFormat="1"/>
    <row r="584" s="52" customFormat="1"/>
    <row r="585" s="52" customFormat="1"/>
    <row r="586" s="52" customFormat="1"/>
    <row r="587" s="52" customFormat="1"/>
    <row r="588" s="52" customFormat="1"/>
    <row r="589" s="52" customFormat="1"/>
    <row r="590" s="52" customFormat="1"/>
    <row r="591" s="52" customFormat="1"/>
    <row r="592" s="52" customFormat="1"/>
    <row r="593" s="52" customFormat="1"/>
    <row r="594" s="52" customFormat="1"/>
    <row r="595" s="52" customFormat="1"/>
    <row r="596" s="52" customFormat="1"/>
    <row r="597" s="52" customFormat="1"/>
    <row r="598" s="52" customFormat="1"/>
    <row r="599" s="52" customFormat="1"/>
    <row r="600" s="52" customFormat="1"/>
    <row r="601" s="52" customFormat="1"/>
    <row r="602" s="52" customFormat="1"/>
    <row r="603" s="52" customFormat="1"/>
    <row r="604" s="52" customFormat="1"/>
    <row r="605" s="52" customFormat="1"/>
    <row r="606" s="52" customFormat="1"/>
    <row r="607" s="52" customFormat="1"/>
    <row r="608" s="52" customFormat="1"/>
    <row r="609" s="52" customFormat="1"/>
    <row r="610" s="52" customFormat="1"/>
    <row r="611" s="52" customFormat="1"/>
    <row r="612" s="52" customFormat="1"/>
    <row r="613" s="52" customFormat="1"/>
    <row r="614" s="52" customFormat="1"/>
    <row r="615" s="52" customFormat="1"/>
    <row r="616" s="52" customFormat="1"/>
    <row r="617" s="52" customFormat="1"/>
    <row r="618" s="52" customFormat="1"/>
    <row r="619" s="52" customFormat="1"/>
    <row r="620" s="52" customFormat="1"/>
    <row r="621" s="52" customFormat="1"/>
    <row r="622" s="52" customFormat="1"/>
    <row r="623" s="52" customFormat="1"/>
    <row r="624" s="52" customFormat="1"/>
    <row r="625" s="52" customFormat="1"/>
    <row r="626" s="52" customFormat="1"/>
    <row r="627" s="52" customFormat="1"/>
    <row r="628" s="52" customFormat="1"/>
    <row r="629" s="52" customFormat="1"/>
    <row r="630" s="52" customFormat="1"/>
    <row r="631" s="52" customFormat="1"/>
    <row r="632" s="52" customFormat="1"/>
    <row r="633" s="52" customFormat="1"/>
    <row r="634" s="52" customFormat="1"/>
    <row r="635" s="52" customFormat="1"/>
    <row r="636" s="52" customFormat="1"/>
    <row r="637" s="52" customFormat="1"/>
    <row r="638" s="52" customFormat="1"/>
    <row r="639" s="52" customFormat="1"/>
    <row r="640" s="52" customFormat="1"/>
    <row r="641" s="52" customFormat="1"/>
    <row r="642" s="52" customFormat="1"/>
    <row r="643" s="52" customFormat="1"/>
    <row r="644" s="52" customFormat="1"/>
    <row r="645" s="52" customFormat="1"/>
    <row r="646" s="52" customFormat="1"/>
    <row r="647" s="52" customFormat="1"/>
    <row r="648" s="52" customFormat="1"/>
    <row r="649" s="52" customFormat="1"/>
    <row r="650" s="52" customFormat="1"/>
    <row r="651" s="52" customFormat="1"/>
    <row r="652" s="52" customFormat="1"/>
    <row r="653" s="52" customFormat="1"/>
    <row r="654" s="52" customFormat="1"/>
    <row r="655" s="52" customFormat="1"/>
    <row r="656" s="52" customFormat="1"/>
    <row r="657" s="52" customFormat="1"/>
    <row r="658" s="52" customFormat="1"/>
    <row r="659" s="52" customFormat="1"/>
    <row r="660" s="52" customFormat="1"/>
    <row r="661" s="52" customFormat="1"/>
    <row r="662" s="52" customFormat="1"/>
    <row r="663" s="52" customFormat="1"/>
    <row r="664" s="52" customFormat="1"/>
    <row r="665" s="52" customFormat="1"/>
    <row r="666" s="52" customFormat="1"/>
    <row r="667" s="52" customFormat="1"/>
    <row r="668" s="52" customFormat="1"/>
    <row r="669" s="52" customFormat="1"/>
    <row r="670" s="52" customFormat="1"/>
    <row r="671" s="52" customFormat="1"/>
    <row r="672" s="52" customFormat="1"/>
    <row r="673" s="52" customFormat="1"/>
    <row r="674" s="52" customFormat="1"/>
    <row r="675" s="52" customFormat="1"/>
    <row r="676" s="52" customFormat="1"/>
    <row r="677" s="52" customFormat="1"/>
    <row r="678" s="52" customFormat="1"/>
    <row r="679" s="52" customFormat="1"/>
    <row r="680" s="52" customFormat="1"/>
    <row r="681" s="52" customFormat="1"/>
    <row r="682" s="52" customFormat="1"/>
    <row r="683" s="52" customFormat="1"/>
    <row r="684" s="52" customFormat="1"/>
    <row r="685" s="52" customFormat="1"/>
    <row r="686" s="52" customFormat="1"/>
    <row r="687" s="52" customFormat="1"/>
    <row r="688" s="52" customFormat="1"/>
    <row r="689" s="52" customFormat="1"/>
    <row r="690" s="52" customFormat="1"/>
    <row r="691" s="52" customFormat="1"/>
    <row r="692" s="52" customFormat="1"/>
    <row r="693" s="52" customFormat="1"/>
    <row r="694" s="52" customFormat="1"/>
    <row r="695" s="52" customFormat="1"/>
    <row r="696" s="52" customFormat="1"/>
    <row r="697" s="52" customFormat="1"/>
    <row r="698" s="52" customFormat="1"/>
    <row r="699" s="52" customFormat="1"/>
    <row r="700" s="52" customFormat="1"/>
    <row r="701" s="52" customFormat="1"/>
    <row r="702" s="52" customFormat="1"/>
    <row r="703" s="52" customFormat="1"/>
    <row r="704" s="52" customFormat="1"/>
    <row r="705" s="52" customFormat="1"/>
    <row r="706" s="52" customFormat="1"/>
    <row r="707" s="52" customFormat="1"/>
    <row r="708" s="52" customFormat="1"/>
    <row r="709" s="52" customFormat="1"/>
    <row r="710" s="52" customFormat="1"/>
    <row r="711" s="52" customFormat="1"/>
    <row r="712" s="52" customFormat="1"/>
    <row r="713" s="52" customFormat="1"/>
    <row r="714" s="52" customFormat="1"/>
    <row r="715" s="52" customFormat="1"/>
    <row r="716" s="52" customFormat="1"/>
    <row r="717" s="52" customFormat="1"/>
    <row r="718" s="52" customFormat="1"/>
    <row r="719" s="52" customFormat="1"/>
    <row r="720" s="52" customFormat="1"/>
    <row r="721" s="52" customFormat="1"/>
    <row r="722" s="52" customFormat="1"/>
    <row r="723" s="52" customFormat="1"/>
    <row r="724" s="52" customFormat="1"/>
    <row r="725" s="52" customFormat="1"/>
    <row r="726" s="52" customFormat="1"/>
    <row r="727" s="52" customFormat="1"/>
    <row r="728" s="52" customFormat="1"/>
    <row r="729" s="52" customFormat="1"/>
    <row r="730" s="52" customFormat="1"/>
    <row r="731" s="52" customFormat="1"/>
    <row r="732" s="52" customFormat="1"/>
    <row r="733" s="52" customFormat="1"/>
    <row r="734" s="52" customFormat="1"/>
    <row r="735" s="52" customFormat="1"/>
    <row r="736" s="52" customFormat="1"/>
    <row r="737" s="52" customFormat="1"/>
    <row r="738" s="52" customFormat="1"/>
    <row r="739" s="52" customFormat="1"/>
    <row r="740" s="52" customFormat="1"/>
    <row r="741" s="52" customFormat="1"/>
    <row r="742" s="52" customFormat="1"/>
    <row r="743" s="52" customFormat="1"/>
    <row r="744" s="52" customFormat="1"/>
    <row r="745" s="52" customFormat="1"/>
    <row r="746" s="52" customFormat="1"/>
    <row r="747" s="52" customFormat="1"/>
    <row r="748" s="52" customFormat="1"/>
    <row r="749" s="52" customFormat="1"/>
    <row r="750" s="52" customFormat="1"/>
    <row r="751" s="52" customFormat="1"/>
    <row r="752" s="52" customFormat="1"/>
    <row r="753" s="52" customFormat="1"/>
    <row r="754" s="52" customFormat="1"/>
    <row r="755" s="52" customFormat="1"/>
    <row r="756" s="52" customFormat="1"/>
    <row r="757" s="52" customFormat="1"/>
    <row r="758" s="52" customFormat="1"/>
    <row r="759" s="52" customFormat="1"/>
    <row r="760" s="52" customFormat="1"/>
    <row r="761" s="52" customFormat="1"/>
    <row r="762" s="52" customFormat="1"/>
    <row r="763" s="52" customFormat="1"/>
    <row r="764" s="52" customFormat="1"/>
    <row r="765" s="52" customFormat="1"/>
    <row r="766" s="52" customFormat="1"/>
    <row r="767" s="52" customFormat="1"/>
    <row r="768" s="52" customFormat="1"/>
    <row r="769" s="52" customFormat="1"/>
    <row r="770" s="52" customFormat="1"/>
    <row r="771" s="52" customFormat="1"/>
    <row r="772" s="52" customFormat="1"/>
    <row r="773" s="52" customFormat="1"/>
    <row r="774" s="52" customFormat="1"/>
    <row r="775" s="52" customFormat="1"/>
    <row r="776" s="52" customFormat="1"/>
    <row r="777" s="52" customFormat="1"/>
    <row r="778" s="52" customFormat="1"/>
    <row r="779" s="52" customFormat="1"/>
    <row r="780" s="52" customFormat="1"/>
    <row r="781" s="52" customFormat="1"/>
    <row r="782" s="52" customFormat="1"/>
    <row r="783" s="52" customFormat="1"/>
    <row r="784" s="52" customFormat="1"/>
    <row r="785" s="52" customFormat="1"/>
    <row r="786" s="52" customFormat="1"/>
    <row r="787" s="52" customFormat="1"/>
    <row r="788" s="52" customFormat="1"/>
    <row r="789" s="52" customFormat="1"/>
    <row r="790" s="52" customFormat="1"/>
    <row r="791" s="52" customFormat="1"/>
    <row r="792" s="52" customFormat="1"/>
    <row r="793" s="52" customFormat="1"/>
    <row r="794" s="52" customFormat="1"/>
    <row r="795" s="52" customFormat="1"/>
    <row r="796" s="52" customFormat="1"/>
    <row r="797" s="52" customFormat="1"/>
    <row r="798" s="52" customFormat="1"/>
    <row r="799" s="52" customFormat="1"/>
    <row r="800" s="52" customFormat="1"/>
    <row r="801" s="52" customFormat="1"/>
    <row r="802" s="52" customFormat="1"/>
    <row r="803" s="52" customFormat="1"/>
    <row r="804" s="52" customFormat="1"/>
    <row r="805" s="52" customFormat="1"/>
    <row r="806" s="52" customFormat="1"/>
    <row r="807" s="52" customFormat="1"/>
    <row r="808" s="52" customFormat="1"/>
    <row r="809" s="52" customFormat="1"/>
    <row r="810" s="52" customFormat="1"/>
    <row r="811" s="52" customFormat="1"/>
    <row r="812" s="52" customFormat="1"/>
    <row r="813" s="52" customFormat="1"/>
    <row r="814" s="52" customFormat="1"/>
    <row r="815" s="52" customFormat="1"/>
    <row r="816" s="52" customFormat="1"/>
    <row r="817" s="52" customFormat="1"/>
    <row r="818" s="52" customFormat="1"/>
    <row r="819" s="52" customFormat="1"/>
    <row r="820" s="52" customFormat="1"/>
    <row r="821" s="52" customFormat="1"/>
    <row r="822" s="52" customFormat="1"/>
    <row r="823" s="52" customFormat="1"/>
    <row r="824" s="52" customFormat="1"/>
    <row r="825" s="52" customFormat="1"/>
    <row r="826" s="52" customFormat="1"/>
    <row r="827" s="52" customFormat="1"/>
    <row r="828" s="52" customFormat="1"/>
    <row r="829" s="52" customFormat="1"/>
    <row r="830" s="52" customFormat="1"/>
    <row r="831" s="52" customFormat="1"/>
    <row r="832" s="52" customFormat="1"/>
    <row r="833" s="52" customFormat="1"/>
    <row r="834" s="52" customFormat="1"/>
    <row r="835" s="52" customFormat="1"/>
    <row r="836" s="52" customFormat="1"/>
    <row r="837" s="52" customFormat="1"/>
    <row r="838" s="52" customFormat="1"/>
    <row r="839" s="52" customFormat="1"/>
    <row r="840" s="52" customFormat="1"/>
    <row r="841" s="52" customFormat="1"/>
    <row r="842" s="52" customFormat="1"/>
    <row r="843" s="52" customFormat="1"/>
    <row r="844" s="52" customFormat="1"/>
    <row r="845" s="52" customFormat="1"/>
    <row r="846" s="52" customFormat="1"/>
    <row r="847" s="52" customFormat="1"/>
    <row r="848" s="52" customFormat="1"/>
    <row r="849" s="52" customFormat="1"/>
    <row r="850" s="52" customFormat="1"/>
    <row r="851" s="52" customFormat="1"/>
    <row r="852" s="52" customFormat="1"/>
    <row r="853" s="52" customFormat="1"/>
    <row r="854" s="52" customFormat="1"/>
    <row r="855" s="52" customFormat="1"/>
    <row r="856" s="52" customFormat="1"/>
    <row r="857" s="52" customFormat="1"/>
    <row r="858" s="52" customFormat="1"/>
    <row r="859" s="52" customFormat="1"/>
    <row r="860" s="52" customFormat="1"/>
    <row r="861" s="52" customFormat="1"/>
    <row r="862" s="52" customFormat="1"/>
    <row r="863" s="52" customFormat="1"/>
    <row r="864" s="52" customFormat="1"/>
    <row r="865" s="52" customFormat="1"/>
    <row r="866" s="52" customFormat="1"/>
    <row r="867" s="52" customFormat="1"/>
    <row r="868" s="52" customFormat="1"/>
    <row r="869" s="52" customFormat="1"/>
    <row r="870" s="52" customFormat="1"/>
    <row r="871" s="52" customFormat="1"/>
    <row r="872" s="52" customFormat="1"/>
    <row r="873" s="52" customFormat="1"/>
    <row r="874" s="52" customFormat="1"/>
    <row r="875" s="52" customFormat="1"/>
    <row r="876" s="52" customFormat="1"/>
    <row r="877" s="52" customFormat="1"/>
    <row r="878" s="52" customFormat="1"/>
    <row r="879" s="52" customFormat="1"/>
    <row r="880" s="52" customFormat="1"/>
    <row r="881" s="52" customFormat="1"/>
    <row r="882" s="52" customFormat="1"/>
    <row r="883" s="52" customFormat="1"/>
    <row r="884" s="52" customFormat="1"/>
    <row r="885" s="52" customFormat="1"/>
    <row r="886" s="52" customFormat="1"/>
    <row r="887" s="52" customFormat="1"/>
    <row r="888" s="52" customFormat="1"/>
    <row r="889" s="52" customFormat="1"/>
    <row r="890" s="52" customFormat="1"/>
    <row r="891" s="52" customFormat="1"/>
    <row r="892" s="52" customFormat="1"/>
    <row r="893" s="52" customFormat="1"/>
    <row r="894" s="52" customFormat="1"/>
    <row r="895" s="52" customFormat="1"/>
    <row r="896" s="52" customFormat="1"/>
    <row r="897" s="52" customFormat="1"/>
    <row r="898" s="52" customFormat="1"/>
    <row r="899" s="52" customFormat="1"/>
    <row r="900" s="52" customFormat="1"/>
    <row r="901" s="52" customFormat="1"/>
    <row r="902" s="52" customFormat="1"/>
    <row r="903" s="52" customFormat="1"/>
    <row r="904" s="52" customFormat="1"/>
    <row r="905" s="52" customFormat="1"/>
    <row r="906" s="52" customFormat="1"/>
    <row r="907" s="52" customFormat="1"/>
    <row r="908" s="52" customFormat="1"/>
    <row r="909" s="52" customFormat="1"/>
    <row r="910" s="52" customFormat="1"/>
    <row r="911" s="52" customFormat="1"/>
    <row r="912" s="52" customFormat="1"/>
    <row r="913" s="52" customFormat="1"/>
    <row r="914" s="52" customFormat="1"/>
    <row r="915" s="52" customFormat="1"/>
    <row r="916" s="52" customFormat="1"/>
    <row r="917" s="52" customFormat="1"/>
    <row r="918" s="52" customFormat="1"/>
    <row r="919" s="52" customFormat="1"/>
    <row r="920" s="52" customFormat="1"/>
    <row r="921" s="52" customFormat="1"/>
    <row r="922" s="52" customFormat="1"/>
    <row r="923" s="52" customFormat="1"/>
    <row r="924" s="52" customFormat="1"/>
    <row r="925" s="52" customFormat="1"/>
    <row r="926" s="52" customFormat="1"/>
    <row r="927" s="52" customFormat="1"/>
    <row r="928" s="52" customFormat="1"/>
    <row r="929" s="52" customFormat="1"/>
    <row r="930" s="52" customFormat="1"/>
    <row r="931" s="52" customFormat="1"/>
    <row r="932" s="52" customFormat="1"/>
    <row r="933" s="52" customFormat="1"/>
    <row r="934" s="52" customFormat="1"/>
    <row r="935" s="52" customFormat="1"/>
    <row r="936" s="52" customFormat="1"/>
    <row r="937" s="52" customFormat="1"/>
    <row r="938" s="52" customFormat="1"/>
    <row r="939" s="52" customFormat="1"/>
    <row r="940" s="52" customFormat="1"/>
    <row r="941" s="52" customFormat="1"/>
    <row r="942" s="52" customFormat="1"/>
    <row r="943" s="52" customFormat="1"/>
    <row r="944" s="52" customFormat="1"/>
    <row r="945" s="52" customFormat="1"/>
    <row r="946" s="52" customFormat="1"/>
    <row r="947" s="52" customFormat="1"/>
    <row r="948" s="52" customFormat="1"/>
    <row r="949" s="52" customFormat="1"/>
    <row r="950" s="52" customFormat="1"/>
    <row r="951" s="52" customFormat="1"/>
    <row r="952" s="52" customFormat="1"/>
    <row r="953" s="52" customFormat="1"/>
    <row r="954" s="52" customFormat="1"/>
    <row r="955" s="52" customFormat="1"/>
    <row r="956" s="52" customFormat="1"/>
    <row r="957" s="52" customFormat="1"/>
    <row r="958" s="52" customFormat="1"/>
    <row r="959" s="52" customFormat="1"/>
    <row r="960" s="52" customFormat="1"/>
    <row r="961" s="52" customFormat="1"/>
    <row r="962" s="52" customFormat="1"/>
    <row r="963" s="52" customFormat="1"/>
    <row r="964" s="52" customFormat="1"/>
    <row r="965" s="52" customFormat="1"/>
    <row r="966" s="52" customFormat="1"/>
    <row r="967" s="52" customFormat="1"/>
    <row r="968" s="52" customFormat="1"/>
    <row r="969" s="52" customFormat="1"/>
    <row r="970" s="52" customFormat="1"/>
    <row r="971" s="52" customFormat="1"/>
    <row r="972" s="52" customFormat="1"/>
    <row r="973" s="52" customFormat="1"/>
    <row r="974" s="52" customFormat="1"/>
    <row r="975" s="52" customFormat="1"/>
    <row r="976" s="52" customFormat="1"/>
    <row r="977" s="52" customFormat="1"/>
    <row r="978" s="52" customFormat="1"/>
    <row r="979" s="52" customFormat="1"/>
    <row r="980" s="52" customFormat="1"/>
    <row r="981" s="52" customFormat="1"/>
    <row r="982" s="52" customFormat="1"/>
    <row r="983" s="52" customFormat="1"/>
    <row r="984" s="52" customFormat="1"/>
    <row r="985" s="52" customFormat="1"/>
    <row r="986" s="52" customFormat="1"/>
    <row r="987" s="52" customFormat="1"/>
    <row r="988" s="52" customFormat="1"/>
    <row r="989" s="52" customFormat="1"/>
    <row r="990" s="52" customFormat="1"/>
    <row r="991" s="52" customFormat="1"/>
    <row r="992" s="52" customFormat="1"/>
    <row r="993" s="52" customFormat="1"/>
    <row r="994" s="52" customFormat="1"/>
    <row r="995" s="52" customFormat="1"/>
    <row r="996" s="52" customFormat="1"/>
    <row r="997" s="52" customFormat="1"/>
    <row r="998" s="52" customFormat="1"/>
    <row r="999" s="52" customFormat="1"/>
    <row r="1000" s="52" customFormat="1"/>
    <row r="1001" s="52" customFormat="1"/>
    <row r="1002" s="52" customFormat="1"/>
    <row r="1003" s="52" customFormat="1"/>
    <row r="1004" s="52" customFormat="1"/>
    <row r="1005" s="52" customFormat="1"/>
    <row r="1006" s="52" customFormat="1"/>
    <row r="1007" s="52" customFormat="1"/>
    <row r="1008" s="52" customFormat="1"/>
    <row r="1009" s="52" customFormat="1"/>
    <row r="1010" s="52" customFormat="1"/>
    <row r="1011" s="52" customFormat="1"/>
    <row r="1012" s="52" customFormat="1"/>
    <row r="1013" s="52" customFormat="1"/>
    <row r="1014" s="52" customFormat="1"/>
    <row r="1015" s="52" customFormat="1"/>
    <row r="1016" s="52" customFormat="1"/>
    <row r="1017" s="52" customFormat="1"/>
    <row r="1018" s="52" customFormat="1"/>
    <row r="1019" s="52" customFormat="1"/>
    <row r="1020" s="52" customFormat="1"/>
    <row r="1021" s="52" customFormat="1"/>
    <row r="1022" s="52" customFormat="1"/>
    <row r="1023" s="52" customFormat="1"/>
    <row r="1024" s="52" customFormat="1"/>
    <row r="1025" s="52" customFormat="1"/>
    <row r="1026" s="52" customFormat="1"/>
    <row r="1027" s="52" customFormat="1"/>
    <row r="1028" s="52" customFormat="1"/>
    <row r="1029" s="52" customFormat="1"/>
    <row r="1030" s="52" customFormat="1"/>
    <row r="1031" s="52" customFormat="1"/>
    <row r="1032" s="52" customFormat="1"/>
    <row r="1033" s="52" customFormat="1"/>
    <row r="1034" s="52" customFormat="1"/>
    <row r="1035" s="52" customFormat="1"/>
    <row r="1036" s="52" customFormat="1"/>
    <row r="1037" s="52" customFormat="1"/>
    <row r="1038" s="52" customFormat="1"/>
    <row r="1039" s="52" customFormat="1"/>
    <row r="1040" s="52" customFormat="1"/>
    <row r="1041" s="52" customFormat="1"/>
    <row r="1042" s="52" customFormat="1"/>
    <row r="1043" s="52" customFormat="1"/>
    <row r="1044" s="52" customFormat="1"/>
    <row r="1045" s="52" customFormat="1"/>
    <row r="1046" s="52" customFormat="1"/>
    <row r="1047" s="52" customFormat="1"/>
    <row r="1048" s="52" customFormat="1"/>
    <row r="1049" s="52" customFormat="1"/>
    <row r="1050" s="52" customFormat="1"/>
    <row r="1051" s="52" customFormat="1"/>
    <row r="1052" s="52" customFormat="1"/>
    <row r="1053" s="52" customFormat="1"/>
    <row r="1054" s="52" customFormat="1"/>
    <row r="1055" s="52" customFormat="1"/>
    <row r="1056" s="52" customFormat="1"/>
    <row r="1057" s="52" customFormat="1"/>
    <row r="1058" s="52" customFormat="1"/>
    <row r="1059" s="52" customFormat="1"/>
    <row r="1060" s="52" customFormat="1"/>
    <row r="1061" s="52" customFormat="1"/>
    <row r="1062" s="52" customFormat="1"/>
    <row r="1063" s="52" customFormat="1"/>
    <row r="1064" s="52" customFormat="1"/>
    <row r="1065" s="52" customFormat="1"/>
    <row r="1066" s="52" customFormat="1"/>
    <row r="1067" s="52" customFormat="1"/>
    <row r="1068" s="52" customFormat="1"/>
    <row r="1069" s="52" customFormat="1"/>
    <row r="1070" s="52" customFormat="1"/>
    <row r="1071" s="52" customFormat="1"/>
    <row r="1072" s="52" customFormat="1"/>
    <row r="1073" s="52" customFormat="1"/>
    <row r="1074" s="52" customFormat="1"/>
    <row r="1075" s="52" customFormat="1"/>
    <row r="1076" s="52" customFormat="1"/>
    <row r="1077" s="52" customFormat="1"/>
    <row r="1078" s="52" customFormat="1"/>
    <row r="1079" s="52" customFormat="1"/>
    <row r="1080" s="52" customFormat="1"/>
    <row r="1081" s="52" customFormat="1"/>
    <row r="1082" s="52" customFormat="1"/>
    <row r="1083" s="52" customFormat="1"/>
    <row r="1084" s="52" customFormat="1"/>
    <row r="1085" s="52" customFormat="1"/>
    <row r="1086" s="52" customFormat="1"/>
    <row r="1087" s="52" customFormat="1"/>
    <row r="1088" s="52" customFormat="1"/>
    <row r="1089" s="52" customFormat="1"/>
    <row r="1090" s="52" customFormat="1"/>
    <row r="1091" s="52" customFormat="1"/>
    <row r="1092" s="52" customFormat="1"/>
    <row r="1093" s="52" customFormat="1"/>
    <row r="1094" s="52" customFormat="1"/>
    <row r="1095" s="52" customFormat="1"/>
    <row r="1096" s="52" customFormat="1"/>
    <row r="1097" s="52" customFormat="1"/>
    <row r="1098" s="52" customFormat="1"/>
    <row r="1099" s="52" customFormat="1"/>
    <row r="1100" s="52" customFormat="1"/>
    <row r="1101" s="52" customFormat="1"/>
    <row r="1102" s="52" customFormat="1"/>
    <row r="1103" s="52" customFormat="1"/>
    <row r="1104" s="52" customFormat="1"/>
    <row r="1105" s="52" customFormat="1"/>
    <row r="1106" s="52" customFormat="1"/>
    <row r="1107" s="52" customFormat="1"/>
    <row r="1108" s="52" customFormat="1"/>
    <row r="1109" s="52" customFormat="1"/>
    <row r="1110" s="52" customFormat="1"/>
    <row r="1111" s="52" customFormat="1"/>
    <row r="1112" s="52" customFormat="1"/>
    <row r="1113" s="52" customFormat="1"/>
    <row r="1114" s="52" customFormat="1"/>
    <row r="1115" s="52" customFormat="1"/>
    <row r="1116" s="52" customFormat="1"/>
    <row r="1117" s="52" customFormat="1"/>
    <row r="1118" s="52" customFormat="1"/>
    <row r="1119" s="52" customFormat="1"/>
    <row r="1120" s="52" customFormat="1"/>
    <row r="1121" s="52" customFormat="1"/>
    <row r="1122" s="52" customFormat="1"/>
    <row r="1123" s="52" customFormat="1"/>
    <row r="1124" s="52" customFormat="1"/>
    <row r="1125" s="52" customFormat="1"/>
    <row r="1126" s="52" customFormat="1"/>
    <row r="1127" s="52" customFormat="1"/>
    <row r="1128" s="52" customFormat="1"/>
    <row r="1129" s="52" customFormat="1"/>
    <row r="1130" s="52" customFormat="1"/>
    <row r="1131" s="52" customFormat="1"/>
    <row r="1132" s="52" customFormat="1"/>
    <row r="1133" s="52" customFormat="1"/>
    <row r="1134" s="52" customFormat="1"/>
    <row r="1135" s="52" customFormat="1"/>
    <row r="1136" s="52" customFormat="1"/>
    <row r="1137" s="52" customFormat="1"/>
    <row r="1138" s="52" customFormat="1"/>
    <row r="1139" s="52" customFormat="1"/>
    <row r="1140" s="52" customFormat="1"/>
    <row r="1141" s="52" customFormat="1"/>
    <row r="1142" s="52" customFormat="1"/>
    <row r="1143" s="52" customFormat="1"/>
    <row r="1144" s="52" customFormat="1"/>
    <row r="1145" s="52" customFormat="1"/>
    <row r="1146" s="52" customFormat="1"/>
    <row r="1147" s="52" customFormat="1"/>
    <row r="1148" s="52" customFormat="1"/>
    <row r="1149" s="52" customFormat="1"/>
    <row r="1150" s="52" customFormat="1"/>
    <row r="1151" s="52" customFormat="1"/>
    <row r="1152" s="52" customFormat="1"/>
    <row r="1153" s="52" customFormat="1"/>
    <row r="1154" s="52" customFormat="1"/>
    <row r="1155" s="52" customFormat="1"/>
    <row r="1156" s="52" customFormat="1"/>
    <row r="1157" s="52" customFormat="1"/>
    <row r="1158" s="52" customFormat="1"/>
    <row r="1159" s="52" customFormat="1"/>
    <row r="1160" s="52" customFormat="1"/>
    <row r="1161" s="52" customFormat="1"/>
    <row r="1162" s="52" customFormat="1"/>
    <row r="1163" s="52" customFormat="1"/>
    <row r="1164" s="52" customFormat="1"/>
    <row r="1165" s="52" customFormat="1"/>
    <row r="1166" s="52" customFormat="1"/>
    <row r="1167" s="52" customFormat="1"/>
    <row r="1168" s="52" customFormat="1"/>
    <row r="1169" s="52" customFormat="1"/>
    <row r="1170" s="52" customFormat="1"/>
    <row r="1171" s="52" customFormat="1"/>
    <row r="1172" s="52" customFormat="1"/>
    <row r="1173" s="52" customFormat="1"/>
    <row r="1174" s="52" customFormat="1"/>
    <row r="1175" s="52" customFormat="1"/>
    <row r="1176" s="52" customFormat="1"/>
    <row r="1177" s="52" customFormat="1"/>
    <row r="1178" s="52" customFormat="1"/>
    <row r="1179" s="52" customFormat="1"/>
    <row r="1180" s="52" customFormat="1"/>
    <row r="1181" s="52" customFormat="1"/>
    <row r="1182" s="52" customFormat="1"/>
    <row r="1183" s="52" customFormat="1"/>
    <row r="1184" s="52" customFormat="1"/>
    <row r="1185" s="52" customFormat="1"/>
    <row r="1186" s="52" customFormat="1"/>
    <row r="1187" s="52" customFormat="1"/>
    <row r="1188" s="52" customFormat="1"/>
    <row r="1189" s="52" customFormat="1"/>
    <row r="1190" s="52" customFormat="1"/>
    <row r="1191" s="52" customFormat="1"/>
    <row r="1192" s="52" customFormat="1"/>
    <row r="1193" s="52" customFormat="1"/>
    <row r="1194" s="52" customFormat="1"/>
    <row r="1195" s="52" customFormat="1"/>
    <row r="1196" s="52" customFormat="1"/>
    <row r="1197" s="52" customFormat="1"/>
    <row r="1198" s="52" customFormat="1"/>
    <row r="1199" s="52" customFormat="1"/>
    <row r="1200" s="52" customFormat="1"/>
    <row r="1201" s="52" customFormat="1"/>
    <row r="1202" s="52" customFormat="1"/>
    <row r="1203" s="52" customFormat="1"/>
    <row r="1204" s="52" customFormat="1"/>
    <row r="1205" s="52" customFormat="1"/>
    <row r="1206" s="52" customFormat="1"/>
    <row r="1207" s="52" customFormat="1"/>
    <row r="1208" s="52" customFormat="1"/>
    <row r="1209" s="52" customFormat="1"/>
    <row r="1210" s="52" customFormat="1"/>
    <row r="1211" s="52" customFormat="1"/>
    <row r="1212" s="52" customFormat="1"/>
    <row r="1213" s="52" customFormat="1"/>
    <row r="1214" s="52" customFormat="1"/>
    <row r="1215" s="52" customFormat="1"/>
    <row r="1216" s="52" customFormat="1"/>
    <row r="1217" s="52" customFormat="1"/>
    <row r="1218" s="52" customFormat="1"/>
    <row r="1219" s="52" customFormat="1"/>
    <row r="1220" s="52" customFormat="1"/>
    <row r="1221" s="52" customFormat="1"/>
    <row r="1222" s="52" customFormat="1"/>
    <row r="1223" s="52" customFormat="1"/>
    <row r="1224" s="52" customFormat="1"/>
    <row r="1225" s="52" customFormat="1"/>
    <row r="1226" s="52" customFormat="1"/>
    <row r="1227" s="52" customFormat="1"/>
    <row r="1228" s="52" customFormat="1"/>
    <row r="1229" s="52" customFormat="1"/>
    <row r="1230" s="52" customFormat="1"/>
    <row r="1231" s="52" customFormat="1"/>
    <row r="1232" s="52" customFormat="1"/>
    <row r="1233" s="52" customFormat="1"/>
    <row r="1234" s="52" customFormat="1"/>
    <row r="1235" s="52" customFormat="1"/>
    <row r="1236" s="52" customFormat="1"/>
    <row r="1237" s="52" customFormat="1"/>
    <row r="1238" s="52" customFormat="1"/>
    <row r="1239" s="52" customFormat="1"/>
    <row r="1240" s="52" customFormat="1"/>
    <row r="1241" s="52" customFormat="1"/>
    <row r="1242" s="52" customFormat="1"/>
    <row r="1243" s="52" customFormat="1"/>
    <row r="1244" s="52" customFormat="1"/>
    <row r="1245" s="52" customFormat="1"/>
    <row r="1246" s="52" customFormat="1"/>
    <row r="1247" s="52" customFormat="1"/>
    <row r="1248" s="52" customFormat="1"/>
    <row r="1249" s="52" customFormat="1"/>
    <row r="1250" s="52" customFormat="1"/>
    <row r="1251" s="52" customFormat="1"/>
    <row r="1252" s="52" customFormat="1"/>
    <row r="1253" s="52" customFormat="1"/>
    <row r="1254" s="52" customFormat="1"/>
    <row r="1255" s="52" customFormat="1"/>
    <row r="1256" s="52" customFormat="1"/>
    <row r="1257" s="52" customFormat="1"/>
    <row r="1258" s="52" customFormat="1"/>
    <row r="1259" s="52" customFormat="1"/>
    <row r="1260" s="52" customFormat="1"/>
    <row r="1261" s="52" customFormat="1"/>
    <row r="1262" s="52" customFormat="1"/>
    <row r="1263" s="52" customFormat="1"/>
    <row r="1264" s="52" customFormat="1"/>
    <row r="1265" s="52" customFormat="1"/>
    <row r="1266" s="52" customFormat="1"/>
    <row r="1267" s="52" customFormat="1"/>
    <row r="1268" s="52" customFormat="1"/>
    <row r="1269" s="52" customFormat="1"/>
    <row r="1270" s="52" customFormat="1"/>
    <row r="1271" s="52" customFormat="1"/>
    <row r="1272" s="52" customFormat="1"/>
    <row r="1273" s="52" customFormat="1"/>
    <row r="1274" s="52" customFormat="1"/>
    <row r="1275" s="52" customFormat="1"/>
    <row r="1276" s="52" customFormat="1"/>
    <row r="1277" s="52" customFormat="1"/>
    <row r="1278" s="52" customFormat="1"/>
    <row r="1279" s="52" customFormat="1"/>
    <row r="1280" s="52" customFormat="1"/>
    <row r="1281" s="52" customFormat="1"/>
    <row r="1282" s="52" customFormat="1"/>
    <row r="1283" s="52" customFormat="1"/>
    <row r="1284" s="52" customFormat="1"/>
    <row r="1285" s="52" customFormat="1"/>
    <row r="1286" s="52" customFormat="1"/>
    <row r="1287" s="52" customFormat="1"/>
    <row r="1288" s="52" customFormat="1"/>
    <row r="1289" s="52" customFormat="1"/>
    <row r="1290" s="52" customFormat="1"/>
    <row r="1291" s="52" customFormat="1"/>
    <row r="1292" s="52" customFormat="1"/>
    <row r="1293" s="52" customFormat="1"/>
    <row r="1294" s="52" customFormat="1"/>
    <row r="1295" s="52" customFormat="1"/>
    <row r="1296" s="52" customFormat="1"/>
    <row r="1297" s="52" customFormat="1"/>
    <row r="1298" s="52" customFormat="1"/>
    <row r="1299" s="52" customFormat="1"/>
    <row r="1300" s="52" customFormat="1"/>
    <row r="1301" s="52" customFormat="1"/>
    <row r="1302" s="52" customFormat="1"/>
    <row r="1303" s="52" customFormat="1"/>
    <row r="1304" s="52" customFormat="1"/>
    <row r="1305" s="52" customFormat="1"/>
    <row r="1306" s="52" customFormat="1"/>
    <row r="1307" s="52" customFormat="1"/>
    <row r="1308" s="52" customFormat="1"/>
    <row r="1309" s="52" customFormat="1"/>
    <row r="1310" s="52" customFormat="1"/>
    <row r="1311" s="52" customFormat="1"/>
    <row r="1312" s="52" customFormat="1"/>
    <row r="1313" s="52" customFormat="1"/>
    <row r="1314" s="52" customFormat="1"/>
    <row r="1315" s="52" customFormat="1"/>
    <row r="1316" s="52" customFormat="1"/>
    <row r="1317" s="52" customFormat="1"/>
    <row r="1318" s="52" customFormat="1"/>
    <row r="1319" s="52" customFormat="1"/>
    <row r="1320" s="52" customFormat="1"/>
    <row r="1321" s="52" customFormat="1"/>
    <row r="1322" s="52" customFormat="1"/>
    <row r="1323" s="52" customFormat="1"/>
    <row r="1324" s="52" customFormat="1"/>
    <row r="1325" s="52" customFormat="1"/>
    <row r="1326" s="52" customFormat="1"/>
    <row r="1327" s="52" customFormat="1"/>
    <row r="1328" s="52" customFormat="1"/>
    <row r="1329" s="52" customFormat="1"/>
    <row r="1330" s="52" customFormat="1"/>
    <row r="1331" s="52" customFormat="1"/>
    <row r="1332" s="52" customFormat="1"/>
    <row r="1333" s="52" customFormat="1"/>
    <row r="1334" s="52" customFormat="1"/>
    <row r="1335" s="52" customFormat="1"/>
    <row r="1336" s="52" customFormat="1"/>
    <row r="1337" s="52" customFormat="1"/>
    <row r="1338" s="52" customFormat="1"/>
    <row r="1339" s="52" customFormat="1"/>
    <row r="1340" s="52" customFormat="1"/>
    <row r="1341" s="52" customFormat="1"/>
    <row r="1342" s="52" customFormat="1"/>
    <row r="1343" s="52" customFormat="1"/>
    <row r="1344" s="52" customFormat="1"/>
    <row r="1345" s="52" customFormat="1"/>
    <row r="1346" s="52" customFormat="1"/>
    <row r="1347" s="52" customFormat="1"/>
    <row r="1348" s="52" customFormat="1"/>
    <row r="1349" s="52" customFormat="1"/>
    <row r="1350" s="52" customFormat="1"/>
    <row r="1351" s="52" customFormat="1"/>
    <row r="1352" s="52" customFormat="1"/>
    <row r="1353" s="52" customFormat="1"/>
    <row r="1354" s="52" customFormat="1"/>
    <row r="1355" s="52" customFormat="1"/>
    <row r="1356" s="52" customFormat="1"/>
    <row r="1357" s="52" customFormat="1"/>
    <row r="1358" s="52" customFormat="1"/>
    <row r="1359" s="52" customFormat="1"/>
    <row r="1360" s="52" customFormat="1"/>
    <row r="1361" s="52" customFormat="1"/>
    <row r="1362" s="52" customFormat="1"/>
    <row r="1363" s="52" customFormat="1"/>
    <row r="1364" s="52" customFormat="1"/>
    <row r="1365" s="52" customFormat="1"/>
    <row r="1366" s="52" customFormat="1"/>
    <row r="1367" s="52" customFormat="1"/>
    <row r="1368" s="52" customFormat="1"/>
    <row r="1369" s="52" customFormat="1"/>
    <row r="1370" s="52" customFormat="1"/>
    <row r="1371" s="52" customFormat="1"/>
    <row r="1372" s="52" customFormat="1"/>
    <row r="1373" s="52" customFormat="1"/>
    <row r="1374" s="52" customFormat="1"/>
    <row r="1375" s="52" customFormat="1"/>
    <row r="1376" s="52" customFormat="1"/>
  </sheetData>
  <mergeCells count="4">
    <mergeCell ref="W2:BU6"/>
    <mergeCell ref="W8:Y8"/>
    <mergeCell ref="AG9:AH9"/>
    <mergeCell ref="W16:Y16"/>
  </mergeCells>
  <dataValidations count="1">
    <dataValidation operator="equal" error="Ce numéro de process n'est pas valide" sqref="AC57:AO57" xr:uid="{2EF41281-BC59-44E2-A362-6996596F85F5}"/>
  </dataValidations>
  <pageMargins left="0.7" right="0.7" top="0.75" bottom="0.75" header="0.3" footer="0.3"/>
  <pageSetup paperSize="9" orientation="portrait" horizontalDpi="300" verticalDpi="30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Compilation</vt:lpstr>
      <vt:lpstr>GLOBAL</vt:lpstr>
      <vt:lpstr>GLOBAL Appendix</vt:lpstr>
      <vt:lpstr>China</vt:lpstr>
      <vt:lpstr>France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Lempereur, Theo</cp:lastModifiedBy>
  <dcterms:created xsi:type="dcterms:W3CDTF">2019-11-09T20:14:18Z</dcterms:created>
  <dcterms:modified xsi:type="dcterms:W3CDTF">2020-04-30T14:35:17Z</dcterms:modified>
</cp:coreProperties>
</file>