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25600" windowHeight="15460" tabRatio="500"/>
  </bookViews>
  <sheets>
    <sheet name="Feuil1" sheetId="1" r:id="rId1"/>
  </sheets>
  <definedNames>
    <definedName name="_xlnm._FilterDatabase" localSheetId="0" hidden="1">Feuil1!$A$1:$J$50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2" i="1" l="1"/>
  <c r="A53" i="1"/>
  <c r="A58" i="1"/>
  <c r="A59" i="1"/>
  <c r="A34" i="1"/>
  <c r="A35" i="1"/>
  <c r="A55" i="1"/>
  <c r="A57" i="1"/>
  <c r="A56" i="1"/>
  <c r="A54" i="1"/>
  <c r="A63" i="1"/>
  <c r="A60" i="1"/>
  <c r="A61" i="1"/>
  <c r="A62" i="1"/>
  <c r="J10" i="1"/>
  <c r="J11" i="1"/>
  <c r="J12" i="1"/>
  <c r="J14" i="1"/>
  <c r="J15" i="1"/>
  <c r="J13" i="1"/>
  <c r="J16" i="1"/>
  <c r="J34" i="1"/>
  <c r="J35" i="1"/>
</calcChain>
</file>

<file path=xl/sharedStrings.xml><?xml version="1.0" encoding="utf-8"?>
<sst xmlns="http://schemas.openxmlformats.org/spreadsheetml/2006/main" count="44" uniqueCount="36">
  <si>
    <t>x</t>
  </si>
  <si>
    <t>Tel:</t>
  </si>
  <si>
    <t>Prénom:</t>
  </si>
  <si>
    <t>Plan de travail</t>
  </si>
  <si>
    <t>Rayon visserie</t>
  </si>
  <si>
    <t>Rayon peinture</t>
  </si>
  <si>
    <t>Lot de 15 vis acier tête fraisée pozidriv SPAX, Diam.4.5 mm x L.30 mm</t>
  </si>
  <si>
    <t xml:space="preserve">Lot de 8 chevilles et vis à expansion STANDERS, Diam.11 x L.36 mm </t>
  </si>
  <si>
    <t xml:space="preserve">Lot de 8 chevilles et vis FISCHER, Diam.8 x L.40 mm </t>
  </si>
  <si>
    <t xml:space="preserve">Lot de 40 chevilles et vis à expansion STANDERS, Diam.11 x L.36 mm </t>
  </si>
  <si>
    <t>Meuble bas avec tiroir</t>
  </si>
  <si>
    <t>Meuble bas avec porte</t>
  </si>
  <si>
    <t>Meuble bas d'angle</t>
  </si>
  <si>
    <t>Meuble colonne</t>
  </si>
  <si>
    <t>Meuble haut d'angle</t>
  </si>
  <si>
    <t>Meuble haut avec porte</t>
  </si>
  <si>
    <t>Rouleau adhésif double face surfaces rugueuses SCOTCH L.7.5 M x l.32 mm</t>
  </si>
  <si>
    <t>Adhésif DEXTER masquage une face surfaces lisses L.50 m x l.50 mm, beige</t>
  </si>
  <si>
    <t>Mastic d'étanchéité AXTON cuisine et bain 310 ml blanc</t>
  </si>
  <si>
    <t>Couleur:</t>
  </si>
  <si>
    <t>Clair</t>
  </si>
  <si>
    <t>Mastic AXTON Superflex 310 ml noir</t>
  </si>
  <si>
    <t>Adresse:</t>
  </si>
  <si>
    <t>Date:</t>
  </si>
  <si>
    <t>Placo</t>
  </si>
  <si>
    <t>Autres</t>
  </si>
  <si>
    <t>Escabeau</t>
  </si>
  <si>
    <t>Balai, balayette et pelle</t>
  </si>
  <si>
    <t>Aspirateur</t>
  </si>
  <si>
    <t>Sac poubelle (grand)</t>
  </si>
  <si>
    <t>Quantité</t>
  </si>
  <si>
    <t>Référence</t>
  </si>
  <si>
    <t>Prix</t>
  </si>
  <si>
    <t>Nom de l'article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</si>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</sst>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.00\ &quot;€&quot;"/>
    <numFmt numFmtId="166" formatCode="0.0"/>
    <numFmt numFmtId="167" formatCode="d/m;@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34"/>
      <scheme val="minor"/>
    </font>
    <font>
      <sz val="12"/>
      <color theme="1"/>
      <name val="Arial"/>
    </font>
    <font>
      <sz val="8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sz val="12"/>
      <color rgb="FF000000"/>
      <name val="Arial"/>
    </font>
    <font>
      <b/>
      <sz val="12"/>
      <color theme="1"/>
      <name val="Arial"/>
    </font>
    <font>
      <sz val="12"/>
      <color theme="1"/>
      <name val="Calibri"/>
      <family val="2"/>
    </font>
    <font>
      <sz val="12"/>
      <color rgb="FFFF0000"/>
      <name val="Arial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</borders>
  <cellStyleXfs count="362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left" vertical="center"/>
    </xf>
    <xf numFmtId="44" fontId="2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4" fontId="6" fillId="0" borderId="6" xfId="0" applyNumberFormat="1" applyFont="1" applyBorder="1" applyAlignment="1">
      <alignment horizontal="left" vertical="center"/>
    </xf>
    <xf numFmtId="0" fontId="2" fillId="0" borderId="0" xfId="0" applyFont="1"/>
    <xf numFmtId="0" fontId="2" fillId="6" borderId="2" xfId="0" applyFont="1" applyFill="1" applyBorder="1" applyAlignment="1">
      <alignment horizontal="right"/>
    </xf>
    <xf numFmtId="44" fontId="2" fillId="0" borderId="6" xfId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2" fillId="6" borderId="0" xfId="0" applyFont="1" applyFill="1" applyBorder="1" applyAlignment="1">
      <alignment vertical="top" wrapText="1"/>
    </xf>
    <xf numFmtId="0" fontId="2" fillId="6" borderId="3" xfId="0" applyFont="1" applyFill="1" applyBorder="1" applyAlignment="1">
      <alignment horizontal="right" vertical="top" wrapText="1"/>
    </xf>
    <xf numFmtId="0" fontId="2" fillId="6" borderId="7" xfId="0" applyFont="1" applyFill="1" applyBorder="1" applyAlignment="1">
      <alignment horizontal="right"/>
    </xf>
    <xf numFmtId="0" fontId="2" fillId="6" borderId="13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2" fillId="6" borderId="0" xfId="0" applyFont="1" applyFill="1"/>
    <xf numFmtId="0" fontId="6" fillId="7" borderId="5" xfId="0" applyFont="1" applyFill="1" applyBorder="1" applyAlignment="1"/>
    <xf numFmtId="0" fontId="6" fillId="0" borderId="11" xfId="0" applyFont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2" fillId="6" borderId="0" xfId="0" applyFont="1" applyFill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" fillId="2" borderId="13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44" fontId="2" fillId="0" borderId="9" xfId="1" applyFont="1" applyBorder="1" applyAlignment="1">
      <alignment horizontal="left" vertical="center"/>
    </xf>
    <xf numFmtId="0" fontId="2" fillId="2" borderId="13" xfId="0" applyFont="1" applyFill="1" applyBorder="1" applyAlignment="1">
      <alignment horizontal="left"/>
    </xf>
    <xf numFmtId="0" fontId="2" fillId="6" borderId="5" xfId="0" applyFont="1" applyFill="1" applyBorder="1" applyAlignment="1">
      <alignment vertical="top"/>
    </xf>
    <xf numFmtId="44" fontId="2" fillId="5" borderId="13" xfId="0" applyNumberFormat="1" applyFont="1" applyFill="1" applyBorder="1" applyAlignment="1">
      <alignment vertical="center"/>
    </xf>
    <xf numFmtId="165" fontId="2" fillId="6" borderId="13" xfId="0" applyNumberFormat="1" applyFont="1" applyFill="1" applyBorder="1" applyAlignment="1">
      <alignment horizontal="center" vertical="top"/>
    </xf>
    <xf numFmtId="0" fontId="6" fillId="6" borderId="13" xfId="0" applyFont="1" applyFill="1" applyBorder="1" applyAlignment="1">
      <alignment horizontal="right" vertical="center"/>
    </xf>
    <xf numFmtId="0" fontId="0" fillId="0" borderId="13" xfId="0" applyBorder="1"/>
    <xf numFmtId="44" fontId="6" fillId="0" borderId="5" xfId="0" applyNumberFormat="1" applyFont="1" applyBorder="1" applyAlignment="1">
      <alignment horizontal="left" vertical="center"/>
    </xf>
    <xf numFmtId="0" fontId="2" fillId="2" borderId="12" xfId="0" applyFont="1" applyFill="1" applyBorder="1" applyAlignment="1">
      <alignment vertical="center"/>
    </xf>
    <xf numFmtId="1" fontId="2" fillId="2" borderId="12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/>
    </xf>
    <xf numFmtId="0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4" fontId="2" fillId="6" borderId="1" xfId="1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right"/>
    </xf>
    <xf numFmtId="0" fontId="8" fillId="6" borderId="0" xfId="0" applyFont="1" applyFill="1"/>
    <xf numFmtId="0" fontId="2" fillId="2" borderId="13" xfId="0" applyFont="1" applyFill="1" applyBorder="1" applyAlignment="1">
      <alignment horizontal="right" vertical="center"/>
    </xf>
    <xf numFmtId="44" fontId="7" fillId="5" borderId="13" xfId="0" applyNumberFormat="1" applyFont="1" applyFill="1" applyBorder="1" applyAlignment="1">
      <alignment horizontal="center"/>
    </xf>
    <xf numFmtId="0" fontId="2" fillId="0" borderId="6" xfId="0" applyFont="1" applyBorder="1"/>
    <xf numFmtId="164" fontId="2" fillId="6" borderId="3" xfId="0" applyNumberFormat="1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14" fontId="2" fillId="6" borderId="12" xfId="0" applyNumberFormat="1" applyFont="1" applyFill="1" applyBorder="1" applyAlignment="1">
      <alignment vertical="center"/>
    </xf>
    <xf numFmtId="167" fontId="2" fillId="6" borderId="12" xfId="0" applyNumberFormat="1" applyFont="1" applyFill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2" fillId="8" borderId="5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164" fontId="2" fillId="6" borderId="3" xfId="0" applyNumberFormat="1" applyFont="1" applyFill="1" applyBorder="1" applyAlignment="1">
      <alignment horizontal="left" vertical="center"/>
    </xf>
    <xf numFmtId="0" fontId="2" fillId="0" borderId="13" xfId="0" applyFont="1" applyBorder="1" applyAlignment="1">
      <alignment horizontal="left"/>
    </xf>
    <xf numFmtId="0" fontId="2" fillId="6" borderId="0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left" vertical="top" wrapText="1"/>
    </xf>
    <xf numFmtId="0" fontId="2" fillId="6" borderId="4" xfId="0" applyFont="1" applyFill="1" applyBorder="1" applyAlignment="1">
      <alignment horizontal="left" vertical="top" wrapText="1"/>
    </xf>
    <xf numFmtId="0" fontId="2" fillId="6" borderId="0" xfId="0" applyFont="1" applyFill="1" applyBorder="1" applyAlignment="1">
      <alignment horizontal="left" vertical="top" wrapText="1"/>
    </xf>
    <xf numFmtId="0" fontId="2" fillId="6" borderId="8" xfId="0" applyFont="1" applyFill="1" applyBorder="1" applyAlignment="1">
      <alignment horizontal="left" vertical="top" wrapText="1"/>
    </xf>
    <xf numFmtId="0" fontId="2" fillId="6" borderId="12" xfId="0" applyFont="1" applyFill="1" applyBorder="1" applyAlignment="1">
      <alignment horizontal="left" vertical="top" wrapText="1"/>
    </xf>
    <xf numFmtId="0" fontId="2" fillId="6" borderId="10" xfId="0" applyFont="1" applyFill="1" applyBorder="1" applyAlignment="1">
      <alignment horizontal="left" vertical="top" wrapText="1"/>
    </xf>
    <xf numFmtId="0" fontId="2" fillId="6" borderId="13" xfId="0" applyFont="1" applyFill="1" applyBorder="1" applyAlignment="1">
      <alignment horizontal="right" vertical="center"/>
    </xf>
    <xf numFmtId="0" fontId="2" fillId="6" borderId="13" xfId="0" applyFont="1" applyFill="1" applyBorder="1" applyAlignment="1">
      <alignment horizontal="right"/>
    </xf>
    <xf numFmtId="0" fontId="6" fillId="7" borderId="13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right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/>
    </xf>
    <xf numFmtId="0" fontId="9" fillId="4" borderId="5" xfId="0" applyFont="1" applyFill="1" applyBorder="1" applyAlignment="1">
      <alignment horizontal="center" vertical="center" wrapText="1"/>
    </xf>
    <xf numFmtId="0" fontId="2" fillId="6" borderId="13" xfId="0" applyNumberFormat="1" applyFont="1" applyFill="1" applyBorder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6" borderId="13" xfId="0" applyNumberFormat="1" applyFont="1" applyFill="1" applyBorder="1" applyAlignment="1">
      <alignment horizontal="center" vertical="center"/>
    </xf>
  </cellXfs>
  <cellStyles count="36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Q131"/>
  <sheetViews>
    <sheetView tabSelected="1" view="pageLayout" topLeftCell="A49" workbookViewId="0">
      <selection activeCell="E52" sqref="E52"/>
    </sheetView>
  </sheetViews>
  <sheetFormatPr baseColWidth="10" defaultColWidth="10.83203125" defaultRowHeight="15" x14ac:dyDescent="0"/>
  <cols>
    <col min="1" max="1" width="8.33203125" customWidth="1"/>
    <col min="2" max="2" width="3" style="1" customWidth="1"/>
    <col min="3" max="3" width="11.33203125" style="1" customWidth="1"/>
    <col min="4" max="4" width="2.83203125" style="1" customWidth="1"/>
    <col min="5" max="5" width="12.6640625" customWidth="1"/>
    <col min="6" max="6" width="7.6640625" customWidth="1"/>
    <col min="7" max="7" width="8.5" customWidth="1"/>
    <col min="8" max="8" width="2.83203125" customWidth="1"/>
    <col min="9" max="9" width="14" customWidth="1"/>
    <col min="10" max="10" width="9.6640625" customWidth="1"/>
    <col min="11" max="11" width="7.6640625" customWidth="1"/>
    <col min="16" max="16" width="10.5" customWidth="1"/>
    <col min="17" max="17" width="2" hidden="1" customWidth="1"/>
    <col min="19" max="19" width="8.1640625" customWidth="1"/>
    <col min="20" max="20" width="7.6640625" customWidth="1"/>
    <col min="24" max="24" width="21.5" customWidth="1"/>
    <col min="26" max="26" width="8.1640625" customWidth="1"/>
  </cols>
  <sheetData>
    <row r="1" spans="1:10">
      <c r="A1" s="12" t="s">
        <v>1</v>
      </c>
      <c r="B1" s="94"/>
      <c r="C1" s="94"/>
      <c r="D1" s="63"/>
      <c r="E1" s="18" t="s">
        <v>22</v>
      </c>
      <c r="F1" s="99"/>
      <c r="G1" s="99"/>
      <c r="H1" s="99"/>
      <c r="I1" s="99"/>
      <c r="J1" s="100"/>
    </row>
    <row r="2" spans="1:10" ht="15" customHeight="1">
      <c r="A2" s="19" t="s">
        <v>2</v>
      </c>
      <c r="B2" s="96"/>
      <c r="C2" s="96"/>
      <c r="D2" s="64"/>
      <c r="E2" s="17"/>
      <c r="F2" s="101"/>
      <c r="G2" s="101"/>
      <c r="H2" s="101"/>
      <c r="I2" s="101"/>
      <c r="J2" s="102"/>
    </row>
    <row r="3" spans="1:10">
      <c r="A3" s="58" t="s">
        <v>23</v>
      </c>
      <c r="B3" s="65" t="s">
        <v>34</v>
      </c>
      <c r="C3" s="66"/>
      <c r="D3" s="65" t="s">
        <v>35</v>
      </c>
      <c r="E3" s="66"/>
      <c r="F3" s="103"/>
      <c r="G3" s="103"/>
      <c r="H3" s="103"/>
      <c r="I3" s="103"/>
      <c r="J3" s="104"/>
    </row>
    <row r="4" spans="1:10">
      <c r="A4" s="59"/>
      <c r="B4" s="36"/>
      <c r="C4" s="36"/>
      <c r="D4" s="36"/>
      <c r="E4" s="35"/>
      <c r="F4" s="35"/>
      <c r="G4" s="35"/>
      <c r="H4" s="35"/>
      <c r="I4" s="35"/>
      <c r="J4" s="35"/>
    </row>
    <row r="5" spans="1:10" ht="15" customHeight="1">
      <c r="A5" s="97"/>
      <c r="B5" s="98"/>
      <c r="C5" s="61"/>
      <c r="D5" s="61"/>
      <c r="E5" s="47"/>
      <c r="F5" s="46"/>
      <c r="G5" s="105"/>
      <c r="H5" s="105"/>
      <c r="I5" s="48"/>
      <c r="J5" s="62"/>
    </row>
    <row r="6" spans="1:10">
      <c r="A6" s="35"/>
      <c r="B6" s="36"/>
      <c r="C6" s="36"/>
      <c r="D6" s="36"/>
      <c r="E6" s="35"/>
      <c r="F6" s="35"/>
      <c r="G6" s="35"/>
      <c r="H6" s="35"/>
      <c r="I6" s="35"/>
      <c r="J6" s="35"/>
    </row>
    <row r="7" spans="1:10">
      <c r="A7" s="24"/>
      <c r="B7" s="95"/>
      <c r="C7" s="95"/>
      <c r="D7" s="107"/>
      <c r="E7" s="107"/>
      <c r="F7" s="20" t="s">
        <v>24</v>
      </c>
      <c r="G7" s="50"/>
      <c r="H7" s="106"/>
      <c r="I7" s="106"/>
      <c r="J7" s="54"/>
    </row>
    <row r="8" spans="1:10" ht="15" customHeight="1">
      <c r="A8" s="21"/>
      <c r="B8" s="22"/>
      <c r="C8" s="22"/>
      <c r="D8" s="22"/>
      <c r="E8" s="21"/>
      <c r="F8" s="21"/>
      <c r="G8" s="21"/>
      <c r="H8" s="21"/>
      <c r="I8" s="21"/>
      <c r="J8" s="21"/>
    </row>
    <row r="9" spans="1:10" ht="15" customHeight="1">
      <c r="A9" s="39"/>
      <c r="B9" s="40"/>
      <c r="C9" s="40"/>
      <c r="D9" s="40"/>
      <c r="E9" s="42"/>
      <c r="F9" s="45"/>
      <c r="G9" s="42"/>
      <c r="H9" s="37"/>
      <c r="I9" s="60"/>
      <c r="J9" s="38"/>
    </row>
    <row r="10" spans="1:10" ht="15" customHeight="1">
      <c r="A10" s="43">
        <v>1</v>
      </c>
      <c r="B10" s="43" t="s">
        <v>0</v>
      </c>
      <c r="C10" s="44">
        <v>15</v>
      </c>
      <c r="D10" s="70" t="s">
        <v>11</v>
      </c>
      <c r="E10" s="71"/>
      <c r="F10" s="71"/>
      <c r="G10" s="71"/>
      <c r="H10" s="71"/>
      <c r="I10" s="72"/>
      <c r="J10" s="44">
        <f t="shared" ref="J10:J16" si="0">A10*C10</f>
        <v>15</v>
      </c>
    </row>
    <row r="11" spans="1:10">
      <c r="A11" s="15">
        <v>1</v>
      </c>
      <c r="B11" s="15" t="s">
        <v>0</v>
      </c>
      <c r="C11" s="3">
        <v>20</v>
      </c>
      <c r="D11" s="70" t="s">
        <v>10</v>
      </c>
      <c r="E11" s="71"/>
      <c r="F11" s="71"/>
      <c r="G11" s="71"/>
      <c r="H11" s="71"/>
      <c r="I11" s="72"/>
      <c r="J11" s="3">
        <f t="shared" si="0"/>
        <v>20</v>
      </c>
    </row>
    <row r="12" spans="1:10" ht="15" customHeight="1">
      <c r="A12" s="15">
        <v>1</v>
      </c>
      <c r="B12" s="15" t="s">
        <v>0</v>
      </c>
      <c r="C12" s="3">
        <v>20</v>
      </c>
      <c r="D12" s="70" t="s">
        <v>12</v>
      </c>
      <c r="E12" s="71"/>
      <c r="F12" s="71"/>
      <c r="G12" s="71"/>
      <c r="H12" s="71"/>
      <c r="I12" s="72"/>
      <c r="J12" s="3">
        <f t="shared" si="0"/>
        <v>20</v>
      </c>
    </row>
    <row r="13" spans="1:10">
      <c r="A13" s="7">
        <v>1</v>
      </c>
      <c r="B13" s="15" t="s">
        <v>0</v>
      </c>
      <c r="C13" s="3">
        <v>30</v>
      </c>
      <c r="D13" s="70" t="s">
        <v>13</v>
      </c>
      <c r="E13" s="71"/>
      <c r="F13" s="71"/>
      <c r="G13" s="71"/>
      <c r="H13" s="71"/>
      <c r="I13" s="72"/>
      <c r="J13" s="3">
        <f>A13*C13</f>
        <v>30</v>
      </c>
    </row>
    <row r="14" spans="1:10">
      <c r="A14" s="7">
        <v>1</v>
      </c>
      <c r="B14" s="15" t="s">
        <v>0</v>
      </c>
      <c r="C14" s="3">
        <v>15</v>
      </c>
      <c r="D14" s="70" t="s">
        <v>15</v>
      </c>
      <c r="E14" s="71"/>
      <c r="F14" s="71"/>
      <c r="G14" s="71"/>
      <c r="H14" s="71"/>
      <c r="I14" s="72"/>
      <c r="J14" s="3">
        <f t="shared" si="0"/>
        <v>15</v>
      </c>
    </row>
    <row r="15" spans="1:10" ht="15" customHeight="1">
      <c r="A15" s="7">
        <v>1</v>
      </c>
      <c r="B15" s="15" t="s">
        <v>0</v>
      </c>
      <c r="C15" s="3">
        <v>20</v>
      </c>
      <c r="D15" s="70" t="s">
        <v>14</v>
      </c>
      <c r="E15" s="71"/>
      <c r="F15" s="71"/>
      <c r="G15" s="71"/>
      <c r="H15" s="71"/>
      <c r="I15" s="72"/>
      <c r="J15" s="3">
        <f t="shared" si="0"/>
        <v>20</v>
      </c>
    </row>
    <row r="16" spans="1:10" ht="15" customHeight="1">
      <c r="A16" s="16"/>
      <c r="B16" s="14" t="s">
        <v>0</v>
      </c>
      <c r="C16" s="51">
        <v>15</v>
      </c>
      <c r="D16" s="67" t="s">
        <v>3</v>
      </c>
      <c r="E16" s="68"/>
      <c r="F16" s="68"/>
      <c r="G16" s="49" t="s">
        <v>19</v>
      </c>
      <c r="H16" s="76" t="s">
        <v>20</v>
      </c>
      <c r="I16" s="77"/>
      <c r="J16" s="13">
        <f t="shared" si="0"/>
        <v>0</v>
      </c>
    </row>
    <row r="17" spans="1:17">
      <c r="A17" s="39"/>
      <c r="B17" s="40"/>
      <c r="C17" s="40"/>
      <c r="D17" s="52"/>
      <c r="E17" s="52"/>
      <c r="F17" s="109"/>
      <c r="G17" s="109"/>
      <c r="H17" s="109"/>
      <c r="I17" s="53"/>
      <c r="J17" s="41"/>
    </row>
    <row r="18" spans="1:17" ht="15" customHeight="1">
      <c r="A18" s="16"/>
      <c r="B18" s="14"/>
      <c r="C18" s="6"/>
      <c r="D18" s="67"/>
      <c r="E18" s="68"/>
      <c r="F18" s="68"/>
      <c r="G18" s="68"/>
      <c r="H18" s="68"/>
      <c r="I18" s="69"/>
      <c r="J18" s="3"/>
    </row>
    <row r="19" spans="1:17">
      <c r="A19" s="7"/>
      <c r="B19" s="15"/>
      <c r="C19" s="3"/>
      <c r="D19" s="70"/>
      <c r="E19" s="71"/>
      <c r="F19" s="71"/>
      <c r="G19" s="71"/>
      <c r="H19" s="71"/>
      <c r="I19" s="72"/>
      <c r="J19" s="3"/>
    </row>
    <row r="20" spans="1:17" ht="15" customHeight="1">
      <c r="A20" s="16"/>
      <c r="B20" s="14"/>
      <c r="C20" s="6"/>
      <c r="D20" s="67"/>
      <c r="E20" s="68"/>
      <c r="F20" s="68"/>
      <c r="G20" s="68"/>
      <c r="H20" s="68"/>
      <c r="I20" s="69"/>
      <c r="J20" s="3"/>
    </row>
    <row r="21" spans="1:17">
      <c r="A21" s="16"/>
      <c r="B21" s="14"/>
      <c r="C21" s="6"/>
      <c r="D21" s="67"/>
      <c r="E21" s="68"/>
      <c r="F21" s="68"/>
      <c r="G21" s="68"/>
      <c r="H21" s="68"/>
      <c r="I21" s="69"/>
      <c r="J21" s="3"/>
    </row>
    <row r="22" spans="1:17" ht="15" customHeight="1">
      <c r="A22" s="16"/>
      <c r="B22" s="14"/>
      <c r="C22" s="6"/>
      <c r="D22" s="67"/>
      <c r="E22" s="68"/>
      <c r="F22" s="68"/>
      <c r="G22" s="68"/>
      <c r="H22" s="68"/>
      <c r="I22" s="69"/>
      <c r="J22" s="3"/>
    </row>
    <row r="23" spans="1:17">
      <c r="A23" s="8"/>
      <c r="B23" s="5"/>
      <c r="C23" s="6"/>
      <c r="D23" s="67"/>
      <c r="E23" s="68"/>
      <c r="F23" s="68"/>
      <c r="G23" s="68"/>
      <c r="H23" s="68"/>
      <c r="I23" s="69"/>
      <c r="J23" s="3"/>
    </row>
    <row r="24" spans="1:17">
      <c r="A24" s="8"/>
      <c r="B24" s="5"/>
      <c r="C24" s="6"/>
      <c r="D24" s="67"/>
      <c r="E24" s="68"/>
      <c r="F24" s="68"/>
      <c r="G24" s="68"/>
      <c r="H24" s="68"/>
      <c r="I24" s="69"/>
      <c r="J24" s="3"/>
    </row>
    <row r="25" spans="1:17">
      <c r="A25" s="8"/>
      <c r="B25" s="5"/>
      <c r="C25" s="6"/>
      <c r="D25" s="67"/>
      <c r="E25" s="68"/>
      <c r="F25" s="68"/>
      <c r="G25" s="68"/>
      <c r="H25" s="68"/>
      <c r="I25" s="69"/>
      <c r="J25" s="3"/>
    </row>
    <row r="26" spans="1:17" ht="15" customHeight="1">
      <c r="A26" s="108"/>
      <c r="B26" s="108"/>
      <c r="C26" s="108"/>
      <c r="D26" s="108"/>
      <c r="E26" s="108"/>
      <c r="F26" s="108"/>
      <c r="G26" s="108"/>
      <c r="H26" s="108"/>
      <c r="I26" s="108"/>
      <c r="J26" s="108"/>
    </row>
    <row r="27" spans="1:17">
      <c r="A27" s="7"/>
      <c r="B27" s="2"/>
      <c r="C27" s="3"/>
      <c r="D27" s="70"/>
      <c r="E27" s="71"/>
      <c r="F27" s="71"/>
      <c r="G27" s="71"/>
      <c r="H27" s="71"/>
      <c r="I27" s="72"/>
      <c r="J27" s="4"/>
    </row>
    <row r="28" spans="1:17" ht="15" customHeight="1">
      <c r="A28" s="7"/>
      <c r="B28" s="2"/>
      <c r="C28" s="3"/>
      <c r="D28" s="70"/>
      <c r="E28" s="71"/>
      <c r="F28" s="71"/>
      <c r="G28" s="71"/>
      <c r="H28" s="71"/>
      <c r="I28" s="72"/>
      <c r="J28" s="4"/>
    </row>
    <row r="29" spans="1:17">
      <c r="A29" s="7"/>
      <c r="B29" s="2"/>
      <c r="C29" s="3"/>
      <c r="D29" s="70"/>
      <c r="E29" s="71"/>
      <c r="F29" s="71"/>
      <c r="G29" s="71"/>
      <c r="H29" s="71"/>
      <c r="I29" s="72"/>
      <c r="J29" s="4"/>
      <c r="K29" s="11"/>
      <c r="L29" s="11"/>
      <c r="M29" s="11"/>
      <c r="N29" s="11"/>
      <c r="O29" s="11"/>
      <c r="P29" s="11"/>
      <c r="Q29" s="11"/>
    </row>
    <row r="30" spans="1:17">
      <c r="A30" s="7"/>
      <c r="B30" s="2"/>
      <c r="C30" s="3"/>
      <c r="D30" s="70"/>
      <c r="E30" s="71"/>
      <c r="F30" s="71"/>
      <c r="G30" s="71"/>
      <c r="H30" s="71"/>
      <c r="I30" s="72"/>
      <c r="J30" s="4"/>
      <c r="K30" s="11"/>
      <c r="L30" s="11"/>
      <c r="M30" s="11"/>
      <c r="N30" s="11"/>
      <c r="O30" s="11"/>
      <c r="P30" s="11"/>
      <c r="Q30" s="11"/>
    </row>
    <row r="31" spans="1:17">
      <c r="A31" s="7"/>
      <c r="B31" s="2"/>
      <c r="C31" s="3"/>
      <c r="D31" s="70"/>
      <c r="E31" s="71"/>
      <c r="F31" s="71"/>
      <c r="G31" s="71"/>
      <c r="H31" s="71"/>
      <c r="I31" s="72"/>
      <c r="J31" s="4"/>
      <c r="K31" s="11"/>
      <c r="L31" s="11"/>
      <c r="M31" s="11"/>
      <c r="N31" s="11"/>
      <c r="O31" s="11"/>
      <c r="P31" s="11"/>
      <c r="Q31" s="11"/>
    </row>
    <row r="32" spans="1:17" ht="15" customHeight="1">
      <c r="A32" s="7"/>
      <c r="B32" s="2"/>
      <c r="C32" s="3"/>
      <c r="D32" s="70"/>
      <c r="E32" s="71"/>
      <c r="F32" s="71"/>
      <c r="G32" s="71"/>
      <c r="H32" s="71"/>
      <c r="I32" s="72"/>
      <c r="J32" s="4"/>
      <c r="K32" s="11"/>
      <c r="L32" s="11"/>
      <c r="M32" s="11"/>
      <c r="N32" s="11"/>
      <c r="O32" s="11"/>
      <c r="P32" s="11"/>
      <c r="Q32" s="11"/>
    </row>
    <row r="33" spans="1:17">
      <c r="A33" s="108"/>
      <c r="B33" s="108"/>
      <c r="C33" s="108"/>
      <c r="D33" s="108"/>
      <c r="E33" s="108"/>
      <c r="F33" s="108"/>
      <c r="G33" s="108"/>
      <c r="H33" s="108"/>
      <c r="I33" s="108"/>
      <c r="J33" s="108"/>
      <c r="K33" s="11"/>
      <c r="L33" s="11"/>
      <c r="M33" s="11"/>
      <c r="N33" s="11"/>
      <c r="O33" s="11"/>
      <c r="P33" s="11"/>
      <c r="Q33" s="11"/>
    </row>
    <row r="34" spans="1:17" ht="15" customHeight="1">
      <c r="A34" s="7">
        <f>A16</f>
        <v>0</v>
      </c>
      <c r="B34" s="2" t="s">
        <v>0</v>
      </c>
      <c r="C34" s="3">
        <v>10</v>
      </c>
      <c r="D34" s="70"/>
      <c r="E34" s="71"/>
      <c r="F34" s="71"/>
      <c r="G34" s="71"/>
      <c r="H34" s="71"/>
      <c r="I34" s="72"/>
      <c r="J34" s="3">
        <f t="shared" ref="J34:J35" si="1">A34*C34</f>
        <v>0</v>
      </c>
      <c r="K34" s="11"/>
      <c r="L34" s="11"/>
      <c r="M34" s="11"/>
      <c r="N34" s="11"/>
      <c r="O34" s="11"/>
      <c r="P34" s="11"/>
      <c r="Q34" s="11"/>
    </row>
    <row r="35" spans="1:17">
      <c r="A35" s="7">
        <f>A16</f>
        <v>0</v>
      </c>
      <c r="B35" s="2" t="s">
        <v>0</v>
      </c>
      <c r="C35" s="3">
        <v>10</v>
      </c>
      <c r="D35" s="70"/>
      <c r="E35" s="71"/>
      <c r="F35" s="71"/>
      <c r="G35" s="71"/>
      <c r="H35" s="71"/>
      <c r="I35" s="72"/>
      <c r="J35" s="3">
        <f t="shared" si="1"/>
        <v>0</v>
      </c>
      <c r="K35" s="11"/>
      <c r="L35" s="11"/>
      <c r="M35" s="11"/>
      <c r="N35" s="11"/>
      <c r="O35" s="11"/>
      <c r="P35" s="11"/>
      <c r="Q35" s="11"/>
    </row>
    <row r="36" spans="1:17">
      <c r="A36" s="7"/>
      <c r="B36" s="2"/>
      <c r="C36" s="3"/>
      <c r="D36" s="70"/>
      <c r="E36" s="71"/>
      <c r="F36" s="71"/>
      <c r="G36" s="71"/>
      <c r="H36" s="71"/>
      <c r="I36" s="72"/>
      <c r="J36" s="3"/>
      <c r="K36" s="11"/>
      <c r="L36" s="11"/>
      <c r="M36" s="11"/>
      <c r="N36" s="11"/>
      <c r="O36" s="11"/>
      <c r="P36" s="11"/>
      <c r="Q36" s="11"/>
    </row>
    <row r="37" spans="1:17" ht="15" customHeight="1">
      <c r="A37" s="7"/>
      <c r="B37" s="2"/>
      <c r="C37" s="3"/>
      <c r="D37" s="70"/>
      <c r="E37" s="71"/>
      <c r="F37" s="71"/>
      <c r="G37" s="71"/>
      <c r="H37" s="71"/>
      <c r="I37" s="72"/>
      <c r="J37" s="3"/>
      <c r="K37" s="11"/>
      <c r="L37" s="11"/>
      <c r="M37" s="11"/>
      <c r="N37" s="11"/>
      <c r="O37" s="11"/>
      <c r="P37" s="11"/>
      <c r="Q37" s="11"/>
    </row>
    <row r="38" spans="1:17" ht="15" customHeight="1">
      <c r="A38" s="7"/>
      <c r="B38" s="2"/>
      <c r="C38" s="3"/>
      <c r="D38" s="70"/>
      <c r="E38" s="71"/>
      <c r="F38" s="71"/>
      <c r="G38" s="71"/>
      <c r="H38" s="71"/>
      <c r="I38" s="72"/>
      <c r="J38" s="3"/>
      <c r="K38" s="11"/>
      <c r="L38" s="11"/>
      <c r="M38" s="11"/>
      <c r="N38" s="11"/>
      <c r="O38" s="11"/>
      <c r="P38" s="11"/>
      <c r="Q38" s="11"/>
    </row>
    <row r="39" spans="1:17">
      <c r="A39" s="7"/>
      <c r="B39" s="2"/>
      <c r="C39" s="3"/>
      <c r="D39" s="70"/>
      <c r="E39" s="71"/>
      <c r="F39" s="71"/>
      <c r="G39" s="71"/>
      <c r="H39" s="71"/>
      <c r="I39" s="72"/>
      <c r="J39" s="3"/>
      <c r="K39" s="11"/>
      <c r="L39" s="11"/>
      <c r="M39" s="11"/>
      <c r="N39" s="11"/>
      <c r="O39" s="11"/>
      <c r="P39" s="11"/>
      <c r="Q39" s="11"/>
    </row>
    <row r="40" spans="1:17" ht="15" customHeight="1">
      <c r="A40" s="7"/>
      <c r="B40" s="2"/>
      <c r="C40" s="3"/>
      <c r="D40" s="70"/>
      <c r="E40" s="71"/>
      <c r="F40" s="71"/>
      <c r="G40" s="71"/>
      <c r="H40" s="71"/>
      <c r="I40" s="72"/>
      <c r="J40" s="3"/>
      <c r="K40" s="11"/>
      <c r="L40" s="11"/>
      <c r="M40" s="11"/>
      <c r="N40" s="11"/>
      <c r="O40" s="11"/>
      <c r="P40" s="11"/>
      <c r="Q40" s="11"/>
    </row>
    <row r="41" spans="1:17" ht="15" customHeight="1">
      <c r="A41" s="81"/>
      <c r="B41" s="81"/>
      <c r="C41" s="81"/>
      <c r="D41" s="81"/>
      <c r="E41" s="81"/>
      <c r="F41" s="81"/>
      <c r="G41" s="81"/>
      <c r="H41" s="81"/>
      <c r="I41" s="81"/>
      <c r="J41" s="81"/>
      <c r="K41" s="11"/>
      <c r="L41" s="11"/>
      <c r="M41" s="11"/>
      <c r="N41" s="11"/>
      <c r="O41" s="11"/>
      <c r="P41" s="11"/>
      <c r="Q41" s="11"/>
    </row>
    <row r="42" spans="1:17" ht="15" customHeight="1">
      <c r="A42" s="7"/>
      <c r="B42" s="2"/>
      <c r="C42" s="3"/>
      <c r="D42" s="70"/>
      <c r="E42" s="71"/>
      <c r="F42" s="71"/>
      <c r="G42" s="71"/>
      <c r="H42" s="71"/>
      <c r="I42" s="72"/>
      <c r="J42" s="3"/>
      <c r="K42" s="11"/>
      <c r="L42" s="11"/>
      <c r="M42" s="11"/>
      <c r="N42" s="11"/>
      <c r="O42" s="11"/>
      <c r="P42" s="11"/>
      <c r="Q42" s="11"/>
    </row>
    <row r="43" spans="1:17">
      <c r="A43" s="7"/>
      <c r="B43" s="2"/>
      <c r="C43" s="3"/>
      <c r="D43" s="70"/>
      <c r="E43" s="71"/>
      <c r="F43" s="71"/>
      <c r="G43" s="71"/>
      <c r="H43" s="71"/>
      <c r="I43" s="72"/>
      <c r="J43" s="3"/>
      <c r="K43" s="11"/>
      <c r="L43" s="11"/>
      <c r="M43" s="11"/>
      <c r="N43" s="11"/>
      <c r="O43" s="11"/>
      <c r="P43" s="11"/>
      <c r="Q43" s="11"/>
    </row>
    <row r="44" spans="1:17" ht="15" customHeight="1">
      <c r="A44" s="7"/>
      <c r="B44" s="2"/>
      <c r="C44" s="3"/>
      <c r="D44" s="70"/>
      <c r="E44" s="71"/>
      <c r="F44" s="71"/>
      <c r="G44" s="71"/>
      <c r="H44" s="71"/>
      <c r="I44" s="72"/>
      <c r="J44" s="3"/>
      <c r="K44" s="11"/>
      <c r="L44" s="11"/>
      <c r="M44" s="11"/>
      <c r="N44" s="11"/>
      <c r="O44" s="11"/>
      <c r="P44" s="11"/>
      <c r="Q44" s="11"/>
    </row>
    <row r="45" spans="1:17">
      <c r="A45" s="7"/>
      <c r="B45" s="2"/>
      <c r="C45" s="3"/>
      <c r="D45" s="70"/>
      <c r="E45" s="71"/>
      <c r="F45" s="71"/>
      <c r="G45" s="71"/>
      <c r="H45" s="71"/>
      <c r="I45" s="72"/>
      <c r="J45" s="3"/>
      <c r="K45" s="11"/>
      <c r="L45" s="11"/>
      <c r="M45" s="11"/>
      <c r="N45" s="11"/>
      <c r="O45" s="11"/>
      <c r="P45" s="11"/>
      <c r="Q45" s="11"/>
    </row>
    <row r="46" spans="1:17" ht="15" customHeight="1">
      <c r="A46" s="108"/>
      <c r="B46" s="108"/>
      <c r="C46" s="108"/>
      <c r="D46" s="108"/>
      <c r="E46" s="108"/>
      <c r="F46" s="108"/>
      <c r="G46" s="108"/>
      <c r="H46" s="108"/>
      <c r="I46" s="108"/>
      <c r="J46" s="108"/>
      <c r="K46" s="11"/>
      <c r="L46" s="11"/>
      <c r="M46" s="11"/>
      <c r="N46" s="11"/>
      <c r="O46" s="11"/>
      <c r="P46" s="11"/>
      <c r="Q46" s="11"/>
    </row>
    <row r="47" spans="1:17">
      <c r="A47" s="5"/>
      <c r="B47" s="9"/>
      <c r="C47" s="10"/>
      <c r="D47" s="67"/>
      <c r="E47" s="68"/>
      <c r="F47" s="68"/>
      <c r="G47" s="68"/>
      <c r="H47" s="68"/>
      <c r="I47" s="69"/>
      <c r="J47" s="10"/>
      <c r="K47" s="11"/>
      <c r="L47" s="11"/>
      <c r="M47" s="11"/>
      <c r="N47" s="11"/>
      <c r="O47" s="11"/>
      <c r="P47" s="11"/>
      <c r="Q47" s="11"/>
    </row>
    <row r="48" spans="1:17" ht="15" customHeight="1">
      <c r="A48" s="7"/>
      <c r="B48" s="2"/>
      <c r="C48" s="3"/>
      <c r="D48" s="70"/>
      <c r="E48" s="71"/>
      <c r="F48" s="71"/>
      <c r="G48" s="71"/>
      <c r="H48" s="71"/>
      <c r="I48" s="72"/>
      <c r="J48" s="4"/>
    </row>
    <row r="49" spans="1:10">
      <c r="A49" s="78"/>
      <c r="B49" s="79"/>
      <c r="C49" s="79"/>
      <c r="D49" s="79"/>
      <c r="E49" s="79"/>
      <c r="F49" s="79"/>
      <c r="G49" s="79"/>
      <c r="H49" s="79"/>
      <c r="I49" s="79"/>
      <c r="J49" s="80"/>
    </row>
    <row r="50" spans="1:10">
      <c r="A50" s="7"/>
      <c r="B50" s="2"/>
      <c r="C50" s="3"/>
      <c r="D50" s="70"/>
      <c r="E50" s="71"/>
      <c r="F50" s="71"/>
      <c r="G50" s="71"/>
      <c r="H50" s="71"/>
      <c r="I50" s="72"/>
      <c r="J50" s="3"/>
    </row>
    <row r="51" spans="1:10">
      <c r="A51" s="55" t="s">
        <v>30</v>
      </c>
      <c r="B51" s="82" t="s">
        <v>33</v>
      </c>
      <c r="C51" s="82"/>
      <c r="D51" s="82"/>
      <c r="E51" s="82"/>
      <c r="F51" s="82"/>
      <c r="G51" s="82"/>
      <c r="H51" s="82"/>
      <c r="I51" s="56" t="s">
        <v>31</v>
      </c>
      <c r="J51" s="57" t="s">
        <v>32</v>
      </c>
    </row>
    <row r="52" spans="1:10">
      <c r="A52" s="118">
        <f>SUM(A54:A57)</f>
        <v>4</v>
      </c>
      <c r="B52" s="116"/>
      <c r="C52" s="116"/>
      <c r="D52" s="116"/>
      <c r="E52" s="116"/>
      <c r="F52" s="116"/>
      <c r="G52" s="116"/>
      <c r="H52" s="116"/>
      <c r="I52" s="116"/>
      <c r="J52" s="116"/>
    </row>
    <row r="53" spans="1:10">
      <c r="A53" s="117">
        <f>SUM(A54:A57)</f>
        <v>4</v>
      </c>
      <c r="B53" s="112" t="s">
        <v>4</v>
      </c>
      <c r="C53" s="112"/>
      <c r="D53" s="112"/>
      <c r="E53" s="112"/>
      <c r="F53" s="112"/>
      <c r="G53" s="112"/>
      <c r="H53" s="112"/>
      <c r="I53" s="112"/>
      <c r="J53" s="113"/>
    </row>
    <row r="54" spans="1:10" ht="30" customHeight="1">
      <c r="A54" s="31">
        <f>IF(A10*4+A11*4+A12*4+A14*2+A15*2+A13*2=0,0,IF(A10*4+A11*4+A12*4+A14*2+A15*2+A13*2&lt;=15,1,IF(A10*4+A11*4+A12*4+A14*2+A15*2+A13*2&lt;=30,2,IF(A10*4+A11*4+A12*4+A14*2+A15*2+A13*2&lt;=45,3,IF(A10*4+A11*4+A12*4+A14*2+A15*2+A13*2&lt;=60,4)))))</f>
        <v>2</v>
      </c>
      <c r="B54" s="73" t="s">
        <v>6</v>
      </c>
      <c r="C54" s="74"/>
      <c r="D54" s="74"/>
      <c r="E54" s="74"/>
      <c r="F54" s="74"/>
      <c r="G54" s="74"/>
      <c r="H54" s="75"/>
      <c r="I54" s="28">
        <v>63277620</v>
      </c>
      <c r="J54" s="29">
        <v>3.54</v>
      </c>
    </row>
    <row r="55" spans="1:10" ht="30" customHeight="1">
      <c r="A55" s="27">
        <f>IF(F7="Plein","0",IF(A10*2+A11*2+A12*2+A14*2+A15*2+A13*2+A27*2+A28*2+A32*4=0,0,IF(A10*2+A11*2+A12*2+A14*2+A15*2+A13*2+A27*2+A28*2+A32*4&lt;=6,1,IF(A10*2+A11*2+A12*2+A14*2+A15*2+A13*2+A27*2+A28*2+A32*4&lt;=14,2,IF(A10*2+A11*2+A12*2+A14*2+A15*2+A13*2+A27*2+A28*2+A32*4&gt;=15,0)))))</f>
        <v>2</v>
      </c>
      <c r="B55" s="73" t="s">
        <v>7</v>
      </c>
      <c r="C55" s="74"/>
      <c r="D55" s="74"/>
      <c r="E55" s="74"/>
      <c r="F55" s="74"/>
      <c r="G55" s="74"/>
      <c r="H55" s="75"/>
      <c r="I55" s="28">
        <v>80125469</v>
      </c>
      <c r="J55" s="29">
        <v>4.7</v>
      </c>
    </row>
    <row r="56" spans="1:10" ht="30" customHeight="1">
      <c r="A56" s="27" t="str">
        <f>IF(F7="Placo","0",IF(A10*2+A11*2+A12*2+A14*2+A15*2+A13*2+A27*2+A28*2+A32*4=0,0,IF(A10*2+A11*2+A12*2+A14*2+A15*2+A13*2+A27*2+A28*2+A32*4&lt;=6,1,IF(A10*2+A11*2+A12*2+A14*2+A15*2+A13*2+A27*2+A28*2+A32*4&lt;=14,2,IF(A10*2+A11*2+A12*2+A14*2+A15*2+A13*2+A27*2+A28*2+A32*4&gt;=15,0)))))</f>
        <v>0</v>
      </c>
      <c r="B56" s="73" t="s">
        <v>8</v>
      </c>
      <c r="C56" s="74"/>
      <c r="D56" s="74"/>
      <c r="E56" s="74"/>
      <c r="F56" s="74"/>
      <c r="G56" s="74"/>
      <c r="H56" s="75"/>
      <c r="I56" s="28">
        <v>80125281</v>
      </c>
      <c r="J56" s="29">
        <v>4.9000000000000004</v>
      </c>
    </row>
    <row r="57" spans="1:10" ht="30" customHeight="1">
      <c r="A57" s="27" t="str">
        <f>IF(F7="Plein","0",IF(A55=1,"0",IF(A55=2,"0",IF(A10*2+A11*2+A12*2+A14*2+A15*2+A13*2+A27*2+A28*2+A32*4=0,0,IF(A10*2+A11*2+A12*2+A14*2+A15*2+A13*2+A27*2+A28*2+A32*4&lt;=35,1,IF(A10*2+A11*2+A12*2+A14*2+A15*2+A13*2+A27*2+A28*2+A32*4&lt;=75,2))))))</f>
        <v>0</v>
      </c>
      <c r="B57" s="73" t="s">
        <v>9</v>
      </c>
      <c r="C57" s="74"/>
      <c r="D57" s="74"/>
      <c r="E57" s="74"/>
      <c r="F57" s="74"/>
      <c r="G57" s="74"/>
      <c r="H57" s="75"/>
      <c r="I57" s="28">
        <v>80125468</v>
      </c>
      <c r="J57" s="29">
        <v>11.9</v>
      </c>
    </row>
    <row r="58" spans="1:10" ht="15" customHeight="1">
      <c r="A58" s="114">
        <f>SUM(A60:A63)</f>
        <v>0</v>
      </c>
      <c r="B58" s="23"/>
      <c r="C58" s="23"/>
      <c r="D58" s="23"/>
      <c r="E58" s="23"/>
      <c r="F58" s="23"/>
      <c r="G58" s="23"/>
      <c r="H58" s="23"/>
      <c r="I58" s="33"/>
      <c r="J58" s="33"/>
    </row>
    <row r="59" spans="1:10" ht="15" customHeight="1">
      <c r="A59" s="115">
        <f>SUM(A60:A63)</f>
        <v>0</v>
      </c>
      <c r="B59" s="110" t="s">
        <v>5</v>
      </c>
      <c r="C59" s="110"/>
      <c r="D59" s="110"/>
      <c r="E59" s="110"/>
      <c r="F59" s="110"/>
      <c r="G59" s="110"/>
      <c r="H59" s="110"/>
      <c r="I59" s="110"/>
      <c r="J59" s="111"/>
    </row>
    <row r="60" spans="1:10" ht="30" customHeight="1">
      <c r="A60" s="25" t="str">
        <f>IF(A16&lt;&gt;0,"1","0")</f>
        <v>0</v>
      </c>
      <c r="B60" s="83" t="s">
        <v>17</v>
      </c>
      <c r="C60" s="84"/>
      <c r="D60" s="84"/>
      <c r="E60" s="84"/>
      <c r="F60" s="84"/>
      <c r="G60" s="84"/>
      <c r="H60" s="85"/>
      <c r="I60" s="25">
        <v>70182721</v>
      </c>
      <c r="J60" s="26">
        <v>5.95</v>
      </c>
    </row>
    <row r="61" spans="1:10" ht="30" customHeight="1">
      <c r="A61" s="32">
        <f>IF(H16="Foncé","0",SUM(A16))</f>
        <v>0</v>
      </c>
      <c r="B61" s="86" t="s">
        <v>18</v>
      </c>
      <c r="C61" s="87"/>
      <c r="D61" s="87"/>
      <c r="E61" s="87"/>
      <c r="F61" s="87"/>
      <c r="G61" s="87"/>
      <c r="H61" s="88"/>
      <c r="I61" s="25">
        <v>69999020</v>
      </c>
      <c r="J61" s="26">
        <v>5.0999999999999996</v>
      </c>
    </row>
    <row r="62" spans="1:10" ht="30" customHeight="1">
      <c r="A62" s="25" t="str">
        <f>IF(H16="Clair","0",SUM(A16))</f>
        <v>0</v>
      </c>
      <c r="B62" s="73" t="s">
        <v>21</v>
      </c>
      <c r="C62" s="74"/>
      <c r="D62" s="74"/>
      <c r="E62" s="74"/>
      <c r="F62" s="74"/>
      <c r="G62" s="74"/>
      <c r="H62" s="75"/>
      <c r="I62" s="25">
        <v>70686630</v>
      </c>
      <c r="J62" s="26">
        <v>5.95</v>
      </c>
    </row>
    <row r="63" spans="1:10" ht="30" customHeight="1">
      <c r="A63" s="27" t="str">
        <f>IF(F7="Placo","0",IF(#REF!&lt;=3,1,IF(#REF!&lt;=6,2,IF(#REF!="NBR ??","NBR ??",IF(#REF!="0","0")))))</f>
        <v>0</v>
      </c>
      <c r="B63" s="73" t="s">
        <v>16</v>
      </c>
      <c r="C63" s="74"/>
      <c r="D63" s="74"/>
      <c r="E63" s="74"/>
      <c r="F63" s="74"/>
      <c r="G63" s="74"/>
      <c r="H63" s="75"/>
      <c r="I63" s="27">
        <v>69657560</v>
      </c>
      <c r="J63" s="34">
        <v>5.2</v>
      </c>
    </row>
    <row r="64" spans="1:10" ht="15" customHeight="1">
      <c r="A64" s="35"/>
      <c r="B64" s="36"/>
      <c r="C64" s="36"/>
      <c r="D64" s="36"/>
      <c r="E64" s="35"/>
      <c r="F64" s="35"/>
      <c r="G64" s="35"/>
      <c r="H64" s="35"/>
      <c r="I64" s="35"/>
      <c r="J64" s="35"/>
    </row>
    <row r="65" spans="1:10" ht="15" customHeight="1">
      <c r="A65" s="90" t="s">
        <v>25</v>
      </c>
      <c r="B65" s="91"/>
      <c r="C65" s="91"/>
      <c r="D65" s="91"/>
      <c r="E65" s="91"/>
      <c r="F65" s="91"/>
      <c r="G65" s="91"/>
      <c r="H65" s="91"/>
      <c r="I65" s="91"/>
      <c r="J65" s="92"/>
    </row>
    <row r="66" spans="1:10" ht="30" customHeight="1">
      <c r="A66" s="30">
        <v>2</v>
      </c>
      <c r="B66" s="67" t="s">
        <v>29</v>
      </c>
      <c r="C66" s="68"/>
      <c r="D66" s="68"/>
      <c r="E66" s="68"/>
      <c r="F66" s="68"/>
      <c r="G66" s="68"/>
      <c r="H66" s="68"/>
      <c r="I66" s="68"/>
      <c r="J66" s="69"/>
    </row>
    <row r="67" spans="1:10" ht="30" customHeight="1">
      <c r="A67" s="30">
        <v>1</v>
      </c>
      <c r="B67" s="67" t="s">
        <v>27</v>
      </c>
      <c r="C67" s="68"/>
      <c r="D67" s="68"/>
      <c r="E67" s="68"/>
      <c r="F67" s="68"/>
      <c r="G67" s="68"/>
      <c r="H67" s="68"/>
      <c r="I67" s="68"/>
      <c r="J67" s="93"/>
    </row>
    <row r="68" spans="1:10" ht="30" customHeight="1">
      <c r="A68" s="27">
        <v>1</v>
      </c>
      <c r="B68" s="83" t="s">
        <v>28</v>
      </c>
      <c r="C68" s="84"/>
      <c r="D68" s="84"/>
      <c r="E68" s="84"/>
      <c r="F68" s="84"/>
      <c r="G68" s="84"/>
      <c r="H68" s="84"/>
      <c r="I68" s="84"/>
      <c r="J68" s="89"/>
    </row>
    <row r="69" spans="1:10" ht="30" customHeight="1">
      <c r="A69" s="27">
        <v>1</v>
      </c>
      <c r="B69" s="83" t="s">
        <v>26</v>
      </c>
      <c r="C69" s="84"/>
      <c r="D69" s="84"/>
      <c r="E69" s="84"/>
      <c r="F69" s="84"/>
      <c r="G69" s="84"/>
      <c r="H69" s="84"/>
      <c r="I69" s="84"/>
      <c r="J69" s="89"/>
    </row>
    <row r="70" spans="1:10" ht="15" customHeight="1"/>
    <row r="71" spans="1:10" ht="30" customHeight="1"/>
    <row r="72" spans="1:10" ht="30" customHeight="1"/>
    <row r="73" spans="1:10" ht="15" customHeight="1"/>
    <row r="74" spans="1:10" ht="15" customHeight="1"/>
    <row r="75" spans="1:10" ht="30" customHeight="1"/>
    <row r="76" spans="1:10" ht="30" customHeight="1"/>
    <row r="77" spans="1:10" ht="30" customHeight="1"/>
    <row r="78" spans="1:10" ht="30" customHeight="1"/>
    <row r="79" spans="1:10" ht="15" customHeight="1"/>
    <row r="81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6" ht="15" customHeight="1"/>
    <row r="97" ht="30" customHeight="1"/>
    <row r="98" ht="30" customHeight="1"/>
    <row r="99" ht="30" customHeight="1"/>
    <row r="100" ht="30" customHeight="1"/>
    <row r="130" ht="15" customHeight="1"/>
    <row r="131" ht="15" customHeight="1"/>
  </sheetData>
  <sheetProtection selectLockedCells="1"/>
  <mergeCells count="66">
    <mergeCell ref="B53:J53"/>
    <mergeCell ref="D10:I10"/>
    <mergeCell ref="D11:I11"/>
    <mergeCell ref="A46:J46"/>
    <mergeCell ref="A33:J33"/>
    <mergeCell ref="D35:I35"/>
    <mergeCell ref="D36:I36"/>
    <mergeCell ref="D37:I37"/>
    <mergeCell ref="D38:I38"/>
    <mergeCell ref="D39:I39"/>
    <mergeCell ref="D40:I40"/>
    <mergeCell ref="D42:I42"/>
    <mergeCell ref="D43:I43"/>
    <mergeCell ref="D44:I44"/>
    <mergeCell ref="D45:I45"/>
    <mergeCell ref="F17:H17"/>
    <mergeCell ref="A26:J26"/>
    <mergeCell ref="B1:C1"/>
    <mergeCell ref="B7:C7"/>
    <mergeCell ref="B2:C2"/>
    <mergeCell ref="A5:B5"/>
    <mergeCell ref="F1:J3"/>
    <mergeCell ref="G5:H5"/>
    <mergeCell ref="H7:I7"/>
    <mergeCell ref="D7:E7"/>
    <mergeCell ref="B69:J69"/>
    <mergeCell ref="A65:J65"/>
    <mergeCell ref="B66:J66"/>
    <mergeCell ref="B67:J67"/>
    <mergeCell ref="B68:J68"/>
    <mergeCell ref="B57:H57"/>
    <mergeCell ref="B60:H60"/>
    <mergeCell ref="B61:H61"/>
    <mergeCell ref="B63:H63"/>
    <mergeCell ref="B59:J59"/>
    <mergeCell ref="B54:H54"/>
    <mergeCell ref="B55:H55"/>
    <mergeCell ref="B56:H56"/>
    <mergeCell ref="H16:I16"/>
    <mergeCell ref="B62:H62"/>
    <mergeCell ref="A49:J49"/>
    <mergeCell ref="A41:J41"/>
    <mergeCell ref="B51:H51"/>
    <mergeCell ref="D20:I20"/>
    <mergeCell ref="D21:I21"/>
    <mergeCell ref="D22:I22"/>
    <mergeCell ref="D47:I47"/>
    <mergeCell ref="D48:I48"/>
    <mergeCell ref="D50:I50"/>
    <mergeCell ref="D32:I32"/>
    <mergeCell ref="D34:I34"/>
    <mergeCell ref="D12:I12"/>
    <mergeCell ref="D13:I13"/>
    <mergeCell ref="D14:I14"/>
    <mergeCell ref="D15:I15"/>
    <mergeCell ref="D16:F16"/>
    <mergeCell ref="D27:I27"/>
    <mergeCell ref="D28:I28"/>
    <mergeCell ref="D29:I29"/>
    <mergeCell ref="D30:I30"/>
    <mergeCell ref="D31:I31"/>
    <mergeCell ref="D18:I18"/>
    <mergeCell ref="D19:I19"/>
    <mergeCell ref="D23:I23"/>
    <mergeCell ref="D24:I24"/>
    <mergeCell ref="D25:I25"/>
  </mergeCells>
  <phoneticPr fontId="3" type="noConversion"/>
  <dataValidations xWindow="483" yWindow="395" count="3">
    <dataValidation type="list" allowBlank="1" showInputMessage="1" showErrorMessage="1" sqref="F7">
      <formula1>"Placo,Plein,Mixte"</formula1>
    </dataValidation>
    <dataValidation type="list" allowBlank="1" showInputMessage="1" showErrorMessage="1" sqref="H16">
      <formula1>"Clair,Foncé"</formula1>
    </dataValidation>
    <dataValidation type="list" allowBlank="1" showInputMessage="1" showErrorMessage="1" sqref="B7">
      <formula1>"IKEA,Leroy Merlin"</formula1>
    </dataValidation>
  </dataValidations>
  <pageMargins left="0.75000000000000011" right="0.75000000000000011" top="0.61111111111111116" bottom="0.55555555555555558" header="0.5" footer="0.5"/>
  <pageSetup paperSize="9" orientation="portrait" horizontalDpi="4294967292" verticalDpi="4294967292"/>
  <ignoredErrors>
    <ignoredError sqref="A55 J10:J16" emptyCellReference="1"/>
  </ignoredErrors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JC &amp; Co</dc:creator>
  <cp:keywords/>
  <dc:description/>
  <cp:lastModifiedBy>JC &amp; Co</cp:lastModifiedBy>
  <cp:lastPrinted>2020-03-01T00:10:29Z</cp:lastPrinted>
  <dcterms:created xsi:type="dcterms:W3CDTF">2018-02-08T09:07:33Z</dcterms:created>
  <dcterms:modified xsi:type="dcterms:W3CDTF">2020-03-05T09:35:03Z</dcterms:modified>
  <cp:category/>
</cp:coreProperties>
</file>