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105" windowWidth="14805" windowHeight="8010" activeTab="5"/>
  </bookViews>
  <sheets>
    <sheet name="Effectif" sheetId="1" r:id="rId1"/>
    <sheet name="Argent de poche" sheetId="14" state="hidden" r:id="rId2"/>
    <sheet name="CAPS" sheetId="15" state="hidden" r:id="rId3"/>
    <sheet name="Veilleurs" sheetId="12" state="hidden" r:id="rId4"/>
    <sheet name="Impression" sheetId="4" state="hidden" r:id="rId5"/>
    <sheet name="Paramètres" sheetId="2" r:id="rId6"/>
  </sheets>
  <definedNames>
    <definedName name="_xlnm._FilterDatabase" localSheetId="3" hidden="1">Veilleurs!$B$1:$I$62</definedName>
    <definedName name="A._BRIAND">Paramètres!$E$26:$E$28</definedName>
    <definedName name="A._FRERET">Paramètres!$C$2:$C$3</definedName>
    <definedName name="A._HEBERT">Paramètres!$E$32:$E$34</definedName>
    <definedName name="Accueil">Paramètres!$G$47:$G$48</definedName>
    <definedName name="Apprentissage">Paramètres!$A$35</definedName>
    <definedName name="ATJM">Paramètres!$I$45:$I$47</definedName>
    <definedName name="CFA">Paramètres!$G$25:$G$38</definedName>
    <definedName name="Choix">Paramètres!$L$2:$L$3</definedName>
    <definedName name="Classe_de_CFA">Paramètres!$G$26:$G$37</definedName>
    <definedName name="Collectif">Paramètres!$G$42:$G$43</definedName>
    <definedName name="College">Paramètres!$A$20:$A$24</definedName>
    <definedName name="_xlnm.Criteria" localSheetId="3">Veilleurs!$D$2:$D$62</definedName>
    <definedName name="D._CHAHARANE">Paramètres!$D$2:$D$3</definedName>
    <definedName name="E._MOULINET">Paramètres!$E$2:$E$3</definedName>
    <definedName name="EDUCATEUR">Paramètres!$J$2:$J$6</definedName>
    <definedName name="FRERET">Paramètres!$C$2:$C$3</definedName>
    <definedName name="G._POLITZER">Paramètres!$C$21:$C$24</definedName>
    <definedName name="H._DUNANT">Paramètres!$C$28:$C$31</definedName>
    <definedName name="HORTICOLE">Paramètres!$E$38:$E$40</definedName>
    <definedName name="IEF">Paramètres!$A$2:$A$7</definedName>
    <definedName name="_xlnm.Print_Titles" localSheetId="4">Impression!$1:$1</definedName>
    <definedName name="J._CADIN">Paramètres!$F$2:$F$3</definedName>
    <definedName name="J._JAURES">Paramètres!$C$35:$C$38</definedName>
    <definedName name="L._SEDAR_SENGHOR">Paramètres!$E$44:$E$46</definedName>
    <definedName name="liste_jeune">Effectif!$C$3:$C$63</definedName>
    <definedName name="Lycee">Paramètres!$A$28:$A$32</definedName>
    <definedName name="M._LEROY">Paramètres!$E$50:$E$52</definedName>
    <definedName name="Mesure">Paramètres!$I$36:$I$37</definedName>
    <definedName name="NAVARRE">Paramètres!$C$42:$C$45</definedName>
    <definedName name="P._BERT">Paramètres!$C$49:$C$52</definedName>
    <definedName name="PAMIE">Paramètres!$J$10:$J$17</definedName>
    <definedName name="S._LACOSTE">Paramètres!$G$2:$G$3</definedName>
    <definedName name="SCOLAIRE">Paramètres!$N$2:$N$5</definedName>
    <definedName name="Scolarite">Paramètres!$A$11:$A$16</definedName>
    <definedName name="Semi_autonomie">Paramètres!$I$41</definedName>
    <definedName name="Titre">Paramètres!$C$7:$C$11</definedName>
    <definedName name="V._LECUYER">Paramètres!$H$2:$H$4</definedName>
    <definedName name="_xlnm.Print_Area" localSheetId="1">Tableau12[#All]</definedName>
    <definedName name="_xlnm.Print_Area" localSheetId="4">Tableau5[#All]</definedName>
    <definedName name="_xlnm.Print_Area" localSheetId="3">Veilleurs!$A$1:$I$62</definedName>
  </definedNames>
  <calcPr calcId="152511"/>
</workbook>
</file>

<file path=xl/calcChain.xml><?xml version="1.0" encoding="utf-8"?>
<calcChain xmlns="http://schemas.openxmlformats.org/spreadsheetml/2006/main">
  <c r="V8" i="1" l="1"/>
  <c r="V41" i="1"/>
  <c r="V19" i="1" l="1"/>
  <c r="V42" i="1"/>
  <c r="V4" i="1"/>
  <c r="V11" i="1"/>
  <c r="V5" i="1"/>
  <c r="V43" i="1"/>
  <c r="V36" i="1"/>
  <c r="V13" i="1"/>
  <c r="V52" i="1"/>
  <c r="V6" i="1"/>
  <c r="V15" i="1"/>
  <c r="V16" i="1"/>
  <c r="V39" i="1"/>
  <c r="V56" i="1"/>
  <c r="V48" i="1"/>
  <c r="V57" i="1"/>
  <c r="V59" i="1"/>
  <c r="V18" i="1"/>
  <c r="V40" i="1"/>
  <c r="B2" i="15" l="1"/>
  <c r="D2" i="15"/>
  <c r="E2" i="15"/>
  <c r="H2" i="15"/>
  <c r="I2" i="15"/>
  <c r="J2" i="15"/>
  <c r="K2" i="15"/>
  <c r="L2" i="15"/>
  <c r="N2" i="15"/>
  <c r="O2" i="15"/>
  <c r="P2" i="15"/>
  <c r="Q2" i="15"/>
  <c r="R2" i="15"/>
  <c r="S2" i="15"/>
  <c r="T2" i="15"/>
  <c r="U2" i="15"/>
  <c r="V2" i="15"/>
  <c r="W2" i="15"/>
  <c r="B3" i="15"/>
  <c r="D3" i="15"/>
  <c r="E3" i="15"/>
  <c r="H3" i="15"/>
  <c r="I3" i="15"/>
  <c r="J3" i="15"/>
  <c r="K3" i="15"/>
  <c r="L3" i="15"/>
  <c r="N3" i="15"/>
  <c r="O3" i="15"/>
  <c r="P3" i="15"/>
  <c r="Q3" i="15"/>
  <c r="R3" i="15"/>
  <c r="S3" i="15"/>
  <c r="T3" i="15"/>
  <c r="U3" i="15"/>
  <c r="V3" i="15"/>
  <c r="W3" i="15"/>
  <c r="B4" i="15"/>
  <c r="D4" i="15"/>
  <c r="E4" i="15"/>
  <c r="H4" i="15"/>
  <c r="I4" i="15"/>
  <c r="J4" i="15"/>
  <c r="K4" i="15"/>
  <c r="L4" i="15"/>
  <c r="N4" i="15"/>
  <c r="O4" i="15"/>
  <c r="P4" i="15"/>
  <c r="Q4" i="15"/>
  <c r="R4" i="15"/>
  <c r="S4" i="15"/>
  <c r="T4" i="15"/>
  <c r="U4" i="15"/>
  <c r="V4" i="15"/>
  <c r="W4" i="15"/>
  <c r="B5" i="15"/>
  <c r="D5" i="15"/>
  <c r="E5" i="15"/>
  <c r="H5" i="15"/>
  <c r="I5" i="15"/>
  <c r="J5" i="15"/>
  <c r="K5" i="15"/>
  <c r="L5" i="15"/>
  <c r="N5" i="15"/>
  <c r="O5" i="15"/>
  <c r="P5" i="15"/>
  <c r="Q5" i="15"/>
  <c r="R5" i="15"/>
  <c r="S5" i="15"/>
  <c r="T5" i="15"/>
  <c r="U5" i="15"/>
  <c r="V5" i="15"/>
  <c r="W5" i="15"/>
  <c r="B6" i="15"/>
  <c r="D6" i="15"/>
  <c r="E6" i="15"/>
  <c r="H6" i="15"/>
  <c r="I6" i="15"/>
  <c r="J6" i="15"/>
  <c r="K6" i="15"/>
  <c r="L6" i="15"/>
  <c r="N6" i="15"/>
  <c r="O6" i="15"/>
  <c r="P6" i="15"/>
  <c r="Q6" i="15"/>
  <c r="R6" i="15"/>
  <c r="S6" i="15"/>
  <c r="T6" i="15"/>
  <c r="U6" i="15"/>
  <c r="V6" i="15"/>
  <c r="W6" i="15"/>
  <c r="B7" i="15"/>
  <c r="D7" i="15"/>
  <c r="E7" i="15"/>
  <c r="H7" i="15"/>
  <c r="I7" i="15"/>
  <c r="J7" i="15"/>
  <c r="K7" i="15"/>
  <c r="L7" i="15"/>
  <c r="N7" i="15"/>
  <c r="O7" i="15"/>
  <c r="P7" i="15"/>
  <c r="Q7" i="15"/>
  <c r="R7" i="15"/>
  <c r="S7" i="15"/>
  <c r="T7" i="15"/>
  <c r="U7" i="15"/>
  <c r="V7" i="15"/>
  <c r="W7" i="15"/>
  <c r="B8" i="15"/>
  <c r="D8" i="15"/>
  <c r="E8" i="15"/>
  <c r="H8" i="15"/>
  <c r="I8" i="15"/>
  <c r="J8" i="15"/>
  <c r="K8" i="15"/>
  <c r="L8" i="15"/>
  <c r="N8" i="15"/>
  <c r="O8" i="15"/>
  <c r="P8" i="15"/>
  <c r="Q8" i="15"/>
  <c r="R8" i="15"/>
  <c r="S8" i="15"/>
  <c r="T8" i="15"/>
  <c r="U8" i="15"/>
  <c r="V8" i="15"/>
  <c r="W8" i="15"/>
  <c r="B9" i="15"/>
  <c r="D9" i="15"/>
  <c r="E9" i="15"/>
  <c r="H9" i="15"/>
  <c r="I9" i="15"/>
  <c r="J9" i="15"/>
  <c r="K9" i="15"/>
  <c r="L9" i="15"/>
  <c r="N9" i="15"/>
  <c r="O9" i="15"/>
  <c r="P9" i="15"/>
  <c r="Q9" i="15"/>
  <c r="R9" i="15"/>
  <c r="S9" i="15"/>
  <c r="T9" i="15"/>
  <c r="U9" i="15"/>
  <c r="V9" i="15"/>
  <c r="W9" i="15"/>
  <c r="B10" i="15"/>
  <c r="D10" i="15"/>
  <c r="E10" i="15"/>
  <c r="H10" i="15"/>
  <c r="I10" i="15"/>
  <c r="J10" i="15"/>
  <c r="K10" i="15"/>
  <c r="L10" i="15"/>
  <c r="N10" i="15"/>
  <c r="O10" i="15"/>
  <c r="P10" i="15"/>
  <c r="Q10" i="15"/>
  <c r="R10" i="15"/>
  <c r="S10" i="15"/>
  <c r="T10" i="15"/>
  <c r="U10" i="15"/>
  <c r="V10" i="15"/>
  <c r="W10" i="15"/>
  <c r="B11" i="15"/>
  <c r="D11" i="15"/>
  <c r="E11" i="15"/>
  <c r="H11" i="15"/>
  <c r="I11" i="15"/>
  <c r="J11" i="15"/>
  <c r="K11" i="15"/>
  <c r="L11" i="15"/>
  <c r="N11" i="15"/>
  <c r="O11" i="15"/>
  <c r="P11" i="15"/>
  <c r="Q11" i="15"/>
  <c r="R11" i="15"/>
  <c r="S11" i="15"/>
  <c r="T11" i="15"/>
  <c r="U11" i="15"/>
  <c r="V11" i="15"/>
  <c r="W11" i="15"/>
  <c r="B12" i="15"/>
  <c r="D12" i="15"/>
  <c r="E12" i="15"/>
  <c r="H12" i="15"/>
  <c r="I12" i="15"/>
  <c r="J12" i="15"/>
  <c r="K12" i="15"/>
  <c r="L12" i="15"/>
  <c r="N12" i="15"/>
  <c r="O12" i="15"/>
  <c r="P12" i="15"/>
  <c r="Q12" i="15"/>
  <c r="R12" i="15"/>
  <c r="S12" i="15"/>
  <c r="T12" i="15"/>
  <c r="U12" i="15"/>
  <c r="V12" i="15"/>
  <c r="W12" i="15"/>
  <c r="B13" i="15"/>
  <c r="D13" i="15"/>
  <c r="E13" i="15"/>
  <c r="H13" i="15"/>
  <c r="I13" i="15"/>
  <c r="J13" i="15"/>
  <c r="K13" i="15"/>
  <c r="L13" i="15"/>
  <c r="N13" i="15"/>
  <c r="O13" i="15"/>
  <c r="P13" i="15"/>
  <c r="Q13" i="15"/>
  <c r="R13" i="15"/>
  <c r="S13" i="15"/>
  <c r="T13" i="15"/>
  <c r="U13" i="15"/>
  <c r="V13" i="15"/>
  <c r="W13" i="15"/>
  <c r="B14" i="15"/>
  <c r="D14" i="15"/>
  <c r="E14" i="15"/>
  <c r="H14" i="15"/>
  <c r="I14" i="15"/>
  <c r="J14" i="15"/>
  <c r="K14" i="15"/>
  <c r="L14" i="15"/>
  <c r="N14" i="15"/>
  <c r="O14" i="15"/>
  <c r="P14" i="15"/>
  <c r="Q14" i="15"/>
  <c r="R14" i="15"/>
  <c r="S14" i="15"/>
  <c r="T14" i="15"/>
  <c r="U14" i="15"/>
  <c r="V14" i="15"/>
  <c r="W14" i="15"/>
  <c r="B15" i="15"/>
  <c r="D15" i="15"/>
  <c r="E15" i="15"/>
  <c r="H15" i="15"/>
  <c r="I15" i="15"/>
  <c r="J15" i="15"/>
  <c r="K15" i="15"/>
  <c r="L15" i="15"/>
  <c r="N15" i="15"/>
  <c r="O15" i="15"/>
  <c r="P15" i="15"/>
  <c r="Q15" i="15"/>
  <c r="R15" i="15"/>
  <c r="S15" i="15"/>
  <c r="T15" i="15"/>
  <c r="U15" i="15"/>
  <c r="V15" i="15"/>
  <c r="W15" i="15"/>
  <c r="B16" i="15"/>
  <c r="D16" i="15"/>
  <c r="E16" i="15"/>
  <c r="H16" i="15"/>
  <c r="I16" i="15"/>
  <c r="J16" i="15"/>
  <c r="K16" i="15"/>
  <c r="L16" i="15"/>
  <c r="N16" i="15"/>
  <c r="O16" i="15"/>
  <c r="P16" i="15"/>
  <c r="Q16" i="15"/>
  <c r="R16" i="15"/>
  <c r="S16" i="15"/>
  <c r="T16" i="15"/>
  <c r="U16" i="15"/>
  <c r="V16" i="15"/>
  <c r="W16" i="15"/>
  <c r="B17" i="15"/>
  <c r="D17" i="15"/>
  <c r="E17" i="15"/>
  <c r="H17" i="15"/>
  <c r="I17" i="15"/>
  <c r="J17" i="15"/>
  <c r="K17" i="15"/>
  <c r="L17" i="15"/>
  <c r="N17" i="15"/>
  <c r="O17" i="15"/>
  <c r="P17" i="15"/>
  <c r="Q17" i="15"/>
  <c r="R17" i="15"/>
  <c r="S17" i="15"/>
  <c r="T17" i="15"/>
  <c r="U17" i="15"/>
  <c r="W17" i="15"/>
  <c r="B18" i="15"/>
  <c r="D18" i="15"/>
  <c r="E18" i="15"/>
  <c r="H18" i="15"/>
  <c r="I18" i="15"/>
  <c r="J18" i="15"/>
  <c r="K18" i="15"/>
  <c r="L18" i="15"/>
  <c r="N18" i="15"/>
  <c r="O18" i="15"/>
  <c r="P18" i="15"/>
  <c r="Q18" i="15"/>
  <c r="R18" i="15"/>
  <c r="S18" i="15"/>
  <c r="T18" i="15"/>
  <c r="U18" i="15"/>
  <c r="V18" i="15"/>
  <c r="W18" i="15"/>
  <c r="B19" i="15"/>
  <c r="D19" i="15"/>
  <c r="E19" i="15"/>
  <c r="H19" i="15"/>
  <c r="I19" i="15"/>
  <c r="J19" i="15"/>
  <c r="K19" i="15"/>
  <c r="L19" i="15"/>
  <c r="N19" i="15"/>
  <c r="O19" i="15"/>
  <c r="P19" i="15"/>
  <c r="Q19" i="15"/>
  <c r="R19" i="15"/>
  <c r="S19" i="15"/>
  <c r="T19" i="15"/>
  <c r="U19" i="15"/>
  <c r="V19" i="15"/>
  <c r="W19" i="15"/>
  <c r="B20" i="15"/>
  <c r="D20" i="15"/>
  <c r="E20" i="15"/>
  <c r="H20" i="15"/>
  <c r="I20" i="15"/>
  <c r="J20" i="15"/>
  <c r="K20" i="15"/>
  <c r="L20" i="15"/>
  <c r="N20" i="15"/>
  <c r="O20" i="15"/>
  <c r="P20" i="15"/>
  <c r="Q20" i="15"/>
  <c r="R20" i="15"/>
  <c r="S20" i="15"/>
  <c r="T20" i="15"/>
  <c r="U20" i="15"/>
  <c r="V20" i="15"/>
  <c r="W20" i="15"/>
  <c r="B21" i="15"/>
  <c r="D21" i="15"/>
  <c r="E21" i="15"/>
  <c r="H21" i="15"/>
  <c r="I21" i="15"/>
  <c r="J21" i="15"/>
  <c r="K21" i="15"/>
  <c r="L21" i="15"/>
  <c r="N21" i="15"/>
  <c r="O21" i="15"/>
  <c r="P21" i="15"/>
  <c r="Q21" i="15"/>
  <c r="R21" i="15"/>
  <c r="S21" i="15"/>
  <c r="T21" i="15"/>
  <c r="U21" i="15"/>
  <c r="V21" i="15"/>
  <c r="W21" i="15"/>
  <c r="B22" i="15"/>
  <c r="D22" i="15"/>
  <c r="E22" i="15"/>
  <c r="H22" i="15"/>
  <c r="I22" i="15"/>
  <c r="J22" i="15"/>
  <c r="K22" i="15"/>
  <c r="L22" i="15"/>
  <c r="N22" i="15"/>
  <c r="O22" i="15"/>
  <c r="P22" i="15"/>
  <c r="Q22" i="15"/>
  <c r="R22" i="15"/>
  <c r="S22" i="15"/>
  <c r="T22" i="15"/>
  <c r="U22" i="15"/>
  <c r="V22" i="15"/>
  <c r="W22" i="15"/>
  <c r="B23" i="15"/>
  <c r="D23" i="15"/>
  <c r="E23" i="15"/>
  <c r="H23" i="15"/>
  <c r="I23" i="15"/>
  <c r="J23" i="15"/>
  <c r="K23" i="15"/>
  <c r="L23" i="15"/>
  <c r="N23" i="15"/>
  <c r="O23" i="15"/>
  <c r="P23" i="15"/>
  <c r="Q23" i="15"/>
  <c r="R23" i="15"/>
  <c r="S23" i="15"/>
  <c r="T23" i="15"/>
  <c r="U23" i="15"/>
  <c r="V23" i="15"/>
  <c r="W23" i="15"/>
  <c r="B24" i="15"/>
  <c r="D24" i="15"/>
  <c r="E24" i="15"/>
  <c r="H24" i="15"/>
  <c r="I24" i="15"/>
  <c r="J24" i="15"/>
  <c r="K24" i="15"/>
  <c r="L24" i="15"/>
  <c r="N24" i="15"/>
  <c r="O24" i="15"/>
  <c r="P24" i="15"/>
  <c r="Q24" i="15"/>
  <c r="R24" i="15"/>
  <c r="S24" i="15"/>
  <c r="T24" i="15"/>
  <c r="U24" i="15"/>
  <c r="V24" i="15"/>
  <c r="W24" i="15"/>
  <c r="B25" i="15"/>
  <c r="D25" i="15"/>
  <c r="E25" i="15"/>
  <c r="H25" i="15"/>
  <c r="I25" i="15"/>
  <c r="J25" i="15"/>
  <c r="K25" i="15"/>
  <c r="L25" i="15"/>
  <c r="N25" i="15"/>
  <c r="O25" i="15"/>
  <c r="P25" i="15"/>
  <c r="Q25" i="15"/>
  <c r="R25" i="15"/>
  <c r="S25" i="15"/>
  <c r="T25" i="15"/>
  <c r="U25" i="15"/>
  <c r="V25" i="15"/>
  <c r="W25" i="15"/>
  <c r="B26" i="15"/>
  <c r="D26" i="15"/>
  <c r="E26" i="15"/>
  <c r="H26" i="15"/>
  <c r="I26" i="15"/>
  <c r="J26" i="15"/>
  <c r="K26" i="15"/>
  <c r="L26" i="15"/>
  <c r="N26" i="15"/>
  <c r="O26" i="15"/>
  <c r="P26" i="15"/>
  <c r="Q26" i="15"/>
  <c r="R26" i="15"/>
  <c r="S26" i="15"/>
  <c r="T26" i="15"/>
  <c r="U26" i="15"/>
  <c r="V26" i="15"/>
  <c r="W26" i="15"/>
  <c r="B27" i="15"/>
  <c r="D27" i="15"/>
  <c r="E27" i="15"/>
  <c r="H27" i="15"/>
  <c r="I27" i="15"/>
  <c r="J27" i="15"/>
  <c r="K27" i="15"/>
  <c r="L27" i="15"/>
  <c r="N27" i="15"/>
  <c r="O27" i="15"/>
  <c r="P27" i="15"/>
  <c r="Q27" i="15"/>
  <c r="R27" i="15"/>
  <c r="S27" i="15"/>
  <c r="T27" i="15"/>
  <c r="U27" i="15"/>
  <c r="V27" i="15"/>
  <c r="W27" i="15"/>
  <c r="B28" i="15"/>
  <c r="D28" i="15"/>
  <c r="E28" i="15"/>
  <c r="H28" i="15"/>
  <c r="I28" i="15"/>
  <c r="J28" i="15"/>
  <c r="K28" i="15"/>
  <c r="L28" i="15"/>
  <c r="N28" i="15"/>
  <c r="O28" i="15"/>
  <c r="P28" i="15"/>
  <c r="Q28" i="15"/>
  <c r="R28" i="15"/>
  <c r="S28" i="15"/>
  <c r="T28" i="15"/>
  <c r="U28" i="15"/>
  <c r="V28" i="15"/>
  <c r="W28" i="15"/>
  <c r="B29" i="15"/>
  <c r="D29" i="15"/>
  <c r="E29" i="15"/>
  <c r="H29" i="15"/>
  <c r="I29" i="15"/>
  <c r="J29" i="15"/>
  <c r="K29" i="15"/>
  <c r="L29" i="15"/>
  <c r="N29" i="15"/>
  <c r="O29" i="15"/>
  <c r="P29" i="15"/>
  <c r="Q29" i="15"/>
  <c r="R29" i="15"/>
  <c r="S29" i="15"/>
  <c r="T29" i="15"/>
  <c r="U29" i="15"/>
  <c r="V29" i="15"/>
  <c r="W29" i="15"/>
  <c r="B30" i="15"/>
  <c r="D30" i="15"/>
  <c r="E30" i="15"/>
  <c r="H30" i="15"/>
  <c r="I30" i="15"/>
  <c r="J30" i="15"/>
  <c r="K30" i="15"/>
  <c r="L30" i="15"/>
  <c r="N30" i="15"/>
  <c r="O30" i="15"/>
  <c r="P30" i="15"/>
  <c r="Q30" i="15"/>
  <c r="R30" i="15"/>
  <c r="S30" i="15"/>
  <c r="T30" i="15"/>
  <c r="U30" i="15"/>
  <c r="V30" i="15"/>
  <c r="W30" i="15"/>
  <c r="B31" i="15"/>
  <c r="D31" i="15"/>
  <c r="E31" i="15"/>
  <c r="H31" i="15"/>
  <c r="I31" i="15"/>
  <c r="J31" i="15"/>
  <c r="K31" i="15"/>
  <c r="L31" i="15"/>
  <c r="N31" i="15"/>
  <c r="O31" i="15"/>
  <c r="P31" i="15"/>
  <c r="Q31" i="15"/>
  <c r="R31" i="15"/>
  <c r="S31" i="15"/>
  <c r="T31" i="15"/>
  <c r="U31" i="15"/>
  <c r="V31" i="15"/>
  <c r="W31" i="15"/>
  <c r="B32" i="15"/>
  <c r="D32" i="15"/>
  <c r="E32" i="15"/>
  <c r="H32" i="15"/>
  <c r="I32" i="15"/>
  <c r="J32" i="15"/>
  <c r="K32" i="15"/>
  <c r="L32" i="15"/>
  <c r="N32" i="15"/>
  <c r="O32" i="15"/>
  <c r="P32" i="15"/>
  <c r="Q32" i="15"/>
  <c r="R32" i="15"/>
  <c r="S32" i="15"/>
  <c r="T32" i="15"/>
  <c r="U32" i="15"/>
  <c r="V32" i="15"/>
  <c r="W32" i="15"/>
  <c r="B33" i="15"/>
  <c r="D33" i="15"/>
  <c r="E33" i="15"/>
  <c r="H33" i="15"/>
  <c r="I33" i="15"/>
  <c r="J33" i="15"/>
  <c r="K33" i="15"/>
  <c r="L33" i="15"/>
  <c r="N33" i="15"/>
  <c r="O33" i="15"/>
  <c r="P33" i="15"/>
  <c r="Q33" i="15"/>
  <c r="R33" i="15"/>
  <c r="S33" i="15"/>
  <c r="T33" i="15"/>
  <c r="U33" i="15"/>
  <c r="V33" i="15"/>
  <c r="W33" i="15"/>
  <c r="B34" i="15"/>
  <c r="D34" i="15"/>
  <c r="E34" i="15"/>
  <c r="H34" i="15"/>
  <c r="I34" i="15"/>
  <c r="J34" i="15"/>
  <c r="K34" i="15"/>
  <c r="L34" i="15"/>
  <c r="N34" i="15"/>
  <c r="O34" i="15"/>
  <c r="P34" i="15"/>
  <c r="Q34" i="15"/>
  <c r="R34" i="15"/>
  <c r="S34" i="15"/>
  <c r="T34" i="15"/>
  <c r="U34" i="15"/>
  <c r="V34" i="15"/>
  <c r="W34" i="15"/>
  <c r="B35" i="15"/>
  <c r="D35" i="15"/>
  <c r="E35" i="15"/>
  <c r="H35" i="15"/>
  <c r="I35" i="15"/>
  <c r="J35" i="15"/>
  <c r="K35" i="15"/>
  <c r="L35" i="15"/>
  <c r="N35" i="15"/>
  <c r="O35" i="15"/>
  <c r="P35" i="15"/>
  <c r="Q35" i="15"/>
  <c r="R35" i="15"/>
  <c r="S35" i="15"/>
  <c r="T35" i="15"/>
  <c r="U35" i="15"/>
  <c r="V35" i="15"/>
  <c r="W35" i="15"/>
  <c r="B36" i="15"/>
  <c r="D36" i="15"/>
  <c r="E36" i="15"/>
  <c r="H36" i="15"/>
  <c r="I36" i="15"/>
  <c r="J36" i="15"/>
  <c r="K36" i="15"/>
  <c r="L36" i="15"/>
  <c r="N36" i="15"/>
  <c r="O36" i="15"/>
  <c r="P36" i="15"/>
  <c r="Q36" i="15"/>
  <c r="R36" i="15"/>
  <c r="S36" i="15"/>
  <c r="T36" i="15"/>
  <c r="U36" i="15"/>
  <c r="V36" i="15"/>
  <c r="W36" i="15"/>
  <c r="B37" i="15"/>
  <c r="D37" i="15"/>
  <c r="E37" i="15"/>
  <c r="H37" i="15"/>
  <c r="I37" i="15"/>
  <c r="J37" i="15"/>
  <c r="K37" i="15"/>
  <c r="L37" i="15"/>
  <c r="N37" i="15"/>
  <c r="O37" i="15"/>
  <c r="P37" i="15"/>
  <c r="Q37" i="15"/>
  <c r="R37" i="15"/>
  <c r="S37" i="15"/>
  <c r="T37" i="15"/>
  <c r="U37" i="15"/>
  <c r="V37" i="15"/>
  <c r="W37" i="15"/>
  <c r="B38" i="15"/>
  <c r="D38" i="15"/>
  <c r="E38" i="15"/>
  <c r="H38" i="15"/>
  <c r="I38" i="15"/>
  <c r="J38" i="15"/>
  <c r="K38" i="15"/>
  <c r="L38" i="15"/>
  <c r="N38" i="15"/>
  <c r="O38" i="15"/>
  <c r="P38" i="15"/>
  <c r="Q38" i="15"/>
  <c r="R38" i="15"/>
  <c r="S38" i="15"/>
  <c r="T38" i="15"/>
  <c r="U38" i="15"/>
  <c r="V38" i="15"/>
  <c r="W38" i="15"/>
  <c r="B39" i="15"/>
  <c r="D39" i="15"/>
  <c r="E39" i="15"/>
  <c r="H39" i="15"/>
  <c r="I39" i="15"/>
  <c r="J39" i="15"/>
  <c r="K39" i="15"/>
  <c r="L39" i="15"/>
  <c r="N39" i="15"/>
  <c r="O39" i="15"/>
  <c r="P39" i="15"/>
  <c r="Q39" i="15"/>
  <c r="R39" i="15"/>
  <c r="S39" i="15"/>
  <c r="T39" i="15"/>
  <c r="U39" i="15"/>
  <c r="W39" i="15"/>
  <c r="B40" i="15"/>
  <c r="D40" i="15"/>
  <c r="E40" i="15"/>
  <c r="H40" i="15"/>
  <c r="I40" i="15"/>
  <c r="J40" i="15"/>
  <c r="K40" i="15"/>
  <c r="L40" i="15"/>
  <c r="N40" i="15"/>
  <c r="O40" i="15"/>
  <c r="P40" i="15"/>
  <c r="Q40" i="15"/>
  <c r="R40" i="15"/>
  <c r="S40" i="15"/>
  <c r="T40" i="15"/>
  <c r="U40" i="15"/>
  <c r="V40" i="15"/>
  <c r="W40" i="15"/>
  <c r="B41" i="15"/>
  <c r="D41" i="15"/>
  <c r="E41" i="15"/>
  <c r="H41" i="15"/>
  <c r="I41" i="15"/>
  <c r="J41" i="15"/>
  <c r="K41" i="15"/>
  <c r="L41" i="15"/>
  <c r="N41" i="15"/>
  <c r="O41" i="15"/>
  <c r="P41" i="15"/>
  <c r="Q41" i="15"/>
  <c r="R41" i="15"/>
  <c r="S41" i="15"/>
  <c r="T41" i="15"/>
  <c r="U41" i="15"/>
  <c r="V41" i="15"/>
  <c r="W41" i="15"/>
  <c r="B42" i="15"/>
  <c r="D42" i="15"/>
  <c r="E42" i="15"/>
  <c r="H42" i="15"/>
  <c r="I42" i="15"/>
  <c r="J42" i="15"/>
  <c r="K42" i="15"/>
  <c r="L42" i="15"/>
  <c r="N42" i="15"/>
  <c r="O42" i="15"/>
  <c r="P42" i="15"/>
  <c r="Q42" i="15"/>
  <c r="R42" i="15"/>
  <c r="S42" i="15"/>
  <c r="T42" i="15"/>
  <c r="U42" i="15"/>
  <c r="V42" i="15"/>
  <c r="W42" i="15"/>
  <c r="B43" i="15"/>
  <c r="D43" i="15"/>
  <c r="E43" i="15"/>
  <c r="H43" i="15"/>
  <c r="I43" i="15"/>
  <c r="J43" i="15"/>
  <c r="K43" i="15"/>
  <c r="L43" i="15"/>
  <c r="N43" i="15"/>
  <c r="O43" i="15"/>
  <c r="P43" i="15"/>
  <c r="Q43" i="15"/>
  <c r="R43" i="15"/>
  <c r="S43" i="15"/>
  <c r="T43" i="15"/>
  <c r="U43" i="15"/>
  <c r="V43" i="15"/>
  <c r="W43" i="15"/>
  <c r="B44" i="15"/>
  <c r="D44" i="15"/>
  <c r="E44" i="15"/>
  <c r="H44" i="15"/>
  <c r="I44" i="15"/>
  <c r="J44" i="15"/>
  <c r="K44" i="15"/>
  <c r="L44" i="15"/>
  <c r="N44" i="15"/>
  <c r="O44" i="15"/>
  <c r="P44" i="15"/>
  <c r="Q44" i="15"/>
  <c r="R44" i="15"/>
  <c r="S44" i="15"/>
  <c r="T44" i="15"/>
  <c r="U44" i="15"/>
  <c r="V44" i="15"/>
  <c r="W44" i="15"/>
  <c r="B45" i="15"/>
  <c r="D45" i="15"/>
  <c r="E45" i="15"/>
  <c r="H45" i="15"/>
  <c r="I45" i="15"/>
  <c r="J45" i="15"/>
  <c r="K45" i="15"/>
  <c r="L45" i="15"/>
  <c r="N45" i="15"/>
  <c r="O45" i="15"/>
  <c r="P45" i="15"/>
  <c r="Q45" i="15"/>
  <c r="R45" i="15"/>
  <c r="S45" i="15"/>
  <c r="T45" i="15"/>
  <c r="U45" i="15"/>
  <c r="V45" i="15"/>
  <c r="W45" i="15"/>
  <c r="B46" i="15"/>
  <c r="D46" i="15"/>
  <c r="E46" i="15"/>
  <c r="H46" i="15"/>
  <c r="I46" i="15"/>
  <c r="J46" i="15"/>
  <c r="K46" i="15"/>
  <c r="L46" i="15"/>
  <c r="N46" i="15"/>
  <c r="O46" i="15"/>
  <c r="P46" i="15"/>
  <c r="Q46" i="15"/>
  <c r="R46" i="15"/>
  <c r="S46" i="15"/>
  <c r="T46" i="15"/>
  <c r="U46" i="15"/>
  <c r="V46" i="15"/>
  <c r="W46" i="15"/>
  <c r="B47" i="15"/>
  <c r="D47" i="15"/>
  <c r="E47" i="15"/>
  <c r="H47" i="15"/>
  <c r="I47" i="15"/>
  <c r="J47" i="15"/>
  <c r="K47" i="15"/>
  <c r="L47" i="15"/>
  <c r="N47" i="15"/>
  <c r="O47" i="15"/>
  <c r="P47" i="15"/>
  <c r="Q47" i="15"/>
  <c r="R47" i="15"/>
  <c r="S47" i="15"/>
  <c r="T47" i="15"/>
  <c r="U47" i="15"/>
  <c r="V47" i="15"/>
  <c r="W47" i="15"/>
  <c r="B48" i="15"/>
  <c r="D48" i="15"/>
  <c r="E48" i="15"/>
  <c r="H48" i="15"/>
  <c r="I48" i="15"/>
  <c r="J48" i="15"/>
  <c r="K48" i="15"/>
  <c r="L48" i="15"/>
  <c r="N48" i="15"/>
  <c r="O48" i="15"/>
  <c r="P48" i="15"/>
  <c r="Q48" i="15"/>
  <c r="R48" i="15"/>
  <c r="S48" i="15"/>
  <c r="T48" i="15"/>
  <c r="U48" i="15"/>
  <c r="V48" i="15"/>
  <c r="W48" i="15"/>
  <c r="B49" i="15"/>
  <c r="D49" i="15"/>
  <c r="E49" i="15"/>
  <c r="H49" i="15"/>
  <c r="I49" i="15"/>
  <c r="J49" i="15"/>
  <c r="K49" i="15"/>
  <c r="L49" i="15"/>
  <c r="N49" i="15"/>
  <c r="O49" i="15"/>
  <c r="P49" i="15"/>
  <c r="Q49" i="15"/>
  <c r="R49" i="15"/>
  <c r="S49" i="15"/>
  <c r="T49" i="15"/>
  <c r="U49" i="15"/>
  <c r="V49" i="15"/>
  <c r="W49" i="15"/>
  <c r="B50" i="15"/>
  <c r="D50" i="15"/>
  <c r="E50" i="15"/>
  <c r="H50" i="15"/>
  <c r="I50" i="15"/>
  <c r="J50" i="15"/>
  <c r="K50" i="15"/>
  <c r="L50" i="15"/>
  <c r="N50" i="15"/>
  <c r="O50" i="15"/>
  <c r="P50" i="15"/>
  <c r="Q50" i="15"/>
  <c r="R50" i="15"/>
  <c r="S50" i="15"/>
  <c r="T50" i="15"/>
  <c r="U50" i="15"/>
  <c r="V50" i="15"/>
  <c r="W50" i="15"/>
  <c r="B51" i="15"/>
  <c r="D51" i="15"/>
  <c r="E51" i="15"/>
  <c r="H51" i="15"/>
  <c r="I51" i="15"/>
  <c r="J51" i="15"/>
  <c r="K51" i="15"/>
  <c r="L51" i="15"/>
  <c r="N51" i="15"/>
  <c r="O51" i="15"/>
  <c r="P51" i="15"/>
  <c r="Q51" i="15"/>
  <c r="R51" i="15"/>
  <c r="S51" i="15"/>
  <c r="T51" i="15"/>
  <c r="U51" i="15"/>
  <c r="V51" i="15"/>
  <c r="W51" i="15"/>
  <c r="B52" i="15"/>
  <c r="D52" i="15"/>
  <c r="E52" i="15"/>
  <c r="H52" i="15"/>
  <c r="I52" i="15"/>
  <c r="J52" i="15"/>
  <c r="K52" i="15"/>
  <c r="L52" i="15"/>
  <c r="N52" i="15"/>
  <c r="O52" i="15"/>
  <c r="P52" i="15"/>
  <c r="Q52" i="15"/>
  <c r="R52" i="15"/>
  <c r="S52" i="15"/>
  <c r="T52" i="15"/>
  <c r="U52" i="15"/>
  <c r="V52" i="15"/>
  <c r="W52" i="15"/>
  <c r="B53" i="15"/>
  <c r="D53" i="15"/>
  <c r="E53" i="15"/>
  <c r="H53" i="15"/>
  <c r="I53" i="15"/>
  <c r="J53" i="15"/>
  <c r="K53" i="15"/>
  <c r="L53" i="15"/>
  <c r="N53" i="15"/>
  <c r="O53" i="15"/>
  <c r="P53" i="15"/>
  <c r="Q53" i="15"/>
  <c r="R53" i="15"/>
  <c r="S53" i="15"/>
  <c r="T53" i="15"/>
  <c r="U53" i="15"/>
  <c r="V53" i="15"/>
  <c r="W53" i="15"/>
  <c r="B54" i="15"/>
  <c r="D54" i="15"/>
  <c r="E54" i="15"/>
  <c r="H54" i="15"/>
  <c r="I54" i="15"/>
  <c r="J54" i="15"/>
  <c r="K54" i="15"/>
  <c r="L54" i="15"/>
  <c r="N54" i="15"/>
  <c r="O54" i="15"/>
  <c r="P54" i="15"/>
  <c r="Q54" i="15"/>
  <c r="R54" i="15"/>
  <c r="S54" i="15"/>
  <c r="T54" i="15"/>
  <c r="U54" i="15"/>
  <c r="V54" i="15"/>
  <c r="W54" i="15"/>
  <c r="B55" i="15"/>
  <c r="D55" i="15"/>
  <c r="E55" i="15"/>
  <c r="H55" i="15"/>
  <c r="I55" i="15"/>
  <c r="J55" i="15"/>
  <c r="K55" i="15"/>
  <c r="L55" i="15"/>
  <c r="N55" i="15"/>
  <c r="O55" i="15"/>
  <c r="P55" i="15"/>
  <c r="Q55" i="15"/>
  <c r="R55" i="15"/>
  <c r="S55" i="15"/>
  <c r="T55" i="15"/>
  <c r="U55" i="15"/>
  <c r="V55" i="15"/>
  <c r="W55" i="15"/>
  <c r="B56" i="15"/>
  <c r="D56" i="15"/>
  <c r="E56" i="15"/>
  <c r="H56" i="15"/>
  <c r="I56" i="15"/>
  <c r="J56" i="15"/>
  <c r="K56" i="15"/>
  <c r="L56" i="15"/>
  <c r="N56" i="15"/>
  <c r="O56" i="15"/>
  <c r="P56" i="15"/>
  <c r="Q56" i="15"/>
  <c r="R56" i="15"/>
  <c r="S56" i="15"/>
  <c r="T56" i="15"/>
  <c r="U56" i="15"/>
  <c r="W56" i="15"/>
  <c r="B57" i="15"/>
  <c r="D57" i="15"/>
  <c r="E57" i="15"/>
  <c r="H57" i="15"/>
  <c r="I57" i="15"/>
  <c r="J57" i="15"/>
  <c r="K57" i="15"/>
  <c r="L57" i="15"/>
  <c r="N57" i="15"/>
  <c r="O57" i="15"/>
  <c r="P57" i="15"/>
  <c r="Q57" i="15"/>
  <c r="R57" i="15"/>
  <c r="S57" i="15"/>
  <c r="T57" i="15"/>
  <c r="U57" i="15"/>
  <c r="W57" i="15"/>
  <c r="B58" i="15"/>
  <c r="D58" i="15"/>
  <c r="E58" i="15"/>
  <c r="H58" i="15"/>
  <c r="I58" i="15"/>
  <c r="J58" i="15"/>
  <c r="K58" i="15"/>
  <c r="L58" i="15"/>
  <c r="N58" i="15"/>
  <c r="O58" i="15"/>
  <c r="P58" i="15"/>
  <c r="Q58" i="15"/>
  <c r="R58" i="15"/>
  <c r="S58" i="15"/>
  <c r="T58" i="15"/>
  <c r="U58" i="15"/>
  <c r="V58" i="15"/>
  <c r="W58" i="15"/>
  <c r="B59" i="15"/>
  <c r="D59" i="15"/>
  <c r="E59" i="15"/>
  <c r="H59" i="15"/>
  <c r="I59" i="15"/>
  <c r="J59" i="15"/>
  <c r="K59" i="15"/>
  <c r="L59" i="15"/>
  <c r="N59" i="15"/>
  <c r="O59" i="15"/>
  <c r="P59" i="15"/>
  <c r="Q59" i="15"/>
  <c r="R59" i="15"/>
  <c r="S59" i="15"/>
  <c r="T59" i="15"/>
  <c r="U59" i="15"/>
  <c r="V59" i="15"/>
  <c r="W59" i="15"/>
  <c r="B60" i="15"/>
  <c r="D60" i="15"/>
  <c r="E60" i="15"/>
  <c r="H60" i="15"/>
  <c r="I60" i="15"/>
  <c r="J60" i="15"/>
  <c r="K60" i="15"/>
  <c r="L60" i="15"/>
  <c r="N60" i="15"/>
  <c r="O60" i="15"/>
  <c r="P60" i="15"/>
  <c r="Q60" i="15"/>
  <c r="R60" i="15"/>
  <c r="S60" i="15"/>
  <c r="T60" i="15"/>
  <c r="U60" i="15"/>
  <c r="V60" i="15"/>
  <c r="W60" i="15"/>
  <c r="B61" i="15"/>
  <c r="D61" i="15"/>
  <c r="E61" i="15"/>
  <c r="H61" i="15"/>
  <c r="I61" i="15"/>
  <c r="J61" i="15"/>
  <c r="K61" i="15"/>
  <c r="L61" i="15"/>
  <c r="N61" i="15"/>
  <c r="O61" i="15"/>
  <c r="P61" i="15"/>
  <c r="Q61" i="15"/>
  <c r="R61" i="15"/>
  <c r="S61" i="15"/>
  <c r="T61" i="15"/>
  <c r="U61" i="15"/>
  <c r="V61" i="15"/>
  <c r="W61" i="15"/>
  <c r="B62" i="15"/>
  <c r="D62" i="15"/>
  <c r="E62" i="15"/>
  <c r="H62" i="15"/>
  <c r="I62" i="15"/>
  <c r="J62" i="15"/>
  <c r="K62" i="15"/>
  <c r="L62" i="15"/>
  <c r="N62" i="15"/>
  <c r="O62" i="15"/>
  <c r="P62" i="15"/>
  <c r="Q62" i="15"/>
  <c r="R62" i="15"/>
  <c r="S62" i="15"/>
  <c r="T62" i="15"/>
  <c r="U62" i="15"/>
  <c r="V62" i="15"/>
  <c r="W62" i="15"/>
  <c r="J49" i="1" l="1"/>
  <c r="J8" i="1"/>
  <c r="J9" i="1"/>
  <c r="G4" i="15" s="1"/>
  <c r="J41" i="1"/>
  <c r="J10" i="1"/>
  <c r="J50" i="1"/>
  <c r="J24" i="1"/>
  <c r="J3" i="1"/>
  <c r="J25" i="1"/>
  <c r="J35" i="1"/>
  <c r="J19" i="1"/>
  <c r="J42" i="1"/>
  <c r="J4" i="1"/>
  <c r="J26" i="1"/>
  <c r="J11" i="1"/>
  <c r="J12" i="1"/>
  <c r="J5" i="1"/>
  <c r="J51" i="1"/>
  <c r="J43" i="1"/>
  <c r="G20" i="15" s="1"/>
  <c r="J36" i="1"/>
  <c r="J44" i="1"/>
  <c r="J27" i="1"/>
  <c r="J28" i="1"/>
  <c r="J29" i="1"/>
  <c r="J20" i="1"/>
  <c r="J30" i="1"/>
  <c r="J13" i="1"/>
  <c r="J52" i="1"/>
  <c r="J45" i="1"/>
  <c r="J37" i="1"/>
  <c r="J38" i="1"/>
  <c r="J46" i="1"/>
  <c r="J31" i="1"/>
  <c r="J21" i="1"/>
  <c r="J14" i="1"/>
  <c r="J32" i="1"/>
  <c r="G37" i="15" s="1"/>
  <c r="J6" i="1"/>
  <c r="J53" i="1"/>
  <c r="J54" i="1"/>
  <c r="J15" i="1"/>
  <c r="J16" i="1"/>
  <c r="J55" i="1"/>
  <c r="J39" i="1"/>
  <c r="J47" i="1"/>
  <c r="G46" i="15" s="1"/>
  <c r="J7" i="1"/>
  <c r="J34" i="1"/>
  <c r="G48" i="15" s="1"/>
  <c r="J56" i="1"/>
  <c r="J48" i="1"/>
  <c r="J57" i="1"/>
  <c r="J17" i="1"/>
  <c r="J58" i="1"/>
  <c r="J22" i="1"/>
  <c r="J59" i="1"/>
  <c r="J60" i="1"/>
  <c r="G56" i="15" s="1"/>
  <c r="J18" i="1"/>
  <c r="J61" i="1"/>
  <c r="J62" i="1"/>
  <c r="J23" i="1"/>
  <c r="J40" i="1"/>
  <c r="G61" i="15" s="1"/>
  <c r="J63" i="1"/>
  <c r="G62" i="15" s="1"/>
  <c r="J33" i="1"/>
  <c r="G44" i="15" s="1"/>
  <c r="F49" i="1"/>
  <c r="F8" i="1"/>
  <c r="F9" i="1"/>
  <c r="F41" i="1"/>
  <c r="F10" i="1"/>
  <c r="F50" i="1"/>
  <c r="F24" i="1"/>
  <c r="F3" i="1"/>
  <c r="F25" i="1"/>
  <c r="F35" i="1"/>
  <c r="F19" i="1"/>
  <c r="F42" i="1"/>
  <c r="F4" i="1"/>
  <c r="F26" i="1"/>
  <c r="F11" i="1"/>
  <c r="F12" i="1"/>
  <c r="F5" i="1"/>
  <c r="F51" i="1"/>
  <c r="F43" i="1"/>
  <c r="F36" i="1"/>
  <c r="F44" i="1"/>
  <c r="F27" i="1"/>
  <c r="F28" i="1"/>
  <c r="F29" i="1"/>
  <c r="F20" i="1"/>
  <c r="F30" i="1"/>
  <c r="F13" i="1"/>
  <c r="F52" i="1"/>
  <c r="F45" i="1"/>
  <c r="F37" i="1"/>
  <c r="F38" i="1"/>
  <c r="F46" i="1"/>
  <c r="F31" i="1"/>
  <c r="F21" i="1"/>
  <c r="F14" i="1"/>
  <c r="F32" i="1"/>
  <c r="F6" i="1"/>
  <c r="F53" i="1"/>
  <c r="F54" i="1"/>
  <c r="F15" i="1"/>
  <c r="F16" i="1"/>
  <c r="F55" i="1"/>
  <c r="F33" i="1"/>
  <c r="F39" i="1"/>
  <c r="F47" i="1"/>
  <c r="F7" i="1"/>
  <c r="F34" i="1"/>
  <c r="F56" i="1"/>
  <c r="F48" i="1"/>
  <c r="F57" i="1"/>
  <c r="F17" i="1"/>
  <c r="F58" i="1"/>
  <c r="F22" i="1"/>
  <c r="F59" i="1"/>
  <c r="F60" i="1"/>
  <c r="F18" i="1"/>
  <c r="F61" i="1"/>
  <c r="F62" i="1"/>
  <c r="F23" i="1"/>
  <c r="F40" i="1"/>
  <c r="F63" i="1"/>
  <c r="G52" i="15" l="1"/>
  <c r="G30" i="15"/>
  <c r="G13" i="15"/>
  <c r="G40" i="15"/>
  <c r="G39" i="15"/>
  <c r="G23" i="15"/>
  <c r="G15" i="15"/>
  <c r="G7" i="15"/>
  <c r="G21" i="15"/>
  <c r="G53" i="15"/>
  <c r="G35" i="15"/>
  <c r="G19" i="15"/>
  <c r="G42" i="15"/>
  <c r="G34" i="15"/>
  <c r="G10" i="15"/>
  <c r="G58" i="15"/>
  <c r="G41" i="15"/>
  <c r="G33" i="15"/>
  <c r="G25" i="15"/>
  <c r="G31" i="15"/>
  <c r="G22" i="15"/>
  <c r="G50" i="15"/>
  <c r="G17" i="15"/>
  <c r="G9" i="15"/>
  <c r="G57" i="15"/>
  <c r="G49" i="15"/>
  <c r="G32" i="15"/>
  <c r="G24" i="15"/>
  <c r="G16" i="15"/>
  <c r="G8" i="15"/>
  <c r="G55" i="15"/>
  <c r="G47" i="15"/>
  <c r="G38" i="15"/>
  <c r="G14" i="15"/>
  <c r="G6" i="15"/>
  <c r="G54" i="15"/>
  <c r="G29" i="15"/>
  <c r="G5" i="15"/>
  <c r="G45" i="15"/>
  <c r="G36" i="15"/>
  <c r="G28" i="15"/>
  <c r="G12" i="15"/>
  <c r="G60" i="15"/>
  <c r="G43" i="15"/>
  <c r="G27" i="15"/>
  <c r="G11" i="15"/>
  <c r="G3" i="15"/>
  <c r="G59" i="15"/>
  <c r="G51" i="15"/>
  <c r="G26" i="15"/>
  <c r="G18" i="15"/>
  <c r="G2" i="15"/>
  <c r="E49" i="1" l="1"/>
  <c r="E8" i="1"/>
  <c r="E9" i="1"/>
  <c r="E41" i="1"/>
  <c r="E10" i="1"/>
  <c r="E50" i="1"/>
  <c r="E24" i="1"/>
  <c r="E3" i="1"/>
  <c r="E25" i="1"/>
  <c r="E35" i="1"/>
  <c r="E19" i="1"/>
  <c r="E42" i="1"/>
  <c r="E4" i="1"/>
  <c r="E26" i="1"/>
  <c r="E11" i="1"/>
  <c r="E12" i="1"/>
  <c r="E5" i="1"/>
  <c r="E51" i="1"/>
  <c r="E43" i="1"/>
  <c r="E36" i="1"/>
  <c r="E44" i="1"/>
  <c r="E27" i="1"/>
  <c r="E28" i="1"/>
  <c r="E29" i="1"/>
  <c r="E20" i="1"/>
  <c r="E30" i="1"/>
  <c r="E13" i="1"/>
  <c r="E52" i="1"/>
  <c r="E45" i="1"/>
  <c r="E37" i="1"/>
  <c r="E38" i="1"/>
  <c r="E46" i="1"/>
  <c r="E31" i="1"/>
  <c r="E21" i="1"/>
  <c r="E14" i="1"/>
  <c r="E32" i="1"/>
  <c r="E6" i="1"/>
  <c r="E53" i="1"/>
  <c r="E54" i="1"/>
  <c r="E15" i="1"/>
  <c r="E16" i="1"/>
  <c r="E55" i="1"/>
  <c r="E33" i="1"/>
  <c r="E39" i="1"/>
  <c r="E47" i="1"/>
  <c r="E7" i="1"/>
  <c r="E34" i="1"/>
  <c r="E56" i="1"/>
  <c r="E48" i="1"/>
  <c r="E57" i="1"/>
  <c r="E17" i="1"/>
  <c r="E58" i="1"/>
  <c r="E22" i="1"/>
  <c r="E59" i="1"/>
  <c r="E60" i="1"/>
  <c r="E18" i="1"/>
  <c r="E61" i="1"/>
  <c r="E62" i="1"/>
  <c r="E23" i="1"/>
  <c r="E40" i="1"/>
  <c r="E63" i="1"/>
  <c r="C39" i="15" l="1"/>
  <c r="C51" i="15"/>
  <c r="C46" i="15"/>
  <c r="C61" i="15"/>
  <c r="C45" i="15"/>
  <c r="C29" i="15"/>
  <c r="C47" i="15"/>
  <c r="C60" i="15"/>
  <c r="C52" i="15"/>
  <c r="C20" i="15"/>
  <c r="C4" i="15"/>
  <c r="C56" i="15"/>
  <c r="C53" i="15"/>
  <c r="C40" i="15"/>
  <c r="C55" i="15"/>
  <c r="C23" i="15"/>
  <c r="C54" i="15"/>
  <c r="C38" i="15"/>
  <c r="C30" i="15"/>
  <c r="C14" i="15"/>
  <c r="C59" i="15"/>
  <c r="C43" i="15"/>
  <c r="C19" i="15"/>
  <c r="C42" i="15"/>
  <c r="C26" i="15"/>
  <c r="C10" i="15"/>
  <c r="C22" i="15"/>
  <c r="C13" i="15"/>
  <c r="C37" i="15"/>
  <c r="C35" i="15"/>
  <c r="C27" i="15"/>
  <c r="C34" i="15"/>
  <c r="C44" i="15"/>
  <c r="C58" i="15"/>
  <c r="C50" i="15"/>
  <c r="C18" i="15"/>
  <c r="C57" i="15"/>
  <c r="C49" i="15"/>
  <c r="C41" i="15"/>
  <c r="C33" i="15"/>
  <c r="C25" i="15"/>
  <c r="C17" i="15"/>
  <c r="C9" i="15"/>
  <c r="C48" i="15"/>
  <c r="C32" i="15"/>
  <c r="C24" i="15"/>
  <c r="C16" i="15"/>
  <c r="C8" i="15"/>
  <c r="C31" i="15"/>
  <c r="C15" i="15"/>
  <c r="C7" i="15"/>
  <c r="C21" i="15"/>
  <c r="C5" i="15"/>
  <c r="C6" i="15"/>
  <c r="C36" i="15"/>
  <c r="C28" i="15"/>
  <c r="C12" i="15"/>
  <c r="C11" i="15"/>
  <c r="C3" i="15"/>
  <c r="C2" i="15"/>
  <c r="M62" i="15"/>
  <c r="C62" i="15"/>
  <c r="M60" i="15"/>
  <c r="H69" i="2"/>
  <c r="H68" i="2"/>
  <c r="H60" i="4"/>
  <c r="G60" i="4"/>
  <c r="F60" i="4"/>
  <c r="E60" i="4"/>
  <c r="C60" i="4"/>
  <c r="B60" i="4"/>
  <c r="A60" i="4"/>
  <c r="H59" i="4"/>
  <c r="G59" i="4"/>
  <c r="F59" i="4"/>
  <c r="E59" i="4"/>
  <c r="C59" i="4"/>
  <c r="B59" i="4"/>
  <c r="A59" i="4"/>
  <c r="H58" i="4"/>
  <c r="G58" i="4"/>
  <c r="F58" i="4"/>
  <c r="E58" i="4"/>
  <c r="C58" i="4"/>
  <c r="B58" i="4"/>
  <c r="A58" i="4"/>
  <c r="H57" i="4"/>
  <c r="G57" i="4"/>
  <c r="F57" i="4"/>
  <c r="E57" i="4"/>
  <c r="C57" i="4"/>
  <c r="B57" i="4"/>
  <c r="A57" i="4"/>
  <c r="H56" i="4"/>
  <c r="G56" i="4"/>
  <c r="F56" i="4"/>
  <c r="E56" i="4"/>
  <c r="C56" i="4"/>
  <c r="B56" i="4"/>
  <c r="A56" i="4"/>
  <c r="H55" i="4"/>
  <c r="G55" i="4"/>
  <c r="F55" i="4"/>
  <c r="E55" i="4"/>
  <c r="C55" i="4"/>
  <c r="B55" i="4"/>
  <c r="A55" i="4"/>
  <c r="H54" i="4"/>
  <c r="G54" i="4"/>
  <c r="F54" i="4"/>
  <c r="E54" i="4"/>
  <c r="C54" i="4"/>
  <c r="B54" i="4"/>
  <c r="A54" i="4"/>
  <c r="H53" i="4"/>
  <c r="G53" i="4"/>
  <c r="F53" i="4"/>
  <c r="E53" i="4"/>
  <c r="C53" i="4"/>
  <c r="B53" i="4"/>
  <c r="A53" i="4"/>
  <c r="H52" i="4"/>
  <c r="G52" i="4"/>
  <c r="F52" i="4"/>
  <c r="E52" i="4"/>
  <c r="C52" i="4"/>
  <c r="B52" i="4"/>
  <c r="A52" i="4"/>
  <c r="H51" i="4"/>
  <c r="G51" i="4"/>
  <c r="F51" i="4"/>
  <c r="E51" i="4"/>
  <c r="C51" i="4"/>
  <c r="B51" i="4"/>
  <c r="A51" i="4"/>
  <c r="H50" i="4"/>
  <c r="G50" i="4"/>
  <c r="F50" i="4"/>
  <c r="E50" i="4"/>
  <c r="C50" i="4"/>
  <c r="B50" i="4"/>
  <c r="A50" i="4"/>
  <c r="H49" i="4"/>
  <c r="G49" i="4"/>
  <c r="F49" i="4"/>
  <c r="E49" i="4"/>
  <c r="C49" i="4"/>
  <c r="B49" i="4"/>
  <c r="A49" i="4"/>
  <c r="H48" i="4"/>
  <c r="G48" i="4"/>
  <c r="F48" i="4"/>
  <c r="E48" i="4"/>
  <c r="C48" i="4"/>
  <c r="B48" i="4"/>
  <c r="A48" i="4"/>
  <c r="H47" i="4"/>
  <c r="G47" i="4"/>
  <c r="F47" i="4"/>
  <c r="E47" i="4"/>
  <c r="C47" i="4"/>
  <c r="B47" i="4"/>
  <c r="A47" i="4"/>
  <c r="H46" i="4"/>
  <c r="G46" i="4"/>
  <c r="F46" i="4"/>
  <c r="E46" i="4"/>
  <c r="C46" i="4"/>
  <c r="B46" i="4"/>
  <c r="A46" i="4"/>
  <c r="H45" i="4"/>
  <c r="G45" i="4"/>
  <c r="F45" i="4"/>
  <c r="E45" i="4"/>
  <c r="C45" i="4"/>
  <c r="B45" i="4"/>
  <c r="A45" i="4"/>
  <c r="H44" i="4"/>
  <c r="G44" i="4"/>
  <c r="F44" i="4"/>
  <c r="E44" i="4"/>
  <c r="C44" i="4"/>
  <c r="B44" i="4"/>
  <c r="A44" i="4"/>
  <c r="H43" i="4"/>
  <c r="G43" i="4"/>
  <c r="F43" i="4"/>
  <c r="E43" i="4"/>
  <c r="C43" i="4"/>
  <c r="B43" i="4"/>
  <c r="A43" i="4"/>
  <c r="H42" i="4"/>
  <c r="G42" i="4"/>
  <c r="F42" i="4"/>
  <c r="E42" i="4"/>
  <c r="C42" i="4"/>
  <c r="B42" i="4"/>
  <c r="A42" i="4"/>
  <c r="H41" i="4"/>
  <c r="G41" i="4"/>
  <c r="F41" i="4"/>
  <c r="E41" i="4"/>
  <c r="C41" i="4"/>
  <c r="B41" i="4"/>
  <c r="A41" i="4"/>
  <c r="H40" i="4"/>
  <c r="G40" i="4"/>
  <c r="F40" i="4"/>
  <c r="E40" i="4"/>
  <c r="C40" i="4"/>
  <c r="B40" i="4"/>
  <c r="A40" i="4"/>
  <c r="H39" i="4"/>
  <c r="G39" i="4"/>
  <c r="F39" i="4"/>
  <c r="E39" i="4"/>
  <c r="C39" i="4"/>
  <c r="B39" i="4"/>
  <c r="A39" i="4"/>
  <c r="H38" i="4"/>
  <c r="G38" i="4"/>
  <c r="F38" i="4"/>
  <c r="E38" i="4"/>
  <c r="C38" i="4"/>
  <c r="B38" i="4"/>
  <c r="A38" i="4"/>
  <c r="H37" i="4"/>
  <c r="G37" i="4"/>
  <c r="F37" i="4"/>
  <c r="E37" i="4"/>
  <c r="C37" i="4"/>
  <c r="B37" i="4"/>
  <c r="A37" i="4"/>
  <c r="H36" i="4"/>
  <c r="G36" i="4"/>
  <c r="F36" i="4"/>
  <c r="E36" i="4"/>
  <c r="C36" i="4"/>
  <c r="B36" i="4"/>
  <c r="A36" i="4"/>
  <c r="H35" i="4"/>
  <c r="G35" i="4"/>
  <c r="F35" i="4"/>
  <c r="E35" i="4"/>
  <c r="C35" i="4"/>
  <c r="B35" i="4"/>
  <c r="A35" i="4"/>
  <c r="H34" i="4"/>
  <c r="G34" i="4"/>
  <c r="F34" i="4"/>
  <c r="E34" i="4"/>
  <c r="C34" i="4"/>
  <c r="B34" i="4"/>
  <c r="A34" i="4"/>
  <c r="H33" i="4"/>
  <c r="G33" i="4"/>
  <c r="F33" i="4"/>
  <c r="E33" i="4"/>
  <c r="C33" i="4"/>
  <c r="B33" i="4"/>
  <c r="A33" i="4"/>
  <c r="H32" i="4"/>
  <c r="G32" i="4"/>
  <c r="F32" i="4"/>
  <c r="E32" i="4"/>
  <c r="C32" i="4"/>
  <c r="B32" i="4"/>
  <c r="A32" i="4"/>
  <c r="H31" i="4"/>
  <c r="G31" i="4"/>
  <c r="F31" i="4"/>
  <c r="E31" i="4"/>
  <c r="C31" i="4"/>
  <c r="B31" i="4"/>
  <c r="A31" i="4"/>
  <c r="H30" i="4"/>
  <c r="G30" i="4"/>
  <c r="F30" i="4"/>
  <c r="E30" i="4"/>
  <c r="C30" i="4"/>
  <c r="B30" i="4"/>
  <c r="A30" i="4"/>
  <c r="H29" i="4"/>
  <c r="G29" i="4"/>
  <c r="F29" i="4"/>
  <c r="E29" i="4"/>
  <c r="C29" i="4"/>
  <c r="B29" i="4"/>
  <c r="A29" i="4"/>
  <c r="H28" i="4"/>
  <c r="G28" i="4"/>
  <c r="F28" i="4"/>
  <c r="E28" i="4"/>
  <c r="C28" i="4"/>
  <c r="B28" i="4"/>
  <c r="A28" i="4"/>
  <c r="H27" i="4"/>
  <c r="G27" i="4"/>
  <c r="F27" i="4"/>
  <c r="E27" i="4"/>
  <c r="C27" i="4"/>
  <c r="B27" i="4"/>
  <c r="A27" i="4"/>
  <c r="H26" i="4"/>
  <c r="G26" i="4"/>
  <c r="F26" i="4"/>
  <c r="E26" i="4"/>
  <c r="C26" i="4"/>
  <c r="B26" i="4"/>
  <c r="A26" i="4"/>
  <c r="H25" i="4"/>
  <c r="G25" i="4"/>
  <c r="F25" i="4"/>
  <c r="E25" i="4"/>
  <c r="C25" i="4"/>
  <c r="B25" i="4"/>
  <c r="A25" i="4"/>
  <c r="H24" i="4"/>
  <c r="G24" i="4"/>
  <c r="F24" i="4"/>
  <c r="E24" i="4"/>
  <c r="C24" i="4"/>
  <c r="B24" i="4"/>
  <c r="A24" i="4"/>
  <c r="H23" i="4"/>
  <c r="G23" i="4"/>
  <c r="F23" i="4"/>
  <c r="E23" i="4"/>
  <c r="C23" i="4"/>
  <c r="B23" i="4"/>
  <c r="A23" i="4"/>
  <c r="H22" i="4"/>
  <c r="G22" i="4"/>
  <c r="F22" i="4"/>
  <c r="E22" i="4"/>
  <c r="C22" i="4"/>
  <c r="B22" i="4"/>
  <c r="A22" i="4"/>
  <c r="H21" i="4"/>
  <c r="G21" i="4"/>
  <c r="F21" i="4"/>
  <c r="E21" i="4"/>
  <c r="C21" i="4"/>
  <c r="B21" i="4"/>
  <c r="A21" i="4"/>
  <c r="H20" i="4"/>
  <c r="G20" i="4"/>
  <c r="F20" i="4"/>
  <c r="E20" i="4"/>
  <c r="C20" i="4"/>
  <c r="B20" i="4"/>
  <c r="A20" i="4"/>
  <c r="H19" i="4"/>
  <c r="G19" i="4"/>
  <c r="F19" i="4"/>
  <c r="E19" i="4"/>
  <c r="C19" i="4"/>
  <c r="B19" i="4"/>
  <c r="A19" i="4"/>
  <c r="H18" i="4"/>
  <c r="G18" i="4"/>
  <c r="F18" i="4"/>
  <c r="E18" i="4"/>
  <c r="C18" i="4"/>
  <c r="B18" i="4"/>
  <c r="A18" i="4"/>
  <c r="H17" i="4"/>
  <c r="G17" i="4"/>
  <c r="F17" i="4"/>
  <c r="E17" i="4"/>
  <c r="C17" i="4"/>
  <c r="B17" i="4"/>
  <c r="A17" i="4"/>
  <c r="H16" i="4"/>
  <c r="G16" i="4"/>
  <c r="F16" i="4"/>
  <c r="E16" i="4"/>
  <c r="C16" i="4"/>
  <c r="B16" i="4"/>
  <c r="A16" i="4"/>
  <c r="H15" i="4"/>
  <c r="G15" i="4"/>
  <c r="F15" i="4"/>
  <c r="E15" i="4"/>
  <c r="C15" i="4"/>
  <c r="B15" i="4"/>
  <c r="A15" i="4"/>
  <c r="H14" i="4"/>
  <c r="G14" i="4"/>
  <c r="F14" i="4"/>
  <c r="E14" i="4"/>
  <c r="C14" i="4"/>
  <c r="B14" i="4"/>
  <c r="A14" i="4"/>
  <c r="H13" i="4"/>
  <c r="G13" i="4"/>
  <c r="F13" i="4"/>
  <c r="E13" i="4"/>
  <c r="C13" i="4"/>
  <c r="B13" i="4"/>
  <c r="A13" i="4"/>
  <c r="H12" i="4"/>
  <c r="G12" i="4"/>
  <c r="F12" i="4"/>
  <c r="E12" i="4"/>
  <c r="C12" i="4"/>
  <c r="B12" i="4"/>
  <c r="A12" i="4"/>
  <c r="H11" i="4"/>
  <c r="G11" i="4"/>
  <c r="F11" i="4"/>
  <c r="E11" i="4"/>
  <c r="C11" i="4"/>
  <c r="B11" i="4"/>
  <c r="A11" i="4"/>
  <c r="H10" i="4"/>
  <c r="G10" i="4"/>
  <c r="F10" i="4"/>
  <c r="E10" i="4"/>
  <c r="C10" i="4"/>
  <c r="B10" i="4"/>
  <c r="A10" i="4"/>
  <c r="H9" i="4"/>
  <c r="G9" i="4"/>
  <c r="F9" i="4"/>
  <c r="E9" i="4"/>
  <c r="C9" i="4"/>
  <c r="B9" i="4"/>
  <c r="A9" i="4"/>
  <c r="H8" i="4"/>
  <c r="G8" i="4"/>
  <c r="F8" i="4"/>
  <c r="E8" i="4"/>
  <c r="C8" i="4"/>
  <c r="B8" i="4"/>
  <c r="A8" i="4"/>
  <c r="H7" i="4"/>
  <c r="G7" i="4"/>
  <c r="F7" i="4"/>
  <c r="E7" i="4"/>
  <c r="C7" i="4"/>
  <c r="B7" i="4"/>
  <c r="A7" i="4"/>
  <c r="H6" i="4"/>
  <c r="G6" i="4"/>
  <c r="F6" i="4"/>
  <c r="E6" i="4"/>
  <c r="C6" i="4"/>
  <c r="B6" i="4"/>
  <c r="A6" i="4"/>
  <c r="H5" i="4"/>
  <c r="G5" i="4"/>
  <c r="F5" i="4"/>
  <c r="E5" i="4"/>
  <c r="C5" i="4"/>
  <c r="B5" i="4"/>
  <c r="A5" i="4"/>
  <c r="H4" i="4"/>
  <c r="G4" i="4"/>
  <c r="F4" i="4"/>
  <c r="E4" i="4"/>
  <c r="C4" i="4"/>
  <c r="B4" i="4"/>
  <c r="A4" i="4"/>
  <c r="H3" i="4"/>
  <c r="G3" i="4"/>
  <c r="F3" i="4"/>
  <c r="E3" i="4"/>
  <c r="C3" i="4"/>
  <c r="B3" i="4"/>
  <c r="A3" i="4"/>
  <c r="H2" i="4"/>
  <c r="G2" i="4"/>
  <c r="F2" i="4"/>
  <c r="E2" i="4"/>
  <c r="C2" i="4"/>
  <c r="B2" i="4"/>
  <c r="D62" i="12"/>
  <c r="C62" i="12"/>
  <c r="B62" i="12"/>
  <c r="D61" i="12"/>
  <c r="C61" i="12"/>
  <c r="B61" i="12"/>
  <c r="D60" i="12"/>
  <c r="C60" i="12"/>
  <c r="B60" i="12"/>
  <c r="D42" i="12"/>
  <c r="C42" i="12"/>
  <c r="B42" i="12"/>
  <c r="D58" i="12"/>
  <c r="C58" i="12"/>
  <c r="B58" i="12"/>
  <c r="D57" i="12"/>
  <c r="C57" i="12"/>
  <c r="B57" i="12"/>
  <c r="D56" i="12"/>
  <c r="C56" i="12"/>
  <c r="B56" i="12"/>
  <c r="D27" i="12"/>
  <c r="C27" i="12"/>
  <c r="B27" i="12"/>
  <c r="D45" i="12"/>
  <c r="C45" i="12"/>
  <c r="B45" i="12"/>
  <c r="D53" i="12"/>
  <c r="C53" i="12"/>
  <c r="B53" i="12"/>
  <c r="D40" i="12"/>
  <c r="C40" i="12"/>
  <c r="B40" i="12"/>
  <c r="D51" i="12"/>
  <c r="C51" i="12"/>
  <c r="B51" i="12"/>
  <c r="D50" i="12"/>
  <c r="C50" i="12"/>
  <c r="B50" i="12"/>
  <c r="D49" i="12"/>
  <c r="C49" i="12"/>
  <c r="B49" i="12"/>
  <c r="D48" i="12"/>
  <c r="C48" i="12"/>
  <c r="B48" i="12"/>
  <c r="D47" i="12"/>
  <c r="C47" i="12"/>
  <c r="B47" i="12"/>
  <c r="D46" i="12"/>
  <c r="C46" i="12"/>
  <c r="B46" i="12"/>
  <c r="D54" i="12"/>
  <c r="C54" i="12"/>
  <c r="B54" i="12"/>
  <c r="D44" i="12"/>
  <c r="C44" i="12"/>
  <c r="B44" i="12"/>
  <c r="D43" i="12"/>
  <c r="C43" i="12"/>
  <c r="B43" i="12"/>
  <c r="D59" i="12"/>
  <c r="C59" i="12"/>
  <c r="B59" i="12"/>
  <c r="D41" i="12"/>
  <c r="C41" i="12"/>
  <c r="B41" i="12"/>
  <c r="D52" i="12"/>
  <c r="C52" i="12"/>
  <c r="B52" i="12"/>
  <c r="D39" i="12"/>
  <c r="C39" i="12"/>
  <c r="B39" i="12"/>
  <c r="D55" i="12"/>
  <c r="C55" i="12"/>
  <c r="B55" i="12"/>
  <c r="D37" i="12"/>
  <c r="C37" i="12"/>
  <c r="B37" i="12"/>
  <c r="D36" i="12"/>
  <c r="C36" i="12"/>
  <c r="B36" i="12"/>
  <c r="D35" i="12"/>
  <c r="C35" i="12"/>
  <c r="B35" i="12"/>
  <c r="D34" i="12"/>
  <c r="C34" i="12"/>
  <c r="B34" i="12"/>
  <c r="D33" i="12"/>
  <c r="C33" i="12"/>
  <c r="B33" i="12"/>
  <c r="D32" i="12"/>
  <c r="C32" i="12"/>
  <c r="B32" i="12"/>
  <c r="D31" i="12"/>
  <c r="C31" i="12"/>
  <c r="B31" i="12"/>
  <c r="D30" i="12"/>
  <c r="C30" i="12"/>
  <c r="B30" i="12"/>
  <c r="D29" i="12"/>
  <c r="C29" i="12"/>
  <c r="B29" i="12"/>
  <c r="D28" i="12"/>
  <c r="C28" i="12"/>
  <c r="B28" i="12"/>
  <c r="D8" i="12"/>
  <c r="C8" i="12"/>
  <c r="B8" i="12"/>
  <c r="D26" i="12"/>
  <c r="C26" i="12"/>
  <c r="B26" i="12"/>
  <c r="D25" i="12"/>
  <c r="C25" i="12"/>
  <c r="B25" i="12"/>
  <c r="D24" i="12"/>
  <c r="C24" i="12"/>
  <c r="B24" i="12"/>
  <c r="D23" i="12"/>
  <c r="C23" i="12"/>
  <c r="B23" i="12"/>
  <c r="D22" i="12"/>
  <c r="C22" i="12"/>
  <c r="B22" i="12"/>
  <c r="D21" i="12"/>
  <c r="C21" i="12"/>
  <c r="B21" i="12"/>
  <c r="D20" i="12"/>
  <c r="C20" i="12"/>
  <c r="B20" i="12"/>
  <c r="D19" i="12"/>
  <c r="C19" i="12"/>
  <c r="B19" i="12"/>
  <c r="D18" i="12"/>
  <c r="C18" i="12"/>
  <c r="B18" i="12"/>
  <c r="D17" i="12"/>
  <c r="C17" i="12"/>
  <c r="B17" i="12"/>
  <c r="D16" i="12"/>
  <c r="C16" i="12"/>
  <c r="B16" i="12"/>
  <c r="D15" i="12"/>
  <c r="C15" i="12"/>
  <c r="B15" i="12"/>
  <c r="D14" i="12"/>
  <c r="C14" i="12"/>
  <c r="B14" i="12"/>
  <c r="D13" i="12"/>
  <c r="C13" i="12"/>
  <c r="B13" i="12"/>
  <c r="D10" i="12"/>
  <c r="C10" i="12"/>
  <c r="B10" i="12"/>
  <c r="D11" i="12"/>
  <c r="C11" i="12"/>
  <c r="B11" i="12"/>
  <c r="D6" i="12"/>
  <c r="C6" i="12"/>
  <c r="B6" i="12"/>
  <c r="D9" i="12"/>
  <c r="C9" i="12"/>
  <c r="B9" i="12"/>
  <c r="D38" i="12"/>
  <c r="C38" i="12"/>
  <c r="B38" i="12"/>
  <c r="D7" i="12"/>
  <c r="C7" i="12"/>
  <c r="B7" i="12"/>
  <c r="D12" i="12"/>
  <c r="C12" i="12"/>
  <c r="B12" i="12"/>
  <c r="D5" i="12"/>
  <c r="C5" i="12"/>
  <c r="B5" i="12"/>
  <c r="D4" i="12"/>
  <c r="C4" i="12"/>
  <c r="B4" i="12"/>
  <c r="D3" i="12"/>
  <c r="C3" i="12"/>
  <c r="B3" i="12"/>
  <c r="D2" i="12"/>
  <c r="C2" i="12"/>
  <c r="B2" i="12"/>
  <c r="E62" i="14"/>
  <c r="D62" i="14"/>
  <c r="C62" i="14"/>
  <c r="B62" i="14"/>
  <c r="A62" i="14"/>
  <c r="E61" i="14"/>
  <c r="D61" i="14"/>
  <c r="C61" i="14"/>
  <c r="B61" i="14"/>
  <c r="A61" i="14"/>
  <c r="E60" i="14"/>
  <c r="D60" i="14"/>
  <c r="C60" i="14"/>
  <c r="B60" i="14"/>
  <c r="A60" i="14"/>
  <c r="E59" i="14"/>
  <c r="D59" i="14"/>
  <c r="C59" i="14"/>
  <c r="B59" i="14"/>
  <c r="A59" i="14"/>
  <c r="E58" i="14"/>
  <c r="D58" i="14"/>
  <c r="C58" i="14"/>
  <c r="B58" i="14"/>
  <c r="A58" i="14"/>
  <c r="E57" i="14"/>
  <c r="D57" i="14"/>
  <c r="C57" i="14"/>
  <c r="B57" i="14"/>
  <c r="A57" i="14"/>
  <c r="E56" i="14"/>
  <c r="D56" i="14"/>
  <c r="C56" i="14"/>
  <c r="B56" i="14"/>
  <c r="A56" i="14"/>
  <c r="E55" i="14"/>
  <c r="D55" i="14"/>
  <c r="C55" i="14"/>
  <c r="B55" i="14"/>
  <c r="A55" i="14"/>
  <c r="E54" i="14"/>
  <c r="D54" i="14"/>
  <c r="C54" i="14"/>
  <c r="B54" i="14"/>
  <c r="A54" i="14"/>
  <c r="E53" i="14"/>
  <c r="D53" i="14"/>
  <c r="C53" i="14"/>
  <c r="B53" i="14"/>
  <c r="A53" i="14"/>
  <c r="E52" i="14"/>
  <c r="D52" i="14"/>
  <c r="C52" i="14"/>
  <c r="B52" i="14"/>
  <c r="A52" i="14"/>
  <c r="E51" i="14"/>
  <c r="D51" i="14"/>
  <c r="C51" i="14"/>
  <c r="B51" i="14"/>
  <c r="A51" i="14"/>
  <c r="E50" i="14"/>
  <c r="D50" i="14"/>
  <c r="C50" i="14"/>
  <c r="B50" i="14"/>
  <c r="A50" i="14"/>
  <c r="E49" i="14"/>
  <c r="D49" i="14"/>
  <c r="C49" i="14"/>
  <c r="B49" i="14"/>
  <c r="A49" i="14"/>
  <c r="E48" i="14"/>
  <c r="D48" i="14"/>
  <c r="C48" i="14"/>
  <c r="B48" i="14"/>
  <c r="A48" i="14"/>
  <c r="E47" i="14"/>
  <c r="D47" i="14"/>
  <c r="C47" i="14"/>
  <c r="B47" i="14"/>
  <c r="A47" i="14"/>
  <c r="E46" i="14"/>
  <c r="D46" i="14"/>
  <c r="C46" i="14"/>
  <c r="B46" i="14"/>
  <c r="A46" i="14"/>
  <c r="E45" i="14"/>
  <c r="D45" i="14"/>
  <c r="C45" i="14"/>
  <c r="B45" i="14"/>
  <c r="A45" i="14"/>
  <c r="E44" i="14"/>
  <c r="D44" i="14"/>
  <c r="C44" i="14"/>
  <c r="B44" i="14"/>
  <c r="A44" i="14"/>
  <c r="E43" i="14"/>
  <c r="D43" i="14"/>
  <c r="C43" i="14"/>
  <c r="B43" i="14"/>
  <c r="A43" i="14"/>
  <c r="E42" i="14"/>
  <c r="D42" i="14"/>
  <c r="C42" i="14"/>
  <c r="B42" i="14"/>
  <c r="A42" i="14"/>
  <c r="E41" i="14"/>
  <c r="D41" i="14"/>
  <c r="C41" i="14"/>
  <c r="B41" i="14"/>
  <c r="A41" i="14"/>
  <c r="E40" i="14"/>
  <c r="D40" i="14"/>
  <c r="C40" i="14"/>
  <c r="B40" i="14"/>
  <c r="A40" i="14"/>
  <c r="E39" i="14"/>
  <c r="D39" i="14"/>
  <c r="C39" i="14"/>
  <c r="B39" i="14"/>
  <c r="A39" i="14"/>
  <c r="E38" i="14"/>
  <c r="D38" i="14"/>
  <c r="C38" i="14"/>
  <c r="B38" i="14"/>
  <c r="A38" i="14"/>
  <c r="E37" i="14"/>
  <c r="D37" i="14"/>
  <c r="C37" i="14"/>
  <c r="B37" i="14"/>
  <c r="A37" i="14"/>
  <c r="E36" i="14"/>
  <c r="D36" i="14"/>
  <c r="C36" i="14"/>
  <c r="B36" i="14"/>
  <c r="A36" i="14"/>
  <c r="E35" i="14"/>
  <c r="D35" i="14"/>
  <c r="C35" i="14"/>
  <c r="B35" i="14"/>
  <c r="A35" i="14"/>
  <c r="E34" i="14"/>
  <c r="D34" i="14"/>
  <c r="C34" i="14"/>
  <c r="B34" i="14"/>
  <c r="A34" i="14"/>
  <c r="E33" i="14"/>
  <c r="D33" i="14"/>
  <c r="C33" i="14"/>
  <c r="B33" i="14"/>
  <c r="A33" i="14"/>
  <c r="E32" i="14"/>
  <c r="D32" i="14"/>
  <c r="C32" i="14"/>
  <c r="B32" i="14"/>
  <c r="A32" i="14"/>
  <c r="E31" i="14"/>
  <c r="D31" i="14"/>
  <c r="C31" i="14"/>
  <c r="B31" i="14"/>
  <c r="A31" i="14"/>
  <c r="E30" i="14"/>
  <c r="D30" i="14"/>
  <c r="C30" i="14"/>
  <c r="B30" i="14"/>
  <c r="A30" i="14"/>
  <c r="E29" i="14"/>
  <c r="D29" i="14"/>
  <c r="C29" i="14"/>
  <c r="B29" i="14"/>
  <c r="A29" i="14"/>
  <c r="E28" i="14"/>
  <c r="D28" i="14"/>
  <c r="C28" i="14"/>
  <c r="B28" i="14"/>
  <c r="A28" i="14"/>
  <c r="E27" i="14"/>
  <c r="D27" i="14"/>
  <c r="C27" i="14"/>
  <c r="B27" i="14"/>
  <c r="A27" i="14"/>
  <c r="E26" i="14"/>
  <c r="D26" i="14"/>
  <c r="C26" i="14"/>
  <c r="B26" i="14"/>
  <c r="A26" i="14"/>
  <c r="E25" i="14"/>
  <c r="D25" i="14"/>
  <c r="C25" i="14"/>
  <c r="B25" i="14"/>
  <c r="A25" i="14"/>
  <c r="E24" i="14"/>
  <c r="D24" i="14"/>
  <c r="C24" i="14"/>
  <c r="B24" i="14"/>
  <c r="A24" i="14"/>
  <c r="E23" i="14"/>
  <c r="D23" i="14"/>
  <c r="C23" i="14"/>
  <c r="B23" i="14"/>
  <c r="A23" i="14"/>
  <c r="E22" i="14"/>
  <c r="D22" i="14"/>
  <c r="C22" i="14"/>
  <c r="B22" i="14"/>
  <c r="A22" i="14"/>
  <c r="E21" i="14"/>
  <c r="D21" i="14"/>
  <c r="C21" i="14"/>
  <c r="B21" i="14"/>
  <c r="A21" i="14"/>
  <c r="E20" i="14"/>
  <c r="D20" i="14"/>
  <c r="C20" i="14"/>
  <c r="B20" i="14"/>
  <c r="A20" i="14"/>
  <c r="E19" i="14"/>
  <c r="D19" i="14"/>
  <c r="C19" i="14"/>
  <c r="B19" i="14"/>
  <c r="A19" i="14"/>
  <c r="E18" i="14"/>
  <c r="D18" i="14"/>
  <c r="C18" i="14"/>
  <c r="B18" i="14"/>
  <c r="A18" i="14"/>
  <c r="E17" i="14"/>
  <c r="D17" i="14"/>
  <c r="C17" i="14"/>
  <c r="B17" i="14"/>
  <c r="A17" i="14"/>
  <c r="E16" i="14"/>
  <c r="D16" i="14"/>
  <c r="C16" i="14"/>
  <c r="B16" i="14"/>
  <c r="A16" i="14"/>
  <c r="E15" i="14"/>
  <c r="D15" i="14"/>
  <c r="C15" i="14"/>
  <c r="B15" i="14"/>
  <c r="A15" i="14"/>
  <c r="E14" i="14"/>
  <c r="D14" i="14"/>
  <c r="C14" i="14"/>
  <c r="B14" i="14"/>
  <c r="A14" i="14"/>
  <c r="E13" i="14"/>
  <c r="D13" i="14"/>
  <c r="C13" i="14"/>
  <c r="B13" i="14"/>
  <c r="A13" i="14"/>
  <c r="E12" i="14"/>
  <c r="D12" i="14"/>
  <c r="C12" i="14"/>
  <c r="B12" i="14"/>
  <c r="A12" i="14"/>
  <c r="E11" i="14"/>
  <c r="D11" i="14"/>
  <c r="C11" i="14"/>
  <c r="B11" i="14"/>
  <c r="A11" i="14"/>
  <c r="E10" i="14"/>
  <c r="D10" i="14"/>
  <c r="C10" i="14"/>
  <c r="B10" i="14"/>
  <c r="A10" i="14"/>
  <c r="E9" i="14"/>
  <c r="D9" i="14"/>
  <c r="C9" i="14"/>
  <c r="B9" i="14"/>
  <c r="A9" i="14"/>
  <c r="E8" i="14"/>
  <c r="D8" i="14"/>
  <c r="C8" i="14"/>
  <c r="B8" i="14"/>
  <c r="A8" i="14"/>
  <c r="E7" i="14"/>
  <c r="D7" i="14"/>
  <c r="C7" i="14"/>
  <c r="B7" i="14"/>
  <c r="A7" i="14"/>
  <c r="E6" i="14"/>
  <c r="D6" i="14"/>
  <c r="C6" i="14"/>
  <c r="B6" i="14"/>
  <c r="A6" i="14"/>
  <c r="E5" i="14"/>
  <c r="D5" i="14"/>
  <c r="C5" i="14"/>
  <c r="B5" i="14"/>
  <c r="A5" i="14"/>
  <c r="E4" i="14"/>
  <c r="D4" i="14"/>
  <c r="C4" i="14"/>
  <c r="B4" i="14"/>
  <c r="A4" i="14"/>
  <c r="E3" i="14"/>
  <c r="D3" i="14"/>
  <c r="C3" i="14"/>
  <c r="B3" i="14"/>
  <c r="A3" i="14"/>
  <c r="E2" i="14"/>
  <c r="D2" i="14"/>
  <c r="C2" i="14"/>
  <c r="B2" i="14"/>
  <c r="A2" i="14"/>
  <c r="R63" i="1"/>
  <c r="I63" i="1"/>
  <c r="F62" i="15" s="1"/>
  <c r="C63" i="1"/>
  <c r="A62" i="15" s="1"/>
  <c r="R40" i="1"/>
  <c r="I40" i="1"/>
  <c r="C40" i="1"/>
  <c r="R23" i="1"/>
  <c r="I23" i="1"/>
  <c r="C23" i="1"/>
  <c r="R61" i="1"/>
  <c r="I61" i="1"/>
  <c r="C61" i="1"/>
  <c r="R60" i="1"/>
  <c r="I60" i="1"/>
  <c r="C60" i="1"/>
  <c r="R62" i="1"/>
  <c r="I62" i="1"/>
  <c r="C62" i="1"/>
  <c r="R18" i="1"/>
  <c r="I18" i="1"/>
  <c r="C18" i="1"/>
  <c r="R59" i="1"/>
  <c r="I59" i="1"/>
  <c r="C59" i="1"/>
  <c r="R22" i="1"/>
  <c r="I22" i="1"/>
  <c r="C22" i="1"/>
  <c r="R58" i="1"/>
  <c r="I58" i="1"/>
  <c r="C58" i="1"/>
  <c r="R17" i="1"/>
  <c r="I17" i="1"/>
  <c r="C17" i="1"/>
  <c r="R57" i="1"/>
  <c r="I57" i="1"/>
  <c r="C57" i="1"/>
  <c r="R48" i="1"/>
  <c r="I48" i="1"/>
  <c r="C48" i="1"/>
  <c r="R56" i="1"/>
  <c r="I56" i="1"/>
  <c r="C56" i="1"/>
  <c r="R34" i="1"/>
  <c r="I34" i="1"/>
  <c r="C34" i="1"/>
  <c r="R7" i="1"/>
  <c r="I7" i="1"/>
  <c r="C7" i="1"/>
  <c r="R47" i="1"/>
  <c r="I47" i="1"/>
  <c r="C47" i="1"/>
  <c r="R39" i="1"/>
  <c r="I39" i="1"/>
  <c r="C39" i="1"/>
  <c r="R33" i="1"/>
  <c r="I33" i="1"/>
  <c r="C33" i="1"/>
  <c r="R55" i="1"/>
  <c r="I55" i="1"/>
  <c r="C55" i="1"/>
  <c r="R16" i="1"/>
  <c r="I16" i="1"/>
  <c r="C16" i="1"/>
  <c r="R15" i="1"/>
  <c r="I15" i="1"/>
  <c r="C15" i="1"/>
  <c r="R54" i="1"/>
  <c r="I54" i="1"/>
  <c r="C54" i="1"/>
  <c r="R53" i="1"/>
  <c r="I53" i="1"/>
  <c r="C53" i="1"/>
  <c r="R6" i="1"/>
  <c r="I6" i="1"/>
  <c r="C6" i="1"/>
  <c r="R32" i="1"/>
  <c r="I32" i="1"/>
  <c r="C32" i="1"/>
  <c r="A37" i="15" s="1"/>
  <c r="R14" i="1"/>
  <c r="I14" i="1"/>
  <c r="C14" i="1"/>
  <c r="R21" i="1"/>
  <c r="I21" i="1"/>
  <c r="C21" i="1"/>
  <c r="R31" i="1"/>
  <c r="I31" i="1"/>
  <c r="C31" i="1"/>
  <c r="R46" i="1"/>
  <c r="I46" i="1"/>
  <c r="C46" i="1"/>
  <c r="R38" i="1"/>
  <c r="I38" i="1"/>
  <c r="C38" i="1"/>
  <c r="R37" i="1"/>
  <c r="I37" i="1"/>
  <c r="C37" i="1"/>
  <c r="R45" i="1"/>
  <c r="I45" i="1"/>
  <c r="C45" i="1"/>
  <c r="R52" i="1"/>
  <c r="I52" i="1"/>
  <c r="C52" i="1"/>
  <c r="R13" i="1"/>
  <c r="I13" i="1"/>
  <c r="C13" i="1"/>
  <c r="R30" i="1"/>
  <c r="I30" i="1"/>
  <c r="C30" i="1"/>
  <c r="R20" i="1"/>
  <c r="I20" i="1"/>
  <c r="F26" i="15" s="1"/>
  <c r="C20" i="1"/>
  <c r="R29" i="1"/>
  <c r="I29" i="1"/>
  <c r="C29" i="1"/>
  <c r="R27" i="1"/>
  <c r="I27" i="1"/>
  <c r="C27" i="1"/>
  <c r="R28" i="1"/>
  <c r="I28" i="1"/>
  <c r="C28" i="1"/>
  <c r="R44" i="1"/>
  <c r="I44" i="1"/>
  <c r="C44" i="1"/>
  <c r="R36" i="1"/>
  <c r="I36" i="1"/>
  <c r="C36" i="1"/>
  <c r="R43" i="1"/>
  <c r="I43" i="1"/>
  <c r="C43" i="1"/>
  <c r="R51" i="1"/>
  <c r="I51" i="1"/>
  <c r="C51" i="1"/>
  <c r="R5" i="1"/>
  <c r="I5" i="1"/>
  <c r="F18" i="15" s="1"/>
  <c r="C5" i="1"/>
  <c r="R12" i="1"/>
  <c r="I12" i="1"/>
  <c r="C12" i="1"/>
  <c r="R11" i="1"/>
  <c r="I11" i="1"/>
  <c r="C11" i="1"/>
  <c r="R26" i="1"/>
  <c r="I26" i="1"/>
  <c r="C26" i="1"/>
  <c r="R4" i="1"/>
  <c r="I4" i="1"/>
  <c r="C4" i="1"/>
  <c r="R42" i="1"/>
  <c r="I42" i="1"/>
  <c r="C42" i="1"/>
  <c r="R35" i="1"/>
  <c r="I35" i="1"/>
  <c r="C35" i="1"/>
  <c r="R19" i="1"/>
  <c r="I19" i="1"/>
  <c r="C19" i="1"/>
  <c r="R25" i="1"/>
  <c r="I25" i="1"/>
  <c r="C25" i="1"/>
  <c r="R3" i="1"/>
  <c r="I3" i="1"/>
  <c r="C3" i="1"/>
  <c r="R24" i="1"/>
  <c r="I24" i="1"/>
  <c r="C24" i="1"/>
  <c r="R10" i="1"/>
  <c r="I10" i="1"/>
  <c r="C10" i="1"/>
  <c r="R41" i="1"/>
  <c r="I41" i="1"/>
  <c r="C41" i="1"/>
  <c r="R9" i="1"/>
  <c r="I9" i="1"/>
  <c r="C9" i="1"/>
  <c r="R8" i="1"/>
  <c r="I8" i="1"/>
  <c r="C8" i="1"/>
  <c r="R50" i="1"/>
  <c r="I50" i="1"/>
  <c r="C50" i="1"/>
  <c r="R49" i="1"/>
  <c r="I49" i="1"/>
  <c r="C49" i="1"/>
  <c r="B1" i="1"/>
  <c r="F28" i="15" l="1"/>
  <c r="F60" i="15"/>
  <c r="F6" i="15"/>
  <c r="F14" i="15"/>
  <c r="A25" i="15"/>
  <c r="F30" i="15"/>
  <c r="F38" i="15"/>
  <c r="F57" i="15"/>
  <c r="F11" i="15"/>
  <c r="A8" i="15"/>
  <c r="A4" i="15"/>
  <c r="A17" i="15"/>
  <c r="A10" i="15"/>
  <c r="A15" i="15"/>
  <c r="A31" i="15"/>
  <c r="A11" i="15"/>
  <c r="A29" i="15"/>
  <c r="A2" i="15"/>
  <c r="A3" i="15"/>
  <c r="M49" i="15"/>
  <c r="F9" i="15"/>
  <c r="F17" i="15"/>
  <c r="A36" i="15"/>
  <c r="F49" i="15"/>
  <c r="F7" i="15"/>
  <c r="F8" i="15"/>
  <c r="F10" i="15"/>
  <c r="F15" i="15"/>
  <c r="A26" i="15"/>
  <c r="A21" i="15"/>
  <c r="A43" i="15"/>
  <c r="A61" i="15"/>
  <c r="A6" i="15"/>
  <c r="V56" i="15"/>
  <c r="F16" i="15"/>
  <c r="F5" i="15"/>
  <c r="A12" i="15"/>
  <c r="A16" i="15"/>
  <c r="M18" i="15"/>
  <c r="M11" i="15"/>
  <c r="M14" i="15"/>
  <c r="M53" i="15"/>
  <c r="M15" i="15"/>
  <c r="M44" i="15"/>
  <c r="M16" i="15"/>
  <c r="M34" i="15"/>
  <c r="M39" i="15"/>
  <c r="M48" i="15"/>
  <c r="M3" i="15"/>
  <c r="M6" i="15"/>
  <c r="M59" i="15"/>
  <c r="M17" i="15"/>
  <c r="M8" i="15"/>
  <c r="M24" i="15"/>
  <c r="V17" i="15"/>
  <c r="F40" i="15"/>
  <c r="A51" i="15"/>
  <c r="F35" i="15"/>
  <c r="M35" i="15"/>
  <c r="M38" i="15"/>
  <c r="M47" i="15"/>
  <c r="M28" i="15"/>
  <c r="A7" i="15"/>
  <c r="F25" i="15"/>
  <c r="A28" i="15"/>
  <c r="A44" i="15"/>
  <c r="F58" i="15"/>
  <c r="M25" i="15"/>
  <c r="F4" i="15"/>
  <c r="F36" i="15"/>
  <c r="A39" i="15"/>
  <c r="A59" i="15"/>
  <c r="F24" i="15"/>
  <c r="F39" i="15"/>
  <c r="M5" i="15"/>
  <c r="M58" i="15"/>
  <c r="M61" i="15"/>
  <c r="A5" i="15"/>
  <c r="A45" i="15"/>
  <c r="M45" i="15"/>
  <c r="F12" i="15"/>
  <c r="A19" i="15"/>
  <c r="F23" i="15"/>
  <c r="A27" i="15"/>
  <c r="A35" i="15"/>
  <c r="F48" i="15"/>
  <c r="F56" i="15"/>
  <c r="V39" i="15"/>
  <c r="F32" i="15"/>
  <c r="F3" i="15"/>
  <c r="A9" i="15"/>
  <c r="A14" i="15"/>
  <c r="F19" i="15"/>
  <c r="A22" i="15"/>
  <c r="F27" i="15"/>
  <c r="A30" i="15"/>
  <c r="A38" i="15"/>
  <c r="F43" i="15"/>
  <c r="A46" i="15"/>
  <c r="F51" i="15"/>
  <c r="A57" i="15"/>
  <c r="F61" i="15"/>
  <c r="M26" i="15"/>
  <c r="M29" i="15"/>
  <c r="M23" i="15"/>
  <c r="M32" i="15"/>
  <c r="M57" i="15"/>
  <c r="M21" i="15"/>
  <c r="M19" i="15"/>
  <c r="M22" i="15"/>
  <c r="F22" i="15"/>
  <c r="A33" i="15"/>
  <c r="A41" i="15"/>
  <c r="F46" i="15"/>
  <c r="A49" i="15"/>
  <c r="A54" i="15"/>
  <c r="A58" i="15"/>
  <c r="M42" i="15"/>
  <c r="M31" i="15"/>
  <c r="M40" i="15"/>
  <c r="M50" i="15"/>
  <c r="M43" i="15"/>
  <c r="A20" i="15"/>
  <c r="F33" i="15"/>
  <c r="F41" i="15"/>
  <c r="A52" i="15"/>
  <c r="F54" i="15"/>
  <c r="M4" i="15"/>
  <c r="F20" i="15"/>
  <c r="A24" i="15"/>
  <c r="A47" i="15"/>
  <c r="F52" i="15"/>
  <c r="M56" i="15"/>
  <c r="M27" i="15"/>
  <c r="M30" i="15"/>
  <c r="A18" i="15"/>
  <c r="F31" i="15"/>
  <c r="A34" i="15"/>
  <c r="A42" i="15"/>
  <c r="F47" i="15"/>
  <c r="A50" i="15"/>
  <c r="F59" i="15"/>
  <c r="A60" i="15"/>
  <c r="M54" i="15"/>
  <c r="M55" i="15"/>
  <c r="M51" i="15"/>
  <c r="M9" i="15"/>
  <c r="M52" i="15"/>
  <c r="A13" i="15"/>
  <c r="F34" i="15"/>
  <c r="F42" i="15"/>
  <c r="F50" i="15"/>
  <c r="A53" i="15"/>
  <c r="A55" i="15"/>
  <c r="M2" i="15"/>
  <c r="M20" i="15"/>
  <c r="M46" i="15"/>
  <c r="M12" i="15"/>
  <c r="M41" i="15"/>
  <c r="M13" i="15"/>
  <c r="F13" i="15"/>
  <c r="F21" i="15"/>
  <c r="A23" i="15"/>
  <c r="F29" i="15"/>
  <c r="A32" i="15"/>
  <c r="F37" i="15"/>
  <c r="A40" i="15"/>
  <c r="F45" i="15"/>
  <c r="A48" i="15"/>
  <c r="F53" i="15"/>
  <c r="F55" i="15"/>
  <c r="A56" i="15"/>
  <c r="M10" i="15"/>
  <c r="M7" i="15"/>
  <c r="M33" i="15"/>
  <c r="M36" i="15"/>
  <c r="M37" i="15"/>
  <c r="F2" i="15"/>
  <c r="F44" i="15"/>
  <c r="V57" i="15"/>
  <c r="D44" i="4"/>
  <c r="D11" i="4"/>
  <c r="D23" i="4"/>
  <c r="D33" i="4"/>
  <c r="D13" i="4"/>
  <c r="D35" i="4"/>
  <c r="D37" i="4"/>
  <c r="D39" i="4"/>
  <c r="D45" i="4"/>
  <c r="D51" i="4"/>
  <c r="D53" i="4"/>
  <c r="D60" i="4"/>
  <c r="D27" i="4"/>
  <c r="D41" i="4"/>
  <c r="D21" i="4"/>
  <c r="D19" i="4"/>
  <c r="D29" i="4"/>
  <c r="D15" i="4"/>
  <c r="D7" i="4"/>
  <c r="D17" i="4"/>
  <c r="D9" i="4"/>
  <c r="D31" i="4"/>
  <c r="D59" i="4"/>
  <c r="D5" i="4"/>
  <c r="D25" i="4"/>
  <c r="D38" i="4"/>
  <c r="D42" i="4"/>
  <c r="D52" i="4"/>
  <c r="D56" i="4"/>
  <c r="D47" i="4"/>
  <c r="D48" i="4"/>
  <c r="D14" i="4"/>
  <c r="D26" i="4"/>
  <c r="D30" i="4"/>
  <c r="D34" i="4"/>
  <c r="D43" i="4"/>
  <c r="D18" i="4"/>
  <c r="D49" i="4"/>
  <c r="D57" i="4"/>
  <c r="D10" i="4"/>
  <c r="D3" i="4"/>
  <c r="D40" i="4"/>
  <c r="D54" i="4"/>
  <c r="D22" i="4"/>
  <c r="D58" i="4"/>
  <c r="D6" i="4"/>
  <c r="D2" i="4"/>
  <c r="D36" i="4"/>
  <c r="D46" i="4"/>
  <c r="D50" i="4"/>
  <c r="D4" i="4"/>
  <c r="D8" i="4"/>
  <c r="D12" i="4"/>
  <c r="D16" i="4"/>
  <c r="D20" i="4"/>
  <c r="D24" i="4"/>
  <c r="D28" i="4"/>
  <c r="D32" i="4"/>
  <c r="D55" i="4"/>
</calcChain>
</file>

<file path=xl/sharedStrings.xml><?xml version="1.0" encoding="utf-8"?>
<sst xmlns="http://schemas.openxmlformats.org/spreadsheetml/2006/main" count="417" uniqueCount="107">
  <si>
    <t>Nom</t>
  </si>
  <si>
    <t>Prénom</t>
  </si>
  <si>
    <t>Date de naissance</t>
  </si>
  <si>
    <t>Âge</t>
  </si>
  <si>
    <t>IEF</t>
  </si>
  <si>
    <t>AG</t>
  </si>
  <si>
    <t>CMU</t>
  </si>
  <si>
    <t>Collège</t>
  </si>
  <si>
    <t>CFA</t>
  </si>
  <si>
    <t>Lycée</t>
  </si>
  <si>
    <t>Passeport</t>
  </si>
  <si>
    <t>Jugement supplétif</t>
  </si>
  <si>
    <t>Chambre</t>
  </si>
  <si>
    <t>Date de majorité</t>
  </si>
  <si>
    <t>C. ADIANE</t>
  </si>
  <si>
    <t>P. HENISSART</t>
  </si>
  <si>
    <t>A. STEE</t>
  </si>
  <si>
    <t>L. POILPRE</t>
  </si>
  <si>
    <t>P. HERVE</t>
  </si>
  <si>
    <t>E. GROSSET JANIN</t>
  </si>
  <si>
    <t>C. BEZEAU</t>
  </si>
  <si>
    <t>K. MAURICE PEROUMAL</t>
  </si>
  <si>
    <t>S. DE LYE</t>
  </si>
  <si>
    <t>P. MARION</t>
  </si>
  <si>
    <t>A._FRERET</t>
  </si>
  <si>
    <t>D._CHAHARANE</t>
  </si>
  <si>
    <t>E._MOULINET</t>
  </si>
  <si>
    <t>J._CADIN</t>
  </si>
  <si>
    <t>S._LACOSTE</t>
  </si>
  <si>
    <t>V._LECUYER</t>
  </si>
  <si>
    <t>H._LETESSIER</t>
  </si>
  <si>
    <t>B._BOQUET</t>
  </si>
  <si>
    <t>L._GUIGNARD</t>
  </si>
  <si>
    <t>ES</t>
  </si>
  <si>
    <t>CIP</t>
  </si>
  <si>
    <t>Educateurs</t>
  </si>
  <si>
    <t>Educateur(trice)</t>
  </si>
  <si>
    <t>Choix</t>
  </si>
  <si>
    <t>Oui</t>
  </si>
  <si>
    <t>Non</t>
  </si>
  <si>
    <t>Date d'arrivée en France</t>
  </si>
  <si>
    <t>Scolaire</t>
  </si>
  <si>
    <t>Autre</t>
  </si>
  <si>
    <t>Demande de titre</t>
  </si>
  <si>
    <t>Nationalité</t>
  </si>
  <si>
    <t>Date d'arrivée au DAMA</t>
  </si>
  <si>
    <t>Mail</t>
  </si>
  <si>
    <t>Mail AG</t>
  </si>
  <si>
    <t>alexandra.stee@eure.fr</t>
  </si>
  <si>
    <t>emilie.grosset-janin@eure.fr</t>
  </si>
  <si>
    <t>kamila.maurice-peroumal@eure.fr</t>
  </si>
  <si>
    <t>pascaline.henissart@eure.fr</t>
  </si>
  <si>
    <t>pascale.herve@eure.fr</t>
  </si>
  <si>
    <t>celine.adiane@eure.fr</t>
  </si>
  <si>
    <t>ase-vernon27@eure.fr</t>
  </si>
  <si>
    <t>Carte consulaire</t>
  </si>
  <si>
    <t>Envoyer mail</t>
  </si>
  <si>
    <t>Date de fin d'ATJM</t>
  </si>
  <si>
    <t>Etablissement</t>
  </si>
  <si>
    <t>Date</t>
  </si>
  <si>
    <t>Classe</t>
  </si>
  <si>
    <t>Date Renouvellement d'ATJM</t>
  </si>
  <si>
    <t>O. FERET</t>
  </si>
  <si>
    <t>oceane.feret@eure.fr</t>
  </si>
  <si>
    <t>Nom Prénom</t>
  </si>
  <si>
    <t>Référent PAMIE</t>
  </si>
  <si>
    <t>RIB / Compte</t>
  </si>
  <si>
    <t>21h</t>
  </si>
  <si>
    <t>00h</t>
  </si>
  <si>
    <t>03h</t>
  </si>
  <si>
    <t>06h</t>
  </si>
  <si>
    <t>REZ DE CHAUSSEE</t>
  </si>
  <si>
    <t>1ER ETAGE</t>
  </si>
  <si>
    <t>2EME ETAGE</t>
  </si>
  <si>
    <t>3EME ETAGE</t>
  </si>
  <si>
    <t>Observation</t>
  </si>
  <si>
    <t>Age d'arrivée</t>
  </si>
  <si>
    <t>Acte de naissance</t>
  </si>
  <si>
    <t>A._FRERE</t>
  </si>
  <si>
    <t>Nationnalité</t>
  </si>
  <si>
    <t>Téléphone</t>
  </si>
  <si>
    <t>Argent de poche</t>
  </si>
  <si>
    <t>Type d'acceuil</t>
  </si>
  <si>
    <t>Type d'accueil</t>
  </si>
  <si>
    <t>E. LEMAGNEN</t>
  </si>
  <si>
    <t>Emilie.lemagnen@eure.fr</t>
  </si>
  <si>
    <t>Mesure de protection</t>
  </si>
  <si>
    <t>ase-bernay27.fr</t>
  </si>
  <si>
    <t>Fait</t>
  </si>
  <si>
    <t>Date demande CMU/RIB</t>
  </si>
  <si>
    <t>2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</si>
  <si>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</si>
  <si>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</si>
  <si>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</si>
  <si>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</si>
  <si>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</si>
  <si>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</si>
  <si>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</si>
  <si>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</si>
  <si>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</si>
  <si>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</si>
  <si>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</si>
  <si>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</si>
  <si>
    <t>Colonne13</t>
  </si>
  <si>
    <t>Colonne14</t>
  </si>
  <si>
    <t>Colonne15</t>
  </si>
  <si>
    <t>Colonne16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</si>
</sst>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6" formatCode="#,##0\ &quot;€&quot;;[Red]\-#,##0\ &quot;€&quot;"/>
    <numFmt numFmtId="164" formatCode="#,##0\ &quot;€&quot;"/>
    <numFmt numFmtId="165" formatCode="dd/mm/yy;@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b/>
      <sz val="12"/>
      <name val="Calibri"/>
      <family val="2"/>
      <scheme val="minor"/>
    </font>
    <font>
      <sz val="12"/>
      <name val="Arial"/>
      <family val="2"/>
    </font>
    <font>
      <sz val="12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theme="4"/>
        <bgColor theme="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39997558519241921"/>
        <bgColor indexed="64"/>
      </patternFill>
    </fill>
  </fills>
  <borders count="22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 style="dashed">
        <color auto="1"/>
      </right>
      <top/>
      <bottom style="thin">
        <color auto="1"/>
      </bottom>
      <diagonal/>
    </border>
    <border>
      <left style="dashed">
        <color auto="1"/>
      </left>
      <right/>
      <top/>
      <bottom style="thin">
        <color auto="1"/>
      </bottom>
      <diagonal/>
    </border>
    <border>
      <left/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dashed">
        <color auto="1"/>
      </left>
      <right style="dashed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dashed">
        <color auto="1"/>
      </left>
      <right/>
      <top style="medium">
        <color auto="1"/>
      </top>
      <bottom style="thin">
        <color auto="1"/>
      </bottom>
      <diagonal/>
    </border>
    <border>
      <left style="dashed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dashed">
        <color auto="1"/>
      </right>
      <top style="thin">
        <color auto="1"/>
      </top>
      <bottom/>
      <diagonal/>
    </border>
    <border>
      <left style="thin">
        <color auto="1"/>
      </left>
      <right style="dashed">
        <color auto="1"/>
      </right>
      <top/>
      <bottom/>
      <diagonal/>
    </border>
    <border>
      <left style="thin">
        <color auto="1"/>
      </left>
      <right style="dashed">
        <color auto="1"/>
      </right>
      <top/>
      <bottom style="medium">
        <color auto="1"/>
      </bottom>
      <diagonal/>
    </border>
    <border>
      <left/>
      <right style="dashed">
        <color auto="1"/>
      </right>
      <top style="thin">
        <color auto="1"/>
      </top>
      <bottom/>
      <diagonal/>
    </border>
    <border>
      <left style="dashed">
        <color auto="1"/>
      </left>
      <right style="dashed">
        <color auto="1"/>
      </right>
      <top style="thin">
        <color auto="1"/>
      </top>
      <bottom/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2" borderId="2" applyNumberFormat="0" applyAlignment="0" applyProtection="0"/>
  </cellStyleXfs>
  <cellXfs count="104">
    <xf numFmtId="0" fontId="0" fillId="0" borderId="0" xfId="0"/>
    <xf numFmtId="0" fontId="0" fillId="0" borderId="0" xfId="0" applyAlignment="1">
      <alignment horizontal="center" vertical="center"/>
    </xf>
    <xf numFmtId="14" fontId="0" fillId="0" borderId="7" xfId="0" applyNumberFormat="1" applyBorder="1" applyAlignment="1">
      <alignment horizontal="center"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1" fillId="0" borderId="1" xfId="0" applyFont="1" applyBorder="1" applyAlignment="1">
      <alignment horizontal="left"/>
    </xf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2" fillId="0" borderId="1" xfId="1" applyBorder="1" applyAlignment="1">
      <alignment horizontal="left"/>
    </xf>
    <xf numFmtId="49" fontId="0" fillId="0" borderId="1" xfId="0" quotePrefix="1" applyNumberFormat="1" applyBorder="1" applyAlignment="1">
      <alignment horizontal="left"/>
    </xf>
    <xf numFmtId="14" fontId="0" fillId="0" borderId="1" xfId="0" quotePrefix="1" applyNumberFormat="1" applyBorder="1" applyAlignment="1">
      <alignment horizontal="left"/>
    </xf>
    <xf numFmtId="49" fontId="1" fillId="0" borderId="1" xfId="0" quotePrefix="1" applyNumberFormat="1" applyFont="1" applyBorder="1" applyAlignment="1">
      <alignment horizontal="left"/>
    </xf>
    <xf numFmtId="49" fontId="0" fillId="0" borderId="0" xfId="0" quotePrefix="1" applyNumberFormat="1" applyBorder="1" applyAlignment="1">
      <alignment horizontal="left"/>
    </xf>
    <xf numFmtId="0" fontId="0" fillId="0" borderId="0" xfId="0" applyBorder="1" applyAlignment="1">
      <alignment horizontal="left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0" fillId="0" borderId="9" xfId="0" applyBorder="1" applyAlignment="1">
      <alignment horizontal="center" vertical="center" textRotation="180" shrinkToFit="1"/>
    </xf>
    <xf numFmtId="0" fontId="1" fillId="0" borderId="10" xfId="0" applyFont="1" applyBorder="1" applyAlignment="1">
      <alignment horizontal="center" vertical="center" shrinkToFit="1"/>
    </xf>
    <xf numFmtId="0" fontId="0" fillId="0" borderId="10" xfId="0" applyBorder="1" applyAlignment="1">
      <alignment horizontal="center" vertical="center" shrinkToFit="1"/>
    </xf>
    <xf numFmtId="0" fontId="0" fillId="0" borderId="15" xfId="0" applyBorder="1" applyAlignment="1">
      <alignment horizontal="center" vertical="center" shrinkToFit="1"/>
    </xf>
    <xf numFmtId="0" fontId="0" fillId="0" borderId="11" xfId="0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7" fillId="5" borderId="7" xfId="0" applyFont="1" applyFill="1" applyBorder="1" applyAlignment="1">
      <alignment horizontal="center" vertical="center" shrinkToFit="1"/>
    </xf>
    <xf numFmtId="0" fontId="6" fillId="5" borderId="7" xfId="0" applyFont="1" applyFill="1" applyBorder="1" applyAlignment="1">
      <alignment horizontal="center" vertical="center" shrinkToFit="1"/>
    </xf>
    <xf numFmtId="0" fontId="6" fillId="5" borderId="8" xfId="0" applyFont="1" applyFill="1" applyBorder="1" applyAlignment="1">
      <alignment horizontal="center" vertical="center" shrinkToFit="1"/>
    </xf>
    <xf numFmtId="0" fontId="6" fillId="5" borderId="12" xfId="0" applyFont="1" applyFill="1" applyBorder="1" applyAlignment="1">
      <alignment horizontal="center" vertical="center" shrinkToFit="1"/>
    </xf>
    <xf numFmtId="0" fontId="1" fillId="6" borderId="7" xfId="0" applyFont="1" applyFill="1" applyBorder="1" applyAlignment="1">
      <alignment horizontal="center" vertical="center" shrinkToFit="1"/>
    </xf>
    <xf numFmtId="0" fontId="0" fillId="6" borderId="7" xfId="0" applyFill="1" applyBorder="1" applyAlignment="1">
      <alignment horizontal="center" vertical="center" shrinkToFit="1"/>
    </xf>
    <xf numFmtId="0" fontId="0" fillId="6" borderId="8" xfId="0" applyFill="1" applyBorder="1" applyAlignment="1">
      <alignment horizontal="center" vertical="center" shrinkToFit="1"/>
    </xf>
    <xf numFmtId="0" fontId="0" fillId="6" borderId="12" xfId="0" applyFill="1" applyBorder="1" applyAlignment="1">
      <alignment horizontal="center" vertical="center" shrinkToFit="1"/>
    </xf>
    <xf numFmtId="0" fontId="0" fillId="0" borderId="0" xfId="0" applyAlignment="1">
      <alignment horizontal="center" vertical="center" textRotation="180" shrinkToFit="1"/>
    </xf>
    <xf numFmtId="0" fontId="1" fillId="0" borderId="0" xfId="0" applyFont="1" applyAlignment="1">
      <alignment horizontal="center" vertical="center" shrinkToFit="1"/>
    </xf>
    <xf numFmtId="0" fontId="1" fillId="7" borderId="7" xfId="0" applyFont="1" applyFill="1" applyBorder="1" applyAlignment="1">
      <alignment horizontal="center" vertical="center" shrinkToFit="1"/>
    </xf>
    <xf numFmtId="0" fontId="0" fillId="7" borderId="7" xfId="0" applyFill="1" applyBorder="1" applyAlignment="1">
      <alignment horizontal="center" vertical="center" shrinkToFit="1"/>
    </xf>
    <xf numFmtId="0" fontId="0" fillId="7" borderId="8" xfId="0" applyFill="1" applyBorder="1" applyAlignment="1">
      <alignment horizontal="center" vertical="center" shrinkToFit="1"/>
    </xf>
    <xf numFmtId="0" fontId="0" fillId="7" borderId="12" xfId="0" applyFill="1" applyBorder="1" applyAlignment="1">
      <alignment horizontal="center" vertical="center" shrinkToFit="1"/>
    </xf>
    <xf numFmtId="0" fontId="0" fillId="6" borderId="7" xfId="0" applyFont="1" applyFill="1" applyBorder="1" applyAlignment="1">
      <alignment horizontal="center" vertical="center" shrinkToFit="1"/>
    </xf>
    <xf numFmtId="0" fontId="1" fillId="5" borderId="7" xfId="0" applyFont="1" applyFill="1" applyBorder="1" applyAlignment="1">
      <alignment horizontal="center" vertical="center" shrinkToFit="1"/>
    </xf>
    <xf numFmtId="0" fontId="0" fillId="5" borderId="7" xfId="0" applyFill="1" applyBorder="1" applyAlignment="1">
      <alignment horizontal="center" vertical="center" shrinkToFit="1"/>
    </xf>
    <xf numFmtId="0" fontId="0" fillId="5" borderId="8" xfId="0" applyFill="1" applyBorder="1" applyAlignment="1">
      <alignment horizontal="center" vertical="center" shrinkToFit="1"/>
    </xf>
    <xf numFmtId="0" fontId="0" fillId="5" borderId="12" xfId="0" applyFill="1" applyBorder="1" applyAlignment="1">
      <alignment horizontal="center" vertical="center" shrinkToFit="1"/>
    </xf>
    <xf numFmtId="0" fontId="7" fillId="8" borderId="7" xfId="0" applyFont="1" applyFill="1" applyBorder="1" applyAlignment="1">
      <alignment horizontal="center" vertical="center" shrinkToFit="1"/>
    </xf>
    <xf numFmtId="0" fontId="6" fillId="8" borderId="7" xfId="0" applyFont="1" applyFill="1" applyBorder="1" applyAlignment="1">
      <alignment horizontal="center" vertical="center" shrinkToFit="1"/>
    </xf>
    <xf numFmtId="0" fontId="6" fillId="8" borderId="8" xfId="0" applyFont="1" applyFill="1" applyBorder="1" applyAlignment="1">
      <alignment horizontal="center" vertical="center" shrinkToFit="1"/>
    </xf>
    <xf numFmtId="0" fontId="6" fillId="8" borderId="12" xfId="0" applyFont="1" applyFill="1" applyBorder="1" applyAlignment="1">
      <alignment horizontal="center" vertical="center" shrinkToFit="1"/>
    </xf>
    <xf numFmtId="0" fontId="1" fillId="8" borderId="7" xfId="0" applyFont="1" applyFill="1" applyBorder="1" applyAlignment="1">
      <alignment horizontal="center" vertical="center" shrinkToFit="1"/>
    </xf>
    <xf numFmtId="0" fontId="0" fillId="8" borderId="7" xfId="0" applyFill="1" applyBorder="1" applyAlignment="1">
      <alignment horizontal="center" vertical="center" shrinkToFit="1"/>
    </xf>
    <xf numFmtId="0" fontId="0" fillId="8" borderId="8" xfId="0" applyFill="1" applyBorder="1" applyAlignment="1">
      <alignment horizontal="center" vertical="center" shrinkToFit="1"/>
    </xf>
    <xf numFmtId="0" fontId="0" fillId="8" borderId="12" xfId="0" applyFill="1" applyBorder="1" applyAlignment="1">
      <alignment horizontal="center" vertical="center" shrinkToFit="1"/>
    </xf>
    <xf numFmtId="0" fontId="7" fillId="7" borderId="7" xfId="0" applyFont="1" applyFill="1" applyBorder="1" applyAlignment="1">
      <alignment horizontal="center" vertical="center" shrinkToFit="1"/>
    </xf>
    <xf numFmtId="0" fontId="6" fillId="7" borderId="7" xfId="0" applyFont="1" applyFill="1" applyBorder="1" applyAlignment="1">
      <alignment horizontal="center" vertical="center" shrinkToFit="1"/>
    </xf>
    <xf numFmtId="0" fontId="6" fillId="7" borderId="8" xfId="0" applyFont="1" applyFill="1" applyBorder="1" applyAlignment="1">
      <alignment horizontal="center" vertical="center" shrinkToFit="1"/>
    </xf>
    <xf numFmtId="0" fontId="6" fillId="7" borderId="12" xfId="0" applyFont="1" applyFill="1" applyBorder="1" applyAlignment="1">
      <alignment horizontal="center" vertical="center" shrinkToFit="1"/>
    </xf>
    <xf numFmtId="0" fontId="7" fillId="6" borderId="7" xfId="0" applyFont="1" applyFill="1" applyBorder="1" applyAlignment="1">
      <alignment horizontal="center" vertical="center" shrinkToFit="1"/>
    </xf>
    <xf numFmtId="0" fontId="6" fillId="6" borderId="7" xfId="0" applyFont="1" applyFill="1" applyBorder="1" applyAlignment="1">
      <alignment horizontal="center" vertical="center" shrinkToFit="1"/>
    </xf>
    <xf numFmtId="0" fontId="6" fillId="6" borderId="8" xfId="0" applyFont="1" applyFill="1" applyBorder="1" applyAlignment="1">
      <alignment horizontal="center" vertical="center" shrinkToFit="1"/>
    </xf>
    <xf numFmtId="0" fontId="6" fillId="6" borderId="12" xfId="0" applyFont="1" applyFill="1" applyBorder="1" applyAlignment="1">
      <alignment horizontal="center" vertical="center" shrinkToFit="1"/>
    </xf>
    <xf numFmtId="0" fontId="1" fillId="6" borderId="8" xfId="0" applyFont="1" applyFill="1" applyBorder="1" applyAlignment="1">
      <alignment horizontal="center" vertical="center" shrinkToFit="1"/>
    </xf>
    <xf numFmtId="0" fontId="1" fillId="6" borderId="12" xfId="0" applyFont="1" applyFill="1" applyBorder="1" applyAlignment="1">
      <alignment horizontal="center" vertical="center" shrinkToFit="1"/>
    </xf>
    <xf numFmtId="0" fontId="1" fillId="0" borderId="0" xfId="0" applyFont="1" applyAlignment="1">
      <alignment horizontal="center" vertical="center"/>
    </xf>
    <xf numFmtId="49" fontId="0" fillId="0" borderId="1" xfId="0" quotePrefix="1" applyNumberFormat="1" applyFont="1" applyBorder="1" applyAlignment="1">
      <alignment horizontal="left"/>
    </xf>
    <xf numFmtId="0" fontId="4" fillId="0" borderId="3" xfId="0" applyFont="1" applyBorder="1" applyAlignment="1" applyProtection="1">
      <alignment horizontal="center" vertical="center" wrapText="1"/>
      <protection locked="0"/>
    </xf>
    <xf numFmtId="0" fontId="4" fillId="0" borderId="4" xfId="0" applyFont="1" applyBorder="1" applyAlignment="1" applyProtection="1">
      <alignment horizontal="center" vertical="center" wrapText="1"/>
      <protection locked="0"/>
    </xf>
    <xf numFmtId="0" fontId="4" fillId="0" borderId="0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5" fillId="0" borderId="7" xfId="0" applyNumberFormat="1" applyFont="1" applyBorder="1" applyAlignment="1" applyProtection="1">
      <alignment horizontal="center" vertical="center" wrapText="1"/>
    </xf>
    <xf numFmtId="0" fontId="5" fillId="0" borderId="0" xfId="0" applyFont="1" applyBorder="1" applyAlignment="1">
      <alignment horizontal="center" vertical="center" wrapText="1"/>
    </xf>
    <xf numFmtId="0" fontId="8" fillId="2" borderId="6" xfId="2" applyFont="1" applyBorder="1" applyAlignment="1" applyProtection="1">
      <alignment horizontal="center" vertical="center" wrapText="1"/>
      <protection locked="0"/>
    </xf>
    <xf numFmtId="0" fontId="8" fillId="2" borderId="7" xfId="2" applyFont="1" applyBorder="1" applyAlignment="1" applyProtection="1">
      <alignment horizontal="center" vertical="center" wrapText="1"/>
      <protection locked="0"/>
    </xf>
    <xf numFmtId="14" fontId="5" fillId="0" borderId="7" xfId="0" applyNumberFormat="1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</xf>
    <xf numFmtId="0" fontId="5" fillId="0" borderId="7" xfId="0" applyFont="1" applyBorder="1" applyAlignment="1" applyProtection="1">
      <alignment horizontal="center" vertical="center" wrapText="1"/>
      <protection locked="0"/>
    </xf>
    <xf numFmtId="14" fontId="5" fillId="0" borderId="7" xfId="0" applyNumberFormat="1" applyFont="1" applyBorder="1" applyAlignment="1" applyProtection="1">
      <alignment horizontal="center" vertical="center" wrapText="1"/>
      <protection locked="0"/>
    </xf>
    <xf numFmtId="0" fontId="9" fillId="0" borderId="7" xfId="0" applyFont="1" applyBorder="1" applyAlignment="1" applyProtection="1">
      <alignment horizontal="center" vertical="center" wrapText="1"/>
    </xf>
    <xf numFmtId="0" fontId="0" fillId="0" borderId="0" xfId="0" applyAlignment="1">
      <alignment wrapText="1"/>
    </xf>
    <xf numFmtId="0" fontId="7" fillId="6" borderId="13" xfId="0" applyFont="1" applyFill="1" applyBorder="1" applyAlignment="1">
      <alignment horizontal="center" vertical="center" shrinkToFit="1"/>
    </xf>
    <xf numFmtId="0" fontId="6" fillId="6" borderId="13" xfId="0" applyFont="1" applyFill="1" applyBorder="1" applyAlignment="1">
      <alignment horizontal="center" vertical="center" shrinkToFit="1"/>
    </xf>
    <xf numFmtId="0" fontId="6" fillId="6" borderId="16" xfId="0" applyFont="1" applyFill="1" applyBorder="1" applyAlignment="1">
      <alignment horizontal="center" vertical="center" shrinkToFit="1"/>
    </xf>
    <xf numFmtId="0" fontId="6" fillId="6" borderId="14" xfId="0" applyFont="1" applyFill="1" applyBorder="1" applyAlignment="1">
      <alignment horizontal="center" vertical="center" shrinkToFit="1"/>
    </xf>
    <xf numFmtId="6" fontId="0" fillId="0" borderId="1" xfId="0" applyNumberFormat="1" applyBorder="1" applyAlignment="1">
      <alignment horizontal="left"/>
    </xf>
    <xf numFmtId="164" fontId="5" fillId="0" borderId="7" xfId="0" applyNumberFormat="1" applyFont="1" applyBorder="1" applyAlignment="1" applyProtection="1">
      <alignment horizontal="center" vertical="center" wrapText="1"/>
      <protection locked="0"/>
    </xf>
    <xf numFmtId="0" fontId="8" fillId="2" borderId="7" xfId="2" applyNumberFormat="1" applyFont="1" applyBorder="1" applyAlignment="1" applyProtection="1">
      <alignment horizontal="center" vertical="center" wrapText="1"/>
      <protection locked="0"/>
    </xf>
    <xf numFmtId="0" fontId="4" fillId="3" borderId="4" xfId="0" applyFont="1" applyFill="1" applyBorder="1" applyAlignment="1">
      <alignment horizontal="center" vertical="center" wrapText="1"/>
    </xf>
    <xf numFmtId="0" fontId="4" fillId="3" borderId="3" xfId="0" applyFont="1" applyFill="1" applyBorder="1" applyAlignment="1">
      <alignment horizontal="center" vertical="center" wrapText="1"/>
    </xf>
    <xf numFmtId="14" fontId="0" fillId="0" borderId="21" xfId="0" applyNumberFormat="1" applyBorder="1" applyAlignment="1">
      <alignment horizontal="center" vertical="center"/>
    </xf>
    <xf numFmtId="0" fontId="1" fillId="0" borderId="20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4" fillId="0" borderId="0" xfId="0" applyFont="1" applyBorder="1" applyAlignment="1" applyProtection="1">
      <alignment horizontal="center" vertical="center"/>
      <protection locked="0"/>
    </xf>
    <xf numFmtId="0" fontId="10" fillId="0" borderId="0" xfId="0" applyFont="1" applyBorder="1" applyAlignment="1">
      <alignment horizontal="center" vertical="center"/>
    </xf>
    <xf numFmtId="165" fontId="10" fillId="0" borderId="0" xfId="0" applyNumberFormat="1" applyFont="1" applyBorder="1" applyAlignment="1" applyProtection="1">
      <alignment vertical="center"/>
    </xf>
    <xf numFmtId="0" fontId="0" fillId="4" borderId="17" xfId="0" applyFill="1" applyBorder="1" applyAlignment="1">
      <alignment horizontal="center" vertical="center" textRotation="255" shrinkToFit="1"/>
    </xf>
    <xf numFmtId="0" fontId="0" fillId="4" borderId="18" xfId="0" applyFill="1" applyBorder="1" applyAlignment="1">
      <alignment horizontal="center" vertical="center" textRotation="255" shrinkToFit="1"/>
    </xf>
    <xf numFmtId="0" fontId="0" fillId="5" borderId="18" xfId="0" applyFont="1" applyFill="1" applyBorder="1" applyAlignment="1">
      <alignment horizontal="center" vertical="center" textRotation="255" shrinkToFit="1"/>
    </xf>
    <xf numFmtId="0" fontId="0" fillId="6" borderId="18" xfId="0" applyFill="1" applyBorder="1" applyAlignment="1">
      <alignment horizontal="center" vertical="center" textRotation="255" shrinkToFit="1"/>
    </xf>
    <xf numFmtId="0" fontId="0" fillId="6" borderId="19" xfId="0" applyFill="1" applyBorder="1" applyAlignment="1">
      <alignment horizontal="center" vertical="center" textRotation="255" shrinkToFit="1"/>
    </xf>
    <xf numFmtId="0" fontId="6" fillId="5" borderId="18" xfId="0" applyFont="1" applyFill="1" applyBorder="1" applyAlignment="1">
      <alignment horizontal="center" vertical="center" textRotation="255" shrinkToFit="1"/>
    </xf>
  </cellXfs>
  <cellStyles count="3">
    <cellStyle name="Lien hypertexte" xfId="1" builtinId="8"/>
    <cellStyle name="Normal" xfId="0" builtinId="0"/>
    <cellStyle name="Sortie" xfId="2" builtinId="21"/>
  </cellStyles>
  <dxfs count="141">
    <dxf>
      <fill>
        <patternFill>
          <bgColor rgb="FF00FF00"/>
        </patternFill>
      </fill>
    </dxf>
    <dxf>
      <fill>
        <patternFill>
          <bgColor rgb="FFFF33CC"/>
        </patternFill>
      </fill>
    </dxf>
    <dxf>
      <fill>
        <patternFill>
          <bgColor rgb="FF66FFFF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FF33CC"/>
        </patternFill>
      </fill>
    </dxf>
    <dxf>
      <fill>
        <patternFill>
          <bgColor rgb="FF66FFFF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FF33CC"/>
        </patternFill>
      </fill>
    </dxf>
    <dxf>
      <fill>
        <patternFill>
          <bgColor rgb="FF66FFFF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FF33CC"/>
        </patternFill>
      </fill>
    </dxf>
    <dxf>
      <fill>
        <patternFill>
          <bgColor rgb="FF66FFFF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FF33CC"/>
        </patternFill>
      </fill>
    </dxf>
    <dxf>
      <fill>
        <patternFill>
          <bgColor rgb="FF66FFFF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rgb="FF00FF00"/>
        </patternFill>
      </fill>
    </dxf>
    <dxf>
      <fill>
        <patternFill>
          <bgColor rgb="FFFF33CC"/>
        </patternFill>
      </fill>
    </dxf>
    <dxf>
      <fill>
        <patternFill>
          <bgColor rgb="FF66FFFF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theme="5" tint="0.59996337778862885"/>
        </patternFill>
      </fill>
    </dxf>
    <dxf>
      <fill>
        <patternFill>
          <bgColor theme="4" tint="0.59996337778862885"/>
        </patternFill>
      </fill>
    </dxf>
    <dxf>
      <fill>
        <patternFill>
          <bgColor rgb="FFFFFF00"/>
        </patternFill>
      </fill>
    </dxf>
    <dxf>
      <fill>
        <patternFill>
          <bgColor theme="6" tint="0.39994506668294322"/>
        </patternFill>
      </fill>
    </dxf>
    <dxf>
      <fill>
        <patternFill>
          <bgColor rgb="FF00FF00"/>
        </patternFill>
      </fill>
    </dxf>
    <dxf>
      <fill>
        <patternFill>
          <bgColor rgb="FFFF33CC"/>
        </patternFill>
      </fill>
    </dxf>
    <dxf>
      <fill>
        <patternFill>
          <bgColor rgb="FF66FFFF"/>
        </patternFill>
      </fill>
    </dxf>
    <dxf>
      <fill>
        <patternFill>
          <bgColor rgb="FFFF7C8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499984740745262"/>
        </patternFill>
      </fill>
      <border>
        <top/>
        <vertical/>
        <horizontal/>
      </border>
    </dxf>
    <dxf>
      <fill>
        <patternFill>
          <bgColor theme="0" tint="-0.499984740745262"/>
        </patternFill>
      </fill>
      <border>
        <top/>
        <vertical/>
        <horizontal/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/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 style="dashed">
          <color auto="1"/>
        </vertical>
        <horizontal style="thin">
          <color auto="1"/>
        </horizontal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  <vertical style="dashed">
          <color auto="1"/>
        </vertical>
        <horizontal style="thin">
          <color auto="1"/>
        </horizontal>
      </border>
    </dxf>
    <dxf>
      <alignment horizontal="center" vertical="center" wrapText="0" indent="0" justifyLastLine="0" shrinkToFit="1" readingOrder="0"/>
    </dxf>
    <dxf>
      <alignment horizontal="center" vertical="center" textRotation="0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font>
        <b/>
      </font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wrapText="0" indent="0" justifyLastLine="0" shrinkToFit="1" readingOrder="0"/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alignment horizontal="center" vertical="center" textRotation="0" wrapText="0" indent="0" justifyLastLine="0" shrinkToFit="0" readingOrder="0"/>
    </dxf>
    <dxf>
      <border>
        <bottom style="thin">
          <color auto="1"/>
        </bottom>
      </border>
    </dxf>
    <dxf>
      <font>
        <b/>
      </font>
      <alignment horizontal="center" vertical="center" textRotation="0" wrapText="1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numFmt numFmtId="164" formatCode="#,##0\ &quot;€&quot;"/>
      <alignment horizontal="center" vertical="center" textRotation="0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alignment horizontal="center" vertical="center" textRotation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numFmt numFmtId="19" formatCode="dd/mm/yyyy"/>
      <alignment horizontal="center" vertical="center" textRotation="0" wrapText="0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indent="0" justifyLastLine="0" shrinkToFit="0" readingOrder="0"/>
      <border diagonalUp="0" diagonalDown="0" outline="0">
        <left/>
        <right style="dashed">
          <color auto="1"/>
        </right>
        <top style="thin">
          <color auto="1"/>
        </top>
        <bottom style="thin">
          <color auto="1"/>
        </bottom>
      </border>
    </dxf>
    <dxf>
      <font>
        <b/>
      </font>
      <alignment horizontal="center" vertical="center" textRotation="0" indent="0" justifyLastLine="0" shrinkToFit="0" readingOrder="0"/>
      <border diagonalUp="0" diagonalDown="0" outline="0">
        <left/>
        <right/>
        <top style="thin">
          <color auto="1"/>
        </top>
        <bottom style="thin">
          <color auto="1"/>
        </bottom>
      </border>
    </dxf>
    <dxf>
      <border>
        <top style="thin">
          <color auto="1"/>
        </top>
      </border>
    </dxf>
    <dxf>
      <border diagonalUp="0" diagonalDown="0">
        <left style="medium">
          <color auto="1"/>
        </left>
        <right style="medium">
          <color auto="1"/>
        </right>
        <top style="medium">
          <color auto="1"/>
        </top>
        <bottom style="medium">
          <color auto="1"/>
        </bottom>
      </border>
    </dxf>
    <dxf>
      <alignment horizontal="center" vertical="center" textRotation="0" indent="0" justifyLastLine="0" shrinkToFit="0" readingOrder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fill>
        <patternFill patternType="solid">
          <fgColor theme="4"/>
          <bgColor theme="4"/>
        </patternFill>
      </fill>
      <alignment horizontal="center" vertical="center" textRotation="0" wrapText="1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64" formatCode="#,##0\ &quot;€&quot;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19" formatCode="dd/mm/yyyy"/>
      <alignment horizontal="center" vertical="center" textRotation="0" wrapText="1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</font>
      <alignment horizontal="center" vertical="center" textRotation="0" wrapText="1" indent="0" justifyLastLine="0" shrinkToFit="0" readingOrder="0"/>
      <border diagonalUp="0" diagonalDown="0" outline="0">
        <left style="dashed">
          <color auto="1"/>
        </left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font>
        <strike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/>
        <right style="dashed">
          <color auto="1"/>
        </right>
        <top style="thin">
          <color auto="1"/>
        </top>
        <bottom style="thin">
          <color auto="1"/>
        </bottom>
      </border>
      <protection locked="0" hidden="0"/>
    </dxf>
    <dxf>
      <border>
        <top style="thin">
          <color auto="1"/>
        </top>
      </border>
    </dxf>
    <dxf>
      <border diagonalUp="0" diagonalDown="0">
        <left style="thick">
          <color auto="1"/>
        </left>
        <right style="thick">
          <color auto="1"/>
        </right>
        <top style="thick">
          <color auto="1"/>
        </top>
        <bottom style="thick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Calibri"/>
        <scheme val="minor"/>
      </font>
      <alignment horizontal="center" vertical="center" textRotation="0" wrapText="1" indent="0" justifyLastLine="0" shrinkToFit="0" readingOrder="0"/>
      <protection locked="0" hidden="0"/>
    </dxf>
    <dxf>
      <border>
        <bottom style="thin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0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dashed">
          <color auto="1"/>
        </left>
        <right style="dashed">
          <color auto="1"/>
        </right>
        <top/>
        <bottom/>
      </border>
      <protection locked="0" hidden="0"/>
    </dxf>
  </dxfs>
  <tableStyles count="0" defaultTableStyle="TableStyleMedium2" defaultPivotStyle="PivotStyleMedium9"/>
  <colors>
    <mruColors>
      <color rgb="FFFF33CC"/>
      <color rgb="FF00FF00"/>
      <color rgb="FF66FF99"/>
      <color rgb="FFFF66FF"/>
      <color rgb="FF66FFFF"/>
      <color rgb="FFFF7C80"/>
      <color rgb="FF33CCFF"/>
      <color rgb="FF99FF99"/>
      <color rgb="FFCCFFFF"/>
      <color rgb="FFFFC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895350</xdr:colOff>
      <xdr:row>0</xdr:row>
      <xdr:rowOff>0</xdr:rowOff>
    </xdr:from>
    <xdr:to>
      <xdr:col>5</xdr:col>
      <xdr:colOff>695325</xdr:colOff>
      <xdr:row>1</xdr:row>
      <xdr:rowOff>0</xdr:rowOff>
    </xdr:to>
    <xdr:sp macro="[0]!EnvoiPage" textlink="">
      <xdr:nvSpPr>
        <xdr:cNvPr id="8" name="Rectangle à coins arrondis 7"/>
        <xdr:cNvSpPr/>
      </xdr:nvSpPr>
      <xdr:spPr>
        <a:xfrm>
          <a:off x="3638550" y="0"/>
          <a:ext cx="1409700" cy="352425"/>
        </a:xfrm>
        <a:prstGeom prst="roundRect">
          <a:avLst/>
        </a:prstGeom>
        <a:solidFill>
          <a:schemeClr val="tx2">
            <a:lumMod val="40000"/>
            <a:lumOff val="60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200" b="1"/>
            <a:t>Effectif DAMA</a:t>
          </a:r>
        </a:p>
      </xdr:txBody>
    </xdr:sp>
    <xdr:clientData/>
  </xdr:twoCellAnchor>
  <xdr:twoCellAnchor>
    <xdr:from>
      <xdr:col>1</xdr:col>
      <xdr:colOff>38100</xdr:colOff>
      <xdr:row>0</xdr:row>
      <xdr:rowOff>0</xdr:rowOff>
    </xdr:from>
    <xdr:to>
      <xdr:col>1</xdr:col>
      <xdr:colOff>1466850</xdr:colOff>
      <xdr:row>1</xdr:row>
      <xdr:rowOff>0</xdr:rowOff>
    </xdr:to>
    <xdr:sp macro="[0]!alerte" textlink="">
      <xdr:nvSpPr>
        <xdr:cNvPr id="13" name="Rectangle à coins arrondis 12"/>
        <xdr:cNvSpPr/>
      </xdr:nvSpPr>
      <xdr:spPr>
        <a:xfrm>
          <a:off x="1152525" y="0"/>
          <a:ext cx="1428750" cy="333375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Alerte à venir</a:t>
          </a:r>
        </a:p>
      </xdr:txBody>
    </xdr:sp>
    <xdr:clientData/>
  </xdr:twoCellAnchor>
  <xdr:twoCellAnchor>
    <xdr:from>
      <xdr:col>6</xdr:col>
      <xdr:colOff>9525</xdr:colOff>
      <xdr:row>0</xdr:row>
      <xdr:rowOff>0</xdr:rowOff>
    </xdr:from>
    <xdr:to>
      <xdr:col>7</xdr:col>
      <xdr:colOff>247650</xdr:colOff>
      <xdr:row>1</xdr:row>
      <xdr:rowOff>0</xdr:rowOff>
    </xdr:to>
    <xdr:sp macro="[0]!Mail_argent_de_poche" textlink="">
      <xdr:nvSpPr>
        <xdr:cNvPr id="10" name="Rectangle à coins arrondis 9"/>
        <xdr:cNvSpPr/>
      </xdr:nvSpPr>
      <xdr:spPr>
        <a:xfrm>
          <a:off x="5143500" y="0"/>
          <a:ext cx="1428750" cy="352425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Argent poche</a:t>
          </a:r>
        </a:p>
      </xdr:txBody>
    </xdr:sp>
    <xdr:clientData/>
  </xdr:twoCellAnchor>
  <xdr:twoCellAnchor>
    <xdr:from>
      <xdr:col>10</xdr:col>
      <xdr:colOff>857250</xdr:colOff>
      <xdr:row>0</xdr:row>
      <xdr:rowOff>19050</xdr:rowOff>
    </xdr:from>
    <xdr:to>
      <xdr:col>11</xdr:col>
      <xdr:colOff>1285875</xdr:colOff>
      <xdr:row>1</xdr:row>
      <xdr:rowOff>9525</xdr:rowOff>
    </xdr:to>
    <xdr:sp macro="[0]!Veilleurs" textlink="">
      <xdr:nvSpPr>
        <xdr:cNvPr id="12" name="Rectangle à coins arrondis 11"/>
        <xdr:cNvSpPr/>
      </xdr:nvSpPr>
      <xdr:spPr>
        <a:xfrm>
          <a:off x="10496550" y="19050"/>
          <a:ext cx="1495425" cy="466725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Feuille veilleurSheets("Feuille").Cells(i, "R")s</a:t>
          </a:r>
        </a:p>
      </xdr:txBody>
    </xdr:sp>
    <xdr:clientData/>
  </xdr:twoCellAnchor>
  <xdr:twoCellAnchor>
    <xdr:from>
      <xdr:col>7</xdr:col>
      <xdr:colOff>333375</xdr:colOff>
      <xdr:row>0</xdr:row>
      <xdr:rowOff>1</xdr:rowOff>
    </xdr:from>
    <xdr:to>
      <xdr:col>8</xdr:col>
      <xdr:colOff>676275</xdr:colOff>
      <xdr:row>1</xdr:row>
      <xdr:rowOff>1</xdr:rowOff>
    </xdr:to>
    <xdr:sp macro="[0]!MailCAPS" textlink="">
      <xdr:nvSpPr>
        <xdr:cNvPr id="6" name="Rectangle à coins arrondis 5"/>
        <xdr:cNvSpPr/>
      </xdr:nvSpPr>
      <xdr:spPr>
        <a:xfrm>
          <a:off x="6657975" y="1"/>
          <a:ext cx="1495425" cy="476250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 panose="020F0502020204030204"/>
              <a:ea typeface="+mn-ea"/>
              <a:cs typeface="+mn-cs"/>
            </a:rPr>
            <a:t>Effectif CAPS</a:t>
          </a:r>
        </a:p>
      </xdr:txBody>
    </xdr:sp>
    <xdr:clientData/>
  </xdr:twoCellAnchor>
  <xdr:twoCellAnchor>
    <xdr:from>
      <xdr:col>8</xdr:col>
      <xdr:colOff>742950</xdr:colOff>
      <xdr:row>0</xdr:row>
      <xdr:rowOff>0</xdr:rowOff>
    </xdr:from>
    <xdr:to>
      <xdr:col>10</xdr:col>
      <xdr:colOff>76200</xdr:colOff>
      <xdr:row>0</xdr:row>
      <xdr:rowOff>466725</xdr:rowOff>
    </xdr:to>
    <xdr:sp macro="[0]!MailAG" textlink="">
      <xdr:nvSpPr>
        <xdr:cNvPr id="7" name="Rectangle à coins arrondis 6"/>
        <xdr:cNvSpPr/>
      </xdr:nvSpPr>
      <xdr:spPr>
        <a:xfrm>
          <a:off x="8220075" y="0"/>
          <a:ext cx="1495425" cy="466725"/>
        </a:xfrm>
        <a:prstGeom prst="roundRect">
          <a:avLst/>
        </a:prstGeom>
        <a:solidFill>
          <a:srgbClr val="1F497D">
            <a:lumMod val="40000"/>
            <a:lumOff val="60000"/>
          </a:srgbClr>
        </a:solidFill>
        <a:ln w="25400" cap="flat" cmpd="sng" algn="ctr">
          <a:noFill/>
          <a:prstDash val="solid"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0" normalizeH="0" baseline="0" noProof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+mn-lt"/>
              <a:ea typeface="+mn-ea"/>
              <a:cs typeface="+mn-cs"/>
            </a:rPr>
            <a:t>Mail AG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3" name="Tableau3" displayName="Tableau3" ref="A2:AC63" totalsRowShown="0" headerRowDxfId="140" dataDxfId="138" headerRowBorderDxfId="139" tableBorderDxfId="137" totalsRowBorderDxfId="136">
  <autoFilter ref="A2:AC63"/>
  <sortState ref="A3:AV63">
    <sortCondition ref="P2:P63"/>
  </sortState>
  <tableColumns count="29">
    <tableColumn id="1" name="2" dataDxfId="135" dataCellStyle="Sortie"/>
    <tableColumn id="2" name="Prénom" dataDxfId="134" dataCellStyle="Sortie"/>
    <tableColumn id="39" name="Nom Prénom" dataDxfId="133" dataCellStyle="Sortie">
      <calculatedColumnFormula>CONCATENATE(A3," ",B3)</calculatedColumnFormula>
    </tableColumn>
    <tableColumn id="3" name="Colonne8" dataDxfId="132"/>
    <tableColumn id="4" name="Colonne7" dataDxfId="131">
      <calculatedColumnFormula>IF(D3&gt;0,IF(DATE(YEAR(TODAY()),MONTH(D3),DAY(D3))&lt;=TODAY(),YEAR(TODAY())-YEAR(D3),YEAR(TODAY())-YEAR(D3)-1),"Inconnu")</calculatedColumnFormula>
    </tableColumn>
    <tableColumn id="5" name="Colonne6" dataDxfId="130">
      <calculatedColumnFormula>IF(D3&gt;0,(IF(DATEDIF(Tableau3[[#This Row],[Colonne8]],TODAY(),"y")&gt;=18,"Majeur","Mineur")),"Inconnu")</calculatedColumnFormula>
    </tableColumn>
    <tableColumn id="6" name="Colonne5" dataDxfId="129"/>
    <tableColumn id="7" name="Colonne2" dataDxfId="128"/>
    <tableColumn id="8" name="Colonne3" dataDxfId="127">
      <calculatedColumnFormula>IF(ISBLANK(H3),"Inconnu",INT((H3-D3)/365.25)&amp;" ans "&amp;MONTH(H3-D3)-1&amp;" mois ")</calculatedColumnFormula>
    </tableColumn>
    <tableColumn id="9" name="Colonne4" dataDxfId="126"/>
    <tableColumn id="10" name="Colonne1" dataDxfId="125"/>
    <tableColumn id="47" name="Colonne9" dataDxfId="124"/>
    <tableColumn id="46" name="Argent de poche" dataDxfId="123"/>
    <tableColumn id="11" name="Educateur(trice)" dataDxfId="122"/>
    <tableColumn id="12" name="Chambre" dataDxfId="121"/>
    <tableColumn id="13" name="IEF" dataDxfId="120"/>
    <tableColumn id="14" name="AG" dataDxfId="119"/>
    <tableColumn id="15" name="Mail AG" dataDxfId="118">
      <calculatedColumnFormula>IF(Q3="","",VLOOKUP(TEXT(Q3,"@"),Paramètres!$E$6:$F$18,2,0))</calculatedColumnFormula>
    </tableColumn>
    <tableColumn id="49" name="Colonne10" dataDxfId="117"/>
    <tableColumn id="29" name="Colonne11" dataDxfId="116"/>
    <tableColumn id="30" name="Colonne12" dataDxfId="115"/>
    <tableColumn id="26" name="Envoyer mail" dataDxfId="114">
      <calculatedColumnFormula>IF(OR(Tableau3[[#This Row],[CMU]]="Non",Tableau3[[#This Row],[RIB / Compte]]="Non"),"Oui","Fait")</calculatedColumnFormula>
    </tableColumn>
    <tableColumn id="27" name="Date demande CMU/RIB" dataDxfId="113"/>
    <tableColumn id="16" name="CMU" dataDxfId="112"/>
    <tableColumn id="34" name="Colonne16" dataDxfId="111"/>
    <tableColumn id="38" name="Colonne13" dataDxfId="110"/>
    <tableColumn id="41" name="Colonne14" dataDxfId="109"/>
    <tableColumn id="42" name="Colonne15" dataDxfId="108"/>
    <tableColumn id="17" name="RIB / Compte" dataDxfId="107"/>
  </tableColumns>
  <tableStyleInfo name="TableStyleLight9" showFirstColumn="0" showLastColumn="0" showRowStripes="1" showColumnStripes="0"/>
</table>
</file>

<file path=xl/tables/table2.xml><?xml version="1.0" encoding="utf-8"?>
<table xmlns="http://schemas.openxmlformats.org/spreadsheetml/2006/main" id="12" name="Tableau12" displayName="Tableau12" ref="A1:E62" totalsRowShown="0" headerRowDxfId="106" dataDxfId="104" headerRowBorderDxfId="105" tableBorderDxfId="103" totalsRowBorderDxfId="102">
  <autoFilter ref="A1:E62"/>
  <sortState ref="A2:E62">
    <sortCondition ref="E1:E62"/>
  </sortState>
  <tableColumns count="5">
    <tableColumn id="1" name="Nom" dataDxfId="101">
      <calculatedColumnFormula>Effectif!A3</calculatedColumnFormula>
    </tableColumn>
    <tableColumn id="2" name="Prénom" dataDxfId="100">
      <calculatedColumnFormula>Effectif!B3</calculatedColumnFormula>
    </tableColumn>
    <tableColumn id="4" name="Date de naissance" dataDxfId="99">
      <calculatedColumnFormula>Effectif!D3</calculatedColumnFormula>
    </tableColumn>
    <tableColumn id="25" name="Type d'acceuil" dataDxfId="98">
      <calculatedColumnFormula>Effectif!L3</calculatedColumnFormula>
    </tableColumn>
    <tableColumn id="26" name="Argent de poche" dataDxfId="97">
      <calculatedColumnFormula>Effectif!M3</calculatedColumnFormula>
    </tableColumn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2" name="Tableau2" displayName="Tableau2" ref="A1:W62" totalsRowShown="0" headerRowDxfId="96" dataDxfId="94" headerRowBorderDxfId="95" tableBorderDxfId="93" totalsRowBorderDxfId="92">
  <autoFilter ref="A1:W62"/>
  <tableColumns count="23">
    <tableColumn id="3" name="Nom Prénom" dataDxfId="91">
      <calculatedColumnFormula>Effectif!C3</calculatedColumnFormula>
    </tableColumn>
    <tableColumn id="4" name="Date de naissance" dataDxfId="90">
      <calculatedColumnFormula>Effectif!D3</calculatedColumnFormula>
    </tableColumn>
    <tableColumn id="5" name="Âge" dataDxfId="89">
      <calculatedColumnFormula>Effectif!E3</calculatedColumnFormula>
    </tableColumn>
    <tableColumn id="7" name="Nationnalité" dataDxfId="88">
      <calculatedColumnFormula>Effectif!G3</calculatedColumnFormula>
    </tableColumn>
    <tableColumn id="8" name="Date d'arrivée en France" dataDxfId="87">
      <calculatedColumnFormula>Effectif!H3</calculatedColumnFormula>
    </tableColumn>
    <tableColumn id="9" name="Age d'arrivée" dataDxfId="86">
      <calculatedColumnFormula>Effectif!I3</calculatedColumnFormula>
    </tableColumn>
    <tableColumn id="10" name="Date de majorité" dataDxfId="85">
      <calculatedColumnFormula>Effectif!J3</calculatedColumnFormula>
    </tableColumn>
    <tableColumn id="12" name="Type d'accueil" dataDxfId="84">
      <calculatedColumnFormula>Effectif!L3</calculatedColumnFormula>
    </tableColumn>
    <tableColumn id="14" name="Educateur(trice)" dataDxfId="83">
      <calculatedColumnFormula>Effectif!N3</calculatedColumnFormula>
    </tableColumn>
    <tableColumn id="16" name="IEF" dataDxfId="82">
      <calculatedColumnFormula>Effectif!P3</calculatedColumnFormula>
    </tableColumn>
    <tableColumn id="19" name="Mesure de protection" dataDxfId="81">
      <calculatedColumnFormula>Effectif!S3</calculatedColumnFormula>
    </tableColumn>
    <tableColumn id="20" name="Date de fin d'ATJM" dataDxfId="80">
      <calculatedColumnFormula>Effectif!T3</calculatedColumnFormula>
    </tableColumn>
    <tableColumn id="21" name="Date Renouvellement d'ATJM" dataDxfId="79">
      <calculatedColumnFormula>Effectif!U3</calculatedColumnFormula>
    </tableColumn>
    <tableColumn id="27" name="Téléphone" dataDxfId="78">
      <calculatedColumnFormula>Effectif!AA3</calculatedColumnFormula>
    </tableColumn>
    <tableColumn id="28" name="Mail" dataDxfId="77">
      <calculatedColumnFormula>Effectif!AB3</calculatedColumnFormula>
    </tableColumn>
    <tableColumn id="33" name="Acte de naissance" dataDxfId="76">
      <calculatedColumnFormula>Effectif!#REF!</calculatedColumnFormula>
    </tableColumn>
    <tableColumn id="34" name="Jugement supplétif" dataDxfId="75">
      <calculatedColumnFormula>Effectif!#REF!</calculatedColumnFormula>
    </tableColumn>
    <tableColumn id="35" name="Carte consulaire" dataDxfId="74">
      <calculatedColumnFormula>Effectif!#REF!</calculatedColumnFormula>
    </tableColumn>
    <tableColumn id="36" name="Passeport" dataDxfId="73">
      <calculatedColumnFormula>Effectif!#REF!</calculatedColumnFormula>
    </tableColumn>
    <tableColumn id="37" name="Référent PAMIE" dataDxfId="72">
      <calculatedColumnFormula>Effectif!#REF!</calculatedColumnFormula>
    </tableColumn>
    <tableColumn id="39" name="Demande de titre" dataDxfId="71">
      <calculatedColumnFormula>Effectif!#REF!</calculatedColumnFormula>
    </tableColumn>
    <tableColumn id="43" name="Etablissement" dataDxfId="70">
      <calculatedColumnFormula>Effectif!#REF!</calculatedColumnFormula>
    </tableColumn>
    <tableColumn id="44" name="Classe" dataDxfId="69">
      <calculatedColumnFormula>Effectif!#REF!</calculatedColumnFormula>
    </tableColumn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1" name="Tableau1" displayName="Tableau1" ref="B1:I62" totalsRowShown="0" headerRowDxfId="68" dataDxfId="67">
  <sortState ref="B2:I62">
    <sortCondition ref="D2:D62"/>
  </sortState>
  <tableColumns count="8">
    <tableColumn id="1" name="Nom" dataDxfId="66">
      <calculatedColumnFormula>Effectif!A3</calculatedColumnFormula>
    </tableColumn>
    <tableColumn id="2" name="Prénom" dataDxfId="65">
      <calculatedColumnFormula>Effectif!B3</calculatedColumnFormula>
    </tableColumn>
    <tableColumn id="13" name="Chambre" dataDxfId="64">
      <calculatedColumnFormula>Effectif!O3</calculatedColumnFormula>
    </tableColumn>
    <tableColumn id="14" name="21h" dataDxfId="63"/>
    <tableColumn id="15" name="00h" dataDxfId="62"/>
    <tableColumn id="16" name="03h" dataDxfId="61"/>
    <tableColumn id="19" name="06h" dataDxfId="60"/>
    <tableColumn id="17" name="Observation" dataDxfId="59"/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id="5" name="Tableau5" displayName="Tableau5" ref="A1:H60" totalsRowShown="0" headerRowDxfId="58" dataDxfId="56" headerRowBorderDxfId="57" tableBorderDxfId="55" totalsRowBorderDxfId="54">
  <autoFilter ref="A1:H60"/>
  <sortState ref="A2:H60">
    <sortCondition ref="A1:A60"/>
  </sortState>
  <tableColumns count="8">
    <tableColumn id="1" name="Nom" dataDxfId="53">
      <calculatedColumnFormula>Effectif!A3</calculatedColumnFormula>
    </tableColumn>
    <tableColumn id="2" name="Prénom" dataDxfId="52">
      <calculatedColumnFormula>Effectif!B3</calculatedColumnFormula>
    </tableColumn>
    <tableColumn id="3" name="A._FRERE" dataDxfId="51">
      <calculatedColumnFormula>Effectif!D3</calculatedColumnFormula>
    </tableColumn>
    <tableColumn id="4" name="Âge" dataDxfId="50">
      <calculatedColumnFormula>Effectif!E3</calculatedColumnFormula>
    </tableColumn>
    <tableColumn id="6" name="Nationalité" dataDxfId="49">
      <calculatedColumnFormula>Effectif!G3</calculatedColumnFormula>
    </tableColumn>
    <tableColumn id="10" name="Date d'arrivée au DAMA" dataDxfId="48">
      <calculatedColumnFormula>Effectif!K3</calculatedColumnFormula>
    </tableColumn>
    <tableColumn id="12" name="Chambre" dataDxfId="47">
      <calculatedColumnFormula>Effectif!O3</calculatedColumnFormula>
    </tableColumn>
    <tableColumn id="13" name="IEF" dataDxfId="46">
      <calculatedColumnFormula>Effectif!P3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hyperlink" Target="mailto:ase-vernon27@eure.fr" TargetMode="External"/><Relationship Id="rId3" Type="http://schemas.openxmlformats.org/officeDocument/2006/relationships/hyperlink" Target="mailto:kamila.maurice-peroumal@eure.fr" TargetMode="External"/><Relationship Id="rId7" Type="http://schemas.openxmlformats.org/officeDocument/2006/relationships/hyperlink" Target="mailto:celine.adiane@eure.fr" TargetMode="External"/><Relationship Id="rId2" Type="http://schemas.openxmlformats.org/officeDocument/2006/relationships/hyperlink" Target="mailto:emilie.grosset-janin@eure.fr" TargetMode="External"/><Relationship Id="rId1" Type="http://schemas.openxmlformats.org/officeDocument/2006/relationships/hyperlink" Target="mailto:alexandra.stee@eure.fr" TargetMode="External"/><Relationship Id="rId6" Type="http://schemas.openxmlformats.org/officeDocument/2006/relationships/hyperlink" Target="mailto:pascale.herve@eure.fr" TargetMode="External"/><Relationship Id="rId11" Type="http://schemas.openxmlformats.org/officeDocument/2006/relationships/printerSettings" Target="../printerSettings/printerSettings6.bin"/><Relationship Id="rId5" Type="http://schemas.openxmlformats.org/officeDocument/2006/relationships/hyperlink" Target="mailto:pascaline.henissart@eure.fr" TargetMode="External"/><Relationship Id="rId10" Type="http://schemas.openxmlformats.org/officeDocument/2006/relationships/hyperlink" Target="mailto:Emilie.lemagnen@eure.fr" TargetMode="External"/><Relationship Id="rId4" Type="http://schemas.openxmlformats.org/officeDocument/2006/relationships/hyperlink" Target="mailto:oceane.feret@eure.fr" TargetMode="External"/><Relationship Id="rId9" Type="http://schemas.openxmlformats.org/officeDocument/2006/relationships/hyperlink" Target="mailto:ase-vernon27@eure.f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C63"/>
  <sheetViews>
    <sheetView workbookViewId="0">
      <pane xSplit="1" topLeftCell="B1" activePane="topRight" state="frozen"/>
      <selection activeCell="A6" sqref="A6"/>
      <selection pane="topRight"/>
    </sheetView>
  </sheetViews>
  <sheetFormatPr baseColWidth="10" defaultColWidth="9.5703125" defaultRowHeight="15" customHeight="1" x14ac:dyDescent="0.25"/>
  <cols>
    <col min="1" max="1" width="16.7109375" style="70" bestFit="1" customWidth="1"/>
    <col min="2" max="2" width="24.42578125" style="70" bestFit="1" customWidth="1"/>
    <col min="3" max="3" width="25.42578125" style="70" hidden="1" customWidth="1"/>
    <col min="4" max="4" width="14.85546875" style="70" customWidth="1"/>
    <col min="5" max="5" width="9.28515625" style="70" bestFit="1" customWidth="1"/>
    <col min="6" max="6" width="11.7109375" style="70" bestFit="1" customWidth="1"/>
    <col min="7" max="7" width="17.85546875" style="70" bestFit="1" customWidth="1"/>
    <col min="8" max="8" width="17.28515625" style="70" customWidth="1"/>
    <col min="9" max="9" width="18.5703125" style="70" bestFit="1" customWidth="1"/>
    <col min="10" max="10" width="13.85546875" style="70" bestFit="1" customWidth="1"/>
    <col min="11" max="11" width="16" style="70" customWidth="1"/>
    <col min="12" max="12" width="19.42578125" bestFit="1" customWidth="1"/>
    <col min="13" max="13" width="15.28515625" style="70" bestFit="1" customWidth="1"/>
    <col min="14" max="14" width="20.85546875" style="70" bestFit="1" customWidth="1"/>
    <col min="15" max="15" width="14.28515625" style="70" bestFit="1" customWidth="1"/>
    <col min="16" max="16" width="16.140625" style="70" bestFit="1" customWidth="1"/>
    <col min="17" max="17" width="23.7109375" style="70" bestFit="1" customWidth="1"/>
    <col min="18" max="18" width="33.28515625" style="70" hidden="1" customWidth="1"/>
    <col min="19" max="19" width="27.140625" style="70" bestFit="1" customWidth="1"/>
    <col min="20" max="20" width="16.28515625" style="70" bestFit="1" customWidth="1"/>
    <col min="21" max="21" width="21.7109375" style="70" bestFit="1" customWidth="1"/>
    <col min="22" max="23" width="18.28515625" style="70" bestFit="1" customWidth="1"/>
    <col min="24" max="24" width="10.140625" style="78" bestFit="1" customWidth="1"/>
    <col min="25" max="25" width="13.5703125" style="78" bestFit="1" customWidth="1"/>
    <col min="26" max="26" width="9.28515625" style="78" bestFit="1" customWidth="1"/>
    <col min="27" max="27" width="13.42578125" bestFit="1" customWidth="1"/>
    <col min="28" max="29" width="9.85546875" bestFit="1" customWidth="1"/>
    <col min="30" max="30" width="11" style="70" bestFit="1" customWidth="1"/>
    <col min="31" max="31" width="26.140625" style="70" bestFit="1" customWidth="1"/>
    <col min="32" max="33" width="25.85546875" style="70" bestFit="1" customWidth="1"/>
    <col min="34" max="34" width="23" style="70" bestFit="1" customWidth="1"/>
    <col min="35" max="35" width="25.85546875" style="70" bestFit="1" customWidth="1"/>
    <col min="36" max="36" width="17.28515625" style="70" customWidth="1"/>
    <col min="37" max="37" width="19.42578125" style="70" bestFit="1" customWidth="1"/>
    <col min="38" max="38" width="25.85546875" style="70" bestFit="1" customWidth="1"/>
    <col min="39" max="16384" width="9.5703125" style="70"/>
  </cols>
  <sheetData>
    <row r="1" spans="1:29" s="96" customFormat="1" ht="37.5" customHeight="1" x14ac:dyDescent="0.25">
      <c r="A1" s="95" t="s">
        <v>59</v>
      </c>
      <c r="B1" s="97">
        <f ca="1">TODAY()</f>
        <v>43929</v>
      </c>
      <c r="C1" s="97"/>
      <c r="D1" s="97"/>
      <c r="E1" s="97"/>
      <c r="F1" s="97"/>
      <c r="G1" s="97"/>
      <c r="H1" s="97"/>
      <c r="I1" s="97"/>
      <c r="J1" s="97"/>
      <c r="K1" s="97"/>
      <c r="L1" s="97"/>
      <c r="M1" s="97"/>
      <c r="N1" s="97"/>
      <c r="O1" s="97"/>
      <c r="P1" s="97"/>
      <c r="Q1" s="97"/>
      <c r="R1" s="97"/>
      <c r="S1" s="97"/>
      <c r="T1" s="97"/>
      <c r="U1" s="97"/>
      <c r="V1" s="97"/>
      <c r="W1" s="97"/>
      <c r="X1" s="97"/>
      <c r="Y1" s="97"/>
      <c r="Z1" s="97"/>
      <c r="AA1" s="97"/>
      <c r="AB1" s="97"/>
      <c r="AC1" s="97"/>
    </row>
    <row r="2" spans="1:29" s="63" customFormat="1" ht="31.5" x14ac:dyDescent="0.25">
      <c r="A2" s="61" t="s">
        <v>90</v>
      </c>
      <c r="B2" s="62" t="s">
        <v>1</v>
      </c>
      <c r="C2" s="62" t="s">
        <v>64</v>
      </c>
      <c r="D2" s="62" t="s">
        <v>98</v>
      </c>
      <c r="E2" s="62" t="s">
        <v>97</v>
      </c>
      <c r="F2" s="62" t="s">
        <v>96</v>
      </c>
      <c r="G2" s="62" t="s">
        <v>95</v>
      </c>
      <c r="H2" s="62" t="s">
        <v>92</v>
      </c>
      <c r="I2" s="62" t="s">
        <v>93</v>
      </c>
      <c r="J2" s="62" t="s">
        <v>94</v>
      </c>
      <c r="K2" s="62" t="s">
        <v>91</v>
      </c>
      <c r="L2" s="62" t="s">
        <v>99</v>
      </c>
      <c r="M2" s="62" t="s">
        <v>81</v>
      </c>
      <c r="N2" s="62" t="s">
        <v>36</v>
      </c>
      <c r="O2" s="62" t="s">
        <v>12</v>
      </c>
      <c r="P2" s="62" t="s">
        <v>4</v>
      </c>
      <c r="Q2" s="62" t="s">
        <v>5</v>
      </c>
      <c r="R2" s="62" t="s">
        <v>47</v>
      </c>
      <c r="S2" s="62" t="s">
        <v>100</v>
      </c>
      <c r="T2" s="62" t="s">
        <v>101</v>
      </c>
      <c r="U2" s="62" t="s">
        <v>102</v>
      </c>
      <c r="V2" s="62" t="s">
        <v>56</v>
      </c>
      <c r="W2" s="62" t="s">
        <v>89</v>
      </c>
      <c r="X2" s="62" t="s">
        <v>6</v>
      </c>
      <c r="Y2" s="62" t="s">
        <v>106</v>
      </c>
      <c r="Z2" s="62" t="s">
        <v>103</v>
      </c>
      <c r="AA2" s="62" t="s">
        <v>104</v>
      </c>
      <c r="AB2" s="62" t="s">
        <v>105</v>
      </c>
      <c r="AC2" s="62" t="s">
        <v>66</v>
      </c>
    </row>
    <row r="3" spans="1:29" ht="15" customHeight="1" x14ac:dyDescent="0.25">
      <c r="A3" s="71">
        <v>1</v>
      </c>
      <c r="B3" s="72">
        <v>1</v>
      </c>
      <c r="C3" s="72" t="str">
        <f t="shared" ref="C3:C34" si="0">CONCATENATE(A3," ",B3)</f>
        <v>1 1</v>
      </c>
      <c r="D3" s="73"/>
      <c r="E3" s="74" t="str">
        <f t="shared" ref="E3:E34" ca="1" si="1">IF(D3&gt;0,IF(DATE(YEAR(TODAY()),MONTH(D3),DAY(D3))&lt;=TODAY(),YEAR(TODAY())-YEAR(D3),YEAR(TODAY())-YEAR(D3)-1),"Inconnu")</f>
        <v>Inconnu</v>
      </c>
      <c r="F3" s="74" t="str">
        <f ca="1">IF(D3&gt;0,(IF(DATEDIF(Tableau3[[#This Row],[Colonne8]],TODAY(),"y")&gt;=18,"Majeur","Mineur")),"Inconnu")</f>
        <v>Inconnu</v>
      </c>
      <c r="G3" s="75"/>
      <c r="H3" s="76"/>
      <c r="I3" s="77" t="str">
        <f t="shared" ref="I3:I34" si="2">IF(ISBLANK(H3),"Inconnu",INT((H3-D3)/365.25)&amp;" ans "&amp;MONTH(H3-D3)-1&amp;" mois ")</f>
        <v>Inconnu</v>
      </c>
      <c r="J3" s="73" t="str">
        <f t="shared" ref="J3:J34" si="3">IF(D3&gt;0,(DAY(D3)&amp;"/"&amp;MONTH(D3)&amp;"/"&amp;YEAR(D3)+18),"Inconnu")</f>
        <v>Inconnu</v>
      </c>
      <c r="K3" s="76"/>
      <c r="L3" s="75"/>
      <c r="M3" s="84"/>
      <c r="N3" s="76"/>
      <c r="O3" s="75"/>
      <c r="P3" s="75" t="s">
        <v>24</v>
      </c>
      <c r="Q3" s="75" t="s">
        <v>62</v>
      </c>
      <c r="R3" s="69" t="str">
        <f>IF(Q3="","",VLOOKUP(TEXT(Q3,"@"),Paramètres!$E$6:$F$18,2,0))</f>
        <v>oceane.feret@eure.fr</v>
      </c>
      <c r="S3" s="76"/>
      <c r="T3" s="76"/>
      <c r="U3" s="73"/>
      <c r="V3" s="69" t="s">
        <v>38</v>
      </c>
      <c r="W3" s="73"/>
      <c r="X3" s="75" t="s">
        <v>38</v>
      </c>
      <c r="Y3" s="76"/>
      <c r="Z3" s="75"/>
      <c r="AA3" s="73"/>
      <c r="AB3" s="73"/>
      <c r="AC3" s="75" t="s">
        <v>39</v>
      </c>
    </row>
    <row r="4" spans="1:29" ht="15" customHeight="1" x14ac:dyDescent="0.25">
      <c r="A4" s="71">
        <v>2</v>
      </c>
      <c r="B4" s="72">
        <v>2</v>
      </c>
      <c r="C4" s="72" t="str">
        <f t="shared" si="0"/>
        <v>2 2</v>
      </c>
      <c r="D4" s="73"/>
      <c r="E4" s="74" t="str">
        <f t="shared" ca="1" si="1"/>
        <v>Inconnu</v>
      </c>
      <c r="F4" s="74" t="str">
        <f ca="1">IF(D4&gt;0,(IF(DATEDIF(Tableau3[[#This Row],[Colonne8]],TODAY(),"y")&gt;=18,"Majeur","Mineur")),"Inconnu")</f>
        <v>Inconnu</v>
      </c>
      <c r="G4" s="75"/>
      <c r="H4" s="76"/>
      <c r="I4" s="77" t="str">
        <f t="shared" si="2"/>
        <v>Inconnu</v>
      </c>
      <c r="J4" s="73" t="str">
        <f t="shared" si="3"/>
        <v>Inconnu</v>
      </c>
      <c r="K4" s="76"/>
      <c r="L4" s="75"/>
      <c r="M4" s="84"/>
      <c r="N4" s="76"/>
      <c r="O4" s="75"/>
      <c r="P4" s="75" t="s">
        <v>24</v>
      </c>
      <c r="Q4" s="75" t="s">
        <v>16</v>
      </c>
      <c r="R4" s="69" t="str">
        <f>IF(Q4="","",VLOOKUP(TEXT(Q4,"@"),Paramètres!$E$6:$F$18,2,0))</f>
        <v>alexandra.stee@eure.fr</v>
      </c>
      <c r="S4" s="76"/>
      <c r="T4" s="76"/>
      <c r="U4" s="73"/>
      <c r="V4" s="69" t="str">
        <f>IF(OR(Tableau3[[#This Row],[CMU]]="Non",Tableau3[[#This Row],[RIB / Compte]]="Non"),"Oui","Fait")</f>
        <v>Fait</v>
      </c>
      <c r="W4" s="73"/>
      <c r="X4" s="75" t="s">
        <v>38</v>
      </c>
      <c r="Y4" s="76"/>
      <c r="Z4" s="75"/>
      <c r="AA4" s="73"/>
      <c r="AB4" s="73"/>
      <c r="AC4" s="75" t="s">
        <v>38</v>
      </c>
    </row>
    <row r="5" spans="1:29" ht="15" customHeight="1" x14ac:dyDescent="0.25">
      <c r="A5" s="71">
        <v>3</v>
      </c>
      <c r="B5" s="72">
        <v>3</v>
      </c>
      <c r="C5" s="72" t="str">
        <f t="shared" si="0"/>
        <v>3 3</v>
      </c>
      <c r="D5" s="73"/>
      <c r="E5" s="74" t="str">
        <f t="shared" ca="1" si="1"/>
        <v>Inconnu</v>
      </c>
      <c r="F5" s="74" t="str">
        <f ca="1">IF(D5&gt;0,(IF(DATEDIF(Tableau3[[#This Row],[Colonne8]],TODAY(),"y")&gt;=18,"Majeur","Mineur")),"Inconnu")</f>
        <v>Inconnu</v>
      </c>
      <c r="G5" s="75"/>
      <c r="H5" s="76"/>
      <c r="I5" s="77" t="str">
        <f t="shared" si="2"/>
        <v>Inconnu</v>
      </c>
      <c r="J5" s="73" t="str">
        <f t="shared" si="3"/>
        <v>Inconnu</v>
      </c>
      <c r="K5" s="76"/>
      <c r="L5" s="75"/>
      <c r="M5" s="84"/>
      <c r="N5" s="76"/>
      <c r="O5" s="75"/>
      <c r="P5" s="75" t="s">
        <v>24</v>
      </c>
      <c r="Q5" s="75" t="s">
        <v>62</v>
      </c>
      <c r="R5" s="69" t="str">
        <f>IF(Q5="","",VLOOKUP(TEXT(Q5,"@"),Paramètres!$E$6:$F$18,2,0))</f>
        <v>oceane.feret@eure.fr</v>
      </c>
      <c r="S5" s="76"/>
      <c r="T5" s="76"/>
      <c r="U5" s="73"/>
      <c r="V5" s="69" t="str">
        <f>IF(OR(Tableau3[[#This Row],[CMU]]="Non",Tableau3[[#This Row],[RIB / Compte]]="Non"),"Oui","Fait")</f>
        <v>Fait</v>
      </c>
      <c r="W5" s="73"/>
      <c r="X5" s="75" t="s">
        <v>38</v>
      </c>
      <c r="Y5" s="76"/>
      <c r="Z5" s="75"/>
      <c r="AA5" s="73"/>
      <c r="AB5" s="73"/>
      <c r="AC5" s="75" t="s">
        <v>38</v>
      </c>
    </row>
    <row r="6" spans="1:29" ht="15" customHeight="1" x14ac:dyDescent="0.25">
      <c r="A6" s="71">
        <v>4</v>
      </c>
      <c r="B6" s="72">
        <v>4</v>
      </c>
      <c r="C6" s="72" t="str">
        <f t="shared" si="0"/>
        <v>4 4</v>
      </c>
      <c r="D6" s="73"/>
      <c r="E6" s="74" t="str">
        <f t="shared" ca="1" si="1"/>
        <v>Inconnu</v>
      </c>
      <c r="F6" s="74" t="str">
        <f ca="1">IF(D6&gt;0,(IF(DATEDIF(Tableau3[[#This Row],[Colonne8]],TODAY(),"y")&gt;=18,"Majeur","Mineur")),"Inconnu")</f>
        <v>Inconnu</v>
      </c>
      <c r="G6" s="75"/>
      <c r="H6" s="76"/>
      <c r="I6" s="77" t="str">
        <f t="shared" si="2"/>
        <v>Inconnu</v>
      </c>
      <c r="J6" s="73" t="str">
        <f t="shared" si="3"/>
        <v>Inconnu</v>
      </c>
      <c r="K6" s="76"/>
      <c r="L6" s="75"/>
      <c r="M6" s="84"/>
      <c r="N6" s="76"/>
      <c r="O6" s="75"/>
      <c r="P6" s="75" t="s">
        <v>24</v>
      </c>
      <c r="Q6" s="75" t="s">
        <v>62</v>
      </c>
      <c r="R6" s="69" t="str">
        <f>IF(Q6="","",VLOOKUP(TEXT(Q6,"@"),Paramètres!$E$6:$F$18,2,0))</f>
        <v>oceane.feret@eure.fr</v>
      </c>
      <c r="S6" s="76"/>
      <c r="T6" s="76"/>
      <c r="U6" s="73"/>
      <c r="V6" s="69" t="str">
        <f>IF(OR(Tableau3[[#This Row],[CMU]]="Non",Tableau3[[#This Row],[RIB / Compte]]="Non"),"Oui","Fait")</f>
        <v>Fait</v>
      </c>
      <c r="W6" s="73"/>
      <c r="X6" s="75" t="s">
        <v>38</v>
      </c>
      <c r="Y6" s="76"/>
      <c r="Z6" s="75"/>
      <c r="AA6" s="73"/>
      <c r="AB6" s="73"/>
      <c r="AC6" s="75" t="s">
        <v>38</v>
      </c>
    </row>
    <row r="7" spans="1:29" ht="15" customHeight="1" x14ac:dyDescent="0.25">
      <c r="A7" s="71">
        <v>5</v>
      </c>
      <c r="B7" s="72">
        <v>5</v>
      </c>
      <c r="C7" s="72" t="str">
        <f t="shared" si="0"/>
        <v>5 5</v>
      </c>
      <c r="D7" s="73"/>
      <c r="E7" s="74" t="str">
        <f t="shared" ca="1" si="1"/>
        <v>Inconnu</v>
      </c>
      <c r="F7" s="74" t="str">
        <f ca="1">IF(D7&gt;0,(IF(DATEDIF(Tableau3[[#This Row],[Colonne8]],TODAY(),"y")&gt;=18,"Majeur","Mineur")),"Inconnu")</f>
        <v>Inconnu</v>
      </c>
      <c r="G7" s="75"/>
      <c r="H7" s="76"/>
      <c r="I7" s="77" t="str">
        <f t="shared" si="2"/>
        <v>Inconnu</v>
      </c>
      <c r="J7" s="73" t="str">
        <f t="shared" si="3"/>
        <v>Inconnu</v>
      </c>
      <c r="K7" s="76"/>
      <c r="L7" s="75"/>
      <c r="M7" s="84"/>
      <c r="N7" s="76"/>
      <c r="O7" s="75"/>
      <c r="P7" s="75" t="s">
        <v>24</v>
      </c>
      <c r="Q7" s="75" t="s">
        <v>16</v>
      </c>
      <c r="R7" s="69" t="str">
        <f>IF(Q7="","",VLOOKUP(TEXT(Q7,"@"),Paramètres!$E$6:$F$18,2,0))</f>
        <v>alexandra.stee@eure.fr</v>
      </c>
      <c r="S7" s="76"/>
      <c r="T7" s="76"/>
      <c r="U7" s="73"/>
      <c r="V7" s="69" t="s">
        <v>38</v>
      </c>
      <c r="W7" s="73"/>
      <c r="X7" s="75" t="s">
        <v>39</v>
      </c>
      <c r="Y7" s="76"/>
      <c r="Z7" s="75"/>
      <c r="AA7" s="73"/>
      <c r="AB7" s="73"/>
      <c r="AC7" s="75" t="s">
        <v>38</v>
      </c>
    </row>
    <row r="8" spans="1:29" ht="15" customHeight="1" x14ac:dyDescent="0.25">
      <c r="A8" s="71">
        <v>6</v>
      </c>
      <c r="B8" s="72">
        <v>6</v>
      </c>
      <c r="C8" s="72" t="str">
        <f t="shared" si="0"/>
        <v>6 6</v>
      </c>
      <c r="D8" s="73"/>
      <c r="E8" s="74" t="str">
        <f t="shared" ca="1" si="1"/>
        <v>Inconnu</v>
      </c>
      <c r="F8" s="74" t="str">
        <f ca="1">IF(D8&gt;0,(IF(DATEDIF(Tableau3[[#This Row],[Colonne8]],TODAY(),"y")&gt;=18,"Majeur","Mineur")),"Inconnu")</f>
        <v>Inconnu</v>
      </c>
      <c r="G8" s="75"/>
      <c r="H8" s="76"/>
      <c r="I8" s="77" t="str">
        <f t="shared" si="2"/>
        <v>Inconnu</v>
      </c>
      <c r="J8" s="73" t="str">
        <f t="shared" si="3"/>
        <v>Inconnu</v>
      </c>
      <c r="K8" s="76"/>
      <c r="L8" s="75"/>
      <c r="M8" s="84"/>
      <c r="N8" s="76"/>
      <c r="O8" s="75"/>
      <c r="P8" s="75" t="s">
        <v>25</v>
      </c>
      <c r="Q8" s="75" t="s">
        <v>17</v>
      </c>
      <c r="R8" s="69" t="str">
        <f>IF(Q8="","",VLOOKUP(TEXT(Q8,"@"),Paramètres!$E$6:$F$18,2,0))</f>
        <v>ase-bernay27.fr</v>
      </c>
      <c r="S8" s="76"/>
      <c r="T8" s="76"/>
      <c r="U8" s="73"/>
      <c r="V8" s="69" t="str">
        <f>IF(OR(Tableau3[[#This Row],[CMU]]="Non",Tableau3[[#This Row],[RIB / Compte]]="Non"),"Oui","Fait")</f>
        <v>Fait</v>
      </c>
      <c r="W8" s="73"/>
      <c r="X8" s="75" t="s">
        <v>38</v>
      </c>
      <c r="Y8" s="76"/>
      <c r="Z8" s="75"/>
      <c r="AA8" s="73"/>
      <c r="AB8" s="73"/>
      <c r="AC8" s="75" t="s">
        <v>38</v>
      </c>
    </row>
    <row r="9" spans="1:29" ht="15" customHeight="1" x14ac:dyDescent="0.25">
      <c r="A9" s="71">
        <v>7</v>
      </c>
      <c r="B9" s="72">
        <v>7</v>
      </c>
      <c r="C9" s="72" t="str">
        <f t="shared" si="0"/>
        <v>7 7</v>
      </c>
      <c r="D9" s="73"/>
      <c r="E9" s="74" t="str">
        <f t="shared" ca="1" si="1"/>
        <v>Inconnu</v>
      </c>
      <c r="F9" s="74" t="str">
        <f ca="1">IF(D9&gt;0,(IF(DATEDIF(Tableau3[[#This Row],[Colonne8]],TODAY(),"y")&gt;=18,"Majeur","Mineur")),"Inconnu")</f>
        <v>Inconnu</v>
      </c>
      <c r="G9" s="75"/>
      <c r="H9" s="76"/>
      <c r="I9" s="77" t="str">
        <f t="shared" si="2"/>
        <v>Inconnu</v>
      </c>
      <c r="J9" s="73" t="str">
        <f t="shared" si="3"/>
        <v>Inconnu</v>
      </c>
      <c r="K9" s="76"/>
      <c r="L9" s="75"/>
      <c r="M9" s="84"/>
      <c r="N9" s="76"/>
      <c r="O9" s="75"/>
      <c r="P9" s="75" t="s">
        <v>25</v>
      </c>
      <c r="Q9" s="75" t="s">
        <v>17</v>
      </c>
      <c r="R9" s="69" t="str">
        <f>IF(Q9="","",VLOOKUP(TEXT(Q9,"@"),Paramètres!$E$6:$F$18,2,0))</f>
        <v>ase-bernay27.fr</v>
      </c>
      <c r="S9" s="76"/>
      <c r="T9" s="76"/>
      <c r="U9" s="73"/>
      <c r="V9" s="69" t="s">
        <v>38</v>
      </c>
      <c r="W9" s="73"/>
      <c r="X9" s="75" t="s">
        <v>38</v>
      </c>
      <c r="Y9" s="73"/>
      <c r="Z9" s="75"/>
      <c r="AA9" s="73"/>
      <c r="AB9" s="73"/>
      <c r="AC9" s="75" t="s">
        <v>39</v>
      </c>
    </row>
    <row r="10" spans="1:29" ht="15" customHeight="1" x14ac:dyDescent="0.25">
      <c r="A10" s="71">
        <v>8</v>
      </c>
      <c r="B10" s="72">
        <v>8</v>
      </c>
      <c r="C10" s="72" t="str">
        <f t="shared" si="0"/>
        <v>8 8</v>
      </c>
      <c r="D10" s="73"/>
      <c r="E10" s="74" t="str">
        <f t="shared" ca="1" si="1"/>
        <v>Inconnu</v>
      </c>
      <c r="F10" s="74" t="str">
        <f ca="1">IF(D10&gt;0,(IF(DATEDIF(Tableau3[[#This Row],[Colonne8]],TODAY(),"y")&gt;=18,"Majeur","Mineur")),"Inconnu")</f>
        <v>Inconnu</v>
      </c>
      <c r="G10" s="75"/>
      <c r="H10" s="76"/>
      <c r="I10" s="77" t="str">
        <f t="shared" si="2"/>
        <v>Inconnu</v>
      </c>
      <c r="J10" s="73" t="str">
        <f t="shared" si="3"/>
        <v>Inconnu</v>
      </c>
      <c r="K10" s="76"/>
      <c r="L10" s="75"/>
      <c r="M10" s="84"/>
      <c r="N10" s="76"/>
      <c r="O10" s="75"/>
      <c r="P10" s="75" t="s">
        <v>25</v>
      </c>
      <c r="Q10" s="75" t="s">
        <v>17</v>
      </c>
      <c r="R10" s="69" t="str">
        <f>IF(Q10="","",VLOOKUP(TEXT(Q10,"@"),Paramètres!$E$6:$F$18,2,0))</f>
        <v>ase-bernay27.fr</v>
      </c>
      <c r="S10" s="76"/>
      <c r="T10" s="76"/>
      <c r="U10" s="73"/>
      <c r="V10" s="69" t="s">
        <v>38</v>
      </c>
      <c r="W10" s="73"/>
      <c r="X10" s="75" t="s">
        <v>38</v>
      </c>
      <c r="Y10" s="76"/>
      <c r="Z10" s="75"/>
      <c r="AA10" s="73"/>
      <c r="AB10" s="73"/>
      <c r="AC10" s="75" t="s">
        <v>39</v>
      </c>
    </row>
    <row r="11" spans="1:29" ht="15" customHeight="1" x14ac:dyDescent="0.25">
      <c r="A11" s="71">
        <v>9</v>
      </c>
      <c r="B11" s="72">
        <v>9</v>
      </c>
      <c r="C11" s="72" t="str">
        <f t="shared" si="0"/>
        <v>9 9</v>
      </c>
      <c r="D11" s="73"/>
      <c r="E11" s="74" t="str">
        <f t="shared" ca="1" si="1"/>
        <v>Inconnu</v>
      </c>
      <c r="F11" s="74" t="str">
        <f ca="1">IF(D11&gt;0,(IF(DATEDIF(Tableau3[[#This Row],[Colonne8]],TODAY(),"y")&gt;=18,"Majeur","Mineur")),"Inconnu")</f>
        <v>Inconnu</v>
      </c>
      <c r="G11" s="75"/>
      <c r="H11" s="76"/>
      <c r="I11" s="77" t="str">
        <f t="shared" si="2"/>
        <v>Inconnu</v>
      </c>
      <c r="J11" s="73" t="str">
        <f t="shared" si="3"/>
        <v>Inconnu</v>
      </c>
      <c r="K11" s="76"/>
      <c r="L11" s="75"/>
      <c r="M11" s="84"/>
      <c r="N11" s="76"/>
      <c r="O11" s="75"/>
      <c r="P11" s="75" t="s">
        <v>25</v>
      </c>
      <c r="Q11" s="75" t="s">
        <v>17</v>
      </c>
      <c r="R11" s="69" t="str">
        <f>IF(Q11="","",VLOOKUP(TEXT(Q11,"@"),Paramètres!$E$6:$F$18,2,0))</f>
        <v>ase-bernay27.fr</v>
      </c>
      <c r="S11" s="76"/>
      <c r="T11" s="76"/>
      <c r="U11" s="73"/>
      <c r="V11" s="69" t="str">
        <f>IF(OR(Tableau3[[#This Row],[CMU]]="Non",Tableau3[[#This Row],[RIB / Compte]]="Non"),"Oui","Fait")</f>
        <v>Fait</v>
      </c>
      <c r="W11" s="73"/>
      <c r="X11" s="75" t="s">
        <v>38</v>
      </c>
      <c r="Y11" s="76"/>
      <c r="Z11" s="75"/>
      <c r="AA11" s="73"/>
      <c r="AB11" s="73"/>
      <c r="AC11" s="75" t="s">
        <v>38</v>
      </c>
    </row>
    <row r="12" spans="1:29" ht="15" customHeight="1" x14ac:dyDescent="0.25">
      <c r="A12" s="71">
        <v>10</v>
      </c>
      <c r="B12" s="72">
        <v>10</v>
      </c>
      <c r="C12" s="72" t="str">
        <f t="shared" si="0"/>
        <v>10 10</v>
      </c>
      <c r="D12" s="73"/>
      <c r="E12" s="74" t="str">
        <f t="shared" ca="1" si="1"/>
        <v>Inconnu</v>
      </c>
      <c r="F12" s="74" t="str">
        <f ca="1">IF(D12&gt;0,(IF(DATEDIF(Tableau3[[#This Row],[Colonne8]],TODAY(),"y")&gt;=18,"Majeur","Mineur")),"Inconnu")</f>
        <v>Inconnu</v>
      </c>
      <c r="G12" s="75"/>
      <c r="H12" s="76"/>
      <c r="I12" s="77" t="str">
        <f t="shared" si="2"/>
        <v>Inconnu</v>
      </c>
      <c r="J12" s="73" t="str">
        <f t="shared" si="3"/>
        <v>Inconnu</v>
      </c>
      <c r="K12" s="76"/>
      <c r="L12" s="75"/>
      <c r="M12" s="84"/>
      <c r="N12" s="76"/>
      <c r="O12" s="75"/>
      <c r="P12" s="75" t="s">
        <v>25</v>
      </c>
      <c r="Q12" s="75" t="s">
        <v>17</v>
      </c>
      <c r="R12" s="69" t="str">
        <f>IF(Q12="","",VLOOKUP(TEXT(Q12,"@"),Paramètres!$E$6:$F$18,2,0))</f>
        <v>ase-bernay27.fr</v>
      </c>
      <c r="S12" s="76"/>
      <c r="T12" s="76"/>
      <c r="U12" s="73"/>
      <c r="V12" s="69" t="s">
        <v>38</v>
      </c>
      <c r="W12" s="73"/>
      <c r="X12" s="75" t="s">
        <v>38</v>
      </c>
      <c r="Y12" s="76"/>
      <c r="Z12" s="75"/>
      <c r="AA12" s="73"/>
      <c r="AB12" s="73"/>
      <c r="AC12" s="75" t="s">
        <v>39</v>
      </c>
    </row>
    <row r="13" spans="1:29" ht="15" customHeight="1" x14ac:dyDescent="0.25">
      <c r="A13" s="71">
        <v>11</v>
      </c>
      <c r="B13" s="72">
        <v>11</v>
      </c>
      <c r="C13" s="72" t="str">
        <f t="shared" si="0"/>
        <v>11 11</v>
      </c>
      <c r="D13" s="73"/>
      <c r="E13" s="74" t="str">
        <f t="shared" ca="1" si="1"/>
        <v>Inconnu</v>
      </c>
      <c r="F13" s="74" t="str">
        <f ca="1">IF(D13&gt;0,(IF(DATEDIF(Tableau3[[#This Row],[Colonne8]],TODAY(),"y")&gt;=18,"Majeur","Mineur")),"Inconnu")</f>
        <v>Inconnu</v>
      </c>
      <c r="G13" s="75"/>
      <c r="H13" s="76"/>
      <c r="I13" s="77" t="str">
        <f t="shared" si="2"/>
        <v>Inconnu</v>
      </c>
      <c r="J13" s="73" t="str">
        <f t="shared" si="3"/>
        <v>Inconnu</v>
      </c>
      <c r="K13" s="76"/>
      <c r="L13" s="75"/>
      <c r="M13" s="84"/>
      <c r="N13" s="76"/>
      <c r="O13" s="75"/>
      <c r="P13" s="75" t="s">
        <v>25</v>
      </c>
      <c r="Q13" s="75" t="s">
        <v>17</v>
      </c>
      <c r="R13" s="69" t="str">
        <f>IF(Q13="","",VLOOKUP(TEXT(Q13,"@"),Paramètres!$E$6:$F$18,2,0))</f>
        <v>ase-bernay27.fr</v>
      </c>
      <c r="S13" s="76"/>
      <c r="T13" s="76"/>
      <c r="U13" s="73"/>
      <c r="V13" s="69" t="str">
        <f>IF(OR(Tableau3[[#This Row],[CMU]]="Non",Tableau3[[#This Row],[RIB / Compte]]="Non"),"Oui","Fait")</f>
        <v>Fait</v>
      </c>
      <c r="W13" s="73"/>
      <c r="X13" s="75" t="s">
        <v>38</v>
      </c>
      <c r="Y13" s="76"/>
      <c r="Z13" s="75"/>
      <c r="AA13" s="73"/>
      <c r="AB13" s="73"/>
      <c r="AC13" s="75" t="s">
        <v>38</v>
      </c>
    </row>
    <row r="14" spans="1:29" ht="15" customHeight="1" x14ac:dyDescent="0.25">
      <c r="A14" s="71">
        <v>12</v>
      </c>
      <c r="B14" s="72">
        <v>12</v>
      </c>
      <c r="C14" s="72" t="str">
        <f t="shared" si="0"/>
        <v>12 12</v>
      </c>
      <c r="D14" s="73"/>
      <c r="E14" s="74" t="str">
        <f t="shared" ca="1" si="1"/>
        <v>Inconnu</v>
      </c>
      <c r="F14" s="74" t="str">
        <f ca="1">IF(D14&gt;0,(IF(DATEDIF(Tableau3[[#This Row],[Colonne8]],TODAY(),"y")&gt;=18,"Majeur","Mineur")),"Inconnu")</f>
        <v>Inconnu</v>
      </c>
      <c r="G14" s="75"/>
      <c r="H14" s="75"/>
      <c r="I14" s="77" t="str">
        <f t="shared" si="2"/>
        <v>Inconnu</v>
      </c>
      <c r="J14" s="73" t="str">
        <f t="shared" si="3"/>
        <v>Inconnu</v>
      </c>
      <c r="K14" s="76"/>
      <c r="L14" s="75"/>
      <c r="M14" s="84"/>
      <c r="N14" s="76"/>
      <c r="O14" s="75"/>
      <c r="P14" s="75" t="s">
        <v>25</v>
      </c>
      <c r="Q14" s="75" t="s">
        <v>17</v>
      </c>
      <c r="R14" s="69" t="str">
        <f>IF(Q14="","",VLOOKUP(TEXT(Q14,"@"),Paramètres!$E$6:$F$18,2,0))</f>
        <v>ase-bernay27.fr</v>
      </c>
      <c r="S14" s="76"/>
      <c r="T14" s="76"/>
      <c r="U14" s="73"/>
      <c r="V14" s="69" t="s">
        <v>38</v>
      </c>
      <c r="W14" s="73"/>
      <c r="X14" s="75" t="s">
        <v>38</v>
      </c>
      <c r="Y14" s="76"/>
      <c r="Z14" s="75"/>
      <c r="AA14" s="73"/>
      <c r="AB14" s="73"/>
      <c r="AC14" s="75" t="s">
        <v>39</v>
      </c>
    </row>
    <row r="15" spans="1:29" ht="15" customHeight="1" x14ac:dyDescent="0.25">
      <c r="A15" s="71">
        <v>13</v>
      </c>
      <c r="B15" s="72">
        <v>13</v>
      </c>
      <c r="C15" s="72" t="str">
        <f t="shared" si="0"/>
        <v>13 13</v>
      </c>
      <c r="D15" s="73"/>
      <c r="E15" s="74" t="str">
        <f t="shared" ca="1" si="1"/>
        <v>Inconnu</v>
      </c>
      <c r="F15" s="74" t="str">
        <f ca="1">IF(D15&gt;0,(IF(DATEDIF(Tableau3[[#This Row],[Colonne8]],TODAY(),"y")&gt;=18,"Majeur","Mineur")),"Inconnu")</f>
        <v>Inconnu</v>
      </c>
      <c r="G15" s="75"/>
      <c r="H15" s="75"/>
      <c r="I15" s="77" t="str">
        <f t="shared" si="2"/>
        <v>Inconnu</v>
      </c>
      <c r="J15" s="73" t="str">
        <f t="shared" si="3"/>
        <v>Inconnu</v>
      </c>
      <c r="K15" s="76"/>
      <c r="L15" s="75"/>
      <c r="M15" s="84"/>
      <c r="N15" s="76"/>
      <c r="O15" s="75"/>
      <c r="P15" s="75" t="s">
        <v>25</v>
      </c>
      <c r="Q15" s="75" t="s">
        <v>17</v>
      </c>
      <c r="R15" s="69" t="str">
        <f>IF(Q15="","",VLOOKUP(TEXT(Q15,"@"),Paramètres!$E$6:$F$18,2,0))</f>
        <v>ase-bernay27.fr</v>
      </c>
      <c r="S15" s="76"/>
      <c r="T15" s="76"/>
      <c r="U15" s="73"/>
      <c r="V15" s="69" t="str">
        <f>IF(OR(Tableau3[[#This Row],[CMU]]="Non",Tableau3[[#This Row],[RIB / Compte]]="Non"),"Oui","Fait")</f>
        <v>Fait</v>
      </c>
      <c r="W15" s="73"/>
      <c r="X15" s="75" t="s">
        <v>38</v>
      </c>
      <c r="Y15" s="76"/>
      <c r="Z15" s="75"/>
      <c r="AA15" s="73"/>
      <c r="AB15" s="73"/>
      <c r="AC15" s="75" t="s">
        <v>38</v>
      </c>
    </row>
    <row r="16" spans="1:29" ht="15" customHeight="1" x14ac:dyDescent="0.25">
      <c r="A16" s="71">
        <v>14</v>
      </c>
      <c r="B16" s="72">
        <v>14</v>
      </c>
      <c r="C16" s="72" t="str">
        <f t="shared" si="0"/>
        <v>14 14</v>
      </c>
      <c r="D16" s="73"/>
      <c r="E16" s="74" t="str">
        <f t="shared" ca="1" si="1"/>
        <v>Inconnu</v>
      </c>
      <c r="F16" s="74" t="str">
        <f ca="1">IF(D16&gt;0,(IF(DATEDIF(Tableau3[[#This Row],[Colonne8]],TODAY(),"y")&gt;=18,"Majeur","Mineur")),"Inconnu")</f>
        <v>Inconnu</v>
      </c>
      <c r="G16" s="75"/>
      <c r="H16" s="76"/>
      <c r="I16" s="77" t="str">
        <f t="shared" si="2"/>
        <v>Inconnu</v>
      </c>
      <c r="J16" s="73" t="str">
        <f t="shared" si="3"/>
        <v>Inconnu</v>
      </c>
      <c r="K16" s="76"/>
      <c r="L16" s="75"/>
      <c r="M16" s="84"/>
      <c r="N16" s="76"/>
      <c r="O16" s="75"/>
      <c r="P16" s="75" t="s">
        <v>25</v>
      </c>
      <c r="Q16" s="75" t="s">
        <v>17</v>
      </c>
      <c r="R16" s="69" t="str">
        <f>IF(Q16="","",VLOOKUP(TEXT(Q16,"@"),Paramètres!$E$6:$F$18,2,0))</f>
        <v>ase-bernay27.fr</v>
      </c>
      <c r="S16" s="76"/>
      <c r="T16" s="76"/>
      <c r="U16" s="73"/>
      <c r="V16" s="69" t="str">
        <f>IF(OR(Tableau3[[#This Row],[CMU]]="Non",Tableau3[[#This Row],[RIB / Compte]]="Non"),"Oui","Fait")</f>
        <v>Fait</v>
      </c>
      <c r="W16" s="73"/>
      <c r="X16" s="75" t="s">
        <v>38</v>
      </c>
      <c r="Y16" s="76"/>
      <c r="Z16" s="75"/>
      <c r="AA16" s="73"/>
      <c r="AB16" s="73"/>
      <c r="AC16" s="75" t="s">
        <v>38</v>
      </c>
    </row>
    <row r="17" spans="1:29" ht="15" customHeight="1" x14ac:dyDescent="0.25">
      <c r="A17" s="71">
        <v>15</v>
      </c>
      <c r="B17" s="72">
        <v>15</v>
      </c>
      <c r="C17" s="72" t="str">
        <f t="shared" si="0"/>
        <v>15 15</v>
      </c>
      <c r="D17" s="73"/>
      <c r="E17" s="74" t="str">
        <f t="shared" ca="1" si="1"/>
        <v>Inconnu</v>
      </c>
      <c r="F17" s="74" t="str">
        <f ca="1">IF(D17&gt;0,(IF(DATEDIF(Tableau3[[#This Row],[Colonne8]],TODAY(),"y")&gt;=18,"Majeur","Mineur")),"Inconnu")</f>
        <v>Inconnu</v>
      </c>
      <c r="G17" s="75"/>
      <c r="H17" s="76"/>
      <c r="I17" s="77" t="str">
        <f t="shared" si="2"/>
        <v>Inconnu</v>
      </c>
      <c r="J17" s="73" t="str">
        <f t="shared" si="3"/>
        <v>Inconnu</v>
      </c>
      <c r="K17" s="76"/>
      <c r="L17" s="75"/>
      <c r="M17" s="84"/>
      <c r="N17" s="76"/>
      <c r="O17" s="75"/>
      <c r="P17" s="75" t="s">
        <v>25</v>
      </c>
      <c r="Q17" s="75" t="s">
        <v>17</v>
      </c>
      <c r="R17" s="69" t="str">
        <f>IF(Q17="","",VLOOKUP(TEXT(Q17,"@"),Paramètres!$E$6:$F$18,2,0))</f>
        <v>ase-bernay27.fr</v>
      </c>
      <c r="S17" s="76"/>
      <c r="T17" s="76"/>
      <c r="U17" s="73"/>
      <c r="V17" s="69" t="s">
        <v>38</v>
      </c>
      <c r="W17" s="73"/>
      <c r="X17" s="75" t="s">
        <v>38</v>
      </c>
      <c r="Y17" s="76"/>
      <c r="Z17" s="75"/>
      <c r="AA17" s="73"/>
      <c r="AB17" s="73"/>
      <c r="AC17" s="75" t="s">
        <v>39</v>
      </c>
    </row>
    <row r="18" spans="1:29" ht="15" customHeight="1" x14ac:dyDescent="0.25">
      <c r="A18" s="71">
        <v>16</v>
      </c>
      <c r="B18" s="72">
        <v>16</v>
      </c>
      <c r="C18" s="72" t="str">
        <f t="shared" si="0"/>
        <v>16 16</v>
      </c>
      <c r="D18" s="73"/>
      <c r="E18" s="74" t="str">
        <f t="shared" ca="1" si="1"/>
        <v>Inconnu</v>
      </c>
      <c r="F18" s="74" t="str">
        <f ca="1">IF(D18&gt;0,(IF(DATEDIF(Tableau3[[#This Row],[Colonne8]],TODAY(),"y")&gt;=18,"Majeur","Mineur")),"Inconnu")</f>
        <v>Inconnu</v>
      </c>
      <c r="G18" s="75"/>
      <c r="H18" s="76"/>
      <c r="I18" s="77" t="str">
        <f t="shared" si="2"/>
        <v>Inconnu</v>
      </c>
      <c r="J18" s="73" t="str">
        <f t="shared" si="3"/>
        <v>Inconnu</v>
      </c>
      <c r="K18" s="76"/>
      <c r="L18" s="75"/>
      <c r="M18" s="84"/>
      <c r="N18" s="76"/>
      <c r="O18" s="75"/>
      <c r="P18" s="75" t="s">
        <v>25</v>
      </c>
      <c r="Q18" s="75" t="s">
        <v>22</v>
      </c>
      <c r="R18" s="69" t="str">
        <f>IF(Q18="","",VLOOKUP(TEXT(Q18,"@"),Paramètres!$E$6:$F$18,2,0))</f>
        <v>ase-bernay27.fr</v>
      </c>
      <c r="S18" s="76"/>
      <c r="T18" s="76"/>
      <c r="U18" s="73"/>
      <c r="V18" s="69" t="str">
        <f>IF(OR(Tableau3[[#This Row],[CMU]]="Non",Tableau3[[#This Row],[RIB / Compte]]="Non"),"Oui","Fait")</f>
        <v>Fait</v>
      </c>
      <c r="W18" s="73"/>
      <c r="X18" s="75" t="s">
        <v>38</v>
      </c>
      <c r="Y18" s="76"/>
      <c r="Z18" s="75"/>
      <c r="AA18" s="73"/>
      <c r="AB18" s="73"/>
      <c r="AC18" s="75" t="s">
        <v>38</v>
      </c>
    </row>
    <row r="19" spans="1:29" ht="15" customHeight="1" x14ac:dyDescent="0.25">
      <c r="A19" s="71">
        <v>17</v>
      </c>
      <c r="B19" s="72">
        <v>17</v>
      </c>
      <c r="C19" s="72" t="str">
        <f t="shared" si="0"/>
        <v>17 17</v>
      </c>
      <c r="D19" s="73"/>
      <c r="E19" s="74" t="str">
        <f t="shared" ca="1" si="1"/>
        <v>Inconnu</v>
      </c>
      <c r="F19" s="74" t="str">
        <f ca="1">IF(D19&gt;0,(IF(DATEDIF(Tableau3[[#This Row],[Colonne8]],TODAY(),"y")&gt;=18,"Majeur","Mineur")),"Inconnu")</f>
        <v>Inconnu</v>
      </c>
      <c r="G19" s="75"/>
      <c r="H19" s="76"/>
      <c r="I19" s="77" t="str">
        <f t="shared" si="2"/>
        <v>Inconnu</v>
      </c>
      <c r="J19" s="73" t="str">
        <f t="shared" si="3"/>
        <v>Inconnu</v>
      </c>
      <c r="K19" s="76"/>
      <c r="L19" s="75"/>
      <c r="M19" s="84"/>
      <c r="N19" s="76"/>
      <c r="O19" s="75"/>
      <c r="P19" s="75" t="s">
        <v>26</v>
      </c>
      <c r="Q19" s="75" t="s">
        <v>18</v>
      </c>
      <c r="R19" s="69" t="str">
        <f>IF(Q19="","",VLOOKUP(TEXT(Q19,"@"),Paramètres!$E$6:$F$18,2,0))</f>
        <v>pascale.herve@eure.fr</v>
      </c>
      <c r="S19" s="76"/>
      <c r="T19" s="76"/>
      <c r="U19" s="73"/>
      <c r="V19" s="69" t="str">
        <f>IF(OR(Tableau3[[#This Row],[CMU]]="Non",Tableau3[[#This Row],[RIB / Compte]]="Non"),"Oui","Fait")</f>
        <v>Fait</v>
      </c>
      <c r="W19" s="73"/>
      <c r="X19" s="75" t="s">
        <v>38</v>
      </c>
      <c r="Y19" s="76"/>
      <c r="Z19" s="75"/>
      <c r="AA19" s="73"/>
      <c r="AB19" s="73"/>
      <c r="AC19" s="75" t="s">
        <v>38</v>
      </c>
    </row>
    <row r="20" spans="1:29" ht="15" customHeight="1" x14ac:dyDescent="0.25">
      <c r="A20" s="71">
        <v>18</v>
      </c>
      <c r="B20" s="72">
        <v>18</v>
      </c>
      <c r="C20" s="72" t="str">
        <f t="shared" si="0"/>
        <v>18 18</v>
      </c>
      <c r="D20" s="73"/>
      <c r="E20" s="74" t="str">
        <f t="shared" ca="1" si="1"/>
        <v>Inconnu</v>
      </c>
      <c r="F20" s="74" t="str">
        <f ca="1">IF(D20&gt;0,(IF(DATEDIF(Tableau3[[#This Row],[Colonne8]],TODAY(),"y")&gt;=18,"Majeur","Mineur")),"Inconnu")</f>
        <v>Inconnu</v>
      </c>
      <c r="G20" s="75"/>
      <c r="H20" s="76"/>
      <c r="I20" s="77" t="str">
        <f t="shared" si="2"/>
        <v>Inconnu</v>
      </c>
      <c r="J20" s="73" t="str">
        <f t="shared" si="3"/>
        <v>Inconnu</v>
      </c>
      <c r="K20" s="76"/>
      <c r="L20" s="75"/>
      <c r="M20" s="84"/>
      <c r="N20" s="76"/>
      <c r="O20" s="75"/>
      <c r="P20" s="75" t="s">
        <v>26</v>
      </c>
      <c r="Q20" s="75" t="s">
        <v>18</v>
      </c>
      <c r="R20" s="69" t="str">
        <f>IF(Q20="","",VLOOKUP(TEXT(Q20,"@"),Paramètres!$E$6:$F$18,2,0))</f>
        <v>pascale.herve@eure.fr</v>
      </c>
      <c r="S20" s="76"/>
      <c r="T20" s="76"/>
      <c r="U20" s="73"/>
      <c r="V20" s="69" t="s">
        <v>38</v>
      </c>
      <c r="W20" s="73"/>
      <c r="X20" s="75" t="s">
        <v>38</v>
      </c>
      <c r="Y20" s="76"/>
      <c r="Z20" s="75"/>
      <c r="AA20" s="73"/>
      <c r="AB20" s="73"/>
      <c r="AC20" s="75" t="s">
        <v>39</v>
      </c>
    </row>
    <row r="21" spans="1:29" ht="15" customHeight="1" x14ac:dyDescent="0.25">
      <c r="A21" s="71">
        <v>19</v>
      </c>
      <c r="B21" s="72">
        <v>19</v>
      </c>
      <c r="C21" s="72" t="str">
        <f t="shared" si="0"/>
        <v>19 19</v>
      </c>
      <c r="D21" s="73"/>
      <c r="E21" s="74" t="str">
        <f t="shared" ca="1" si="1"/>
        <v>Inconnu</v>
      </c>
      <c r="F21" s="74" t="str">
        <f ca="1">IF(D21&gt;0,(IF(DATEDIF(Tableau3[[#This Row],[Colonne8]],TODAY(),"y")&gt;=18,"Majeur","Mineur")),"Inconnu")</f>
        <v>Inconnu</v>
      </c>
      <c r="G21" s="75"/>
      <c r="H21" s="75"/>
      <c r="I21" s="77" t="str">
        <f t="shared" si="2"/>
        <v>Inconnu</v>
      </c>
      <c r="J21" s="73" t="str">
        <f t="shared" si="3"/>
        <v>Inconnu</v>
      </c>
      <c r="K21" s="76"/>
      <c r="L21" s="75"/>
      <c r="M21" s="84"/>
      <c r="N21" s="76"/>
      <c r="O21" s="75"/>
      <c r="P21" s="75" t="s">
        <v>26</v>
      </c>
      <c r="Q21" s="75" t="s">
        <v>18</v>
      </c>
      <c r="R21" s="69" t="str">
        <f>IF(Q21="","",VLOOKUP(TEXT(Q21,"@"),Paramètres!$E$6:$F$18,2,0))</f>
        <v>pascale.herve@eure.fr</v>
      </c>
      <c r="S21" s="76"/>
      <c r="T21" s="76"/>
      <c r="U21" s="73"/>
      <c r="V21" s="69" t="s">
        <v>38</v>
      </c>
      <c r="W21" s="73"/>
      <c r="X21" s="75" t="s">
        <v>38</v>
      </c>
      <c r="Y21" s="76"/>
      <c r="Z21" s="75"/>
      <c r="AA21" s="73"/>
      <c r="AB21" s="73"/>
      <c r="AC21" s="75" t="s">
        <v>39</v>
      </c>
    </row>
    <row r="22" spans="1:29" ht="15" customHeight="1" x14ac:dyDescent="0.25">
      <c r="A22" s="71">
        <v>20</v>
      </c>
      <c r="B22" s="72">
        <v>20</v>
      </c>
      <c r="C22" s="72" t="str">
        <f t="shared" si="0"/>
        <v>20 20</v>
      </c>
      <c r="D22" s="73"/>
      <c r="E22" s="74" t="str">
        <f t="shared" ca="1" si="1"/>
        <v>Inconnu</v>
      </c>
      <c r="F22" s="74" t="str">
        <f ca="1">IF(D22&gt;0,(IF(DATEDIF(Tableau3[[#This Row],[Colonne8]],TODAY(),"y")&gt;=18,"Majeur","Mineur")),"Inconnu")</f>
        <v>Inconnu</v>
      </c>
      <c r="G22" s="75"/>
      <c r="H22" s="75"/>
      <c r="I22" s="77" t="str">
        <f t="shared" si="2"/>
        <v>Inconnu</v>
      </c>
      <c r="J22" s="73" t="str">
        <f t="shared" si="3"/>
        <v>Inconnu</v>
      </c>
      <c r="K22" s="76"/>
      <c r="L22" s="75"/>
      <c r="M22" s="84"/>
      <c r="N22" s="76"/>
      <c r="O22" s="75"/>
      <c r="P22" s="75" t="s">
        <v>26</v>
      </c>
      <c r="Q22" s="75" t="s">
        <v>18</v>
      </c>
      <c r="R22" s="69" t="str">
        <f>IF(Q22="","",VLOOKUP(TEXT(Q22,"@"),Paramètres!$E$6:$F$18,2,0))</f>
        <v>pascale.herve@eure.fr</v>
      </c>
      <c r="S22" s="76"/>
      <c r="T22" s="76"/>
      <c r="U22" s="73"/>
      <c r="V22" s="69" t="s">
        <v>38</v>
      </c>
      <c r="W22" s="73"/>
      <c r="X22" s="75" t="s">
        <v>38</v>
      </c>
      <c r="Y22" s="76"/>
      <c r="Z22" s="75"/>
      <c r="AA22" s="73"/>
      <c r="AB22" s="73"/>
      <c r="AC22" s="75" t="s">
        <v>39</v>
      </c>
    </row>
    <row r="23" spans="1:29" ht="15" customHeight="1" x14ac:dyDescent="0.25">
      <c r="A23" s="71">
        <v>21</v>
      </c>
      <c r="B23" s="72">
        <v>21</v>
      </c>
      <c r="C23" s="72" t="str">
        <f t="shared" si="0"/>
        <v>21 21</v>
      </c>
      <c r="D23" s="73"/>
      <c r="E23" s="74" t="str">
        <f t="shared" ca="1" si="1"/>
        <v>Inconnu</v>
      </c>
      <c r="F23" s="74" t="str">
        <f ca="1">IF(D23&gt;0,(IF(DATEDIF(Tableau3[[#This Row],[Colonne8]],TODAY(),"y")&gt;=18,"Majeur","Mineur")),"Inconnu")</f>
        <v>Inconnu</v>
      </c>
      <c r="G23" s="75"/>
      <c r="H23" s="75"/>
      <c r="I23" s="77" t="str">
        <f t="shared" si="2"/>
        <v>Inconnu</v>
      </c>
      <c r="J23" s="73" t="str">
        <f t="shared" si="3"/>
        <v>Inconnu</v>
      </c>
      <c r="K23" s="76"/>
      <c r="L23" s="75"/>
      <c r="M23" s="84"/>
      <c r="N23" s="76"/>
      <c r="O23" s="75"/>
      <c r="P23" s="75" t="s">
        <v>26</v>
      </c>
      <c r="Q23" s="75" t="s">
        <v>19</v>
      </c>
      <c r="R23" s="69" t="str">
        <f>IF(Q23="","",VLOOKUP(TEXT(Q23,"@"),Paramètres!$E$6:$F$18,2,0))</f>
        <v>emilie.grosset-janin@eure.fr</v>
      </c>
      <c r="S23" s="76"/>
      <c r="T23" s="76"/>
      <c r="U23" s="73"/>
      <c r="V23" s="69" t="s">
        <v>38</v>
      </c>
      <c r="W23" s="73"/>
      <c r="X23" s="75" t="s">
        <v>38</v>
      </c>
      <c r="Y23" s="76"/>
      <c r="Z23" s="75"/>
      <c r="AA23" s="73"/>
      <c r="AB23" s="73"/>
      <c r="AC23" s="75" t="s">
        <v>39</v>
      </c>
    </row>
    <row r="24" spans="1:29" ht="15" customHeight="1" x14ac:dyDescent="0.25">
      <c r="A24" s="71">
        <v>22</v>
      </c>
      <c r="B24" s="72">
        <v>22</v>
      </c>
      <c r="C24" s="72" t="str">
        <f t="shared" si="0"/>
        <v>22 22</v>
      </c>
      <c r="D24" s="73"/>
      <c r="E24" s="74" t="str">
        <f t="shared" ca="1" si="1"/>
        <v>Inconnu</v>
      </c>
      <c r="F24" s="74" t="str">
        <f ca="1">IF(D24&gt;0,(IF(DATEDIF(Tableau3[[#This Row],[Colonne8]],TODAY(),"y")&gt;=18,"Majeur","Mineur")),"Inconnu")</f>
        <v>Inconnu</v>
      </c>
      <c r="G24" s="75"/>
      <c r="H24" s="76"/>
      <c r="I24" s="77" t="str">
        <f t="shared" si="2"/>
        <v>Inconnu</v>
      </c>
      <c r="J24" s="73" t="str">
        <f t="shared" si="3"/>
        <v>Inconnu</v>
      </c>
      <c r="K24" s="76"/>
      <c r="L24" s="75"/>
      <c r="M24" s="84"/>
      <c r="N24" s="76"/>
      <c r="O24" s="75"/>
      <c r="P24" s="75" t="s">
        <v>4</v>
      </c>
      <c r="Q24" s="75"/>
      <c r="R24" s="69" t="str">
        <f>IF(Q24="","",VLOOKUP(TEXT(Q24,"@"),Paramètres!$E$6:$F$18,2,0))</f>
        <v/>
      </c>
      <c r="S24" s="76"/>
      <c r="T24" s="76"/>
      <c r="U24" s="73"/>
      <c r="V24" s="69" t="s">
        <v>38</v>
      </c>
      <c r="W24" s="73"/>
      <c r="X24" s="75" t="s">
        <v>39</v>
      </c>
      <c r="Y24" s="76"/>
      <c r="Z24" s="75"/>
      <c r="AA24" s="73"/>
      <c r="AB24" s="73"/>
      <c r="AC24" s="75" t="s">
        <v>39</v>
      </c>
    </row>
    <row r="25" spans="1:29" ht="15" customHeight="1" x14ac:dyDescent="0.25">
      <c r="A25" s="71">
        <v>23</v>
      </c>
      <c r="B25" s="72">
        <v>23</v>
      </c>
      <c r="C25" s="72" t="str">
        <f t="shared" si="0"/>
        <v>23 23</v>
      </c>
      <c r="D25" s="73"/>
      <c r="E25" s="74" t="str">
        <f t="shared" ca="1" si="1"/>
        <v>Inconnu</v>
      </c>
      <c r="F25" s="74" t="str">
        <f ca="1">IF(D25&gt;0,(IF(DATEDIF(Tableau3[[#This Row],[Colonne8]],TODAY(),"y")&gt;=18,"Majeur","Mineur")),"Inconnu")</f>
        <v>Inconnu</v>
      </c>
      <c r="G25" s="75"/>
      <c r="H25" s="75"/>
      <c r="I25" s="77" t="str">
        <f t="shared" si="2"/>
        <v>Inconnu</v>
      </c>
      <c r="J25" s="73" t="str">
        <f t="shared" si="3"/>
        <v>Inconnu</v>
      </c>
      <c r="K25" s="76"/>
      <c r="L25" s="75"/>
      <c r="M25" s="84"/>
      <c r="N25" s="76"/>
      <c r="O25" s="75"/>
      <c r="P25" s="75" t="s">
        <v>4</v>
      </c>
      <c r="Q25" s="75"/>
      <c r="R25" s="69" t="str">
        <f>IF(Q25="","",VLOOKUP(TEXT(Q25,"@"),Paramètres!$E$6:$F$18,2,0))</f>
        <v/>
      </c>
      <c r="S25" s="76"/>
      <c r="T25" s="76"/>
      <c r="U25" s="73"/>
      <c r="V25" s="69" t="s">
        <v>38</v>
      </c>
      <c r="W25" s="73"/>
      <c r="X25" s="75" t="s">
        <v>39</v>
      </c>
      <c r="Y25" s="76"/>
      <c r="Z25" s="75"/>
      <c r="AA25" s="73"/>
      <c r="AB25" s="73"/>
      <c r="AC25" s="75" t="s">
        <v>39</v>
      </c>
    </row>
    <row r="26" spans="1:29" ht="15" customHeight="1" x14ac:dyDescent="0.25">
      <c r="A26" s="71">
        <v>24</v>
      </c>
      <c r="B26" s="72">
        <v>24</v>
      </c>
      <c r="C26" s="72" t="str">
        <f t="shared" si="0"/>
        <v>24 24</v>
      </c>
      <c r="D26" s="73"/>
      <c r="E26" s="74" t="str">
        <f t="shared" ca="1" si="1"/>
        <v>Inconnu</v>
      </c>
      <c r="F26" s="74" t="str">
        <f ca="1">IF(D26&gt;0,(IF(DATEDIF(Tableau3[[#This Row],[Colonne8]],TODAY(),"y")&gt;=18,"Majeur","Mineur")),"Inconnu")</f>
        <v>Inconnu</v>
      </c>
      <c r="G26" s="75"/>
      <c r="H26" s="76"/>
      <c r="I26" s="77" t="str">
        <f t="shared" si="2"/>
        <v>Inconnu</v>
      </c>
      <c r="J26" s="73" t="str">
        <f t="shared" si="3"/>
        <v>Inconnu</v>
      </c>
      <c r="K26" s="76"/>
      <c r="L26" s="75"/>
      <c r="M26" s="84"/>
      <c r="N26" s="76"/>
      <c r="O26" s="75"/>
      <c r="P26" s="75" t="s">
        <v>4</v>
      </c>
      <c r="Q26" s="75"/>
      <c r="R26" s="69" t="str">
        <f>IF(Q26="","",VLOOKUP(TEXT(Q26,"@"),Paramètres!$E$6:$F$18,2,0))</f>
        <v/>
      </c>
      <c r="S26" s="76"/>
      <c r="T26" s="76"/>
      <c r="U26" s="73"/>
      <c r="V26" s="69" t="s">
        <v>38</v>
      </c>
      <c r="W26" s="73"/>
      <c r="X26" s="75" t="s">
        <v>38</v>
      </c>
      <c r="Y26" s="76"/>
      <c r="Z26" s="75"/>
      <c r="AA26" s="73"/>
      <c r="AB26" s="73"/>
      <c r="AC26" s="75" t="s">
        <v>39</v>
      </c>
    </row>
    <row r="27" spans="1:29" ht="15" customHeight="1" x14ac:dyDescent="0.25">
      <c r="A27" s="71">
        <v>25</v>
      </c>
      <c r="B27" s="72">
        <v>25</v>
      </c>
      <c r="C27" s="72" t="str">
        <f t="shared" si="0"/>
        <v>25 25</v>
      </c>
      <c r="D27" s="73"/>
      <c r="E27" s="74" t="str">
        <f t="shared" ca="1" si="1"/>
        <v>Inconnu</v>
      </c>
      <c r="F27" s="74" t="str">
        <f ca="1">IF(D27&gt;0,(IF(DATEDIF(Tableau3[[#This Row],[Colonne8]],TODAY(),"y")&gt;=18,"Majeur","Mineur")),"Inconnu")</f>
        <v>Inconnu</v>
      </c>
      <c r="G27" s="75"/>
      <c r="H27" s="76"/>
      <c r="I27" s="77" t="str">
        <f t="shared" si="2"/>
        <v>Inconnu</v>
      </c>
      <c r="J27" s="73" t="str">
        <f t="shared" si="3"/>
        <v>Inconnu</v>
      </c>
      <c r="K27" s="76"/>
      <c r="L27" s="75"/>
      <c r="M27" s="84"/>
      <c r="N27" s="76"/>
      <c r="O27" s="75"/>
      <c r="P27" s="75" t="s">
        <v>4</v>
      </c>
      <c r="Q27" s="75"/>
      <c r="R27" s="69" t="str">
        <f>IF(Q27="","",VLOOKUP(TEXT(Q27,"@"),Paramètres!$E$6:$F$18,2,0))</f>
        <v/>
      </c>
      <c r="S27" s="76"/>
      <c r="T27" s="76"/>
      <c r="U27" s="73"/>
      <c r="V27" s="69" t="s">
        <v>38</v>
      </c>
      <c r="W27" s="73"/>
      <c r="X27" s="75" t="s">
        <v>39</v>
      </c>
      <c r="Y27" s="76"/>
      <c r="Z27" s="75"/>
      <c r="AA27" s="73"/>
      <c r="AB27" s="73"/>
      <c r="AC27" s="75" t="s">
        <v>39</v>
      </c>
    </row>
    <row r="28" spans="1:29" ht="15" customHeight="1" x14ac:dyDescent="0.25">
      <c r="A28" s="71">
        <v>26</v>
      </c>
      <c r="B28" s="72">
        <v>26</v>
      </c>
      <c r="C28" s="72" t="str">
        <f t="shared" si="0"/>
        <v>26 26</v>
      </c>
      <c r="D28" s="73"/>
      <c r="E28" s="74" t="str">
        <f t="shared" ca="1" si="1"/>
        <v>Inconnu</v>
      </c>
      <c r="F28" s="74" t="str">
        <f ca="1">IF(D28&gt;0,(IF(DATEDIF(Tableau3[[#This Row],[Colonne8]],TODAY(),"y")&gt;=18,"Majeur","Mineur")),"Inconnu")</f>
        <v>Inconnu</v>
      </c>
      <c r="G28" s="75"/>
      <c r="H28" s="76"/>
      <c r="I28" s="77" t="str">
        <f t="shared" si="2"/>
        <v>Inconnu</v>
      </c>
      <c r="J28" s="73" t="str">
        <f t="shared" si="3"/>
        <v>Inconnu</v>
      </c>
      <c r="K28" s="76"/>
      <c r="L28" s="75"/>
      <c r="M28" s="84"/>
      <c r="N28" s="76"/>
      <c r="O28" s="75"/>
      <c r="P28" s="75" t="s">
        <v>4</v>
      </c>
      <c r="Q28" s="75"/>
      <c r="R28" s="69" t="str">
        <f>IF(Q28="","",VLOOKUP(TEXT(Q28,"@"),Paramètres!$E$6:$F$18,2,0))</f>
        <v/>
      </c>
      <c r="S28" s="76"/>
      <c r="T28" s="76"/>
      <c r="U28" s="73"/>
      <c r="V28" s="69" t="s">
        <v>88</v>
      </c>
      <c r="W28" s="73"/>
      <c r="X28" s="75" t="s">
        <v>38</v>
      </c>
      <c r="Y28" s="76"/>
      <c r="Z28" s="75"/>
      <c r="AA28" s="73"/>
      <c r="AB28" s="73"/>
      <c r="AC28" s="75" t="s">
        <v>38</v>
      </c>
    </row>
    <row r="29" spans="1:29" ht="15" customHeight="1" x14ac:dyDescent="0.25">
      <c r="A29" s="71">
        <v>27</v>
      </c>
      <c r="B29" s="72">
        <v>27</v>
      </c>
      <c r="C29" s="72" t="str">
        <f t="shared" si="0"/>
        <v>27 27</v>
      </c>
      <c r="D29" s="73"/>
      <c r="E29" s="74" t="str">
        <f t="shared" ca="1" si="1"/>
        <v>Inconnu</v>
      </c>
      <c r="F29" s="74" t="str">
        <f ca="1">IF(D29&gt;0,(IF(DATEDIF(Tableau3[[#This Row],[Colonne8]],TODAY(),"y")&gt;=18,"Majeur","Mineur")),"Inconnu")</f>
        <v>Inconnu</v>
      </c>
      <c r="G29" s="75"/>
      <c r="H29" s="75"/>
      <c r="I29" s="77" t="str">
        <f t="shared" si="2"/>
        <v>Inconnu</v>
      </c>
      <c r="J29" s="73" t="str">
        <f t="shared" si="3"/>
        <v>Inconnu</v>
      </c>
      <c r="K29" s="76"/>
      <c r="L29" s="75"/>
      <c r="M29" s="84"/>
      <c r="N29" s="76"/>
      <c r="O29" s="75"/>
      <c r="P29" s="75" t="s">
        <v>4</v>
      </c>
      <c r="Q29" s="75"/>
      <c r="R29" s="69" t="str">
        <f>IF(Q29="","",VLOOKUP(TEXT(Q29,"@"),Paramètres!$E$6:$F$18,2,0))</f>
        <v/>
      </c>
      <c r="S29" s="76"/>
      <c r="T29" s="76"/>
      <c r="U29" s="73"/>
      <c r="V29" s="69" t="s">
        <v>38</v>
      </c>
      <c r="W29" s="73"/>
      <c r="X29" s="75" t="s">
        <v>39</v>
      </c>
      <c r="Y29" s="76"/>
      <c r="Z29" s="75"/>
      <c r="AA29" s="73"/>
      <c r="AB29" s="73"/>
      <c r="AC29" s="75" t="s">
        <v>39</v>
      </c>
    </row>
    <row r="30" spans="1:29" ht="15" customHeight="1" x14ac:dyDescent="0.25">
      <c r="A30" s="71">
        <v>28</v>
      </c>
      <c r="B30" s="72">
        <v>28</v>
      </c>
      <c r="C30" s="72" t="str">
        <f t="shared" si="0"/>
        <v>28 28</v>
      </c>
      <c r="D30" s="73"/>
      <c r="E30" s="74" t="str">
        <f t="shared" ca="1" si="1"/>
        <v>Inconnu</v>
      </c>
      <c r="F30" s="74" t="str">
        <f ca="1">IF(D30&gt;0,(IF(DATEDIF(Tableau3[[#This Row],[Colonne8]],TODAY(),"y")&gt;=18,"Majeur","Mineur")),"Inconnu")</f>
        <v>Inconnu</v>
      </c>
      <c r="G30" s="75"/>
      <c r="H30" s="76"/>
      <c r="I30" s="77" t="str">
        <f t="shared" si="2"/>
        <v>Inconnu</v>
      </c>
      <c r="J30" s="73" t="str">
        <f t="shared" si="3"/>
        <v>Inconnu</v>
      </c>
      <c r="K30" s="76"/>
      <c r="L30" s="75"/>
      <c r="M30" s="84"/>
      <c r="N30" s="76"/>
      <c r="O30" s="75"/>
      <c r="P30" s="75" t="s">
        <v>4</v>
      </c>
      <c r="Q30" s="75"/>
      <c r="R30" s="69" t="str">
        <f>IF(Q30="","",VLOOKUP(TEXT(Q30,"@"),Paramètres!$E$6:$F$18,2,0))</f>
        <v/>
      </c>
      <c r="S30" s="76"/>
      <c r="T30" s="76"/>
      <c r="U30" s="73"/>
      <c r="V30" s="69" t="s">
        <v>38</v>
      </c>
      <c r="W30" s="73"/>
      <c r="X30" s="75" t="s">
        <v>38</v>
      </c>
      <c r="Y30" s="76"/>
      <c r="Z30" s="75"/>
      <c r="AA30" s="73"/>
      <c r="AB30" s="73"/>
      <c r="AC30" s="75" t="s">
        <v>39</v>
      </c>
    </row>
    <row r="31" spans="1:29" ht="15" customHeight="1" x14ac:dyDescent="0.25">
      <c r="A31" s="71">
        <v>29</v>
      </c>
      <c r="B31" s="72">
        <v>29</v>
      </c>
      <c r="C31" s="72" t="str">
        <f t="shared" si="0"/>
        <v>29 29</v>
      </c>
      <c r="D31" s="73"/>
      <c r="E31" s="74" t="str">
        <f t="shared" ca="1" si="1"/>
        <v>Inconnu</v>
      </c>
      <c r="F31" s="74" t="str">
        <f ca="1">IF(D31&gt;0,(IF(DATEDIF(Tableau3[[#This Row],[Colonne8]],TODAY(),"y")&gt;=18,"Majeur","Mineur")),"Inconnu")</f>
        <v>Inconnu</v>
      </c>
      <c r="G31" s="75"/>
      <c r="H31" s="76"/>
      <c r="I31" s="77" t="str">
        <f t="shared" si="2"/>
        <v>Inconnu</v>
      </c>
      <c r="J31" s="73" t="str">
        <f t="shared" si="3"/>
        <v>Inconnu</v>
      </c>
      <c r="K31" s="76"/>
      <c r="L31" s="75"/>
      <c r="M31" s="84"/>
      <c r="N31" s="76"/>
      <c r="O31" s="75"/>
      <c r="P31" s="75" t="s">
        <v>4</v>
      </c>
      <c r="Q31" s="75"/>
      <c r="R31" s="69" t="str">
        <f>IF(Q31="","",VLOOKUP(TEXT(Q31,"@"),Paramètres!$E$6:$F$18,2,0))</f>
        <v/>
      </c>
      <c r="S31" s="76"/>
      <c r="T31" s="76"/>
      <c r="U31" s="73"/>
      <c r="V31" s="69" t="s">
        <v>38</v>
      </c>
      <c r="W31" s="73"/>
      <c r="X31" s="75" t="s">
        <v>39</v>
      </c>
      <c r="Y31" s="76"/>
      <c r="Z31" s="75"/>
      <c r="AA31" s="73"/>
      <c r="AB31" s="73"/>
      <c r="AC31" s="75" t="s">
        <v>39</v>
      </c>
    </row>
    <row r="32" spans="1:29" ht="15" customHeight="1" x14ac:dyDescent="0.25">
      <c r="A32" s="71">
        <v>30</v>
      </c>
      <c r="B32" s="72">
        <v>30</v>
      </c>
      <c r="C32" s="72" t="str">
        <f t="shared" si="0"/>
        <v>30 30</v>
      </c>
      <c r="D32" s="73"/>
      <c r="E32" s="74" t="str">
        <f t="shared" ca="1" si="1"/>
        <v>Inconnu</v>
      </c>
      <c r="F32" s="74" t="str">
        <f ca="1">IF(D32&gt;0,(IF(DATEDIF(Tableau3[[#This Row],[Colonne8]],TODAY(),"y")&gt;=18,"Majeur","Mineur")),"Inconnu")</f>
        <v>Inconnu</v>
      </c>
      <c r="G32" s="75"/>
      <c r="H32" s="76"/>
      <c r="I32" s="77" t="str">
        <f t="shared" si="2"/>
        <v>Inconnu</v>
      </c>
      <c r="J32" s="73" t="str">
        <f t="shared" si="3"/>
        <v>Inconnu</v>
      </c>
      <c r="K32" s="76"/>
      <c r="L32" s="75"/>
      <c r="M32" s="84"/>
      <c r="N32" s="76"/>
      <c r="O32" s="75"/>
      <c r="P32" s="75" t="s">
        <v>4</v>
      </c>
      <c r="Q32" s="75"/>
      <c r="R32" s="69" t="str">
        <f>IF(Q32="","",VLOOKUP(TEXT(Q32,"@"),Paramètres!$E$6:$F$18,2,0))</f>
        <v/>
      </c>
      <c r="S32" s="76"/>
      <c r="T32" s="76"/>
      <c r="U32" s="73"/>
      <c r="V32" s="69" t="s">
        <v>38</v>
      </c>
      <c r="W32" s="73"/>
      <c r="X32" s="75" t="s">
        <v>38</v>
      </c>
      <c r="Y32" s="76"/>
      <c r="Z32" s="75"/>
      <c r="AA32" s="73"/>
      <c r="AB32" s="73"/>
      <c r="AC32" s="75" t="s">
        <v>39</v>
      </c>
    </row>
    <row r="33" spans="1:29" ht="15" customHeight="1" x14ac:dyDescent="0.25">
      <c r="A33" s="71">
        <v>31</v>
      </c>
      <c r="B33" s="72">
        <v>31</v>
      </c>
      <c r="C33" s="85" t="str">
        <f t="shared" si="0"/>
        <v>31 31</v>
      </c>
      <c r="D33" s="73"/>
      <c r="E33" s="74" t="str">
        <f t="shared" ca="1" si="1"/>
        <v>Inconnu</v>
      </c>
      <c r="F33" s="74" t="str">
        <f ca="1">IF(D33&gt;0,(IF(DATEDIF(Tableau3[[#This Row],[Colonne8]],TODAY(),"y")&gt;=18,"Majeur","Mineur")),"Inconnu")</f>
        <v>Inconnu</v>
      </c>
      <c r="G33" s="75"/>
      <c r="H33" s="75"/>
      <c r="I33" s="77" t="str">
        <f t="shared" si="2"/>
        <v>Inconnu</v>
      </c>
      <c r="J33" s="73" t="str">
        <f t="shared" si="3"/>
        <v>Inconnu</v>
      </c>
      <c r="K33" s="76"/>
      <c r="L33" s="75"/>
      <c r="M33" s="84"/>
      <c r="N33" s="76"/>
      <c r="O33" s="75"/>
      <c r="P33" s="75" t="s">
        <v>4</v>
      </c>
      <c r="Q33" s="75"/>
      <c r="R33" s="69" t="str">
        <f>IF(Q33="","",VLOOKUP(TEXT(Q33,"@"),Paramètres!$E$6:$F$18,2,0))</f>
        <v/>
      </c>
      <c r="S33" s="76"/>
      <c r="T33" s="76"/>
      <c r="U33" s="73"/>
      <c r="V33" s="69" t="s">
        <v>38</v>
      </c>
      <c r="W33" s="73"/>
      <c r="X33" s="75" t="s">
        <v>39</v>
      </c>
      <c r="Y33" s="76"/>
      <c r="Z33" s="75"/>
      <c r="AA33" s="73"/>
      <c r="AB33" s="73"/>
      <c r="AC33" s="75" t="s">
        <v>39</v>
      </c>
    </row>
    <row r="34" spans="1:29" ht="15" customHeight="1" x14ac:dyDescent="0.25">
      <c r="A34" s="71">
        <v>32</v>
      </c>
      <c r="B34" s="72">
        <v>32</v>
      </c>
      <c r="C34" s="72" t="str">
        <f t="shared" si="0"/>
        <v>32 32</v>
      </c>
      <c r="D34" s="73"/>
      <c r="E34" s="74" t="str">
        <f t="shared" ca="1" si="1"/>
        <v>Inconnu</v>
      </c>
      <c r="F34" s="74" t="str">
        <f ca="1">IF(D34&gt;0,(IF(DATEDIF(Tableau3[[#This Row],[Colonne8]],TODAY(),"y")&gt;=18,"Majeur","Mineur")),"Inconnu")</f>
        <v>Inconnu</v>
      </c>
      <c r="G34" s="75"/>
      <c r="H34" s="76"/>
      <c r="I34" s="77" t="str">
        <f t="shared" si="2"/>
        <v>Inconnu</v>
      </c>
      <c r="J34" s="73" t="str">
        <f t="shared" si="3"/>
        <v>Inconnu</v>
      </c>
      <c r="K34" s="76"/>
      <c r="L34" s="75"/>
      <c r="M34" s="84"/>
      <c r="N34" s="76"/>
      <c r="O34" s="75"/>
      <c r="P34" s="75" t="s">
        <v>4</v>
      </c>
      <c r="Q34" s="75"/>
      <c r="R34" s="69" t="str">
        <f>IF(Q34="","",VLOOKUP(TEXT(Q34,"@"),Paramètres!$E$6:$F$18,2,0))</f>
        <v/>
      </c>
      <c r="S34" s="76"/>
      <c r="T34" s="76"/>
      <c r="U34" s="73"/>
      <c r="V34" s="69" t="s">
        <v>38</v>
      </c>
      <c r="W34" s="73"/>
      <c r="X34" s="75" t="s">
        <v>39</v>
      </c>
      <c r="Y34" s="76"/>
      <c r="Z34" s="75"/>
      <c r="AA34" s="73"/>
      <c r="AB34" s="73"/>
      <c r="AC34" s="75" t="s">
        <v>39</v>
      </c>
    </row>
    <row r="35" spans="1:29" ht="15" customHeight="1" x14ac:dyDescent="0.25">
      <c r="A35" s="71">
        <v>33</v>
      </c>
      <c r="B35" s="72">
        <v>33</v>
      </c>
      <c r="C35" s="72" t="str">
        <f t="shared" ref="C35:C66" si="4">CONCATENATE(A35," ",B35)</f>
        <v>33 33</v>
      </c>
      <c r="D35" s="73"/>
      <c r="E35" s="74" t="str">
        <f t="shared" ref="E35:E66" ca="1" si="5">IF(D35&gt;0,IF(DATE(YEAR(TODAY()),MONTH(D35),DAY(D35))&lt;=TODAY(),YEAR(TODAY())-YEAR(D35),YEAR(TODAY())-YEAR(D35)-1),"Inconnu")</f>
        <v>Inconnu</v>
      </c>
      <c r="F35" s="74" t="str">
        <f ca="1">IF(D35&gt;0,(IF(DATEDIF(Tableau3[[#This Row],[Colonne8]],TODAY(),"y")&gt;=18,"Majeur","Mineur")),"Inconnu")</f>
        <v>Inconnu</v>
      </c>
      <c r="G35" s="75"/>
      <c r="H35" s="76"/>
      <c r="I35" s="77" t="str">
        <f t="shared" ref="I35:I66" si="6">IF(ISBLANK(H35),"Inconnu",INT((H35-D35)/365.25)&amp;" ans "&amp;MONTH(H35-D35)-1&amp;" mois ")</f>
        <v>Inconnu</v>
      </c>
      <c r="J35" s="73" t="str">
        <f t="shared" ref="J35:J63" si="7">IF(D35&gt;0,(DAY(D35)&amp;"/"&amp;MONTH(D35)&amp;"/"&amp;YEAR(D35)+18),"Inconnu")</f>
        <v>Inconnu</v>
      </c>
      <c r="K35" s="76"/>
      <c r="L35" s="75"/>
      <c r="M35" s="84"/>
      <c r="N35" s="76"/>
      <c r="O35" s="75"/>
      <c r="P35" s="75" t="s">
        <v>27</v>
      </c>
      <c r="Q35" s="75" t="s">
        <v>21</v>
      </c>
      <c r="R35" s="69" t="str">
        <f>IF(Q35="","",VLOOKUP(TEXT(Q35,"@"),Paramètres!$E$6:$F$18,2,0))</f>
        <v>kamila.maurice-peroumal@eure.fr</v>
      </c>
      <c r="S35" s="76"/>
      <c r="T35" s="76"/>
      <c r="U35" s="73"/>
      <c r="V35" s="69" t="s">
        <v>38</v>
      </c>
      <c r="W35" s="73"/>
      <c r="X35" s="75" t="s">
        <v>38</v>
      </c>
      <c r="Y35" s="76"/>
      <c r="Z35" s="75"/>
      <c r="AA35" s="73"/>
      <c r="AB35" s="73"/>
      <c r="AC35" s="75" t="s">
        <v>39</v>
      </c>
    </row>
    <row r="36" spans="1:29" ht="15" customHeight="1" x14ac:dyDescent="0.25">
      <c r="A36" s="71">
        <v>34</v>
      </c>
      <c r="B36" s="72">
        <v>34</v>
      </c>
      <c r="C36" s="72" t="str">
        <f t="shared" si="4"/>
        <v>34 34</v>
      </c>
      <c r="D36" s="73"/>
      <c r="E36" s="74" t="str">
        <f t="shared" ca="1" si="5"/>
        <v>Inconnu</v>
      </c>
      <c r="F36" s="74" t="str">
        <f ca="1">IF(D36&gt;0,(IF(DATEDIF(Tableau3[[#This Row],[Colonne8]],TODAY(),"y")&gt;=18,"Majeur","Mineur")),"Inconnu")</f>
        <v>Inconnu</v>
      </c>
      <c r="G36" s="75"/>
      <c r="H36" s="76"/>
      <c r="I36" s="77" t="str">
        <f t="shared" si="6"/>
        <v>Inconnu</v>
      </c>
      <c r="J36" s="73" t="str">
        <f t="shared" si="7"/>
        <v>Inconnu</v>
      </c>
      <c r="K36" s="76"/>
      <c r="L36" s="75"/>
      <c r="M36" s="84"/>
      <c r="N36" s="76"/>
      <c r="O36" s="75"/>
      <c r="P36" s="75" t="s">
        <v>27</v>
      </c>
      <c r="Q36" s="75" t="s">
        <v>21</v>
      </c>
      <c r="R36" s="69" t="str">
        <f>IF(Q36="","",VLOOKUP(TEXT(Q36,"@"),Paramètres!$E$6:$F$18,2,0))</f>
        <v>kamila.maurice-peroumal@eure.fr</v>
      </c>
      <c r="S36" s="76"/>
      <c r="T36" s="76"/>
      <c r="U36" s="73"/>
      <c r="V36" s="69" t="str">
        <f>IF(OR(Tableau3[[#This Row],[CMU]]="Non",Tableau3[[#This Row],[RIB / Compte]]="Non"),"Oui","Fait")</f>
        <v>Fait</v>
      </c>
      <c r="W36" s="73"/>
      <c r="X36" s="75" t="s">
        <v>38</v>
      </c>
      <c r="Y36" s="76"/>
      <c r="Z36" s="75"/>
      <c r="AA36" s="73"/>
      <c r="AB36" s="73"/>
      <c r="AC36" s="75" t="s">
        <v>38</v>
      </c>
    </row>
    <row r="37" spans="1:29" ht="15" customHeight="1" x14ac:dyDescent="0.25">
      <c r="A37" s="71">
        <v>35</v>
      </c>
      <c r="B37" s="72">
        <v>35</v>
      </c>
      <c r="C37" s="72" t="str">
        <f t="shared" si="4"/>
        <v>35 35</v>
      </c>
      <c r="D37" s="73"/>
      <c r="E37" s="74" t="str">
        <f t="shared" ca="1" si="5"/>
        <v>Inconnu</v>
      </c>
      <c r="F37" s="74" t="str">
        <f ca="1">IF(D37&gt;0,(IF(DATEDIF(Tableau3[[#This Row],[Colonne8]],TODAY(),"y")&gt;=18,"Majeur","Mineur")),"Inconnu")</f>
        <v>Inconnu</v>
      </c>
      <c r="G37" s="75"/>
      <c r="H37" s="75"/>
      <c r="I37" s="77" t="str">
        <f t="shared" si="6"/>
        <v>Inconnu</v>
      </c>
      <c r="J37" s="73" t="str">
        <f t="shared" si="7"/>
        <v>Inconnu</v>
      </c>
      <c r="K37" s="76"/>
      <c r="L37" s="75"/>
      <c r="M37" s="84"/>
      <c r="N37" s="76"/>
      <c r="O37" s="75"/>
      <c r="P37" s="75" t="s">
        <v>27</v>
      </c>
      <c r="Q37" s="75" t="s">
        <v>21</v>
      </c>
      <c r="R37" s="69" t="str">
        <f>IF(Q37="","",VLOOKUP(TEXT(Q37,"@"),Paramètres!$E$6:$F$18,2,0))</f>
        <v>kamila.maurice-peroumal@eure.fr</v>
      </c>
      <c r="S37" s="76"/>
      <c r="T37" s="76"/>
      <c r="U37" s="73"/>
      <c r="V37" s="69" t="s">
        <v>38</v>
      </c>
      <c r="W37" s="73"/>
      <c r="X37" s="75" t="s">
        <v>39</v>
      </c>
      <c r="Y37" s="76"/>
      <c r="Z37" s="75"/>
      <c r="AA37" s="73"/>
      <c r="AB37" s="73"/>
      <c r="AC37" s="75" t="s">
        <v>39</v>
      </c>
    </row>
    <row r="38" spans="1:29" ht="15" customHeight="1" x14ac:dyDescent="0.25">
      <c r="A38" s="71">
        <v>36</v>
      </c>
      <c r="B38" s="72">
        <v>36</v>
      </c>
      <c r="C38" s="72" t="str">
        <f t="shared" si="4"/>
        <v>36 36</v>
      </c>
      <c r="D38" s="73"/>
      <c r="E38" s="74" t="str">
        <f t="shared" ca="1" si="5"/>
        <v>Inconnu</v>
      </c>
      <c r="F38" s="74" t="str">
        <f ca="1">IF(D38&gt;0,(IF(DATEDIF(Tableau3[[#This Row],[Colonne8]],TODAY(),"y")&gt;=18,"Majeur","Mineur")),"Inconnu")</f>
        <v>Inconnu</v>
      </c>
      <c r="G38" s="75"/>
      <c r="H38" s="76"/>
      <c r="I38" s="77" t="str">
        <f t="shared" si="6"/>
        <v>Inconnu</v>
      </c>
      <c r="J38" s="73" t="str">
        <f t="shared" si="7"/>
        <v>Inconnu</v>
      </c>
      <c r="K38" s="76"/>
      <c r="L38" s="75"/>
      <c r="M38" s="84"/>
      <c r="N38" s="76"/>
      <c r="O38" s="75"/>
      <c r="P38" s="75" t="s">
        <v>27</v>
      </c>
      <c r="Q38" s="75" t="s">
        <v>21</v>
      </c>
      <c r="R38" s="69" t="str">
        <f>IF(Q38="","",VLOOKUP(TEXT(Q38,"@"),Paramètres!$E$6:$F$18,2,0))</f>
        <v>kamila.maurice-peroumal@eure.fr</v>
      </c>
      <c r="S38" s="76"/>
      <c r="T38" s="76"/>
      <c r="U38" s="73"/>
      <c r="V38" s="69" t="s">
        <v>38</v>
      </c>
      <c r="W38" s="73"/>
      <c r="X38" s="75" t="s">
        <v>38</v>
      </c>
      <c r="Y38" s="76"/>
      <c r="Z38" s="75"/>
      <c r="AA38" s="73"/>
      <c r="AB38" s="73"/>
      <c r="AC38" s="75" t="s">
        <v>39</v>
      </c>
    </row>
    <row r="39" spans="1:29" ht="15" customHeight="1" x14ac:dyDescent="0.25">
      <c r="A39" s="71">
        <v>37</v>
      </c>
      <c r="B39" s="72">
        <v>37</v>
      </c>
      <c r="C39" s="72" t="str">
        <f t="shared" si="4"/>
        <v>37 37</v>
      </c>
      <c r="D39" s="73"/>
      <c r="E39" s="74" t="str">
        <f t="shared" ca="1" si="5"/>
        <v>Inconnu</v>
      </c>
      <c r="F39" s="74" t="str">
        <f ca="1">IF(D39&gt;0,(IF(DATEDIF(Tableau3[[#This Row],[Colonne8]],TODAY(),"y")&gt;=18,"Majeur","Mineur")),"Inconnu")</f>
        <v>Inconnu</v>
      </c>
      <c r="G39" s="75"/>
      <c r="H39" s="76"/>
      <c r="I39" s="77" t="str">
        <f t="shared" si="6"/>
        <v>Inconnu</v>
      </c>
      <c r="J39" s="73" t="str">
        <f t="shared" si="7"/>
        <v>Inconnu</v>
      </c>
      <c r="K39" s="76"/>
      <c r="L39" s="75"/>
      <c r="M39" s="84"/>
      <c r="N39" s="76"/>
      <c r="O39" s="75"/>
      <c r="P39" s="75" t="s">
        <v>27</v>
      </c>
      <c r="Q39" s="75" t="s">
        <v>21</v>
      </c>
      <c r="R39" s="69" t="str">
        <f>IF(Q39="","",VLOOKUP(TEXT(Q39,"@"),Paramètres!$E$6:$F$18,2,0))</f>
        <v>kamila.maurice-peroumal@eure.fr</v>
      </c>
      <c r="S39" s="76"/>
      <c r="T39" s="76"/>
      <c r="U39" s="73"/>
      <c r="V39" s="69" t="str">
        <f>IF(OR(Tableau3[[#This Row],[CMU]]="Non",Tableau3[[#This Row],[RIB / Compte]]="Non"),"Oui","Fait")</f>
        <v>Fait</v>
      </c>
      <c r="W39" s="73"/>
      <c r="X39" s="75" t="s">
        <v>38</v>
      </c>
      <c r="Y39" s="76"/>
      <c r="Z39" s="75"/>
      <c r="AA39" s="73"/>
      <c r="AB39" s="73"/>
      <c r="AC39" s="75" t="s">
        <v>38</v>
      </c>
    </row>
    <row r="40" spans="1:29" ht="15" customHeight="1" x14ac:dyDescent="0.25">
      <c r="A40" s="71">
        <v>38</v>
      </c>
      <c r="B40" s="72">
        <v>38</v>
      </c>
      <c r="C40" s="72" t="str">
        <f t="shared" si="4"/>
        <v>38 38</v>
      </c>
      <c r="D40" s="73"/>
      <c r="E40" s="74" t="str">
        <f t="shared" ca="1" si="5"/>
        <v>Inconnu</v>
      </c>
      <c r="F40" s="74" t="str">
        <f ca="1">IF(D40&gt;0,(IF(DATEDIF(Tableau3[[#This Row],[Colonne8]],TODAY(),"y")&gt;=18,"Majeur","Mineur")),"Inconnu")</f>
        <v>Inconnu</v>
      </c>
      <c r="G40" s="75"/>
      <c r="H40" s="76"/>
      <c r="I40" s="77" t="str">
        <f t="shared" si="6"/>
        <v>Inconnu</v>
      </c>
      <c r="J40" s="73" t="str">
        <f t="shared" si="7"/>
        <v>Inconnu</v>
      </c>
      <c r="K40" s="76"/>
      <c r="L40" s="75"/>
      <c r="M40" s="84"/>
      <c r="N40" s="76"/>
      <c r="O40" s="75"/>
      <c r="P40" s="75" t="s">
        <v>27</v>
      </c>
      <c r="Q40" s="75" t="s">
        <v>21</v>
      </c>
      <c r="R40" s="69" t="str">
        <f>IF(Q40="","",VLOOKUP(TEXT(Q40,"@"),Paramètres!$E$6:$F$18,2,0))</f>
        <v>kamila.maurice-peroumal@eure.fr</v>
      </c>
      <c r="S40" s="76"/>
      <c r="T40" s="76"/>
      <c r="U40" s="73"/>
      <c r="V40" s="69" t="str">
        <f>IF(OR(Tableau3[[#This Row],[CMU]]="Non",Tableau3[[#This Row],[RIB / Compte]]="Non"),"Oui","Fait")</f>
        <v>Fait</v>
      </c>
      <c r="W40" s="73"/>
      <c r="X40" s="75" t="s">
        <v>38</v>
      </c>
      <c r="Y40" s="76"/>
      <c r="Z40" s="75"/>
      <c r="AA40" s="73"/>
      <c r="AB40" s="73"/>
      <c r="AC40" s="75" t="s">
        <v>38</v>
      </c>
    </row>
    <row r="41" spans="1:29" ht="15" customHeight="1" x14ac:dyDescent="0.25">
      <c r="A41" s="71">
        <v>39</v>
      </c>
      <c r="B41" s="72">
        <v>39</v>
      </c>
      <c r="C41" s="72" t="str">
        <f t="shared" si="4"/>
        <v>39 39</v>
      </c>
      <c r="D41" s="73"/>
      <c r="E41" s="74" t="str">
        <f t="shared" ca="1" si="5"/>
        <v>Inconnu</v>
      </c>
      <c r="F41" s="74" t="str">
        <f ca="1">IF(D41&gt;0,(IF(DATEDIF(Tableau3[[#This Row],[Colonne8]],TODAY(),"y")&gt;=18,"Majeur","Mineur")),"Inconnu")</f>
        <v>Inconnu</v>
      </c>
      <c r="G41" s="75"/>
      <c r="H41" s="75"/>
      <c r="I41" s="77" t="str">
        <f t="shared" si="6"/>
        <v>Inconnu</v>
      </c>
      <c r="J41" s="73" t="str">
        <f t="shared" si="7"/>
        <v>Inconnu</v>
      </c>
      <c r="K41" s="76"/>
      <c r="L41" s="75"/>
      <c r="M41" s="84"/>
      <c r="N41" s="76"/>
      <c r="O41" s="75"/>
      <c r="P41" s="75" t="s">
        <v>28</v>
      </c>
      <c r="Q41" s="75" t="s">
        <v>14</v>
      </c>
      <c r="R41" s="69" t="str">
        <f>IF(Q41="","",VLOOKUP(TEXT(Q41,"@"),Paramètres!$E$6:$F$18,2,0))</f>
        <v>celine.adiane@eure.fr</v>
      </c>
      <c r="S41" s="76"/>
      <c r="T41" s="76"/>
      <c r="U41" s="73"/>
      <c r="V41" s="69" t="str">
        <f>IF(OR(Tableau3[[#This Row],[CMU]]="Non",Tableau3[[#This Row],[RIB / Compte]]="Non"),"Oui","Fait")</f>
        <v>Fait</v>
      </c>
      <c r="W41" s="73"/>
      <c r="X41" s="75" t="s">
        <v>38</v>
      </c>
      <c r="Y41" s="76"/>
      <c r="Z41" s="75"/>
      <c r="AA41" s="73"/>
      <c r="AB41" s="73"/>
      <c r="AC41" s="75" t="s">
        <v>38</v>
      </c>
    </row>
    <row r="42" spans="1:29" ht="15" customHeight="1" x14ac:dyDescent="0.25">
      <c r="A42" s="71">
        <v>40</v>
      </c>
      <c r="B42" s="72">
        <v>40</v>
      </c>
      <c r="C42" s="72" t="str">
        <f t="shared" si="4"/>
        <v>40 40</v>
      </c>
      <c r="D42" s="73"/>
      <c r="E42" s="74" t="str">
        <f t="shared" ca="1" si="5"/>
        <v>Inconnu</v>
      </c>
      <c r="F42" s="74" t="str">
        <f ca="1">IF(D42&gt;0,(IF(DATEDIF(Tableau3[[#This Row],[Colonne8]],TODAY(),"y")&gt;=18,"Majeur","Mineur")),"Inconnu")</f>
        <v>Inconnu</v>
      </c>
      <c r="G42" s="75"/>
      <c r="H42" s="76"/>
      <c r="I42" s="77" t="str">
        <f t="shared" si="6"/>
        <v>Inconnu</v>
      </c>
      <c r="J42" s="73" t="str">
        <f t="shared" si="7"/>
        <v>Inconnu</v>
      </c>
      <c r="K42" s="76"/>
      <c r="L42" s="75"/>
      <c r="M42" s="84"/>
      <c r="N42" s="76"/>
      <c r="O42" s="75"/>
      <c r="P42" s="75" t="s">
        <v>28</v>
      </c>
      <c r="Q42" s="75" t="s">
        <v>14</v>
      </c>
      <c r="R42" s="69" t="str">
        <f>IF(Q42="","",VLOOKUP(TEXT(Q42,"@"),Paramètres!$E$6:$F$18,2,0))</f>
        <v>celine.adiane@eure.fr</v>
      </c>
      <c r="S42" s="76"/>
      <c r="T42" s="76"/>
      <c r="U42" s="73"/>
      <c r="V42" s="69" t="str">
        <f>IF(OR(Tableau3[[#This Row],[CMU]]="Non",Tableau3[[#This Row],[RIB / Compte]]="Non"),"Oui","Fait")</f>
        <v>Fait</v>
      </c>
      <c r="W42" s="73"/>
      <c r="X42" s="75" t="s">
        <v>38</v>
      </c>
      <c r="Y42" s="76"/>
      <c r="Z42" s="75"/>
      <c r="AA42" s="73"/>
      <c r="AB42" s="73"/>
      <c r="AC42" s="75" t="s">
        <v>38</v>
      </c>
    </row>
    <row r="43" spans="1:29" ht="15" customHeight="1" x14ac:dyDescent="0.25">
      <c r="A43" s="71">
        <v>41</v>
      </c>
      <c r="B43" s="72">
        <v>41</v>
      </c>
      <c r="C43" s="72" t="str">
        <f t="shared" si="4"/>
        <v>41 41</v>
      </c>
      <c r="D43" s="73"/>
      <c r="E43" s="74" t="str">
        <f t="shared" ca="1" si="5"/>
        <v>Inconnu</v>
      </c>
      <c r="F43" s="74" t="str">
        <f ca="1">IF(D43&gt;0,(IF(DATEDIF(Tableau3[[#This Row],[Colonne8]],TODAY(),"y")&gt;=18,"Majeur","Mineur")),"Inconnu")</f>
        <v>Inconnu</v>
      </c>
      <c r="G43" s="75"/>
      <c r="H43" s="76"/>
      <c r="I43" s="77" t="str">
        <f t="shared" si="6"/>
        <v>Inconnu</v>
      </c>
      <c r="J43" s="73" t="str">
        <f t="shared" si="7"/>
        <v>Inconnu</v>
      </c>
      <c r="K43" s="76"/>
      <c r="L43" s="75"/>
      <c r="M43" s="84"/>
      <c r="N43" s="76"/>
      <c r="O43" s="75"/>
      <c r="P43" s="75" t="s">
        <v>28</v>
      </c>
      <c r="Q43" s="75" t="s">
        <v>18</v>
      </c>
      <c r="R43" s="69" t="str">
        <f>IF(Q43="","",VLOOKUP(TEXT(Q43,"@"),Paramètres!$E$6:$F$18,2,0))</f>
        <v>pascale.herve@eure.fr</v>
      </c>
      <c r="S43" s="76"/>
      <c r="T43" s="76"/>
      <c r="U43" s="73"/>
      <c r="V43" s="69" t="str">
        <f>IF(OR(Tableau3[[#This Row],[CMU]]="Non",Tableau3[[#This Row],[RIB / Compte]]="Non"),"Oui","Fait")</f>
        <v>Fait</v>
      </c>
      <c r="W43" s="73"/>
      <c r="X43" s="75" t="s">
        <v>38</v>
      </c>
      <c r="Y43" s="76"/>
      <c r="Z43" s="75"/>
      <c r="AA43" s="73"/>
      <c r="AB43" s="73"/>
      <c r="AC43" s="75" t="s">
        <v>38</v>
      </c>
    </row>
    <row r="44" spans="1:29" ht="15" customHeight="1" x14ac:dyDescent="0.25">
      <c r="A44" s="71">
        <v>42</v>
      </c>
      <c r="B44" s="72">
        <v>42</v>
      </c>
      <c r="C44" s="72" t="str">
        <f t="shared" si="4"/>
        <v>42 42</v>
      </c>
      <c r="D44" s="73"/>
      <c r="E44" s="74" t="str">
        <f t="shared" ca="1" si="5"/>
        <v>Inconnu</v>
      </c>
      <c r="F44" s="74" t="str">
        <f ca="1">IF(D44&gt;0,(IF(DATEDIF(Tableau3[[#This Row],[Colonne8]],TODAY(),"y")&gt;=18,"Majeur","Mineur")),"Inconnu")</f>
        <v>Inconnu</v>
      </c>
      <c r="G44" s="75"/>
      <c r="H44" s="76"/>
      <c r="I44" s="77" t="str">
        <f t="shared" si="6"/>
        <v>Inconnu</v>
      </c>
      <c r="J44" s="73" t="str">
        <f t="shared" si="7"/>
        <v>Inconnu</v>
      </c>
      <c r="K44" s="76"/>
      <c r="L44" s="75"/>
      <c r="M44" s="84"/>
      <c r="N44" s="76"/>
      <c r="O44" s="75"/>
      <c r="P44" s="75" t="s">
        <v>28</v>
      </c>
      <c r="Q44" s="75" t="s">
        <v>18</v>
      </c>
      <c r="R44" s="69" t="str">
        <f>IF(Q44="","",VLOOKUP(TEXT(Q44,"@"),Paramètres!$E$6:$F$18,2,0))</f>
        <v>pascale.herve@eure.fr</v>
      </c>
      <c r="S44" s="76"/>
      <c r="T44" s="76"/>
      <c r="U44" s="73"/>
      <c r="V44" s="69" t="s">
        <v>38</v>
      </c>
      <c r="W44" s="73"/>
      <c r="X44" s="75" t="s">
        <v>38</v>
      </c>
      <c r="Y44" s="76"/>
      <c r="Z44" s="75"/>
      <c r="AA44" s="73"/>
      <c r="AB44" s="73"/>
      <c r="AC44" s="75" t="s">
        <v>39</v>
      </c>
    </row>
    <row r="45" spans="1:29" ht="15" customHeight="1" x14ac:dyDescent="0.25">
      <c r="A45" s="71">
        <v>43</v>
      </c>
      <c r="B45" s="72">
        <v>43</v>
      </c>
      <c r="C45" s="72" t="str">
        <f t="shared" si="4"/>
        <v>43 43</v>
      </c>
      <c r="D45" s="73"/>
      <c r="E45" s="74" t="str">
        <f t="shared" ca="1" si="5"/>
        <v>Inconnu</v>
      </c>
      <c r="F45" s="74" t="str">
        <f ca="1">IF(D45&gt;0,(IF(DATEDIF(Tableau3[[#This Row],[Colonne8]],TODAY(),"y")&gt;=18,"Majeur","Mineur")),"Inconnu")</f>
        <v>Inconnu</v>
      </c>
      <c r="G45" s="75"/>
      <c r="H45" s="75"/>
      <c r="I45" s="77" t="str">
        <f t="shared" si="6"/>
        <v>Inconnu</v>
      </c>
      <c r="J45" s="73" t="str">
        <f t="shared" si="7"/>
        <v>Inconnu</v>
      </c>
      <c r="K45" s="76"/>
      <c r="L45" s="75"/>
      <c r="M45" s="84"/>
      <c r="N45" s="76"/>
      <c r="O45" s="75"/>
      <c r="P45" s="75" t="s">
        <v>28</v>
      </c>
      <c r="Q45" s="75" t="s">
        <v>14</v>
      </c>
      <c r="R45" s="69" t="str">
        <f>IF(Q45="","",VLOOKUP(TEXT(Q45,"@"),Paramètres!$E$6:$F$18,2,0))</f>
        <v>celine.adiane@eure.fr</v>
      </c>
      <c r="S45" s="76"/>
      <c r="T45" s="76"/>
      <c r="U45" s="73"/>
      <c r="V45" s="69" t="s">
        <v>38</v>
      </c>
      <c r="W45" s="73"/>
      <c r="X45" s="75" t="s">
        <v>38</v>
      </c>
      <c r="Y45" s="76"/>
      <c r="Z45" s="75"/>
      <c r="AA45" s="73"/>
      <c r="AB45" s="73"/>
      <c r="AC45" s="75" t="s">
        <v>39</v>
      </c>
    </row>
    <row r="46" spans="1:29" ht="15" customHeight="1" x14ac:dyDescent="0.25">
      <c r="A46" s="71">
        <v>44</v>
      </c>
      <c r="B46" s="72">
        <v>44</v>
      </c>
      <c r="C46" s="72" t="str">
        <f t="shared" si="4"/>
        <v>44 44</v>
      </c>
      <c r="D46" s="73"/>
      <c r="E46" s="74" t="str">
        <f t="shared" ca="1" si="5"/>
        <v>Inconnu</v>
      </c>
      <c r="F46" s="74" t="str">
        <f ca="1">IF(D46&gt;0,(IF(DATEDIF(Tableau3[[#This Row],[Colonne8]],TODAY(),"y")&gt;=18,"Majeur","Mineur")),"Inconnu")</f>
        <v>Inconnu</v>
      </c>
      <c r="G46" s="75"/>
      <c r="H46" s="75"/>
      <c r="I46" s="77" t="str">
        <f t="shared" si="6"/>
        <v>Inconnu</v>
      </c>
      <c r="J46" s="73" t="str">
        <f t="shared" si="7"/>
        <v>Inconnu</v>
      </c>
      <c r="K46" s="76"/>
      <c r="L46" s="75"/>
      <c r="M46" s="84"/>
      <c r="N46" s="76"/>
      <c r="O46" s="75"/>
      <c r="P46" s="75" t="s">
        <v>28</v>
      </c>
      <c r="Q46" s="75" t="s">
        <v>18</v>
      </c>
      <c r="R46" s="69" t="str">
        <f>IF(Q46="","",VLOOKUP(TEXT(Q46,"@"),Paramètres!$E$6:$F$18,2,0))</f>
        <v>pascale.herve@eure.fr</v>
      </c>
      <c r="S46" s="76"/>
      <c r="T46" s="76"/>
      <c r="U46" s="73"/>
      <c r="V46" s="69" t="s">
        <v>38</v>
      </c>
      <c r="W46" s="73"/>
      <c r="X46" s="75" t="s">
        <v>38</v>
      </c>
      <c r="Y46" s="76"/>
      <c r="Z46" s="75"/>
      <c r="AA46" s="73"/>
      <c r="AB46" s="73"/>
      <c r="AC46" s="75" t="s">
        <v>39</v>
      </c>
    </row>
    <row r="47" spans="1:29" ht="15" customHeight="1" x14ac:dyDescent="0.25">
      <c r="A47" s="71">
        <v>45</v>
      </c>
      <c r="B47" s="72">
        <v>45</v>
      </c>
      <c r="C47" s="72" t="str">
        <f t="shared" si="4"/>
        <v>45 45</v>
      </c>
      <c r="D47" s="73"/>
      <c r="E47" s="74" t="str">
        <f t="shared" ca="1" si="5"/>
        <v>Inconnu</v>
      </c>
      <c r="F47" s="74" t="str">
        <f ca="1">IF(D47&gt;0,(IF(DATEDIF(Tableau3[[#This Row],[Colonne8]],TODAY(),"y")&gt;=18,"Majeur","Mineur")),"Inconnu")</f>
        <v>Inconnu</v>
      </c>
      <c r="G47" s="75"/>
      <c r="H47" s="76"/>
      <c r="I47" s="77" t="str">
        <f t="shared" si="6"/>
        <v>Inconnu</v>
      </c>
      <c r="J47" s="73" t="str">
        <f t="shared" si="7"/>
        <v>Inconnu</v>
      </c>
      <c r="K47" s="76"/>
      <c r="L47" s="75"/>
      <c r="M47" s="84"/>
      <c r="N47" s="76"/>
      <c r="O47" s="75"/>
      <c r="P47" s="75" t="s">
        <v>28</v>
      </c>
      <c r="Q47" s="75" t="s">
        <v>14</v>
      </c>
      <c r="R47" s="69" t="str">
        <f>IF(Q47="","",VLOOKUP(TEXT(Q47,"@"),Paramètres!$E$6:$F$18,2,0))</f>
        <v>celine.adiane@eure.fr</v>
      </c>
      <c r="S47" s="76"/>
      <c r="T47" s="76"/>
      <c r="U47" s="73"/>
      <c r="V47" s="69" t="s">
        <v>38</v>
      </c>
      <c r="W47" s="73"/>
      <c r="X47" s="75" t="s">
        <v>38</v>
      </c>
      <c r="Y47" s="76"/>
      <c r="Z47" s="75"/>
      <c r="AA47" s="73"/>
      <c r="AB47" s="73"/>
      <c r="AC47" s="75" t="s">
        <v>39</v>
      </c>
    </row>
    <row r="48" spans="1:29" ht="15" customHeight="1" x14ac:dyDescent="0.25">
      <c r="A48" s="71">
        <v>46</v>
      </c>
      <c r="B48" s="72">
        <v>46</v>
      </c>
      <c r="C48" s="72" t="str">
        <f t="shared" si="4"/>
        <v>46 46</v>
      </c>
      <c r="D48" s="73"/>
      <c r="E48" s="74" t="str">
        <f t="shared" ca="1" si="5"/>
        <v>Inconnu</v>
      </c>
      <c r="F48" s="74" t="str">
        <f ca="1">IF(D48&gt;0,(IF(DATEDIF(Tableau3[[#This Row],[Colonne8]],TODAY(),"y")&gt;=18,"Majeur","Mineur")),"Inconnu")</f>
        <v>Inconnu</v>
      </c>
      <c r="G48" s="75"/>
      <c r="H48" s="76"/>
      <c r="I48" s="77" t="str">
        <f t="shared" si="6"/>
        <v>Inconnu</v>
      </c>
      <c r="J48" s="73" t="str">
        <f t="shared" si="7"/>
        <v>Inconnu</v>
      </c>
      <c r="K48" s="76"/>
      <c r="L48" s="75"/>
      <c r="M48" s="84"/>
      <c r="N48" s="76"/>
      <c r="O48" s="75"/>
      <c r="P48" s="75" t="s">
        <v>28</v>
      </c>
      <c r="Q48" s="75" t="s">
        <v>14</v>
      </c>
      <c r="R48" s="69" t="str">
        <f>IF(Q48="","",VLOOKUP(TEXT(Q48,"@"),Paramètres!$E$6:$F$18,2,0))</f>
        <v>celine.adiane@eure.fr</v>
      </c>
      <c r="S48" s="76"/>
      <c r="T48" s="76"/>
      <c r="U48" s="73"/>
      <c r="V48" s="69" t="str">
        <f>IF(OR(Tableau3[[#This Row],[CMU]]="Non",Tableau3[[#This Row],[RIB / Compte]]="Non"),"Oui","Fait")</f>
        <v>Fait</v>
      </c>
      <c r="W48" s="73"/>
      <c r="X48" s="75" t="s">
        <v>38</v>
      </c>
      <c r="Y48" s="76"/>
      <c r="Z48" s="75"/>
      <c r="AA48" s="73"/>
      <c r="AB48" s="73"/>
      <c r="AC48" s="75" t="s">
        <v>38</v>
      </c>
    </row>
    <row r="49" spans="1:29" ht="15" customHeight="1" x14ac:dyDescent="0.25">
      <c r="A49" s="71">
        <v>47</v>
      </c>
      <c r="B49" s="72">
        <v>47</v>
      </c>
      <c r="C49" s="72" t="str">
        <f t="shared" si="4"/>
        <v>47 47</v>
      </c>
      <c r="D49" s="73"/>
      <c r="E49" s="74" t="str">
        <f t="shared" ca="1" si="5"/>
        <v>Inconnu</v>
      </c>
      <c r="F49" s="74" t="str">
        <f ca="1">IF(D49&gt;0,(IF(DATEDIF(Tableau3[[#This Row],[Colonne8]],TODAY(),"y")&gt;=18,"Majeur","Mineur")),"Inconnu")</f>
        <v>Inconnu</v>
      </c>
      <c r="G49" s="75"/>
      <c r="H49" s="76"/>
      <c r="I49" s="77" t="str">
        <f t="shared" si="6"/>
        <v>Inconnu</v>
      </c>
      <c r="J49" s="73" t="str">
        <f t="shared" si="7"/>
        <v>Inconnu</v>
      </c>
      <c r="K49" s="76"/>
      <c r="L49" s="75"/>
      <c r="M49" s="84"/>
      <c r="N49" s="76"/>
      <c r="O49" s="75"/>
      <c r="P49" s="75" t="s">
        <v>29</v>
      </c>
      <c r="Q49" s="75" t="s">
        <v>84</v>
      </c>
      <c r="R49" s="69" t="str">
        <f>IF(Q49="","",VLOOKUP(TEXT(Q49,"@"),Paramètres!$E$6:$F$18,2,0))</f>
        <v>Emilie.lemagnen@eure.fr</v>
      </c>
      <c r="S49" s="76"/>
      <c r="T49" s="76"/>
      <c r="U49" s="73"/>
      <c r="V49" s="69" t="s">
        <v>38</v>
      </c>
      <c r="W49" s="73"/>
      <c r="X49" s="75" t="s">
        <v>39</v>
      </c>
      <c r="Y49" s="76"/>
      <c r="Z49" s="75"/>
      <c r="AA49" s="73"/>
      <c r="AB49" s="73"/>
      <c r="AC49" s="75" t="s">
        <v>39</v>
      </c>
    </row>
    <row r="50" spans="1:29" ht="15" customHeight="1" x14ac:dyDescent="0.25">
      <c r="A50" s="71">
        <v>48</v>
      </c>
      <c r="B50" s="72">
        <v>48</v>
      </c>
      <c r="C50" s="72" t="str">
        <f t="shared" si="4"/>
        <v>48 48</v>
      </c>
      <c r="D50" s="73"/>
      <c r="E50" s="74" t="str">
        <f t="shared" ca="1" si="5"/>
        <v>Inconnu</v>
      </c>
      <c r="F50" s="74" t="str">
        <f ca="1">IF(D50&gt;0,(IF(DATEDIF(Tableau3[[#This Row],[Colonne8]],TODAY(),"y")&gt;=18,"Majeur","Mineur")),"Inconnu")</f>
        <v>Inconnu</v>
      </c>
      <c r="G50" s="75"/>
      <c r="H50" s="76"/>
      <c r="I50" s="77" t="str">
        <f t="shared" si="6"/>
        <v>Inconnu</v>
      </c>
      <c r="J50" s="73" t="str">
        <f t="shared" si="7"/>
        <v>Inconnu</v>
      </c>
      <c r="K50" s="76"/>
      <c r="L50" s="75"/>
      <c r="M50" s="84"/>
      <c r="N50" s="76"/>
      <c r="O50" s="75"/>
      <c r="P50" s="75" t="s">
        <v>29</v>
      </c>
      <c r="Q50" s="75" t="s">
        <v>20</v>
      </c>
      <c r="R50" s="69" t="str">
        <f>IF(Q50="","",VLOOKUP(TEXT(Q50,"@"),Paramètres!$E$6:$F$18,2,0))</f>
        <v>ase-vernon27@eure.fr</v>
      </c>
      <c r="S50" s="76"/>
      <c r="T50" s="76"/>
      <c r="U50" s="73"/>
      <c r="V50" s="69" t="s">
        <v>38</v>
      </c>
      <c r="W50" s="73"/>
      <c r="X50" s="75" t="s">
        <v>38</v>
      </c>
      <c r="Y50" s="76"/>
      <c r="Z50" s="75"/>
      <c r="AA50" s="73"/>
      <c r="AB50" s="73"/>
      <c r="AC50" s="75" t="s">
        <v>39</v>
      </c>
    </row>
    <row r="51" spans="1:29" ht="15" customHeight="1" x14ac:dyDescent="0.25">
      <c r="A51" s="71">
        <v>49</v>
      </c>
      <c r="B51" s="72">
        <v>49</v>
      </c>
      <c r="C51" s="85" t="str">
        <f t="shared" si="4"/>
        <v>49 49</v>
      </c>
      <c r="D51" s="73"/>
      <c r="E51" s="74" t="str">
        <f t="shared" ca="1" si="5"/>
        <v>Inconnu</v>
      </c>
      <c r="F51" s="74" t="str">
        <f ca="1">IF(D51&gt;0,(IF(DATEDIF(Tableau3[[#This Row],[Colonne8]],TODAY(),"y")&gt;=18,"Majeur","Mineur")),"Inconnu")</f>
        <v>Inconnu</v>
      </c>
      <c r="G51" s="75"/>
      <c r="H51" s="75"/>
      <c r="I51" s="77" t="str">
        <f t="shared" si="6"/>
        <v>Inconnu</v>
      </c>
      <c r="J51" s="73" t="str">
        <f t="shared" si="7"/>
        <v>Inconnu</v>
      </c>
      <c r="K51" s="76"/>
      <c r="L51" s="75"/>
      <c r="M51" s="84"/>
      <c r="N51" s="76"/>
      <c r="O51" s="75"/>
      <c r="P51" s="75" t="s">
        <v>29</v>
      </c>
      <c r="Q51" s="75" t="s">
        <v>84</v>
      </c>
      <c r="R51" s="69" t="str">
        <f>IF(Q51="","",VLOOKUP(TEXT(Q51,"@"),Paramètres!$E$6:$F$18,2,0))</f>
        <v>Emilie.lemagnen@eure.fr</v>
      </c>
      <c r="S51" s="76"/>
      <c r="T51" s="76"/>
      <c r="U51" s="73"/>
      <c r="V51" s="69" t="s">
        <v>38</v>
      </c>
      <c r="W51" s="73"/>
      <c r="X51" s="75" t="s">
        <v>38</v>
      </c>
      <c r="Y51" s="76"/>
      <c r="Z51" s="75"/>
      <c r="AA51" s="73"/>
      <c r="AB51" s="73"/>
      <c r="AC51" s="75" t="s">
        <v>39</v>
      </c>
    </row>
    <row r="52" spans="1:29" ht="15" customHeight="1" x14ac:dyDescent="0.25">
      <c r="A52" s="71">
        <v>50</v>
      </c>
      <c r="B52" s="72">
        <v>50</v>
      </c>
      <c r="C52" s="72" t="str">
        <f t="shared" si="4"/>
        <v>50 50</v>
      </c>
      <c r="D52" s="73"/>
      <c r="E52" s="74" t="str">
        <f t="shared" ca="1" si="5"/>
        <v>Inconnu</v>
      </c>
      <c r="F52" s="74" t="str">
        <f ca="1">IF(D52&gt;0,(IF(DATEDIF(Tableau3[[#This Row],[Colonne8]],TODAY(),"y")&gt;=18,"Majeur","Mineur")),"Inconnu")</f>
        <v>Inconnu</v>
      </c>
      <c r="G52" s="75"/>
      <c r="H52" s="76"/>
      <c r="I52" s="77" t="str">
        <f t="shared" si="6"/>
        <v>Inconnu</v>
      </c>
      <c r="J52" s="73" t="str">
        <f t="shared" si="7"/>
        <v>Inconnu</v>
      </c>
      <c r="K52" s="76"/>
      <c r="L52" s="75"/>
      <c r="M52" s="84"/>
      <c r="N52" s="76"/>
      <c r="O52" s="75"/>
      <c r="P52" s="75" t="s">
        <v>29</v>
      </c>
      <c r="Q52" s="75" t="s">
        <v>20</v>
      </c>
      <c r="R52" s="69" t="str">
        <f>IF(Q52="","",VLOOKUP(TEXT(Q52,"@"),Paramètres!$E$6:$F$18,2,0))</f>
        <v>ase-vernon27@eure.fr</v>
      </c>
      <c r="S52" s="76"/>
      <c r="T52" s="76"/>
      <c r="U52" s="73"/>
      <c r="V52" s="69" t="str">
        <f>IF(OR(Tableau3[[#This Row],[CMU]]="Non",Tableau3[[#This Row],[RIB / Compte]]="Non"),"Oui","Fait")</f>
        <v>Fait</v>
      </c>
      <c r="W52" s="73"/>
      <c r="X52" s="75" t="s">
        <v>38</v>
      </c>
      <c r="Y52" s="76"/>
      <c r="Z52" s="75"/>
      <c r="AA52" s="73"/>
      <c r="AB52" s="73"/>
      <c r="AC52" s="75" t="s">
        <v>38</v>
      </c>
    </row>
    <row r="53" spans="1:29" ht="15" customHeight="1" x14ac:dyDescent="0.25">
      <c r="A53" s="71">
        <v>51</v>
      </c>
      <c r="B53" s="72">
        <v>51</v>
      </c>
      <c r="C53" s="72" t="str">
        <f t="shared" si="4"/>
        <v>51 51</v>
      </c>
      <c r="D53" s="73"/>
      <c r="E53" s="74" t="str">
        <f t="shared" ca="1" si="5"/>
        <v>Inconnu</v>
      </c>
      <c r="F53" s="74" t="str">
        <f ca="1">IF(D53&gt;0,(IF(DATEDIF(Tableau3[[#This Row],[Colonne8]],TODAY(),"y")&gt;=18,"Majeur","Mineur")),"Inconnu")</f>
        <v>Inconnu</v>
      </c>
      <c r="G53" s="75"/>
      <c r="H53" s="76"/>
      <c r="I53" s="77" t="str">
        <f t="shared" si="6"/>
        <v>Inconnu</v>
      </c>
      <c r="J53" s="73" t="str">
        <f t="shared" si="7"/>
        <v>Inconnu</v>
      </c>
      <c r="K53" s="76"/>
      <c r="L53" s="75"/>
      <c r="M53" s="84"/>
      <c r="N53" s="76"/>
      <c r="O53" s="75"/>
      <c r="P53" s="75" t="s">
        <v>29</v>
      </c>
      <c r="Q53" s="75" t="s">
        <v>20</v>
      </c>
      <c r="R53" s="69" t="str">
        <f>IF(Q53="","",VLOOKUP(TEXT(Q53,"@"),Paramètres!$E$6:$F$18,2,0))</f>
        <v>ase-vernon27@eure.fr</v>
      </c>
      <c r="S53" s="76"/>
      <c r="T53" s="76"/>
      <c r="U53" s="73"/>
      <c r="V53" s="69" t="s">
        <v>38</v>
      </c>
      <c r="W53" s="73"/>
      <c r="X53" s="75" t="s">
        <v>38</v>
      </c>
      <c r="Y53" s="76"/>
      <c r="Z53" s="75"/>
      <c r="AA53" s="73"/>
      <c r="AB53" s="73"/>
      <c r="AC53" s="75" t="s">
        <v>39</v>
      </c>
    </row>
    <row r="54" spans="1:29" ht="15" customHeight="1" x14ac:dyDescent="0.25">
      <c r="A54" s="71">
        <v>52</v>
      </c>
      <c r="B54" s="72">
        <v>52</v>
      </c>
      <c r="C54" s="72" t="str">
        <f t="shared" si="4"/>
        <v>52 52</v>
      </c>
      <c r="D54" s="73"/>
      <c r="E54" s="74" t="str">
        <f t="shared" ca="1" si="5"/>
        <v>Inconnu</v>
      </c>
      <c r="F54" s="74" t="str">
        <f ca="1">IF(D54&gt;0,(IF(DATEDIF(Tableau3[[#This Row],[Colonne8]],TODAY(),"y")&gt;=18,"Majeur","Mineur")),"Inconnu")</f>
        <v>Inconnu</v>
      </c>
      <c r="G54" s="75"/>
      <c r="H54" s="76"/>
      <c r="I54" s="77" t="str">
        <f t="shared" si="6"/>
        <v>Inconnu</v>
      </c>
      <c r="J54" s="73" t="str">
        <f t="shared" si="7"/>
        <v>Inconnu</v>
      </c>
      <c r="K54" s="76"/>
      <c r="L54" s="75"/>
      <c r="M54" s="84"/>
      <c r="N54" s="76"/>
      <c r="O54" s="75"/>
      <c r="P54" s="75" t="s">
        <v>29</v>
      </c>
      <c r="Q54" s="75" t="s">
        <v>23</v>
      </c>
      <c r="R54" s="69" t="str">
        <f>IF(Q54="","",VLOOKUP(TEXT(Q54,"@"),Paramètres!$E$6:$F$18,2,0))</f>
        <v>ase-vernon27@eure.fr</v>
      </c>
      <c r="S54" s="76"/>
      <c r="T54" s="76"/>
      <c r="U54" s="73"/>
      <c r="V54" s="69" t="s">
        <v>38</v>
      </c>
      <c r="W54" s="73"/>
      <c r="X54" s="75" t="s">
        <v>38</v>
      </c>
      <c r="Y54" s="76"/>
      <c r="Z54" s="75"/>
      <c r="AA54" s="73"/>
      <c r="AB54" s="73"/>
      <c r="AC54" s="75" t="s">
        <v>39</v>
      </c>
    </row>
    <row r="55" spans="1:29" ht="15" customHeight="1" x14ac:dyDescent="0.25">
      <c r="A55" s="71">
        <v>53</v>
      </c>
      <c r="B55" s="72">
        <v>53</v>
      </c>
      <c r="C55" s="72" t="str">
        <f t="shared" si="4"/>
        <v>53 53</v>
      </c>
      <c r="D55" s="73"/>
      <c r="E55" s="74" t="str">
        <f t="shared" ca="1" si="5"/>
        <v>Inconnu</v>
      </c>
      <c r="F55" s="74" t="str">
        <f ca="1">IF(D55&gt;0,(IF(DATEDIF(Tableau3[[#This Row],[Colonne8]],TODAY(),"y")&gt;=18,"Majeur","Mineur")),"Inconnu")</f>
        <v>Inconnu</v>
      </c>
      <c r="G55" s="75"/>
      <c r="H55" s="76"/>
      <c r="I55" s="77" t="str">
        <f t="shared" si="6"/>
        <v>Inconnu</v>
      </c>
      <c r="J55" s="73" t="str">
        <f t="shared" si="7"/>
        <v>Inconnu</v>
      </c>
      <c r="K55" s="76"/>
      <c r="L55" s="75"/>
      <c r="M55" s="84"/>
      <c r="N55" s="76"/>
      <c r="O55" s="75"/>
      <c r="P55" s="75" t="s">
        <v>29</v>
      </c>
      <c r="Q55" s="75" t="s">
        <v>23</v>
      </c>
      <c r="R55" s="69" t="str">
        <f>IF(Q55="","",VLOOKUP(TEXT(Q55,"@"),Paramètres!$E$6:$F$18,2,0))</f>
        <v>ase-vernon27@eure.fr</v>
      </c>
      <c r="S55" s="76"/>
      <c r="T55" s="76"/>
      <c r="U55" s="73"/>
      <c r="V55" s="69" t="s">
        <v>38</v>
      </c>
      <c r="W55" s="73"/>
      <c r="X55" s="75" t="s">
        <v>38</v>
      </c>
      <c r="Y55" s="76"/>
      <c r="Z55" s="75"/>
      <c r="AA55" s="73"/>
      <c r="AB55" s="73"/>
      <c r="AC55" s="75" t="s">
        <v>39</v>
      </c>
    </row>
    <row r="56" spans="1:29" ht="15" customHeight="1" x14ac:dyDescent="0.25">
      <c r="A56" s="71">
        <v>54</v>
      </c>
      <c r="B56" s="72">
        <v>54</v>
      </c>
      <c r="C56" s="72" t="str">
        <f t="shared" si="4"/>
        <v>54 54</v>
      </c>
      <c r="D56" s="73"/>
      <c r="E56" s="74" t="str">
        <f t="shared" ca="1" si="5"/>
        <v>Inconnu</v>
      </c>
      <c r="F56" s="74" t="str">
        <f ca="1">IF(D56&gt;0,(IF(DATEDIF(Tableau3[[#This Row],[Colonne8]],TODAY(),"y")&gt;=18,"Majeur","Mineur")),"Inconnu")</f>
        <v>Inconnu</v>
      </c>
      <c r="G56" s="75"/>
      <c r="H56" s="76"/>
      <c r="I56" s="77" t="str">
        <f t="shared" si="6"/>
        <v>Inconnu</v>
      </c>
      <c r="J56" s="73" t="str">
        <f t="shared" si="7"/>
        <v>Inconnu</v>
      </c>
      <c r="K56" s="76"/>
      <c r="L56" s="75"/>
      <c r="M56" s="84"/>
      <c r="N56" s="76"/>
      <c r="O56" s="75"/>
      <c r="P56" s="75" t="s">
        <v>29</v>
      </c>
      <c r="Q56" s="75" t="s">
        <v>20</v>
      </c>
      <c r="R56" s="69" t="str">
        <f>IF(Q56="","",VLOOKUP(TEXT(Q56,"@"),Paramètres!$E$6:$F$18,2,0))</f>
        <v>ase-vernon27@eure.fr</v>
      </c>
      <c r="S56" s="76"/>
      <c r="T56" s="76"/>
      <c r="U56" s="73"/>
      <c r="V56" s="69" t="str">
        <f>IF(OR(Tableau3[[#This Row],[CMU]]="Non",Tableau3[[#This Row],[RIB / Compte]]="Non"),"Oui","Fait")</f>
        <v>Fait</v>
      </c>
      <c r="W56" s="73"/>
      <c r="X56" s="75" t="s">
        <v>38</v>
      </c>
      <c r="Y56" s="76"/>
      <c r="Z56" s="75"/>
      <c r="AA56" s="73"/>
      <c r="AB56" s="73"/>
      <c r="AC56" s="75" t="s">
        <v>38</v>
      </c>
    </row>
    <row r="57" spans="1:29" ht="15" customHeight="1" x14ac:dyDescent="0.25">
      <c r="A57" s="71">
        <v>55</v>
      </c>
      <c r="B57" s="72">
        <v>55</v>
      </c>
      <c r="C57" s="72" t="str">
        <f t="shared" si="4"/>
        <v>55 55</v>
      </c>
      <c r="D57" s="73"/>
      <c r="E57" s="74" t="str">
        <f t="shared" ca="1" si="5"/>
        <v>Inconnu</v>
      </c>
      <c r="F57" s="74" t="str">
        <f ca="1">IF(D57&gt;0,(IF(DATEDIF(Tableau3[[#This Row],[Colonne8]],TODAY(),"y")&gt;=18,"Majeur","Mineur")),"Inconnu")</f>
        <v>Inconnu</v>
      </c>
      <c r="G57" s="75"/>
      <c r="H57" s="76"/>
      <c r="I57" s="77" t="str">
        <f t="shared" si="6"/>
        <v>Inconnu</v>
      </c>
      <c r="J57" s="73" t="str">
        <f t="shared" si="7"/>
        <v>Inconnu</v>
      </c>
      <c r="K57" s="76"/>
      <c r="L57" s="75"/>
      <c r="M57" s="84"/>
      <c r="N57" s="76"/>
      <c r="O57" s="75"/>
      <c r="P57" s="75" t="s">
        <v>29</v>
      </c>
      <c r="Q57" s="75" t="s">
        <v>20</v>
      </c>
      <c r="R57" s="69" t="str">
        <f>IF(Q57="","",VLOOKUP(TEXT(Q57,"@"),Paramètres!$E$6:$F$18,2,0))</f>
        <v>ase-vernon27@eure.fr</v>
      </c>
      <c r="S57" s="76"/>
      <c r="T57" s="76"/>
      <c r="U57" s="73"/>
      <c r="V57" s="69" t="str">
        <f>IF(OR(Tableau3[[#This Row],[CMU]]="Non",Tableau3[[#This Row],[RIB / Compte]]="Non"),"Oui","Fait")</f>
        <v>Fait</v>
      </c>
      <c r="W57" s="73"/>
      <c r="X57" s="75" t="s">
        <v>38</v>
      </c>
      <c r="Y57" s="76"/>
      <c r="Z57" s="75"/>
      <c r="AA57" s="73"/>
      <c r="AB57" s="73"/>
      <c r="AC57" s="75" t="s">
        <v>38</v>
      </c>
    </row>
    <row r="58" spans="1:29" ht="15" customHeight="1" x14ac:dyDescent="0.25">
      <c r="A58" s="71">
        <v>56</v>
      </c>
      <c r="B58" s="72">
        <v>56</v>
      </c>
      <c r="C58" s="72" t="str">
        <f t="shared" si="4"/>
        <v>56 56</v>
      </c>
      <c r="D58" s="73"/>
      <c r="E58" s="74" t="str">
        <f t="shared" ca="1" si="5"/>
        <v>Inconnu</v>
      </c>
      <c r="F58" s="74" t="str">
        <f ca="1">IF(D58&gt;0,(IF(DATEDIF(Tableau3[[#This Row],[Colonne8]],TODAY(),"y")&gt;=18,"Majeur","Mineur")),"Inconnu")</f>
        <v>Inconnu</v>
      </c>
      <c r="G58" s="75"/>
      <c r="H58" s="75"/>
      <c r="I58" s="77" t="str">
        <f t="shared" si="6"/>
        <v>Inconnu</v>
      </c>
      <c r="J58" s="73" t="str">
        <f t="shared" si="7"/>
        <v>Inconnu</v>
      </c>
      <c r="K58" s="76"/>
      <c r="L58" s="75"/>
      <c r="M58" s="84"/>
      <c r="N58" s="76"/>
      <c r="O58" s="75"/>
      <c r="P58" s="75" t="s">
        <v>29</v>
      </c>
      <c r="Q58" s="75" t="s">
        <v>20</v>
      </c>
      <c r="R58" s="69" t="str">
        <f>IF(Q58="","",VLOOKUP(TEXT(Q58,"@"),Paramètres!$E$6:$F$18,2,0))</f>
        <v>ase-vernon27@eure.fr</v>
      </c>
      <c r="S58" s="76"/>
      <c r="T58" s="76"/>
      <c r="U58" s="73"/>
      <c r="V58" s="69" t="s">
        <v>38</v>
      </c>
      <c r="W58" s="73"/>
      <c r="X58" s="75" t="s">
        <v>38</v>
      </c>
      <c r="Y58" s="76"/>
      <c r="Z58" s="75"/>
      <c r="AA58" s="73"/>
      <c r="AB58" s="73"/>
      <c r="AC58" s="75" t="s">
        <v>39</v>
      </c>
    </row>
    <row r="59" spans="1:29" ht="15" customHeight="1" x14ac:dyDescent="0.25">
      <c r="A59" s="71">
        <v>57</v>
      </c>
      <c r="B59" s="72">
        <v>57</v>
      </c>
      <c r="C59" s="72" t="str">
        <f t="shared" si="4"/>
        <v>57 57</v>
      </c>
      <c r="D59" s="73"/>
      <c r="E59" s="74" t="str">
        <f t="shared" ca="1" si="5"/>
        <v>Inconnu</v>
      </c>
      <c r="F59" s="74" t="str">
        <f ca="1">IF(D59&gt;0,(IF(DATEDIF(Tableau3[[#This Row],[Colonne8]],TODAY(),"y")&gt;=18,"Majeur","Mineur")),"Inconnu")</f>
        <v>Inconnu</v>
      </c>
      <c r="G59" s="75"/>
      <c r="H59" s="75"/>
      <c r="I59" s="77" t="str">
        <f t="shared" si="6"/>
        <v>Inconnu</v>
      </c>
      <c r="J59" s="73" t="str">
        <f t="shared" si="7"/>
        <v>Inconnu</v>
      </c>
      <c r="K59" s="76"/>
      <c r="L59" s="75"/>
      <c r="M59" s="84"/>
      <c r="N59" s="76"/>
      <c r="O59" s="75"/>
      <c r="P59" s="75" t="s">
        <v>29</v>
      </c>
      <c r="Q59" s="75" t="s">
        <v>20</v>
      </c>
      <c r="R59" s="69" t="str">
        <f>IF(Q59="","",VLOOKUP(TEXT(Q59,"@"),Paramètres!$E$6:$F$18,2,0))</f>
        <v>ase-vernon27@eure.fr</v>
      </c>
      <c r="S59" s="76"/>
      <c r="T59" s="76"/>
      <c r="U59" s="73"/>
      <c r="V59" s="69" t="str">
        <f>IF(OR(Tableau3[[#This Row],[CMU]]="Non",Tableau3[[#This Row],[RIB / Compte]]="Non"),"Oui","Fait")</f>
        <v>Fait</v>
      </c>
      <c r="W59" s="73"/>
      <c r="X59" s="75" t="s">
        <v>38</v>
      </c>
      <c r="Y59" s="76"/>
      <c r="Z59" s="75"/>
      <c r="AA59" s="73"/>
      <c r="AB59" s="73"/>
      <c r="AC59" s="75" t="s">
        <v>38</v>
      </c>
    </row>
    <row r="60" spans="1:29" ht="15" customHeight="1" x14ac:dyDescent="0.25">
      <c r="A60" s="71">
        <v>58</v>
      </c>
      <c r="B60" s="72">
        <v>58</v>
      </c>
      <c r="C60" s="72" t="str">
        <f t="shared" si="4"/>
        <v>58 58</v>
      </c>
      <c r="D60" s="73"/>
      <c r="E60" s="74" t="str">
        <f t="shared" ca="1" si="5"/>
        <v>Inconnu</v>
      </c>
      <c r="F60" s="74" t="str">
        <f ca="1">IF(D60&gt;0,(IF(DATEDIF(Tableau3[[#This Row],[Colonne8]],TODAY(),"y")&gt;=18,"Majeur","Mineur")),"Inconnu")</f>
        <v>Inconnu</v>
      </c>
      <c r="G60" s="75"/>
      <c r="H60" s="76"/>
      <c r="I60" s="77" t="str">
        <f t="shared" si="6"/>
        <v>Inconnu</v>
      </c>
      <c r="J60" s="73" t="str">
        <f t="shared" si="7"/>
        <v>Inconnu</v>
      </c>
      <c r="K60" s="76"/>
      <c r="L60" s="75"/>
      <c r="M60" s="84"/>
      <c r="N60" s="76"/>
      <c r="O60" s="75"/>
      <c r="P60" s="75" t="s">
        <v>29</v>
      </c>
      <c r="Q60" s="75" t="s">
        <v>20</v>
      </c>
      <c r="R60" s="69" t="str">
        <f>IF(Q60="","",VLOOKUP(TEXT(Q60,"@"),Paramètres!$E$6:$F$18,2,0))</f>
        <v>ase-vernon27@eure.fr</v>
      </c>
      <c r="S60" s="76"/>
      <c r="T60" s="76"/>
      <c r="U60" s="73"/>
      <c r="V60" s="69" t="s">
        <v>38</v>
      </c>
      <c r="W60" s="73"/>
      <c r="X60" s="75" t="s">
        <v>38</v>
      </c>
      <c r="Y60" s="76"/>
      <c r="Z60" s="75"/>
      <c r="AA60" s="73"/>
      <c r="AB60" s="73"/>
      <c r="AC60" s="75" t="s">
        <v>39</v>
      </c>
    </row>
    <row r="61" spans="1:29" ht="15" customHeight="1" x14ac:dyDescent="0.25">
      <c r="A61" s="71">
        <v>59</v>
      </c>
      <c r="B61" s="72">
        <v>59</v>
      </c>
      <c r="C61" s="72" t="str">
        <f t="shared" si="4"/>
        <v>59 59</v>
      </c>
      <c r="D61" s="73"/>
      <c r="E61" s="74" t="str">
        <f t="shared" ca="1" si="5"/>
        <v>Inconnu</v>
      </c>
      <c r="F61" s="74" t="str">
        <f ca="1">IF(D61&gt;0,(IF(DATEDIF(Tableau3[[#This Row],[Colonne8]],TODAY(),"y")&gt;=18,"Majeur","Mineur")),"Inconnu")</f>
        <v>Inconnu</v>
      </c>
      <c r="G61" s="75"/>
      <c r="H61" s="76"/>
      <c r="I61" s="77" t="str">
        <f t="shared" si="6"/>
        <v>Inconnu</v>
      </c>
      <c r="J61" s="73" t="str">
        <f t="shared" si="7"/>
        <v>Inconnu</v>
      </c>
      <c r="K61" s="76"/>
      <c r="L61" s="75"/>
      <c r="M61" s="84"/>
      <c r="N61" s="76"/>
      <c r="O61" s="75"/>
      <c r="P61" s="75" t="s">
        <v>29</v>
      </c>
      <c r="Q61" s="75" t="s">
        <v>20</v>
      </c>
      <c r="R61" s="69" t="str">
        <f>IF(Q61="","",VLOOKUP(TEXT(Q61,"@"),Paramètres!$E$6:$F$18,2,0))</f>
        <v>ase-vernon27@eure.fr</v>
      </c>
      <c r="S61" s="76"/>
      <c r="T61" s="76"/>
      <c r="U61" s="73"/>
      <c r="V61" s="69" t="s">
        <v>38</v>
      </c>
      <c r="W61" s="73"/>
      <c r="X61" s="75" t="s">
        <v>38</v>
      </c>
      <c r="Y61" s="76"/>
      <c r="Z61" s="75"/>
      <c r="AA61" s="73"/>
      <c r="AB61" s="73"/>
      <c r="AC61" s="75" t="s">
        <v>39</v>
      </c>
    </row>
    <row r="62" spans="1:29" ht="15" customHeight="1" x14ac:dyDescent="0.25">
      <c r="A62" s="71">
        <v>60</v>
      </c>
      <c r="B62" s="72">
        <v>60</v>
      </c>
      <c r="C62" s="72" t="str">
        <f t="shared" si="4"/>
        <v>60 60</v>
      </c>
      <c r="D62" s="73"/>
      <c r="E62" s="74" t="str">
        <f t="shared" ca="1" si="5"/>
        <v>Inconnu</v>
      </c>
      <c r="F62" s="74" t="str">
        <f ca="1">IF(D62&gt;0,(IF(DATEDIF(Tableau3[[#This Row],[Colonne8]],TODAY(),"y")&gt;=18,"Majeur","Mineur")),"Inconnu")</f>
        <v>Inconnu</v>
      </c>
      <c r="G62" s="75"/>
      <c r="H62" s="76"/>
      <c r="I62" s="77" t="str">
        <f t="shared" si="6"/>
        <v>Inconnu</v>
      </c>
      <c r="J62" s="73" t="str">
        <f t="shared" si="7"/>
        <v>Inconnu</v>
      </c>
      <c r="K62" s="76"/>
      <c r="L62" s="75"/>
      <c r="M62" s="84"/>
      <c r="N62" s="76"/>
      <c r="O62" s="75"/>
      <c r="P62" s="75" t="s">
        <v>29</v>
      </c>
      <c r="Q62" s="75" t="s">
        <v>20</v>
      </c>
      <c r="R62" s="69" t="str">
        <f>IF(Q62="","",VLOOKUP(TEXT(Q62,"@"),Paramètres!$E$6:$F$18,2,0))</f>
        <v>ase-vernon27@eure.fr</v>
      </c>
      <c r="S62" s="76"/>
      <c r="T62" s="76"/>
      <c r="U62" s="73"/>
      <c r="V62" s="69" t="s">
        <v>38</v>
      </c>
      <c r="W62" s="73"/>
      <c r="X62" s="75" t="s">
        <v>38</v>
      </c>
      <c r="Y62" s="76"/>
      <c r="Z62" s="75"/>
      <c r="AA62" s="73"/>
      <c r="AB62" s="73"/>
      <c r="AC62" s="75" t="s">
        <v>39</v>
      </c>
    </row>
    <row r="63" spans="1:29" ht="15" customHeight="1" x14ac:dyDescent="0.25">
      <c r="A63" s="71">
        <v>61</v>
      </c>
      <c r="B63" s="72">
        <v>61</v>
      </c>
      <c r="C63" s="72" t="str">
        <f t="shared" si="4"/>
        <v>61 61</v>
      </c>
      <c r="D63" s="73"/>
      <c r="E63" s="74" t="str">
        <f t="shared" ca="1" si="5"/>
        <v>Inconnu</v>
      </c>
      <c r="F63" s="74" t="str">
        <f ca="1">IF(D63&gt;0,(IF(DATEDIF(Tableau3[[#This Row],[Colonne8]],TODAY(),"y")&gt;=18,"Majeur","Mineur")),"Inconnu")</f>
        <v>Inconnu</v>
      </c>
      <c r="G63" s="75"/>
      <c r="H63" s="75"/>
      <c r="I63" s="77" t="str">
        <f t="shared" si="6"/>
        <v>Inconnu</v>
      </c>
      <c r="J63" s="73" t="str">
        <f t="shared" si="7"/>
        <v>Inconnu</v>
      </c>
      <c r="K63" s="76"/>
      <c r="L63" s="75"/>
      <c r="M63" s="84"/>
      <c r="N63" s="76"/>
      <c r="O63" s="75"/>
      <c r="P63" s="75" t="s">
        <v>29</v>
      </c>
      <c r="Q63" s="75" t="s">
        <v>20</v>
      </c>
      <c r="R63" s="69" t="str">
        <f>IF(Q63="","",VLOOKUP(TEXT(Q63,"@"),Paramètres!$E$6:$F$18,2,0))</f>
        <v>ase-vernon27@eure.fr</v>
      </c>
      <c r="S63" s="76"/>
      <c r="T63" s="76"/>
      <c r="U63" s="73"/>
      <c r="V63" s="69" t="s">
        <v>38</v>
      </c>
      <c r="W63" s="73"/>
      <c r="X63" s="75" t="s">
        <v>38</v>
      </c>
      <c r="Y63" s="76"/>
      <c r="Z63" s="75"/>
      <c r="AA63" s="73"/>
      <c r="AB63" s="73"/>
      <c r="AC63" s="75" t="s">
        <v>39</v>
      </c>
    </row>
  </sheetData>
  <sheetProtection selectLockedCells="1"/>
  <sortState ref="A4:V66">
    <sortCondition ref="A4:A66"/>
    <sortCondition ref="B4:B66"/>
  </sortState>
  <conditionalFormatting sqref="Y3 Z3:Z64">
    <cfRule type="expression" dxfId="45" priority="36">
      <formula>AND($X$1=Non)</formula>
    </cfRule>
  </conditionalFormatting>
  <conditionalFormatting sqref="Z58">
    <cfRule type="expression" dxfId="44" priority="16">
      <formula>AND($X$1=Non)</formula>
    </cfRule>
  </conditionalFormatting>
  <conditionalFormatting sqref="A3:AC64">
    <cfRule type="expression" priority="74">
      <formula>IF(OR(Cell="",ISBLANK(Cell)), Néant )</formula>
    </cfRule>
    <cfRule type="expression" dxfId="42" priority="75">
      <formula>$A3="NON OCCUPEE"</formula>
    </cfRule>
  </conditionalFormatting>
  <conditionalFormatting sqref="A3:AC64">
    <cfRule type="expression" dxfId="41" priority="5">
      <formula>$N3="ES"</formula>
    </cfRule>
    <cfRule type="expression" dxfId="40" priority="6">
      <formula>$N3="B._BOQUET"</formula>
    </cfRule>
    <cfRule type="expression" dxfId="39" priority="7">
      <formula>$N3="L._GUIGNARD"</formula>
    </cfRule>
    <cfRule type="expression" dxfId="38" priority="8">
      <formula>$N3="H._LETESSIER"</formula>
    </cfRule>
  </conditionalFormatting>
  <dataValidations count="7">
    <dataValidation type="list" allowBlank="1" showInputMessage="1" showErrorMessage="1" sqref="X3:X63 Z3:Z63 AC3:AC63">
      <formula1>Choix</formula1>
    </dataValidation>
    <dataValidation type="list" allowBlank="1" showInputMessage="1" showErrorMessage="1" sqref="N3:N63">
      <formula1>EDUCATEUR</formula1>
    </dataValidation>
    <dataValidation type="list" allowBlank="1" showInputMessage="1" showErrorMessage="1" sqref="Q3:Q63 M3:M63">
      <formula1>INDIRECT(L3)</formula1>
    </dataValidation>
    <dataValidation type="custom" allowBlank="1" showErrorMessage="1" errorTitle="Erreur de numéro" error="Cette chambre est déjà occupée" promptTitle="Erreur de numéro" prompt="Cette chambre est déjà occupée" sqref="O3:O63">
      <formula1>COUNTIF($O$3:$O$63,O3)=1</formula1>
    </dataValidation>
    <dataValidation type="list" allowBlank="1" showInputMessage="1" showErrorMessage="1" sqref="L3:L63">
      <formula1>Accueil</formula1>
    </dataValidation>
    <dataValidation type="list" allowBlank="1" showInputMessage="1" showErrorMessage="1" sqref="S3:S63">
      <formula1>IF(F3&lt;&gt;"Mineur",ATJM,Mesure)</formula1>
    </dataValidation>
    <dataValidation type="custom" allowBlank="1" showInputMessage="1" showErrorMessage="1" sqref="T4">
      <formula1>IF(OR(S4="Ordonnance de placement",S4="Tutelle")=TRUE, "Néant", "")</formula1>
    </dataValidation>
  </dataValidations>
  <pageMargins left="0.7" right="0.7" top="0.75" bottom="0.75" header="0.3" footer="0.3"/>
  <pageSetup paperSize="8" scale="76" fitToWidth="0" orientation="landscape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Paramètres!$A$1:$A$7</xm:f>
          </x14:formula1>
          <xm:sqref>P3:P63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E62"/>
  <sheetViews>
    <sheetView workbookViewId="0">
      <selection activeCell="E62" sqref="A1:E62"/>
    </sheetView>
  </sheetViews>
  <sheetFormatPr baseColWidth="10" defaultRowHeight="15" x14ac:dyDescent="0.25"/>
  <cols>
    <col min="1" max="1" width="16.7109375" style="59" bestFit="1" customWidth="1"/>
    <col min="2" max="2" width="24.42578125" style="59" bestFit="1" customWidth="1"/>
    <col min="3" max="3" width="15.7109375" style="1" customWidth="1"/>
    <col min="4" max="4" width="17" style="1" customWidth="1"/>
    <col min="5" max="5" width="10.28515625" style="1" customWidth="1"/>
    <col min="6" max="16384" width="11.42578125" style="1"/>
  </cols>
  <sheetData>
    <row r="1" spans="1:5" s="63" customFormat="1" ht="31.5" x14ac:dyDescent="0.25">
      <c r="A1" s="87" t="s">
        <v>0</v>
      </c>
      <c r="B1" s="86" t="s">
        <v>1</v>
      </c>
      <c r="C1" s="86" t="s">
        <v>2</v>
      </c>
      <c r="D1" s="86" t="s">
        <v>82</v>
      </c>
      <c r="E1" s="86" t="s">
        <v>81</v>
      </c>
    </row>
    <row r="2" spans="1:5" x14ac:dyDescent="0.25">
      <c r="A2" s="14">
        <f>Effectif!A14</f>
        <v>12</v>
      </c>
      <c r="B2" s="15">
        <f>Effectif!B14</f>
        <v>12</v>
      </c>
      <c r="C2" s="2">
        <f>Effectif!D14</f>
        <v>0</v>
      </c>
      <c r="D2" s="3">
        <f>Effectif!L14</f>
        <v>0</v>
      </c>
      <c r="E2" s="92">
        <f>Effectif!M14</f>
        <v>0</v>
      </c>
    </row>
    <row r="3" spans="1:5" x14ac:dyDescent="0.25">
      <c r="A3" s="14">
        <f>Effectif!A20</f>
        <v>18</v>
      </c>
      <c r="B3" s="15">
        <f>Effectif!B20</f>
        <v>18</v>
      </c>
      <c r="C3" s="2">
        <f>Effectif!D20</f>
        <v>0</v>
      </c>
      <c r="D3" s="3">
        <f>Effectif!L20</f>
        <v>0</v>
      </c>
      <c r="E3" s="92">
        <f>Effectif!M20</f>
        <v>0</v>
      </c>
    </row>
    <row r="4" spans="1:5" x14ac:dyDescent="0.25">
      <c r="A4" s="14">
        <f>Effectif!A21</f>
        <v>19</v>
      </c>
      <c r="B4" s="15">
        <f>Effectif!B21</f>
        <v>19</v>
      </c>
      <c r="C4" s="2">
        <f>Effectif!D21</f>
        <v>0</v>
      </c>
      <c r="D4" s="3">
        <f>Effectif!L21</f>
        <v>0</v>
      </c>
      <c r="E4" s="92">
        <f>Effectif!M21</f>
        <v>0</v>
      </c>
    </row>
    <row r="5" spans="1:5" x14ac:dyDescent="0.25">
      <c r="A5" s="14">
        <f>Effectif!A29</f>
        <v>27</v>
      </c>
      <c r="B5" s="15">
        <f>Effectif!B29</f>
        <v>27</v>
      </c>
      <c r="C5" s="2">
        <f>Effectif!D29</f>
        <v>0</v>
      </c>
      <c r="D5" s="3">
        <f>Effectif!L29</f>
        <v>0</v>
      </c>
      <c r="E5" s="92">
        <f>Effectif!M29</f>
        <v>0</v>
      </c>
    </row>
    <row r="6" spans="1:5" x14ac:dyDescent="0.25">
      <c r="A6" s="14">
        <f>Effectif!A32</f>
        <v>30</v>
      </c>
      <c r="B6" s="15">
        <f>Effectif!B32</f>
        <v>30</v>
      </c>
      <c r="C6" s="2">
        <f>Effectif!D32</f>
        <v>0</v>
      </c>
      <c r="D6" s="3">
        <f>Effectif!L32</f>
        <v>0</v>
      </c>
      <c r="E6" s="92">
        <f>Effectif!M32</f>
        <v>0</v>
      </c>
    </row>
    <row r="7" spans="1:5" x14ac:dyDescent="0.25">
      <c r="A7" s="14">
        <f>Effectif!A42</f>
        <v>40</v>
      </c>
      <c r="B7" s="15">
        <f>Effectif!B42</f>
        <v>40</v>
      </c>
      <c r="C7" s="2">
        <f>Effectif!D42</f>
        <v>0</v>
      </c>
      <c r="D7" s="3">
        <f>Effectif!L42</f>
        <v>0</v>
      </c>
      <c r="E7" s="92">
        <f>Effectif!M42</f>
        <v>0</v>
      </c>
    </row>
    <row r="8" spans="1:5" x14ac:dyDescent="0.25">
      <c r="A8" s="14">
        <f>Effectif!A44</f>
        <v>42</v>
      </c>
      <c r="B8" s="15">
        <f>Effectif!B44</f>
        <v>42</v>
      </c>
      <c r="C8" s="2">
        <f>Effectif!D44</f>
        <v>0</v>
      </c>
      <c r="D8" s="3">
        <f>Effectif!L44</f>
        <v>0</v>
      </c>
      <c r="E8" s="92">
        <f>Effectif!M44</f>
        <v>0</v>
      </c>
    </row>
    <row r="9" spans="1:5" x14ac:dyDescent="0.25">
      <c r="A9" s="14">
        <f>Effectif!A50</f>
        <v>48</v>
      </c>
      <c r="B9" s="15">
        <f>Effectif!B50</f>
        <v>48</v>
      </c>
      <c r="C9" s="2">
        <f>Effectif!D50</f>
        <v>0</v>
      </c>
      <c r="D9" s="3">
        <f>Effectif!L50</f>
        <v>0</v>
      </c>
      <c r="E9" s="92">
        <f>Effectif!M50</f>
        <v>0</v>
      </c>
    </row>
    <row r="10" spans="1:5" x14ac:dyDescent="0.25">
      <c r="A10" s="14">
        <f>Effectif!A52</f>
        <v>50</v>
      </c>
      <c r="B10" s="15">
        <f>Effectif!B52</f>
        <v>50</v>
      </c>
      <c r="C10" s="2">
        <f>Effectif!D52</f>
        <v>0</v>
      </c>
      <c r="D10" s="3">
        <f>Effectif!L52</f>
        <v>0</v>
      </c>
      <c r="E10" s="92">
        <f>Effectif!M52</f>
        <v>0</v>
      </c>
    </row>
    <row r="11" spans="1:5" x14ac:dyDescent="0.25">
      <c r="A11" s="14">
        <f>Effectif!A54</f>
        <v>52</v>
      </c>
      <c r="B11" s="15">
        <f>Effectif!B54</f>
        <v>52</v>
      </c>
      <c r="C11" s="2">
        <f>Effectif!D54</f>
        <v>0</v>
      </c>
      <c r="D11" s="3">
        <f>Effectif!L54</f>
        <v>0</v>
      </c>
      <c r="E11" s="92">
        <f>Effectif!M54</f>
        <v>0</v>
      </c>
    </row>
    <row r="12" spans="1:5" x14ac:dyDescent="0.25">
      <c r="A12" s="14">
        <f>Effectif!A60</f>
        <v>58</v>
      </c>
      <c r="B12" s="15">
        <f>Effectif!B60</f>
        <v>58</v>
      </c>
      <c r="C12" s="2">
        <f>Effectif!D60</f>
        <v>0</v>
      </c>
      <c r="D12" s="3">
        <f>Effectif!L60</f>
        <v>0</v>
      </c>
      <c r="E12" s="92">
        <f>Effectif!M60</f>
        <v>0</v>
      </c>
    </row>
    <row r="13" spans="1:5" x14ac:dyDescent="0.25">
      <c r="A13" s="14">
        <f>Effectif!A3</f>
        <v>1</v>
      </c>
      <c r="B13" s="15">
        <f>Effectif!B3</f>
        <v>1</v>
      </c>
      <c r="C13" s="2">
        <f>Effectif!D3</f>
        <v>0</v>
      </c>
      <c r="D13" s="3">
        <f>Effectif!L3</f>
        <v>0</v>
      </c>
      <c r="E13" s="92">
        <f>Effectif!M3</f>
        <v>0</v>
      </c>
    </row>
    <row r="14" spans="1:5" x14ac:dyDescent="0.25">
      <c r="A14" s="14">
        <f>Effectif!A4</f>
        <v>2</v>
      </c>
      <c r="B14" s="15">
        <f>Effectif!B4</f>
        <v>2</v>
      </c>
      <c r="C14" s="2">
        <f>Effectif!D4</f>
        <v>0</v>
      </c>
      <c r="D14" s="3">
        <f>Effectif!L4</f>
        <v>0</v>
      </c>
      <c r="E14" s="92">
        <f>Effectif!M4</f>
        <v>0</v>
      </c>
    </row>
    <row r="15" spans="1:5" x14ac:dyDescent="0.25">
      <c r="A15" s="14">
        <f>Effectif!A5</f>
        <v>3</v>
      </c>
      <c r="B15" s="15">
        <f>Effectif!B5</f>
        <v>3</v>
      </c>
      <c r="C15" s="2">
        <f>Effectif!D5</f>
        <v>0</v>
      </c>
      <c r="D15" s="3">
        <f>Effectif!L5</f>
        <v>0</v>
      </c>
      <c r="E15" s="92">
        <f>Effectif!M5</f>
        <v>0</v>
      </c>
    </row>
    <row r="16" spans="1:5" x14ac:dyDescent="0.25">
      <c r="A16" s="14">
        <f>Effectif!A6</f>
        <v>4</v>
      </c>
      <c r="B16" s="15">
        <f>Effectif!B6</f>
        <v>4</v>
      </c>
      <c r="C16" s="2">
        <f>Effectif!D6</f>
        <v>0</v>
      </c>
      <c r="D16" s="3">
        <f>Effectif!L6</f>
        <v>0</v>
      </c>
      <c r="E16" s="92">
        <f>Effectif!M6</f>
        <v>0</v>
      </c>
    </row>
    <row r="17" spans="1:5" x14ac:dyDescent="0.25">
      <c r="A17" s="14">
        <f>Effectif!A7</f>
        <v>5</v>
      </c>
      <c r="B17" s="15">
        <f>Effectif!B7</f>
        <v>5</v>
      </c>
      <c r="C17" s="2">
        <f>Effectif!D7</f>
        <v>0</v>
      </c>
      <c r="D17" s="3">
        <f>Effectif!L7</f>
        <v>0</v>
      </c>
      <c r="E17" s="92">
        <f>Effectif!M7</f>
        <v>0</v>
      </c>
    </row>
    <row r="18" spans="1:5" x14ac:dyDescent="0.25">
      <c r="A18" s="14">
        <f>Effectif!A8</f>
        <v>6</v>
      </c>
      <c r="B18" s="15">
        <f>Effectif!B8</f>
        <v>6</v>
      </c>
      <c r="C18" s="2">
        <f>Effectif!D8</f>
        <v>0</v>
      </c>
      <c r="D18" s="3">
        <f>Effectif!L8</f>
        <v>0</v>
      </c>
      <c r="E18" s="92">
        <f>Effectif!M8</f>
        <v>0</v>
      </c>
    </row>
    <row r="19" spans="1:5" x14ac:dyDescent="0.25">
      <c r="A19" s="14">
        <f>Effectif!A9</f>
        <v>7</v>
      </c>
      <c r="B19" s="15">
        <f>Effectif!B9</f>
        <v>7</v>
      </c>
      <c r="C19" s="2">
        <f>Effectif!D9</f>
        <v>0</v>
      </c>
      <c r="D19" s="3">
        <f>Effectif!L9</f>
        <v>0</v>
      </c>
      <c r="E19" s="92">
        <f>Effectif!M9</f>
        <v>0</v>
      </c>
    </row>
    <row r="20" spans="1:5" x14ac:dyDescent="0.25">
      <c r="A20" s="14">
        <f>Effectif!A10</f>
        <v>8</v>
      </c>
      <c r="B20" s="15">
        <f>Effectif!B10</f>
        <v>8</v>
      </c>
      <c r="C20" s="2">
        <f>Effectif!D10</f>
        <v>0</v>
      </c>
      <c r="D20" s="3">
        <f>Effectif!L10</f>
        <v>0</v>
      </c>
      <c r="E20" s="92">
        <f>Effectif!M10</f>
        <v>0</v>
      </c>
    </row>
    <row r="21" spans="1:5" x14ac:dyDescent="0.25">
      <c r="A21" s="14">
        <f>Effectif!A11</f>
        <v>9</v>
      </c>
      <c r="B21" s="15">
        <f>Effectif!B11</f>
        <v>9</v>
      </c>
      <c r="C21" s="2">
        <f>Effectif!D11</f>
        <v>0</v>
      </c>
      <c r="D21" s="3">
        <f>Effectif!L11</f>
        <v>0</v>
      </c>
      <c r="E21" s="92">
        <f>Effectif!M11</f>
        <v>0</v>
      </c>
    </row>
    <row r="22" spans="1:5" x14ac:dyDescent="0.25">
      <c r="A22" s="14">
        <f>Effectif!A12</f>
        <v>10</v>
      </c>
      <c r="B22" s="15">
        <f>Effectif!B12</f>
        <v>10</v>
      </c>
      <c r="C22" s="2">
        <f>Effectif!D12</f>
        <v>0</v>
      </c>
      <c r="D22" s="3">
        <f>Effectif!L12</f>
        <v>0</v>
      </c>
      <c r="E22" s="92">
        <f>Effectif!M12</f>
        <v>0</v>
      </c>
    </row>
    <row r="23" spans="1:5" x14ac:dyDescent="0.25">
      <c r="A23" s="14">
        <f>Effectif!A13</f>
        <v>11</v>
      </c>
      <c r="B23" s="15">
        <f>Effectif!B13</f>
        <v>11</v>
      </c>
      <c r="C23" s="2">
        <f>Effectif!D13</f>
        <v>0</v>
      </c>
      <c r="D23" s="3">
        <f>Effectif!L13</f>
        <v>0</v>
      </c>
      <c r="E23" s="92">
        <f>Effectif!M13</f>
        <v>0</v>
      </c>
    </row>
    <row r="24" spans="1:5" x14ac:dyDescent="0.25">
      <c r="A24" s="14">
        <f>Effectif!A15</f>
        <v>13</v>
      </c>
      <c r="B24" s="15">
        <f>Effectif!B15</f>
        <v>13</v>
      </c>
      <c r="C24" s="2">
        <f>Effectif!D15</f>
        <v>0</v>
      </c>
      <c r="D24" s="3">
        <f>Effectif!L15</f>
        <v>0</v>
      </c>
      <c r="E24" s="92">
        <f>Effectif!M15</f>
        <v>0</v>
      </c>
    </row>
    <row r="25" spans="1:5" x14ac:dyDescent="0.25">
      <c r="A25" s="14">
        <f>Effectif!A16</f>
        <v>14</v>
      </c>
      <c r="B25" s="15">
        <f>Effectif!B16</f>
        <v>14</v>
      </c>
      <c r="C25" s="2">
        <f>Effectif!D16</f>
        <v>0</v>
      </c>
      <c r="D25" s="3">
        <f>Effectif!L16</f>
        <v>0</v>
      </c>
      <c r="E25" s="92">
        <f>Effectif!M16</f>
        <v>0</v>
      </c>
    </row>
    <row r="26" spans="1:5" x14ac:dyDescent="0.25">
      <c r="A26" s="14">
        <f>Effectif!A17</f>
        <v>15</v>
      </c>
      <c r="B26" s="15">
        <f>Effectif!B17</f>
        <v>15</v>
      </c>
      <c r="C26" s="2">
        <f>Effectif!D17</f>
        <v>0</v>
      </c>
      <c r="D26" s="3">
        <f>Effectif!L17</f>
        <v>0</v>
      </c>
      <c r="E26" s="92">
        <f>Effectif!M17</f>
        <v>0</v>
      </c>
    </row>
    <row r="27" spans="1:5" x14ac:dyDescent="0.25">
      <c r="A27" s="14">
        <f>Effectif!A18</f>
        <v>16</v>
      </c>
      <c r="B27" s="15">
        <f>Effectif!B18</f>
        <v>16</v>
      </c>
      <c r="C27" s="2">
        <f>Effectif!D18</f>
        <v>0</v>
      </c>
      <c r="D27" s="3">
        <f>Effectif!L18</f>
        <v>0</v>
      </c>
      <c r="E27" s="92">
        <f>Effectif!M18</f>
        <v>0</v>
      </c>
    </row>
    <row r="28" spans="1:5" x14ac:dyDescent="0.25">
      <c r="A28" s="14">
        <f>Effectif!A19</f>
        <v>17</v>
      </c>
      <c r="B28" s="15">
        <f>Effectif!B19</f>
        <v>17</v>
      </c>
      <c r="C28" s="2">
        <f>Effectif!D19</f>
        <v>0</v>
      </c>
      <c r="D28" s="3">
        <f>Effectif!L19</f>
        <v>0</v>
      </c>
      <c r="E28" s="92">
        <f>Effectif!M19</f>
        <v>0</v>
      </c>
    </row>
    <row r="29" spans="1:5" x14ac:dyDescent="0.25">
      <c r="A29" s="14">
        <f>Effectif!A22</f>
        <v>20</v>
      </c>
      <c r="B29" s="15">
        <f>Effectif!B22</f>
        <v>20</v>
      </c>
      <c r="C29" s="2">
        <f>Effectif!D22</f>
        <v>0</v>
      </c>
      <c r="D29" s="3">
        <f>Effectif!L22</f>
        <v>0</v>
      </c>
      <c r="E29" s="92">
        <f>Effectif!M22</f>
        <v>0</v>
      </c>
    </row>
    <row r="30" spans="1:5" x14ac:dyDescent="0.25">
      <c r="A30" s="14">
        <f>Effectif!A23</f>
        <v>21</v>
      </c>
      <c r="B30" s="15">
        <f>Effectif!B23</f>
        <v>21</v>
      </c>
      <c r="C30" s="2">
        <f>Effectif!D23</f>
        <v>0</v>
      </c>
      <c r="D30" s="3">
        <f>Effectif!L23</f>
        <v>0</v>
      </c>
      <c r="E30" s="92">
        <f>Effectif!M23</f>
        <v>0</v>
      </c>
    </row>
    <row r="31" spans="1:5" x14ac:dyDescent="0.25">
      <c r="A31" s="14">
        <f>Effectif!A24</f>
        <v>22</v>
      </c>
      <c r="B31" s="15">
        <f>Effectif!B24</f>
        <v>22</v>
      </c>
      <c r="C31" s="2">
        <f>Effectif!D24</f>
        <v>0</v>
      </c>
      <c r="D31" s="3">
        <f>Effectif!L24</f>
        <v>0</v>
      </c>
      <c r="E31" s="92">
        <f>Effectif!M24</f>
        <v>0</v>
      </c>
    </row>
    <row r="32" spans="1:5" x14ac:dyDescent="0.25">
      <c r="A32" s="14">
        <f>Effectif!A25</f>
        <v>23</v>
      </c>
      <c r="B32" s="15">
        <f>Effectif!B25</f>
        <v>23</v>
      </c>
      <c r="C32" s="2">
        <f>Effectif!D25</f>
        <v>0</v>
      </c>
      <c r="D32" s="3">
        <f>Effectif!L25</f>
        <v>0</v>
      </c>
      <c r="E32" s="92">
        <f>Effectif!M25</f>
        <v>0</v>
      </c>
    </row>
    <row r="33" spans="1:5" x14ac:dyDescent="0.25">
      <c r="A33" s="14">
        <f>Effectif!A26</f>
        <v>24</v>
      </c>
      <c r="B33" s="15">
        <f>Effectif!B26</f>
        <v>24</v>
      </c>
      <c r="C33" s="2">
        <f>Effectif!D26</f>
        <v>0</v>
      </c>
      <c r="D33" s="3">
        <f>Effectif!L26</f>
        <v>0</v>
      </c>
      <c r="E33" s="92">
        <f>Effectif!M26</f>
        <v>0</v>
      </c>
    </row>
    <row r="34" spans="1:5" x14ac:dyDescent="0.25">
      <c r="A34" s="14">
        <f>Effectif!A27</f>
        <v>25</v>
      </c>
      <c r="B34" s="15">
        <f>Effectif!B27</f>
        <v>25</v>
      </c>
      <c r="C34" s="2">
        <f>Effectif!D27</f>
        <v>0</v>
      </c>
      <c r="D34" s="3">
        <f>Effectif!L27</f>
        <v>0</v>
      </c>
      <c r="E34" s="92">
        <f>Effectif!M27</f>
        <v>0</v>
      </c>
    </row>
    <row r="35" spans="1:5" x14ac:dyDescent="0.25">
      <c r="A35" s="14">
        <f>Effectif!A28</f>
        <v>26</v>
      </c>
      <c r="B35" s="15">
        <f>Effectif!B28</f>
        <v>26</v>
      </c>
      <c r="C35" s="2">
        <f>Effectif!D28</f>
        <v>0</v>
      </c>
      <c r="D35" s="3">
        <f>Effectif!L28</f>
        <v>0</v>
      </c>
      <c r="E35" s="92">
        <f>Effectif!M28</f>
        <v>0</v>
      </c>
    </row>
    <row r="36" spans="1:5" x14ac:dyDescent="0.25">
      <c r="A36" s="14">
        <f>Effectif!A30</f>
        <v>28</v>
      </c>
      <c r="B36" s="15">
        <f>Effectif!B30</f>
        <v>28</v>
      </c>
      <c r="C36" s="2">
        <f>Effectif!D30</f>
        <v>0</v>
      </c>
      <c r="D36" s="3">
        <f>Effectif!L30</f>
        <v>0</v>
      </c>
      <c r="E36" s="92">
        <f>Effectif!M30</f>
        <v>0</v>
      </c>
    </row>
    <row r="37" spans="1:5" x14ac:dyDescent="0.25">
      <c r="A37" s="14">
        <f>Effectif!A31</f>
        <v>29</v>
      </c>
      <c r="B37" s="15">
        <f>Effectif!B31</f>
        <v>29</v>
      </c>
      <c r="C37" s="2">
        <f>Effectif!D31</f>
        <v>0</v>
      </c>
      <c r="D37" s="3">
        <f>Effectif!L31</f>
        <v>0</v>
      </c>
      <c r="E37" s="92">
        <f>Effectif!M31</f>
        <v>0</v>
      </c>
    </row>
    <row r="38" spans="1:5" x14ac:dyDescent="0.25">
      <c r="A38" s="14">
        <f>Effectif!A33</f>
        <v>31</v>
      </c>
      <c r="B38" s="15">
        <f>Effectif!B33</f>
        <v>31</v>
      </c>
      <c r="C38" s="2">
        <f>Effectif!D33</f>
        <v>0</v>
      </c>
      <c r="D38" s="3">
        <f>Effectif!L33</f>
        <v>0</v>
      </c>
      <c r="E38" s="92">
        <f>Effectif!M33</f>
        <v>0</v>
      </c>
    </row>
    <row r="39" spans="1:5" x14ac:dyDescent="0.25">
      <c r="A39" s="14">
        <f>Effectif!A34</f>
        <v>32</v>
      </c>
      <c r="B39" s="15">
        <f>Effectif!B34</f>
        <v>32</v>
      </c>
      <c r="C39" s="2">
        <f>Effectif!D34</f>
        <v>0</v>
      </c>
      <c r="D39" s="3">
        <f>Effectif!L34</f>
        <v>0</v>
      </c>
      <c r="E39" s="92">
        <f>Effectif!M34</f>
        <v>0</v>
      </c>
    </row>
    <row r="40" spans="1:5" x14ac:dyDescent="0.25">
      <c r="A40" s="14">
        <f>Effectif!A35</f>
        <v>33</v>
      </c>
      <c r="B40" s="15">
        <f>Effectif!B35</f>
        <v>33</v>
      </c>
      <c r="C40" s="2">
        <f>Effectif!D35</f>
        <v>0</v>
      </c>
      <c r="D40" s="3">
        <f>Effectif!L35</f>
        <v>0</v>
      </c>
      <c r="E40" s="92">
        <f>Effectif!M35</f>
        <v>0</v>
      </c>
    </row>
    <row r="41" spans="1:5" x14ac:dyDescent="0.25">
      <c r="A41" s="14">
        <f>Effectif!A36</f>
        <v>34</v>
      </c>
      <c r="B41" s="15">
        <f>Effectif!B36</f>
        <v>34</v>
      </c>
      <c r="C41" s="2">
        <f>Effectif!D36</f>
        <v>0</v>
      </c>
      <c r="D41" s="3">
        <f>Effectif!L36</f>
        <v>0</v>
      </c>
      <c r="E41" s="92">
        <f>Effectif!M36</f>
        <v>0</v>
      </c>
    </row>
    <row r="42" spans="1:5" x14ac:dyDescent="0.25">
      <c r="A42" s="14">
        <f>Effectif!A37</f>
        <v>35</v>
      </c>
      <c r="B42" s="15">
        <f>Effectif!B37</f>
        <v>35</v>
      </c>
      <c r="C42" s="2">
        <f>Effectif!D37</f>
        <v>0</v>
      </c>
      <c r="D42" s="3">
        <f>Effectif!L37</f>
        <v>0</v>
      </c>
      <c r="E42" s="92">
        <f>Effectif!M37</f>
        <v>0</v>
      </c>
    </row>
    <row r="43" spans="1:5" x14ac:dyDescent="0.25">
      <c r="A43" s="14">
        <f>Effectif!A38</f>
        <v>36</v>
      </c>
      <c r="B43" s="15">
        <f>Effectif!B38</f>
        <v>36</v>
      </c>
      <c r="C43" s="2">
        <f>Effectif!D38</f>
        <v>0</v>
      </c>
      <c r="D43" s="3">
        <f>Effectif!L38</f>
        <v>0</v>
      </c>
      <c r="E43" s="92">
        <f>Effectif!M38</f>
        <v>0</v>
      </c>
    </row>
    <row r="44" spans="1:5" x14ac:dyDescent="0.25">
      <c r="A44" s="14">
        <f>Effectif!A39</f>
        <v>37</v>
      </c>
      <c r="B44" s="15">
        <f>Effectif!B39</f>
        <v>37</v>
      </c>
      <c r="C44" s="2">
        <f>Effectif!D39</f>
        <v>0</v>
      </c>
      <c r="D44" s="3">
        <f>Effectif!L39</f>
        <v>0</v>
      </c>
      <c r="E44" s="92">
        <f>Effectif!M39</f>
        <v>0</v>
      </c>
    </row>
    <row r="45" spans="1:5" x14ac:dyDescent="0.25">
      <c r="A45" s="14">
        <f>Effectif!A40</f>
        <v>38</v>
      </c>
      <c r="B45" s="15">
        <f>Effectif!B40</f>
        <v>38</v>
      </c>
      <c r="C45" s="2">
        <f>Effectif!D40</f>
        <v>0</v>
      </c>
      <c r="D45" s="3">
        <f>Effectif!L40</f>
        <v>0</v>
      </c>
      <c r="E45" s="92">
        <f>Effectif!M40</f>
        <v>0</v>
      </c>
    </row>
    <row r="46" spans="1:5" x14ac:dyDescent="0.25">
      <c r="A46" s="14">
        <f>Effectif!A41</f>
        <v>39</v>
      </c>
      <c r="B46" s="15">
        <f>Effectif!B41</f>
        <v>39</v>
      </c>
      <c r="C46" s="2">
        <f>Effectif!D41</f>
        <v>0</v>
      </c>
      <c r="D46" s="3">
        <f>Effectif!L41</f>
        <v>0</v>
      </c>
      <c r="E46" s="92">
        <f>Effectif!M41</f>
        <v>0</v>
      </c>
    </row>
    <row r="47" spans="1:5" x14ac:dyDescent="0.25">
      <c r="A47" s="14">
        <f>Effectif!A43</f>
        <v>41</v>
      </c>
      <c r="B47" s="15">
        <f>Effectif!B43</f>
        <v>41</v>
      </c>
      <c r="C47" s="2">
        <f>Effectif!D43</f>
        <v>0</v>
      </c>
      <c r="D47" s="3">
        <f>Effectif!L43</f>
        <v>0</v>
      </c>
      <c r="E47" s="92">
        <f>Effectif!M43</f>
        <v>0</v>
      </c>
    </row>
    <row r="48" spans="1:5" x14ac:dyDescent="0.25">
      <c r="A48" s="14">
        <f>Effectif!A45</f>
        <v>43</v>
      </c>
      <c r="B48" s="15">
        <f>Effectif!B45</f>
        <v>43</v>
      </c>
      <c r="C48" s="2">
        <f>Effectif!D45</f>
        <v>0</v>
      </c>
      <c r="D48" s="3">
        <f>Effectif!L45</f>
        <v>0</v>
      </c>
      <c r="E48" s="92">
        <f>Effectif!M45</f>
        <v>0</v>
      </c>
    </row>
    <row r="49" spans="1:5" x14ac:dyDescent="0.25">
      <c r="A49" s="14">
        <f>Effectif!A46</f>
        <v>44</v>
      </c>
      <c r="B49" s="15">
        <f>Effectif!B46</f>
        <v>44</v>
      </c>
      <c r="C49" s="2">
        <f>Effectif!D46</f>
        <v>0</v>
      </c>
      <c r="D49" s="3">
        <f>Effectif!L46</f>
        <v>0</v>
      </c>
      <c r="E49" s="92">
        <f>Effectif!M46</f>
        <v>0</v>
      </c>
    </row>
    <row r="50" spans="1:5" x14ac:dyDescent="0.25">
      <c r="A50" s="14">
        <f>Effectif!A47</f>
        <v>45</v>
      </c>
      <c r="B50" s="15">
        <f>Effectif!B47</f>
        <v>45</v>
      </c>
      <c r="C50" s="2">
        <f>Effectif!D47</f>
        <v>0</v>
      </c>
      <c r="D50" s="3">
        <f>Effectif!L47</f>
        <v>0</v>
      </c>
      <c r="E50" s="92">
        <f>Effectif!M47</f>
        <v>0</v>
      </c>
    </row>
    <row r="51" spans="1:5" x14ac:dyDescent="0.25">
      <c r="A51" s="14">
        <f>Effectif!A48</f>
        <v>46</v>
      </c>
      <c r="B51" s="15">
        <f>Effectif!B48</f>
        <v>46</v>
      </c>
      <c r="C51" s="2">
        <f>Effectif!D48</f>
        <v>0</v>
      </c>
      <c r="D51" s="3">
        <f>Effectif!L48</f>
        <v>0</v>
      </c>
      <c r="E51" s="92">
        <f>Effectif!M48</f>
        <v>0</v>
      </c>
    </row>
    <row r="52" spans="1:5" x14ac:dyDescent="0.25">
      <c r="A52" s="14">
        <f>Effectif!A49</f>
        <v>47</v>
      </c>
      <c r="B52" s="15">
        <f>Effectif!B49</f>
        <v>47</v>
      </c>
      <c r="C52" s="2">
        <f>Effectif!D49</f>
        <v>0</v>
      </c>
      <c r="D52" s="3">
        <f>Effectif!L49</f>
        <v>0</v>
      </c>
      <c r="E52" s="92">
        <f>Effectif!M49</f>
        <v>0</v>
      </c>
    </row>
    <row r="53" spans="1:5" x14ac:dyDescent="0.25">
      <c r="A53" s="14">
        <f>Effectif!A51</f>
        <v>49</v>
      </c>
      <c r="B53" s="15">
        <f>Effectif!B51</f>
        <v>49</v>
      </c>
      <c r="C53" s="2">
        <f>Effectif!D51</f>
        <v>0</v>
      </c>
      <c r="D53" s="3">
        <f>Effectif!L51</f>
        <v>0</v>
      </c>
      <c r="E53" s="92">
        <f>Effectif!M51</f>
        <v>0</v>
      </c>
    </row>
    <row r="54" spans="1:5" x14ac:dyDescent="0.25">
      <c r="A54" s="14">
        <f>Effectif!A53</f>
        <v>51</v>
      </c>
      <c r="B54" s="15">
        <f>Effectif!B53</f>
        <v>51</v>
      </c>
      <c r="C54" s="2">
        <f>Effectif!D53</f>
        <v>0</v>
      </c>
      <c r="D54" s="3">
        <f>Effectif!L53</f>
        <v>0</v>
      </c>
      <c r="E54" s="92">
        <f>Effectif!M53</f>
        <v>0</v>
      </c>
    </row>
    <row r="55" spans="1:5" x14ac:dyDescent="0.25">
      <c r="A55" s="14">
        <f>Effectif!A55</f>
        <v>53</v>
      </c>
      <c r="B55" s="15">
        <f>Effectif!B55</f>
        <v>53</v>
      </c>
      <c r="C55" s="2">
        <f>Effectif!D55</f>
        <v>0</v>
      </c>
      <c r="D55" s="3">
        <f>Effectif!L55</f>
        <v>0</v>
      </c>
      <c r="E55" s="92">
        <f>Effectif!M55</f>
        <v>0</v>
      </c>
    </row>
    <row r="56" spans="1:5" x14ac:dyDescent="0.25">
      <c r="A56" s="14">
        <f>Effectif!A56</f>
        <v>54</v>
      </c>
      <c r="B56" s="15">
        <f>Effectif!B56</f>
        <v>54</v>
      </c>
      <c r="C56" s="2">
        <f>Effectif!D56</f>
        <v>0</v>
      </c>
      <c r="D56" s="3">
        <f>Effectif!L56</f>
        <v>0</v>
      </c>
      <c r="E56" s="92">
        <f>Effectif!M56</f>
        <v>0</v>
      </c>
    </row>
    <row r="57" spans="1:5" x14ac:dyDescent="0.25">
      <c r="A57" s="14">
        <f>Effectif!A57</f>
        <v>55</v>
      </c>
      <c r="B57" s="15">
        <f>Effectif!B57</f>
        <v>55</v>
      </c>
      <c r="C57" s="2">
        <f>Effectif!D57</f>
        <v>0</v>
      </c>
      <c r="D57" s="3">
        <f>Effectif!L57</f>
        <v>0</v>
      </c>
      <c r="E57" s="92">
        <f>Effectif!M57</f>
        <v>0</v>
      </c>
    </row>
    <row r="58" spans="1:5" x14ac:dyDescent="0.25">
      <c r="A58" s="14">
        <f>Effectif!A58</f>
        <v>56</v>
      </c>
      <c r="B58" s="15">
        <f>Effectif!B58</f>
        <v>56</v>
      </c>
      <c r="C58" s="2">
        <f>Effectif!D58</f>
        <v>0</v>
      </c>
      <c r="D58" s="3">
        <f>Effectif!L58</f>
        <v>0</v>
      </c>
      <c r="E58" s="92">
        <f>Effectif!M58</f>
        <v>0</v>
      </c>
    </row>
    <row r="59" spans="1:5" x14ac:dyDescent="0.25">
      <c r="A59" s="14">
        <f>Effectif!A59</f>
        <v>57</v>
      </c>
      <c r="B59" s="15">
        <f>Effectif!B59</f>
        <v>57</v>
      </c>
      <c r="C59" s="2">
        <f>Effectif!D59</f>
        <v>0</v>
      </c>
      <c r="D59" s="3">
        <f>Effectif!L59</f>
        <v>0</v>
      </c>
      <c r="E59" s="92">
        <f>Effectif!M59</f>
        <v>0</v>
      </c>
    </row>
    <row r="60" spans="1:5" x14ac:dyDescent="0.25">
      <c r="A60" s="14">
        <f>Effectif!A61</f>
        <v>59</v>
      </c>
      <c r="B60" s="15">
        <f>Effectif!B61</f>
        <v>59</v>
      </c>
      <c r="C60" s="2">
        <f>Effectif!D61</f>
        <v>0</v>
      </c>
      <c r="D60" s="3">
        <f>Effectif!L61</f>
        <v>0</v>
      </c>
      <c r="E60" s="92">
        <f>Effectif!M61</f>
        <v>0</v>
      </c>
    </row>
    <row r="61" spans="1:5" x14ac:dyDescent="0.25">
      <c r="A61" s="14">
        <f>Effectif!A62</f>
        <v>60</v>
      </c>
      <c r="B61" s="15">
        <f>Effectif!B62</f>
        <v>60</v>
      </c>
      <c r="C61" s="2">
        <f>Effectif!D62</f>
        <v>0</v>
      </c>
      <c r="D61" s="3">
        <f>Effectif!L62</f>
        <v>0</v>
      </c>
      <c r="E61" s="92">
        <f>Effectif!M62</f>
        <v>0</v>
      </c>
    </row>
    <row r="62" spans="1:5" x14ac:dyDescent="0.25">
      <c r="A62" s="89">
        <f>Effectif!A63</f>
        <v>61</v>
      </c>
      <c r="B62" s="90">
        <f>Effectif!B63</f>
        <v>61</v>
      </c>
      <c r="C62" s="88">
        <f>Effectif!D63</f>
        <v>0</v>
      </c>
      <c r="D62" s="91">
        <f>Effectif!L63</f>
        <v>0</v>
      </c>
      <c r="E62" s="93">
        <f>Effectif!M63</f>
        <v>0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W62"/>
  <sheetViews>
    <sheetView workbookViewId="0">
      <selection activeCell="F15" sqref="F15"/>
    </sheetView>
  </sheetViews>
  <sheetFormatPr baseColWidth="10" defaultRowHeight="15" x14ac:dyDescent="0.25"/>
  <cols>
    <col min="1" max="1" width="42.5703125" style="59" bestFit="1" customWidth="1"/>
    <col min="2" max="2" width="14.140625" style="1" bestFit="1" customWidth="1"/>
    <col min="3" max="3" width="9" style="1" bestFit="1" customWidth="1"/>
    <col min="4" max="4" width="16.7109375" style="1" bestFit="1" customWidth="1"/>
    <col min="5" max="5" width="13.85546875" style="1" customWidth="1"/>
    <col min="6" max="6" width="14.85546875" style="1" customWidth="1"/>
    <col min="7" max="7" width="18" style="1" customWidth="1"/>
    <col min="8" max="8" width="18.140625" style="1" bestFit="1" customWidth="1"/>
    <col min="9" max="9" width="19.85546875" style="1" bestFit="1" customWidth="1"/>
    <col min="10" max="10" width="15" style="1" bestFit="1" customWidth="1"/>
    <col min="11" max="11" width="25" style="1" bestFit="1" customWidth="1"/>
    <col min="12" max="12" width="22.42578125" style="1" bestFit="1" customWidth="1"/>
    <col min="13" max="13" width="18.5703125" style="1" bestFit="1" customWidth="1"/>
    <col min="14" max="14" width="12.7109375" style="1" customWidth="1"/>
    <col min="15" max="15" width="11.42578125" style="1"/>
    <col min="16" max="18" width="11.140625" style="1" customWidth="1"/>
    <col min="19" max="19" width="14.28515625" style="1" bestFit="1" customWidth="1"/>
    <col min="20" max="20" width="20.42578125" style="1" bestFit="1" customWidth="1"/>
    <col min="21" max="21" width="21.28515625" style="1" bestFit="1" customWidth="1"/>
    <col min="22" max="22" width="18.85546875" style="1" bestFit="1" customWidth="1"/>
    <col min="23" max="23" width="16.85546875" style="1" bestFit="1" customWidth="1"/>
    <col min="24" max="16384" width="11.42578125" style="1"/>
  </cols>
  <sheetData>
    <row r="1" spans="1:23" s="94" customFormat="1" ht="45" x14ac:dyDescent="0.25">
      <c r="A1" s="65" t="s">
        <v>64</v>
      </c>
      <c r="B1" s="65" t="s">
        <v>2</v>
      </c>
      <c r="C1" s="65" t="s">
        <v>3</v>
      </c>
      <c r="D1" s="65" t="s">
        <v>79</v>
      </c>
      <c r="E1" s="65" t="s">
        <v>40</v>
      </c>
      <c r="F1" s="65" t="s">
        <v>76</v>
      </c>
      <c r="G1" s="65" t="s">
        <v>13</v>
      </c>
      <c r="H1" s="65" t="s">
        <v>83</v>
      </c>
      <c r="I1" s="65" t="s">
        <v>36</v>
      </c>
      <c r="J1" s="65" t="s">
        <v>4</v>
      </c>
      <c r="K1" s="65" t="s">
        <v>86</v>
      </c>
      <c r="L1" s="65" t="s">
        <v>57</v>
      </c>
      <c r="M1" s="65" t="s">
        <v>61</v>
      </c>
      <c r="N1" s="65" t="s">
        <v>80</v>
      </c>
      <c r="O1" s="65" t="s">
        <v>46</v>
      </c>
      <c r="P1" s="65" t="s">
        <v>77</v>
      </c>
      <c r="Q1" s="65" t="s">
        <v>11</v>
      </c>
      <c r="R1" s="65" t="s">
        <v>55</v>
      </c>
      <c r="S1" s="65" t="s">
        <v>10</v>
      </c>
      <c r="T1" s="65" t="s">
        <v>65</v>
      </c>
      <c r="U1" s="65" t="s">
        <v>43</v>
      </c>
      <c r="V1" s="65" t="s">
        <v>58</v>
      </c>
      <c r="W1" s="65" t="s">
        <v>60</v>
      </c>
    </row>
    <row r="2" spans="1:23" x14ac:dyDescent="0.25">
      <c r="A2" s="15" t="str">
        <f>Effectif!C3</f>
        <v>1 1</v>
      </c>
      <c r="B2" s="2">
        <f>Effectif!D3</f>
        <v>0</v>
      </c>
      <c r="C2" s="3" t="str">
        <f ca="1">Effectif!E3</f>
        <v>Inconnu</v>
      </c>
      <c r="D2" s="3">
        <f>Effectif!G3</f>
        <v>0</v>
      </c>
      <c r="E2" s="2">
        <f>Effectif!H3</f>
        <v>0</v>
      </c>
      <c r="F2" s="3" t="str">
        <f>Effectif!I3</f>
        <v>Inconnu</v>
      </c>
      <c r="G2" s="3" t="str">
        <f>Effectif!J3</f>
        <v>Inconnu</v>
      </c>
      <c r="H2" s="3">
        <f>Effectif!L3</f>
        <v>0</v>
      </c>
      <c r="I2" s="3">
        <f>Effectif!N3</f>
        <v>0</v>
      </c>
      <c r="J2" s="3" t="str">
        <f>Effectif!P3</f>
        <v>A._FRERET</v>
      </c>
      <c r="K2" s="3">
        <f>Effectif!S3</f>
        <v>0</v>
      </c>
      <c r="L2" s="3">
        <f>Effectif!T3</f>
        <v>0</v>
      </c>
      <c r="M2" s="3">
        <f>Effectif!U3</f>
        <v>0</v>
      </c>
      <c r="N2" s="3">
        <f>Effectif!AA3</f>
        <v>0</v>
      </c>
      <c r="O2" s="3">
        <f>Effectif!AB3</f>
        <v>0</v>
      </c>
      <c r="P2" s="3" t="e">
        <f>Effectif!#REF!</f>
        <v>#REF!</v>
      </c>
      <c r="Q2" s="3" t="e">
        <f>Effectif!#REF!</f>
        <v>#REF!</v>
      </c>
      <c r="R2" s="3" t="e">
        <f>Effectif!#REF!</f>
        <v>#REF!</v>
      </c>
      <c r="S2" s="3" t="e">
        <f>Effectif!#REF!</f>
        <v>#REF!</v>
      </c>
      <c r="T2" s="3" t="e">
        <f>Effectif!#REF!</f>
        <v>#REF!</v>
      </c>
      <c r="U2" s="3" t="e">
        <f>Effectif!#REF!</f>
        <v>#REF!</v>
      </c>
      <c r="V2" s="3" t="e">
        <f>Effectif!#REF!</f>
        <v>#REF!</v>
      </c>
      <c r="W2" s="3" t="e">
        <f>Effectif!#REF!</f>
        <v>#REF!</v>
      </c>
    </row>
    <row r="3" spans="1:23" x14ac:dyDescent="0.25">
      <c r="A3" s="15" t="str">
        <f>Effectif!C4</f>
        <v>2 2</v>
      </c>
      <c r="B3" s="2">
        <f>Effectif!D4</f>
        <v>0</v>
      </c>
      <c r="C3" s="3" t="str">
        <f ca="1">Effectif!E4</f>
        <v>Inconnu</v>
      </c>
      <c r="D3" s="3">
        <f>Effectif!G4</f>
        <v>0</v>
      </c>
      <c r="E3" s="2">
        <f>Effectif!H4</f>
        <v>0</v>
      </c>
      <c r="F3" s="3" t="str">
        <f>Effectif!I4</f>
        <v>Inconnu</v>
      </c>
      <c r="G3" s="3" t="str">
        <f>Effectif!J4</f>
        <v>Inconnu</v>
      </c>
      <c r="H3" s="3">
        <f>Effectif!L4</f>
        <v>0</v>
      </c>
      <c r="I3" s="3">
        <f>Effectif!N4</f>
        <v>0</v>
      </c>
      <c r="J3" s="3" t="str">
        <f>Effectif!P4</f>
        <v>A._FRERET</v>
      </c>
      <c r="K3" s="3">
        <f>Effectif!S4</f>
        <v>0</v>
      </c>
      <c r="L3" s="3">
        <f>Effectif!T4</f>
        <v>0</v>
      </c>
      <c r="M3" s="3">
        <f>Effectif!U4</f>
        <v>0</v>
      </c>
      <c r="N3" s="3">
        <f>Effectif!AA4</f>
        <v>0</v>
      </c>
      <c r="O3" s="3">
        <f>Effectif!AB4</f>
        <v>0</v>
      </c>
      <c r="P3" s="3" t="e">
        <f>Effectif!#REF!</f>
        <v>#REF!</v>
      </c>
      <c r="Q3" s="3" t="e">
        <f>Effectif!#REF!</f>
        <v>#REF!</v>
      </c>
      <c r="R3" s="3" t="e">
        <f>Effectif!#REF!</f>
        <v>#REF!</v>
      </c>
      <c r="S3" s="3" t="e">
        <f>Effectif!#REF!</f>
        <v>#REF!</v>
      </c>
      <c r="T3" s="3" t="e">
        <f>Effectif!#REF!</f>
        <v>#REF!</v>
      </c>
      <c r="U3" s="3" t="e">
        <f>Effectif!#REF!</f>
        <v>#REF!</v>
      </c>
      <c r="V3" s="3" t="e">
        <f>Effectif!#REF!</f>
        <v>#REF!</v>
      </c>
      <c r="W3" s="3" t="e">
        <f>Effectif!#REF!</f>
        <v>#REF!</v>
      </c>
    </row>
    <row r="4" spans="1:23" x14ac:dyDescent="0.25">
      <c r="A4" s="15" t="str">
        <f>Effectif!C5</f>
        <v>3 3</v>
      </c>
      <c r="B4" s="2">
        <f>Effectif!D5</f>
        <v>0</v>
      </c>
      <c r="C4" s="3" t="str">
        <f ca="1">Effectif!E5</f>
        <v>Inconnu</v>
      </c>
      <c r="D4" s="3">
        <f>Effectif!G5</f>
        <v>0</v>
      </c>
      <c r="E4" s="2">
        <f>Effectif!H5</f>
        <v>0</v>
      </c>
      <c r="F4" s="3" t="str">
        <f>Effectif!I5</f>
        <v>Inconnu</v>
      </c>
      <c r="G4" s="3" t="str">
        <f>Effectif!J5</f>
        <v>Inconnu</v>
      </c>
      <c r="H4" s="3">
        <f>Effectif!L5</f>
        <v>0</v>
      </c>
      <c r="I4" s="3">
        <f>Effectif!N5</f>
        <v>0</v>
      </c>
      <c r="J4" s="3" t="str">
        <f>Effectif!P5</f>
        <v>A._FRERET</v>
      </c>
      <c r="K4" s="3">
        <f>Effectif!S5</f>
        <v>0</v>
      </c>
      <c r="L4" s="3">
        <f>Effectif!T5</f>
        <v>0</v>
      </c>
      <c r="M4" s="3">
        <f>Effectif!U5</f>
        <v>0</v>
      </c>
      <c r="N4" s="3">
        <f>Effectif!AA5</f>
        <v>0</v>
      </c>
      <c r="O4" s="3">
        <f>Effectif!AB5</f>
        <v>0</v>
      </c>
      <c r="P4" s="3" t="e">
        <f>Effectif!#REF!</f>
        <v>#REF!</v>
      </c>
      <c r="Q4" s="3" t="e">
        <f>Effectif!#REF!</f>
        <v>#REF!</v>
      </c>
      <c r="R4" s="3" t="e">
        <f>Effectif!#REF!</f>
        <v>#REF!</v>
      </c>
      <c r="S4" s="3" t="e">
        <f>Effectif!#REF!</f>
        <v>#REF!</v>
      </c>
      <c r="T4" s="3" t="e">
        <f>Effectif!#REF!</f>
        <v>#REF!</v>
      </c>
      <c r="U4" s="3" t="e">
        <f>Effectif!#REF!</f>
        <v>#REF!</v>
      </c>
      <c r="V4" s="3" t="e">
        <f>Effectif!#REF!</f>
        <v>#REF!</v>
      </c>
      <c r="W4" s="3" t="e">
        <f>Effectif!#REF!</f>
        <v>#REF!</v>
      </c>
    </row>
    <row r="5" spans="1:23" x14ac:dyDescent="0.25">
      <c r="A5" s="15" t="str">
        <f>Effectif!C6</f>
        <v>4 4</v>
      </c>
      <c r="B5" s="2">
        <f>Effectif!D6</f>
        <v>0</v>
      </c>
      <c r="C5" s="3" t="str">
        <f ca="1">Effectif!E6</f>
        <v>Inconnu</v>
      </c>
      <c r="D5" s="3">
        <f>Effectif!G6</f>
        <v>0</v>
      </c>
      <c r="E5" s="2">
        <f>Effectif!H6</f>
        <v>0</v>
      </c>
      <c r="F5" s="3" t="str">
        <f>Effectif!I6</f>
        <v>Inconnu</v>
      </c>
      <c r="G5" s="3" t="str">
        <f>Effectif!J6</f>
        <v>Inconnu</v>
      </c>
      <c r="H5" s="3">
        <f>Effectif!L6</f>
        <v>0</v>
      </c>
      <c r="I5" s="3">
        <f>Effectif!N6</f>
        <v>0</v>
      </c>
      <c r="J5" s="3" t="str">
        <f>Effectif!P6</f>
        <v>A._FRERET</v>
      </c>
      <c r="K5" s="3">
        <f>Effectif!S6</f>
        <v>0</v>
      </c>
      <c r="L5" s="3">
        <f>Effectif!T6</f>
        <v>0</v>
      </c>
      <c r="M5" s="3">
        <f>Effectif!U6</f>
        <v>0</v>
      </c>
      <c r="N5" s="3">
        <f>Effectif!AA6</f>
        <v>0</v>
      </c>
      <c r="O5" s="3">
        <f>Effectif!AB6</f>
        <v>0</v>
      </c>
      <c r="P5" s="3" t="e">
        <f>Effectif!#REF!</f>
        <v>#REF!</v>
      </c>
      <c r="Q5" s="3" t="e">
        <f>Effectif!#REF!</f>
        <v>#REF!</v>
      </c>
      <c r="R5" s="3" t="e">
        <f>Effectif!#REF!</f>
        <v>#REF!</v>
      </c>
      <c r="S5" s="3" t="e">
        <f>Effectif!#REF!</f>
        <v>#REF!</v>
      </c>
      <c r="T5" s="3" t="e">
        <f>Effectif!#REF!</f>
        <v>#REF!</v>
      </c>
      <c r="U5" s="3" t="e">
        <f>Effectif!#REF!</f>
        <v>#REF!</v>
      </c>
      <c r="V5" s="3" t="e">
        <f>Effectif!#REF!</f>
        <v>#REF!</v>
      </c>
      <c r="W5" s="3" t="e">
        <f>Effectif!#REF!</f>
        <v>#REF!</v>
      </c>
    </row>
    <row r="6" spans="1:23" x14ac:dyDescent="0.25">
      <c r="A6" s="15" t="str">
        <f>Effectif!C7</f>
        <v>5 5</v>
      </c>
      <c r="B6" s="2">
        <f>Effectif!D7</f>
        <v>0</v>
      </c>
      <c r="C6" s="3" t="str">
        <f ca="1">Effectif!E7</f>
        <v>Inconnu</v>
      </c>
      <c r="D6" s="3">
        <f>Effectif!G7</f>
        <v>0</v>
      </c>
      <c r="E6" s="2">
        <f>Effectif!H7</f>
        <v>0</v>
      </c>
      <c r="F6" s="3" t="str">
        <f>Effectif!I7</f>
        <v>Inconnu</v>
      </c>
      <c r="G6" s="3" t="str">
        <f>Effectif!J7</f>
        <v>Inconnu</v>
      </c>
      <c r="H6" s="3">
        <f>Effectif!L7</f>
        <v>0</v>
      </c>
      <c r="I6" s="3">
        <f>Effectif!N7</f>
        <v>0</v>
      </c>
      <c r="J6" s="3" t="str">
        <f>Effectif!P7</f>
        <v>A._FRERET</v>
      </c>
      <c r="K6" s="3">
        <f>Effectif!S7</f>
        <v>0</v>
      </c>
      <c r="L6" s="3">
        <f>Effectif!T7</f>
        <v>0</v>
      </c>
      <c r="M6" s="3">
        <f>Effectif!U7</f>
        <v>0</v>
      </c>
      <c r="N6" s="3">
        <f>Effectif!AA7</f>
        <v>0</v>
      </c>
      <c r="O6" s="3">
        <f>Effectif!AB7</f>
        <v>0</v>
      </c>
      <c r="P6" s="3" t="e">
        <f>Effectif!#REF!</f>
        <v>#REF!</v>
      </c>
      <c r="Q6" s="3" t="e">
        <f>Effectif!#REF!</f>
        <v>#REF!</v>
      </c>
      <c r="R6" s="3" t="e">
        <f>Effectif!#REF!</f>
        <v>#REF!</v>
      </c>
      <c r="S6" s="3" t="e">
        <f>Effectif!#REF!</f>
        <v>#REF!</v>
      </c>
      <c r="T6" s="3" t="e">
        <f>Effectif!#REF!</f>
        <v>#REF!</v>
      </c>
      <c r="U6" s="3" t="e">
        <f>Effectif!#REF!</f>
        <v>#REF!</v>
      </c>
      <c r="V6" s="3" t="e">
        <f>Effectif!#REF!</f>
        <v>#REF!</v>
      </c>
      <c r="W6" s="3" t="e">
        <f>Effectif!#REF!</f>
        <v>#REF!</v>
      </c>
    </row>
    <row r="7" spans="1:23" x14ac:dyDescent="0.25">
      <c r="A7" s="15" t="str">
        <f>Effectif!C8</f>
        <v>6 6</v>
      </c>
      <c r="B7" s="2">
        <f>Effectif!D8</f>
        <v>0</v>
      </c>
      <c r="C7" s="3" t="str">
        <f ca="1">Effectif!E8</f>
        <v>Inconnu</v>
      </c>
      <c r="D7" s="3">
        <f>Effectif!G8</f>
        <v>0</v>
      </c>
      <c r="E7" s="2">
        <f>Effectif!H8</f>
        <v>0</v>
      </c>
      <c r="F7" s="3" t="str">
        <f>Effectif!I8</f>
        <v>Inconnu</v>
      </c>
      <c r="G7" s="3" t="str">
        <f>Effectif!J8</f>
        <v>Inconnu</v>
      </c>
      <c r="H7" s="3">
        <f>Effectif!L8</f>
        <v>0</v>
      </c>
      <c r="I7" s="3">
        <f>Effectif!N8</f>
        <v>0</v>
      </c>
      <c r="J7" s="3" t="str">
        <f>Effectif!P8</f>
        <v>D._CHAHARANE</v>
      </c>
      <c r="K7" s="3">
        <f>Effectif!S8</f>
        <v>0</v>
      </c>
      <c r="L7" s="3">
        <f>Effectif!T8</f>
        <v>0</v>
      </c>
      <c r="M7" s="3">
        <f>Effectif!U8</f>
        <v>0</v>
      </c>
      <c r="N7" s="3">
        <f>Effectif!AA8</f>
        <v>0</v>
      </c>
      <c r="O7" s="3">
        <f>Effectif!AB8</f>
        <v>0</v>
      </c>
      <c r="P7" s="3" t="e">
        <f>Effectif!#REF!</f>
        <v>#REF!</v>
      </c>
      <c r="Q7" s="3" t="e">
        <f>Effectif!#REF!</f>
        <v>#REF!</v>
      </c>
      <c r="R7" s="3" t="e">
        <f>Effectif!#REF!</f>
        <v>#REF!</v>
      </c>
      <c r="S7" s="3" t="e">
        <f>Effectif!#REF!</f>
        <v>#REF!</v>
      </c>
      <c r="T7" s="3" t="e">
        <f>Effectif!#REF!</f>
        <v>#REF!</v>
      </c>
      <c r="U7" s="3" t="e">
        <f>Effectif!#REF!</f>
        <v>#REF!</v>
      </c>
      <c r="V7" s="3" t="e">
        <f>Effectif!#REF!</f>
        <v>#REF!</v>
      </c>
      <c r="W7" s="3" t="e">
        <f>Effectif!#REF!</f>
        <v>#REF!</v>
      </c>
    </row>
    <row r="8" spans="1:23" x14ac:dyDescent="0.25">
      <c r="A8" s="15" t="str">
        <f>Effectif!C9</f>
        <v>7 7</v>
      </c>
      <c r="B8" s="2">
        <f>Effectif!D9</f>
        <v>0</v>
      </c>
      <c r="C8" s="3" t="str">
        <f ca="1">Effectif!E9</f>
        <v>Inconnu</v>
      </c>
      <c r="D8" s="3">
        <f>Effectif!G9</f>
        <v>0</v>
      </c>
      <c r="E8" s="2">
        <f>Effectif!H9</f>
        <v>0</v>
      </c>
      <c r="F8" s="3" t="str">
        <f>Effectif!I9</f>
        <v>Inconnu</v>
      </c>
      <c r="G8" s="3" t="str">
        <f>Effectif!J9</f>
        <v>Inconnu</v>
      </c>
      <c r="H8" s="3">
        <f>Effectif!L9</f>
        <v>0</v>
      </c>
      <c r="I8" s="3">
        <f>Effectif!N9</f>
        <v>0</v>
      </c>
      <c r="J8" s="3" t="str">
        <f>Effectif!P9</f>
        <v>D._CHAHARANE</v>
      </c>
      <c r="K8" s="3">
        <f>Effectif!S9</f>
        <v>0</v>
      </c>
      <c r="L8" s="3">
        <f>Effectif!T9</f>
        <v>0</v>
      </c>
      <c r="M8" s="3">
        <f>Effectif!U9</f>
        <v>0</v>
      </c>
      <c r="N8" s="3">
        <f>Effectif!AA9</f>
        <v>0</v>
      </c>
      <c r="O8" s="3">
        <f>Effectif!AB9</f>
        <v>0</v>
      </c>
      <c r="P8" s="3" t="e">
        <f>Effectif!#REF!</f>
        <v>#REF!</v>
      </c>
      <c r="Q8" s="3" t="e">
        <f>Effectif!#REF!</f>
        <v>#REF!</v>
      </c>
      <c r="R8" s="3" t="e">
        <f>Effectif!#REF!</f>
        <v>#REF!</v>
      </c>
      <c r="S8" s="3" t="e">
        <f>Effectif!#REF!</f>
        <v>#REF!</v>
      </c>
      <c r="T8" s="3" t="e">
        <f>Effectif!#REF!</f>
        <v>#REF!</v>
      </c>
      <c r="U8" s="3" t="e">
        <f>Effectif!#REF!</f>
        <v>#REF!</v>
      </c>
      <c r="V8" s="3" t="e">
        <f>Effectif!#REF!</f>
        <v>#REF!</v>
      </c>
      <c r="W8" s="3" t="e">
        <f>Effectif!#REF!</f>
        <v>#REF!</v>
      </c>
    </row>
    <row r="9" spans="1:23" x14ac:dyDescent="0.25">
      <c r="A9" s="15" t="str">
        <f>Effectif!C10</f>
        <v>8 8</v>
      </c>
      <c r="B9" s="2">
        <f>Effectif!D10</f>
        <v>0</v>
      </c>
      <c r="C9" s="3" t="str">
        <f ca="1">Effectif!E10</f>
        <v>Inconnu</v>
      </c>
      <c r="D9" s="3">
        <f>Effectif!G10</f>
        <v>0</v>
      </c>
      <c r="E9" s="2">
        <f>Effectif!H10</f>
        <v>0</v>
      </c>
      <c r="F9" s="3" t="str">
        <f>Effectif!I10</f>
        <v>Inconnu</v>
      </c>
      <c r="G9" s="3" t="str">
        <f>Effectif!J10</f>
        <v>Inconnu</v>
      </c>
      <c r="H9" s="3">
        <f>Effectif!L10</f>
        <v>0</v>
      </c>
      <c r="I9" s="3">
        <f>Effectif!N10</f>
        <v>0</v>
      </c>
      <c r="J9" s="3" t="str">
        <f>Effectif!P10</f>
        <v>D._CHAHARANE</v>
      </c>
      <c r="K9" s="3">
        <f>Effectif!S10</f>
        <v>0</v>
      </c>
      <c r="L9" s="3">
        <f>Effectif!T10</f>
        <v>0</v>
      </c>
      <c r="M9" s="3">
        <f>Effectif!U10</f>
        <v>0</v>
      </c>
      <c r="N9" s="3">
        <f>Effectif!AA10</f>
        <v>0</v>
      </c>
      <c r="O9" s="3">
        <f>Effectif!AB10</f>
        <v>0</v>
      </c>
      <c r="P9" s="3" t="e">
        <f>Effectif!#REF!</f>
        <v>#REF!</v>
      </c>
      <c r="Q9" s="3" t="e">
        <f>Effectif!#REF!</f>
        <v>#REF!</v>
      </c>
      <c r="R9" s="3" t="e">
        <f>Effectif!#REF!</f>
        <v>#REF!</v>
      </c>
      <c r="S9" s="3" t="e">
        <f>Effectif!#REF!</f>
        <v>#REF!</v>
      </c>
      <c r="T9" s="3" t="e">
        <f>Effectif!#REF!</f>
        <v>#REF!</v>
      </c>
      <c r="U9" s="3" t="e">
        <f>Effectif!#REF!</f>
        <v>#REF!</v>
      </c>
      <c r="V9" s="3" t="e">
        <f>Effectif!#REF!</f>
        <v>#REF!</v>
      </c>
      <c r="W9" s="3" t="e">
        <f>Effectif!#REF!</f>
        <v>#REF!</v>
      </c>
    </row>
    <row r="10" spans="1:23" x14ac:dyDescent="0.25">
      <c r="A10" s="15" t="str">
        <f>Effectif!C11</f>
        <v>9 9</v>
      </c>
      <c r="B10" s="2">
        <f>Effectif!D11</f>
        <v>0</v>
      </c>
      <c r="C10" s="3" t="str">
        <f ca="1">Effectif!E11</f>
        <v>Inconnu</v>
      </c>
      <c r="D10" s="3">
        <f>Effectif!G11</f>
        <v>0</v>
      </c>
      <c r="E10" s="2">
        <f>Effectif!H11</f>
        <v>0</v>
      </c>
      <c r="F10" s="3" t="str">
        <f>Effectif!I11</f>
        <v>Inconnu</v>
      </c>
      <c r="G10" s="3" t="str">
        <f>Effectif!J11</f>
        <v>Inconnu</v>
      </c>
      <c r="H10" s="3">
        <f>Effectif!L11</f>
        <v>0</v>
      </c>
      <c r="I10" s="3">
        <f>Effectif!N11</f>
        <v>0</v>
      </c>
      <c r="J10" s="3" t="str">
        <f>Effectif!P11</f>
        <v>D._CHAHARANE</v>
      </c>
      <c r="K10" s="3">
        <f>Effectif!S11</f>
        <v>0</v>
      </c>
      <c r="L10" s="3">
        <f>Effectif!T11</f>
        <v>0</v>
      </c>
      <c r="M10" s="3">
        <f>Effectif!U11</f>
        <v>0</v>
      </c>
      <c r="N10" s="3">
        <f>Effectif!AA11</f>
        <v>0</v>
      </c>
      <c r="O10" s="3">
        <f>Effectif!AB11</f>
        <v>0</v>
      </c>
      <c r="P10" s="3" t="e">
        <f>Effectif!#REF!</f>
        <v>#REF!</v>
      </c>
      <c r="Q10" s="3" t="e">
        <f>Effectif!#REF!</f>
        <v>#REF!</v>
      </c>
      <c r="R10" s="3" t="e">
        <f>Effectif!#REF!</f>
        <v>#REF!</v>
      </c>
      <c r="S10" s="3" t="e">
        <f>Effectif!#REF!</f>
        <v>#REF!</v>
      </c>
      <c r="T10" s="3" t="e">
        <f>Effectif!#REF!</f>
        <v>#REF!</v>
      </c>
      <c r="U10" s="3" t="e">
        <f>Effectif!#REF!</f>
        <v>#REF!</v>
      </c>
      <c r="V10" s="3" t="e">
        <f>Effectif!#REF!</f>
        <v>#REF!</v>
      </c>
      <c r="W10" s="3" t="e">
        <f>Effectif!#REF!</f>
        <v>#REF!</v>
      </c>
    </row>
    <row r="11" spans="1:23" x14ac:dyDescent="0.25">
      <c r="A11" s="15" t="str">
        <f>Effectif!C12</f>
        <v>10 10</v>
      </c>
      <c r="B11" s="2">
        <f>Effectif!D12</f>
        <v>0</v>
      </c>
      <c r="C11" s="3" t="str">
        <f ca="1">Effectif!E12</f>
        <v>Inconnu</v>
      </c>
      <c r="D11" s="3">
        <f>Effectif!G12</f>
        <v>0</v>
      </c>
      <c r="E11" s="2">
        <f>Effectif!H12</f>
        <v>0</v>
      </c>
      <c r="F11" s="3" t="str">
        <f>Effectif!I12</f>
        <v>Inconnu</v>
      </c>
      <c r="G11" s="3" t="str">
        <f>Effectif!J12</f>
        <v>Inconnu</v>
      </c>
      <c r="H11" s="3">
        <f>Effectif!L12</f>
        <v>0</v>
      </c>
      <c r="I11" s="3">
        <f>Effectif!N12</f>
        <v>0</v>
      </c>
      <c r="J11" s="3" t="str">
        <f>Effectif!P12</f>
        <v>D._CHAHARANE</v>
      </c>
      <c r="K11" s="3">
        <f>Effectif!S12</f>
        <v>0</v>
      </c>
      <c r="L11" s="3">
        <f>Effectif!T12</f>
        <v>0</v>
      </c>
      <c r="M11" s="3">
        <f>Effectif!U12</f>
        <v>0</v>
      </c>
      <c r="N11" s="3">
        <f>Effectif!AA12</f>
        <v>0</v>
      </c>
      <c r="O11" s="3">
        <f>Effectif!AB12</f>
        <v>0</v>
      </c>
      <c r="P11" s="3" t="e">
        <f>Effectif!#REF!</f>
        <v>#REF!</v>
      </c>
      <c r="Q11" s="3" t="e">
        <f>Effectif!#REF!</f>
        <v>#REF!</v>
      </c>
      <c r="R11" s="3" t="e">
        <f>Effectif!#REF!</f>
        <v>#REF!</v>
      </c>
      <c r="S11" s="3" t="e">
        <f>Effectif!#REF!</f>
        <v>#REF!</v>
      </c>
      <c r="T11" s="3" t="e">
        <f>Effectif!#REF!</f>
        <v>#REF!</v>
      </c>
      <c r="U11" s="3" t="e">
        <f>Effectif!#REF!</f>
        <v>#REF!</v>
      </c>
      <c r="V11" s="3" t="e">
        <f>Effectif!#REF!</f>
        <v>#REF!</v>
      </c>
      <c r="W11" s="3" t="e">
        <f>Effectif!#REF!</f>
        <v>#REF!</v>
      </c>
    </row>
    <row r="12" spans="1:23" x14ac:dyDescent="0.25">
      <c r="A12" s="15" t="str">
        <f>Effectif!C13</f>
        <v>11 11</v>
      </c>
      <c r="B12" s="2">
        <f>Effectif!D13</f>
        <v>0</v>
      </c>
      <c r="C12" s="3" t="str">
        <f ca="1">Effectif!E13</f>
        <v>Inconnu</v>
      </c>
      <c r="D12" s="3">
        <f>Effectif!G13</f>
        <v>0</v>
      </c>
      <c r="E12" s="2">
        <f>Effectif!H13</f>
        <v>0</v>
      </c>
      <c r="F12" s="3" t="str">
        <f>Effectif!I13</f>
        <v>Inconnu</v>
      </c>
      <c r="G12" s="3" t="str">
        <f>Effectif!J13</f>
        <v>Inconnu</v>
      </c>
      <c r="H12" s="3">
        <f>Effectif!L13</f>
        <v>0</v>
      </c>
      <c r="I12" s="3">
        <f>Effectif!N13</f>
        <v>0</v>
      </c>
      <c r="J12" s="3" t="str">
        <f>Effectif!P13</f>
        <v>D._CHAHARANE</v>
      </c>
      <c r="K12" s="3">
        <f>Effectif!S13</f>
        <v>0</v>
      </c>
      <c r="L12" s="3">
        <f>Effectif!T13</f>
        <v>0</v>
      </c>
      <c r="M12" s="3">
        <f>Effectif!U13</f>
        <v>0</v>
      </c>
      <c r="N12" s="3">
        <f>Effectif!AA13</f>
        <v>0</v>
      </c>
      <c r="O12" s="3">
        <f>Effectif!AB13</f>
        <v>0</v>
      </c>
      <c r="P12" s="3" t="e">
        <f>Effectif!#REF!</f>
        <v>#REF!</v>
      </c>
      <c r="Q12" s="3" t="e">
        <f>Effectif!#REF!</f>
        <v>#REF!</v>
      </c>
      <c r="R12" s="3" t="e">
        <f>Effectif!#REF!</f>
        <v>#REF!</v>
      </c>
      <c r="S12" s="3" t="e">
        <f>Effectif!#REF!</f>
        <v>#REF!</v>
      </c>
      <c r="T12" s="3" t="e">
        <f>Effectif!#REF!</f>
        <v>#REF!</v>
      </c>
      <c r="U12" s="3" t="e">
        <f>Effectif!#REF!</f>
        <v>#REF!</v>
      </c>
      <c r="V12" s="3" t="e">
        <f>Effectif!#REF!</f>
        <v>#REF!</v>
      </c>
      <c r="W12" s="3" t="e">
        <f>Effectif!#REF!</f>
        <v>#REF!</v>
      </c>
    </row>
    <row r="13" spans="1:23" x14ac:dyDescent="0.25">
      <c r="A13" s="15" t="str">
        <f>Effectif!C14</f>
        <v>12 12</v>
      </c>
      <c r="B13" s="2">
        <f>Effectif!D14</f>
        <v>0</v>
      </c>
      <c r="C13" s="3" t="str">
        <f ca="1">Effectif!E14</f>
        <v>Inconnu</v>
      </c>
      <c r="D13" s="3">
        <f>Effectif!G14</f>
        <v>0</v>
      </c>
      <c r="E13" s="2">
        <f>Effectif!H14</f>
        <v>0</v>
      </c>
      <c r="F13" s="3" t="str">
        <f>Effectif!I14</f>
        <v>Inconnu</v>
      </c>
      <c r="G13" s="3" t="str">
        <f>Effectif!J14</f>
        <v>Inconnu</v>
      </c>
      <c r="H13" s="3">
        <f>Effectif!L14</f>
        <v>0</v>
      </c>
      <c r="I13" s="3">
        <f>Effectif!N14</f>
        <v>0</v>
      </c>
      <c r="J13" s="3" t="str">
        <f>Effectif!P14</f>
        <v>D._CHAHARANE</v>
      </c>
      <c r="K13" s="3">
        <f>Effectif!S14</f>
        <v>0</v>
      </c>
      <c r="L13" s="3">
        <f>Effectif!T14</f>
        <v>0</v>
      </c>
      <c r="M13" s="3">
        <f>Effectif!U14</f>
        <v>0</v>
      </c>
      <c r="N13" s="3">
        <f>Effectif!AA14</f>
        <v>0</v>
      </c>
      <c r="O13" s="3">
        <f>Effectif!AB14</f>
        <v>0</v>
      </c>
      <c r="P13" s="3" t="e">
        <f>Effectif!#REF!</f>
        <v>#REF!</v>
      </c>
      <c r="Q13" s="3" t="e">
        <f>Effectif!#REF!</f>
        <v>#REF!</v>
      </c>
      <c r="R13" s="3" t="e">
        <f>Effectif!#REF!</f>
        <v>#REF!</v>
      </c>
      <c r="S13" s="3" t="e">
        <f>Effectif!#REF!</f>
        <v>#REF!</v>
      </c>
      <c r="T13" s="3" t="e">
        <f>Effectif!#REF!</f>
        <v>#REF!</v>
      </c>
      <c r="U13" s="3" t="e">
        <f>Effectif!#REF!</f>
        <v>#REF!</v>
      </c>
      <c r="V13" s="3" t="e">
        <f>Effectif!#REF!</f>
        <v>#REF!</v>
      </c>
      <c r="W13" s="3" t="e">
        <f>Effectif!#REF!</f>
        <v>#REF!</v>
      </c>
    </row>
    <row r="14" spans="1:23" x14ac:dyDescent="0.25">
      <c r="A14" s="15" t="str">
        <f>Effectif!C15</f>
        <v>13 13</v>
      </c>
      <c r="B14" s="2">
        <f>Effectif!D15</f>
        <v>0</v>
      </c>
      <c r="C14" s="3" t="str">
        <f ca="1">Effectif!E15</f>
        <v>Inconnu</v>
      </c>
      <c r="D14" s="3">
        <f>Effectif!G15</f>
        <v>0</v>
      </c>
      <c r="E14" s="2">
        <f>Effectif!H15</f>
        <v>0</v>
      </c>
      <c r="F14" s="3" t="str">
        <f>Effectif!I15</f>
        <v>Inconnu</v>
      </c>
      <c r="G14" s="3" t="str">
        <f>Effectif!J15</f>
        <v>Inconnu</v>
      </c>
      <c r="H14" s="3">
        <f>Effectif!L15</f>
        <v>0</v>
      </c>
      <c r="I14" s="3">
        <f>Effectif!N15</f>
        <v>0</v>
      </c>
      <c r="J14" s="3" t="str">
        <f>Effectif!P15</f>
        <v>D._CHAHARANE</v>
      </c>
      <c r="K14" s="3">
        <f>Effectif!S15</f>
        <v>0</v>
      </c>
      <c r="L14" s="3">
        <f>Effectif!T15</f>
        <v>0</v>
      </c>
      <c r="M14" s="3">
        <f>Effectif!U15</f>
        <v>0</v>
      </c>
      <c r="N14" s="3">
        <f>Effectif!AA15</f>
        <v>0</v>
      </c>
      <c r="O14" s="3">
        <f>Effectif!AB15</f>
        <v>0</v>
      </c>
      <c r="P14" s="3" t="e">
        <f>Effectif!#REF!</f>
        <v>#REF!</v>
      </c>
      <c r="Q14" s="3" t="e">
        <f>Effectif!#REF!</f>
        <v>#REF!</v>
      </c>
      <c r="R14" s="3" t="e">
        <f>Effectif!#REF!</f>
        <v>#REF!</v>
      </c>
      <c r="S14" s="3" t="e">
        <f>Effectif!#REF!</f>
        <v>#REF!</v>
      </c>
      <c r="T14" s="3" t="e">
        <f>Effectif!#REF!</f>
        <v>#REF!</v>
      </c>
      <c r="U14" s="3" t="e">
        <f>Effectif!#REF!</f>
        <v>#REF!</v>
      </c>
      <c r="V14" s="3" t="e">
        <f>Effectif!#REF!</f>
        <v>#REF!</v>
      </c>
      <c r="W14" s="3" t="e">
        <f>Effectif!#REF!</f>
        <v>#REF!</v>
      </c>
    </row>
    <row r="15" spans="1:23" x14ac:dyDescent="0.25">
      <c r="A15" s="15" t="str">
        <f>Effectif!C16</f>
        <v>14 14</v>
      </c>
      <c r="B15" s="2">
        <f>Effectif!D16</f>
        <v>0</v>
      </c>
      <c r="C15" s="3" t="str">
        <f ca="1">Effectif!E16</f>
        <v>Inconnu</v>
      </c>
      <c r="D15" s="3">
        <f>Effectif!G16</f>
        <v>0</v>
      </c>
      <c r="E15" s="2">
        <f>Effectif!H16</f>
        <v>0</v>
      </c>
      <c r="F15" s="3" t="str">
        <f>Effectif!I16</f>
        <v>Inconnu</v>
      </c>
      <c r="G15" s="3" t="str">
        <f>Effectif!J16</f>
        <v>Inconnu</v>
      </c>
      <c r="H15" s="3">
        <f>Effectif!L16</f>
        <v>0</v>
      </c>
      <c r="I15" s="3">
        <f>Effectif!N16</f>
        <v>0</v>
      </c>
      <c r="J15" s="3" t="str">
        <f>Effectif!P16</f>
        <v>D._CHAHARANE</v>
      </c>
      <c r="K15" s="3">
        <f>Effectif!S16</f>
        <v>0</v>
      </c>
      <c r="L15" s="3">
        <f>Effectif!T16</f>
        <v>0</v>
      </c>
      <c r="M15" s="3">
        <f>Effectif!U16</f>
        <v>0</v>
      </c>
      <c r="N15" s="3">
        <f>Effectif!AA16</f>
        <v>0</v>
      </c>
      <c r="O15" s="3">
        <f>Effectif!AB16</f>
        <v>0</v>
      </c>
      <c r="P15" s="3" t="e">
        <f>Effectif!#REF!</f>
        <v>#REF!</v>
      </c>
      <c r="Q15" s="3" t="e">
        <f>Effectif!#REF!</f>
        <v>#REF!</v>
      </c>
      <c r="R15" s="3" t="e">
        <f>Effectif!#REF!</f>
        <v>#REF!</v>
      </c>
      <c r="S15" s="3" t="e">
        <f>Effectif!#REF!</f>
        <v>#REF!</v>
      </c>
      <c r="T15" s="3" t="e">
        <f>Effectif!#REF!</f>
        <v>#REF!</v>
      </c>
      <c r="U15" s="3" t="e">
        <f>Effectif!#REF!</f>
        <v>#REF!</v>
      </c>
      <c r="V15" s="3" t="e">
        <f>Effectif!#REF!</f>
        <v>#REF!</v>
      </c>
      <c r="W15" s="3" t="e">
        <f>Effectif!#REF!</f>
        <v>#REF!</v>
      </c>
    </row>
    <row r="16" spans="1:23" x14ac:dyDescent="0.25">
      <c r="A16" s="15" t="str">
        <f>Effectif!C17</f>
        <v>15 15</v>
      </c>
      <c r="B16" s="2">
        <f>Effectif!D17</f>
        <v>0</v>
      </c>
      <c r="C16" s="3" t="str">
        <f ca="1">Effectif!E17</f>
        <v>Inconnu</v>
      </c>
      <c r="D16" s="3">
        <f>Effectif!G17</f>
        <v>0</v>
      </c>
      <c r="E16" s="2">
        <f>Effectif!H17</f>
        <v>0</v>
      </c>
      <c r="F16" s="3" t="str">
        <f>Effectif!I17</f>
        <v>Inconnu</v>
      </c>
      <c r="G16" s="3" t="str">
        <f>Effectif!J17</f>
        <v>Inconnu</v>
      </c>
      <c r="H16" s="3">
        <f>Effectif!L17</f>
        <v>0</v>
      </c>
      <c r="I16" s="3">
        <f>Effectif!N17</f>
        <v>0</v>
      </c>
      <c r="J16" s="3" t="str">
        <f>Effectif!P17</f>
        <v>D._CHAHARANE</v>
      </c>
      <c r="K16" s="3">
        <f>Effectif!S17</f>
        <v>0</v>
      </c>
      <c r="L16" s="3">
        <f>Effectif!T17</f>
        <v>0</v>
      </c>
      <c r="M16" s="3">
        <f>Effectif!U17</f>
        <v>0</v>
      </c>
      <c r="N16" s="3">
        <f>Effectif!AA17</f>
        <v>0</v>
      </c>
      <c r="O16" s="3">
        <f>Effectif!AB17</f>
        <v>0</v>
      </c>
      <c r="P16" s="3" t="e">
        <f>Effectif!#REF!</f>
        <v>#REF!</v>
      </c>
      <c r="Q16" s="3" t="e">
        <f>Effectif!#REF!</f>
        <v>#REF!</v>
      </c>
      <c r="R16" s="3" t="e">
        <f>Effectif!#REF!</f>
        <v>#REF!</v>
      </c>
      <c r="S16" s="3" t="e">
        <f>Effectif!#REF!</f>
        <v>#REF!</v>
      </c>
      <c r="T16" s="3" t="e">
        <f>Effectif!#REF!</f>
        <v>#REF!</v>
      </c>
      <c r="U16" s="3" t="e">
        <f>Effectif!#REF!</f>
        <v>#REF!</v>
      </c>
      <c r="V16" s="3" t="e">
        <f>Effectif!#REF!</f>
        <v>#REF!</v>
      </c>
      <c r="W16" s="3" t="e">
        <f>Effectif!#REF!</f>
        <v>#REF!</v>
      </c>
    </row>
    <row r="17" spans="1:23" x14ac:dyDescent="0.25">
      <c r="A17" s="15" t="str">
        <f>Effectif!C18</f>
        <v>16 16</v>
      </c>
      <c r="B17" s="2">
        <f>Effectif!D18</f>
        <v>0</v>
      </c>
      <c r="C17" s="3" t="str">
        <f ca="1">Effectif!E18</f>
        <v>Inconnu</v>
      </c>
      <c r="D17" s="3">
        <f>Effectif!G18</f>
        <v>0</v>
      </c>
      <c r="E17" s="2">
        <f>Effectif!H18</f>
        <v>0</v>
      </c>
      <c r="F17" s="3" t="str">
        <f>Effectif!I18</f>
        <v>Inconnu</v>
      </c>
      <c r="G17" s="3" t="str">
        <f>Effectif!J18</f>
        <v>Inconnu</v>
      </c>
      <c r="H17" s="3">
        <f>Effectif!L18</f>
        <v>0</v>
      </c>
      <c r="I17" s="3">
        <f>Effectif!N18</f>
        <v>0</v>
      </c>
      <c r="J17" s="3" t="str">
        <f>Effectif!P18</f>
        <v>D._CHAHARANE</v>
      </c>
      <c r="K17" s="3">
        <f>Effectif!S18</f>
        <v>0</v>
      </c>
      <c r="L17" s="3">
        <f>Effectif!T18</f>
        <v>0</v>
      </c>
      <c r="M17" s="3">
        <f>Effectif!U18</f>
        <v>0</v>
      </c>
      <c r="N17" s="3">
        <f>Effectif!AA18</f>
        <v>0</v>
      </c>
      <c r="O17" s="3">
        <f>Effectif!AB18</f>
        <v>0</v>
      </c>
      <c r="P17" s="3" t="e">
        <f>Effectif!#REF!</f>
        <v>#REF!</v>
      </c>
      <c r="Q17" s="3" t="e">
        <f>Effectif!#REF!</f>
        <v>#REF!</v>
      </c>
      <c r="R17" s="3" t="e">
        <f>Effectif!#REF!</f>
        <v>#REF!</v>
      </c>
      <c r="S17" s="3" t="e">
        <f>Effectif!#REF!</f>
        <v>#REF!</v>
      </c>
      <c r="T17" s="3" t="e">
        <f>Effectif!#REF!</f>
        <v>#REF!</v>
      </c>
      <c r="U17" s="3" t="e">
        <f>Effectif!#REF!</f>
        <v>#REF!</v>
      </c>
      <c r="V17" s="3" t="e">
        <f>Effectif!#REF!</f>
        <v>#REF!</v>
      </c>
      <c r="W17" s="3" t="e">
        <f>Effectif!#REF!</f>
        <v>#REF!</v>
      </c>
    </row>
    <row r="18" spans="1:23" x14ac:dyDescent="0.25">
      <c r="A18" s="15" t="str">
        <f>Effectif!C19</f>
        <v>17 17</v>
      </c>
      <c r="B18" s="2">
        <f>Effectif!D19</f>
        <v>0</v>
      </c>
      <c r="C18" s="3" t="str">
        <f ca="1">Effectif!E19</f>
        <v>Inconnu</v>
      </c>
      <c r="D18" s="3">
        <f>Effectif!G19</f>
        <v>0</v>
      </c>
      <c r="E18" s="2">
        <f>Effectif!H19</f>
        <v>0</v>
      </c>
      <c r="F18" s="3" t="str">
        <f>Effectif!I19</f>
        <v>Inconnu</v>
      </c>
      <c r="G18" s="3" t="str">
        <f>Effectif!J19</f>
        <v>Inconnu</v>
      </c>
      <c r="H18" s="3">
        <f>Effectif!L19</f>
        <v>0</v>
      </c>
      <c r="I18" s="3">
        <f>Effectif!N19</f>
        <v>0</v>
      </c>
      <c r="J18" s="3" t="str">
        <f>Effectif!P19</f>
        <v>E._MOULINET</v>
      </c>
      <c r="K18" s="3">
        <f>Effectif!S19</f>
        <v>0</v>
      </c>
      <c r="L18" s="3">
        <f>Effectif!T19</f>
        <v>0</v>
      </c>
      <c r="M18" s="3">
        <f>Effectif!U19</f>
        <v>0</v>
      </c>
      <c r="N18" s="3">
        <f>Effectif!AA19</f>
        <v>0</v>
      </c>
      <c r="O18" s="3">
        <f>Effectif!AB19</f>
        <v>0</v>
      </c>
      <c r="P18" s="3" t="e">
        <f>Effectif!#REF!</f>
        <v>#REF!</v>
      </c>
      <c r="Q18" s="3" t="e">
        <f>Effectif!#REF!</f>
        <v>#REF!</v>
      </c>
      <c r="R18" s="3" t="e">
        <f>Effectif!#REF!</f>
        <v>#REF!</v>
      </c>
      <c r="S18" s="3" t="e">
        <f>Effectif!#REF!</f>
        <v>#REF!</v>
      </c>
      <c r="T18" s="3" t="e">
        <f>Effectif!#REF!</f>
        <v>#REF!</v>
      </c>
      <c r="U18" s="3" t="e">
        <f>Effectif!#REF!</f>
        <v>#REF!</v>
      </c>
      <c r="V18" s="3" t="e">
        <f>Effectif!#REF!</f>
        <v>#REF!</v>
      </c>
      <c r="W18" s="3" t="e">
        <f>Effectif!#REF!</f>
        <v>#REF!</v>
      </c>
    </row>
    <row r="19" spans="1:23" x14ac:dyDescent="0.25">
      <c r="A19" s="15" t="str">
        <f>Effectif!C20</f>
        <v>18 18</v>
      </c>
      <c r="B19" s="2">
        <f>Effectif!D20</f>
        <v>0</v>
      </c>
      <c r="C19" s="3" t="str">
        <f ca="1">Effectif!E20</f>
        <v>Inconnu</v>
      </c>
      <c r="D19" s="3">
        <f>Effectif!G20</f>
        <v>0</v>
      </c>
      <c r="E19" s="2">
        <f>Effectif!H20</f>
        <v>0</v>
      </c>
      <c r="F19" s="3" t="str">
        <f>Effectif!I20</f>
        <v>Inconnu</v>
      </c>
      <c r="G19" s="3" t="str">
        <f>Effectif!J20</f>
        <v>Inconnu</v>
      </c>
      <c r="H19" s="3">
        <f>Effectif!L20</f>
        <v>0</v>
      </c>
      <c r="I19" s="3">
        <f>Effectif!N20</f>
        <v>0</v>
      </c>
      <c r="J19" s="3" t="str">
        <f>Effectif!P20</f>
        <v>E._MOULINET</v>
      </c>
      <c r="K19" s="3">
        <f>Effectif!S20</f>
        <v>0</v>
      </c>
      <c r="L19" s="3">
        <f>Effectif!T20</f>
        <v>0</v>
      </c>
      <c r="M19" s="3">
        <f>Effectif!U20</f>
        <v>0</v>
      </c>
      <c r="N19" s="3">
        <f>Effectif!AA20</f>
        <v>0</v>
      </c>
      <c r="O19" s="3">
        <f>Effectif!AB20</f>
        <v>0</v>
      </c>
      <c r="P19" s="3" t="e">
        <f>Effectif!#REF!</f>
        <v>#REF!</v>
      </c>
      <c r="Q19" s="3" t="e">
        <f>Effectif!#REF!</f>
        <v>#REF!</v>
      </c>
      <c r="R19" s="3" t="e">
        <f>Effectif!#REF!</f>
        <v>#REF!</v>
      </c>
      <c r="S19" s="3" t="e">
        <f>Effectif!#REF!</f>
        <v>#REF!</v>
      </c>
      <c r="T19" s="3" t="e">
        <f>Effectif!#REF!</f>
        <v>#REF!</v>
      </c>
      <c r="U19" s="3" t="e">
        <f>Effectif!#REF!</f>
        <v>#REF!</v>
      </c>
      <c r="V19" s="3" t="e">
        <f>Effectif!#REF!</f>
        <v>#REF!</v>
      </c>
      <c r="W19" s="3" t="e">
        <f>Effectif!#REF!</f>
        <v>#REF!</v>
      </c>
    </row>
    <row r="20" spans="1:23" x14ac:dyDescent="0.25">
      <c r="A20" s="15" t="str">
        <f>Effectif!C21</f>
        <v>19 19</v>
      </c>
      <c r="B20" s="2">
        <f>Effectif!D21</f>
        <v>0</v>
      </c>
      <c r="C20" s="3" t="str">
        <f ca="1">Effectif!E21</f>
        <v>Inconnu</v>
      </c>
      <c r="D20" s="3">
        <f>Effectif!G21</f>
        <v>0</v>
      </c>
      <c r="E20" s="2">
        <f>Effectif!H21</f>
        <v>0</v>
      </c>
      <c r="F20" s="3" t="str">
        <f>Effectif!I21</f>
        <v>Inconnu</v>
      </c>
      <c r="G20" s="3" t="str">
        <f>Effectif!J21</f>
        <v>Inconnu</v>
      </c>
      <c r="H20" s="3">
        <f>Effectif!L21</f>
        <v>0</v>
      </c>
      <c r="I20" s="3">
        <f>Effectif!N21</f>
        <v>0</v>
      </c>
      <c r="J20" s="3" t="str">
        <f>Effectif!P21</f>
        <v>E._MOULINET</v>
      </c>
      <c r="K20" s="3">
        <f>Effectif!S21</f>
        <v>0</v>
      </c>
      <c r="L20" s="3">
        <f>Effectif!T21</f>
        <v>0</v>
      </c>
      <c r="M20" s="3">
        <f>Effectif!U21</f>
        <v>0</v>
      </c>
      <c r="N20" s="3">
        <f>Effectif!AA21</f>
        <v>0</v>
      </c>
      <c r="O20" s="3">
        <f>Effectif!AB21</f>
        <v>0</v>
      </c>
      <c r="P20" s="3" t="e">
        <f>Effectif!#REF!</f>
        <v>#REF!</v>
      </c>
      <c r="Q20" s="3" t="e">
        <f>Effectif!#REF!</f>
        <v>#REF!</v>
      </c>
      <c r="R20" s="3" t="e">
        <f>Effectif!#REF!</f>
        <v>#REF!</v>
      </c>
      <c r="S20" s="3" t="e">
        <f>Effectif!#REF!</f>
        <v>#REF!</v>
      </c>
      <c r="T20" s="3" t="e">
        <f>Effectif!#REF!</f>
        <v>#REF!</v>
      </c>
      <c r="U20" s="3" t="e">
        <f>Effectif!#REF!</f>
        <v>#REF!</v>
      </c>
      <c r="V20" s="3" t="e">
        <f>Effectif!#REF!</f>
        <v>#REF!</v>
      </c>
      <c r="W20" s="3" t="e">
        <f>Effectif!#REF!</f>
        <v>#REF!</v>
      </c>
    </row>
    <row r="21" spans="1:23" x14ac:dyDescent="0.25">
      <c r="A21" s="15" t="str">
        <f>Effectif!C22</f>
        <v>20 20</v>
      </c>
      <c r="B21" s="2">
        <f>Effectif!D22</f>
        <v>0</v>
      </c>
      <c r="C21" s="3" t="str">
        <f ca="1">Effectif!E22</f>
        <v>Inconnu</v>
      </c>
      <c r="D21" s="3">
        <f>Effectif!G22</f>
        <v>0</v>
      </c>
      <c r="E21" s="2">
        <f>Effectif!H22</f>
        <v>0</v>
      </c>
      <c r="F21" s="3" t="str">
        <f>Effectif!I22</f>
        <v>Inconnu</v>
      </c>
      <c r="G21" s="3" t="str">
        <f>Effectif!J22</f>
        <v>Inconnu</v>
      </c>
      <c r="H21" s="3">
        <f>Effectif!L22</f>
        <v>0</v>
      </c>
      <c r="I21" s="3">
        <f>Effectif!N22</f>
        <v>0</v>
      </c>
      <c r="J21" s="3" t="str">
        <f>Effectif!P22</f>
        <v>E._MOULINET</v>
      </c>
      <c r="K21" s="3">
        <f>Effectif!S22</f>
        <v>0</v>
      </c>
      <c r="L21" s="3">
        <f>Effectif!T22</f>
        <v>0</v>
      </c>
      <c r="M21" s="3">
        <f>Effectif!U22</f>
        <v>0</v>
      </c>
      <c r="N21" s="3">
        <f>Effectif!AA22</f>
        <v>0</v>
      </c>
      <c r="O21" s="3">
        <f>Effectif!AB22</f>
        <v>0</v>
      </c>
      <c r="P21" s="3" t="e">
        <f>Effectif!#REF!</f>
        <v>#REF!</v>
      </c>
      <c r="Q21" s="3" t="e">
        <f>Effectif!#REF!</f>
        <v>#REF!</v>
      </c>
      <c r="R21" s="3" t="e">
        <f>Effectif!#REF!</f>
        <v>#REF!</v>
      </c>
      <c r="S21" s="3" t="e">
        <f>Effectif!#REF!</f>
        <v>#REF!</v>
      </c>
      <c r="T21" s="3" t="e">
        <f>Effectif!#REF!</f>
        <v>#REF!</v>
      </c>
      <c r="U21" s="3" t="e">
        <f>Effectif!#REF!</f>
        <v>#REF!</v>
      </c>
      <c r="V21" s="3" t="e">
        <f>Effectif!#REF!</f>
        <v>#REF!</v>
      </c>
      <c r="W21" s="3" t="e">
        <f>Effectif!#REF!</f>
        <v>#REF!</v>
      </c>
    </row>
    <row r="22" spans="1:23" x14ac:dyDescent="0.25">
      <c r="A22" s="15" t="str">
        <f>Effectif!C23</f>
        <v>21 21</v>
      </c>
      <c r="B22" s="2">
        <f>Effectif!D23</f>
        <v>0</v>
      </c>
      <c r="C22" s="3" t="str">
        <f ca="1">Effectif!E23</f>
        <v>Inconnu</v>
      </c>
      <c r="D22" s="3">
        <f>Effectif!G23</f>
        <v>0</v>
      </c>
      <c r="E22" s="2">
        <f>Effectif!H23</f>
        <v>0</v>
      </c>
      <c r="F22" s="3" t="str">
        <f>Effectif!I23</f>
        <v>Inconnu</v>
      </c>
      <c r="G22" s="3" t="str">
        <f>Effectif!J23</f>
        <v>Inconnu</v>
      </c>
      <c r="H22" s="3">
        <f>Effectif!L23</f>
        <v>0</v>
      </c>
      <c r="I22" s="3">
        <f>Effectif!N23</f>
        <v>0</v>
      </c>
      <c r="J22" s="3" t="str">
        <f>Effectif!P23</f>
        <v>E._MOULINET</v>
      </c>
      <c r="K22" s="3">
        <f>Effectif!S23</f>
        <v>0</v>
      </c>
      <c r="L22" s="3">
        <f>Effectif!T23</f>
        <v>0</v>
      </c>
      <c r="M22" s="3">
        <f>Effectif!U23</f>
        <v>0</v>
      </c>
      <c r="N22" s="3">
        <f>Effectif!AA23</f>
        <v>0</v>
      </c>
      <c r="O22" s="3">
        <f>Effectif!AB23</f>
        <v>0</v>
      </c>
      <c r="P22" s="3" t="e">
        <f>Effectif!#REF!</f>
        <v>#REF!</v>
      </c>
      <c r="Q22" s="3" t="e">
        <f>Effectif!#REF!</f>
        <v>#REF!</v>
      </c>
      <c r="R22" s="3" t="e">
        <f>Effectif!#REF!</f>
        <v>#REF!</v>
      </c>
      <c r="S22" s="3" t="e">
        <f>Effectif!#REF!</f>
        <v>#REF!</v>
      </c>
      <c r="T22" s="3" t="e">
        <f>Effectif!#REF!</f>
        <v>#REF!</v>
      </c>
      <c r="U22" s="3" t="e">
        <f>Effectif!#REF!</f>
        <v>#REF!</v>
      </c>
      <c r="V22" s="3" t="e">
        <f>Effectif!#REF!</f>
        <v>#REF!</v>
      </c>
      <c r="W22" s="3" t="e">
        <f>Effectif!#REF!</f>
        <v>#REF!</v>
      </c>
    </row>
    <row r="23" spans="1:23" x14ac:dyDescent="0.25">
      <c r="A23" s="15" t="str">
        <f>Effectif!C24</f>
        <v>22 22</v>
      </c>
      <c r="B23" s="2">
        <f>Effectif!D24</f>
        <v>0</v>
      </c>
      <c r="C23" s="3" t="str">
        <f ca="1">Effectif!E24</f>
        <v>Inconnu</v>
      </c>
      <c r="D23" s="3">
        <f>Effectif!G24</f>
        <v>0</v>
      </c>
      <c r="E23" s="2">
        <f>Effectif!H24</f>
        <v>0</v>
      </c>
      <c r="F23" s="3" t="str">
        <f>Effectif!I24</f>
        <v>Inconnu</v>
      </c>
      <c r="G23" s="3" t="str">
        <f>Effectif!J24</f>
        <v>Inconnu</v>
      </c>
      <c r="H23" s="3">
        <f>Effectif!L24</f>
        <v>0</v>
      </c>
      <c r="I23" s="3">
        <f>Effectif!N24</f>
        <v>0</v>
      </c>
      <c r="J23" s="3" t="str">
        <f>Effectif!P24</f>
        <v>IEF</v>
      </c>
      <c r="K23" s="3">
        <f>Effectif!S24</f>
        <v>0</v>
      </c>
      <c r="L23" s="3">
        <f>Effectif!T24</f>
        <v>0</v>
      </c>
      <c r="M23" s="3">
        <f>Effectif!U24</f>
        <v>0</v>
      </c>
      <c r="N23" s="3">
        <f>Effectif!AA24</f>
        <v>0</v>
      </c>
      <c r="O23" s="3">
        <f>Effectif!AB24</f>
        <v>0</v>
      </c>
      <c r="P23" s="3" t="e">
        <f>Effectif!#REF!</f>
        <v>#REF!</v>
      </c>
      <c r="Q23" s="3" t="e">
        <f>Effectif!#REF!</f>
        <v>#REF!</v>
      </c>
      <c r="R23" s="3" t="e">
        <f>Effectif!#REF!</f>
        <v>#REF!</v>
      </c>
      <c r="S23" s="3" t="e">
        <f>Effectif!#REF!</f>
        <v>#REF!</v>
      </c>
      <c r="T23" s="3" t="e">
        <f>Effectif!#REF!</f>
        <v>#REF!</v>
      </c>
      <c r="U23" s="3" t="e">
        <f>Effectif!#REF!</f>
        <v>#REF!</v>
      </c>
      <c r="V23" s="3" t="e">
        <f>Effectif!#REF!</f>
        <v>#REF!</v>
      </c>
      <c r="W23" s="3" t="e">
        <f>Effectif!#REF!</f>
        <v>#REF!</v>
      </c>
    </row>
    <row r="24" spans="1:23" x14ac:dyDescent="0.25">
      <c r="A24" s="15" t="str">
        <f>Effectif!C25</f>
        <v>23 23</v>
      </c>
      <c r="B24" s="2">
        <f>Effectif!D25</f>
        <v>0</v>
      </c>
      <c r="C24" s="3" t="str">
        <f ca="1">Effectif!E25</f>
        <v>Inconnu</v>
      </c>
      <c r="D24" s="3">
        <f>Effectif!G25</f>
        <v>0</v>
      </c>
      <c r="E24" s="2">
        <f>Effectif!H25</f>
        <v>0</v>
      </c>
      <c r="F24" s="3" t="str">
        <f>Effectif!I25</f>
        <v>Inconnu</v>
      </c>
      <c r="G24" s="3" t="str">
        <f>Effectif!J25</f>
        <v>Inconnu</v>
      </c>
      <c r="H24" s="3">
        <f>Effectif!L25</f>
        <v>0</v>
      </c>
      <c r="I24" s="3">
        <f>Effectif!N25</f>
        <v>0</v>
      </c>
      <c r="J24" s="3" t="str">
        <f>Effectif!P25</f>
        <v>IEF</v>
      </c>
      <c r="K24" s="3">
        <f>Effectif!S25</f>
        <v>0</v>
      </c>
      <c r="L24" s="3">
        <f>Effectif!T25</f>
        <v>0</v>
      </c>
      <c r="M24" s="3">
        <f>Effectif!U25</f>
        <v>0</v>
      </c>
      <c r="N24" s="3">
        <f>Effectif!AA25</f>
        <v>0</v>
      </c>
      <c r="O24" s="3">
        <f>Effectif!AB25</f>
        <v>0</v>
      </c>
      <c r="P24" s="3" t="e">
        <f>Effectif!#REF!</f>
        <v>#REF!</v>
      </c>
      <c r="Q24" s="3" t="e">
        <f>Effectif!#REF!</f>
        <v>#REF!</v>
      </c>
      <c r="R24" s="3" t="e">
        <f>Effectif!#REF!</f>
        <v>#REF!</v>
      </c>
      <c r="S24" s="3" t="e">
        <f>Effectif!#REF!</f>
        <v>#REF!</v>
      </c>
      <c r="T24" s="3" t="e">
        <f>Effectif!#REF!</f>
        <v>#REF!</v>
      </c>
      <c r="U24" s="3" t="e">
        <f>Effectif!#REF!</f>
        <v>#REF!</v>
      </c>
      <c r="V24" s="3" t="e">
        <f>Effectif!#REF!</f>
        <v>#REF!</v>
      </c>
      <c r="W24" s="3" t="e">
        <f>Effectif!#REF!</f>
        <v>#REF!</v>
      </c>
    </row>
    <row r="25" spans="1:23" x14ac:dyDescent="0.25">
      <c r="A25" s="15" t="str">
        <f>Effectif!C26</f>
        <v>24 24</v>
      </c>
      <c r="B25" s="2">
        <f>Effectif!D26</f>
        <v>0</v>
      </c>
      <c r="C25" s="3" t="str">
        <f ca="1">Effectif!E26</f>
        <v>Inconnu</v>
      </c>
      <c r="D25" s="3">
        <f>Effectif!G26</f>
        <v>0</v>
      </c>
      <c r="E25" s="2">
        <f>Effectif!H26</f>
        <v>0</v>
      </c>
      <c r="F25" s="3" t="str">
        <f>Effectif!I26</f>
        <v>Inconnu</v>
      </c>
      <c r="G25" s="3" t="str">
        <f>Effectif!J26</f>
        <v>Inconnu</v>
      </c>
      <c r="H25" s="3">
        <f>Effectif!L26</f>
        <v>0</v>
      </c>
      <c r="I25" s="3">
        <f>Effectif!N26</f>
        <v>0</v>
      </c>
      <c r="J25" s="3" t="str">
        <f>Effectif!P26</f>
        <v>IEF</v>
      </c>
      <c r="K25" s="3">
        <f>Effectif!S26</f>
        <v>0</v>
      </c>
      <c r="L25" s="3">
        <f>Effectif!T26</f>
        <v>0</v>
      </c>
      <c r="M25" s="3">
        <f>Effectif!U26</f>
        <v>0</v>
      </c>
      <c r="N25" s="3">
        <f>Effectif!AA26</f>
        <v>0</v>
      </c>
      <c r="O25" s="3">
        <f>Effectif!AB26</f>
        <v>0</v>
      </c>
      <c r="P25" s="3" t="e">
        <f>Effectif!#REF!</f>
        <v>#REF!</v>
      </c>
      <c r="Q25" s="3" t="e">
        <f>Effectif!#REF!</f>
        <v>#REF!</v>
      </c>
      <c r="R25" s="3" t="e">
        <f>Effectif!#REF!</f>
        <v>#REF!</v>
      </c>
      <c r="S25" s="3" t="e">
        <f>Effectif!#REF!</f>
        <v>#REF!</v>
      </c>
      <c r="T25" s="3" t="e">
        <f>Effectif!#REF!</f>
        <v>#REF!</v>
      </c>
      <c r="U25" s="3" t="e">
        <f>Effectif!#REF!</f>
        <v>#REF!</v>
      </c>
      <c r="V25" s="3" t="e">
        <f>Effectif!#REF!</f>
        <v>#REF!</v>
      </c>
      <c r="W25" s="3" t="e">
        <f>Effectif!#REF!</f>
        <v>#REF!</v>
      </c>
    </row>
    <row r="26" spans="1:23" x14ac:dyDescent="0.25">
      <c r="A26" s="15" t="str">
        <f>Effectif!C27</f>
        <v>25 25</v>
      </c>
      <c r="B26" s="2">
        <f>Effectif!D27</f>
        <v>0</v>
      </c>
      <c r="C26" s="3" t="str">
        <f ca="1">Effectif!E27</f>
        <v>Inconnu</v>
      </c>
      <c r="D26" s="3">
        <f>Effectif!G27</f>
        <v>0</v>
      </c>
      <c r="E26" s="2">
        <f>Effectif!H27</f>
        <v>0</v>
      </c>
      <c r="F26" s="3" t="str">
        <f>Effectif!I27</f>
        <v>Inconnu</v>
      </c>
      <c r="G26" s="3" t="str">
        <f>Effectif!J27</f>
        <v>Inconnu</v>
      </c>
      <c r="H26" s="3">
        <f>Effectif!L27</f>
        <v>0</v>
      </c>
      <c r="I26" s="3">
        <f>Effectif!N27</f>
        <v>0</v>
      </c>
      <c r="J26" s="3" t="str">
        <f>Effectif!P27</f>
        <v>IEF</v>
      </c>
      <c r="K26" s="3">
        <f>Effectif!S27</f>
        <v>0</v>
      </c>
      <c r="L26" s="3">
        <f>Effectif!T27</f>
        <v>0</v>
      </c>
      <c r="M26" s="3">
        <f>Effectif!U27</f>
        <v>0</v>
      </c>
      <c r="N26" s="3">
        <f>Effectif!AA27</f>
        <v>0</v>
      </c>
      <c r="O26" s="3">
        <f>Effectif!AB27</f>
        <v>0</v>
      </c>
      <c r="P26" s="3" t="e">
        <f>Effectif!#REF!</f>
        <v>#REF!</v>
      </c>
      <c r="Q26" s="3" t="e">
        <f>Effectif!#REF!</f>
        <v>#REF!</v>
      </c>
      <c r="R26" s="3" t="e">
        <f>Effectif!#REF!</f>
        <v>#REF!</v>
      </c>
      <c r="S26" s="3" t="e">
        <f>Effectif!#REF!</f>
        <v>#REF!</v>
      </c>
      <c r="T26" s="3" t="e">
        <f>Effectif!#REF!</f>
        <v>#REF!</v>
      </c>
      <c r="U26" s="3" t="e">
        <f>Effectif!#REF!</f>
        <v>#REF!</v>
      </c>
      <c r="V26" s="3" t="e">
        <f>Effectif!#REF!</f>
        <v>#REF!</v>
      </c>
      <c r="W26" s="3" t="e">
        <f>Effectif!#REF!</f>
        <v>#REF!</v>
      </c>
    </row>
    <row r="27" spans="1:23" x14ac:dyDescent="0.25">
      <c r="A27" s="15" t="str">
        <f>Effectif!C28</f>
        <v>26 26</v>
      </c>
      <c r="B27" s="2">
        <f>Effectif!D28</f>
        <v>0</v>
      </c>
      <c r="C27" s="3" t="str">
        <f ca="1">Effectif!E28</f>
        <v>Inconnu</v>
      </c>
      <c r="D27" s="3">
        <f>Effectif!G28</f>
        <v>0</v>
      </c>
      <c r="E27" s="2">
        <f>Effectif!H28</f>
        <v>0</v>
      </c>
      <c r="F27" s="3" t="str">
        <f>Effectif!I28</f>
        <v>Inconnu</v>
      </c>
      <c r="G27" s="3" t="str">
        <f>Effectif!J28</f>
        <v>Inconnu</v>
      </c>
      <c r="H27" s="3">
        <f>Effectif!L28</f>
        <v>0</v>
      </c>
      <c r="I27" s="3">
        <f>Effectif!N28</f>
        <v>0</v>
      </c>
      <c r="J27" s="3" t="str">
        <f>Effectif!P28</f>
        <v>IEF</v>
      </c>
      <c r="K27" s="3">
        <f>Effectif!S28</f>
        <v>0</v>
      </c>
      <c r="L27" s="3">
        <f>Effectif!T28</f>
        <v>0</v>
      </c>
      <c r="M27" s="3">
        <f>Effectif!U28</f>
        <v>0</v>
      </c>
      <c r="N27" s="3">
        <f>Effectif!AA28</f>
        <v>0</v>
      </c>
      <c r="O27" s="3">
        <f>Effectif!AB28</f>
        <v>0</v>
      </c>
      <c r="P27" s="3" t="e">
        <f>Effectif!#REF!</f>
        <v>#REF!</v>
      </c>
      <c r="Q27" s="3" t="e">
        <f>Effectif!#REF!</f>
        <v>#REF!</v>
      </c>
      <c r="R27" s="3" t="e">
        <f>Effectif!#REF!</f>
        <v>#REF!</v>
      </c>
      <c r="S27" s="3" t="e">
        <f>Effectif!#REF!</f>
        <v>#REF!</v>
      </c>
      <c r="T27" s="3" t="e">
        <f>Effectif!#REF!</f>
        <v>#REF!</v>
      </c>
      <c r="U27" s="3" t="e">
        <f>Effectif!#REF!</f>
        <v>#REF!</v>
      </c>
      <c r="V27" s="3" t="e">
        <f>Effectif!#REF!</f>
        <v>#REF!</v>
      </c>
      <c r="W27" s="3" t="e">
        <f>Effectif!#REF!</f>
        <v>#REF!</v>
      </c>
    </row>
    <row r="28" spans="1:23" x14ac:dyDescent="0.25">
      <c r="A28" s="15" t="str">
        <f>Effectif!C29</f>
        <v>27 27</v>
      </c>
      <c r="B28" s="2">
        <f>Effectif!D29</f>
        <v>0</v>
      </c>
      <c r="C28" s="3" t="str">
        <f ca="1">Effectif!E29</f>
        <v>Inconnu</v>
      </c>
      <c r="D28" s="3">
        <f>Effectif!G29</f>
        <v>0</v>
      </c>
      <c r="E28" s="2">
        <f>Effectif!H29</f>
        <v>0</v>
      </c>
      <c r="F28" s="3" t="str">
        <f>Effectif!I29</f>
        <v>Inconnu</v>
      </c>
      <c r="G28" s="3" t="str">
        <f>Effectif!J29</f>
        <v>Inconnu</v>
      </c>
      <c r="H28" s="3">
        <f>Effectif!L29</f>
        <v>0</v>
      </c>
      <c r="I28" s="3">
        <f>Effectif!N29</f>
        <v>0</v>
      </c>
      <c r="J28" s="3" t="str">
        <f>Effectif!P29</f>
        <v>IEF</v>
      </c>
      <c r="K28" s="3">
        <f>Effectif!S29</f>
        <v>0</v>
      </c>
      <c r="L28" s="3">
        <f>Effectif!T29</f>
        <v>0</v>
      </c>
      <c r="M28" s="3">
        <f>Effectif!U29</f>
        <v>0</v>
      </c>
      <c r="N28" s="3">
        <f>Effectif!AA29</f>
        <v>0</v>
      </c>
      <c r="O28" s="3">
        <f>Effectif!AB29</f>
        <v>0</v>
      </c>
      <c r="P28" s="3" t="e">
        <f>Effectif!#REF!</f>
        <v>#REF!</v>
      </c>
      <c r="Q28" s="3" t="e">
        <f>Effectif!#REF!</f>
        <v>#REF!</v>
      </c>
      <c r="R28" s="3" t="e">
        <f>Effectif!#REF!</f>
        <v>#REF!</v>
      </c>
      <c r="S28" s="3" t="e">
        <f>Effectif!#REF!</f>
        <v>#REF!</v>
      </c>
      <c r="T28" s="3" t="e">
        <f>Effectif!#REF!</f>
        <v>#REF!</v>
      </c>
      <c r="U28" s="3" t="e">
        <f>Effectif!#REF!</f>
        <v>#REF!</v>
      </c>
      <c r="V28" s="3" t="e">
        <f>Effectif!#REF!</f>
        <v>#REF!</v>
      </c>
      <c r="W28" s="3" t="e">
        <f>Effectif!#REF!</f>
        <v>#REF!</v>
      </c>
    </row>
    <row r="29" spans="1:23" x14ac:dyDescent="0.25">
      <c r="A29" s="15" t="str">
        <f>Effectif!C30</f>
        <v>28 28</v>
      </c>
      <c r="B29" s="2">
        <f>Effectif!D30</f>
        <v>0</v>
      </c>
      <c r="C29" s="3" t="str">
        <f ca="1">Effectif!E30</f>
        <v>Inconnu</v>
      </c>
      <c r="D29" s="3">
        <f>Effectif!G30</f>
        <v>0</v>
      </c>
      <c r="E29" s="2">
        <f>Effectif!H30</f>
        <v>0</v>
      </c>
      <c r="F29" s="3" t="str">
        <f>Effectif!I30</f>
        <v>Inconnu</v>
      </c>
      <c r="G29" s="3" t="str">
        <f>Effectif!J30</f>
        <v>Inconnu</v>
      </c>
      <c r="H29" s="3">
        <f>Effectif!L30</f>
        <v>0</v>
      </c>
      <c r="I29" s="3">
        <f>Effectif!N30</f>
        <v>0</v>
      </c>
      <c r="J29" s="3" t="str">
        <f>Effectif!P30</f>
        <v>IEF</v>
      </c>
      <c r="K29" s="3">
        <f>Effectif!S30</f>
        <v>0</v>
      </c>
      <c r="L29" s="3">
        <f>Effectif!T30</f>
        <v>0</v>
      </c>
      <c r="M29" s="3">
        <f>Effectif!U30</f>
        <v>0</v>
      </c>
      <c r="N29" s="3">
        <f>Effectif!AA30</f>
        <v>0</v>
      </c>
      <c r="O29" s="3">
        <f>Effectif!AB30</f>
        <v>0</v>
      </c>
      <c r="P29" s="3" t="e">
        <f>Effectif!#REF!</f>
        <v>#REF!</v>
      </c>
      <c r="Q29" s="3" t="e">
        <f>Effectif!#REF!</f>
        <v>#REF!</v>
      </c>
      <c r="R29" s="3" t="e">
        <f>Effectif!#REF!</f>
        <v>#REF!</v>
      </c>
      <c r="S29" s="3" t="e">
        <f>Effectif!#REF!</f>
        <v>#REF!</v>
      </c>
      <c r="T29" s="3" t="e">
        <f>Effectif!#REF!</f>
        <v>#REF!</v>
      </c>
      <c r="U29" s="3" t="e">
        <f>Effectif!#REF!</f>
        <v>#REF!</v>
      </c>
      <c r="V29" s="3" t="e">
        <f>Effectif!#REF!</f>
        <v>#REF!</v>
      </c>
      <c r="W29" s="3" t="e">
        <f>Effectif!#REF!</f>
        <v>#REF!</v>
      </c>
    </row>
    <row r="30" spans="1:23" x14ac:dyDescent="0.25">
      <c r="A30" s="15" t="str">
        <f>Effectif!C31</f>
        <v>29 29</v>
      </c>
      <c r="B30" s="2">
        <f>Effectif!D31</f>
        <v>0</v>
      </c>
      <c r="C30" s="3" t="str">
        <f ca="1">Effectif!E31</f>
        <v>Inconnu</v>
      </c>
      <c r="D30" s="3">
        <f>Effectif!G31</f>
        <v>0</v>
      </c>
      <c r="E30" s="2">
        <f>Effectif!H31</f>
        <v>0</v>
      </c>
      <c r="F30" s="3" t="str">
        <f>Effectif!I31</f>
        <v>Inconnu</v>
      </c>
      <c r="G30" s="3" t="str">
        <f>Effectif!J31</f>
        <v>Inconnu</v>
      </c>
      <c r="H30" s="3">
        <f>Effectif!L31</f>
        <v>0</v>
      </c>
      <c r="I30" s="3">
        <f>Effectif!N31</f>
        <v>0</v>
      </c>
      <c r="J30" s="3" t="str">
        <f>Effectif!P31</f>
        <v>IEF</v>
      </c>
      <c r="K30" s="3">
        <f>Effectif!S31</f>
        <v>0</v>
      </c>
      <c r="L30" s="3">
        <f>Effectif!T31</f>
        <v>0</v>
      </c>
      <c r="M30" s="3">
        <f>Effectif!U31</f>
        <v>0</v>
      </c>
      <c r="N30" s="3">
        <f>Effectif!AA31</f>
        <v>0</v>
      </c>
      <c r="O30" s="3">
        <f>Effectif!AB31</f>
        <v>0</v>
      </c>
      <c r="P30" s="3" t="e">
        <f>Effectif!#REF!</f>
        <v>#REF!</v>
      </c>
      <c r="Q30" s="3" t="e">
        <f>Effectif!#REF!</f>
        <v>#REF!</v>
      </c>
      <c r="R30" s="3" t="e">
        <f>Effectif!#REF!</f>
        <v>#REF!</v>
      </c>
      <c r="S30" s="3" t="e">
        <f>Effectif!#REF!</f>
        <v>#REF!</v>
      </c>
      <c r="T30" s="3" t="e">
        <f>Effectif!#REF!</f>
        <v>#REF!</v>
      </c>
      <c r="U30" s="3" t="e">
        <f>Effectif!#REF!</f>
        <v>#REF!</v>
      </c>
      <c r="V30" s="3" t="e">
        <f>Effectif!#REF!</f>
        <v>#REF!</v>
      </c>
      <c r="W30" s="3" t="e">
        <f>Effectif!#REF!</f>
        <v>#REF!</v>
      </c>
    </row>
    <row r="31" spans="1:23" x14ac:dyDescent="0.25">
      <c r="A31" s="15" t="str">
        <f>Effectif!C32</f>
        <v>30 30</v>
      </c>
      <c r="B31" s="2">
        <f>Effectif!D32</f>
        <v>0</v>
      </c>
      <c r="C31" s="3" t="str">
        <f ca="1">Effectif!E32</f>
        <v>Inconnu</v>
      </c>
      <c r="D31" s="3">
        <f>Effectif!G32</f>
        <v>0</v>
      </c>
      <c r="E31" s="2">
        <f>Effectif!H32</f>
        <v>0</v>
      </c>
      <c r="F31" s="3" t="str">
        <f>Effectif!I32</f>
        <v>Inconnu</v>
      </c>
      <c r="G31" s="3" t="str">
        <f>Effectif!J32</f>
        <v>Inconnu</v>
      </c>
      <c r="H31" s="3">
        <f>Effectif!L32</f>
        <v>0</v>
      </c>
      <c r="I31" s="3">
        <f>Effectif!N32</f>
        <v>0</v>
      </c>
      <c r="J31" s="3" t="str">
        <f>Effectif!P32</f>
        <v>IEF</v>
      </c>
      <c r="K31" s="3">
        <f>Effectif!S32</f>
        <v>0</v>
      </c>
      <c r="L31" s="3">
        <f>Effectif!T32</f>
        <v>0</v>
      </c>
      <c r="M31" s="3">
        <f>Effectif!U32</f>
        <v>0</v>
      </c>
      <c r="N31" s="3">
        <f>Effectif!AA32</f>
        <v>0</v>
      </c>
      <c r="O31" s="3">
        <f>Effectif!AB32</f>
        <v>0</v>
      </c>
      <c r="P31" s="3" t="e">
        <f>Effectif!#REF!</f>
        <v>#REF!</v>
      </c>
      <c r="Q31" s="3" t="e">
        <f>Effectif!#REF!</f>
        <v>#REF!</v>
      </c>
      <c r="R31" s="3" t="e">
        <f>Effectif!#REF!</f>
        <v>#REF!</v>
      </c>
      <c r="S31" s="3" t="e">
        <f>Effectif!#REF!</f>
        <v>#REF!</v>
      </c>
      <c r="T31" s="3" t="e">
        <f>Effectif!#REF!</f>
        <v>#REF!</v>
      </c>
      <c r="U31" s="3" t="e">
        <f>Effectif!#REF!</f>
        <v>#REF!</v>
      </c>
      <c r="V31" s="3" t="e">
        <f>Effectif!#REF!</f>
        <v>#REF!</v>
      </c>
      <c r="W31" s="3" t="e">
        <f>Effectif!#REF!</f>
        <v>#REF!</v>
      </c>
    </row>
    <row r="32" spans="1:23" x14ac:dyDescent="0.25">
      <c r="A32" s="15" t="str">
        <f>Effectif!C33</f>
        <v>31 31</v>
      </c>
      <c r="B32" s="2">
        <f>Effectif!D33</f>
        <v>0</v>
      </c>
      <c r="C32" s="3" t="str">
        <f ca="1">Effectif!E33</f>
        <v>Inconnu</v>
      </c>
      <c r="D32" s="3">
        <f>Effectif!G33</f>
        <v>0</v>
      </c>
      <c r="E32" s="2">
        <f>Effectif!H33</f>
        <v>0</v>
      </c>
      <c r="F32" s="3" t="str">
        <f>Effectif!I33</f>
        <v>Inconnu</v>
      </c>
      <c r="G32" s="3" t="str">
        <f>Effectif!J33</f>
        <v>Inconnu</v>
      </c>
      <c r="H32" s="3">
        <f>Effectif!L33</f>
        <v>0</v>
      </c>
      <c r="I32" s="3">
        <f>Effectif!N33</f>
        <v>0</v>
      </c>
      <c r="J32" s="3" t="str">
        <f>Effectif!P33</f>
        <v>IEF</v>
      </c>
      <c r="K32" s="3">
        <f>Effectif!S33</f>
        <v>0</v>
      </c>
      <c r="L32" s="3">
        <f>Effectif!T33</f>
        <v>0</v>
      </c>
      <c r="M32" s="3">
        <f>Effectif!U33</f>
        <v>0</v>
      </c>
      <c r="N32" s="3">
        <f>Effectif!AA33</f>
        <v>0</v>
      </c>
      <c r="O32" s="3">
        <f>Effectif!AB33</f>
        <v>0</v>
      </c>
      <c r="P32" s="3" t="e">
        <f>Effectif!#REF!</f>
        <v>#REF!</v>
      </c>
      <c r="Q32" s="3" t="e">
        <f>Effectif!#REF!</f>
        <v>#REF!</v>
      </c>
      <c r="R32" s="3" t="e">
        <f>Effectif!#REF!</f>
        <v>#REF!</v>
      </c>
      <c r="S32" s="3" t="e">
        <f>Effectif!#REF!</f>
        <v>#REF!</v>
      </c>
      <c r="T32" s="3" t="e">
        <f>Effectif!#REF!</f>
        <v>#REF!</v>
      </c>
      <c r="U32" s="3" t="e">
        <f>Effectif!#REF!</f>
        <v>#REF!</v>
      </c>
      <c r="V32" s="3" t="e">
        <f>Effectif!#REF!</f>
        <v>#REF!</v>
      </c>
      <c r="W32" s="3" t="e">
        <f>Effectif!#REF!</f>
        <v>#REF!</v>
      </c>
    </row>
    <row r="33" spans="1:23" x14ac:dyDescent="0.25">
      <c r="A33" s="15" t="str">
        <f>Effectif!C34</f>
        <v>32 32</v>
      </c>
      <c r="B33" s="2">
        <f>Effectif!D34</f>
        <v>0</v>
      </c>
      <c r="C33" s="3" t="str">
        <f ca="1">Effectif!E34</f>
        <v>Inconnu</v>
      </c>
      <c r="D33" s="3">
        <f>Effectif!G34</f>
        <v>0</v>
      </c>
      <c r="E33" s="2">
        <f>Effectif!H34</f>
        <v>0</v>
      </c>
      <c r="F33" s="3" t="str">
        <f>Effectif!I34</f>
        <v>Inconnu</v>
      </c>
      <c r="G33" s="3" t="str">
        <f>Effectif!J34</f>
        <v>Inconnu</v>
      </c>
      <c r="H33" s="3">
        <f>Effectif!L34</f>
        <v>0</v>
      </c>
      <c r="I33" s="3">
        <f>Effectif!N34</f>
        <v>0</v>
      </c>
      <c r="J33" s="3" t="str">
        <f>Effectif!P34</f>
        <v>IEF</v>
      </c>
      <c r="K33" s="3">
        <f>Effectif!S34</f>
        <v>0</v>
      </c>
      <c r="L33" s="3">
        <f>Effectif!T34</f>
        <v>0</v>
      </c>
      <c r="M33" s="3">
        <f>Effectif!U34</f>
        <v>0</v>
      </c>
      <c r="N33" s="3">
        <f>Effectif!AA34</f>
        <v>0</v>
      </c>
      <c r="O33" s="3">
        <f>Effectif!AB34</f>
        <v>0</v>
      </c>
      <c r="P33" s="3" t="e">
        <f>Effectif!#REF!</f>
        <v>#REF!</v>
      </c>
      <c r="Q33" s="3" t="e">
        <f>Effectif!#REF!</f>
        <v>#REF!</v>
      </c>
      <c r="R33" s="3" t="e">
        <f>Effectif!#REF!</f>
        <v>#REF!</v>
      </c>
      <c r="S33" s="3" t="e">
        <f>Effectif!#REF!</f>
        <v>#REF!</v>
      </c>
      <c r="T33" s="3" t="e">
        <f>Effectif!#REF!</f>
        <v>#REF!</v>
      </c>
      <c r="U33" s="3" t="e">
        <f>Effectif!#REF!</f>
        <v>#REF!</v>
      </c>
      <c r="V33" s="3" t="e">
        <f>Effectif!#REF!</f>
        <v>#REF!</v>
      </c>
      <c r="W33" s="3" t="e">
        <f>Effectif!#REF!</f>
        <v>#REF!</v>
      </c>
    </row>
    <row r="34" spans="1:23" x14ac:dyDescent="0.25">
      <c r="A34" s="15" t="str">
        <f>Effectif!C35</f>
        <v>33 33</v>
      </c>
      <c r="B34" s="2">
        <f>Effectif!D35</f>
        <v>0</v>
      </c>
      <c r="C34" s="3" t="str">
        <f ca="1">Effectif!E35</f>
        <v>Inconnu</v>
      </c>
      <c r="D34" s="3">
        <f>Effectif!G35</f>
        <v>0</v>
      </c>
      <c r="E34" s="2">
        <f>Effectif!H35</f>
        <v>0</v>
      </c>
      <c r="F34" s="3" t="str">
        <f>Effectif!I35</f>
        <v>Inconnu</v>
      </c>
      <c r="G34" s="3" t="str">
        <f>Effectif!J35</f>
        <v>Inconnu</v>
      </c>
      <c r="H34" s="3">
        <f>Effectif!L35</f>
        <v>0</v>
      </c>
      <c r="I34" s="3">
        <f>Effectif!N35</f>
        <v>0</v>
      </c>
      <c r="J34" s="3" t="str">
        <f>Effectif!P35</f>
        <v>J._CADIN</v>
      </c>
      <c r="K34" s="3">
        <f>Effectif!S35</f>
        <v>0</v>
      </c>
      <c r="L34" s="3">
        <f>Effectif!T35</f>
        <v>0</v>
      </c>
      <c r="M34" s="3">
        <f>Effectif!U35</f>
        <v>0</v>
      </c>
      <c r="N34" s="3">
        <f>Effectif!AA35</f>
        <v>0</v>
      </c>
      <c r="O34" s="3">
        <f>Effectif!AB35</f>
        <v>0</v>
      </c>
      <c r="P34" s="3" t="e">
        <f>Effectif!#REF!</f>
        <v>#REF!</v>
      </c>
      <c r="Q34" s="3" t="e">
        <f>Effectif!#REF!</f>
        <v>#REF!</v>
      </c>
      <c r="R34" s="3" t="e">
        <f>Effectif!#REF!</f>
        <v>#REF!</v>
      </c>
      <c r="S34" s="3" t="e">
        <f>Effectif!#REF!</f>
        <v>#REF!</v>
      </c>
      <c r="T34" s="3" t="e">
        <f>Effectif!#REF!</f>
        <v>#REF!</v>
      </c>
      <c r="U34" s="3" t="e">
        <f>Effectif!#REF!</f>
        <v>#REF!</v>
      </c>
      <c r="V34" s="3" t="e">
        <f>Effectif!#REF!</f>
        <v>#REF!</v>
      </c>
      <c r="W34" s="3" t="e">
        <f>Effectif!#REF!</f>
        <v>#REF!</v>
      </c>
    </row>
    <row r="35" spans="1:23" x14ac:dyDescent="0.25">
      <c r="A35" s="15" t="str">
        <f>Effectif!C36</f>
        <v>34 34</v>
      </c>
      <c r="B35" s="2">
        <f>Effectif!D36</f>
        <v>0</v>
      </c>
      <c r="C35" s="3" t="str">
        <f ca="1">Effectif!E36</f>
        <v>Inconnu</v>
      </c>
      <c r="D35" s="3">
        <f>Effectif!G36</f>
        <v>0</v>
      </c>
      <c r="E35" s="2">
        <f>Effectif!H36</f>
        <v>0</v>
      </c>
      <c r="F35" s="3" t="str">
        <f>Effectif!I36</f>
        <v>Inconnu</v>
      </c>
      <c r="G35" s="3" t="str">
        <f>Effectif!J36</f>
        <v>Inconnu</v>
      </c>
      <c r="H35" s="3">
        <f>Effectif!L36</f>
        <v>0</v>
      </c>
      <c r="I35" s="3">
        <f>Effectif!N36</f>
        <v>0</v>
      </c>
      <c r="J35" s="3" t="str">
        <f>Effectif!P36</f>
        <v>J._CADIN</v>
      </c>
      <c r="K35" s="3">
        <f>Effectif!S36</f>
        <v>0</v>
      </c>
      <c r="L35" s="3">
        <f>Effectif!T36</f>
        <v>0</v>
      </c>
      <c r="M35" s="3">
        <f>Effectif!U36</f>
        <v>0</v>
      </c>
      <c r="N35" s="3">
        <f>Effectif!AA36</f>
        <v>0</v>
      </c>
      <c r="O35" s="3">
        <f>Effectif!AB36</f>
        <v>0</v>
      </c>
      <c r="P35" s="3" t="e">
        <f>Effectif!#REF!</f>
        <v>#REF!</v>
      </c>
      <c r="Q35" s="3" t="e">
        <f>Effectif!#REF!</f>
        <v>#REF!</v>
      </c>
      <c r="R35" s="3" t="e">
        <f>Effectif!#REF!</f>
        <v>#REF!</v>
      </c>
      <c r="S35" s="3" t="e">
        <f>Effectif!#REF!</f>
        <v>#REF!</v>
      </c>
      <c r="T35" s="3" t="e">
        <f>Effectif!#REF!</f>
        <v>#REF!</v>
      </c>
      <c r="U35" s="3" t="e">
        <f>Effectif!#REF!</f>
        <v>#REF!</v>
      </c>
      <c r="V35" s="3" t="e">
        <f>Effectif!#REF!</f>
        <v>#REF!</v>
      </c>
      <c r="W35" s="3" t="e">
        <f>Effectif!#REF!</f>
        <v>#REF!</v>
      </c>
    </row>
    <row r="36" spans="1:23" x14ac:dyDescent="0.25">
      <c r="A36" s="15" t="str">
        <f>Effectif!C37</f>
        <v>35 35</v>
      </c>
      <c r="B36" s="2">
        <f>Effectif!D37</f>
        <v>0</v>
      </c>
      <c r="C36" s="3" t="str">
        <f ca="1">Effectif!E37</f>
        <v>Inconnu</v>
      </c>
      <c r="D36" s="3">
        <f>Effectif!G37</f>
        <v>0</v>
      </c>
      <c r="E36" s="2">
        <f>Effectif!H37</f>
        <v>0</v>
      </c>
      <c r="F36" s="3" t="str">
        <f>Effectif!I37</f>
        <v>Inconnu</v>
      </c>
      <c r="G36" s="3" t="str">
        <f>Effectif!J37</f>
        <v>Inconnu</v>
      </c>
      <c r="H36" s="3">
        <f>Effectif!L37</f>
        <v>0</v>
      </c>
      <c r="I36" s="3">
        <f>Effectif!N37</f>
        <v>0</v>
      </c>
      <c r="J36" s="3" t="str">
        <f>Effectif!P37</f>
        <v>J._CADIN</v>
      </c>
      <c r="K36" s="3">
        <f>Effectif!S37</f>
        <v>0</v>
      </c>
      <c r="L36" s="3">
        <f>Effectif!T37</f>
        <v>0</v>
      </c>
      <c r="M36" s="3">
        <f>Effectif!U37</f>
        <v>0</v>
      </c>
      <c r="N36" s="3">
        <f>Effectif!AA37</f>
        <v>0</v>
      </c>
      <c r="O36" s="3">
        <f>Effectif!AB37</f>
        <v>0</v>
      </c>
      <c r="P36" s="3" t="e">
        <f>Effectif!#REF!</f>
        <v>#REF!</v>
      </c>
      <c r="Q36" s="3" t="e">
        <f>Effectif!#REF!</f>
        <v>#REF!</v>
      </c>
      <c r="R36" s="3" t="e">
        <f>Effectif!#REF!</f>
        <v>#REF!</v>
      </c>
      <c r="S36" s="3" t="e">
        <f>Effectif!#REF!</f>
        <v>#REF!</v>
      </c>
      <c r="T36" s="3" t="e">
        <f>Effectif!#REF!</f>
        <v>#REF!</v>
      </c>
      <c r="U36" s="3" t="e">
        <f>Effectif!#REF!</f>
        <v>#REF!</v>
      </c>
      <c r="V36" s="3" t="e">
        <f>Effectif!#REF!</f>
        <v>#REF!</v>
      </c>
      <c r="W36" s="3" t="e">
        <f>Effectif!#REF!</f>
        <v>#REF!</v>
      </c>
    </row>
    <row r="37" spans="1:23" x14ac:dyDescent="0.25">
      <c r="A37" s="15" t="str">
        <f>Effectif!C38</f>
        <v>36 36</v>
      </c>
      <c r="B37" s="2">
        <f>Effectif!D38</f>
        <v>0</v>
      </c>
      <c r="C37" s="3" t="str">
        <f ca="1">Effectif!E38</f>
        <v>Inconnu</v>
      </c>
      <c r="D37" s="3">
        <f>Effectif!G38</f>
        <v>0</v>
      </c>
      <c r="E37" s="2">
        <f>Effectif!H38</f>
        <v>0</v>
      </c>
      <c r="F37" s="3" t="str">
        <f>Effectif!I38</f>
        <v>Inconnu</v>
      </c>
      <c r="G37" s="3" t="str">
        <f>Effectif!J38</f>
        <v>Inconnu</v>
      </c>
      <c r="H37" s="3">
        <f>Effectif!L38</f>
        <v>0</v>
      </c>
      <c r="I37" s="3">
        <f>Effectif!N38</f>
        <v>0</v>
      </c>
      <c r="J37" s="3" t="str">
        <f>Effectif!P38</f>
        <v>J._CADIN</v>
      </c>
      <c r="K37" s="3">
        <f>Effectif!S38</f>
        <v>0</v>
      </c>
      <c r="L37" s="3">
        <f>Effectif!T38</f>
        <v>0</v>
      </c>
      <c r="M37" s="3">
        <f>Effectif!U38</f>
        <v>0</v>
      </c>
      <c r="N37" s="3">
        <f>Effectif!AA38</f>
        <v>0</v>
      </c>
      <c r="O37" s="3">
        <f>Effectif!AB38</f>
        <v>0</v>
      </c>
      <c r="P37" s="3" t="e">
        <f>Effectif!#REF!</f>
        <v>#REF!</v>
      </c>
      <c r="Q37" s="3" t="e">
        <f>Effectif!#REF!</f>
        <v>#REF!</v>
      </c>
      <c r="R37" s="3" t="e">
        <f>Effectif!#REF!</f>
        <v>#REF!</v>
      </c>
      <c r="S37" s="3" t="e">
        <f>Effectif!#REF!</f>
        <v>#REF!</v>
      </c>
      <c r="T37" s="3" t="e">
        <f>Effectif!#REF!</f>
        <v>#REF!</v>
      </c>
      <c r="U37" s="3" t="e">
        <f>Effectif!#REF!</f>
        <v>#REF!</v>
      </c>
      <c r="V37" s="3" t="e">
        <f>Effectif!#REF!</f>
        <v>#REF!</v>
      </c>
      <c r="W37" s="3" t="e">
        <f>Effectif!#REF!</f>
        <v>#REF!</v>
      </c>
    </row>
    <row r="38" spans="1:23" x14ac:dyDescent="0.25">
      <c r="A38" s="15" t="str">
        <f>Effectif!C39</f>
        <v>37 37</v>
      </c>
      <c r="B38" s="2">
        <f>Effectif!D39</f>
        <v>0</v>
      </c>
      <c r="C38" s="3" t="str">
        <f ca="1">Effectif!E39</f>
        <v>Inconnu</v>
      </c>
      <c r="D38" s="3">
        <f>Effectif!G39</f>
        <v>0</v>
      </c>
      <c r="E38" s="2">
        <f>Effectif!H39</f>
        <v>0</v>
      </c>
      <c r="F38" s="3" t="str">
        <f>Effectif!I39</f>
        <v>Inconnu</v>
      </c>
      <c r="G38" s="3" t="str">
        <f>Effectif!J39</f>
        <v>Inconnu</v>
      </c>
      <c r="H38" s="3">
        <f>Effectif!L39</f>
        <v>0</v>
      </c>
      <c r="I38" s="3">
        <f>Effectif!N39</f>
        <v>0</v>
      </c>
      <c r="J38" s="3" t="str">
        <f>Effectif!P39</f>
        <v>J._CADIN</v>
      </c>
      <c r="K38" s="3">
        <f>Effectif!S39</f>
        <v>0</v>
      </c>
      <c r="L38" s="3">
        <f>Effectif!T39</f>
        <v>0</v>
      </c>
      <c r="M38" s="3">
        <f>Effectif!U39</f>
        <v>0</v>
      </c>
      <c r="N38" s="3">
        <f>Effectif!AA39</f>
        <v>0</v>
      </c>
      <c r="O38" s="3">
        <f>Effectif!AB39</f>
        <v>0</v>
      </c>
      <c r="P38" s="3" t="e">
        <f>Effectif!#REF!</f>
        <v>#REF!</v>
      </c>
      <c r="Q38" s="3" t="e">
        <f>Effectif!#REF!</f>
        <v>#REF!</v>
      </c>
      <c r="R38" s="3" t="e">
        <f>Effectif!#REF!</f>
        <v>#REF!</v>
      </c>
      <c r="S38" s="3" t="e">
        <f>Effectif!#REF!</f>
        <v>#REF!</v>
      </c>
      <c r="T38" s="3" t="e">
        <f>Effectif!#REF!</f>
        <v>#REF!</v>
      </c>
      <c r="U38" s="3" t="e">
        <f>Effectif!#REF!</f>
        <v>#REF!</v>
      </c>
      <c r="V38" s="3" t="e">
        <f>Effectif!#REF!</f>
        <v>#REF!</v>
      </c>
      <c r="W38" s="3" t="e">
        <f>Effectif!#REF!</f>
        <v>#REF!</v>
      </c>
    </row>
    <row r="39" spans="1:23" x14ac:dyDescent="0.25">
      <c r="A39" s="15" t="str">
        <f>Effectif!C40</f>
        <v>38 38</v>
      </c>
      <c r="B39" s="2">
        <f>Effectif!D40</f>
        <v>0</v>
      </c>
      <c r="C39" s="3" t="str">
        <f ca="1">Effectif!E40</f>
        <v>Inconnu</v>
      </c>
      <c r="D39" s="3">
        <f>Effectif!G40</f>
        <v>0</v>
      </c>
      <c r="E39" s="2">
        <f>Effectif!H40</f>
        <v>0</v>
      </c>
      <c r="F39" s="3" t="str">
        <f>Effectif!I40</f>
        <v>Inconnu</v>
      </c>
      <c r="G39" s="3" t="str">
        <f>Effectif!J40</f>
        <v>Inconnu</v>
      </c>
      <c r="H39" s="3">
        <f>Effectif!L40</f>
        <v>0</v>
      </c>
      <c r="I39" s="3">
        <f>Effectif!N40</f>
        <v>0</v>
      </c>
      <c r="J39" s="3" t="str">
        <f>Effectif!P40</f>
        <v>J._CADIN</v>
      </c>
      <c r="K39" s="3">
        <f>Effectif!S40</f>
        <v>0</v>
      </c>
      <c r="L39" s="3">
        <f>Effectif!T40</f>
        <v>0</v>
      </c>
      <c r="M39" s="3">
        <f>Effectif!U40</f>
        <v>0</v>
      </c>
      <c r="N39" s="3">
        <f>Effectif!AA40</f>
        <v>0</v>
      </c>
      <c r="O39" s="3">
        <f>Effectif!AB40</f>
        <v>0</v>
      </c>
      <c r="P39" s="3" t="e">
        <f>Effectif!#REF!</f>
        <v>#REF!</v>
      </c>
      <c r="Q39" s="3" t="e">
        <f>Effectif!#REF!</f>
        <v>#REF!</v>
      </c>
      <c r="R39" s="3" t="e">
        <f>Effectif!#REF!</f>
        <v>#REF!</v>
      </c>
      <c r="S39" s="3" t="e">
        <f>Effectif!#REF!</f>
        <v>#REF!</v>
      </c>
      <c r="T39" s="3" t="e">
        <f>Effectif!#REF!</f>
        <v>#REF!</v>
      </c>
      <c r="U39" s="3" t="e">
        <f>Effectif!#REF!</f>
        <v>#REF!</v>
      </c>
      <c r="V39" s="3" t="e">
        <f>Effectif!#REF!</f>
        <v>#REF!</v>
      </c>
      <c r="W39" s="3" t="e">
        <f>Effectif!#REF!</f>
        <v>#REF!</v>
      </c>
    </row>
    <row r="40" spans="1:23" x14ac:dyDescent="0.25">
      <c r="A40" s="15" t="str">
        <f>Effectif!C41</f>
        <v>39 39</v>
      </c>
      <c r="B40" s="2">
        <f>Effectif!D41</f>
        <v>0</v>
      </c>
      <c r="C40" s="3" t="str">
        <f ca="1">Effectif!E41</f>
        <v>Inconnu</v>
      </c>
      <c r="D40" s="3">
        <f>Effectif!G41</f>
        <v>0</v>
      </c>
      <c r="E40" s="2">
        <f>Effectif!H41</f>
        <v>0</v>
      </c>
      <c r="F40" s="3" t="str">
        <f>Effectif!I41</f>
        <v>Inconnu</v>
      </c>
      <c r="G40" s="3" t="str">
        <f>Effectif!J41</f>
        <v>Inconnu</v>
      </c>
      <c r="H40" s="3">
        <f>Effectif!L41</f>
        <v>0</v>
      </c>
      <c r="I40" s="3">
        <f>Effectif!N41</f>
        <v>0</v>
      </c>
      <c r="J40" s="3" t="str">
        <f>Effectif!P41</f>
        <v>S._LACOSTE</v>
      </c>
      <c r="K40" s="3">
        <f>Effectif!S41</f>
        <v>0</v>
      </c>
      <c r="L40" s="3">
        <f>Effectif!T41</f>
        <v>0</v>
      </c>
      <c r="M40" s="3">
        <f>Effectif!U41</f>
        <v>0</v>
      </c>
      <c r="N40" s="3">
        <f>Effectif!AA41</f>
        <v>0</v>
      </c>
      <c r="O40" s="3">
        <f>Effectif!AB41</f>
        <v>0</v>
      </c>
      <c r="P40" s="3" t="e">
        <f>Effectif!#REF!</f>
        <v>#REF!</v>
      </c>
      <c r="Q40" s="3" t="e">
        <f>Effectif!#REF!</f>
        <v>#REF!</v>
      </c>
      <c r="R40" s="3" t="e">
        <f>Effectif!#REF!</f>
        <v>#REF!</v>
      </c>
      <c r="S40" s="3" t="e">
        <f>Effectif!#REF!</f>
        <v>#REF!</v>
      </c>
      <c r="T40" s="3" t="e">
        <f>Effectif!#REF!</f>
        <v>#REF!</v>
      </c>
      <c r="U40" s="3" t="e">
        <f>Effectif!#REF!</f>
        <v>#REF!</v>
      </c>
      <c r="V40" s="3" t="e">
        <f>Effectif!#REF!</f>
        <v>#REF!</v>
      </c>
      <c r="W40" s="3" t="e">
        <f>Effectif!#REF!</f>
        <v>#REF!</v>
      </c>
    </row>
    <row r="41" spans="1:23" x14ac:dyDescent="0.25">
      <c r="A41" s="15" t="str">
        <f>Effectif!C42</f>
        <v>40 40</v>
      </c>
      <c r="B41" s="2">
        <f>Effectif!D42</f>
        <v>0</v>
      </c>
      <c r="C41" s="3" t="str">
        <f ca="1">Effectif!E42</f>
        <v>Inconnu</v>
      </c>
      <c r="D41" s="3">
        <f>Effectif!G42</f>
        <v>0</v>
      </c>
      <c r="E41" s="2">
        <f>Effectif!H42</f>
        <v>0</v>
      </c>
      <c r="F41" s="3" t="str">
        <f>Effectif!I42</f>
        <v>Inconnu</v>
      </c>
      <c r="G41" s="3" t="str">
        <f>Effectif!J42</f>
        <v>Inconnu</v>
      </c>
      <c r="H41" s="3">
        <f>Effectif!L42</f>
        <v>0</v>
      </c>
      <c r="I41" s="3">
        <f>Effectif!N42</f>
        <v>0</v>
      </c>
      <c r="J41" s="3" t="str">
        <f>Effectif!P42</f>
        <v>S._LACOSTE</v>
      </c>
      <c r="K41" s="3">
        <f>Effectif!S42</f>
        <v>0</v>
      </c>
      <c r="L41" s="3">
        <f>Effectif!T42</f>
        <v>0</v>
      </c>
      <c r="M41" s="3">
        <f>Effectif!U42</f>
        <v>0</v>
      </c>
      <c r="N41" s="3">
        <f>Effectif!AA42</f>
        <v>0</v>
      </c>
      <c r="O41" s="3">
        <f>Effectif!AB42</f>
        <v>0</v>
      </c>
      <c r="P41" s="3" t="e">
        <f>Effectif!#REF!</f>
        <v>#REF!</v>
      </c>
      <c r="Q41" s="3" t="e">
        <f>Effectif!#REF!</f>
        <v>#REF!</v>
      </c>
      <c r="R41" s="3" t="e">
        <f>Effectif!#REF!</f>
        <v>#REF!</v>
      </c>
      <c r="S41" s="3" t="e">
        <f>Effectif!#REF!</f>
        <v>#REF!</v>
      </c>
      <c r="T41" s="3" t="e">
        <f>Effectif!#REF!</f>
        <v>#REF!</v>
      </c>
      <c r="U41" s="3" t="e">
        <f>Effectif!#REF!</f>
        <v>#REF!</v>
      </c>
      <c r="V41" s="3" t="e">
        <f>Effectif!#REF!</f>
        <v>#REF!</v>
      </c>
      <c r="W41" s="3" t="e">
        <f>Effectif!#REF!</f>
        <v>#REF!</v>
      </c>
    </row>
    <row r="42" spans="1:23" x14ac:dyDescent="0.25">
      <c r="A42" s="15" t="str">
        <f>Effectif!C43</f>
        <v>41 41</v>
      </c>
      <c r="B42" s="2">
        <f>Effectif!D43</f>
        <v>0</v>
      </c>
      <c r="C42" s="3" t="str">
        <f ca="1">Effectif!E43</f>
        <v>Inconnu</v>
      </c>
      <c r="D42" s="3">
        <f>Effectif!G43</f>
        <v>0</v>
      </c>
      <c r="E42" s="2">
        <f>Effectif!H43</f>
        <v>0</v>
      </c>
      <c r="F42" s="3" t="str">
        <f>Effectif!I43</f>
        <v>Inconnu</v>
      </c>
      <c r="G42" s="3" t="str">
        <f>Effectif!J43</f>
        <v>Inconnu</v>
      </c>
      <c r="H42" s="3">
        <f>Effectif!L43</f>
        <v>0</v>
      </c>
      <c r="I42" s="3">
        <f>Effectif!N43</f>
        <v>0</v>
      </c>
      <c r="J42" s="3" t="str">
        <f>Effectif!P43</f>
        <v>S._LACOSTE</v>
      </c>
      <c r="K42" s="3">
        <f>Effectif!S43</f>
        <v>0</v>
      </c>
      <c r="L42" s="3">
        <f>Effectif!T43</f>
        <v>0</v>
      </c>
      <c r="M42" s="3">
        <f>Effectif!U43</f>
        <v>0</v>
      </c>
      <c r="N42" s="3">
        <f>Effectif!AA43</f>
        <v>0</v>
      </c>
      <c r="O42" s="3">
        <f>Effectif!AB43</f>
        <v>0</v>
      </c>
      <c r="P42" s="3" t="e">
        <f>Effectif!#REF!</f>
        <v>#REF!</v>
      </c>
      <c r="Q42" s="3" t="e">
        <f>Effectif!#REF!</f>
        <v>#REF!</v>
      </c>
      <c r="R42" s="3" t="e">
        <f>Effectif!#REF!</f>
        <v>#REF!</v>
      </c>
      <c r="S42" s="3" t="e">
        <f>Effectif!#REF!</f>
        <v>#REF!</v>
      </c>
      <c r="T42" s="3" t="e">
        <f>Effectif!#REF!</f>
        <v>#REF!</v>
      </c>
      <c r="U42" s="3" t="e">
        <f>Effectif!#REF!</f>
        <v>#REF!</v>
      </c>
      <c r="V42" s="3" t="e">
        <f>Effectif!#REF!</f>
        <v>#REF!</v>
      </c>
      <c r="W42" s="3" t="e">
        <f>Effectif!#REF!</f>
        <v>#REF!</v>
      </c>
    </row>
    <row r="43" spans="1:23" x14ac:dyDescent="0.25">
      <c r="A43" s="15" t="str">
        <f>Effectif!C44</f>
        <v>42 42</v>
      </c>
      <c r="B43" s="2">
        <f>Effectif!D44</f>
        <v>0</v>
      </c>
      <c r="C43" s="3" t="str">
        <f ca="1">Effectif!E44</f>
        <v>Inconnu</v>
      </c>
      <c r="D43" s="3">
        <f>Effectif!G44</f>
        <v>0</v>
      </c>
      <c r="E43" s="2">
        <f>Effectif!H44</f>
        <v>0</v>
      </c>
      <c r="F43" s="3" t="str">
        <f>Effectif!I44</f>
        <v>Inconnu</v>
      </c>
      <c r="G43" s="3" t="str">
        <f>Effectif!J44</f>
        <v>Inconnu</v>
      </c>
      <c r="H43" s="3">
        <f>Effectif!L44</f>
        <v>0</v>
      </c>
      <c r="I43" s="3">
        <f>Effectif!N44</f>
        <v>0</v>
      </c>
      <c r="J43" s="3" t="str">
        <f>Effectif!P44</f>
        <v>S._LACOSTE</v>
      </c>
      <c r="K43" s="3">
        <f>Effectif!S44</f>
        <v>0</v>
      </c>
      <c r="L43" s="3">
        <f>Effectif!T44</f>
        <v>0</v>
      </c>
      <c r="M43" s="3">
        <f>Effectif!U44</f>
        <v>0</v>
      </c>
      <c r="N43" s="3">
        <f>Effectif!AA44</f>
        <v>0</v>
      </c>
      <c r="O43" s="3">
        <f>Effectif!AB44</f>
        <v>0</v>
      </c>
      <c r="P43" s="3" t="e">
        <f>Effectif!#REF!</f>
        <v>#REF!</v>
      </c>
      <c r="Q43" s="3" t="e">
        <f>Effectif!#REF!</f>
        <v>#REF!</v>
      </c>
      <c r="R43" s="3" t="e">
        <f>Effectif!#REF!</f>
        <v>#REF!</v>
      </c>
      <c r="S43" s="3" t="e">
        <f>Effectif!#REF!</f>
        <v>#REF!</v>
      </c>
      <c r="T43" s="3" t="e">
        <f>Effectif!#REF!</f>
        <v>#REF!</v>
      </c>
      <c r="U43" s="3" t="e">
        <f>Effectif!#REF!</f>
        <v>#REF!</v>
      </c>
      <c r="V43" s="3" t="e">
        <f>Effectif!#REF!</f>
        <v>#REF!</v>
      </c>
      <c r="W43" s="3" t="e">
        <f>Effectif!#REF!</f>
        <v>#REF!</v>
      </c>
    </row>
    <row r="44" spans="1:23" x14ac:dyDescent="0.25">
      <c r="A44" s="15" t="str">
        <f>Effectif!C45</f>
        <v>43 43</v>
      </c>
      <c r="B44" s="2">
        <f>Effectif!D45</f>
        <v>0</v>
      </c>
      <c r="C44" s="3" t="str">
        <f ca="1">Effectif!E45</f>
        <v>Inconnu</v>
      </c>
      <c r="D44" s="3">
        <f>Effectif!G45</f>
        <v>0</v>
      </c>
      <c r="E44" s="2">
        <f>Effectif!H45</f>
        <v>0</v>
      </c>
      <c r="F44" s="3" t="str">
        <f>Effectif!I45</f>
        <v>Inconnu</v>
      </c>
      <c r="G44" s="3" t="str">
        <f>Effectif!J45</f>
        <v>Inconnu</v>
      </c>
      <c r="H44" s="3">
        <f>Effectif!L45</f>
        <v>0</v>
      </c>
      <c r="I44" s="3">
        <f>Effectif!N45</f>
        <v>0</v>
      </c>
      <c r="J44" s="3" t="str">
        <f>Effectif!P45</f>
        <v>S._LACOSTE</v>
      </c>
      <c r="K44" s="3">
        <f>Effectif!S45</f>
        <v>0</v>
      </c>
      <c r="L44" s="3">
        <f>Effectif!T45</f>
        <v>0</v>
      </c>
      <c r="M44" s="3">
        <f>Effectif!U45</f>
        <v>0</v>
      </c>
      <c r="N44" s="3">
        <f>Effectif!AA45</f>
        <v>0</v>
      </c>
      <c r="O44" s="3">
        <f>Effectif!AB45</f>
        <v>0</v>
      </c>
      <c r="P44" s="3" t="e">
        <f>Effectif!#REF!</f>
        <v>#REF!</v>
      </c>
      <c r="Q44" s="3" t="e">
        <f>Effectif!#REF!</f>
        <v>#REF!</v>
      </c>
      <c r="R44" s="3" t="e">
        <f>Effectif!#REF!</f>
        <v>#REF!</v>
      </c>
      <c r="S44" s="3" t="e">
        <f>Effectif!#REF!</f>
        <v>#REF!</v>
      </c>
      <c r="T44" s="3" t="e">
        <f>Effectif!#REF!</f>
        <v>#REF!</v>
      </c>
      <c r="U44" s="3" t="e">
        <f>Effectif!#REF!</f>
        <v>#REF!</v>
      </c>
      <c r="V44" s="3" t="e">
        <f>Effectif!#REF!</f>
        <v>#REF!</v>
      </c>
      <c r="W44" s="3" t="e">
        <f>Effectif!#REF!</f>
        <v>#REF!</v>
      </c>
    </row>
    <row r="45" spans="1:23" x14ac:dyDescent="0.25">
      <c r="A45" s="15" t="str">
        <f>Effectif!C46</f>
        <v>44 44</v>
      </c>
      <c r="B45" s="2">
        <f>Effectif!D46</f>
        <v>0</v>
      </c>
      <c r="C45" s="3" t="str">
        <f ca="1">Effectif!E46</f>
        <v>Inconnu</v>
      </c>
      <c r="D45" s="3">
        <f>Effectif!G46</f>
        <v>0</v>
      </c>
      <c r="E45" s="2">
        <f>Effectif!H46</f>
        <v>0</v>
      </c>
      <c r="F45" s="3" t="str">
        <f>Effectif!I46</f>
        <v>Inconnu</v>
      </c>
      <c r="G45" s="3" t="str">
        <f>Effectif!J46</f>
        <v>Inconnu</v>
      </c>
      <c r="H45" s="3">
        <f>Effectif!L46</f>
        <v>0</v>
      </c>
      <c r="I45" s="3">
        <f>Effectif!N46</f>
        <v>0</v>
      </c>
      <c r="J45" s="3" t="str">
        <f>Effectif!P46</f>
        <v>S._LACOSTE</v>
      </c>
      <c r="K45" s="3">
        <f>Effectif!S46</f>
        <v>0</v>
      </c>
      <c r="L45" s="3">
        <f>Effectif!T46</f>
        <v>0</v>
      </c>
      <c r="M45" s="3">
        <f>Effectif!U46</f>
        <v>0</v>
      </c>
      <c r="N45" s="3">
        <f>Effectif!AA46</f>
        <v>0</v>
      </c>
      <c r="O45" s="3">
        <f>Effectif!AB46</f>
        <v>0</v>
      </c>
      <c r="P45" s="3" t="e">
        <f>Effectif!#REF!</f>
        <v>#REF!</v>
      </c>
      <c r="Q45" s="3" t="e">
        <f>Effectif!#REF!</f>
        <v>#REF!</v>
      </c>
      <c r="R45" s="3" t="e">
        <f>Effectif!#REF!</f>
        <v>#REF!</v>
      </c>
      <c r="S45" s="3" t="e">
        <f>Effectif!#REF!</f>
        <v>#REF!</v>
      </c>
      <c r="T45" s="3" t="e">
        <f>Effectif!#REF!</f>
        <v>#REF!</v>
      </c>
      <c r="U45" s="3" t="e">
        <f>Effectif!#REF!</f>
        <v>#REF!</v>
      </c>
      <c r="V45" s="3" t="e">
        <f>Effectif!#REF!</f>
        <v>#REF!</v>
      </c>
      <c r="W45" s="3" t="e">
        <f>Effectif!#REF!</f>
        <v>#REF!</v>
      </c>
    </row>
    <row r="46" spans="1:23" x14ac:dyDescent="0.25">
      <c r="A46" s="15" t="str">
        <f>Effectif!C47</f>
        <v>45 45</v>
      </c>
      <c r="B46" s="2">
        <f>Effectif!D47</f>
        <v>0</v>
      </c>
      <c r="C46" s="3" t="str">
        <f ca="1">Effectif!E47</f>
        <v>Inconnu</v>
      </c>
      <c r="D46" s="3">
        <f>Effectif!G47</f>
        <v>0</v>
      </c>
      <c r="E46" s="2">
        <f>Effectif!H47</f>
        <v>0</v>
      </c>
      <c r="F46" s="3" t="str">
        <f>Effectif!I47</f>
        <v>Inconnu</v>
      </c>
      <c r="G46" s="3" t="str">
        <f>Effectif!J47</f>
        <v>Inconnu</v>
      </c>
      <c r="H46" s="3">
        <f>Effectif!L47</f>
        <v>0</v>
      </c>
      <c r="I46" s="3">
        <f>Effectif!N47</f>
        <v>0</v>
      </c>
      <c r="J46" s="3" t="str">
        <f>Effectif!P47</f>
        <v>S._LACOSTE</v>
      </c>
      <c r="K46" s="3">
        <f>Effectif!S47</f>
        <v>0</v>
      </c>
      <c r="L46" s="3">
        <f>Effectif!T47</f>
        <v>0</v>
      </c>
      <c r="M46" s="3">
        <f>Effectif!U47</f>
        <v>0</v>
      </c>
      <c r="N46" s="3">
        <f>Effectif!AA47</f>
        <v>0</v>
      </c>
      <c r="O46" s="3">
        <f>Effectif!AB47</f>
        <v>0</v>
      </c>
      <c r="P46" s="3" t="e">
        <f>Effectif!#REF!</f>
        <v>#REF!</v>
      </c>
      <c r="Q46" s="3" t="e">
        <f>Effectif!#REF!</f>
        <v>#REF!</v>
      </c>
      <c r="R46" s="3" t="e">
        <f>Effectif!#REF!</f>
        <v>#REF!</v>
      </c>
      <c r="S46" s="3" t="e">
        <f>Effectif!#REF!</f>
        <v>#REF!</v>
      </c>
      <c r="T46" s="3" t="e">
        <f>Effectif!#REF!</f>
        <v>#REF!</v>
      </c>
      <c r="U46" s="3" t="e">
        <f>Effectif!#REF!</f>
        <v>#REF!</v>
      </c>
      <c r="V46" s="3" t="e">
        <f>Effectif!#REF!</f>
        <v>#REF!</v>
      </c>
      <c r="W46" s="3" t="e">
        <f>Effectif!#REF!</f>
        <v>#REF!</v>
      </c>
    </row>
    <row r="47" spans="1:23" x14ac:dyDescent="0.25">
      <c r="A47" s="15" t="str">
        <f>Effectif!C48</f>
        <v>46 46</v>
      </c>
      <c r="B47" s="2">
        <f>Effectif!D48</f>
        <v>0</v>
      </c>
      <c r="C47" s="3" t="str">
        <f ca="1">Effectif!E48</f>
        <v>Inconnu</v>
      </c>
      <c r="D47" s="3">
        <f>Effectif!G48</f>
        <v>0</v>
      </c>
      <c r="E47" s="2">
        <f>Effectif!H48</f>
        <v>0</v>
      </c>
      <c r="F47" s="3" t="str">
        <f>Effectif!I48</f>
        <v>Inconnu</v>
      </c>
      <c r="G47" s="3" t="str">
        <f>Effectif!J48</f>
        <v>Inconnu</v>
      </c>
      <c r="H47" s="3">
        <f>Effectif!L48</f>
        <v>0</v>
      </c>
      <c r="I47" s="3">
        <f>Effectif!N48</f>
        <v>0</v>
      </c>
      <c r="J47" s="3" t="str">
        <f>Effectif!P48</f>
        <v>S._LACOSTE</v>
      </c>
      <c r="K47" s="3">
        <f>Effectif!S48</f>
        <v>0</v>
      </c>
      <c r="L47" s="3">
        <f>Effectif!T48</f>
        <v>0</v>
      </c>
      <c r="M47" s="3">
        <f>Effectif!U48</f>
        <v>0</v>
      </c>
      <c r="N47" s="3">
        <f>Effectif!AA48</f>
        <v>0</v>
      </c>
      <c r="O47" s="3">
        <f>Effectif!AB48</f>
        <v>0</v>
      </c>
      <c r="P47" s="3" t="e">
        <f>Effectif!#REF!</f>
        <v>#REF!</v>
      </c>
      <c r="Q47" s="3" t="e">
        <f>Effectif!#REF!</f>
        <v>#REF!</v>
      </c>
      <c r="R47" s="3" t="e">
        <f>Effectif!#REF!</f>
        <v>#REF!</v>
      </c>
      <c r="S47" s="3" t="e">
        <f>Effectif!#REF!</f>
        <v>#REF!</v>
      </c>
      <c r="T47" s="3" t="e">
        <f>Effectif!#REF!</f>
        <v>#REF!</v>
      </c>
      <c r="U47" s="3" t="e">
        <f>Effectif!#REF!</f>
        <v>#REF!</v>
      </c>
      <c r="V47" s="3" t="e">
        <f>Effectif!#REF!</f>
        <v>#REF!</v>
      </c>
      <c r="W47" s="3" t="e">
        <f>Effectif!#REF!</f>
        <v>#REF!</v>
      </c>
    </row>
    <row r="48" spans="1:23" x14ac:dyDescent="0.25">
      <c r="A48" s="15" t="str">
        <f>Effectif!C49</f>
        <v>47 47</v>
      </c>
      <c r="B48" s="2">
        <f>Effectif!D49</f>
        <v>0</v>
      </c>
      <c r="C48" s="3" t="str">
        <f ca="1">Effectif!E49</f>
        <v>Inconnu</v>
      </c>
      <c r="D48" s="3">
        <f>Effectif!G49</f>
        <v>0</v>
      </c>
      <c r="E48" s="2">
        <f>Effectif!H49</f>
        <v>0</v>
      </c>
      <c r="F48" s="3" t="str">
        <f>Effectif!I49</f>
        <v>Inconnu</v>
      </c>
      <c r="G48" s="3" t="str">
        <f>Effectif!J49</f>
        <v>Inconnu</v>
      </c>
      <c r="H48" s="3">
        <f>Effectif!L49</f>
        <v>0</v>
      </c>
      <c r="I48" s="3">
        <f>Effectif!N49</f>
        <v>0</v>
      </c>
      <c r="J48" s="3" t="str">
        <f>Effectif!P49</f>
        <v>V._LECUYER</v>
      </c>
      <c r="K48" s="3">
        <f>Effectif!S49</f>
        <v>0</v>
      </c>
      <c r="L48" s="3">
        <f>Effectif!T49</f>
        <v>0</v>
      </c>
      <c r="M48" s="3">
        <f>Effectif!U49</f>
        <v>0</v>
      </c>
      <c r="N48" s="3">
        <f>Effectif!AA49</f>
        <v>0</v>
      </c>
      <c r="O48" s="3">
        <f>Effectif!AB49</f>
        <v>0</v>
      </c>
      <c r="P48" s="3" t="e">
        <f>Effectif!#REF!</f>
        <v>#REF!</v>
      </c>
      <c r="Q48" s="3" t="e">
        <f>Effectif!#REF!</f>
        <v>#REF!</v>
      </c>
      <c r="R48" s="3" t="e">
        <f>Effectif!#REF!</f>
        <v>#REF!</v>
      </c>
      <c r="S48" s="3" t="e">
        <f>Effectif!#REF!</f>
        <v>#REF!</v>
      </c>
      <c r="T48" s="3" t="e">
        <f>Effectif!#REF!</f>
        <v>#REF!</v>
      </c>
      <c r="U48" s="3" t="e">
        <f>Effectif!#REF!</f>
        <v>#REF!</v>
      </c>
      <c r="V48" s="3" t="e">
        <f>Effectif!#REF!</f>
        <v>#REF!</v>
      </c>
      <c r="W48" s="3" t="e">
        <f>Effectif!#REF!</f>
        <v>#REF!</v>
      </c>
    </row>
    <row r="49" spans="1:23" x14ac:dyDescent="0.25">
      <c r="A49" s="15" t="str">
        <f>Effectif!C50</f>
        <v>48 48</v>
      </c>
      <c r="B49" s="2">
        <f>Effectif!D50</f>
        <v>0</v>
      </c>
      <c r="C49" s="3" t="str">
        <f ca="1">Effectif!E50</f>
        <v>Inconnu</v>
      </c>
      <c r="D49" s="3">
        <f>Effectif!G50</f>
        <v>0</v>
      </c>
      <c r="E49" s="2">
        <f>Effectif!H50</f>
        <v>0</v>
      </c>
      <c r="F49" s="3" t="str">
        <f>Effectif!I50</f>
        <v>Inconnu</v>
      </c>
      <c r="G49" s="3" t="str">
        <f>Effectif!J50</f>
        <v>Inconnu</v>
      </c>
      <c r="H49" s="3">
        <f>Effectif!L50</f>
        <v>0</v>
      </c>
      <c r="I49" s="3">
        <f>Effectif!N50</f>
        <v>0</v>
      </c>
      <c r="J49" s="3" t="str">
        <f>Effectif!P50</f>
        <v>V._LECUYER</v>
      </c>
      <c r="K49" s="3">
        <f>Effectif!S50</f>
        <v>0</v>
      </c>
      <c r="L49" s="3">
        <f>Effectif!T50</f>
        <v>0</v>
      </c>
      <c r="M49" s="3">
        <f>Effectif!U50</f>
        <v>0</v>
      </c>
      <c r="N49" s="3">
        <f>Effectif!AA50</f>
        <v>0</v>
      </c>
      <c r="O49" s="3">
        <f>Effectif!AB50</f>
        <v>0</v>
      </c>
      <c r="P49" s="3" t="e">
        <f>Effectif!#REF!</f>
        <v>#REF!</v>
      </c>
      <c r="Q49" s="3" t="e">
        <f>Effectif!#REF!</f>
        <v>#REF!</v>
      </c>
      <c r="R49" s="3" t="e">
        <f>Effectif!#REF!</f>
        <v>#REF!</v>
      </c>
      <c r="S49" s="3" t="e">
        <f>Effectif!#REF!</f>
        <v>#REF!</v>
      </c>
      <c r="T49" s="3" t="e">
        <f>Effectif!#REF!</f>
        <v>#REF!</v>
      </c>
      <c r="U49" s="3" t="e">
        <f>Effectif!#REF!</f>
        <v>#REF!</v>
      </c>
      <c r="V49" s="3" t="e">
        <f>Effectif!#REF!</f>
        <v>#REF!</v>
      </c>
      <c r="W49" s="3" t="e">
        <f>Effectif!#REF!</f>
        <v>#REF!</v>
      </c>
    </row>
    <row r="50" spans="1:23" x14ac:dyDescent="0.25">
      <c r="A50" s="15" t="str">
        <f>Effectif!C51</f>
        <v>49 49</v>
      </c>
      <c r="B50" s="2">
        <f>Effectif!D51</f>
        <v>0</v>
      </c>
      <c r="C50" s="3" t="str">
        <f ca="1">Effectif!E51</f>
        <v>Inconnu</v>
      </c>
      <c r="D50" s="3">
        <f>Effectif!G51</f>
        <v>0</v>
      </c>
      <c r="E50" s="2">
        <f>Effectif!H51</f>
        <v>0</v>
      </c>
      <c r="F50" s="3" t="str">
        <f>Effectif!I51</f>
        <v>Inconnu</v>
      </c>
      <c r="G50" s="3" t="str">
        <f>Effectif!J51</f>
        <v>Inconnu</v>
      </c>
      <c r="H50" s="3">
        <f>Effectif!L51</f>
        <v>0</v>
      </c>
      <c r="I50" s="3">
        <f>Effectif!N51</f>
        <v>0</v>
      </c>
      <c r="J50" s="3" t="str">
        <f>Effectif!P51</f>
        <v>V._LECUYER</v>
      </c>
      <c r="K50" s="3">
        <f>Effectif!S51</f>
        <v>0</v>
      </c>
      <c r="L50" s="3">
        <f>Effectif!T51</f>
        <v>0</v>
      </c>
      <c r="M50" s="3">
        <f>Effectif!U51</f>
        <v>0</v>
      </c>
      <c r="N50" s="3">
        <f>Effectif!AA51</f>
        <v>0</v>
      </c>
      <c r="O50" s="3">
        <f>Effectif!AB51</f>
        <v>0</v>
      </c>
      <c r="P50" s="3" t="e">
        <f>Effectif!#REF!</f>
        <v>#REF!</v>
      </c>
      <c r="Q50" s="3" t="e">
        <f>Effectif!#REF!</f>
        <v>#REF!</v>
      </c>
      <c r="R50" s="3" t="e">
        <f>Effectif!#REF!</f>
        <v>#REF!</v>
      </c>
      <c r="S50" s="3" t="e">
        <f>Effectif!#REF!</f>
        <v>#REF!</v>
      </c>
      <c r="T50" s="3" t="e">
        <f>Effectif!#REF!</f>
        <v>#REF!</v>
      </c>
      <c r="U50" s="3" t="e">
        <f>Effectif!#REF!</f>
        <v>#REF!</v>
      </c>
      <c r="V50" s="3" t="e">
        <f>Effectif!#REF!</f>
        <v>#REF!</v>
      </c>
      <c r="W50" s="3" t="e">
        <f>Effectif!#REF!</f>
        <v>#REF!</v>
      </c>
    </row>
    <row r="51" spans="1:23" x14ac:dyDescent="0.25">
      <c r="A51" s="15" t="str">
        <f>Effectif!C52</f>
        <v>50 50</v>
      </c>
      <c r="B51" s="2">
        <f>Effectif!D52</f>
        <v>0</v>
      </c>
      <c r="C51" s="3" t="str">
        <f ca="1">Effectif!E52</f>
        <v>Inconnu</v>
      </c>
      <c r="D51" s="3">
        <f>Effectif!G52</f>
        <v>0</v>
      </c>
      <c r="E51" s="2">
        <f>Effectif!H52</f>
        <v>0</v>
      </c>
      <c r="F51" s="3" t="str">
        <f>Effectif!I52</f>
        <v>Inconnu</v>
      </c>
      <c r="G51" s="3" t="str">
        <f>Effectif!J52</f>
        <v>Inconnu</v>
      </c>
      <c r="H51" s="3">
        <f>Effectif!L52</f>
        <v>0</v>
      </c>
      <c r="I51" s="3">
        <f>Effectif!N52</f>
        <v>0</v>
      </c>
      <c r="J51" s="3" t="str">
        <f>Effectif!P52</f>
        <v>V._LECUYER</v>
      </c>
      <c r="K51" s="3">
        <f>Effectif!S52</f>
        <v>0</v>
      </c>
      <c r="L51" s="3">
        <f>Effectif!T52</f>
        <v>0</v>
      </c>
      <c r="M51" s="3">
        <f>Effectif!U52</f>
        <v>0</v>
      </c>
      <c r="N51" s="3">
        <f>Effectif!AA52</f>
        <v>0</v>
      </c>
      <c r="O51" s="3">
        <f>Effectif!AB52</f>
        <v>0</v>
      </c>
      <c r="P51" s="3" t="e">
        <f>Effectif!#REF!</f>
        <v>#REF!</v>
      </c>
      <c r="Q51" s="3" t="e">
        <f>Effectif!#REF!</f>
        <v>#REF!</v>
      </c>
      <c r="R51" s="3" t="e">
        <f>Effectif!#REF!</f>
        <v>#REF!</v>
      </c>
      <c r="S51" s="3" t="e">
        <f>Effectif!#REF!</f>
        <v>#REF!</v>
      </c>
      <c r="T51" s="3" t="e">
        <f>Effectif!#REF!</f>
        <v>#REF!</v>
      </c>
      <c r="U51" s="3" t="e">
        <f>Effectif!#REF!</f>
        <v>#REF!</v>
      </c>
      <c r="V51" s="3" t="e">
        <f>Effectif!#REF!</f>
        <v>#REF!</v>
      </c>
      <c r="W51" s="3" t="e">
        <f>Effectif!#REF!</f>
        <v>#REF!</v>
      </c>
    </row>
    <row r="52" spans="1:23" x14ac:dyDescent="0.25">
      <c r="A52" s="15" t="str">
        <f>Effectif!C53</f>
        <v>51 51</v>
      </c>
      <c r="B52" s="2">
        <f>Effectif!D53</f>
        <v>0</v>
      </c>
      <c r="C52" s="3" t="str">
        <f ca="1">Effectif!E53</f>
        <v>Inconnu</v>
      </c>
      <c r="D52" s="3">
        <f>Effectif!G53</f>
        <v>0</v>
      </c>
      <c r="E52" s="2">
        <f>Effectif!H53</f>
        <v>0</v>
      </c>
      <c r="F52" s="3" t="str">
        <f>Effectif!I53</f>
        <v>Inconnu</v>
      </c>
      <c r="G52" s="3" t="str">
        <f>Effectif!J53</f>
        <v>Inconnu</v>
      </c>
      <c r="H52" s="3">
        <f>Effectif!L53</f>
        <v>0</v>
      </c>
      <c r="I52" s="3">
        <f>Effectif!N53</f>
        <v>0</v>
      </c>
      <c r="J52" s="3" t="str">
        <f>Effectif!P53</f>
        <v>V._LECUYER</v>
      </c>
      <c r="K52" s="3">
        <f>Effectif!S53</f>
        <v>0</v>
      </c>
      <c r="L52" s="3">
        <f>Effectif!T53</f>
        <v>0</v>
      </c>
      <c r="M52" s="3">
        <f>Effectif!U53</f>
        <v>0</v>
      </c>
      <c r="N52" s="3">
        <f>Effectif!AA53</f>
        <v>0</v>
      </c>
      <c r="O52" s="3">
        <f>Effectif!AB53</f>
        <v>0</v>
      </c>
      <c r="P52" s="3" t="e">
        <f>Effectif!#REF!</f>
        <v>#REF!</v>
      </c>
      <c r="Q52" s="3" t="e">
        <f>Effectif!#REF!</f>
        <v>#REF!</v>
      </c>
      <c r="R52" s="3" t="e">
        <f>Effectif!#REF!</f>
        <v>#REF!</v>
      </c>
      <c r="S52" s="3" t="e">
        <f>Effectif!#REF!</f>
        <v>#REF!</v>
      </c>
      <c r="T52" s="3" t="e">
        <f>Effectif!#REF!</f>
        <v>#REF!</v>
      </c>
      <c r="U52" s="3" t="e">
        <f>Effectif!#REF!</f>
        <v>#REF!</v>
      </c>
      <c r="V52" s="3" t="e">
        <f>Effectif!#REF!</f>
        <v>#REF!</v>
      </c>
      <c r="W52" s="3" t="e">
        <f>Effectif!#REF!</f>
        <v>#REF!</v>
      </c>
    </row>
    <row r="53" spans="1:23" x14ac:dyDescent="0.25">
      <c r="A53" s="15" t="str">
        <f>Effectif!C54</f>
        <v>52 52</v>
      </c>
      <c r="B53" s="2">
        <f>Effectif!D54</f>
        <v>0</v>
      </c>
      <c r="C53" s="3" t="str">
        <f ca="1">Effectif!E54</f>
        <v>Inconnu</v>
      </c>
      <c r="D53" s="3">
        <f>Effectif!G54</f>
        <v>0</v>
      </c>
      <c r="E53" s="2">
        <f>Effectif!H54</f>
        <v>0</v>
      </c>
      <c r="F53" s="3" t="str">
        <f>Effectif!I54</f>
        <v>Inconnu</v>
      </c>
      <c r="G53" s="3" t="str">
        <f>Effectif!J54</f>
        <v>Inconnu</v>
      </c>
      <c r="H53" s="3">
        <f>Effectif!L54</f>
        <v>0</v>
      </c>
      <c r="I53" s="3">
        <f>Effectif!N54</f>
        <v>0</v>
      </c>
      <c r="J53" s="3" t="str">
        <f>Effectif!P54</f>
        <v>V._LECUYER</v>
      </c>
      <c r="K53" s="3">
        <f>Effectif!S54</f>
        <v>0</v>
      </c>
      <c r="L53" s="3">
        <f>Effectif!T54</f>
        <v>0</v>
      </c>
      <c r="M53" s="3">
        <f>Effectif!U54</f>
        <v>0</v>
      </c>
      <c r="N53" s="3">
        <f>Effectif!AA54</f>
        <v>0</v>
      </c>
      <c r="O53" s="3">
        <f>Effectif!AB54</f>
        <v>0</v>
      </c>
      <c r="P53" s="3" t="e">
        <f>Effectif!#REF!</f>
        <v>#REF!</v>
      </c>
      <c r="Q53" s="3" t="e">
        <f>Effectif!#REF!</f>
        <v>#REF!</v>
      </c>
      <c r="R53" s="3" t="e">
        <f>Effectif!#REF!</f>
        <v>#REF!</v>
      </c>
      <c r="S53" s="3" t="e">
        <f>Effectif!#REF!</f>
        <v>#REF!</v>
      </c>
      <c r="T53" s="3" t="e">
        <f>Effectif!#REF!</f>
        <v>#REF!</v>
      </c>
      <c r="U53" s="3" t="e">
        <f>Effectif!#REF!</f>
        <v>#REF!</v>
      </c>
      <c r="V53" s="3" t="e">
        <f>Effectif!#REF!</f>
        <v>#REF!</v>
      </c>
      <c r="W53" s="3" t="e">
        <f>Effectif!#REF!</f>
        <v>#REF!</v>
      </c>
    </row>
    <row r="54" spans="1:23" x14ac:dyDescent="0.25">
      <c r="A54" s="15" t="str">
        <f>Effectif!C55</f>
        <v>53 53</v>
      </c>
      <c r="B54" s="2">
        <f>Effectif!D55</f>
        <v>0</v>
      </c>
      <c r="C54" s="3" t="str">
        <f ca="1">Effectif!E55</f>
        <v>Inconnu</v>
      </c>
      <c r="D54" s="3">
        <f>Effectif!G55</f>
        <v>0</v>
      </c>
      <c r="E54" s="2">
        <f>Effectif!H55</f>
        <v>0</v>
      </c>
      <c r="F54" s="3" t="str">
        <f>Effectif!I55</f>
        <v>Inconnu</v>
      </c>
      <c r="G54" s="3" t="str">
        <f>Effectif!J55</f>
        <v>Inconnu</v>
      </c>
      <c r="H54" s="3">
        <f>Effectif!L55</f>
        <v>0</v>
      </c>
      <c r="I54" s="3">
        <f>Effectif!N55</f>
        <v>0</v>
      </c>
      <c r="J54" s="3" t="str">
        <f>Effectif!P55</f>
        <v>V._LECUYER</v>
      </c>
      <c r="K54" s="3">
        <f>Effectif!S55</f>
        <v>0</v>
      </c>
      <c r="L54" s="3">
        <f>Effectif!T55</f>
        <v>0</v>
      </c>
      <c r="M54" s="3">
        <f>Effectif!U55</f>
        <v>0</v>
      </c>
      <c r="N54" s="3">
        <f>Effectif!AA55</f>
        <v>0</v>
      </c>
      <c r="O54" s="3">
        <f>Effectif!AB55</f>
        <v>0</v>
      </c>
      <c r="P54" s="3" t="e">
        <f>Effectif!#REF!</f>
        <v>#REF!</v>
      </c>
      <c r="Q54" s="3" t="e">
        <f>Effectif!#REF!</f>
        <v>#REF!</v>
      </c>
      <c r="R54" s="3" t="e">
        <f>Effectif!#REF!</f>
        <v>#REF!</v>
      </c>
      <c r="S54" s="3" t="e">
        <f>Effectif!#REF!</f>
        <v>#REF!</v>
      </c>
      <c r="T54" s="3" t="e">
        <f>Effectif!#REF!</f>
        <v>#REF!</v>
      </c>
      <c r="U54" s="3" t="e">
        <f>Effectif!#REF!</f>
        <v>#REF!</v>
      </c>
      <c r="V54" s="3" t="e">
        <f>Effectif!#REF!</f>
        <v>#REF!</v>
      </c>
      <c r="W54" s="3" t="e">
        <f>Effectif!#REF!</f>
        <v>#REF!</v>
      </c>
    </row>
    <row r="55" spans="1:23" x14ac:dyDescent="0.25">
      <c r="A55" s="15" t="str">
        <f>Effectif!C56</f>
        <v>54 54</v>
      </c>
      <c r="B55" s="2">
        <f>Effectif!D56</f>
        <v>0</v>
      </c>
      <c r="C55" s="3" t="str">
        <f ca="1">Effectif!E56</f>
        <v>Inconnu</v>
      </c>
      <c r="D55" s="3">
        <f>Effectif!G56</f>
        <v>0</v>
      </c>
      <c r="E55" s="2">
        <f>Effectif!H56</f>
        <v>0</v>
      </c>
      <c r="F55" s="3" t="str">
        <f>Effectif!I56</f>
        <v>Inconnu</v>
      </c>
      <c r="G55" s="3" t="str">
        <f>Effectif!J56</f>
        <v>Inconnu</v>
      </c>
      <c r="H55" s="3">
        <f>Effectif!L56</f>
        <v>0</v>
      </c>
      <c r="I55" s="3">
        <f>Effectif!N56</f>
        <v>0</v>
      </c>
      <c r="J55" s="3" t="str">
        <f>Effectif!P56</f>
        <v>V._LECUYER</v>
      </c>
      <c r="K55" s="3">
        <f>Effectif!S56</f>
        <v>0</v>
      </c>
      <c r="L55" s="3">
        <f>Effectif!T56</f>
        <v>0</v>
      </c>
      <c r="M55" s="3">
        <f>Effectif!U56</f>
        <v>0</v>
      </c>
      <c r="N55" s="3">
        <f>Effectif!AA56</f>
        <v>0</v>
      </c>
      <c r="O55" s="3">
        <f>Effectif!AB56</f>
        <v>0</v>
      </c>
      <c r="P55" s="3" t="e">
        <f>Effectif!#REF!</f>
        <v>#REF!</v>
      </c>
      <c r="Q55" s="3" t="e">
        <f>Effectif!#REF!</f>
        <v>#REF!</v>
      </c>
      <c r="R55" s="3" t="e">
        <f>Effectif!#REF!</f>
        <v>#REF!</v>
      </c>
      <c r="S55" s="3" t="e">
        <f>Effectif!#REF!</f>
        <v>#REF!</v>
      </c>
      <c r="T55" s="3" t="e">
        <f>Effectif!#REF!</f>
        <v>#REF!</v>
      </c>
      <c r="U55" s="3" t="e">
        <f>Effectif!#REF!</f>
        <v>#REF!</v>
      </c>
      <c r="V55" s="3" t="e">
        <f>Effectif!#REF!</f>
        <v>#REF!</v>
      </c>
      <c r="W55" s="3" t="e">
        <f>Effectif!#REF!</f>
        <v>#REF!</v>
      </c>
    </row>
    <row r="56" spans="1:23" x14ac:dyDescent="0.25">
      <c r="A56" s="15" t="str">
        <f>Effectif!C57</f>
        <v>55 55</v>
      </c>
      <c r="B56" s="2">
        <f>Effectif!D57</f>
        <v>0</v>
      </c>
      <c r="C56" s="3" t="str">
        <f ca="1">Effectif!E57</f>
        <v>Inconnu</v>
      </c>
      <c r="D56" s="3">
        <f>Effectif!G57</f>
        <v>0</v>
      </c>
      <c r="E56" s="2">
        <f>Effectif!H57</f>
        <v>0</v>
      </c>
      <c r="F56" s="3" t="str">
        <f>Effectif!I57</f>
        <v>Inconnu</v>
      </c>
      <c r="G56" s="3" t="str">
        <f>Effectif!J57</f>
        <v>Inconnu</v>
      </c>
      <c r="H56" s="3">
        <f>Effectif!L57</f>
        <v>0</v>
      </c>
      <c r="I56" s="3">
        <f>Effectif!N57</f>
        <v>0</v>
      </c>
      <c r="J56" s="3" t="str">
        <f>Effectif!P57</f>
        <v>V._LECUYER</v>
      </c>
      <c r="K56" s="3">
        <f>Effectif!S57</f>
        <v>0</v>
      </c>
      <c r="L56" s="3">
        <f>Effectif!T57</f>
        <v>0</v>
      </c>
      <c r="M56" s="3">
        <f>Effectif!U57</f>
        <v>0</v>
      </c>
      <c r="N56" s="3">
        <f>Effectif!AA57</f>
        <v>0</v>
      </c>
      <c r="O56" s="3">
        <f>Effectif!AB57</f>
        <v>0</v>
      </c>
      <c r="P56" s="3" t="e">
        <f>Effectif!#REF!</f>
        <v>#REF!</v>
      </c>
      <c r="Q56" s="3" t="e">
        <f>Effectif!#REF!</f>
        <v>#REF!</v>
      </c>
      <c r="R56" s="3" t="e">
        <f>Effectif!#REF!</f>
        <v>#REF!</v>
      </c>
      <c r="S56" s="3" t="e">
        <f>Effectif!#REF!</f>
        <v>#REF!</v>
      </c>
      <c r="T56" s="3" t="e">
        <f>Effectif!#REF!</f>
        <v>#REF!</v>
      </c>
      <c r="U56" s="3" t="e">
        <f>Effectif!#REF!</f>
        <v>#REF!</v>
      </c>
      <c r="V56" s="3" t="e">
        <f>Effectif!#REF!</f>
        <v>#REF!</v>
      </c>
      <c r="W56" s="3" t="e">
        <f>Effectif!#REF!</f>
        <v>#REF!</v>
      </c>
    </row>
    <row r="57" spans="1:23" x14ac:dyDescent="0.25">
      <c r="A57" s="15" t="str">
        <f>Effectif!C58</f>
        <v>56 56</v>
      </c>
      <c r="B57" s="2">
        <f>Effectif!D58</f>
        <v>0</v>
      </c>
      <c r="C57" s="3" t="str">
        <f ca="1">Effectif!E58</f>
        <v>Inconnu</v>
      </c>
      <c r="D57" s="3">
        <f>Effectif!G58</f>
        <v>0</v>
      </c>
      <c r="E57" s="2">
        <f>Effectif!H58</f>
        <v>0</v>
      </c>
      <c r="F57" s="3" t="str">
        <f>Effectif!I58</f>
        <v>Inconnu</v>
      </c>
      <c r="G57" s="3" t="str">
        <f>Effectif!J58</f>
        <v>Inconnu</v>
      </c>
      <c r="H57" s="3">
        <f>Effectif!L58</f>
        <v>0</v>
      </c>
      <c r="I57" s="3">
        <f>Effectif!N58</f>
        <v>0</v>
      </c>
      <c r="J57" s="3" t="str">
        <f>Effectif!P58</f>
        <v>V._LECUYER</v>
      </c>
      <c r="K57" s="3">
        <f>Effectif!S58</f>
        <v>0</v>
      </c>
      <c r="L57" s="3">
        <f>Effectif!T58</f>
        <v>0</v>
      </c>
      <c r="M57" s="3">
        <f>Effectif!U58</f>
        <v>0</v>
      </c>
      <c r="N57" s="3">
        <f>Effectif!AA58</f>
        <v>0</v>
      </c>
      <c r="O57" s="3">
        <f>Effectif!AB58</f>
        <v>0</v>
      </c>
      <c r="P57" s="3" t="e">
        <f>Effectif!#REF!</f>
        <v>#REF!</v>
      </c>
      <c r="Q57" s="3" t="e">
        <f>Effectif!#REF!</f>
        <v>#REF!</v>
      </c>
      <c r="R57" s="3" t="e">
        <f>Effectif!#REF!</f>
        <v>#REF!</v>
      </c>
      <c r="S57" s="3" t="e">
        <f>Effectif!#REF!</f>
        <v>#REF!</v>
      </c>
      <c r="T57" s="3" t="e">
        <f>Effectif!#REF!</f>
        <v>#REF!</v>
      </c>
      <c r="U57" s="3" t="e">
        <f>Effectif!#REF!</f>
        <v>#REF!</v>
      </c>
      <c r="V57" s="3" t="e">
        <f>Effectif!#REF!</f>
        <v>#REF!</v>
      </c>
      <c r="W57" s="3" t="e">
        <f>Effectif!#REF!</f>
        <v>#REF!</v>
      </c>
    </row>
    <row r="58" spans="1:23" x14ac:dyDescent="0.25">
      <c r="A58" s="15" t="str">
        <f>Effectif!C59</f>
        <v>57 57</v>
      </c>
      <c r="B58" s="2">
        <f>Effectif!D59</f>
        <v>0</v>
      </c>
      <c r="C58" s="3" t="str">
        <f ca="1">Effectif!E59</f>
        <v>Inconnu</v>
      </c>
      <c r="D58" s="3">
        <f>Effectif!G59</f>
        <v>0</v>
      </c>
      <c r="E58" s="2">
        <f>Effectif!H59</f>
        <v>0</v>
      </c>
      <c r="F58" s="3" t="str">
        <f>Effectif!I59</f>
        <v>Inconnu</v>
      </c>
      <c r="G58" s="3" t="str">
        <f>Effectif!J59</f>
        <v>Inconnu</v>
      </c>
      <c r="H58" s="3">
        <f>Effectif!L59</f>
        <v>0</v>
      </c>
      <c r="I58" s="3">
        <f>Effectif!N59</f>
        <v>0</v>
      </c>
      <c r="J58" s="3" t="str">
        <f>Effectif!P59</f>
        <v>V._LECUYER</v>
      </c>
      <c r="K58" s="3">
        <f>Effectif!S59</f>
        <v>0</v>
      </c>
      <c r="L58" s="3">
        <f>Effectif!T59</f>
        <v>0</v>
      </c>
      <c r="M58" s="3">
        <f>Effectif!U59</f>
        <v>0</v>
      </c>
      <c r="N58" s="3">
        <f>Effectif!AA59</f>
        <v>0</v>
      </c>
      <c r="O58" s="3">
        <f>Effectif!AB59</f>
        <v>0</v>
      </c>
      <c r="P58" s="3" t="e">
        <f>Effectif!#REF!</f>
        <v>#REF!</v>
      </c>
      <c r="Q58" s="3" t="e">
        <f>Effectif!#REF!</f>
        <v>#REF!</v>
      </c>
      <c r="R58" s="3" t="e">
        <f>Effectif!#REF!</f>
        <v>#REF!</v>
      </c>
      <c r="S58" s="3" t="e">
        <f>Effectif!#REF!</f>
        <v>#REF!</v>
      </c>
      <c r="T58" s="3" t="e">
        <f>Effectif!#REF!</f>
        <v>#REF!</v>
      </c>
      <c r="U58" s="3" t="e">
        <f>Effectif!#REF!</f>
        <v>#REF!</v>
      </c>
      <c r="V58" s="3" t="e">
        <f>Effectif!#REF!</f>
        <v>#REF!</v>
      </c>
      <c r="W58" s="3" t="e">
        <f>Effectif!#REF!</f>
        <v>#REF!</v>
      </c>
    </row>
    <row r="59" spans="1:23" x14ac:dyDescent="0.25">
      <c r="A59" s="15" t="str">
        <f>Effectif!C60</f>
        <v>58 58</v>
      </c>
      <c r="B59" s="2">
        <f>Effectif!D60</f>
        <v>0</v>
      </c>
      <c r="C59" s="3" t="str">
        <f ca="1">Effectif!E60</f>
        <v>Inconnu</v>
      </c>
      <c r="D59" s="3">
        <f>Effectif!G60</f>
        <v>0</v>
      </c>
      <c r="E59" s="2">
        <f>Effectif!H60</f>
        <v>0</v>
      </c>
      <c r="F59" s="3" t="str">
        <f>Effectif!I60</f>
        <v>Inconnu</v>
      </c>
      <c r="G59" s="3" t="str">
        <f>Effectif!J60</f>
        <v>Inconnu</v>
      </c>
      <c r="H59" s="3">
        <f>Effectif!L60</f>
        <v>0</v>
      </c>
      <c r="I59" s="3">
        <f>Effectif!N60</f>
        <v>0</v>
      </c>
      <c r="J59" s="3" t="str">
        <f>Effectif!P60</f>
        <v>V._LECUYER</v>
      </c>
      <c r="K59" s="3">
        <f>Effectif!S60</f>
        <v>0</v>
      </c>
      <c r="L59" s="3">
        <f>Effectif!T60</f>
        <v>0</v>
      </c>
      <c r="M59" s="3">
        <f>Effectif!U60</f>
        <v>0</v>
      </c>
      <c r="N59" s="3">
        <f>Effectif!AA60</f>
        <v>0</v>
      </c>
      <c r="O59" s="3">
        <f>Effectif!AB60</f>
        <v>0</v>
      </c>
      <c r="P59" s="3" t="e">
        <f>Effectif!#REF!</f>
        <v>#REF!</v>
      </c>
      <c r="Q59" s="3" t="e">
        <f>Effectif!#REF!</f>
        <v>#REF!</v>
      </c>
      <c r="R59" s="3" t="e">
        <f>Effectif!#REF!</f>
        <v>#REF!</v>
      </c>
      <c r="S59" s="3" t="e">
        <f>Effectif!#REF!</f>
        <v>#REF!</v>
      </c>
      <c r="T59" s="3" t="e">
        <f>Effectif!#REF!</f>
        <v>#REF!</v>
      </c>
      <c r="U59" s="3" t="e">
        <f>Effectif!#REF!</f>
        <v>#REF!</v>
      </c>
      <c r="V59" s="3" t="e">
        <f>Effectif!#REF!</f>
        <v>#REF!</v>
      </c>
      <c r="W59" s="3" t="e">
        <f>Effectif!#REF!</f>
        <v>#REF!</v>
      </c>
    </row>
    <row r="60" spans="1:23" x14ac:dyDescent="0.25">
      <c r="A60" s="15" t="str">
        <f>Effectif!C61</f>
        <v>59 59</v>
      </c>
      <c r="B60" s="2">
        <f>Effectif!D61</f>
        <v>0</v>
      </c>
      <c r="C60" s="3" t="str">
        <f ca="1">Effectif!E61</f>
        <v>Inconnu</v>
      </c>
      <c r="D60" s="3">
        <f>Effectif!G61</f>
        <v>0</v>
      </c>
      <c r="E60" s="2">
        <f>Effectif!H61</f>
        <v>0</v>
      </c>
      <c r="F60" s="3" t="str">
        <f>Effectif!I61</f>
        <v>Inconnu</v>
      </c>
      <c r="G60" s="3" t="str">
        <f>Effectif!J61</f>
        <v>Inconnu</v>
      </c>
      <c r="H60" s="3">
        <f>Effectif!L61</f>
        <v>0</v>
      </c>
      <c r="I60" s="3">
        <f>Effectif!N61</f>
        <v>0</v>
      </c>
      <c r="J60" s="3" t="str">
        <f>Effectif!P61</f>
        <v>V._LECUYER</v>
      </c>
      <c r="K60" s="3">
        <f>Effectif!S61</f>
        <v>0</v>
      </c>
      <c r="L60" s="3">
        <f>Effectif!T61</f>
        <v>0</v>
      </c>
      <c r="M60" s="3">
        <f>Effectif!U61</f>
        <v>0</v>
      </c>
      <c r="N60" s="3">
        <f>Effectif!AA61</f>
        <v>0</v>
      </c>
      <c r="O60" s="3">
        <f>Effectif!AB61</f>
        <v>0</v>
      </c>
      <c r="P60" s="3" t="e">
        <f>Effectif!#REF!</f>
        <v>#REF!</v>
      </c>
      <c r="Q60" s="3" t="e">
        <f>Effectif!#REF!</f>
        <v>#REF!</v>
      </c>
      <c r="R60" s="3" t="e">
        <f>Effectif!#REF!</f>
        <v>#REF!</v>
      </c>
      <c r="S60" s="3" t="e">
        <f>Effectif!#REF!</f>
        <v>#REF!</v>
      </c>
      <c r="T60" s="3" t="e">
        <f>Effectif!#REF!</f>
        <v>#REF!</v>
      </c>
      <c r="U60" s="3" t="e">
        <f>Effectif!#REF!</f>
        <v>#REF!</v>
      </c>
      <c r="V60" s="3" t="e">
        <f>Effectif!#REF!</f>
        <v>#REF!</v>
      </c>
      <c r="W60" s="3" t="e">
        <f>Effectif!#REF!</f>
        <v>#REF!</v>
      </c>
    </row>
    <row r="61" spans="1:23" x14ac:dyDescent="0.25">
      <c r="A61" s="15" t="str">
        <f>Effectif!C62</f>
        <v>60 60</v>
      </c>
      <c r="B61" s="2">
        <f>Effectif!D62</f>
        <v>0</v>
      </c>
      <c r="C61" s="3" t="str">
        <f ca="1">Effectif!E62</f>
        <v>Inconnu</v>
      </c>
      <c r="D61" s="3">
        <f>Effectif!G62</f>
        <v>0</v>
      </c>
      <c r="E61" s="2">
        <f>Effectif!H62</f>
        <v>0</v>
      </c>
      <c r="F61" s="3" t="str">
        <f>Effectif!I62</f>
        <v>Inconnu</v>
      </c>
      <c r="G61" s="3" t="str">
        <f>Effectif!J62</f>
        <v>Inconnu</v>
      </c>
      <c r="H61" s="3">
        <f>Effectif!L62</f>
        <v>0</v>
      </c>
      <c r="I61" s="3">
        <f>Effectif!N62</f>
        <v>0</v>
      </c>
      <c r="J61" s="3" t="str">
        <f>Effectif!P62</f>
        <v>V._LECUYER</v>
      </c>
      <c r="K61" s="3">
        <f>Effectif!S62</f>
        <v>0</v>
      </c>
      <c r="L61" s="3">
        <f>Effectif!T62</f>
        <v>0</v>
      </c>
      <c r="M61" s="3">
        <f>Effectif!U62</f>
        <v>0</v>
      </c>
      <c r="N61" s="3">
        <f>Effectif!AA62</f>
        <v>0</v>
      </c>
      <c r="O61" s="3">
        <f>Effectif!AB62</f>
        <v>0</v>
      </c>
      <c r="P61" s="3" t="e">
        <f>Effectif!#REF!</f>
        <v>#REF!</v>
      </c>
      <c r="Q61" s="3" t="e">
        <f>Effectif!#REF!</f>
        <v>#REF!</v>
      </c>
      <c r="R61" s="3" t="e">
        <f>Effectif!#REF!</f>
        <v>#REF!</v>
      </c>
      <c r="S61" s="3" t="e">
        <f>Effectif!#REF!</f>
        <v>#REF!</v>
      </c>
      <c r="T61" s="3" t="e">
        <f>Effectif!#REF!</f>
        <v>#REF!</v>
      </c>
      <c r="U61" s="3" t="e">
        <f>Effectif!#REF!</f>
        <v>#REF!</v>
      </c>
      <c r="V61" s="3" t="e">
        <f>Effectif!#REF!</f>
        <v>#REF!</v>
      </c>
      <c r="W61" s="3" t="e">
        <f>Effectif!#REF!</f>
        <v>#REF!</v>
      </c>
    </row>
    <row r="62" spans="1:23" x14ac:dyDescent="0.25">
      <c r="A62" s="90" t="str">
        <f>Effectif!C63</f>
        <v>61 61</v>
      </c>
      <c r="B62" s="88">
        <f>Effectif!D63</f>
        <v>0</v>
      </c>
      <c r="C62" s="91" t="str">
        <f ca="1">Effectif!E63</f>
        <v>Inconnu</v>
      </c>
      <c r="D62" s="91">
        <f>Effectif!G63</f>
        <v>0</v>
      </c>
      <c r="E62" s="88">
        <f>Effectif!H63</f>
        <v>0</v>
      </c>
      <c r="F62" s="91" t="str">
        <f>Effectif!I63</f>
        <v>Inconnu</v>
      </c>
      <c r="G62" s="91" t="str">
        <f>Effectif!J63</f>
        <v>Inconnu</v>
      </c>
      <c r="H62" s="91">
        <f>Effectif!L63</f>
        <v>0</v>
      </c>
      <c r="I62" s="91">
        <f>Effectif!N63</f>
        <v>0</v>
      </c>
      <c r="J62" s="91" t="str">
        <f>Effectif!P63</f>
        <v>V._LECUYER</v>
      </c>
      <c r="K62" s="91">
        <f>Effectif!S63</f>
        <v>0</v>
      </c>
      <c r="L62" s="91">
        <f>Effectif!T63</f>
        <v>0</v>
      </c>
      <c r="M62" s="91">
        <f>Effectif!U63</f>
        <v>0</v>
      </c>
      <c r="N62" s="91">
        <f>Effectif!AA63</f>
        <v>0</v>
      </c>
      <c r="O62" s="91">
        <f>Effectif!AB63</f>
        <v>0</v>
      </c>
      <c r="P62" s="91" t="e">
        <f>Effectif!#REF!</f>
        <v>#REF!</v>
      </c>
      <c r="Q62" s="91" t="e">
        <f>Effectif!#REF!</f>
        <v>#REF!</v>
      </c>
      <c r="R62" s="91" t="e">
        <f>Effectif!#REF!</f>
        <v>#REF!</v>
      </c>
      <c r="S62" s="91" t="e">
        <f>Effectif!#REF!</f>
        <v>#REF!</v>
      </c>
      <c r="T62" s="91" t="e">
        <f>Effectif!#REF!</f>
        <v>#REF!</v>
      </c>
      <c r="U62" s="91" t="e">
        <f>Effectif!#REF!</f>
        <v>#REF!</v>
      </c>
      <c r="V62" s="91" t="e">
        <f>Effectif!#REF!</f>
        <v>#REF!</v>
      </c>
      <c r="W62" s="91" t="e">
        <f>Effectif!#REF!</f>
        <v>#REF!</v>
      </c>
    </row>
  </sheetData>
  <pageMargins left="0.7" right="0.7" top="0.75" bottom="0.75" header="0.3" footer="0.3"/>
  <pageSetup paperSize="9" orientation="portrait" verticalDpi="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I62"/>
  <sheetViews>
    <sheetView workbookViewId="0">
      <selection activeCell="B2" sqref="B2:I62"/>
    </sheetView>
  </sheetViews>
  <sheetFormatPr baseColWidth="10" defaultColWidth="11.42578125" defaultRowHeight="15" x14ac:dyDescent="0.25"/>
  <cols>
    <col min="1" max="1" width="3.5703125" style="30" bestFit="1" customWidth="1"/>
    <col min="2" max="2" width="18.7109375" style="31" bestFit="1" customWidth="1"/>
    <col min="3" max="3" width="32.28515625" style="31" bestFit="1" customWidth="1"/>
    <col min="4" max="4" width="13.5703125" style="21" bestFit="1" customWidth="1"/>
    <col min="5" max="7" width="8.7109375" style="21" bestFit="1" customWidth="1"/>
    <col min="8" max="8" width="8.7109375" style="21" customWidth="1"/>
    <col min="9" max="9" width="16.42578125" style="21" bestFit="1" customWidth="1"/>
    <col min="10" max="16384" width="11.42578125" style="21"/>
  </cols>
  <sheetData>
    <row r="1" spans="1:9" x14ac:dyDescent="0.25">
      <c r="A1" s="16"/>
      <c r="B1" s="17" t="s">
        <v>0</v>
      </c>
      <c r="C1" s="17" t="s">
        <v>1</v>
      </c>
      <c r="D1" s="18" t="s">
        <v>12</v>
      </c>
      <c r="E1" s="18" t="s">
        <v>67</v>
      </c>
      <c r="F1" s="18" t="s">
        <v>68</v>
      </c>
      <c r="G1" s="18" t="s">
        <v>69</v>
      </c>
      <c r="H1" s="19" t="s">
        <v>70</v>
      </c>
      <c r="I1" s="20" t="s">
        <v>75</v>
      </c>
    </row>
    <row r="2" spans="1:9" ht="15" customHeight="1" x14ac:dyDescent="0.25">
      <c r="A2" s="98" t="s">
        <v>71</v>
      </c>
      <c r="B2" s="37">
        <f>Effectif!A58</f>
        <v>56</v>
      </c>
      <c r="C2" s="37">
        <f>Effectif!B58</f>
        <v>56</v>
      </c>
      <c r="D2" s="38">
        <f>Effectif!O58</f>
        <v>0</v>
      </c>
      <c r="E2" s="38"/>
      <c r="F2" s="38"/>
      <c r="G2" s="38"/>
      <c r="H2" s="39"/>
      <c r="I2" s="40"/>
    </row>
    <row r="3" spans="1:9" x14ac:dyDescent="0.25">
      <c r="A3" s="99"/>
      <c r="B3" s="45">
        <f>Effectif!A49</f>
        <v>47</v>
      </c>
      <c r="C3" s="45">
        <f>Effectif!B49</f>
        <v>47</v>
      </c>
      <c r="D3" s="46">
        <f>Effectif!O49</f>
        <v>0</v>
      </c>
      <c r="E3" s="46"/>
      <c r="F3" s="46"/>
      <c r="G3" s="46"/>
      <c r="H3" s="47"/>
      <c r="I3" s="48"/>
    </row>
    <row r="4" spans="1:9" x14ac:dyDescent="0.25">
      <c r="A4" s="99"/>
      <c r="B4" s="26">
        <f>Effectif!A33</f>
        <v>31</v>
      </c>
      <c r="C4" s="26">
        <f>Effectif!B33</f>
        <v>31</v>
      </c>
      <c r="D4" s="27">
        <f>Effectif!O33</f>
        <v>0</v>
      </c>
      <c r="E4" s="27"/>
      <c r="F4" s="27"/>
      <c r="G4" s="27"/>
      <c r="H4" s="28"/>
      <c r="I4" s="29"/>
    </row>
    <row r="5" spans="1:9" x14ac:dyDescent="0.25">
      <c r="A5" s="99"/>
      <c r="B5" s="45">
        <f>Effectif!A38</f>
        <v>36</v>
      </c>
      <c r="C5" s="45">
        <f>Effectif!B38</f>
        <v>36</v>
      </c>
      <c r="D5" s="46">
        <f>Effectif!O38</f>
        <v>0</v>
      </c>
      <c r="E5" s="46"/>
      <c r="F5" s="46"/>
      <c r="G5" s="46"/>
      <c r="H5" s="47"/>
      <c r="I5" s="48"/>
    </row>
    <row r="6" spans="1:9" x14ac:dyDescent="0.25">
      <c r="A6" s="99"/>
      <c r="B6" s="26">
        <f>Effectif!A8</f>
        <v>6</v>
      </c>
      <c r="C6" s="26">
        <f>Effectif!B8</f>
        <v>6</v>
      </c>
      <c r="D6" s="27">
        <f>Effectif!O8</f>
        <v>0</v>
      </c>
      <c r="E6" s="27"/>
      <c r="F6" s="27"/>
      <c r="G6" s="27"/>
      <c r="H6" s="28"/>
      <c r="I6" s="29"/>
    </row>
    <row r="7" spans="1:9" x14ac:dyDescent="0.25">
      <c r="A7" s="99"/>
      <c r="B7" s="45">
        <f>Effectif!A47</f>
        <v>45</v>
      </c>
      <c r="C7" s="45">
        <f>Effectif!B47</f>
        <v>45</v>
      </c>
      <c r="D7" s="46">
        <f>Effectif!O47</f>
        <v>0</v>
      </c>
      <c r="E7" s="46"/>
      <c r="F7" s="46"/>
      <c r="G7" s="46"/>
      <c r="H7" s="47"/>
      <c r="I7" s="48"/>
    </row>
    <row r="8" spans="1:9" x14ac:dyDescent="0.25">
      <c r="A8" s="99"/>
      <c r="B8" s="41">
        <f>Effectif!A17</f>
        <v>15</v>
      </c>
      <c r="C8" s="41">
        <f>Effectif!B17</f>
        <v>15</v>
      </c>
      <c r="D8" s="42">
        <f>Effectif!O17</f>
        <v>0</v>
      </c>
      <c r="E8" s="42"/>
      <c r="F8" s="42"/>
      <c r="G8" s="42"/>
      <c r="H8" s="43"/>
      <c r="I8" s="44"/>
    </row>
    <row r="9" spans="1:9" ht="15" customHeight="1" x14ac:dyDescent="0.25">
      <c r="A9" s="103" t="s">
        <v>72</v>
      </c>
      <c r="B9" s="22">
        <f>Effectif!A14</f>
        <v>12</v>
      </c>
      <c r="C9" s="22">
        <f>Effectif!B14</f>
        <v>12</v>
      </c>
      <c r="D9" s="23">
        <f>Effectif!O14</f>
        <v>0</v>
      </c>
      <c r="E9" s="23"/>
      <c r="F9" s="23"/>
      <c r="G9" s="23"/>
      <c r="H9" s="23"/>
      <c r="I9" s="25"/>
    </row>
    <row r="10" spans="1:9" ht="15" customHeight="1" x14ac:dyDescent="0.25">
      <c r="A10" s="103"/>
      <c r="B10" s="45">
        <f>Effectif!A4</f>
        <v>2</v>
      </c>
      <c r="C10" s="45">
        <f>Effectif!B4</f>
        <v>2</v>
      </c>
      <c r="D10" s="46">
        <f>Effectif!O4</f>
        <v>0</v>
      </c>
      <c r="E10" s="46"/>
      <c r="F10" s="46"/>
      <c r="G10" s="46"/>
      <c r="H10" s="47"/>
      <c r="I10" s="48"/>
    </row>
    <row r="11" spans="1:9" x14ac:dyDescent="0.25">
      <c r="A11" s="103"/>
      <c r="B11" s="37">
        <f>Effectif!A53</f>
        <v>51</v>
      </c>
      <c r="C11" s="37">
        <f>Effectif!B53</f>
        <v>51</v>
      </c>
      <c r="D11" s="38">
        <f>Effectif!O53</f>
        <v>0</v>
      </c>
      <c r="E11" s="38"/>
      <c r="F11" s="38"/>
      <c r="G11" s="38"/>
      <c r="H11" s="39"/>
      <c r="I11" s="40"/>
    </row>
    <row r="12" spans="1:9" x14ac:dyDescent="0.25">
      <c r="A12" s="103"/>
      <c r="B12" s="37">
        <f>Effectif!A5</f>
        <v>3</v>
      </c>
      <c r="C12" s="37">
        <f>Effectif!B5</f>
        <v>3</v>
      </c>
      <c r="D12" s="38">
        <f>Effectif!O5</f>
        <v>0</v>
      </c>
      <c r="E12" s="38"/>
      <c r="F12" s="38"/>
      <c r="G12" s="38"/>
      <c r="H12" s="39"/>
      <c r="I12" s="40"/>
    </row>
    <row r="13" spans="1:9" x14ac:dyDescent="0.25">
      <c r="A13" s="103"/>
      <c r="B13" s="37">
        <f>Effectif!A6</f>
        <v>4</v>
      </c>
      <c r="C13" s="37">
        <f>Effectif!B6</f>
        <v>4</v>
      </c>
      <c r="D13" s="38">
        <f>Effectif!O6</f>
        <v>0</v>
      </c>
      <c r="E13" s="38"/>
      <c r="F13" s="38"/>
      <c r="G13" s="38"/>
      <c r="H13" s="39"/>
      <c r="I13" s="40"/>
    </row>
    <row r="14" spans="1:9" x14ac:dyDescent="0.25">
      <c r="A14" s="103"/>
      <c r="B14" s="22">
        <f>Effectif!A28</f>
        <v>26</v>
      </c>
      <c r="C14" s="22">
        <f>Effectif!B28</f>
        <v>26</v>
      </c>
      <c r="D14" s="23">
        <f>Effectif!O28</f>
        <v>0</v>
      </c>
      <c r="E14" s="23"/>
      <c r="F14" s="23"/>
      <c r="G14" s="23"/>
      <c r="H14" s="24"/>
      <c r="I14" s="25"/>
    </row>
    <row r="15" spans="1:9" x14ac:dyDescent="0.25">
      <c r="A15" s="103"/>
      <c r="B15" s="37">
        <f>Effectif!A41</f>
        <v>39</v>
      </c>
      <c r="C15" s="37">
        <f>Effectif!B41</f>
        <v>39</v>
      </c>
      <c r="D15" s="38">
        <f>Effectif!O41</f>
        <v>0</v>
      </c>
      <c r="E15" s="38"/>
      <c r="F15" s="38"/>
      <c r="G15" s="38"/>
      <c r="H15" s="39"/>
      <c r="I15" s="40"/>
    </row>
    <row r="16" spans="1:9" x14ac:dyDescent="0.25">
      <c r="A16" s="103"/>
      <c r="B16" s="37">
        <f>Effectif!A36</f>
        <v>34</v>
      </c>
      <c r="C16" s="37">
        <f>Effectif!B36</f>
        <v>34</v>
      </c>
      <c r="D16" s="38">
        <f>Effectif!O36</f>
        <v>0</v>
      </c>
      <c r="E16" s="38"/>
      <c r="F16" s="38"/>
      <c r="G16" s="38"/>
      <c r="H16" s="39"/>
      <c r="I16" s="40"/>
    </row>
    <row r="17" spans="1:9" x14ac:dyDescent="0.25">
      <c r="A17" s="103"/>
      <c r="B17" s="26">
        <f>Effectif!A40</f>
        <v>38</v>
      </c>
      <c r="C17" s="26">
        <f>Effectif!B40</f>
        <v>38</v>
      </c>
      <c r="D17" s="27">
        <f>Effectif!O40</f>
        <v>0</v>
      </c>
      <c r="E17" s="27"/>
      <c r="F17" s="27"/>
      <c r="G17" s="27"/>
      <c r="H17" s="28"/>
      <c r="I17" s="29"/>
    </row>
    <row r="18" spans="1:9" x14ac:dyDescent="0.25">
      <c r="A18" s="103"/>
      <c r="B18" s="37">
        <f>Effectif!A63</f>
        <v>61</v>
      </c>
      <c r="C18" s="37">
        <f>Effectif!B63</f>
        <v>61</v>
      </c>
      <c r="D18" s="38">
        <f>Effectif!O63</f>
        <v>0</v>
      </c>
      <c r="E18" s="38"/>
      <c r="F18" s="38"/>
      <c r="G18" s="38"/>
      <c r="H18" s="39"/>
      <c r="I18" s="40"/>
    </row>
    <row r="19" spans="1:9" x14ac:dyDescent="0.25">
      <c r="A19" s="103"/>
      <c r="B19" s="37">
        <f>Effectif!A61</f>
        <v>59</v>
      </c>
      <c r="C19" s="37">
        <f>Effectif!B61</f>
        <v>59</v>
      </c>
      <c r="D19" s="38">
        <f>Effectif!O61</f>
        <v>0</v>
      </c>
      <c r="E19" s="38"/>
      <c r="F19" s="38"/>
      <c r="G19" s="38"/>
      <c r="H19" s="39"/>
      <c r="I19" s="40"/>
    </row>
    <row r="20" spans="1:9" x14ac:dyDescent="0.25">
      <c r="A20" s="103"/>
      <c r="B20" s="37">
        <f>Effectif!A45</f>
        <v>43</v>
      </c>
      <c r="C20" s="37">
        <f>Effectif!B45</f>
        <v>43</v>
      </c>
      <c r="D20" s="38">
        <f>Effectif!O45</f>
        <v>0</v>
      </c>
      <c r="E20" s="38"/>
      <c r="F20" s="38"/>
      <c r="G20" s="38"/>
      <c r="H20" s="39"/>
      <c r="I20" s="40"/>
    </row>
    <row r="21" spans="1:9" x14ac:dyDescent="0.25">
      <c r="A21" s="103"/>
      <c r="B21" s="37">
        <f>Effectif!A51</f>
        <v>49</v>
      </c>
      <c r="C21" s="37">
        <f>Effectif!B51</f>
        <v>49</v>
      </c>
      <c r="D21" s="38">
        <f>Effectif!O51</f>
        <v>0</v>
      </c>
      <c r="E21" s="38"/>
      <c r="F21" s="38"/>
      <c r="G21" s="38"/>
      <c r="H21" s="39"/>
      <c r="I21" s="40"/>
    </row>
    <row r="22" spans="1:9" x14ac:dyDescent="0.25">
      <c r="A22" s="103"/>
      <c r="B22" s="37">
        <f>Effectif!A3</f>
        <v>1</v>
      </c>
      <c r="C22" s="37">
        <f>Effectif!B3</f>
        <v>1</v>
      </c>
      <c r="D22" s="38">
        <f>Effectif!O3</f>
        <v>0</v>
      </c>
      <c r="E22" s="38"/>
      <c r="F22" s="38"/>
      <c r="G22" s="38"/>
      <c r="H22" s="39"/>
      <c r="I22" s="40"/>
    </row>
    <row r="23" spans="1:9" x14ac:dyDescent="0.25">
      <c r="A23" s="103"/>
      <c r="B23" s="22">
        <f>Effectif!A31</f>
        <v>29</v>
      </c>
      <c r="C23" s="22">
        <f>Effectif!B31</f>
        <v>29</v>
      </c>
      <c r="D23" s="23">
        <f>Effectif!O31</f>
        <v>0</v>
      </c>
      <c r="E23" s="23"/>
      <c r="F23" s="23"/>
      <c r="G23" s="23"/>
      <c r="H23" s="24"/>
      <c r="I23" s="25"/>
    </row>
    <row r="24" spans="1:9" x14ac:dyDescent="0.25">
      <c r="A24" s="103"/>
      <c r="B24" s="32">
        <f>Effectif!A44</f>
        <v>42</v>
      </c>
      <c r="C24" s="32">
        <f>Effectif!B44</f>
        <v>42</v>
      </c>
      <c r="D24" s="33">
        <f>Effectif!O44</f>
        <v>0</v>
      </c>
      <c r="E24" s="33"/>
      <c r="F24" s="33"/>
      <c r="G24" s="33"/>
      <c r="H24" s="34"/>
      <c r="I24" s="35"/>
    </row>
    <row r="25" spans="1:9" x14ac:dyDescent="0.25">
      <c r="A25" s="103"/>
      <c r="B25" s="22">
        <f>Effectif!A15</f>
        <v>13</v>
      </c>
      <c r="C25" s="22">
        <f>Effectif!B15</f>
        <v>13</v>
      </c>
      <c r="D25" s="23">
        <f>Effectif!O15</f>
        <v>0</v>
      </c>
      <c r="E25" s="23"/>
      <c r="F25" s="23"/>
      <c r="G25" s="23"/>
      <c r="H25" s="24"/>
      <c r="I25" s="25"/>
    </row>
    <row r="26" spans="1:9" x14ac:dyDescent="0.25">
      <c r="A26" s="103"/>
      <c r="B26" s="37">
        <f>Effectif!A46</f>
        <v>44</v>
      </c>
      <c r="C26" s="37">
        <f>Effectif!B46</f>
        <v>44</v>
      </c>
      <c r="D26" s="38">
        <f>Effectif!O46</f>
        <v>0</v>
      </c>
      <c r="E26" s="38"/>
      <c r="F26" s="38"/>
      <c r="G26" s="38"/>
      <c r="H26" s="39"/>
      <c r="I26" s="40"/>
    </row>
    <row r="27" spans="1:9" x14ac:dyDescent="0.25">
      <c r="A27" s="103"/>
      <c r="B27" s="22">
        <f>Effectif!A18</f>
        <v>16</v>
      </c>
      <c r="C27" s="22">
        <f>Effectif!B18</f>
        <v>16</v>
      </c>
      <c r="D27" s="23">
        <f>Effectif!O18</f>
        <v>0</v>
      </c>
      <c r="E27" s="23"/>
      <c r="F27" s="23"/>
      <c r="G27" s="23"/>
      <c r="H27" s="24"/>
      <c r="I27" s="25"/>
    </row>
    <row r="28" spans="1:9" x14ac:dyDescent="0.25">
      <c r="A28" s="103"/>
      <c r="B28" s="26">
        <f>Effectif!A60</f>
        <v>58</v>
      </c>
      <c r="C28" s="26">
        <f>Effectif!B60</f>
        <v>58</v>
      </c>
      <c r="D28" s="27">
        <f>Effectif!O60</f>
        <v>0</v>
      </c>
      <c r="E28" s="27"/>
      <c r="F28" s="27"/>
      <c r="G28" s="27"/>
      <c r="H28" s="28"/>
      <c r="I28" s="29"/>
    </row>
    <row r="29" spans="1:9" x14ac:dyDescent="0.25">
      <c r="A29" s="103"/>
      <c r="B29" s="37">
        <f>Effectif!A43</f>
        <v>41</v>
      </c>
      <c r="C29" s="37">
        <f>Effectif!B43</f>
        <v>41</v>
      </c>
      <c r="D29" s="38">
        <f>Effectif!O43</f>
        <v>0</v>
      </c>
      <c r="E29" s="38"/>
      <c r="F29" s="38"/>
      <c r="G29" s="38"/>
      <c r="H29" s="39"/>
      <c r="I29" s="40"/>
    </row>
    <row r="30" spans="1:9" x14ac:dyDescent="0.25">
      <c r="A30" s="103"/>
      <c r="B30" s="37">
        <f>Effectif!A48</f>
        <v>46</v>
      </c>
      <c r="C30" s="37">
        <f>Effectif!B48</f>
        <v>46</v>
      </c>
      <c r="D30" s="38">
        <f>Effectif!O48</f>
        <v>0</v>
      </c>
      <c r="E30" s="38"/>
      <c r="F30" s="38"/>
      <c r="G30" s="38"/>
      <c r="H30" s="39"/>
      <c r="I30" s="40"/>
    </row>
    <row r="31" spans="1:9" x14ac:dyDescent="0.25">
      <c r="A31" s="103"/>
      <c r="B31" s="22">
        <f>Effectif!A23</f>
        <v>21</v>
      </c>
      <c r="C31" s="22">
        <f>Effectif!B23</f>
        <v>21</v>
      </c>
      <c r="D31" s="23">
        <f>Effectif!O23</f>
        <v>0</v>
      </c>
      <c r="E31" s="23"/>
      <c r="F31" s="23"/>
      <c r="G31" s="23"/>
      <c r="H31" s="24"/>
      <c r="I31" s="25"/>
    </row>
    <row r="32" spans="1:9" ht="15" customHeight="1" x14ac:dyDescent="0.25">
      <c r="A32" s="100" t="s">
        <v>73</v>
      </c>
      <c r="B32" s="32">
        <f>Effectif!A52</f>
        <v>50</v>
      </c>
      <c r="C32" s="32">
        <f>Effectif!B52</f>
        <v>50</v>
      </c>
      <c r="D32" s="33">
        <f>Effectif!O52</f>
        <v>0</v>
      </c>
      <c r="E32" s="33"/>
      <c r="F32" s="33"/>
      <c r="G32" s="33"/>
      <c r="H32" s="34"/>
      <c r="I32" s="35"/>
    </row>
    <row r="33" spans="1:9" ht="15" customHeight="1" x14ac:dyDescent="0.25">
      <c r="A33" s="100"/>
      <c r="B33" s="49">
        <f>Effectif!A21</f>
        <v>19</v>
      </c>
      <c r="C33" s="49">
        <f>Effectif!B21</f>
        <v>19</v>
      </c>
      <c r="D33" s="50">
        <f>Effectif!O21</f>
        <v>0</v>
      </c>
      <c r="E33" s="50"/>
      <c r="F33" s="50"/>
      <c r="G33" s="50"/>
      <c r="H33" s="51"/>
      <c r="I33" s="52"/>
    </row>
    <row r="34" spans="1:9" x14ac:dyDescent="0.25">
      <c r="A34" s="100"/>
      <c r="B34" s="32">
        <f>Effectif!A54</f>
        <v>52</v>
      </c>
      <c r="C34" s="32">
        <f>Effectif!B54</f>
        <v>52</v>
      </c>
      <c r="D34" s="33">
        <f>Effectif!O54</f>
        <v>0</v>
      </c>
      <c r="E34" s="33"/>
      <c r="F34" s="33"/>
      <c r="G34" s="33"/>
      <c r="H34" s="34"/>
      <c r="I34" s="35"/>
    </row>
    <row r="35" spans="1:9" x14ac:dyDescent="0.25">
      <c r="A35" s="100"/>
      <c r="B35" s="49">
        <f>Effectif!A29</f>
        <v>27</v>
      </c>
      <c r="C35" s="49">
        <f>Effectif!B29</f>
        <v>27</v>
      </c>
      <c r="D35" s="50">
        <f>Effectif!O29</f>
        <v>0</v>
      </c>
      <c r="E35" s="50"/>
      <c r="F35" s="50"/>
      <c r="G35" s="50"/>
      <c r="H35" s="51"/>
      <c r="I35" s="52"/>
    </row>
    <row r="36" spans="1:9" x14ac:dyDescent="0.25">
      <c r="A36" s="100"/>
      <c r="B36" s="37">
        <f>Effectif!A42</f>
        <v>40</v>
      </c>
      <c r="C36" s="37">
        <f>Effectif!B42</f>
        <v>40</v>
      </c>
      <c r="D36" s="38">
        <f>Effectif!O42</f>
        <v>0</v>
      </c>
      <c r="E36" s="38"/>
      <c r="F36" s="38"/>
      <c r="G36" s="38"/>
      <c r="H36" s="39"/>
      <c r="I36" s="40"/>
    </row>
    <row r="37" spans="1:9" x14ac:dyDescent="0.25">
      <c r="A37" s="100"/>
      <c r="B37" s="49">
        <f>Effectif!A32</f>
        <v>30</v>
      </c>
      <c r="C37" s="49">
        <f>Effectif!B32</f>
        <v>30</v>
      </c>
      <c r="D37" s="50">
        <f>Effectif!O32</f>
        <v>0</v>
      </c>
      <c r="E37" s="50"/>
      <c r="F37" s="50"/>
      <c r="G37" s="50"/>
      <c r="H37" s="51"/>
      <c r="I37" s="52"/>
    </row>
    <row r="38" spans="1:9" x14ac:dyDescent="0.25">
      <c r="A38" s="100"/>
      <c r="B38" s="49">
        <f>Effectif!A19</f>
        <v>17</v>
      </c>
      <c r="C38" s="49">
        <f>Effectif!B19</f>
        <v>17</v>
      </c>
      <c r="D38" s="50">
        <f>Effectif!O19</f>
        <v>0</v>
      </c>
      <c r="E38" s="50"/>
      <c r="F38" s="50"/>
      <c r="G38" s="50"/>
      <c r="H38" s="51"/>
      <c r="I38" s="52"/>
    </row>
    <row r="39" spans="1:9" x14ac:dyDescent="0.25">
      <c r="A39" s="100"/>
      <c r="B39" s="26">
        <f>Effectif!A50</f>
        <v>48</v>
      </c>
      <c r="C39" s="26">
        <f>Effectif!B50</f>
        <v>48</v>
      </c>
      <c r="D39" s="27">
        <f>Effectif!O50</f>
        <v>0</v>
      </c>
      <c r="E39" s="27"/>
      <c r="F39" s="27"/>
      <c r="G39" s="27"/>
      <c r="H39" s="28"/>
      <c r="I39" s="29"/>
    </row>
    <row r="40" spans="1:9" ht="15" customHeight="1" x14ac:dyDescent="0.25">
      <c r="A40" s="101" t="s">
        <v>74</v>
      </c>
      <c r="B40" s="53">
        <f>Effectif!A25</f>
        <v>23</v>
      </c>
      <c r="C40" s="53">
        <f>Effectif!B25</f>
        <v>23</v>
      </c>
      <c r="D40" s="54">
        <f>Effectif!O25</f>
        <v>0</v>
      </c>
      <c r="E40" s="54"/>
      <c r="F40" s="54"/>
      <c r="G40" s="54"/>
      <c r="H40" s="55"/>
      <c r="I40" s="56"/>
    </row>
    <row r="41" spans="1:9" ht="15" customHeight="1" x14ac:dyDescent="0.25">
      <c r="A41" s="101"/>
      <c r="B41" s="53">
        <f>Effectif!A24</f>
        <v>22</v>
      </c>
      <c r="C41" s="53">
        <f>Effectif!B24</f>
        <v>22</v>
      </c>
      <c r="D41" s="54">
        <f>Effectif!O24</f>
        <v>0</v>
      </c>
      <c r="E41" s="54"/>
      <c r="F41" s="54"/>
      <c r="G41" s="54"/>
      <c r="H41" s="55"/>
      <c r="I41" s="56"/>
    </row>
    <row r="42" spans="1:9" x14ac:dyDescent="0.25">
      <c r="A42" s="101"/>
      <c r="B42" s="53">
        <f>Effectif!A13</f>
        <v>11</v>
      </c>
      <c r="C42" s="53">
        <f>Effectif!B13</f>
        <v>11</v>
      </c>
      <c r="D42" s="54">
        <f>Effectif!O13</f>
        <v>0</v>
      </c>
      <c r="E42" s="54"/>
      <c r="F42" s="54"/>
      <c r="G42" s="54"/>
      <c r="H42" s="55"/>
      <c r="I42" s="56"/>
    </row>
    <row r="43" spans="1:9" x14ac:dyDescent="0.25">
      <c r="A43" s="101"/>
      <c r="B43" s="53">
        <f>Effectif!A30</f>
        <v>28</v>
      </c>
      <c r="C43" s="53">
        <f>Effectif!B30</f>
        <v>28</v>
      </c>
      <c r="D43" s="54">
        <f>Effectif!O30</f>
        <v>0</v>
      </c>
      <c r="E43" s="54"/>
      <c r="F43" s="54"/>
      <c r="G43" s="54"/>
      <c r="H43" s="55"/>
      <c r="I43" s="56"/>
    </row>
    <row r="44" spans="1:9" x14ac:dyDescent="0.25">
      <c r="A44" s="101"/>
      <c r="B44" s="26">
        <f>Effectif!A35</f>
        <v>33</v>
      </c>
      <c r="C44" s="26">
        <f>Effectif!B35</f>
        <v>33</v>
      </c>
      <c r="D44" s="27">
        <f>Effectif!O35</f>
        <v>0</v>
      </c>
      <c r="E44" s="27"/>
      <c r="F44" s="27"/>
      <c r="G44" s="27"/>
      <c r="H44" s="28"/>
      <c r="I44" s="29"/>
    </row>
    <row r="45" spans="1:9" x14ac:dyDescent="0.25">
      <c r="A45" s="101"/>
      <c r="B45" s="45">
        <f>Effectif!A57</f>
        <v>55</v>
      </c>
      <c r="C45" s="45">
        <f>Effectif!B57</f>
        <v>55</v>
      </c>
      <c r="D45" s="46">
        <f>Effectif!O57</f>
        <v>0</v>
      </c>
      <c r="E45" s="46"/>
      <c r="F45" s="46"/>
      <c r="G45" s="46"/>
      <c r="H45" s="47"/>
      <c r="I45" s="48"/>
    </row>
    <row r="46" spans="1:9" x14ac:dyDescent="0.25">
      <c r="A46" s="101"/>
      <c r="B46" s="45">
        <f>Effectif!A34</f>
        <v>32</v>
      </c>
      <c r="C46" s="45">
        <f>Effectif!B34</f>
        <v>32</v>
      </c>
      <c r="D46" s="46">
        <f>Effectif!O34</f>
        <v>0</v>
      </c>
      <c r="E46" s="46"/>
      <c r="F46" s="46"/>
      <c r="G46" s="46"/>
      <c r="H46" s="47"/>
      <c r="I46" s="48"/>
    </row>
    <row r="47" spans="1:9" x14ac:dyDescent="0.25">
      <c r="A47" s="101"/>
      <c r="B47" s="32">
        <f>Effectif!A39</f>
        <v>37</v>
      </c>
      <c r="C47" s="32">
        <f>Effectif!B39</f>
        <v>37</v>
      </c>
      <c r="D47" s="33">
        <f>Effectif!O39</f>
        <v>0</v>
      </c>
      <c r="E47" s="33"/>
      <c r="F47" s="33"/>
      <c r="G47" s="33"/>
      <c r="H47" s="34"/>
      <c r="I47" s="35"/>
    </row>
    <row r="48" spans="1:9" x14ac:dyDescent="0.25">
      <c r="A48" s="101"/>
      <c r="B48" s="53">
        <f>Effectif!A27</f>
        <v>25</v>
      </c>
      <c r="C48" s="53">
        <f>Effectif!B27</f>
        <v>25</v>
      </c>
      <c r="D48" s="54">
        <f>Effectif!O27</f>
        <v>0</v>
      </c>
      <c r="E48" s="54"/>
      <c r="F48" s="54"/>
      <c r="G48" s="54"/>
      <c r="H48" s="55"/>
      <c r="I48" s="56"/>
    </row>
    <row r="49" spans="1:9" x14ac:dyDescent="0.25">
      <c r="A49" s="101"/>
      <c r="B49" s="26">
        <f>Effectif!A9</f>
        <v>7</v>
      </c>
      <c r="C49" s="26">
        <f>Effectif!B9</f>
        <v>7</v>
      </c>
      <c r="D49" s="36">
        <f>Effectif!O9</f>
        <v>0</v>
      </c>
      <c r="E49" s="26"/>
      <c r="F49" s="26"/>
      <c r="G49" s="26"/>
      <c r="H49" s="57"/>
      <c r="I49" s="58"/>
    </row>
    <row r="50" spans="1:9" x14ac:dyDescent="0.25">
      <c r="A50" s="101"/>
      <c r="B50" s="26">
        <f>Effectif!A55</f>
        <v>53</v>
      </c>
      <c r="C50" s="26">
        <f>Effectif!B55</f>
        <v>53</v>
      </c>
      <c r="D50" s="27">
        <f>Effectif!O55</f>
        <v>0</v>
      </c>
      <c r="E50" s="27"/>
      <c r="F50" s="27"/>
      <c r="G50" s="27"/>
      <c r="H50" s="28"/>
      <c r="I50" s="29"/>
    </row>
    <row r="51" spans="1:9" x14ac:dyDescent="0.25">
      <c r="A51" s="101"/>
      <c r="B51" s="37">
        <f>Effectif!A62</f>
        <v>60</v>
      </c>
      <c r="C51" s="37">
        <f>Effectif!B62</f>
        <v>60</v>
      </c>
      <c r="D51" s="38">
        <f>Effectif!O62</f>
        <v>0</v>
      </c>
      <c r="E51" s="38"/>
      <c r="F51" s="38"/>
      <c r="G51" s="38"/>
      <c r="H51" s="39"/>
      <c r="I51" s="40"/>
    </row>
    <row r="52" spans="1:9" x14ac:dyDescent="0.25">
      <c r="A52" s="101"/>
      <c r="B52" s="53">
        <f>Effectif!A26</f>
        <v>24</v>
      </c>
      <c r="C52" s="53">
        <f>Effectif!B26</f>
        <v>24</v>
      </c>
      <c r="D52" s="54">
        <f>Effectif!O26</f>
        <v>0</v>
      </c>
      <c r="E52" s="54"/>
      <c r="F52" s="54"/>
      <c r="G52" s="54"/>
      <c r="H52" s="55"/>
      <c r="I52" s="56"/>
    </row>
    <row r="53" spans="1:9" x14ac:dyDescent="0.25">
      <c r="A53" s="101"/>
      <c r="B53" s="53">
        <f>Effectif!A10</f>
        <v>8</v>
      </c>
      <c r="C53" s="53">
        <f>Effectif!B10</f>
        <v>8</v>
      </c>
      <c r="D53" s="54">
        <f>Effectif!O10</f>
        <v>0</v>
      </c>
      <c r="E53" s="54"/>
      <c r="F53" s="54"/>
      <c r="G53" s="54"/>
      <c r="H53" s="55"/>
      <c r="I53" s="56"/>
    </row>
    <row r="54" spans="1:9" x14ac:dyDescent="0.25">
      <c r="A54" s="101"/>
      <c r="B54" s="26">
        <f>Effectif!A59</f>
        <v>57</v>
      </c>
      <c r="C54" s="26">
        <f>Effectif!B59</f>
        <v>57</v>
      </c>
      <c r="D54" s="27">
        <f>Effectif!O59</f>
        <v>0</v>
      </c>
      <c r="E54" s="27"/>
      <c r="F54" s="27"/>
      <c r="G54" s="27"/>
      <c r="H54" s="28"/>
      <c r="I54" s="29"/>
    </row>
    <row r="55" spans="1:9" x14ac:dyDescent="0.25">
      <c r="A55" s="101"/>
      <c r="B55" s="53">
        <f>Effectif!A20</f>
        <v>18</v>
      </c>
      <c r="C55" s="53">
        <f>Effectif!B20</f>
        <v>18</v>
      </c>
      <c r="D55" s="54">
        <f>Effectif!O20</f>
        <v>0</v>
      </c>
      <c r="E55" s="54"/>
      <c r="F55" s="54"/>
      <c r="G55" s="54"/>
      <c r="H55" s="55"/>
      <c r="I55" s="56"/>
    </row>
    <row r="56" spans="1:9" x14ac:dyDescent="0.25">
      <c r="A56" s="101"/>
      <c r="B56" s="53">
        <f>Effectif!A11</f>
        <v>9</v>
      </c>
      <c r="C56" s="53">
        <f>Effectif!B11</f>
        <v>9</v>
      </c>
      <c r="D56" s="54">
        <f>Effectif!O11</f>
        <v>0</v>
      </c>
      <c r="E56" s="54"/>
      <c r="F56" s="54"/>
      <c r="G56" s="54"/>
      <c r="H56" s="55"/>
      <c r="I56" s="56"/>
    </row>
    <row r="57" spans="1:9" x14ac:dyDescent="0.25">
      <c r="A57" s="101"/>
      <c r="B57" s="41">
        <f>Effectif!A16</f>
        <v>14</v>
      </c>
      <c r="C57" s="41">
        <f>Effectif!B16</f>
        <v>14</v>
      </c>
      <c r="D57" s="42">
        <f>Effectif!O16</f>
        <v>0</v>
      </c>
      <c r="E57" s="42"/>
      <c r="F57" s="42"/>
      <c r="G57" s="42"/>
      <c r="H57" s="43"/>
      <c r="I57" s="44"/>
    </row>
    <row r="58" spans="1:9" x14ac:dyDescent="0.25">
      <c r="A58" s="101"/>
      <c r="B58" s="26">
        <f>Effectif!A56</f>
        <v>54</v>
      </c>
      <c r="C58" s="26">
        <f>Effectif!B56</f>
        <v>54</v>
      </c>
      <c r="D58" s="27">
        <f>Effectif!O56</f>
        <v>0</v>
      </c>
      <c r="E58" s="27"/>
      <c r="F58" s="27"/>
      <c r="G58" s="27"/>
      <c r="H58" s="27"/>
      <c r="I58" s="29"/>
    </row>
    <row r="59" spans="1:9" x14ac:dyDescent="0.25">
      <c r="A59" s="101"/>
      <c r="B59" s="53">
        <f>Effectif!A12</f>
        <v>10</v>
      </c>
      <c r="C59" s="53">
        <f>Effectif!B12</f>
        <v>10</v>
      </c>
      <c r="D59" s="54">
        <f>Effectif!O12</f>
        <v>0</v>
      </c>
      <c r="E59" s="54"/>
      <c r="F59" s="54"/>
      <c r="G59" s="54"/>
      <c r="H59" s="55"/>
      <c r="I59" s="56"/>
    </row>
    <row r="60" spans="1:9" x14ac:dyDescent="0.25">
      <c r="A60" s="101"/>
      <c r="B60" s="37">
        <f>Effectif!A7</f>
        <v>5</v>
      </c>
      <c r="C60" s="37">
        <f>Effectif!B7</f>
        <v>5</v>
      </c>
      <c r="D60" s="38">
        <f>Effectif!O7</f>
        <v>0</v>
      </c>
      <c r="E60" s="38"/>
      <c r="F60" s="38"/>
      <c r="G60" s="38"/>
      <c r="H60" s="39"/>
      <c r="I60" s="40"/>
    </row>
    <row r="61" spans="1:9" x14ac:dyDescent="0.25">
      <c r="A61" s="101"/>
      <c r="B61" s="26">
        <f>Effectif!A37</f>
        <v>35</v>
      </c>
      <c r="C61" s="26">
        <f>Effectif!B37</f>
        <v>35</v>
      </c>
      <c r="D61" s="27">
        <f>Effectif!O37</f>
        <v>0</v>
      </c>
      <c r="E61" s="27"/>
      <c r="F61" s="27"/>
      <c r="G61" s="27"/>
      <c r="H61" s="28"/>
      <c r="I61" s="29"/>
    </row>
    <row r="62" spans="1:9" ht="15.75" thickBot="1" x14ac:dyDescent="0.3">
      <c r="A62" s="102"/>
      <c r="B62" s="79">
        <f>Effectif!A22</f>
        <v>20</v>
      </c>
      <c r="C62" s="79">
        <f>Effectif!B22</f>
        <v>20</v>
      </c>
      <c r="D62" s="80">
        <f>Effectif!O22</f>
        <v>0</v>
      </c>
      <c r="E62" s="80"/>
      <c r="F62" s="80"/>
      <c r="G62" s="80"/>
      <c r="H62" s="81"/>
      <c r="I62" s="82"/>
    </row>
  </sheetData>
  <mergeCells count="4">
    <mergeCell ref="A2:A8"/>
    <mergeCell ref="A32:A39"/>
    <mergeCell ref="A40:A62"/>
    <mergeCell ref="A9:A31"/>
  </mergeCells>
  <conditionalFormatting sqref="B2:I62">
    <cfRule type="expression" dxfId="37" priority="5">
      <formula>$D2&lt;100</formula>
    </cfRule>
    <cfRule type="expression" dxfId="36" priority="6">
      <formula>$D2&lt;200</formula>
    </cfRule>
    <cfRule type="expression" dxfId="35" priority="7">
      <formula>$D2&lt;300</formula>
    </cfRule>
    <cfRule type="expression" dxfId="34" priority="8">
      <formula>$D2&gt;299</formula>
    </cfRule>
  </conditionalFormatting>
  <conditionalFormatting sqref="A32">
    <cfRule type="expression" dxfId="33" priority="1">
      <formula>$D33&lt;100</formula>
    </cfRule>
    <cfRule type="expression" dxfId="32" priority="2">
      <formula>$D33&lt;200</formula>
    </cfRule>
    <cfRule type="expression" dxfId="31" priority="3">
      <formula>$D33&lt;299</formula>
    </cfRule>
    <cfRule type="expression" dxfId="30" priority="4">
      <formula>$D33&lt;300</formula>
    </cfRule>
  </conditionalFormatting>
  <pageMargins left="0.7" right="0.7" top="0.75" bottom="0.75" header="0.3" footer="0.3"/>
  <pageSetup paperSize="9" scale="73" orientation="portrait"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H60"/>
  <sheetViews>
    <sheetView workbookViewId="0">
      <selection activeCell="C3" sqref="C3"/>
    </sheetView>
  </sheetViews>
  <sheetFormatPr baseColWidth="10" defaultColWidth="17.140625" defaultRowHeight="15" x14ac:dyDescent="0.25"/>
  <cols>
    <col min="1" max="1" width="18.7109375" style="59" bestFit="1" customWidth="1"/>
    <col min="2" max="2" width="32.28515625" style="59" bestFit="1" customWidth="1"/>
    <col min="3" max="3" width="14.140625" style="1" bestFit="1" customWidth="1"/>
    <col min="4" max="4" width="9" style="1" bestFit="1" customWidth="1"/>
    <col min="5" max="5" width="15.5703125" style="1" bestFit="1" customWidth="1"/>
    <col min="6" max="6" width="18.140625" style="1" bestFit="1" customWidth="1"/>
    <col min="7" max="7" width="13.5703125" style="1" bestFit="1" customWidth="1"/>
    <col min="8" max="8" width="15" style="1" bestFit="1" customWidth="1"/>
    <col min="9" max="16384" width="17.140625" style="1"/>
  </cols>
  <sheetData>
    <row r="1" spans="1:8" s="68" customFormat="1" ht="30" x14ac:dyDescent="0.25">
      <c r="A1" s="64" t="s">
        <v>0</v>
      </c>
      <c r="B1" s="65" t="s">
        <v>1</v>
      </c>
      <c r="C1" s="66" t="s">
        <v>78</v>
      </c>
      <c r="D1" s="66" t="s">
        <v>3</v>
      </c>
      <c r="E1" s="66" t="s">
        <v>44</v>
      </c>
      <c r="F1" s="66" t="s">
        <v>45</v>
      </c>
      <c r="G1" s="66" t="s">
        <v>12</v>
      </c>
      <c r="H1" s="67" t="s">
        <v>4</v>
      </c>
    </row>
    <row r="2" spans="1:8" x14ac:dyDescent="0.25">
      <c r="A2" s="14" t="s">
        <v>78</v>
      </c>
      <c r="B2" s="15">
        <f>Effectif!B3</f>
        <v>1</v>
      </c>
      <c r="C2" s="2">
        <f>Effectif!D3</f>
        <v>0</v>
      </c>
      <c r="D2" s="3" t="str">
        <f ca="1">Effectif!E3</f>
        <v>Inconnu</v>
      </c>
      <c r="E2" s="3">
        <f>Effectif!G3</f>
        <v>0</v>
      </c>
      <c r="F2" s="2">
        <f>Effectif!K3</f>
        <v>0</v>
      </c>
      <c r="G2" s="3">
        <f>Effectif!O3</f>
        <v>0</v>
      </c>
      <c r="H2" s="4" t="str">
        <f>Effectif!P3</f>
        <v>A._FRERET</v>
      </c>
    </row>
    <row r="3" spans="1:8" x14ac:dyDescent="0.25">
      <c r="A3" s="14">
        <f>Effectif!A4</f>
        <v>2</v>
      </c>
      <c r="B3" s="15">
        <f>Effectif!B4</f>
        <v>2</v>
      </c>
      <c r="C3" s="2">
        <f>Effectif!D4</f>
        <v>0</v>
      </c>
      <c r="D3" s="3" t="str">
        <f ca="1">Effectif!E4</f>
        <v>Inconnu</v>
      </c>
      <c r="E3" s="3">
        <f>Effectif!G4</f>
        <v>0</v>
      </c>
      <c r="F3" s="2">
        <f>Effectif!K4</f>
        <v>0</v>
      </c>
      <c r="G3" s="3">
        <f>Effectif!O4</f>
        <v>0</v>
      </c>
      <c r="H3" s="4" t="str">
        <f>Effectif!P4</f>
        <v>A._FRERET</v>
      </c>
    </row>
    <row r="4" spans="1:8" x14ac:dyDescent="0.25">
      <c r="A4" s="14">
        <f>Effectif!A5</f>
        <v>3</v>
      </c>
      <c r="B4" s="15">
        <f>Effectif!B5</f>
        <v>3</v>
      </c>
      <c r="C4" s="2">
        <f>Effectif!D5</f>
        <v>0</v>
      </c>
      <c r="D4" s="3" t="str">
        <f ca="1">Effectif!E5</f>
        <v>Inconnu</v>
      </c>
      <c r="E4" s="3">
        <f>Effectif!G5</f>
        <v>0</v>
      </c>
      <c r="F4" s="2">
        <f>Effectif!K5</f>
        <v>0</v>
      </c>
      <c r="G4" s="3">
        <f>Effectif!O5</f>
        <v>0</v>
      </c>
      <c r="H4" s="4" t="str">
        <f>Effectif!P5</f>
        <v>A._FRERET</v>
      </c>
    </row>
    <row r="5" spans="1:8" x14ac:dyDescent="0.25">
      <c r="A5" s="14">
        <f>Effectif!A6</f>
        <v>4</v>
      </c>
      <c r="B5" s="15">
        <f>Effectif!B6</f>
        <v>4</v>
      </c>
      <c r="C5" s="2">
        <f>Effectif!D6</f>
        <v>0</v>
      </c>
      <c r="D5" s="3" t="str">
        <f ca="1">Effectif!E6</f>
        <v>Inconnu</v>
      </c>
      <c r="E5" s="3">
        <f>Effectif!G6</f>
        <v>0</v>
      </c>
      <c r="F5" s="2">
        <f>Effectif!K6</f>
        <v>0</v>
      </c>
      <c r="G5" s="3">
        <f>Effectif!O6</f>
        <v>0</v>
      </c>
      <c r="H5" s="4" t="str">
        <f>Effectif!P6</f>
        <v>A._FRERET</v>
      </c>
    </row>
    <row r="6" spans="1:8" x14ac:dyDescent="0.25">
      <c r="A6" s="14">
        <f>Effectif!A7</f>
        <v>5</v>
      </c>
      <c r="B6" s="15">
        <f>Effectif!B7</f>
        <v>5</v>
      </c>
      <c r="C6" s="2">
        <f>Effectif!D7</f>
        <v>0</v>
      </c>
      <c r="D6" s="3" t="str">
        <f ca="1">Effectif!E7</f>
        <v>Inconnu</v>
      </c>
      <c r="E6" s="3">
        <f>Effectif!G7</f>
        <v>0</v>
      </c>
      <c r="F6" s="2">
        <f>Effectif!K7</f>
        <v>0</v>
      </c>
      <c r="G6" s="3">
        <f>Effectif!O7</f>
        <v>0</v>
      </c>
      <c r="H6" s="4" t="str">
        <f>Effectif!P7</f>
        <v>A._FRERET</v>
      </c>
    </row>
    <row r="7" spans="1:8" x14ac:dyDescent="0.25">
      <c r="A7" s="14">
        <f>Effectif!A8</f>
        <v>6</v>
      </c>
      <c r="B7" s="15">
        <f>Effectif!B8</f>
        <v>6</v>
      </c>
      <c r="C7" s="2">
        <f>Effectif!D8</f>
        <v>0</v>
      </c>
      <c r="D7" s="3" t="str">
        <f ca="1">Effectif!E8</f>
        <v>Inconnu</v>
      </c>
      <c r="E7" s="3">
        <f>Effectif!G8</f>
        <v>0</v>
      </c>
      <c r="F7" s="2">
        <f>Effectif!K8</f>
        <v>0</v>
      </c>
      <c r="G7" s="3">
        <f>Effectif!O8</f>
        <v>0</v>
      </c>
      <c r="H7" s="4" t="str">
        <f>Effectif!P8</f>
        <v>D._CHAHARANE</v>
      </c>
    </row>
    <row r="8" spans="1:8" x14ac:dyDescent="0.25">
      <c r="A8" s="14">
        <f>Effectif!A9</f>
        <v>7</v>
      </c>
      <c r="B8" s="15">
        <f>Effectif!B9</f>
        <v>7</v>
      </c>
      <c r="C8" s="2">
        <f>Effectif!D9</f>
        <v>0</v>
      </c>
      <c r="D8" s="3" t="str">
        <f ca="1">Effectif!E9</f>
        <v>Inconnu</v>
      </c>
      <c r="E8" s="3">
        <f>Effectif!G9</f>
        <v>0</v>
      </c>
      <c r="F8" s="2">
        <f>Effectif!K9</f>
        <v>0</v>
      </c>
      <c r="G8" s="3">
        <f>Effectif!O9</f>
        <v>0</v>
      </c>
      <c r="H8" s="4" t="str">
        <f>Effectif!P9</f>
        <v>D._CHAHARANE</v>
      </c>
    </row>
    <row r="9" spans="1:8" x14ac:dyDescent="0.25">
      <c r="A9" s="14">
        <f>Effectif!A10</f>
        <v>8</v>
      </c>
      <c r="B9" s="15">
        <f>Effectif!B10</f>
        <v>8</v>
      </c>
      <c r="C9" s="2">
        <f>Effectif!D10</f>
        <v>0</v>
      </c>
      <c r="D9" s="3" t="str">
        <f ca="1">Effectif!E10</f>
        <v>Inconnu</v>
      </c>
      <c r="E9" s="3">
        <f>Effectif!G10</f>
        <v>0</v>
      </c>
      <c r="F9" s="2">
        <f>Effectif!K10</f>
        <v>0</v>
      </c>
      <c r="G9" s="3">
        <f>Effectif!O10</f>
        <v>0</v>
      </c>
      <c r="H9" s="4" t="str">
        <f>Effectif!P10</f>
        <v>D._CHAHARANE</v>
      </c>
    </row>
    <row r="10" spans="1:8" x14ac:dyDescent="0.25">
      <c r="A10" s="14">
        <f>Effectif!A11</f>
        <v>9</v>
      </c>
      <c r="B10" s="15">
        <f>Effectif!B11</f>
        <v>9</v>
      </c>
      <c r="C10" s="2">
        <f>Effectif!D11</f>
        <v>0</v>
      </c>
      <c r="D10" s="3" t="str">
        <f ca="1">Effectif!E11</f>
        <v>Inconnu</v>
      </c>
      <c r="E10" s="3">
        <f>Effectif!G11</f>
        <v>0</v>
      </c>
      <c r="F10" s="2">
        <f>Effectif!K11</f>
        <v>0</v>
      </c>
      <c r="G10" s="3">
        <f>Effectif!O11</f>
        <v>0</v>
      </c>
      <c r="H10" s="4" t="str">
        <f>Effectif!P11</f>
        <v>D._CHAHARANE</v>
      </c>
    </row>
    <row r="11" spans="1:8" x14ac:dyDescent="0.25">
      <c r="A11" s="14">
        <f>Effectif!A12</f>
        <v>10</v>
      </c>
      <c r="B11" s="15">
        <f>Effectif!B12</f>
        <v>10</v>
      </c>
      <c r="C11" s="2">
        <f>Effectif!D12</f>
        <v>0</v>
      </c>
      <c r="D11" s="3" t="str">
        <f ca="1">Effectif!E12</f>
        <v>Inconnu</v>
      </c>
      <c r="E11" s="3">
        <f>Effectif!G12</f>
        <v>0</v>
      </c>
      <c r="F11" s="2">
        <f>Effectif!K12</f>
        <v>0</v>
      </c>
      <c r="G11" s="3">
        <f>Effectif!O12</f>
        <v>0</v>
      </c>
      <c r="H11" s="4" t="str">
        <f>Effectif!P12</f>
        <v>D._CHAHARANE</v>
      </c>
    </row>
    <row r="12" spans="1:8" x14ac:dyDescent="0.25">
      <c r="A12" s="14">
        <f>Effectif!A13</f>
        <v>11</v>
      </c>
      <c r="B12" s="15">
        <f>Effectif!B13</f>
        <v>11</v>
      </c>
      <c r="C12" s="2">
        <f>Effectif!D13</f>
        <v>0</v>
      </c>
      <c r="D12" s="3" t="str">
        <f ca="1">Effectif!E13</f>
        <v>Inconnu</v>
      </c>
      <c r="E12" s="3">
        <f>Effectif!G13</f>
        <v>0</v>
      </c>
      <c r="F12" s="2">
        <f>Effectif!K13</f>
        <v>0</v>
      </c>
      <c r="G12" s="3">
        <f>Effectif!O13</f>
        <v>0</v>
      </c>
      <c r="H12" s="4" t="str">
        <f>Effectif!P13</f>
        <v>D._CHAHARANE</v>
      </c>
    </row>
    <row r="13" spans="1:8" x14ac:dyDescent="0.25">
      <c r="A13" s="14">
        <f>Effectif!A14</f>
        <v>12</v>
      </c>
      <c r="B13" s="15">
        <f>Effectif!B14</f>
        <v>12</v>
      </c>
      <c r="C13" s="2">
        <f>Effectif!D14</f>
        <v>0</v>
      </c>
      <c r="D13" s="3" t="str">
        <f ca="1">Effectif!E14</f>
        <v>Inconnu</v>
      </c>
      <c r="E13" s="3">
        <f>Effectif!G14</f>
        <v>0</v>
      </c>
      <c r="F13" s="2">
        <f>Effectif!K14</f>
        <v>0</v>
      </c>
      <c r="G13" s="3">
        <f>Effectif!O14</f>
        <v>0</v>
      </c>
      <c r="H13" s="4" t="str">
        <f>Effectif!P14</f>
        <v>D._CHAHARANE</v>
      </c>
    </row>
    <row r="14" spans="1:8" x14ac:dyDescent="0.25">
      <c r="A14" s="14">
        <f>Effectif!A15</f>
        <v>13</v>
      </c>
      <c r="B14" s="15">
        <f>Effectif!B15</f>
        <v>13</v>
      </c>
      <c r="C14" s="2">
        <f>Effectif!D15</f>
        <v>0</v>
      </c>
      <c r="D14" s="3" t="str">
        <f ca="1">Effectif!E15</f>
        <v>Inconnu</v>
      </c>
      <c r="E14" s="3">
        <f>Effectif!G15</f>
        <v>0</v>
      </c>
      <c r="F14" s="2">
        <f>Effectif!K15</f>
        <v>0</v>
      </c>
      <c r="G14" s="3">
        <f>Effectif!O15</f>
        <v>0</v>
      </c>
      <c r="H14" s="4" t="str">
        <f>Effectif!P15</f>
        <v>D._CHAHARANE</v>
      </c>
    </row>
    <row r="15" spans="1:8" x14ac:dyDescent="0.25">
      <c r="A15" s="14">
        <f>Effectif!A16</f>
        <v>14</v>
      </c>
      <c r="B15" s="15">
        <f>Effectif!B16</f>
        <v>14</v>
      </c>
      <c r="C15" s="2">
        <f>Effectif!D16</f>
        <v>0</v>
      </c>
      <c r="D15" s="3" t="str">
        <f ca="1">Effectif!E16</f>
        <v>Inconnu</v>
      </c>
      <c r="E15" s="3">
        <f>Effectif!G16</f>
        <v>0</v>
      </c>
      <c r="F15" s="2">
        <f>Effectif!K16</f>
        <v>0</v>
      </c>
      <c r="G15" s="3">
        <f>Effectif!O16</f>
        <v>0</v>
      </c>
      <c r="H15" s="4" t="str">
        <f>Effectif!P16</f>
        <v>D._CHAHARANE</v>
      </c>
    </row>
    <row r="16" spans="1:8" x14ac:dyDescent="0.25">
      <c r="A16" s="14">
        <f>Effectif!A17</f>
        <v>15</v>
      </c>
      <c r="B16" s="15">
        <f>Effectif!B17</f>
        <v>15</v>
      </c>
      <c r="C16" s="2">
        <f>Effectif!D17</f>
        <v>0</v>
      </c>
      <c r="D16" s="3" t="str">
        <f ca="1">Effectif!E17</f>
        <v>Inconnu</v>
      </c>
      <c r="E16" s="3">
        <f>Effectif!G17</f>
        <v>0</v>
      </c>
      <c r="F16" s="2">
        <f>Effectif!K17</f>
        <v>0</v>
      </c>
      <c r="G16" s="3">
        <f>Effectif!O17</f>
        <v>0</v>
      </c>
      <c r="H16" s="4" t="str">
        <f>Effectif!P17</f>
        <v>D._CHAHARANE</v>
      </c>
    </row>
    <row r="17" spans="1:8" x14ac:dyDescent="0.25">
      <c r="A17" s="14">
        <f>Effectif!A18</f>
        <v>16</v>
      </c>
      <c r="B17" s="15">
        <f>Effectif!B18</f>
        <v>16</v>
      </c>
      <c r="C17" s="2">
        <f>Effectif!D18</f>
        <v>0</v>
      </c>
      <c r="D17" s="3" t="str">
        <f ca="1">Effectif!E18</f>
        <v>Inconnu</v>
      </c>
      <c r="E17" s="3">
        <f>Effectif!G18</f>
        <v>0</v>
      </c>
      <c r="F17" s="2">
        <f>Effectif!K18</f>
        <v>0</v>
      </c>
      <c r="G17" s="3">
        <f>Effectif!O18</f>
        <v>0</v>
      </c>
      <c r="H17" s="4" t="str">
        <f>Effectif!P18</f>
        <v>D._CHAHARANE</v>
      </c>
    </row>
    <row r="18" spans="1:8" x14ac:dyDescent="0.25">
      <c r="A18" s="14">
        <f>Effectif!A19</f>
        <v>17</v>
      </c>
      <c r="B18" s="15">
        <f>Effectif!B19</f>
        <v>17</v>
      </c>
      <c r="C18" s="2">
        <f>Effectif!D19</f>
        <v>0</v>
      </c>
      <c r="D18" s="3" t="str">
        <f ca="1">Effectif!E19</f>
        <v>Inconnu</v>
      </c>
      <c r="E18" s="3">
        <f>Effectif!G19</f>
        <v>0</v>
      </c>
      <c r="F18" s="2">
        <f>Effectif!K19</f>
        <v>0</v>
      </c>
      <c r="G18" s="3">
        <f>Effectif!O19</f>
        <v>0</v>
      </c>
      <c r="H18" s="4" t="str">
        <f>Effectif!P19</f>
        <v>E._MOULINET</v>
      </c>
    </row>
    <row r="19" spans="1:8" x14ac:dyDescent="0.25">
      <c r="A19" s="14">
        <f>Effectif!A20</f>
        <v>18</v>
      </c>
      <c r="B19" s="15">
        <f>Effectif!B20</f>
        <v>18</v>
      </c>
      <c r="C19" s="2">
        <f>Effectif!D20</f>
        <v>0</v>
      </c>
      <c r="D19" s="3" t="str">
        <f ca="1">Effectif!E20</f>
        <v>Inconnu</v>
      </c>
      <c r="E19" s="3">
        <f>Effectif!G20</f>
        <v>0</v>
      </c>
      <c r="F19" s="2">
        <f>Effectif!K20</f>
        <v>0</v>
      </c>
      <c r="G19" s="3">
        <f>Effectif!O20</f>
        <v>0</v>
      </c>
      <c r="H19" s="4" t="str">
        <f>Effectif!P20</f>
        <v>E._MOULINET</v>
      </c>
    </row>
    <row r="20" spans="1:8" x14ac:dyDescent="0.25">
      <c r="A20" s="14">
        <f>Effectif!A21</f>
        <v>19</v>
      </c>
      <c r="B20" s="15">
        <f>Effectif!B21</f>
        <v>19</v>
      </c>
      <c r="C20" s="2">
        <f>Effectif!D21</f>
        <v>0</v>
      </c>
      <c r="D20" s="3" t="str">
        <f ca="1">Effectif!E21</f>
        <v>Inconnu</v>
      </c>
      <c r="E20" s="3">
        <f>Effectif!G21</f>
        <v>0</v>
      </c>
      <c r="F20" s="2">
        <f>Effectif!K21</f>
        <v>0</v>
      </c>
      <c r="G20" s="3">
        <f>Effectif!O21</f>
        <v>0</v>
      </c>
      <c r="H20" s="4" t="str">
        <f>Effectif!P21</f>
        <v>E._MOULINET</v>
      </c>
    </row>
    <row r="21" spans="1:8" x14ac:dyDescent="0.25">
      <c r="A21" s="14">
        <f>Effectif!A22</f>
        <v>20</v>
      </c>
      <c r="B21" s="15">
        <f>Effectif!B22</f>
        <v>20</v>
      </c>
      <c r="C21" s="2">
        <f>Effectif!D22</f>
        <v>0</v>
      </c>
      <c r="D21" s="3" t="str">
        <f ca="1">Effectif!E22</f>
        <v>Inconnu</v>
      </c>
      <c r="E21" s="3">
        <f>Effectif!G22</f>
        <v>0</v>
      </c>
      <c r="F21" s="2">
        <f>Effectif!K22</f>
        <v>0</v>
      </c>
      <c r="G21" s="3">
        <f>Effectif!O22</f>
        <v>0</v>
      </c>
      <c r="H21" s="4" t="str">
        <f>Effectif!P22</f>
        <v>E._MOULINET</v>
      </c>
    </row>
    <row r="22" spans="1:8" x14ac:dyDescent="0.25">
      <c r="A22" s="14">
        <f>Effectif!A23</f>
        <v>21</v>
      </c>
      <c r="B22" s="15">
        <f>Effectif!B23</f>
        <v>21</v>
      </c>
      <c r="C22" s="2">
        <f>Effectif!D23</f>
        <v>0</v>
      </c>
      <c r="D22" s="3" t="str">
        <f ca="1">Effectif!E23</f>
        <v>Inconnu</v>
      </c>
      <c r="E22" s="3">
        <f>Effectif!G23</f>
        <v>0</v>
      </c>
      <c r="F22" s="2">
        <f>Effectif!K23</f>
        <v>0</v>
      </c>
      <c r="G22" s="3">
        <f>Effectif!O23</f>
        <v>0</v>
      </c>
      <c r="H22" s="4" t="str">
        <f>Effectif!P23</f>
        <v>E._MOULINET</v>
      </c>
    </row>
    <row r="23" spans="1:8" x14ac:dyDescent="0.25">
      <c r="A23" s="14">
        <f>Effectif!A24</f>
        <v>22</v>
      </c>
      <c r="B23" s="15">
        <f>Effectif!B24</f>
        <v>22</v>
      </c>
      <c r="C23" s="2">
        <f>Effectif!D24</f>
        <v>0</v>
      </c>
      <c r="D23" s="3" t="str">
        <f ca="1">Effectif!E24</f>
        <v>Inconnu</v>
      </c>
      <c r="E23" s="3">
        <f>Effectif!G24</f>
        <v>0</v>
      </c>
      <c r="F23" s="2">
        <f>Effectif!K24</f>
        <v>0</v>
      </c>
      <c r="G23" s="3">
        <f>Effectif!O24</f>
        <v>0</v>
      </c>
      <c r="H23" s="4" t="str">
        <f>Effectif!P24</f>
        <v>IEF</v>
      </c>
    </row>
    <row r="24" spans="1:8" x14ac:dyDescent="0.25">
      <c r="A24" s="14">
        <f>Effectif!A25</f>
        <v>23</v>
      </c>
      <c r="B24" s="15">
        <f>Effectif!B25</f>
        <v>23</v>
      </c>
      <c r="C24" s="2">
        <f>Effectif!D25</f>
        <v>0</v>
      </c>
      <c r="D24" s="3" t="str">
        <f ca="1">Effectif!E25</f>
        <v>Inconnu</v>
      </c>
      <c r="E24" s="3">
        <f>Effectif!G25</f>
        <v>0</v>
      </c>
      <c r="F24" s="2">
        <f>Effectif!K25</f>
        <v>0</v>
      </c>
      <c r="G24" s="3">
        <f>Effectif!O25</f>
        <v>0</v>
      </c>
      <c r="H24" s="4" t="str">
        <f>Effectif!P25</f>
        <v>IEF</v>
      </c>
    </row>
    <row r="25" spans="1:8" x14ac:dyDescent="0.25">
      <c r="A25" s="14">
        <f>Effectif!A26</f>
        <v>24</v>
      </c>
      <c r="B25" s="15">
        <f>Effectif!B26</f>
        <v>24</v>
      </c>
      <c r="C25" s="2">
        <f>Effectif!D26</f>
        <v>0</v>
      </c>
      <c r="D25" s="3" t="str">
        <f ca="1">Effectif!E26</f>
        <v>Inconnu</v>
      </c>
      <c r="E25" s="3">
        <f>Effectif!G26</f>
        <v>0</v>
      </c>
      <c r="F25" s="2">
        <f>Effectif!K26</f>
        <v>0</v>
      </c>
      <c r="G25" s="3">
        <f>Effectif!O26</f>
        <v>0</v>
      </c>
      <c r="H25" s="4" t="str">
        <f>Effectif!P26</f>
        <v>IEF</v>
      </c>
    </row>
    <row r="26" spans="1:8" x14ac:dyDescent="0.25">
      <c r="A26" s="14">
        <f>Effectif!A27</f>
        <v>25</v>
      </c>
      <c r="B26" s="15">
        <f>Effectif!B27</f>
        <v>25</v>
      </c>
      <c r="C26" s="2">
        <f>Effectif!D27</f>
        <v>0</v>
      </c>
      <c r="D26" s="3" t="str">
        <f ca="1">Effectif!E27</f>
        <v>Inconnu</v>
      </c>
      <c r="E26" s="3">
        <f>Effectif!G27</f>
        <v>0</v>
      </c>
      <c r="F26" s="2">
        <f>Effectif!K27</f>
        <v>0</v>
      </c>
      <c r="G26" s="3">
        <f>Effectif!O27</f>
        <v>0</v>
      </c>
      <c r="H26" s="4" t="str">
        <f>Effectif!P27</f>
        <v>IEF</v>
      </c>
    </row>
    <row r="27" spans="1:8" x14ac:dyDescent="0.25">
      <c r="A27" s="14">
        <f>Effectif!A28</f>
        <v>26</v>
      </c>
      <c r="B27" s="15">
        <f>Effectif!B28</f>
        <v>26</v>
      </c>
      <c r="C27" s="2">
        <f>Effectif!D28</f>
        <v>0</v>
      </c>
      <c r="D27" s="3" t="str">
        <f ca="1">Effectif!E28</f>
        <v>Inconnu</v>
      </c>
      <c r="E27" s="3">
        <f>Effectif!G28</f>
        <v>0</v>
      </c>
      <c r="F27" s="2">
        <f>Effectif!K28</f>
        <v>0</v>
      </c>
      <c r="G27" s="3">
        <f>Effectif!O28</f>
        <v>0</v>
      </c>
      <c r="H27" s="4" t="str">
        <f>Effectif!P28</f>
        <v>IEF</v>
      </c>
    </row>
    <row r="28" spans="1:8" x14ac:dyDescent="0.25">
      <c r="A28" s="14">
        <f>Effectif!A29</f>
        <v>27</v>
      </c>
      <c r="B28" s="15">
        <f>Effectif!B29</f>
        <v>27</v>
      </c>
      <c r="C28" s="2">
        <f>Effectif!D29</f>
        <v>0</v>
      </c>
      <c r="D28" s="3" t="str">
        <f ca="1">Effectif!E29</f>
        <v>Inconnu</v>
      </c>
      <c r="E28" s="3">
        <f>Effectif!G29</f>
        <v>0</v>
      </c>
      <c r="F28" s="2">
        <f>Effectif!K29</f>
        <v>0</v>
      </c>
      <c r="G28" s="3">
        <f>Effectif!O29</f>
        <v>0</v>
      </c>
      <c r="H28" s="4" t="str">
        <f>Effectif!P29</f>
        <v>IEF</v>
      </c>
    </row>
    <row r="29" spans="1:8" x14ac:dyDescent="0.25">
      <c r="A29" s="14">
        <f>Effectif!A30</f>
        <v>28</v>
      </c>
      <c r="B29" s="15">
        <f>Effectif!B30</f>
        <v>28</v>
      </c>
      <c r="C29" s="2">
        <f>Effectif!D30</f>
        <v>0</v>
      </c>
      <c r="D29" s="3" t="str">
        <f ca="1">Effectif!E30</f>
        <v>Inconnu</v>
      </c>
      <c r="E29" s="3">
        <f>Effectif!G30</f>
        <v>0</v>
      </c>
      <c r="F29" s="2">
        <f>Effectif!K30</f>
        <v>0</v>
      </c>
      <c r="G29" s="3">
        <f>Effectif!O30</f>
        <v>0</v>
      </c>
      <c r="H29" s="4" t="str">
        <f>Effectif!P30</f>
        <v>IEF</v>
      </c>
    </row>
    <row r="30" spans="1:8" x14ac:dyDescent="0.25">
      <c r="A30" s="14">
        <f>Effectif!A31</f>
        <v>29</v>
      </c>
      <c r="B30" s="15">
        <f>Effectif!B31</f>
        <v>29</v>
      </c>
      <c r="C30" s="2">
        <f>Effectif!D31</f>
        <v>0</v>
      </c>
      <c r="D30" s="3" t="str">
        <f ca="1">Effectif!E31</f>
        <v>Inconnu</v>
      </c>
      <c r="E30" s="3">
        <f>Effectif!G31</f>
        <v>0</v>
      </c>
      <c r="F30" s="2">
        <f>Effectif!K31</f>
        <v>0</v>
      </c>
      <c r="G30" s="3">
        <f>Effectif!O31</f>
        <v>0</v>
      </c>
      <c r="H30" s="4" t="str">
        <f>Effectif!P31</f>
        <v>IEF</v>
      </c>
    </row>
    <row r="31" spans="1:8" x14ac:dyDescent="0.25">
      <c r="A31" s="14">
        <f>Effectif!A32</f>
        <v>30</v>
      </c>
      <c r="B31" s="15">
        <f>Effectif!B32</f>
        <v>30</v>
      </c>
      <c r="C31" s="2">
        <f>Effectif!D32</f>
        <v>0</v>
      </c>
      <c r="D31" s="3" t="str">
        <f ca="1">Effectif!E32</f>
        <v>Inconnu</v>
      </c>
      <c r="E31" s="3">
        <f>Effectif!G32</f>
        <v>0</v>
      </c>
      <c r="F31" s="2">
        <f>Effectif!K32</f>
        <v>0</v>
      </c>
      <c r="G31" s="3">
        <f>Effectif!O32</f>
        <v>0</v>
      </c>
      <c r="H31" s="4" t="str">
        <f>Effectif!P32</f>
        <v>IEF</v>
      </c>
    </row>
    <row r="32" spans="1:8" x14ac:dyDescent="0.25">
      <c r="A32" s="14">
        <f>Effectif!A33</f>
        <v>31</v>
      </c>
      <c r="B32" s="15">
        <f>Effectif!B33</f>
        <v>31</v>
      </c>
      <c r="C32" s="2">
        <f>Effectif!D33</f>
        <v>0</v>
      </c>
      <c r="D32" s="3" t="str">
        <f ca="1">Effectif!E33</f>
        <v>Inconnu</v>
      </c>
      <c r="E32" s="3">
        <f>Effectif!G33</f>
        <v>0</v>
      </c>
      <c r="F32" s="2">
        <f>Effectif!K33</f>
        <v>0</v>
      </c>
      <c r="G32" s="3">
        <f>Effectif!O33</f>
        <v>0</v>
      </c>
      <c r="H32" s="4" t="str">
        <f>Effectif!P33</f>
        <v>IEF</v>
      </c>
    </row>
    <row r="33" spans="1:8" x14ac:dyDescent="0.25">
      <c r="A33" s="14">
        <f>Effectif!A34</f>
        <v>32</v>
      </c>
      <c r="B33" s="15">
        <f>Effectif!B34</f>
        <v>32</v>
      </c>
      <c r="C33" s="2">
        <f>Effectif!D34</f>
        <v>0</v>
      </c>
      <c r="D33" s="3" t="str">
        <f ca="1">Effectif!E34</f>
        <v>Inconnu</v>
      </c>
      <c r="E33" s="3">
        <f>Effectif!G34</f>
        <v>0</v>
      </c>
      <c r="F33" s="2">
        <f>Effectif!K34</f>
        <v>0</v>
      </c>
      <c r="G33" s="3">
        <f>Effectif!O34</f>
        <v>0</v>
      </c>
      <c r="H33" s="4" t="str">
        <f>Effectif!P34</f>
        <v>IEF</v>
      </c>
    </row>
    <row r="34" spans="1:8" x14ac:dyDescent="0.25">
      <c r="A34" s="14">
        <f>Effectif!A35</f>
        <v>33</v>
      </c>
      <c r="B34" s="15">
        <f>Effectif!B35</f>
        <v>33</v>
      </c>
      <c r="C34" s="2">
        <f>Effectif!D35</f>
        <v>0</v>
      </c>
      <c r="D34" s="3" t="str">
        <f ca="1">Effectif!E35</f>
        <v>Inconnu</v>
      </c>
      <c r="E34" s="3">
        <f>Effectif!G35</f>
        <v>0</v>
      </c>
      <c r="F34" s="2">
        <f>Effectif!K35</f>
        <v>0</v>
      </c>
      <c r="G34" s="3">
        <f>Effectif!O35</f>
        <v>0</v>
      </c>
      <c r="H34" s="4" t="str">
        <f>Effectif!P35</f>
        <v>J._CADIN</v>
      </c>
    </row>
    <row r="35" spans="1:8" x14ac:dyDescent="0.25">
      <c r="A35" s="14">
        <f>Effectif!A36</f>
        <v>34</v>
      </c>
      <c r="B35" s="15">
        <f>Effectif!B36</f>
        <v>34</v>
      </c>
      <c r="C35" s="2">
        <f>Effectif!D36</f>
        <v>0</v>
      </c>
      <c r="D35" s="3" t="str">
        <f ca="1">Effectif!E36</f>
        <v>Inconnu</v>
      </c>
      <c r="E35" s="3">
        <f>Effectif!G36</f>
        <v>0</v>
      </c>
      <c r="F35" s="2">
        <f>Effectif!K36</f>
        <v>0</v>
      </c>
      <c r="G35" s="3">
        <f>Effectif!O36</f>
        <v>0</v>
      </c>
      <c r="H35" s="4" t="str">
        <f>Effectif!P36</f>
        <v>J._CADIN</v>
      </c>
    </row>
    <row r="36" spans="1:8" x14ac:dyDescent="0.25">
      <c r="A36" s="14">
        <f>Effectif!A37</f>
        <v>35</v>
      </c>
      <c r="B36" s="15">
        <f>Effectif!B37</f>
        <v>35</v>
      </c>
      <c r="C36" s="2">
        <f>Effectif!D37</f>
        <v>0</v>
      </c>
      <c r="D36" s="3" t="str">
        <f ca="1">Effectif!E37</f>
        <v>Inconnu</v>
      </c>
      <c r="E36" s="3">
        <f>Effectif!G37</f>
        <v>0</v>
      </c>
      <c r="F36" s="2">
        <f>Effectif!K37</f>
        <v>0</v>
      </c>
      <c r="G36" s="3">
        <f>Effectif!O37</f>
        <v>0</v>
      </c>
      <c r="H36" s="4" t="str">
        <f>Effectif!P37</f>
        <v>J._CADIN</v>
      </c>
    </row>
    <row r="37" spans="1:8" x14ac:dyDescent="0.25">
      <c r="A37" s="14">
        <f>Effectif!A38</f>
        <v>36</v>
      </c>
      <c r="B37" s="15">
        <f>Effectif!B38</f>
        <v>36</v>
      </c>
      <c r="C37" s="2">
        <f>Effectif!D38</f>
        <v>0</v>
      </c>
      <c r="D37" s="3" t="str">
        <f ca="1">Effectif!E38</f>
        <v>Inconnu</v>
      </c>
      <c r="E37" s="3">
        <f>Effectif!G38</f>
        <v>0</v>
      </c>
      <c r="F37" s="2">
        <f>Effectif!K38</f>
        <v>0</v>
      </c>
      <c r="G37" s="3">
        <f>Effectif!O38</f>
        <v>0</v>
      </c>
      <c r="H37" s="4" t="str">
        <f>Effectif!P38</f>
        <v>J._CADIN</v>
      </c>
    </row>
    <row r="38" spans="1:8" x14ac:dyDescent="0.25">
      <c r="A38" s="14">
        <f>Effectif!A39</f>
        <v>37</v>
      </c>
      <c r="B38" s="15">
        <f>Effectif!B39</f>
        <v>37</v>
      </c>
      <c r="C38" s="2">
        <f>Effectif!D39</f>
        <v>0</v>
      </c>
      <c r="D38" s="3" t="str">
        <f ca="1">Effectif!E39</f>
        <v>Inconnu</v>
      </c>
      <c r="E38" s="3">
        <f>Effectif!G39</f>
        <v>0</v>
      </c>
      <c r="F38" s="2">
        <f>Effectif!K39</f>
        <v>0</v>
      </c>
      <c r="G38" s="3">
        <f>Effectif!O39</f>
        <v>0</v>
      </c>
      <c r="H38" s="4" t="str">
        <f>Effectif!P39</f>
        <v>J._CADIN</v>
      </c>
    </row>
    <row r="39" spans="1:8" x14ac:dyDescent="0.25">
      <c r="A39" s="14">
        <f>Effectif!A40</f>
        <v>38</v>
      </c>
      <c r="B39" s="15">
        <f>Effectif!B40</f>
        <v>38</v>
      </c>
      <c r="C39" s="2">
        <f>Effectif!D40</f>
        <v>0</v>
      </c>
      <c r="D39" s="3" t="str">
        <f ca="1">Effectif!E40</f>
        <v>Inconnu</v>
      </c>
      <c r="E39" s="3">
        <f>Effectif!G40</f>
        <v>0</v>
      </c>
      <c r="F39" s="2">
        <f>Effectif!K40</f>
        <v>0</v>
      </c>
      <c r="G39" s="3">
        <f>Effectif!O40</f>
        <v>0</v>
      </c>
      <c r="H39" s="4" t="str">
        <f>Effectif!P40</f>
        <v>J._CADIN</v>
      </c>
    </row>
    <row r="40" spans="1:8" x14ac:dyDescent="0.25">
      <c r="A40" s="14">
        <f>Effectif!A41</f>
        <v>39</v>
      </c>
      <c r="B40" s="15">
        <f>Effectif!B41</f>
        <v>39</v>
      </c>
      <c r="C40" s="2">
        <f>Effectif!D41</f>
        <v>0</v>
      </c>
      <c r="D40" s="3" t="str">
        <f ca="1">Effectif!E41</f>
        <v>Inconnu</v>
      </c>
      <c r="E40" s="3">
        <f>Effectif!G41</f>
        <v>0</v>
      </c>
      <c r="F40" s="2">
        <f>Effectif!K41</f>
        <v>0</v>
      </c>
      <c r="G40" s="3">
        <f>Effectif!O41</f>
        <v>0</v>
      </c>
      <c r="H40" s="4" t="str">
        <f>Effectif!P41</f>
        <v>S._LACOSTE</v>
      </c>
    </row>
    <row r="41" spans="1:8" x14ac:dyDescent="0.25">
      <c r="A41" s="14">
        <f>Effectif!A42</f>
        <v>40</v>
      </c>
      <c r="B41" s="15">
        <f>Effectif!B42</f>
        <v>40</v>
      </c>
      <c r="C41" s="2">
        <f>Effectif!D42</f>
        <v>0</v>
      </c>
      <c r="D41" s="3" t="str">
        <f ca="1">Effectif!E42</f>
        <v>Inconnu</v>
      </c>
      <c r="E41" s="3">
        <f>Effectif!G42</f>
        <v>0</v>
      </c>
      <c r="F41" s="2">
        <f>Effectif!K42</f>
        <v>0</v>
      </c>
      <c r="G41" s="3">
        <f>Effectif!O42</f>
        <v>0</v>
      </c>
      <c r="H41" s="4" t="str">
        <f>Effectif!P42</f>
        <v>S._LACOSTE</v>
      </c>
    </row>
    <row r="42" spans="1:8" x14ac:dyDescent="0.25">
      <c r="A42" s="14">
        <f>Effectif!A43</f>
        <v>41</v>
      </c>
      <c r="B42" s="15">
        <f>Effectif!B43</f>
        <v>41</v>
      </c>
      <c r="C42" s="2">
        <f>Effectif!D43</f>
        <v>0</v>
      </c>
      <c r="D42" s="3" t="str">
        <f ca="1">Effectif!E43</f>
        <v>Inconnu</v>
      </c>
      <c r="E42" s="3">
        <f>Effectif!G43</f>
        <v>0</v>
      </c>
      <c r="F42" s="2">
        <f>Effectif!K43</f>
        <v>0</v>
      </c>
      <c r="G42" s="3">
        <f>Effectif!O43</f>
        <v>0</v>
      </c>
      <c r="H42" s="4" t="str">
        <f>Effectif!P43</f>
        <v>S._LACOSTE</v>
      </c>
    </row>
    <row r="43" spans="1:8" x14ac:dyDescent="0.25">
      <c r="A43" s="14">
        <f>Effectif!A44</f>
        <v>42</v>
      </c>
      <c r="B43" s="15">
        <f>Effectif!B44</f>
        <v>42</v>
      </c>
      <c r="C43" s="2">
        <f>Effectif!D44</f>
        <v>0</v>
      </c>
      <c r="D43" s="3" t="str">
        <f ca="1">Effectif!E44</f>
        <v>Inconnu</v>
      </c>
      <c r="E43" s="3">
        <f>Effectif!G44</f>
        <v>0</v>
      </c>
      <c r="F43" s="2">
        <f>Effectif!K44</f>
        <v>0</v>
      </c>
      <c r="G43" s="3">
        <f>Effectif!O44</f>
        <v>0</v>
      </c>
      <c r="H43" s="4" t="str">
        <f>Effectif!P44</f>
        <v>S._LACOSTE</v>
      </c>
    </row>
    <row r="44" spans="1:8" x14ac:dyDescent="0.25">
      <c r="A44" s="14">
        <f>Effectif!A45</f>
        <v>43</v>
      </c>
      <c r="B44" s="15">
        <f>Effectif!B45</f>
        <v>43</v>
      </c>
      <c r="C44" s="2">
        <f>Effectif!D45</f>
        <v>0</v>
      </c>
      <c r="D44" s="3" t="str">
        <f ca="1">Effectif!E45</f>
        <v>Inconnu</v>
      </c>
      <c r="E44" s="3">
        <f>Effectif!G45</f>
        <v>0</v>
      </c>
      <c r="F44" s="2">
        <f>Effectif!K45</f>
        <v>0</v>
      </c>
      <c r="G44" s="3">
        <f>Effectif!O45</f>
        <v>0</v>
      </c>
      <c r="H44" s="4" t="str">
        <f>Effectif!P45</f>
        <v>S._LACOSTE</v>
      </c>
    </row>
    <row r="45" spans="1:8" x14ac:dyDescent="0.25">
      <c r="A45" s="14">
        <f>Effectif!A46</f>
        <v>44</v>
      </c>
      <c r="B45" s="15">
        <f>Effectif!B46</f>
        <v>44</v>
      </c>
      <c r="C45" s="2">
        <f>Effectif!D46</f>
        <v>0</v>
      </c>
      <c r="D45" s="3" t="str">
        <f ca="1">Effectif!E46</f>
        <v>Inconnu</v>
      </c>
      <c r="E45" s="3">
        <f>Effectif!G46</f>
        <v>0</v>
      </c>
      <c r="F45" s="2">
        <f>Effectif!K46</f>
        <v>0</v>
      </c>
      <c r="G45" s="3">
        <f>Effectif!O46</f>
        <v>0</v>
      </c>
      <c r="H45" s="4" t="str">
        <f>Effectif!P46</f>
        <v>S._LACOSTE</v>
      </c>
    </row>
    <row r="46" spans="1:8" x14ac:dyDescent="0.25">
      <c r="A46" s="14">
        <f>Effectif!A47</f>
        <v>45</v>
      </c>
      <c r="B46" s="15">
        <f>Effectif!B47</f>
        <v>45</v>
      </c>
      <c r="C46" s="2">
        <f>Effectif!D47</f>
        <v>0</v>
      </c>
      <c r="D46" s="3" t="str">
        <f ca="1">Effectif!E47</f>
        <v>Inconnu</v>
      </c>
      <c r="E46" s="3">
        <f>Effectif!G47</f>
        <v>0</v>
      </c>
      <c r="F46" s="2">
        <f>Effectif!K47</f>
        <v>0</v>
      </c>
      <c r="G46" s="3">
        <f>Effectif!O47</f>
        <v>0</v>
      </c>
      <c r="H46" s="4" t="str">
        <f>Effectif!P47</f>
        <v>S._LACOSTE</v>
      </c>
    </row>
    <row r="47" spans="1:8" x14ac:dyDescent="0.25">
      <c r="A47" s="14">
        <f>Effectif!A48</f>
        <v>46</v>
      </c>
      <c r="B47" s="15">
        <f>Effectif!B48</f>
        <v>46</v>
      </c>
      <c r="C47" s="2">
        <f>Effectif!D48</f>
        <v>0</v>
      </c>
      <c r="D47" s="3" t="str">
        <f ca="1">Effectif!E48</f>
        <v>Inconnu</v>
      </c>
      <c r="E47" s="3">
        <f>Effectif!G48</f>
        <v>0</v>
      </c>
      <c r="F47" s="2">
        <f>Effectif!K48</f>
        <v>0</v>
      </c>
      <c r="G47" s="3">
        <f>Effectif!O48</f>
        <v>0</v>
      </c>
      <c r="H47" s="4" t="str">
        <f>Effectif!P48</f>
        <v>S._LACOSTE</v>
      </c>
    </row>
    <row r="48" spans="1:8" x14ac:dyDescent="0.25">
      <c r="A48" s="14">
        <f>Effectif!A49</f>
        <v>47</v>
      </c>
      <c r="B48" s="15">
        <f>Effectif!B49</f>
        <v>47</v>
      </c>
      <c r="C48" s="2">
        <f>Effectif!D49</f>
        <v>0</v>
      </c>
      <c r="D48" s="3" t="str">
        <f ca="1">Effectif!E49</f>
        <v>Inconnu</v>
      </c>
      <c r="E48" s="3">
        <f>Effectif!G49</f>
        <v>0</v>
      </c>
      <c r="F48" s="2">
        <f>Effectif!K49</f>
        <v>0</v>
      </c>
      <c r="G48" s="3">
        <f>Effectif!O49</f>
        <v>0</v>
      </c>
      <c r="H48" s="4" t="str">
        <f>Effectif!P49</f>
        <v>V._LECUYER</v>
      </c>
    </row>
    <row r="49" spans="1:8" x14ac:dyDescent="0.25">
      <c r="A49" s="14">
        <f>Effectif!A50</f>
        <v>48</v>
      </c>
      <c r="B49" s="15">
        <f>Effectif!B50</f>
        <v>48</v>
      </c>
      <c r="C49" s="2">
        <f>Effectif!D50</f>
        <v>0</v>
      </c>
      <c r="D49" s="3" t="str">
        <f ca="1">Effectif!E50</f>
        <v>Inconnu</v>
      </c>
      <c r="E49" s="3">
        <f>Effectif!G50</f>
        <v>0</v>
      </c>
      <c r="F49" s="2">
        <f>Effectif!K50</f>
        <v>0</v>
      </c>
      <c r="G49" s="3">
        <f>Effectif!O50</f>
        <v>0</v>
      </c>
      <c r="H49" s="4" t="str">
        <f>Effectif!P50</f>
        <v>V._LECUYER</v>
      </c>
    </row>
    <row r="50" spans="1:8" x14ac:dyDescent="0.25">
      <c r="A50" s="14">
        <f>Effectif!A51</f>
        <v>49</v>
      </c>
      <c r="B50" s="15">
        <f>Effectif!B51</f>
        <v>49</v>
      </c>
      <c r="C50" s="2">
        <f>Effectif!D51</f>
        <v>0</v>
      </c>
      <c r="D50" s="3" t="str">
        <f ca="1">Effectif!E51</f>
        <v>Inconnu</v>
      </c>
      <c r="E50" s="3">
        <f>Effectif!G51</f>
        <v>0</v>
      </c>
      <c r="F50" s="2">
        <f>Effectif!K51</f>
        <v>0</v>
      </c>
      <c r="G50" s="3">
        <f>Effectif!O51</f>
        <v>0</v>
      </c>
      <c r="H50" s="4" t="str">
        <f>Effectif!P51</f>
        <v>V._LECUYER</v>
      </c>
    </row>
    <row r="51" spans="1:8" x14ac:dyDescent="0.25">
      <c r="A51" s="14">
        <f>Effectif!A52</f>
        <v>50</v>
      </c>
      <c r="B51" s="15">
        <f>Effectif!B52</f>
        <v>50</v>
      </c>
      <c r="C51" s="2">
        <f>Effectif!D52</f>
        <v>0</v>
      </c>
      <c r="D51" s="3" t="str">
        <f ca="1">Effectif!E52</f>
        <v>Inconnu</v>
      </c>
      <c r="E51" s="3">
        <f>Effectif!G52</f>
        <v>0</v>
      </c>
      <c r="F51" s="2">
        <f>Effectif!K52</f>
        <v>0</v>
      </c>
      <c r="G51" s="3">
        <f>Effectif!O52</f>
        <v>0</v>
      </c>
      <c r="H51" s="4" t="str">
        <f>Effectif!P52</f>
        <v>V._LECUYER</v>
      </c>
    </row>
    <row r="52" spans="1:8" x14ac:dyDescent="0.25">
      <c r="A52" s="14">
        <f>Effectif!A53</f>
        <v>51</v>
      </c>
      <c r="B52" s="15">
        <f>Effectif!B53</f>
        <v>51</v>
      </c>
      <c r="C52" s="2">
        <f>Effectif!D53</f>
        <v>0</v>
      </c>
      <c r="D52" s="3" t="str">
        <f ca="1">Effectif!E53</f>
        <v>Inconnu</v>
      </c>
      <c r="E52" s="3">
        <f>Effectif!G53</f>
        <v>0</v>
      </c>
      <c r="F52" s="2">
        <f>Effectif!K53</f>
        <v>0</v>
      </c>
      <c r="G52" s="3">
        <f>Effectif!O53</f>
        <v>0</v>
      </c>
      <c r="H52" s="4" t="str">
        <f>Effectif!P53</f>
        <v>V._LECUYER</v>
      </c>
    </row>
    <row r="53" spans="1:8" x14ac:dyDescent="0.25">
      <c r="A53" s="14">
        <f>Effectif!A54</f>
        <v>52</v>
      </c>
      <c r="B53" s="15">
        <f>Effectif!B54</f>
        <v>52</v>
      </c>
      <c r="C53" s="2">
        <f>Effectif!D54</f>
        <v>0</v>
      </c>
      <c r="D53" s="3" t="str">
        <f ca="1">Effectif!E54</f>
        <v>Inconnu</v>
      </c>
      <c r="E53" s="3">
        <f>Effectif!G54</f>
        <v>0</v>
      </c>
      <c r="F53" s="2">
        <f>Effectif!K54</f>
        <v>0</v>
      </c>
      <c r="G53" s="3">
        <f>Effectif!O54</f>
        <v>0</v>
      </c>
      <c r="H53" s="4" t="str">
        <f>Effectif!P54</f>
        <v>V._LECUYER</v>
      </c>
    </row>
    <row r="54" spans="1:8" x14ac:dyDescent="0.25">
      <c r="A54" s="14">
        <f>Effectif!A55</f>
        <v>53</v>
      </c>
      <c r="B54" s="15">
        <f>Effectif!B55</f>
        <v>53</v>
      </c>
      <c r="C54" s="2">
        <f>Effectif!D55</f>
        <v>0</v>
      </c>
      <c r="D54" s="3" t="str">
        <f ca="1">Effectif!E55</f>
        <v>Inconnu</v>
      </c>
      <c r="E54" s="3">
        <f>Effectif!G55</f>
        <v>0</v>
      </c>
      <c r="F54" s="2">
        <f>Effectif!K55</f>
        <v>0</v>
      </c>
      <c r="G54" s="3">
        <f>Effectif!O55</f>
        <v>0</v>
      </c>
      <c r="H54" s="4" t="str">
        <f>Effectif!P55</f>
        <v>V._LECUYER</v>
      </c>
    </row>
    <row r="55" spans="1:8" x14ac:dyDescent="0.25">
      <c r="A55" s="14">
        <f>Effectif!A56</f>
        <v>54</v>
      </c>
      <c r="B55" s="15">
        <f>Effectif!B56</f>
        <v>54</v>
      </c>
      <c r="C55" s="2">
        <f>Effectif!D56</f>
        <v>0</v>
      </c>
      <c r="D55" s="3" t="str">
        <f ca="1">Effectif!E56</f>
        <v>Inconnu</v>
      </c>
      <c r="E55" s="3">
        <f>Effectif!G56</f>
        <v>0</v>
      </c>
      <c r="F55" s="2">
        <f>Effectif!K56</f>
        <v>0</v>
      </c>
      <c r="G55" s="3">
        <f>Effectif!O56</f>
        <v>0</v>
      </c>
      <c r="H55" s="4" t="str">
        <f>Effectif!P56</f>
        <v>V._LECUYER</v>
      </c>
    </row>
    <row r="56" spans="1:8" x14ac:dyDescent="0.25">
      <c r="A56" s="14">
        <f>Effectif!A57</f>
        <v>55</v>
      </c>
      <c r="B56" s="15">
        <f>Effectif!B57</f>
        <v>55</v>
      </c>
      <c r="C56" s="2">
        <f>Effectif!D57</f>
        <v>0</v>
      </c>
      <c r="D56" s="3" t="str">
        <f ca="1">Effectif!E57</f>
        <v>Inconnu</v>
      </c>
      <c r="E56" s="3">
        <f>Effectif!G57</f>
        <v>0</v>
      </c>
      <c r="F56" s="2">
        <f>Effectif!K57</f>
        <v>0</v>
      </c>
      <c r="G56" s="3">
        <f>Effectif!O57</f>
        <v>0</v>
      </c>
      <c r="H56" s="4" t="str">
        <f>Effectif!P57</f>
        <v>V._LECUYER</v>
      </c>
    </row>
    <row r="57" spans="1:8" x14ac:dyDescent="0.25">
      <c r="A57" s="14">
        <f>Effectif!A58</f>
        <v>56</v>
      </c>
      <c r="B57" s="15">
        <f>Effectif!B58</f>
        <v>56</v>
      </c>
      <c r="C57" s="2">
        <f>Effectif!D58</f>
        <v>0</v>
      </c>
      <c r="D57" s="3" t="str">
        <f ca="1">Effectif!E58</f>
        <v>Inconnu</v>
      </c>
      <c r="E57" s="3">
        <f>Effectif!G58</f>
        <v>0</v>
      </c>
      <c r="F57" s="2">
        <f>Effectif!K58</f>
        <v>0</v>
      </c>
      <c r="G57" s="3">
        <f>Effectif!O58</f>
        <v>0</v>
      </c>
      <c r="H57" s="4" t="str">
        <f>Effectif!P58</f>
        <v>V._LECUYER</v>
      </c>
    </row>
    <row r="58" spans="1:8" x14ac:dyDescent="0.25">
      <c r="A58" s="14">
        <f>Effectif!A59</f>
        <v>57</v>
      </c>
      <c r="B58" s="15">
        <f>Effectif!B59</f>
        <v>57</v>
      </c>
      <c r="C58" s="2">
        <f>Effectif!D59</f>
        <v>0</v>
      </c>
      <c r="D58" s="3" t="str">
        <f ca="1">Effectif!E59</f>
        <v>Inconnu</v>
      </c>
      <c r="E58" s="3">
        <f>Effectif!G59</f>
        <v>0</v>
      </c>
      <c r="F58" s="2">
        <f>Effectif!K59</f>
        <v>0</v>
      </c>
      <c r="G58" s="3">
        <f>Effectif!O59</f>
        <v>0</v>
      </c>
      <c r="H58" s="4" t="str">
        <f>Effectif!P59</f>
        <v>V._LECUYER</v>
      </c>
    </row>
    <row r="59" spans="1:8" x14ac:dyDescent="0.25">
      <c r="A59" s="14">
        <f>Effectif!A60</f>
        <v>58</v>
      </c>
      <c r="B59" s="15">
        <f>Effectif!B60</f>
        <v>58</v>
      </c>
      <c r="C59" s="2">
        <f>Effectif!D60</f>
        <v>0</v>
      </c>
      <c r="D59" s="3" t="str">
        <f ca="1">Effectif!E60</f>
        <v>Inconnu</v>
      </c>
      <c r="E59" s="3">
        <f>Effectif!G60</f>
        <v>0</v>
      </c>
      <c r="F59" s="2">
        <f>Effectif!K60</f>
        <v>0</v>
      </c>
      <c r="G59" s="3">
        <f>Effectif!O60</f>
        <v>0</v>
      </c>
      <c r="H59" s="4" t="str">
        <f>Effectif!P60</f>
        <v>V._LECUYER</v>
      </c>
    </row>
    <row r="60" spans="1:8" x14ac:dyDescent="0.25">
      <c r="A60" s="14">
        <f>Effectif!A61</f>
        <v>59</v>
      </c>
      <c r="B60" s="15">
        <f>Effectif!B61</f>
        <v>59</v>
      </c>
      <c r="C60" s="2">
        <f>Effectif!D61</f>
        <v>0</v>
      </c>
      <c r="D60" s="3" t="str">
        <f ca="1">Effectif!E61</f>
        <v>Inconnu</v>
      </c>
      <c r="E60" s="3">
        <f>Effectif!G61</f>
        <v>0</v>
      </c>
      <c r="F60" s="2">
        <f>Effectif!K61</f>
        <v>0</v>
      </c>
      <c r="G60" s="3">
        <f>Effectif!O61</f>
        <v>0</v>
      </c>
      <c r="H60" s="4" t="str">
        <f>Effectif!P61</f>
        <v>V._LECUYER</v>
      </c>
    </row>
  </sheetData>
  <sheetProtection selectLockedCells="1" selectUnlockedCells="1"/>
  <printOptions horizontalCentered="1" verticalCentered="1"/>
  <pageMargins left="0" right="0" top="0" bottom="0" header="0.31496062992125984" footer="0.31496062992125984"/>
  <pageSetup paperSize="9" scale="62" orientation="landscape" verticalDpi="0" r:id="rId1"/>
  <tableParts count="1">
    <tablePart r:id="rId2"/>
  </tablePart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N70"/>
  <sheetViews>
    <sheetView tabSelected="1" workbookViewId="0">
      <selection activeCell="G8" sqref="G8"/>
    </sheetView>
  </sheetViews>
  <sheetFormatPr baseColWidth="10" defaultColWidth="11.42578125" defaultRowHeight="15" x14ac:dyDescent="0.25"/>
  <cols>
    <col min="1" max="1" width="19.42578125" style="6" bestFit="1" customWidth="1"/>
    <col min="2" max="2" width="11.42578125" style="6"/>
    <col min="3" max="3" width="21" style="6" bestFit="1" customWidth="1"/>
    <col min="4" max="4" width="15" style="6" bestFit="1" customWidth="1"/>
    <col min="5" max="5" width="21.85546875" style="6" bestFit="1" customWidth="1"/>
    <col min="6" max="6" width="32.42578125" style="6" bestFit="1" customWidth="1"/>
    <col min="7" max="7" width="17.5703125" style="6" bestFit="1" customWidth="1"/>
    <col min="8" max="8" width="14" style="6" bestFit="1" customWidth="1"/>
    <col min="9" max="9" width="42.5703125" style="6" bestFit="1" customWidth="1"/>
    <col min="10" max="10" width="21.42578125" style="6" bestFit="1" customWidth="1"/>
    <col min="11" max="11" width="11.42578125" style="6"/>
    <col min="12" max="12" width="6" style="6" bestFit="1" customWidth="1"/>
    <col min="13" max="13" width="11.42578125" style="6"/>
    <col min="14" max="14" width="8" style="6" bestFit="1" customWidth="1"/>
    <col min="15" max="16384" width="11.42578125" style="6"/>
  </cols>
  <sheetData>
    <row r="1" spans="1:14" ht="16.5" thickTop="1" thickBot="1" x14ac:dyDescent="0.3">
      <c r="A1" s="5" t="s">
        <v>4</v>
      </c>
      <c r="C1" s="5" t="s">
        <v>24</v>
      </c>
      <c r="D1" s="5" t="s">
        <v>25</v>
      </c>
      <c r="E1" s="5" t="s">
        <v>26</v>
      </c>
      <c r="F1" s="5" t="s">
        <v>27</v>
      </c>
      <c r="G1" s="5" t="s">
        <v>28</v>
      </c>
      <c r="H1" s="5" t="s">
        <v>29</v>
      </c>
      <c r="J1" s="5" t="s">
        <v>35</v>
      </c>
      <c r="L1" s="5" t="s">
        <v>37</v>
      </c>
      <c r="N1" s="5" t="s">
        <v>41</v>
      </c>
    </row>
    <row r="2" spans="1:14" ht="16.5" thickTop="1" thickBot="1" x14ac:dyDescent="0.3">
      <c r="A2" s="7" t="s">
        <v>24</v>
      </c>
      <c r="C2" s="7" t="s">
        <v>62</v>
      </c>
      <c r="D2" s="7" t="s">
        <v>17</v>
      </c>
      <c r="E2" s="7" t="s">
        <v>19</v>
      </c>
      <c r="F2" s="7" t="s">
        <v>15</v>
      </c>
      <c r="G2" s="7" t="s">
        <v>14</v>
      </c>
      <c r="H2" s="7" t="s">
        <v>20</v>
      </c>
      <c r="J2" s="7" t="s">
        <v>30</v>
      </c>
      <c r="L2" s="7" t="s">
        <v>38</v>
      </c>
      <c r="N2" s="7" t="s">
        <v>7</v>
      </c>
    </row>
    <row r="3" spans="1:14" ht="16.5" thickTop="1" thickBot="1" x14ac:dyDescent="0.3">
      <c r="A3" s="7" t="s">
        <v>25</v>
      </c>
      <c r="C3" s="7" t="s">
        <v>16</v>
      </c>
      <c r="D3" s="7" t="s">
        <v>22</v>
      </c>
      <c r="E3" s="7" t="s">
        <v>18</v>
      </c>
      <c r="F3" s="7" t="s">
        <v>21</v>
      </c>
      <c r="G3" s="7" t="s">
        <v>18</v>
      </c>
      <c r="H3" s="7" t="s">
        <v>84</v>
      </c>
      <c r="J3" s="7" t="s">
        <v>32</v>
      </c>
      <c r="L3" s="7" t="s">
        <v>39</v>
      </c>
      <c r="N3" s="7" t="s">
        <v>9</v>
      </c>
    </row>
    <row r="4" spans="1:14" ht="16.5" thickTop="1" thickBot="1" x14ac:dyDescent="0.3">
      <c r="A4" s="7" t="s">
        <v>26</v>
      </c>
      <c r="H4" s="7" t="s">
        <v>23</v>
      </c>
      <c r="J4" s="7" t="s">
        <v>31</v>
      </c>
      <c r="N4" s="7" t="s">
        <v>8</v>
      </c>
    </row>
    <row r="5" spans="1:14" ht="16.5" thickTop="1" thickBot="1" x14ac:dyDescent="0.3">
      <c r="A5" s="7" t="s">
        <v>27</v>
      </c>
      <c r="J5" s="7" t="s">
        <v>33</v>
      </c>
      <c r="N5" s="7" t="s">
        <v>42</v>
      </c>
    </row>
    <row r="6" spans="1:14" ht="16.5" thickTop="1" thickBot="1" x14ac:dyDescent="0.3">
      <c r="A6" s="7" t="s">
        <v>28</v>
      </c>
      <c r="C6" s="5"/>
      <c r="E6" s="5" t="s">
        <v>46</v>
      </c>
      <c r="F6" s="7"/>
      <c r="J6" s="7" t="s">
        <v>34</v>
      </c>
    </row>
    <row r="7" spans="1:14" ht="16.5" thickTop="1" thickBot="1" x14ac:dyDescent="0.3">
      <c r="A7" s="7" t="s">
        <v>29</v>
      </c>
      <c r="C7" s="7"/>
      <c r="E7" s="7" t="s">
        <v>16</v>
      </c>
      <c r="F7" s="8" t="s">
        <v>48</v>
      </c>
    </row>
    <row r="8" spans="1:14" ht="16.5" thickTop="1" thickBot="1" x14ac:dyDescent="0.3">
      <c r="C8" s="7"/>
      <c r="E8" s="7" t="s">
        <v>14</v>
      </c>
      <c r="F8" s="8" t="s">
        <v>53</v>
      </c>
    </row>
    <row r="9" spans="1:14" ht="16.5" thickTop="1" thickBot="1" x14ac:dyDescent="0.3">
      <c r="C9" s="7"/>
      <c r="E9" s="7" t="s">
        <v>20</v>
      </c>
      <c r="F9" s="8" t="s">
        <v>54</v>
      </c>
      <c r="I9" s="13"/>
      <c r="J9" s="5"/>
    </row>
    <row r="10" spans="1:14" ht="16.5" thickTop="1" thickBot="1" x14ac:dyDescent="0.3">
      <c r="A10" s="5"/>
      <c r="C10" s="7"/>
      <c r="E10" s="7" t="s">
        <v>19</v>
      </c>
      <c r="F10" s="8" t="s">
        <v>49</v>
      </c>
      <c r="I10" s="13"/>
      <c r="J10" s="7"/>
    </row>
    <row r="11" spans="1:14" ht="16.5" thickTop="1" thickBot="1" x14ac:dyDescent="0.3">
      <c r="A11" s="7"/>
      <c r="C11" s="7"/>
      <c r="E11" s="7" t="s">
        <v>84</v>
      </c>
      <c r="F11" s="8" t="s">
        <v>85</v>
      </c>
      <c r="I11" s="13"/>
      <c r="J11" s="7"/>
    </row>
    <row r="12" spans="1:14" ht="16.5" thickTop="1" thickBot="1" x14ac:dyDescent="0.3">
      <c r="A12" s="7"/>
      <c r="E12" s="7" t="s">
        <v>21</v>
      </c>
      <c r="F12" s="8" t="s">
        <v>50</v>
      </c>
      <c r="I12" s="13"/>
      <c r="J12" s="7"/>
    </row>
    <row r="13" spans="1:14" ht="16.5" thickTop="1" thickBot="1" x14ac:dyDescent="0.3">
      <c r="A13" s="7"/>
      <c r="E13" s="7" t="s">
        <v>17</v>
      </c>
      <c r="F13" s="8" t="s">
        <v>87</v>
      </c>
      <c r="H13" s="5"/>
      <c r="I13" s="13"/>
      <c r="J13" s="7"/>
    </row>
    <row r="14" spans="1:14" ht="16.5" thickTop="1" thickBot="1" x14ac:dyDescent="0.3">
      <c r="A14" s="7"/>
      <c r="C14" s="5"/>
      <c r="E14" s="7" t="s">
        <v>62</v>
      </c>
      <c r="F14" s="8" t="s">
        <v>63</v>
      </c>
      <c r="H14" s="7"/>
      <c r="I14" s="13"/>
      <c r="J14" s="7"/>
    </row>
    <row r="15" spans="1:14" ht="16.5" thickTop="1" thickBot="1" x14ac:dyDescent="0.3">
      <c r="A15" s="7"/>
      <c r="C15" s="9"/>
      <c r="E15" s="7" t="s">
        <v>15</v>
      </c>
      <c r="F15" s="8" t="s">
        <v>51</v>
      </c>
      <c r="H15" s="7"/>
      <c r="I15" s="13"/>
      <c r="J15" s="7"/>
    </row>
    <row r="16" spans="1:14" ht="16.5" thickTop="1" thickBot="1" x14ac:dyDescent="0.3">
      <c r="A16" s="7"/>
      <c r="C16" s="9"/>
      <c r="E16" s="7" t="s">
        <v>18</v>
      </c>
      <c r="F16" s="8" t="s">
        <v>52</v>
      </c>
      <c r="H16" s="7"/>
      <c r="I16" s="13"/>
      <c r="J16" s="7"/>
    </row>
    <row r="17" spans="1:10" ht="16.5" thickTop="1" thickBot="1" x14ac:dyDescent="0.3">
      <c r="C17" s="9"/>
      <c r="E17" s="7" t="s">
        <v>23</v>
      </c>
      <c r="F17" s="8" t="s">
        <v>54</v>
      </c>
      <c r="I17" s="13"/>
      <c r="J17" s="7"/>
    </row>
    <row r="18" spans="1:10" ht="16.5" thickTop="1" thickBot="1" x14ac:dyDescent="0.3">
      <c r="C18" s="12"/>
      <c r="E18" s="7" t="s">
        <v>22</v>
      </c>
      <c r="F18" s="8" t="s">
        <v>87</v>
      </c>
      <c r="I18" s="13"/>
    </row>
    <row r="19" spans="1:10" ht="16.5" thickTop="1" thickBot="1" x14ac:dyDescent="0.3">
      <c r="A19" s="5"/>
      <c r="H19" s="7"/>
      <c r="I19" s="13"/>
    </row>
    <row r="20" spans="1:10" ht="16.5" thickTop="1" thickBot="1" x14ac:dyDescent="0.3">
      <c r="A20" s="7"/>
      <c r="C20" s="5"/>
      <c r="E20" s="9"/>
      <c r="F20" s="9"/>
      <c r="H20" s="7"/>
      <c r="I20" s="13"/>
    </row>
    <row r="21" spans="1:10" ht="16.5" thickTop="1" thickBot="1" x14ac:dyDescent="0.3">
      <c r="A21" s="7"/>
      <c r="C21" s="9"/>
      <c r="E21" s="9"/>
      <c r="F21" s="10"/>
    </row>
    <row r="22" spans="1:10" ht="16.5" thickTop="1" thickBot="1" x14ac:dyDescent="0.3">
      <c r="A22" s="7"/>
      <c r="C22" s="9"/>
      <c r="E22" s="9"/>
      <c r="F22" s="10"/>
      <c r="I22" s="13"/>
    </row>
    <row r="23" spans="1:10" ht="16.5" thickTop="1" thickBot="1" x14ac:dyDescent="0.3">
      <c r="A23" s="7"/>
      <c r="C23" s="9"/>
      <c r="E23" s="9"/>
      <c r="F23" s="9"/>
      <c r="I23" s="13"/>
    </row>
    <row r="24" spans="1:10" ht="16.5" thickTop="1" thickBot="1" x14ac:dyDescent="0.3">
      <c r="A24" s="7"/>
      <c r="C24" s="9"/>
      <c r="G24" s="11"/>
      <c r="I24" s="5"/>
      <c r="J24" s="7"/>
    </row>
    <row r="25" spans="1:10" ht="16.5" thickTop="1" thickBot="1" x14ac:dyDescent="0.3">
      <c r="E25" s="5"/>
      <c r="G25" s="60"/>
      <c r="I25" s="7"/>
      <c r="J25" s="8"/>
    </row>
    <row r="26" spans="1:10" ht="16.5" thickTop="1" thickBot="1" x14ac:dyDescent="0.3">
      <c r="E26" s="9"/>
      <c r="G26" s="9"/>
      <c r="I26" s="7"/>
      <c r="J26" s="8"/>
    </row>
    <row r="27" spans="1:10" ht="16.5" thickTop="1" thickBot="1" x14ac:dyDescent="0.3">
      <c r="A27" s="5"/>
      <c r="C27" s="5"/>
      <c r="E27" s="9"/>
      <c r="G27" s="9"/>
      <c r="I27" s="7"/>
      <c r="J27" s="8"/>
    </row>
    <row r="28" spans="1:10" ht="16.5" thickTop="1" thickBot="1" x14ac:dyDescent="0.3">
      <c r="A28" s="7"/>
      <c r="C28" s="9"/>
      <c r="E28" s="9"/>
      <c r="G28" s="9"/>
      <c r="I28" s="7"/>
      <c r="J28" s="8"/>
    </row>
    <row r="29" spans="1:10" ht="16.5" thickTop="1" thickBot="1" x14ac:dyDescent="0.3">
      <c r="A29" s="7"/>
      <c r="C29" s="9"/>
      <c r="G29" s="9"/>
      <c r="I29" s="7"/>
      <c r="J29" s="8"/>
    </row>
    <row r="30" spans="1:10" ht="16.5" thickTop="1" thickBot="1" x14ac:dyDescent="0.3">
      <c r="A30" s="7"/>
      <c r="C30" s="9"/>
      <c r="G30" s="9"/>
      <c r="I30" s="7"/>
      <c r="J30" s="8"/>
    </row>
    <row r="31" spans="1:10" ht="16.5" thickTop="1" thickBot="1" x14ac:dyDescent="0.3">
      <c r="A31" s="7"/>
      <c r="C31" s="9"/>
      <c r="E31" s="5"/>
      <c r="G31" s="9"/>
      <c r="I31" s="7"/>
      <c r="J31" s="8"/>
    </row>
    <row r="32" spans="1:10" ht="16.5" thickTop="1" thickBot="1" x14ac:dyDescent="0.3">
      <c r="A32" s="7"/>
      <c r="C32" s="12"/>
      <c r="E32" s="9"/>
      <c r="G32" s="9"/>
      <c r="I32" s="7"/>
      <c r="J32" s="8"/>
    </row>
    <row r="33" spans="1:9" ht="16.5" thickTop="1" thickBot="1" x14ac:dyDescent="0.3">
      <c r="E33" s="9"/>
      <c r="G33" s="9"/>
      <c r="I33" s="13"/>
    </row>
    <row r="34" spans="1:9" ht="16.5" thickTop="1" thickBot="1" x14ac:dyDescent="0.3">
      <c r="A34" s="5"/>
      <c r="C34" s="5"/>
      <c r="E34" s="9"/>
      <c r="G34" s="9"/>
      <c r="I34" s="13"/>
    </row>
    <row r="35" spans="1:9" ht="16.5" thickTop="1" thickBot="1" x14ac:dyDescent="0.3">
      <c r="A35" s="7"/>
      <c r="C35" s="9"/>
      <c r="G35" s="9"/>
      <c r="I35" s="5"/>
    </row>
    <row r="36" spans="1:9" ht="16.5" thickTop="1" thickBot="1" x14ac:dyDescent="0.3">
      <c r="C36" s="9"/>
      <c r="G36" s="9"/>
      <c r="I36" s="9"/>
    </row>
    <row r="37" spans="1:9" ht="16.5" thickTop="1" thickBot="1" x14ac:dyDescent="0.3">
      <c r="C37" s="9"/>
      <c r="E37" s="5"/>
      <c r="G37" s="9"/>
      <c r="I37" s="9"/>
    </row>
    <row r="38" spans="1:9" ht="16.5" thickTop="1" thickBot="1" x14ac:dyDescent="0.3">
      <c r="C38" s="9"/>
      <c r="E38" s="9"/>
      <c r="G38" s="9"/>
      <c r="I38" s="13"/>
    </row>
    <row r="39" spans="1:9" ht="16.5" thickTop="1" thickBot="1" x14ac:dyDescent="0.3">
      <c r="E39" s="9"/>
      <c r="I39" s="13"/>
    </row>
    <row r="40" spans="1:9" ht="16.5" thickTop="1" thickBot="1" x14ac:dyDescent="0.3">
      <c r="E40" s="9"/>
      <c r="I40" s="5"/>
    </row>
    <row r="41" spans="1:9" ht="16.5" thickTop="1" thickBot="1" x14ac:dyDescent="0.3">
      <c r="C41" s="5"/>
      <c r="G41" s="5"/>
      <c r="I41" s="83"/>
    </row>
    <row r="42" spans="1:9" ht="16.5" thickTop="1" thickBot="1" x14ac:dyDescent="0.3">
      <c r="C42" s="9"/>
      <c r="G42" s="7"/>
      <c r="I42" s="13"/>
    </row>
    <row r="43" spans="1:9" ht="16.5" thickTop="1" thickBot="1" x14ac:dyDescent="0.3">
      <c r="C43" s="9"/>
      <c r="E43" s="5"/>
      <c r="G43" s="83"/>
      <c r="I43" s="13"/>
    </row>
    <row r="44" spans="1:9" ht="16.5" thickTop="1" thickBot="1" x14ac:dyDescent="0.3">
      <c r="C44" s="9"/>
      <c r="E44" s="9"/>
      <c r="I44" s="5"/>
    </row>
    <row r="45" spans="1:9" ht="16.5" thickTop="1" thickBot="1" x14ac:dyDescent="0.3">
      <c r="C45" s="9"/>
      <c r="E45" s="9"/>
      <c r="I45" s="83"/>
    </row>
    <row r="46" spans="1:9" ht="16.5" thickTop="1" thickBot="1" x14ac:dyDescent="0.3">
      <c r="E46" s="9"/>
      <c r="G46" s="5"/>
      <c r="I46" s="83"/>
    </row>
    <row r="47" spans="1:9" ht="16.5" thickTop="1" thickBot="1" x14ac:dyDescent="0.3">
      <c r="G47" s="7"/>
      <c r="I47" s="83"/>
    </row>
    <row r="48" spans="1:9" ht="16.5" thickTop="1" thickBot="1" x14ac:dyDescent="0.3">
      <c r="C48" s="5"/>
      <c r="G48" s="7"/>
      <c r="I48" s="13"/>
    </row>
    <row r="49" spans="3:9" ht="16.5" thickTop="1" thickBot="1" x14ac:dyDescent="0.3">
      <c r="C49" s="9"/>
      <c r="E49" s="5"/>
      <c r="I49" s="13"/>
    </row>
    <row r="50" spans="3:9" ht="16.5" thickTop="1" thickBot="1" x14ac:dyDescent="0.3">
      <c r="C50" s="9"/>
      <c r="E50" s="9"/>
      <c r="I50" s="13"/>
    </row>
    <row r="51" spans="3:9" ht="16.5" thickTop="1" thickBot="1" x14ac:dyDescent="0.3">
      <c r="C51" s="9"/>
      <c r="E51" s="9"/>
      <c r="I51" s="13"/>
    </row>
    <row r="52" spans="3:9" ht="16.5" thickTop="1" thickBot="1" x14ac:dyDescent="0.3">
      <c r="C52" s="9"/>
      <c r="E52" s="9"/>
      <c r="I52" s="13"/>
    </row>
    <row r="53" spans="3:9" ht="15.75" thickTop="1" x14ac:dyDescent="0.25">
      <c r="I53" s="13"/>
    </row>
    <row r="54" spans="3:9" x14ac:dyDescent="0.25">
      <c r="I54" s="13"/>
    </row>
    <row r="55" spans="3:9" x14ac:dyDescent="0.25">
      <c r="I55" s="13"/>
    </row>
    <row r="56" spans="3:9" x14ac:dyDescent="0.25">
      <c r="I56" s="13"/>
    </row>
    <row r="57" spans="3:9" x14ac:dyDescent="0.25">
      <c r="I57" s="13"/>
    </row>
    <row r="58" spans="3:9" x14ac:dyDescent="0.25">
      <c r="I58" s="13"/>
    </row>
    <row r="59" spans="3:9" x14ac:dyDescent="0.25">
      <c r="I59" s="13"/>
    </row>
    <row r="60" spans="3:9" x14ac:dyDescent="0.25">
      <c r="I60" s="13"/>
    </row>
    <row r="61" spans="3:9" x14ac:dyDescent="0.25">
      <c r="I61" s="13"/>
    </row>
    <row r="62" spans="3:9" x14ac:dyDescent="0.25">
      <c r="I62" s="13"/>
    </row>
    <row r="63" spans="3:9" x14ac:dyDescent="0.25">
      <c r="I63" s="13"/>
    </row>
    <row r="64" spans="3:9" x14ac:dyDescent="0.25">
      <c r="I64" s="13"/>
    </row>
    <row r="65" spans="8:9" x14ac:dyDescent="0.25">
      <c r="I65" s="13"/>
    </row>
    <row r="66" spans="8:9" x14ac:dyDescent="0.25">
      <c r="I66" s="13"/>
    </row>
    <row r="67" spans="8:9" x14ac:dyDescent="0.25">
      <c r="I67" s="13"/>
    </row>
    <row r="68" spans="8:9" x14ac:dyDescent="0.25">
      <c r="H68" t="e">
        <f>Effectif!#REF!&amp;" "&amp;Effectif!#REF!</f>
        <v>#REF!</v>
      </c>
      <c r="I68" s="13"/>
    </row>
    <row r="69" spans="8:9" x14ac:dyDescent="0.25">
      <c r="H69" t="str">
        <f>Effectif!A64&amp;" "&amp;Effectif!B64</f>
        <v xml:space="preserve"> </v>
      </c>
      <c r="I69" s="13"/>
    </row>
    <row r="70" spans="8:9" x14ac:dyDescent="0.25">
      <c r="I70" s="13"/>
    </row>
  </sheetData>
  <dataValidations disablePrompts="1" count="2">
    <dataValidation type="list" allowBlank="1" showInputMessage="1" showErrorMessage="1" sqref="C14:C16">
      <formula1>$C$15:$C$16</formula1>
    </dataValidation>
    <dataValidation type="list" allowBlank="1" showInputMessage="1" showErrorMessage="1" sqref="A28:A32">
      <formula1>Lycee</formula1>
    </dataValidation>
  </dataValidations>
  <hyperlinks>
    <hyperlink ref="F7" r:id="rId1"/>
    <hyperlink ref="F10" r:id="rId2"/>
    <hyperlink ref="F12" r:id="rId3"/>
    <hyperlink ref="F14" r:id="rId4"/>
    <hyperlink ref="F15" r:id="rId5"/>
    <hyperlink ref="F16" r:id="rId6"/>
    <hyperlink ref="F8" r:id="rId7"/>
    <hyperlink ref="F17" r:id="rId8"/>
    <hyperlink ref="F9" r:id="rId9"/>
    <hyperlink ref="F11" r:id="rId10"/>
  </hyperlinks>
  <pageMargins left="0.7" right="0.7" top="0.75" bottom="0.75" header="0.3" footer="0.3"/>
  <pageSetup paperSize="9" orientation="portrait" verticalDpi="0" r:id="rId1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6</vt:i4>
      </vt:variant>
      <vt:variant>
        <vt:lpstr>Plages nommées</vt:lpstr>
      </vt:variant>
      <vt:variant>
        <vt:i4>40</vt:i4>
      </vt:variant>
    </vt:vector>
  </HeadingPairs>
  <TitlesOfParts>
    <vt:vector size="46" baseType="lpstr">
      <vt:lpstr>Effectif</vt:lpstr>
      <vt:lpstr>Argent de poche</vt:lpstr>
      <vt:lpstr>CAPS</vt:lpstr>
      <vt:lpstr>Veilleurs</vt:lpstr>
      <vt:lpstr>Impression</vt:lpstr>
      <vt:lpstr>Paramètres</vt:lpstr>
      <vt:lpstr>A._BRIAND</vt:lpstr>
      <vt:lpstr>A._FRERET</vt:lpstr>
      <vt:lpstr>A._HEBERT</vt:lpstr>
      <vt:lpstr>Accueil</vt:lpstr>
      <vt:lpstr>Apprentissage</vt:lpstr>
      <vt:lpstr>ATJM</vt:lpstr>
      <vt:lpstr>CFA</vt:lpstr>
      <vt:lpstr>Choix</vt:lpstr>
      <vt:lpstr>Classe_de_CFA</vt:lpstr>
      <vt:lpstr>Collectif</vt:lpstr>
      <vt:lpstr>College</vt:lpstr>
      <vt:lpstr>Veilleurs!Criteres</vt:lpstr>
      <vt:lpstr>D._CHAHARANE</vt:lpstr>
      <vt:lpstr>E._MOULINET</vt:lpstr>
      <vt:lpstr>EDUCATEUR</vt:lpstr>
      <vt:lpstr>FRERET</vt:lpstr>
      <vt:lpstr>G._POLITZER</vt:lpstr>
      <vt:lpstr>H._DUNANT</vt:lpstr>
      <vt:lpstr>HORTICOLE</vt:lpstr>
      <vt:lpstr>IEF</vt:lpstr>
      <vt:lpstr>Impression!Impression_des_titres</vt:lpstr>
      <vt:lpstr>J._CADIN</vt:lpstr>
      <vt:lpstr>J._JAURES</vt:lpstr>
      <vt:lpstr>L._SEDAR_SENGHOR</vt:lpstr>
      <vt:lpstr>liste_jeune</vt:lpstr>
      <vt:lpstr>Lycee</vt:lpstr>
      <vt:lpstr>M._LEROY</vt:lpstr>
      <vt:lpstr>Mesure</vt:lpstr>
      <vt:lpstr>NAVARRE</vt:lpstr>
      <vt:lpstr>P._BERT</vt:lpstr>
      <vt:lpstr>PAMIE</vt:lpstr>
      <vt:lpstr>S._LACOSTE</vt:lpstr>
      <vt:lpstr>SCOLAIRE</vt:lpstr>
      <vt:lpstr>Scolarite</vt:lpstr>
      <vt:lpstr>Semi_autonomie</vt:lpstr>
      <vt:lpstr>Titre</vt:lpstr>
      <vt:lpstr>V._LECUYER</vt:lpstr>
      <vt:lpstr>'Argent de poche'!Zone_d_impression</vt:lpstr>
      <vt:lpstr>Impression!Zone_d_impression</vt:lpstr>
      <vt:lpstr>Veilleurs!Zone_d_impression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2020-04-08T18:21:17Z</dcterms:modified>
</cp:coreProperties>
</file>