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never" codeName="ThisWorkbook"/>
  <mc:AlternateContent xmlns:mc="http://schemas.openxmlformats.org/markup-compatibility/2006">
    <mc:Choice Requires="x15">
      <x15ac:absPath xmlns:x15ac="http://schemas.microsoft.com/office/spreadsheetml/2010/11/ac" url="D:\Pôle jeunes\DAMA\Documents salariés\harold.letessier\Documents\"/>
    </mc:Choice>
  </mc:AlternateContent>
  <bookViews>
    <workbookView xWindow="0" yWindow="0" windowWidth="28800" windowHeight="13020"/>
  </bookViews>
  <sheets>
    <sheet name="Effectif" sheetId="1" r:id="rId1"/>
    <sheet name="Paramètres" sheetId="11" r:id="rId2"/>
  </sheets>
  <definedNames>
    <definedName name="_xlnm._FilterDatabase" localSheetId="0" hidden="1">Effectif!$A$1:$AA$67</definedName>
    <definedName name="A._BRIAND">Paramètres!$E$26:$E$29</definedName>
    <definedName name="A._FRERET">Paramètres!$C$2:$C$3</definedName>
    <definedName name="A._HEBERT">Paramètres!$E$32:$E$34</definedName>
    <definedName name="Accueil">Paramètres!$G$47:$G$50</definedName>
    <definedName name="Apprentissage">Paramètres!$A$34</definedName>
    <definedName name="ATJM">Paramètres!$I$45:$I$48</definedName>
    <definedName name="Autre">Paramètres!$C$59:$C$61</definedName>
    <definedName name="CFA">Paramètres!$G$26:$G$39</definedName>
    <definedName name="Choix">Paramètres!$L$2:$L$3</definedName>
    <definedName name="Classe_de_CFA">Paramètres!$G$27:$G$38</definedName>
    <definedName name="Collectif">Paramètres!$G$42:$G$43</definedName>
    <definedName name="College">Paramètres!$A$20:$A$25</definedName>
    <definedName name="D._CHAHARANE">Paramètres!$D$2:$D$4</definedName>
    <definedName name="EDUCATEUR">Paramètres!$J$2:$J$5</definedName>
    <definedName name="G._POLITZER">Paramètres!$C$21:$C$24</definedName>
    <definedName name="H._DUNANT">Paramètres!$C$28:$C$31</definedName>
    <definedName name="H._LEBROC">Paramètres!$F$2:$F$4</definedName>
    <definedName name="HORTICOLE">Paramètres!$E$38:$E$40</definedName>
    <definedName name="IEF">Paramètres!$A$2:$A$7</definedName>
    <definedName name="J._JAURES">Paramètres!$C$35:$C$38</definedName>
    <definedName name="L._SEDAR_SENGHOR">Paramètres!$E$44:$E$46</definedName>
    <definedName name="Lycee">Paramètres!$A$28:$A$31</definedName>
    <definedName name="Lycee_professionnel">Paramètres!$A$37:$A$37</definedName>
    <definedName name="M._BROSSET">Paramètres!$E$2:$E$4</definedName>
    <definedName name="M._LEROY">Paramètres!$E$50:$E$52</definedName>
    <definedName name="M._MICHELO">Paramètres!$G$2:$G$4</definedName>
    <definedName name="Mesure">Paramètres!$I$36:$I$37</definedName>
    <definedName name="NAVARRE">Paramètres!$C$42:$C$45</definedName>
    <definedName name="P._BERT">Paramètres!$C$49:$C$52</definedName>
    <definedName name="PAMIE">Paramètres!$I$25:$I$32</definedName>
    <definedName name="Scolarite">Paramètres!$A$12:$A$16</definedName>
    <definedName name="Semi_autonomie">Paramètres!$I$41</definedName>
    <definedName name="St_MICHEL">Paramètres!$C$55:$C$56</definedName>
    <definedName name="Titre_15">Paramètres!$C$7:$C$10</definedName>
    <definedName name="Titre_16">Paramètres!$E$7:$E$8</definedName>
    <definedName name="V._LECUYER">Paramètres!$H$2:$H$3</definedName>
    <definedName name="Z_26DC2184_67CB_4112_A384_C1E86F3AEC3F_.wvu.FilterData" localSheetId="0" hidden="1">Effectif!$A$1:$AA$67</definedName>
    <definedName name="Z_2D17AA9F_28C5_47B9_B582_31047B6D7CD1_.wvu.Cols" localSheetId="0" hidden="1">Effectif!$C:$C,Effectif!$I:$I,Effectif!$AA:$AA,Effectif!#REF!,Effectif!#REF!</definedName>
    <definedName name="Z_2D17AA9F_28C5_47B9_B582_31047B6D7CD1_.wvu.FilterData" localSheetId="0" hidden="1">Effectif!$A$1:$AA$67</definedName>
    <definedName name="Z_45FAC4E9_01F5_48F9_AF57_4C2D450C8896_.wvu.Cols" localSheetId="0" hidden="1">Effectif!$C:$C,Effectif!$I:$I,Effectif!$AA:$AA,Effectif!#REF!,Effectif!#REF!</definedName>
    <definedName name="Z_45FAC4E9_01F5_48F9_AF57_4C2D450C8896_.wvu.FilterData" localSheetId="0" hidden="1">Effectif!$A$1:$AA$67</definedName>
    <definedName name="Z_B79754BA_48D4_409F_8EEF_31EA32084753_.wvu.FilterData" localSheetId="0" hidden="1">Effectif!$A$1:$AA$67</definedName>
    <definedName name="Z_EE943BA9_0B80_4629_8DFD_5400001CD553_.wvu.Cols" localSheetId="0" hidden="1">Effectif!$C:$C,Effectif!$AA:$AA,Effectif!#REF!,Effectif!#REF!,Effectif!#REF!</definedName>
    <definedName name="Z_EE943BA9_0B80_4629_8DFD_5400001CD553_.wvu.FilterData" localSheetId="0" hidden="1">Effectif!$A$1:$AA$67</definedName>
  </definedNames>
  <calcPr calcId="152511"/>
  <customWorkbookViews>
    <customWorkbookView name="Harold LETESSIER - Association l'Abri - Affichage personnalisé" guid="{EE943BA9-0B80-4629-8DFD-5400001CD553}" mergeInterval="0" personalView="1" maximized="1" xWindow="1358" yWindow="-352" windowWidth="1936" windowHeight="1056" activeSheetId="1"/>
    <customWorkbookView name="Laura GUIGNARD - Association l'Abri - Affichage personnalisé" guid="{2D17AA9F-28C5-47B9-B582-31047B6D7CD1}" mergeInterval="0" personalView="1" maximized="1" xWindow="-8" yWindow="-8" windowWidth="1936" windowHeight="1056" activeSheetId="1"/>
    <customWorkbookView name="Johann FASAN-GALLIOT - Association l'Abri - Affichage personnalisé" guid="{45FAC4E9-01F5-48F9-AF57-4C2D450C8896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O2" i="1" l="1"/>
  <c r="E2" i="1" l="1"/>
  <c r="L2" i="1" l="1"/>
  <c r="F24" i="11" l="1"/>
  <c r="F22" i="11"/>
  <c r="F21" i="11"/>
  <c r="AA3" i="11"/>
</calcChain>
</file>

<file path=xl/sharedStrings.xml><?xml version="1.0" encoding="utf-8"?>
<sst xmlns="http://schemas.openxmlformats.org/spreadsheetml/2006/main" count="242" uniqueCount="162">
  <si>
    <t>Nom</t>
  </si>
  <si>
    <t>Prénom</t>
  </si>
  <si>
    <t>Date de naissance</t>
  </si>
  <si>
    <t>IEF</t>
  </si>
  <si>
    <t>AG</t>
  </si>
  <si>
    <t>CMU</t>
  </si>
  <si>
    <t>CFA</t>
  </si>
  <si>
    <t>Date de majorité</t>
  </si>
  <si>
    <t>Choix</t>
  </si>
  <si>
    <t>Oui</t>
  </si>
  <si>
    <t>Non</t>
  </si>
  <si>
    <t>Statut</t>
  </si>
  <si>
    <t>Autre</t>
  </si>
  <si>
    <t>Travailleur temporaire</t>
  </si>
  <si>
    <t>Nationalité</t>
  </si>
  <si>
    <t>Asile</t>
  </si>
  <si>
    <t>Vie privée et familiale</t>
  </si>
  <si>
    <t>Date d'arrivée au DAMA</t>
  </si>
  <si>
    <t>Mail</t>
  </si>
  <si>
    <t>Mail AG</t>
  </si>
  <si>
    <t>ATJM</t>
  </si>
  <si>
    <t>SCOLARITE</t>
  </si>
  <si>
    <t>Lycee</t>
  </si>
  <si>
    <t>College</t>
  </si>
  <si>
    <t>NAVARRE</t>
  </si>
  <si>
    <t>HORTICOLE</t>
  </si>
  <si>
    <t>Bus</t>
  </si>
  <si>
    <t>Au mois</t>
  </si>
  <si>
    <t>Au trimestre</t>
  </si>
  <si>
    <t>Date</t>
  </si>
  <si>
    <t>3éme FLS</t>
  </si>
  <si>
    <t>4éme</t>
  </si>
  <si>
    <t>3éme</t>
  </si>
  <si>
    <t>4éme FLS</t>
  </si>
  <si>
    <t>2nde</t>
  </si>
  <si>
    <t>1ère</t>
  </si>
  <si>
    <t>Terminale</t>
  </si>
  <si>
    <t>Tourneur-fraiseur</t>
  </si>
  <si>
    <t>Serrurier Métallier</t>
  </si>
  <si>
    <t>Cuisinier</t>
  </si>
  <si>
    <t>Serveur</t>
  </si>
  <si>
    <t>Mécanicien</t>
  </si>
  <si>
    <t>Pâtissier</t>
  </si>
  <si>
    <t>Boulanger</t>
  </si>
  <si>
    <t>Plaquiste</t>
  </si>
  <si>
    <t>Carreleur</t>
  </si>
  <si>
    <t>Peintre</t>
  </si>
  <si>
    <t>Electricien</t>
  </si>
  <si>
    <t>G._POLITZER</t>
  </si>
  <si>
    <t>H._DUNANT</t>
  </si>
  <si>
    <t>J._JAURES</t>
  </si>
  <si>
    <t>P._BERT</t>
  </si>
  <si>
    <t>A_ BRIAND</t>
  </si>
  <si>
    <t>A._HEBERT</t>
  </si>
  <si>
    <t>L._SEDAR_SENGHOR</t>
  </si>
  <si>
    <t>M._LEROY</t>
  </si>
  <si>
    <t>A._BRIAND</t>
  </si>
  <si>
    <t>Classe_de_CFA</t>
  </si>
  <si>
    <t>Néant</t>
  </si>
  <si>
    <t>Maçon</t>
  </si>
  <si>
    <t>Plombier</t>
  </si>
  <si>
    <t>Nom Prénom</t>
  </si>
  <si>
    <t>Parcours 4</t>
  </si>
  <si>
    <t>Apprentissage</t>
  </si>
  <si>
    <t>Téléphone</t>
  </si>
  <si>
    <t>Argent de poche</t>
  </si>
  <si>
    <t>Collectif</t>
  </si>
  <si>
    <t>Semi_autonomie</t>
  </si>
  <si>
    <t>O €</t>
  </si>
  <si>
    <t>Mail PAMIE</t>
  </si>
  <si>
    <t>Mesure de protection</t>
  </si>
  <si>
    <t>Tutelle</t>
  </si>
  <si>
    <t>Mesure</t>
  </si>
  <si>
    <t>Ordonnance de placement</t>
  </si>
  <si>
    <t>ATJM à faire</t>
  </si>
  <si>
    <t>ATJM accordé</t>
  </si>
  <si>
    <t>Date demande CMU/RIB</t>
  </si>
  <si>
    <t>Lycee_professionnel</t>
  </si>
  <si>
    <t>St_MICHEL</t>
  </si>
  <si>
    <t>Mois</t>
  </si>
  <si>
    <t>Trimestre</t>
  </si>
  <si>
    <t>1er trimestre</t>
  </si>
  <si>
    <t>Accueil</t>
  </si>
  <si>
    <t>Abonnements</t>
  </si>
  <si>
    <t>si CMU + Sco</t>
  </si>
  <si>
    <t>Sco</t>
  </si>
  <si>
    <t>Impossible</t>
  </si>
  <si>
    <t>2eme trimestre</t>
  </si>
  <si>
    <t>3eme trimestre</t>
  </si>
  <si>
    <t>Trimestre en cours</t>
  </si>
  <si>
    <t>Rien</t>
  </si>
  <si>
    <t>CMU + Sco</t>
  </si>
  <si>
    <t>ATJM en attente de décision</t>
  </si>
  <si>
    <t>ATJM non renouvelable</t>
  </si>
  <si>
    <t>Annuel</t>
  </si>
  <si>
    <t>Diffus</t>
  </si>
  <si>
    <t>A_HEBERT</t>
  </si>
  <si>
    <t>Chbre</t>
  </si>
  <si>
    <t>Halle</t>
  </si>
  <si>
    <t>Hors les murs</t>
  </si>
  <si>
    <t>Mineur</t>
  </si>
  <si>
    <t>Temps de présence</t>
  </si>
  <si>
    <t>Educateur</t>
  </si>
  <si>
    <t>Pas d'ATJM</t>
  </si>
  <si>
    <t>RAS</t>
  </si>
  <si>
    <t>IUMM</t>
  </si>
  <si>
    <t>Date d'OPP</t>
  </si>
  <si>
    <t>Titre de séjour - 16 ans</t>
  </si>
  <si>
    <t>Titre de séjour + 16 ans</t>
  </si>
  <si>
    <t>Date Renouvellement</t>
  </si>
  <si>
    <t>Boucher</t>
  </si>
  <si>
    <t>Age d'OPP</t>
  </si>
  <si>
    <t>Date de note</t>
  </si>
  <si>
    <t>Couleur des yeux</t>
  </si>
  <si>
    <t>Accent</t>
  </si>
  <si>
    <t>Signes</t>
  </si>
  <si>
    <t>Tatouage - piercing</t>
  </si>
  <si>
    <t>Moustache - barbe - collierTics - bégaiement - manies</t>
  </si>
  <si>
    <t>Autres (préciser)</t>
  </si>
  <si>
    <t>Accessoires</t>
  </si>
  <si>
    <t>Boonet</t>
  </si>
  <si>
    <t>Sac à dos</t>
  </si>
  <si>
    <t>Type</t>
  </si>
  <si>
    <t>Europeen</t>
  </si>
  <si>
    <t>Asiatique</t>
  </si>
  <si>
    <t>Africain</t>
  </si>
  <si>
    <t>Corpulence</t>
  </si>
  <si>
    <t>Mince</t>
  </si>
  <si>
    <t>Maigre</t>
  </si>
  <si>
    <t>Svelte</t>
  </si>
  <si>
    <t>Forte</t>
  </si>
  <si>
    <t>Normale</t>
  </si>
  <si>
    <t>Nord Africain</t>
  </si>
  <si>
    <t>Couleur des cheveux</t>
  </si>
  <si>
    <t>Blonds</t>
  </si>
  <si>
    <t>Châtains</t>
  </si>
  <si>
    <t>Bruns</t>
  </si>
  <si>
    <t>Noirs</t>
  </si>
  <si>
    <t>Poivre et seil</t>
  </si>
  <si>
    <t>Blancs</t>
  </si>
  <si>
    <t>Marrons</t>
  </si>
  <si>
    <t>Bleus</t>
  </si>
  <si>
    <t>Verts</t>
  </si>
  <si>
    <t>Noisette</t>
  </si>
  <si>
    <t>Aspect des cheuveux</t>
  </si>
  <si>
    <t>Courts</t>
  </si>
  <si>
    <t>Longs</t>
  </si>
  <si>
    <t>Plats</t>
  </si>
  <si>
    <t>Raides</t>
  </si>
  <si>
    <t>Frisés</t>
  </si>
  <si>
    <t>Bouclés</t>
  </si>
  <si>
    <t>Crépus</t>
  </si>
  <si>
    <t>Chauves</t>
  </si>
  <si>
    <t>Clairsemés</t>
  </si>
  <si>
    <t>Calvitie partielle</t>
  </si>
  <si>
    <t xml:space="preserve"> </t>
  </si>
  <si>
    <t>Evaluat° faite</t>
  </si>
  <si>
    <t>AFPA</t>
  </si>
  <si>
    <t>Age</t>
  </si>
  <si>
    <t>TEST</t>
  </si>
  <si>
    <t>Alpha</t>
  </si>
  <si>
    <t>TEST Alpha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</si>
</sst>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dd/mm/yy;@"/>
    <numFmt numFmtId="166" formatCode="0#&quot; &quot;##&quot; &quot;##&quot; &quot;##&quot; &quot;##"/>
    <numFmt numFmtId="167" formatCode="yy"/>
  </numFmts>
  <fonts count="4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 Light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Frutiger LT Com 55 Roman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theme="4" tint="0.79998168889431442"/>
      </patternFill>
    </fill>
    <fill>
      <patternFill patternType="darkGray">
        <fgColor theme="4"/>
        <bgColor theme="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2" borderId="2" applyNumberFormat="0" applyAlignment="0" applyProtection="0"/>
    <xf numFmtId="0" fontId="10" fillId="0" borderId="0"/>
    <xf numFmtId="0" fontId="11" fillId="0" borderId="0"/>
  </cellStyleXfs>
  <cellXfs count="2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7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0" borderId="1" xfId="0" quotePrefix="1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0" xfId="0" quotePrefix="1" applyNumberFormat="1" applyBorder="1" applyAlignment="1">
      <alignment horizontal="center" vertical="center"/>
    </xf>
    <xf numFmtId="165" fontId="0" fillId="0" borderId="1" xfId="0" quotePrefix="1" applyNumberFormat="1" applyBorder="1" applyAlignment="1">
      <alignment horizontal="center" vertical="center"/>
    </xf>
    <xf numFmtId="49" fontId="0" fillId="0" borderId="1" xfId="0" quotePrefix="1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wrapText="1"/>
    </xf>
    <xf numFmtId="0" fontId="1" fillId="0" borderId="8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left" wrapText="1"/>
    </xf>
    <xf numFmtId="0" fontId="6" fillId="2" borderId="13" xfId="2" applyFont="1" applyFill="1" applyBorder="1" applyAlignment="1">
      <alignment horizontal="left"/>
    </xf>
    <xf numFmtId="0" fontId="6" fillId="2" borderId="5" xfId="2" applyFont="1" applyFill="1" applyBorder="1" applyAlignment="1">
      <alignment horizontal="left"/>
    </xf>
    <xf numFmtId="165" fontId="4" fillId="3" borderId="5" xfId="0" applyNumberFormat="1" applyFont="1" applyFill="1" applyBorder="1" applyAlignment="1" applyProtection="1">
      <alignment horizontal="left"/>
      <protection locked="0"/>
    </xf>
    <xf numFmtId="167" fontId="4" fillId="3" borderId="5" xfId="0" applyNumberFormat="1" applyFont="1" applyFill="1" applyBorder="1" applyAlignment="1" applyProtection="1">
      <alignment horizontal="left" wrapText="1"/>
    </xf>
    <xf numFmtId="0" fontId="4" fillId="3" borderId="5" xfId="0" applyFont="1" applyFill="1" applyBorder="1" applyAlignment="1">
      <alignment horizontal="left" wrapText="1"/>
    </xf>
    <xf numFmtId="166" fontId="4" fillId="0" borderId="5" xfId="0" applyNumberFormat="1" applyFont="1" applyBorder="1" applyAlignment="1">
      <alignment horizontal="left" wrapText="1"/>
    </xf>
    <xf numFmtId="165" fontId="4" fillId="3" borderId="5" xfId="0" applyNumberFormat="1" applyFont="1" applyFill="1" applyBorder="1" applyAlignment="1">
      <alignment horizontal="left" wrapText="1"/>
    </xf>
    <xf numFmtId="14" fontId="4" fillId="0" borderId="5" xfId="0" applyNumberFormat="1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14" fontId="4" fillId="3" borderId="5" xfId="0" applyNumberFormat="1" applyFont="1" applyFill="1" applyBorder="1" applyAlignment="1">
      <alignment horizontal="left" wrapText="1"/>
    </xf>
    <xf numFmtId="165" fontId="4" fillId="3" borderId="5" xfId="0" applyNumberFormat="1" applyFont="1" applyFill="1" applyBorder="1" applyAlignment="1" applyProtection="1">
      <alignment horizontal="left" wrapText="1"/>
    </xf>
    <xf numFmtId="166" fontId="4" fillId="3" borderId="5" xfId="0" applyNumberFormat="1" applyFont="1" applyFill="1" applyBorder="1" applyAlignment="1">
      <alignment horizontal="left" wrapText="1"/>
    </xf>
    <xf numFmtId="0" fontId="13" fillId="4" borderId="14" xfId="0" applyFont="1" applyFill="1" applyBorder="1" applyAlignment="1">
      <alignment horizontal="left" wrapText="1" shrinkToFit="1"/>
    </xf>
    <xf numFmtId="0" fontId="13" fillId="4" borderId="15" xfId="0" applyFont="1" applyFill="1" applyBorder="1" applyAlignment="1">
      <alignment horizontal="left" wrapText="1" shrinkToFit="1"/>
    </xf>
    <xf numFmtId="0" fontId="13" fillId="4" borderId="15" xfId="0" applyFont="1" applyFill="1" applyBorder="1" applyAlignment="1" applyProtection="1">
      <alignment horizontal="left" wrapText="1" shrinkToFit="1"/>
      <protection hidden="1"/>
    </xf>
    <xf numFmtId="165" fontId="13" fillId="4" borderId="15" xfId="0" applyNumberFormat="1" applyFont="1" applyFill="1" applyBorder="1" applyAlignment="1" applyProtection="1">
      <alignment horizontal="left" wrapText="1" shrinkToFit="1"/>
      <protection locked="0"/>
    </xf>
    <xf numFmtId="167" fontId="13" fillId="4" borderId="15" xfId="0" applyNumberFormat="1" applyFont="1" applyFill="1" applyBorder="1" applyAlignment="1" applyProtection="1">
      <alignment horizontal="left" wrapText="1" shrinkToFit="1"/>
    </xf>
    <xf numFmtId="43" fontId="13" fillId="4" borderId="15" xfId="0" applyNumberFormat="1" applyFont="1" applyFill="1" applyBorder="1" applyAlignment="1">
      <alignment horizontal="left" wrapText="1" shrinkToFit="1"/>
    </xf>
    <xf numFmtId="0" fontId="13" fillId="0" borderId="0" xfId="0" applyFont="1" applyBorder="1" applyAlignment="1" applyProtection="1">
      <alignment horizontal="left" wrapText="1" shrinkToFit="1"/>
    </xf>
    <xf numFmtId="0" fontId="8" fillId="2" borderId="5" xfId="2" applyNumberFormat="1" applyFont="1" applyFill="1" applyBorder="1" applyAlignment="1" applyProtection="1">
      <alignment horizontal="left"/>
      <protection hidden="1"/>
    </xf>
    <xf numFmtId="5" fontId="4" fillId="3" borderId="5" xfId="0" applyNumberFormat="1" applyFont="1" applyFill="1" applyBorder="1" applyAlignment="1">
      <alignment horizontal="left" wrapText="1"/>
    </xf>
    <xf numFmtId="164" fontId="4" fillId="3" borderId="5" xfId="0" applyNumberFormat="1" applyFont="1" applyFill="1" applyBorder="1" applyAlignment="1">
      <alignment horizontal="left" wrapText="1"/>
    </xf>
    <xf numFmtId="0" fontId="24" fillId="3" borderId="5" xfId="0" applyFont="1" applyFill="1" applyBorder="1" applyAlignment="1">
      <alignment horizontal="left" wrapText="1"/>
    </xf>
    <xf numFmtId="0" fontId="29" fillId="3" borderId="5" xfId="0" applyFont="1" applyFill="1" applyBorder="1" applyAlignment="1">
      <alignment horizontal="left" wrapText="1"/>
    </xf>
    <xf numFmtId="167" fontId="32" fillId="3" borderId="5" xfId="0" applyNumberFormat="1" applyFont="1" applyFill="1" applyBorder="1" applyAlignment="1" applyProtection="1">
      <alignment horizontal="left" wrapText="1"/>
    </xf>
    <xf numFmtId="0" fontId="32" fillId="3" borderId="5" xfId="0" applyNumberFormat="1" applyFont="1" applyFill="1" applyBorder="1" applyAlignment="1">
      <alignment horizontal="left" wrapText="1"/>
    </xf>
    <xf numFmtId="165" fontId="32" fillId="3" borderId="5" xfId="0" applyNumberFormat="1" applyFont="1" applyFill="1" applyBorder="1" applyAlignment="1">
      <alignment horizontal="left" wrapText="1"/>
    </xf>
    <xf numFmtId="0" fontId="6" fillId="5" borderId="13" xfId="2" applyFont="1" applyFill="1" applyBorder="1" applyAlignment="1">
      <alignment horizontal="left"/>
    </xf>
    <xf numFmtId="0" fontId="6" fillId="5" borderId="5" xfId="2" applyFont="1" applyFill="1" applyBorder="1" applyAlignment="1">
      <alignment horizontal="left"/>
    </xf>
    <xf numFmtId="0" fontId="19" fillId="5" borderId="5" xfId="2" applyNumberFormat="1" applyFont="1" applyFill="1" applyBorder="1" applyAlignment="1" applyProtection="1">
      <alignment horizontal="left"/>
      <protection hidden="1"/>
    </xf>
    <xf numFmtId="165" fontId="17" fillId="3" borderId="5" xfId="0" applyNumberFormat="1" applyFont="1" applyFill="1" applyBorder="1" applyAlignment="1" applyProtection="1">
      <alignment horizontal="left"/>
      <protection locked="0"/>
    </xf>
    <xf numFmtId="167" fontId="17" fillId="3" borderId="5" xfId="0" applyNumberFormat="1" applyFont="1" applyFill="1" applyBorder="1" applyAlignment="1" applyProtection="1">
      <alignment horizontal="left" wrapText="1"/>
    </xf>
    <xf numFmtId="0" fontId="17" fillId="3" borderId="5" xfId="0" applyNumberFormat="1" applyFont="1" applyFill="1" applyBorder="1" applyAlignment="1">
      <alignment horizontal="left" wrapText="1"/>
    </xf>
    <xf numFmtId="0" fontId="17" fillId="3" borderId="5" xfId="0" applyFont="1" applyFill="1" applyBorder="1" applyAlignment="1">
      <alignment horizontal="left" wrapText="1"/>
    </xf>
    <xf numFmtId="166" fontId="17" fillId="3" borderId="5" xfId="0" applyNumberFormat="1" applyFont="1" applyFill="1" applyBorder="1" applyAlignment="1">
      <alignment horizontal="left" wrapText="1"/>
    </xf>
    <xf numFmtId="14" fontId="17" fillId="3" borderId="5" xfId="0" applyNumberFormat="1" applyFont="1" applyFill="1" applyBorder="1" applyAlignment="1">
      <alignment horizontal="left" wrapText="1"/>
    </xf>
    <xf numFmtId="165" fontId="17" fillId="3" borderId="5" xfId="0" applyNumberFormat="1" applyFont="1" applyFill="1" applyBorder="1" applyAlignment="1">
      <alignment horizontal="left" wrapText="1"/>
    </xf>
    <xf numFmtId="5" fontId="17" fillId="3" borderId="5" xfId="0" applyNumberFormat="1" applyFont="1" applyFill="1" applyBorder="1" applyAlignment="1">
      <alignment horizontal="left" wrapText="1"/>
    </xf>
    <xf numFmtId="164" fontId="17" fillId="3" borderId="5" xfId="0" applyNumberFormat="1" applyFont="1" applyFill="1" applyBorder="1" applyAlignment="1">
      <alignment horizontal="left" wrapText="1"/>
    </xf>
    <xf numFmtId="165" fontId="17" fillId="3" borderId="5" xfId="0" applyNumberFormat="1" applyFont="1" applyFill="1" applyBorder="1" applyAlignment="1" applyProtection="1">
      <alignment horizontal="left" wrapText="1"/>
      <protection locked="0"/>
    </xf>
    <xf numFmtId="0" fontId="25" fillId="5" borderId="13" xfId="2" applyFont="1" applyFill="1" applyBorder="1" applyAlignment="1">
      <alignment horizontal="left"/>
    </xf>
    <xf numFmtId="0" fontId="26" fillId="5" borderId="5" xfId="2" applyNumberFormat="1" applyFont="1" applyFill="1" applyBorder="1" applyAlignment="1" applyProtection="1">
      <alignment horizontal="left"/>
      <protection hidden="1"/>
    </xf>
    <xf numFmtId="165" fontId="27" fillId="3" borderId="5" xfId="0" applyNumberFormat="1" applyFont="1" applyFill="1" applyBorder="1" applyAlignment="1" applyProtection="1">
      <alignment horizontal="left"/>
      <protection locked="0"/>
    </xf>
    <xf numFmtId="167" fontId="27" fillId="3" borderId="5" xfId="0" applyNumberFormat="1" applyFont="1" applyFill="1" applyBorder="1" applyAlignment="1" applyProtection="1">
      <alignment horizontal="left" wrapText="1"/>
    </xf>
    <xf numFmtId="0" fontId="27" fillId="3" borderId="5" xfId="0" applyNumberFormat="1" applyFont="1" applyFill="1" applyBorder="1" applyAlignment="1">
      <alignment horizontal="left" wrapText="1"/>
    </xf>
    <xf numFmtId="0" fontId="27" fillId="3" borderId="5" xfId="0" applyFont="1" applyFill="1" applyBorder="1" applyAlignment="1">
      <alignment horizontal="left" wrapText="1"/>
    </xf>
    <xf numFmtId="166" fontId="27" fillId="3" borderId="5" xfId="0" applyNumberFormat="1" applyFont="1" applyFill="1" applyBorder="1" applyAlignment="1">
      <alignment horizontal="left" wrapText="1"/>
    </xf>
    <xf numFmtId="14" fontId="27" fillId="3" borderId="5" xfId="0" applyNumberFormat="1" applyFont="1" applyFill="1" applyBorder="1" applyAlignment="1">
      <alignment horizontal="left" wrapText="1"/>
    </xf>
    <xf numFmtId="165" fontId="27" fillId="3" borderId="5" xfId="0" applyNumberFormat="1" applyFont="1" applyFill="1" applyBorder="1" applyAlignment="1">
      <alignment horizontal="left" wrapText="1"/>
    </xf>
    <xf numFmtId="5" fontId="27" fillId="3" borderId="5" xfId="0" applyNumberFormat="1" applyFont="1" applyFill="1" applyBorder="1" applyAlignment="1">
      <alignment horizontal="left" wrapText="1"/>
    </xf>
    <xf numFmtId="164" fontId="27" fillId="3" borderId="5" xfId="0" applyNumberFormat="1" applyFont="1" applyFill="1" applyBorder="1" applyAlignment="1">
      <alignment horizontal="left" wrapText="1"/>
    </xf>
    <xf numFmtId="165" fontId="27" fillId="3" borderId="5" xfId="0" applyNumberFormat="1" applyFont="1" applyFill="1" applyBorder="1" applyAlignment="1" applyProtection="1">
      <alignment horizontal="left" wrapText="1"/>
      <protection locked="0"/>
    </xf>
    <xf numFmtId="0" fontId="8" fillId="5" borderId="5" xfId="2" applyNumberFormat="1" applyFont="1" applyFill="1" applyBorder="1" applyAlignment="1" applyProtection="1">
      <alignment horizontal="left"/>
      <protection hidden="1"/>
    </xf>
    <xf numFmtId="165" fontId="15" fillId="3" borderId="5" xfId="0" applyNumberFormat="1" applyFont="1" applyFill="1" applyBorder="1" applyAlignment="1" applyProtection="1">
      <alignment horizontal="left"/>
      <protection locked="0"/>
    </xf>
    <xf numFmtId="167" fontId="15" fillId="3" borderId="5" xfId="0" applyNumberFormat="1" applyFont="1" applyFill="1" applyBorder="1" applyAlignment="1" applyProtection="1">
      <alignment horizontal="left" wrapText="1"/>
    </xf>
    <xf numFmtId="0" fontId="15" fillId="3" borderId="5" xfId="0" applyNumberFormat="1" applyFont="1" applyFill="1" applyBorder="1" applyAlignment="1">
      <alignment horizontal="left" wrapText="1"/>
    </xf>
    <xf numFmtId="0" fontId="15" fillId="3" borderId="5" xfId="0" applyFont="1" applyFill="1" applyBorder="1" applyAlignment="1">
      <alignment horizontal="left" wrapText="1"/>
    </xf>
    <xf numFmtId="14" fontId="15" fillId="3" borderId="5" xfId="0" applyNumberFormat="1" applyFont="1" applyFill="1" applyBorder="1" applyAlignment="1">
      <alignment horizontal="left" wrapText="1"/>
    </xf>
    <xf numFmtId="165" fontId="15" fillId="3" borderId="5" xfId="0" applyNumberFormat="1" applyFont="1" applyFill="1" applyBorder="1" applyAlignment="1">
      <alignment horizontal="left" wrapText="1"/>
    </xf>
    <xf numFmtId="5" fontId="15" fillId="3" borderId="5" xfId="0" applyNumberFormat="1" applyFont="1" applyFill="1" applyBorder="1" applyAlignment="1">
      <alignment horizontal="left" wrapText="1"/>
    </xf>
    <xf numFmtId="164" fontId="15" fillId="3" borderId="5" xfId="0" applyNumberFormat="1" applyFont="1" applyFill="1" applyBorder="1" applyAlignment="1">
      <alignment horizontal="left" wrapText="1"/>
    </xf>
    <xf numFmtId="165" fontId="15" fillId="3" borderId="5" xfId="0" applyNumberFormat="1" applyFont="1" applyFill="1" applyBorder="1" applyAlignment="1" applyProtection="1">
      <alignment horizontal="left" wrapText="1"/>
      <protection locked="0"/>
    </xf>
    <xf numFmtId="166" fontId="15" fillId="3" borderId="5" xfId="0" applyNumberFormat="1" applyFont="1" applyFill="1" applyBorder="1" applyAlignment="1">
      <alignment horizontal="left" wrapText="1"/>
    </xf>
    <xf numFmtId="0" fontId="16" fillId="5" borderId="13" xfId="2" applyFont="1" applyFill="1" applyBorder="1" applyAlignment="1">
      <alignment horizontal="left"/>
    </xf>
    <xf numFmtId="0" fontId="38" fillId="3" borderId="5" xfId="0" applyFont="1" applyFill="1" applyBorder="1" applyAlignment="1">
      <alignment horizontal="left" wrapText="1"/>
    </xf>
    <xf numFmtId="165" fontId="38" fillId="3" borderId="5" xfId="0" applyNumberFormat="1" applyFont="1" applyFill="1" applyBorder="1" applyAlignment="1">
      <alignment horizontal="left" wrapText="1"/>
    </xf>
    <xf numFmtId="0" fontId="22" fillId="5" borderId="13" xfId="2" applyFont="1" applyFill="1" applyBorder="1" applyAlignment="1">
      <alignment horizontal="left"/>
    </xf>
    <xf numFmtId="0" fontId="23" fillId="5" borderId="5" xfId="2" applyNumberFormat="1" applyFont="1" applyFill="1" applyBorder="1" applyAlignment="1" applyProtection="1">
      <alignment horizontal="left"/>
      <protection hidden="1"/>
    </xf>
    <xf numFmtId="165" fontId="24" fillId="3" borderId="5" xfId="0" applyNumberFormat="1" applyFont="1" applyFill="1" applyBorder="1" applyAlignment="1" applyProtection="1">
      <alignment horizontal="left"/>
      <protection locked="0"/>
    </xf>
    <xf numFmtId="167" fontId="24" fillId="3" borderId="5" xfId="0" applyNumberFormat="1" applyFont="1" applyFill="1" applyBorder="1" applyAlignment="1" applyProtection="1">
      <alignment horizontal="left" wrapText="1"/>
    </xf>
    <xf numFmtId="0" fontId="24" fillId="3" borderId="5" xfId="0" applyNumberFormat="1" applyFont="1" applyFill="1" applyBorder="1" applyAlignment="1">
      <alignment horizontal="left" wrapText="1"/>
    </xf>
    <xf numFmtId="166" fontId="24" fillId="3" borderId="5" xfId="0" applyNumberFormat="1" applyFont="1" applyFill="1" applyBorder="1" applyAlignment="1">
      <alignment horizontal="left" wrapText="1"/>
    </xf>
    <xf numFmtId="165" fontId="24" fillId="3" borderId="5" xfId="0" applyNumberFormat="1" applyFont="1" applyFill="1" applyBorder="1" applyAlignment="1">
      <alignment horizontal="left" wrapText="1"/>
    </xf>
    <xf numFmtId="14" fontId="24" fillId="3" borderId="5" xfId="0" applyNumberFormat="1" applyFont="1" applyFill="1" applyBorder="1" applyAlignment="1">
      <alignment horizontal="left" wrapText="1"/>
    </xf>
    <xf numFmtId="5" fontId="24" fillId="3" borderId="5" xfId="0" applyNumberFormat="1" applyFont="1" applyFill="1" applyBorder="1" applyAlignment="1">
      <alignment horizontal="left" wrapText="1"/>
    </xf>
    <xf numFmtId="164" fontId="24" fillId="3" borderId="5" xfId="0" applyNumberFormat="1" applyFont="1" applyFill="1" applyBorder="1" applyAlignment="1">
      <alignment horizontal="left" wrapText="1"/>
    </xf>
    <xf numFmtId="165" fontId="24" fillId="3" borderId="5" xfId="0" applyNumberFormat="1" applyFont="1" applyFill="1" applyBorder="1" applyAlignment="1" applyProtection="1">
      <alignment horizontal="left" wrapText="1"/>
      <protection locked="0"/>
    </xf>
    <xf numFmtId="0" fontId="35" fillId="3" borderId="5" xfId="0" applyFont="1" applyFill="1" applyBorder="1" applyAlignment="1">
      <alignment horizontal="left" wrapText="1"/>
    </xf>
    <xf numFmtId="165" fontId="4" fillId="3" borderId="5" xfId="0" applyNumberFormat="1" applyFont="1" applyFill="1" applyBorder="1" applyAlignment="1" applyProtection="1">
      <alignment horizontal="left" wrapText="1"/>
      <protection locked="0"/>
    </xf>
    <xf numFmtId="0" fontId="20" fillId="5" borderId="5" xfId="2" applyNumberFormat="1" applyFont="1" applyFill="1" applyBorder="1" applyAlignment="1" applyProtection="1">
      <alignment horizontal="left"/>
      <protection hidden="1"/>
    </xf>
    <xf numFmtId="165" fontId="21" fillId="3" borderId="5" xfId="0" applyNumberFormat="1" applyFont="1" applyFill="1" applyBorder="1" applyAlignment="1" applyProtection="1">
      <alignment horizontal="left"/>
      <protection locked="0"/>
    </xf>
    <xf numFmtId="0" fontId="21" fillId="3" borderId="5" xfId="0" applyNumberFormat="1" applyFont="1" applyFill="1" applyBorder="1" applyAlignment="1">
      <alignment horizontal="left" wrapText="1"/>
    </xf>
    <xf numFmtId="0" fontId="21" fillId="3" borderId="5" xfId="0" applyFont="1" applyFill="1" applyBorder="1" applyAlignment="1">
      <alignment horizontal="left" wrapText="1"/>
    </xf>
    <xf numFmtId="166" fontId="21" fillId="3" borderId="5" xfId="0" applyNumberFormat="1" applyFont="1" applyFill="1" applyBorder="1" applyAlignment="1">
      <alignment horizontal="left" wrapText="1"/>
    </xf>
    <xf numFmtId="14" fontId="21" fillId="3" borderId="5" xfId="0" applyNumberFormat="1" applyFont="1" applyFill="1" applyBorder="1" applyAlignment="1">
      <alignment horizontal="left" wrapText="1"/>
    </xf>
    <xf numFmtId="165" fontId="21" fillId="3" borderId="5" xfId="0" applyNumberFormat="1" applyFont="1" applyFill="1" applyBorder="1" applyAlignment="1">
      <alignment horizontal="left" wrapText="1"/>
    </xf>
    <xf numFmtId="5" fontId="21" fillId="3" borderId="5" xfId="0" applyNumberFormat="1" applyFont="1" applyFill="1" applyBorder="1" applyAlignment="1">
      <alignment horizontal="left" wrapText="1"/>
    </xf>
    <xf numFmtId="164" fontId="21" fillId="3" borderId="5" xfId="0" applyNumberFormat="1" applyFont="1" applyFill="1" applyBorder="1" applyAlignment="1">
      <alignment horizontal="left" wrapText="1"/>
    </xf>
    <xf numFmtId="165" fontId="21" fillId="3" borderId="5" xfId="0" applyNumberFormat="1" applyFont="1" applyFill="1" applyBorder="1" applyAlignment="1" applyProtection="1">
      <alignment horizontal="left" wrapText="1"/>
      <protection locked="0"/>
    </xf>
    <xf numFmtId="0" fontId="12" fillId="3" borderId="5" xfId="0" applyFont="1" applyFill="1" applyBorder="1" applyAlignment="1">
      <alignment horizontal="left" wrapText="1"/>
    </xf>
    <xf numFmtId="0" fontId="4" fillId="3" borderId="10" xfId="0" applyFont="1" applyFill="1" applyBorder="1" applyAlignment="1">
      <alignment horizontal="left" wrapText="1"/>
    </xf>
    <xf numFmtId="0" fontId="4" fillId="3" borderId="10" xfId="0" applyNumberFormat="1" applyFont="1" applyFill="1" applyBorder="1" applyAlignment="1">
      <alignment horizontal="left" wrapText="1"/>
    </xf>
    <xf numFmtId="166" fontId="4" fillId="3" borderId="10" xfId="0" applyNumberFormat="1" applyFont="1" applyFill="1" applyBorder="1" applyAlignment="1">
      <alignment horizontal="left" wrapText="1"/>
    </xf>
    <xf numFmtId="14" fontId="4" fillId="3" borderId="10" xfId="0" applyNumberFormat="1" applyFont="1" applyFill="1" applyBorder="1" applyAlignment="1">
      <alignment horizontal="left" wrapText="1"/>
    </xf>
    <xf numFmtId="165" fontId="4" fillId="3" borderId="10" xfId="0" applyNumberFormat="1" applyFont="1" applyFill="1" applyBorder="1" applyAlignment="1">
      <alignment horizontal="left" wrapText="1"/>
    </xf>
    <xf numFmtId="0" fontId="18" fillId="0" borderId="0" xfId="0" applyFont="1" applyBorder="1" applyAlignment="1" applyProtection="1">
      <alignment horizontal="left" wrapText="1"/>
      <protection hidden="1"/>
    </xf>
    <xf numFmtId="165" fontId="4" fillId="0" borderId="0" xfId="0" applyNumberFormat="1" applyFont="1" applyBorder="1" applyAlignment="1" applyProtection="1">
      <alignment horizontal="left" wrapText="1"/>
      <protection locked="0"/>
    </xf>
    <xf numFmtId="167" fontId="4" fillId="0" borderId="0" xfId="0" applyNumberFormat="1" applyFont="1" applyBorder="1" applyAlignment="1" applyProtection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43" fontId="4" fillId="0" borderId="0" xfId="0" applyNumberFormat="1" applyFont="1" applyBorder="1" applyAlignment="1">
      <alignment horizontal="left" wrapText="1"/>
    </xf>
    <xf numFmtId="49" fontId="4" fillId="0" borderId="0" xfId="0" applyNumberFormat="1" applyFont="1" applyBorder="1" applyAlignment="1">
      <alignment horizontal="left" wrapText="1"/>
    </xf>
    <xf numFmtId="165" fontId="4" fillId="3" borderId="10" xfId="0" applyNumberFormat="1" applyFont="1" applyFill="1" applyBorder="1" applyAlignment="1" applyProtection="1">
      <alignment horizontal="left"/>
      <protection locked="0"/>
    </xf>
    <xf numFmtId="5" fontId="4" fillId="3" borderId="10" xfId="0" applyNumberFormat="1" applyFont="1" applyFill="1" applyBorder="1" applyAlignment="1">
      <alignment horizontal="left" wrapText="1"/>
    </xf>
    <xf numFmtId="164" fontId="4" fillId="3" borderId="10" xfId="0" applyNumberFormat="1" applyFont="1" applyFill="1" applyBorder="1" applyAlignment="1">
      <alignment horizontal="left" wrapText="1"/>
    </xf>
    <xf numFmtId="165" fontId="17" fillId="3" borderId="5" xfId="0" applyNumberFormat="1" applyFont="1" applyFill="1" applyBorder="1" applyAlignment="1" applyProtection="1">
      <alignment horizontal="left" wrapText="1"/>
    </xf>
    <xf numFmtId="0" fontId="41" fillId="3" borderId="5" xfId="0" applyFont="1" applyFill="1" applyBorder="1" applyAlignment="1">
      <alignment horizontal="left" wrapText="1"/>
    </xf>
    <xf numFmtId="167" fontId="41" fillId="3" borderId="5" xfId="0" applyNumberFormat="1" applyFont="1" applyFill="1" applyBorder="1" applyAlignment="1" applyProtection="1">
      <alignment horizontal="left" wrapText="1"/>
    </xf>
    <xf numFmtId="165" fontId="41" fillId="3" borderId="5" xfId="0" applyNumberFormat="1" applyFont="1" applyFill="1" applyBorder="1" applyAlignment="1">
      <alignment horizontal="left" wrapText="1"/>
    </xf>
    <xf numFmtId="0" fontId="6" fillId="5" borderId="10" xfId="2" applyFont="1" applyFill="1" applyBorder="1" applyAlignment="1">
      <alignment horizontal="left"/>
    </xf>
    <xf numFmtId="0" fontId="37" fillId="5" borderId="5" xfId="2" applyNumberFormat="1" applyFont="1" applyFill="1" applyBorder="1" applyAlignment="1" applyProtection="1">
      <alignment horizontal="left"/>
      <protection hidden="1"/>
    </xf>
    <xf numFmtId="165" fontId="38" fillId="3" borderId="5" xfId="0" applyNumberFormat="1" applyFont="1" applyFill="1" applyBorder="1" applyAlignment="1" applyProtection="1">
      <alignment horizontal="left"/>
      <protection locked="0"/>
    </xf>
    <xf numFmtId="167" fontId="35" fillId="3" borderId="5" xfId="0" applyNumberFormat="1" applyFont="1" applyFill="1" applyBorder="1" applyAlignment="1" applyProtection="1">
      <alignment horizontal="left" wrapText="1"/>
    </xf>
    <xf numFmtId="0" fontId="38" fillId="3" borderId="5" xfId="0" applyNumberFormat="1" applyFont="1" applyFill="1" applyBorder="1" applyAlignment="1">
      <alignment horizontal="left" wrapText="1"/>
    </xf>
    <xf numFmtId="166" fontId="38" fillId="3" borderId="5" xfId="0" applyNumberFormat="1" applyFont="1" applyFill="1" applyBorder="1" applyAlignment="1">
      <alignment horizontal="left" wrapText="1"/>
    </xf>
    <xf numFmtId="14" fontId="38" fillId="3" borderId="5" xfId="0" applyNumberFormat="1" applyFont="1" applyFill="1" applyBorder="1" applyAlignment="1">
      <alignment horizontal="left" wrapText="1"/>
    </xf>
    <xf numFmtId="5" fontId="38" fillId="3" borderId="5" xfId="0" applyNumberFormat="1" applyFont="1" applyFill="1" applyBorder="1" applyAlignment="1">
      <alignment horizontal="left" wrapText="1"/>
    </xf>
    <xf numFmtId="164" fontId="38" fillId="3" borderId="5" xfId="0" applyNumberFormat="1" applyFont="1" applyFill="1" applyBorder="1" applyAlignment="1">
      <alignment horizontal="left" wrapText="1"/>
    </xf>
    <xf numFmtId="165" fontId="38" fillId="3" borderId="5" xfId="0" applyNumberFormat="1" applyFont="1" applyFill="1" applyBorder="1" applyAlignment="1" applyProtection="1">
      <alignment horizontal="left" wrapText="1"/>
      <protection locked="0"/>
    </xf>
    <xf numFmtId="167" fontId="29" fillId="3" borderId="5" xfId="0" applyNumberFormat="1" applyFont="1" applyFill="1" applyBorder="1" applyAlignment="1" applyProtection="1">
      <alignment horizontal="left" wrapText="1"/>
    </xf>
    <xf numFmtId="165" fontId="12" fillId="3" borderId="5" xfId="0" applyNumberFormat="1" applyFont="1" applyFill="1" applyBorder="1" applyAlignment="1" applyProtection="1">
      <alignment horizontal="left"/>
      <protection locked="0"/>
    </xf>
    <xf numFmtId="0" fontId="12" fillId="3" borderId="5" xfId="0" applyNumberFormat="1" applyFont="1" applyFill="1" applyBorder="1" applyAlignment="1">
      <alignment horizontal="left" wrapText="1"/>
    </xf>
    <xf numFmtId="166" fontId="12" fillId="3" borderId="5" xfId="0" applyNumberFormat="1" applyFont="1" applyFill="1" applyBorder="1" applyAlignment="1">
      <alignment horizontal="left" wrapText="1"/>
    </xf>
    <xf numFmtId="14" fontId="12" fillId="3" borderId="5" xfId="0" applyNumberFormat="1" applyFont="1" applyFill="1" applyBorder="1" applyAlignment="1">
      <alignment horizontal="left" wrapText="1"/>
    </xf>
    <xf numFmtId="165" fontId="17" fillId="3" borderId="10" xfId="0" applyNumberFormat="1" applyFont="1" applyFill="1" applyBorder="1" applyAlignment="1">
      <alignment horizontal="left" wrapText="1"/>
    </xf>
    <xf numFmtId="165" fontId="12" fillId="3" borderId="5" xfId="0" applyNumberFormat="1" applyFont="1" applyFill="1" applyBorder="1" applyAlignment="1">
      <alignment horizontal="left" wrapText="1"/>
    </xf>
    <xf numFmtId="5" fontId="17" fillId="3" borderId="10" xfId="0" applyNumberFormat="1" applyFont="1" applyFill="1" applyBorder="1" applyAlignment="1">
      <alignment horizontal="left" wrapText="1"/>
    </xf>
    <xf numFmtId="5" fontId="12" fillId="3" borderId="5" xfId="0" applyNumberFormat="1" applyFont="1" applyFill="1" applyBorder="1" applyAlignment="1">
      <alignment horizontal="left" wrapText="1"/>
    </xf>
    <xf numFmtId="164" fontId="17" fillId="3" borderId="10" xfId="0" applyNumberFormat="1" applyFont="1" applyFill="1" applyBorder="1" applyAlignment="1">
      <alignment horizontal="left" wrapText="1"/>
    </xf>
    <xf numFmtId="164" fontId="12" fillId="3" borderId="5" xfId="0" applyNumberFormat="1" applyFont="1" applyFill="1" applyBorder="1" applyAlignment="1">
      <alignment horizontal="left" wrapText="1"/>
    </xf>
    <xf numFmtId="0" fontId="28" fillId="5" borderId="5" xfId="2" applyNumberFormat="1" applyFont="1" applyFill="1" applyBorder="1" applyAlignment="1" applyProtection="1">
      <alignment horizontal="left"/>
      <protection hidden="1"/>
    </xf>
    <xf numFmtId="165" fontId="29" fillId="3" borderId="5" xfId="0" applyNumberFormat="1" applyFont="1" applyFill="1" applyBorder="1" applyAlignment="1" applyProtection="1">
      <alignment horizontal="left"/>
      <protection locked="0"/>
    </xf>
    <xf numFmtId="0" fontId="29" fillId="3" borderId="5" xfId="0" applyNumberFormat="1" applyFont="1" applyFill="1" applyBorder="1" applyAlignment="1">
      <alignment horizontal="left" wrapText="1"/>
    </xf>
    <xf numFmtId="166" fontId="29" fillId="3" borderId="5" xfId="0" applyNumberFormat="1" applyFont="1" applyFill="1" applyBorder="1" applyAlignment="1">
      <alignment horizontal="left" wrapText="1"/>
    </xf>
    <xf numFmtId="165" fontId="29" fillId="3" borderId="5" xfId="0" applyNumberFormat="1" applyFont="1" applyFill="1" applyBorder="1" applyAlignment="1">
      <alignment horizontal="left" wrapText="1"/>
    </xf>
    <xf numFmtId="14" fontId="29" fillId="3" borderId="5" xfId="0" applyNumberFormat="1" applyFont="1" applyFill="1" applyBorder="1" applyAlignment="1">
      <alignment horizontal="left" wrapText="1"/>
    </xf>
    <xf numFmtId="5" fontId="29" fillId="3" borderId="5" xfId="0" applyNumberFormat="1" applyFont="1" applyFill="1" applyBorder="1" applyAlignment="1">
      <alignment horizontal="left" wrapText="1"/>
    </xf>
    <xf numFmtId="5" fontId="27" fillId="3" borderId="10" xfId="0" applyNumberFormat="1" applyFont="1" applyFill="1" applyBorder="1" applyAlignment="1">
      <alignment horizontal="left" wrapText="1"/>
    </xf>
    <xf numFmtId="164" fontId="29" fillId="3" borderId="5" xfId="0" applyNumberFormat="1" applyFont="1" applyFill="1" applyBorder="1" applyAlignment="1">
      <alignment horizontal="left" wrapText="1"/>
    </xf>
    <xf numFmtId="165" fontId="29" fillId="3" borderId="5" xfId="0" applyNumberFormat="1" applyFont="1" applyFill="1" applyBorder="1" applyAlignment="1" applyProtection="1">
      <alignment horizontal="left" wrapText="1"/>
      <protection locked="0"/>
    </xf>
    <xf numFmtId="0" fontId="6" fillId="2" borderId="13" xfId="2" applyFont="1" applyFill="1" applyBorder="1" applyAlignment="1" applyProtection="1">
      <alignment horizontal="left"/>
      <protection locked="0"/>
    </xf>
    <xf numFmtId="0" fontId="6" fillId="3" borderId="10" xfId="0" applyFont="1" applyFill="1" applyBorder="1" applyAlignment="1">
      <alignment horizontal="left" wrapText="1"/>
    </xf>
    <xf numFmtId="0" fontId="27" fillId="3" borderId="10" xfId="0" applyFont="1" applyFill="1" applyBorder="1" applyAlignment="1">
      <alignment horizontal="left" wrapText="1"/>
    </xf>
    <xf numFmtId="165" fontId="4" fillId="3" borderId="10" xfId="0" applyNumberFormat="1" applyFont="1" applyFill="1" applyBorder="1" applyAlignment="1" applyProtection="1">
      <alignment horizontal="left" wrapText="1"/>
      <protection locked="0"/>
    </xf>
    <xf numFmtId="0" fontId="33" fillId="5" borderId="13" xfId="2" applyFont="1" applyFill="1" applyBorder="1" applyAlignment="1">
      <alignment horizontal="left"/>
    </xf>
    <xf numFmtId="0" fontId="16" fillId="5" borderId="16" xfId="2" applyFont="1" applyFill="1" applyBorder="1" applyAlignment="1">
      <alignment horizontal="left"/>
    </xf>
    <xf numFmtId="0" fontId="6" fillId="3" borderId="13" xfId="0" applyFont="1" applyFill="1" applyBorder="1" applyAlignment="1">
      <alignment horizontal="left" wrapText="1"/>
    </xf>
    <xf numFmtId="0" fontId="6" fillId="2" borderId="10" xfId="2" applyFont="1" applyFill="1" applyBorder="1" applyAlignment="1">
      <alignment horizontal="left"/>
    </xf>
    <xf numFmtId="0" fontId="30" fillId="5" borderId="13" xfId="2" applyFont="1" applyFill="1" applyBorder="1" applyAlignment="1">
      <alignment horizontal="left"/>
    </xf>
    <xf numFmtId="0" fontId="39" fillId="5" borderId="13" xfId="2" applyFont="1" applyFill="1" applyBorder="1" applyAlignment="1">
      <alignment horizontal="left"/>
    </xf>
    <xf numFmtId="0" fontId="36" fillId="5" borderId="13" xfId="2" applyFont="1" applyFill="1" applyBorder="1" applyAlignment="1">
      <alignment horizontal="left"/>
    </xf>
    <xf numFmtId="0" fontId="6" fillId="3" borderId="5" xfId="0" applyFont="1" applyFill="1" applyBorder="1" applyAlignment="1">
      <alignment horizontal="left" wrapText="1"/>
    </xf>
    <xf numFmtId="0" fontId="34" fillId="5" borderId="5" xfId="2" applyNumberFormat="1" applyFont="1" applyFill="1" applyBorder="1" applyAlignment="1" applyProtection="1">
      <alignment horizontal="left"/>
      <protection hidden="1"/>
    </xf>
    <xf numFmtId="0" fontId="19" fillId="5" borderId="10" xfId="2" applyNumberFormat="1" applyFont="1" applyFill="1" applyBorder="1" applyAlignment="1" applyProtection="1">
      <alignment horizontal="left"/>
      <protection hidden="1"/>
    </xf>
    <xf numFmtId="0" fontId="40" fillId="5" borderId="5" xfId="2" applyNumberFormat="1" applyFont="1" applyFill="1" applyBorder="1" applyAlignment="1" applyProtection="1">
      <alignment horizontal="left"/>
      <protection hidden="1"/>
    </xf>
    <xf numFmtId="0" fontId="8" fillId="2" borderId="10" xfId="2" applyNumberFormat="1" applyFont="1" applyFill="1" applyBorder="1" applyAlignment="1" applyProtection="1">
      <alignment horizontal="left"/>
      <protection hidden="1"/>
    </xf>
    <xf numFmtId="0" fontId="31" fillId="5" borderId="5" xfId="2" applyNumberFormat="1" applyFont="1" applyFill="1" applyBorder="1" applyAlignment="1" applyProtection="1">
      <alignment horizontal="left"/>
      <protection hidden="1"/>
    </xf>
    <xf numFmtId="0" fontId="23" fillId="5" borderId="10" xfId="2" applyNumberFormat="1" applyFont="1" applyFill="1" applyBorder="1" applyAlignment="1" applyProtection="1">
      <alignment horizontal="left"/>
      <protection hidden="1"/>
    </xf>
    <xf numFmtId="165" fontId="35" fillId="3" borderId="5" xfId="0" applyNumberFormat="1" applyFont="1" applyFill="1" applyBorder="1" applyAlignment="1" applyProtection="1">
      <alignment horizontal="left"/>
      <protection locked="0"/>
    </xf>
    <xf numFmtId="165" fontId="17" fillId="3" borderId="10" xfId="0" applyNumberFormat="1" applyFont="1" applyFill="1" applyBorder="1" applyAlignment="1" applyProtection="1">
      <alignment horizontal="left"/>
      <protection locked="0"/>
    </xf>
    <xf numFmtId="165" fontId="41" fillId="3" borderId="5" xfId="0" applyNumberFormat="1" applyFont="1" applyFill="1" applyBorder="1" applyAlignment="1" applyProtection="1">
      <alignment horizontal="left"/>
      <protection locked="0"/>
    </xf>
    <xf numFmtId="165" fontId="32" fillId="3" borderId="5" xfId="0" applyNumberFormat="1" applyFont="1" applyFill="1" applyBorder="1" applyAlignment="1" applyProtection="1">
      <alignment horizontal="left"/>
      <protection locked="0"/>
    </xf>
    <xf numFmtId="165" fontId="24" fillId="3" borderId="10" xfId="0" applyNumberFormat="1" applyFont="1" applyFill="1" applyBorder="1" applyAlignment="1" applyProtection="1">
      <alignment horizontal="left"/>
      <protection locked="0"/>
    </xf>
    <xf numFmtId="165" fontId="27" fillId="3" borderId="10" xfId="0" applyNumberFormat="1" applyFont="1" applyFill="1" applyBorder="1" applyAlignment="1" applyProtection="1">
      <alignment horizontal="left"/>
      <protection locked="0"/>
    </xf>
    <xf numFmtId="167" fontId="4" fillId="3" borderId="10" xfId="0" applyNumberFormat="1" applyFont="1" applyFill="1" applyBorder="1" applyAlignment="1" applyProtection="1">
      <alignment horizontal="left" wrapText="1"/>
    </xf>
    <xf numFmtId="0" fontId="35" fillId="3" borderId="5" xfId="0" applyNumberFormat="1" applyFont="1" applyFill="1" applyBorder="1" applyAlignment="1">
      <alignment horizontal="left" wrapText="1"/>
    </xf>
    <xf numFmtId="0" fontId="17" fillId="3" borderId="10" xfId="0" applyNumberFormat="1" applyFont="1" applyFill="1" applyBorder="1" applyAlignment="1">
      <alignment horizontal="left" wrapText="1"/>
    </xf>
    <xf numFmtId="0" fontId="41" fillId="3" borderId="5" xfId="0" applyNumberFormat="1" applyFont="1" applyFill="1" applyBorder="1" applyAlignment="1">
      <alignment horizontal="left" wrapText="1"/>
    </xf>
    <xf numFmtId="0" fontId="24" fillId="3" borderId="10" xfId="0" applyNumberFormat="1" applyFont="1" applyFill="1" applyBorder="1" applyAlignment="1">
      <alignment horizontal="left" wrapText="1"/>
    </xf>
    <xf numFmtId="0" fontId="27" fillId="3" borderId="10" xfId="0" applyNumberFormat="1" applyFont="1" applyFill="1" applyBorder="1" applyAlignment="1">
      <alignment horizontal="left" wrapText="1"/>
    </xf>
    <xf numFmtId="0" fontId="17" fillId="3" borderId="10" xfId="0" applyFont="1" applyFill="1" applyBorder="1" applyAlignment="1">
      <alignment horizontal="left" wrapText="1"/>
    </xf>
    <xf numFmtId="0" fontId="24" fillId="3" borderId="10" xfId="0" applyFont="1" applyFill="1" applyBorder="1" applyAlignment="1">
      <alignment horizontal="left" wrapText="1"/>
    </xf>
    <xf numFmtId="166" fontId="35" fillId="3" borderId="5" xfId="0" applyNumberFormat="1" applyFont="1" applyFill="1" applyBorder="1" applyAlignment="1">
      <alignment horizontal="left" wrapText="1"/>
    </xf>
    <xf numFmtId="166" fontId="17" fillId="3" borderId="10" xfId="0" applyNumberFormat="1" applyFont="1" applyFill="1" applyBorder="1" applyAlignment="1">
      <alignment horizontal="left" wrapText="1"/>
    </xf>
    <xf numFmtId="166" fontId="41" fillId="3" borderId="5" xfId="0" applyNumberFormat="1" applyFont="1" applyFill="1" applyBorder="1" applyAlignment="1">
      <alignment horizontal="left" wrapText="1"/>
    </xf>
    <xf numFmtId="166" fontId="32" fillId="3" borderId="5" xfId="0" applyNumberFormat="1" applyFont="1" applyFill="1" applyBorder="1" applyAlignment="1">
      <alignment horizontal="left" wrapText="1"/>
    </xf>
    <xf numFmtId="166" fontId="24" fillId="3" borderId="10" xfId="0" applyNumberFormat="1" applyFont="1" applyFill="1" applyBorder="1" applyAlignment="1">
      <alignment horizontal="left" wrapText="1"/>
    </xf>
    <xf numFmtId="14" fontId="35" fillId="3" borderId="5" xfId="0" applyNumberFormat="1" applyFont="1" applyFill="1" applyBorder="1" applyAlignment="1">
      <alignment horizontal="left" wrapText="1"/>
    </xf>
    <xf numFmtId="14" fontId="17" fillId="3" borderId="10" xfId="0" applyNumberFormat="1" applyFont="1" applyFill="1" applyBorder="1" applyAlignment="1">
      <alignment horizontal="left" wrapText="1"/>
    </xf>
    <xf numFmtId="14" fontId="41" fillId="3" borderId="5" xfId="0" applyNumberFormat="1" applyFont="1" applyFill="1" applyBorder="1" applyAlignment="1">
      <alignment horizontal="left" wrapText="1"/>
    </xf>
    <xf numFmtId="14" fontId="4" fillId="0" borderId="10" xfId="0" applyNumberFormat="1" applyFont="1" applyBorder="1" applyAlignment="1">
      <alignment horizontal="left" wrapText="1"/>
    </xf>
    <xf numFmtId="14" fontId="24" fillId="3" borderId="10" xfId="0" applyNumberFormat="1" applyFont="1" applyFill="1" applyBorder="1" applyAlignment="1">
      <alignment horizontal="left" wrapText="1"/>
    </xf>
    <xf numFmtId="14" fontId="27" fillId="3" borderId="10" xfId="0" applyNumberFormat="1" applyFont="1" applyFill="1" applyBorder="1" applyAlignment="1">
      <alignment horizontal="left" wrapText="1"/>
    </xf>
    <xf numFmtId="165" fontId="35" fillId="3" borderId="5" xfId="0" applyNumberFormat="1" applyFont="1" applyFill="1" applyBorder="1" applyAlignment="1">
      <alignment horizontal="left" wrapText="1"/>
    </xf>
    <xf numFmtId="165" fontId="24" fillId="3" borderId="10" xfId="0" applyNumberFormat="1" applyFont="1" applyFill="1" applyBorder="1" applyAlignment="1">
      <alignment horizontal="left" wrapText="1"/>
    </xf>
    <xf numFmtId="165" fontId="27" fillId="3" borderId="10" xfId="0" applyNumberFormat="1" applyFont="1" applyFill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32" fillId="3" borderId="5" xfId="0" applyFont="1" applyFill="1" applyBorder="1" applyAlignment="1">
      <alignment horizontal="left" wrapText="1"/>
    </xf>
    <xf numFmtId="14" fontId="32" fillId="3" borderId="5" xfId="0" applyNumberFormat="1" applyFont="1" applyFill="1" applyBorder="1" applyAlignment="1">
      <alignment horizontal="left" wrapText="1"/>
    </xf>
    <xf numFmtId="5" fontId="41" fillId="3" borderId="5" xfId="0" applyNumberFormat="1" applyFont="1" applyFill="1" applyBorder="1" applyAlignment="1">
      <alignment horizontal="left" wrapText="1"/>
    </xf>
    <xf numFmtId="5" fontId="32" fillId="3" borderId="5" xfId="0" applyNumberFormat="1" applyFont="1" applyFill="1" applyBorder="1" applyAlignment="1">
      <alignment horizontal="left" wrapText="1"/>
    </xf>
    <xf numFmtId="5" fontId="24" fillId="3" borderId="10" xfId="0" applyNumberFormat="1" applyFont="1" applyFill="1" applyBorder="1" applyAlignment="1">
      <alignment horizontal="left" wrapText="1"/>
    </xf>
    <xf numFmtId="164" fontId="41" fillId="3" borderId="5" xfId="0" applyNumberFormat="1" applyFont="1" applyFill="1" applyBorder="1" applyAlignment="1">
      <alignment horizontal="left" wrapText="1"/>
    </xf>
    <xf numFmtId="164" fontId="32" fillId="3" borderId="5" xfId="0" applyNumberFormat="1" applyFont="1" applyFill="1" applyBorder="1" applyAlignment="1">
      <alignment horizontal="left" wrapText="1"/>
    </xf>
    <xf numFmtId="164" fontId="24" fillId="3" borderId="10" xfId="0" applyNumberFormat="1" applyFont="1" applyFill="1" applyBorder="1" applyAlignment="1">
      <alignment horizontal="left" wrapText="1"/>
    </xf>
    <xf numFmtId="164" fontId="27" fillId="3" borderId="10" xfId="0" applyNumberFormat="1" applyFont="1" applyFill="1" applyBorder="1" applyAlignment="1">
      <alignment horizontal="left" wrapText="1"/>
    </xf>
    <xf numFmtId="165" fontId="35" fillId="3" borderId="5" xfId="0" applyNumberFormat="1" applyFont="1" applyFill="1" applyBorder="1" applyAlignment="1" applyProtection="1">
      <alignment horizontal="left" wrapText="1"/>
      <protection locked="0"/>
    </xf>
    <xf numFmtId="165" fontId="17" fillId="3" borderId="10" xfId="0" applyNumberFormat="1" applyFont="1" applyFill="1" applyBorder="1" applyAlignment="1" applyProtection="1">
      <alignment horizontal="left" wrapText="1"/>
      <protection locked="0"/>
    </xf>
    <xf numFmtId="165" fontId="41" fillId="3" borderId="5" xfId="0" applyNumberFormat="1" applyFont="1" applyFill="1" applyBorder="1" applyAlignment="1" applyProtection="1">
      <alignment horizontal="left" wrapText="1"/>
      <protection locked="0"/>
    </xf>
    <xf numFmtId="165" fontId="4" fillId="3" borderId="10" xfId="0" applyNumberFormat="1" applyFont="1" applyFill="1" applyBorder="1" applyAlignment="1" applyProtection="1">
      <alignment horizontal="left" wrapText="1"/>
    </xf>
    <xf numFmtId="165" fontId="32" fillId="3" borderId="5" xfId="0" applyNumberFormat="1" applyFont="1" applyFill="1" applyBorder="1" applyAlignment="1" applyProtection="1">
      <alignment horizontal="left" wrapText="1"/>
      <protection locked="0"/>
    </xf>
    <xf numFmtId="165" fontId="24" fillId="3" borderId="10" xfId="0" applyNumberFormat="1" applyFont="1" applyFill="1" applyBorder="1" applyAlignment="1" applyProtection="1">
      <alignment horizontal="left" wrapText="1"/>
      <protection locked="0"/>
    </xf>
    <xf numFmtId="165" fontId="27" fillId="3" borderId="10" xfId="0" applyNumberFormat="1" applyFont="1" applyFill="1" applyBorder="1" applyAlignment="1" applyProtection="1">
      <alignment horizontal="left" wrapText="1"/>
      <protection locked="0"/>
    </xf>
    <xf numFmtId="0" fontId="6" fillId="2" borderId="3" xfId="2" applyFont="1" applyFill="1" applyBorder="1" applyAlignment="1">
      <alignment horizontal="left"/>
    </xf>
    <xf numFmtId="0" fontId="8" fillId="2" borderId="16" xfId="2" applyNumberFormat="1" applyFont="1" applyFill="1" applyBorder="1" applyAlignment="1" applyProtection="1">
      <alignment horizontal="left"/>
      <protection hidden="1"/>
    </xf>
    <xf numFmtId="166" fontId="4" fillId="0" borderId="10" xfId="0" applyNumberFormat="1" applyFont="1" applyBorder="1" applyAlignment="1">
      <alignment horizontal="left" wrapText="1"/>
    </xf>
    <xf numFmtId="49" fontId="5" fillId="3" borderId="5" xfId="1" applyNumberFormat="1" applyFont="1" applyFill="1" applyBorder="1" applyAlignment="1">
      <alignment horizontal="left" wrapText="1"/>
    </xf>
    <xf numFmtId="49" fontId="5" fillId="0" borderId="5" xfId="1" applyNumberFormat="1" applyFont="1" applyBorder="1" applyAlignment="1">
      <alignment horizontal="left"/>
    </xf>
    <xf numFmtId="49" fontId="5" fillId="3" borderId="10" xfId="1" applyNumberFormat="1" applyFont="1" applyFill="1" applyBorder="1" applyAlignment="1">
      <alignment horizontal="left" wrapText="1"/>
    </xf>
    <xf numFmtId="14" fontId="5" fillId="3" borderId="5" xfId="1" applyNumberFormat="1" applyFont="1" applyFill="1" applyBorder="1" applyAlignment="1">
      <alignment horizontal="left" wrapText="1"/>
    </xf>
    <xf numFmtId="14" fontId="4" fillId="3" borderId="5" xfId="1" applyNumberFormat="1" applyFont="1" applyFill="1" applyBorder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5" xfId="1" applyFont="1" applyBorder="1" applyAlignment="1">
      <alignment horizontal="left"/>
    </xf>
    <xf numFmtId="14" fontId="5" fillId="0" borderId="5" xfId="1" applyNumberFormat="1" applyFont="1" applyBorder="1" applyAlignment="1">
      <alignment horizontal="left" wrapText="1"/>
    </xf>
    <xf numFmtId="14" fontId="5" fillId="3" borderId="10" xfId="1" applyNumberFormat="1" applyFont="1" applyFill="1" applyBorder="1" applyAlignment="1">
      <alignment horizontal="left" wrapText="1"/>
    </xf>
    <xf numFmtId="49" fontId="2" fillId="3" borderId="5" xfId="1" applyNumberFormat="1" applyFill="1" applyBorder="1" applyAlignment="1">
      <alignment horizontal="left" wrapText="1"/>
    </xf>
    <xf numFmtId="0" fontId="6" fillId="5" borderId="16" xfId="2" applyFont="1" applyFill="1" applyBorder="1" applyAlignment="1">
      <alignment horizontal="left"/>
    </xf>
    <xf numFmtId="0" fontId="16" fillId="5" borderId="10" xfId="2" applyFont="1" applyFill="1" applyBorder="1" applyAlignment="1">
      <alignment horizontal="left"/>
    </xf>
    <xf numFmtId="0" fontId="6" fillId="2" borderId="16" xfId="2" applyFont="1" applyFill="1" applyBorder="1" applyAlignment="1">
      <alignment horizontal="left"/>
    </xf>
    <xf numFmtId="0" fontId="14" fillId="5" borderId="16" xfId="2" applyFont="1" applyFill="1" applyBorder="1" applyAlignment="1">
      <alignment horizontal="left"/>
    </xf>
    <xf numFmtId="0" fontId="25" fillId="5" borderId="3" xfId="2" applyFont="1" applyFill="1" applyBorder="1" applyAlignment="1">
      <alignment horizontal="left"/>
    </xf>
    <xf numFmtId="0" fontId="6" fillId="5" borderId="17" xfId="2" applyFont="1" applyFill="1" applyBorder="1" applyAlignment="1">
      <alignment horizontal="left"/>
    </xf>
    <xf numFmtId="0" fontId="39" fillId="5" borderId="5" xfId="2" applyFont="1" applyFill="1" applyBorder="1" applyAlignment="1">
      <alignment horizontal="left"/>
    </xf>
    <xf numFmtId="0" fontId="8" fillId="5" borderId="10" xfId="2" applyNumberFormat="1" applyFont="1" applyFill="1" applyBorder="1" applyAlignment="1" applyProtection="1">
      <alignment horizontal="left"/>
      <protection hidden="1"/>
    </xf>
    <xf numFmtId="0" fontId="26" fillId="5" borderId="16" xfId="2" applyNumberFormat="1" applyFont="1" applyFill="1" applyBorder="1" applyAlignment="1" applyProtection="1">
      <alignment horizontal="left"/>
      <protection hidden="1"/>
    </xf>
    <xf numFmtId="0" fontId="26" fillId="5" borderId="13" xfId="2" applyNumberFormat="1" applyFont="1" applyFill="1" applyBorder="1" applyAlignment="1" applyProtection="1">
      <alignment horizontal="left"/>
      <protection hidden="1"/>
    </xf>
    <xf numFmtId="167" fontId="41" fillId="3" borderId="10" xfId="0" applyNumberFormat="1" applyFont="1" applyFill="1" applyBorder="1" applyAlignment="1" applyProtection="1">
      <alignment horizontal="left" wrapText="1"/>
    </xf>
    <xf numFmtId="0" fontId="5" fillId="0" borderId="10" xfId="1" applyFont="1" applyBorder="1" applyAlignment="1">
      <alignment horizontal="left"/>
    </xf>
    <xf numFmtId="49" fontId="5" fillId="0" borderId="10" xfId="1" applyNumberFormat="1" applyFont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</cellXfs>
  <cellStyles count="5">
    <cellStyle name="Lien hypertexte" xfId="1" builtinId="8"/>
    <cellStyle name="Normal" xfId="0" builtinId="0"/>
    <cellStyle name="Normal 2" xfId="3"/>
    <cellStyle name="Normal 3" xfId="4"/>
    <cellStyle name="Sortie" xfId="2" builtinId="21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9" formatCode="#,##0\ &quot;€&quot;;\-#,##0\ &quot;€&quot;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7" formatCode="yy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rgb="FFF2F2F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2F2F2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2F2F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left" vertical="bottom" textRotation="0" indent="0" justifyLastLine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darkGray">
          <fgColor theme="4"/>
          <bgColor theme="4"/>
        </patternFill>
      </fill>
      <alignment horizontal="left" vertical="bottom" textRotation="0" wrapText="1" indent="0" justifyLastLine="0" shrinkToFit="1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gradientFill degree="90">
          <stop position="0">
            <color theme="0"/>
          </stop>
          <stop position="1">
            <color rgb="FFFF2D2D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5" defaultTableStyle="TableStyleMedium2" defaultPivotStyle="PivotStyleMedium9">
    <tableStyle name="Jean-Eric" pivot="0" count="2">
      <tableStyleElement type="wholeTable" dxfId="37"/>
      <tableStyleElement type="headerRow" dxfId="36"/>
    </tableStyle>
    <tableStyle name="Style de tableau 1" pivot="0" count="0"/>
    <tableStyle name="Style de tableau 2" pivot="0" count="0"/>
    <tableStyle name="Style de tableau 3" pivot="0" count="0"/>
    <tableStyle name="Style de tableau croisé dynamique 1" table="0" count="0"/>
  </tableStyles>
  <colors>
    <mruColors>
      <color rgb="FFFFC611"/>
      <color rgb="FFFFD347"/>
      <color rgb="FFFFE181"/>
      <color rgb="FF11FF7D"/>
      <color rgb="FFFF6600"/>
      <color rgb="FF00DA63"/>
      <color rgb="FFFF2D2D"/>
      <color rgb="FFFF66FF"/>
      <color rgb="FFFF5D5D"/>
      <color rgb="FF75FF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9525</xdr:rowOff>
    </xdr:from>
    <xdr:to>
      <xdr:col>1</xdr:col>
      <xdr:colOff>46125</xdr:colOff>
      <xdr:row>0</xdr:row>
      <xdr:rowOff>485775</xdr:rowOff>
    </xdr:to>
    <xdr:sp macro="[0]!Alertes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9525" y="9525"/>
          <a:ext cx="1332000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Alertes    Range("B3:K71").Select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    Selection.ClearContents à venir</a:t>
          </a:r>
        </a:p>
      </xdr:txBody>
    </xdr:sp>
    <xdr:clientData fPrintsWithSheet="0"/>
  </xdr:twoCellAnchor>
  <xdr:twoCellAnchor editAs="absolute">
    <xdr:from>
      <xdr:col>3</xdr:col>
      <xdr:colOff>383930</xdr:colOff>
      <xdr:row>0</xdr:row>
      <xdr:rowOff>0</xdr:rowOff>
    </xdr:from>
    <xdr:to>
      <xdr:col>11</xdr:col>
      <xdr:colOff>577327</xdr:colOff>
      <xdr:row>0</xdr:row>
      <xdr:rowOff>476250</xdr:rowOff>
    </xdr:to>
    <xdr:sp macro="[0]!Envoi_effectif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060580" y="0"/>
          <a:ext cx="1317347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Envoi effectif</a:t>
          </a:r>
        </a:p>
      </xdr:txBody>
    </xdr:sp>
    <xdr:clientData fPrintsWithSheet="0"/>
  </xdr:twoCellAnchor>
  <xdr:twoCellAnchor editAs="absolute">
    <xdr:from>
      <xdr:col>27</xdr:col>
      <xdr:colOff>232264</xdr:colOff>
      <xdr:row>0</xdr:row>
      <xdr:rowOff>0</xdr:rowOff>
    </xdr:from>
    <xdr:to>
      <xdr:col>31</xdr:col>
      <xdr:colOff>43439</xdr:colOff>
      <xdr:row>0</xdr:row>
      <xdr:rowOff>475200</xdr:rowOff>
    </xdr:to>
    <xdr:sp macro="[0]!Module_Feuille_veilleurs.Veilleurs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6785464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 veilleur</a:t>
          </a:r>
        </a:p>
      </xdr:txBody>
    </xdr:sp>
    <xdr:clientData fPrintsWithSheet="0"/>
  </xdr:twoCellAnchor>
  <xdr:twoCellAnchor editAs="absolute">
    <xdr:from>
      <xdr:col>34</xdr:col>
      <xdr:colOff>300648</xdr:colOff>
      <xdr:row>0</xdr:row>
      <xdr:rowOff>0</xdr:rowOff>
    </xdr:from>
    <xdr:to>
      <xdr:col>38</xdr:col>
      <xdr:colOff>120895</xdr:colOff>
      <xdr:row>0</xdr:row>
      <xdr:rowOff>475200</xdr:rowOff>
    </xdr:to>
    <xdr:sp macro="[0]!Module_Statistiques.Statistiques" textlink="">
      <xdr:nvSpPr>
        <xdr:cNvPr id="18" name="Rectangle à coins arrondis 17"/>
        <xdr:cNvSpPr/>
      </xdr:nvSpPr>
      <xdr:spPr>
        <a:xfrm>
          <a:off x="9520848" y="0"/>
          <a:ext cx="1344247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Statistiques</a:t>
          </a:r>
        </a:p>
      </xdr:txBody>
    </xdr:sp>
    <xdr:clientData fPrintsWithSheet="0"/>
  </xdr:twoCellAnchor>
  <xdr:twoCellAnchor editAs="absolute">
    <xdr:from>
      <xdr:col>1</xdr:col>
      <xdr:colOff>1409700</xdr:colOff>
      <xdr:row>0</xdr:row>
      <xdr:rowOff>0</xdr:rowOff>
    </xdr:from>
    <xdr:to>
      <xdr:col>3</xdr:col>
      <xdr:colOff>357030</xdr:colOff>
      <xdr:row>0</xdr:row>
      <xdr:rowOff>475200</xdr:rowOff>
    </xdr:to>
    <xdr:sp macro="[0]!Module_Bon_bus.Bonbus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2705100" y="0"/>
          <a:ext cx="1328580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Bus</a:t>
          </a:r>
        </a:p>
      </xdr:txBody>
    </xdr:sp>
    <xdr:clientData fPrintsWithSheet="0"/>
  </xdr:twoCellAnchor>
  <xdr:twoCellAnchor editAs="absolute">
    <xdr:from>
      <xdr:col>1</xdr:col>
      <xdr:colOff>57150</xdr:colOff>
      <xdr:row>0</xdr:row>
      <xdr:rowOff>0</xdr:rowOff>
    </xdr:from>
    <xdr:to>
      <xdr:col>1</xdr:col>
      <xdr:colOff>1392325</xdr:colOff>
      <xdr:row>0</xdr:row>
      <xdr:rowOff>475200</xdr:rowOff>
    </xdr:to>
    <xdr:sp macro="[0]!Module_afficher.Afficher_Input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1352550" y="0"/>
          <a:ext cx="133517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Archives</a:t>
          </a:r>
        </a:p>
      </xdr:txBody>
    </xdr:sp>
    <xdr:clientData fPrintsWithSheet="0"/>
  </xdr:twoCellAnchor>
  <xdr:twoCellAnchor editAs="absolute">
    <xdr:from>
      <xdr:col>11</xdr:col>
      <xdr:colOff>597877</xdr:colOff>
      <xdr:row>0</xdr:row>
      <xdr:rowOff>0</xdr:rowOff>
    </xdr:from>
    <xdr:to>
      <xdr:col>27</xdr:col>
      <xdr:colOff>205364</xdr:colOff>
      <xdr:row>0</xdr:row>
      <xdr:rowOff>475200</xdr:rowOff>
    </xdr:to>
    <xdr:sp macro="[0]!Ouverture" textlink="">
      <xdr:nvSpPr>
        <xdr:cNvPr id="17" name="Rectangle à coins arrondis 16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5398477" y="0"/>
          <a:ext cx="1360087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Feuilles d'arrivée</a:t>
          </a:r>
        </a:p>
      </xdr:txBody>
    </xdr:sp>
    <xdr:clientData fPrintsWithSheet="0"/>
  </xdr:twoCellAnchor>
  <xdr:twoCellAnchor editAs="absolute">
    <xdr:from>
      <xdr:col>31</xdr:col>
      <xdr:colOff>77665</xdr:colOff>
      <xdr:row>0</xdr:row>
      <xdr:rowOff>9525</xdr:rowOff>
    </xdr:from>
    <xdr:to>
      <xdr:col>34</xdr:col>
      <xdr:colOff>267398</xdr:colOff>
      <xdr:row>0</xdr:row>
      <xdr:rowOff>484725</xdr:rowOff>
    </xdr:to>
    <xdr:sp macro="[0]!Références" textlink="">
      <xdr:nvSpPr>
        <xdr:cNvPr id="19" name="Rectangle à coins arrondis 18"/>
        <xdr:cNvSpPr/>
      </xdr:nvSpPr>
      <xdr:spPr>
        <a:xfrm>
          <a:off x="8154865" y="9525"/>
          <a:ext cx="1332733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Références</a:t>
          </a:r>
        </a:p>
      </xdr:txBody>
    </xdr:sp>
    <xdr:clientData fPrintsWithSheet="0"/>
  </xdr:twoCellAnchor>
  <xdr:twoCellAnchor editAs="absolute">
    <xdr:from>
      <xdr:col>38</xdr:col>
      <xdr:colOff>162170</xdr:colOff>
      <xdr:row>0</xdr:row>
      <xdr:rowOff>0</xdr:rowOff>
    </xdr:from>
    <xdr:to>
      <xdr:col>41</xdr:col>
      <xdr:colOff>352425</xdr:colOff>
      <xdr:row>0</xdr:row>
      <xdr:rowOff>475200</xdr:rowOff>
    </xdr:to>
    <xdr:sp macro="[0]!Tri" textlink="">
      <xdr:nvSpPr>
        <xdr:cNvPr id="16" name="Rectangle à coins arrondis 15"/>
        <xdr:cNvSpPr/>
      </xdr:nvSpPr>
      <xdr:spPr>
        <a:xfrm>
          <a:off x="10906370" y="0"/>
          <a:ext cx="1333255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Trier</a:t>
          </a:r>
        </a:p>
      </xdr:txBody>
    </xdr:sp>
    <xdr:clientData fPrintsWithSheet="0"/>
  </xdr:twoCellAnchor>
  <xdr:twoCellAnchor editAs="absolute">
    <xdr:from>
      <xdr:col>42</xdr:col>
      <xdr:colOff>7327</xdr:colOff>
      <xdr:row>0</xdr:row>
      <xdr:rowOff>0</xdr:rowOff>
    </xdr:from>
    <xdr:to>
      <xdr:col>45</xdr:col>
      <xdr:colOff>206829</xdr:colOff>
      <xdr:row>0</xdr:row>
      <xdr:rowOff>475200</xdr:rowOff>
    </xdr:to>
    <xdr:sp macro="[0]!Argentdepoche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12275527" y="0"/>
          <a:ext cx="1342502" cy="47520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Versements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Effectif" displayName="Effectif" ref="A1:AA67" totalsRowShown="0" headerRowDxfId="31" dataDxfId="29" headerRowBorderDxfId="30" tableBorderDxfId="28" totalsRowBorderDxfId="27">
  <autoFilter ref="A1:AA67"/>
  <sortState ref="A2:BA67">
    <sortCondition ref="C1:C67"/>
  </sortState>
  <tableColumns count="27">
    <tableColumn id="1" name="Nom" dataDxfId="26" dataCellStyle="Sortie"/>
    <tableColumn id="2" name="Prénom" dataDxfId="25" dataCellStyle="Sortie"/>
    <tableColumn id="3" name="Nom Prénom" dataDxfId="24" dataCellStyle="Sortie"/>
    <tableColumn id="4" name="Date de naissance" dataDxfId="23"/>
    <tableColumn id="5" name="Age" dataDxfId="22">
      <calculatedColumnFormula>TODAY()-Effectif[[#This Row],[Date de naissance]]</calculatedColumnFormula>
    </tableColumn>
    <tableColumn id="6" name="Statut" dataDxfId="21"/>
    <tableColumn id="7" name="Nationalité" dataDxfId="20"/>
    <tableColumn id="8" name="Téléphone" dataDxfId="19"/>
    <tableColumn id="9" name="Mail" dataDxfId="18"/>
    <tableColumn id="10" name="Date d'OPP" dataDxfId="17"/>
    <tableColumn id="11" name="Age d'OPP" dataDxfId="16"/>
    <tableColumn id="12" name="Date de majorité" dataDxfId="15"/>
    <tableColumn id="13" name="Date d'arrivée au DAMA" dataDxfId="14"/>
    <tableColumn id="14" name="Temps de présence" dataDxfId="13"/>
    <tableColumn id="38" name="Date de note" dataDxfId="12">
      <calculatedColumnFormula>IF(Effectif[[#This Row],[Date d''arrivée au DAMA]]&gt;0,DATE(YEAR(Effectif[[#This Row],[Date d''arrivée au DAMA]]),MONTH(Effectif[[#This Row],[Date d''arrivée au DAMA]])+6,DAY(Effectif[[#This Row],[Date d''arrivée au DAMA]])),"")</calculatedColumnFormula>
    </tableColumn>
    <tableColumn id="39" name="Evaluat° faite" dataDxfId="11"/>
    <tableColumn id="15" name="Accueil" dataDxfId="10"/>
    <tableColumn id="16" name="Chbre" dataDxfId="9"/>
    <tableColumn id="17" name="Educateur" dataDxfId="8"/>
    <tableColumn id="18" name="Argent de poche" dataDxfId="7"/>
    <tableColumn id="19" name="Halle" dataDxfId="6"/>
    <tableColumn id="20" name="IEF" dataDxfId="5"/>
    <tableColumn id="21" name="AG" dataDxfId="4"/>
    <tableColumn id="22" name="Mail AG" dataDxfId="3"/>
    <tableColumn id="23" name="Mesure de protection" dataDxfId="2"/>
    <tableColumn id="25" name="Date Renouvellement" dataDxfId="1"/>
    <tableColumn id="27" name="Date demande CMU/RI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ffectif">
    <tabColor rgb="FFC00000"/>
    <pageSetUpPr fitToPage="1"/>
  </sheetPr>
  <dimension ref="A1:AY67"/>
  <sheetViews>
    <sheetView tabSelected="1" workbookViewId="0">
      <pane xSplit="3" topLeftCell="D1" activePane="topRight" state="frozen"/>
      <selection pane="topRight" activeCell="Y2" sqref="Y2"/>
    </sheetView>
  </sheetViews>
  <sheetFormatPr baseColWidth="10" defaultColWidth="5.7109375" defaultRowHeight="15" customHeight="1"/>
  <cols>
    <col min="1" max="1" width="19.42578125" style="20" bestFit="1" customWidth="1"/>
    <col min="2" max="2" width="35.7109375" style="20" bestFit="1" customWidth="1"/>
    <col min="3" max="3" width="38" style="120" hidden="1" customWidth="1"/>
    <col min="4" max="4" width="10.5703125" style="121" bestFit="1" customWidth="1"/>
    <col min="5" max="5" width="6.28515625" style="122" bestFit="1" customWidth="1"/>
    <col min="6" max="6" width="8.140625" style="20" hidden="1" customWidth="1"/>
    <col min="7" max="7" width="13.140625" style="20" hidden="1" customWidth="1"/>
    <col min="8" max="8" width="14.7109375" style="123" hidden="1" customWidth="1"/>
    <col min="9" max="9" width="6.42578125" style="236" hidden="1" customWidth="1"/>
    <col min="10" max="10" width="9.5703125" style="20" hidden="1" customWidth="1"/>
    <col min="11" max="11" width="8" style="20" hidden="1" customWidth="1"/>
    <col min="12" max="12" width="10" style="20" bestFit="1" customWidth="1"/>
    <col min="13" max="13" width="10.5703125" style="20" hidden="1" customWidth="1"/>
    <col min="14" max="14" width="8.7109375" style="20" hidden="1" customWidth="1"/>
    <col min="15" max="15" width="9.5703125" style="20" hidden="1" customWidth="1"/>
    <col min="16" max="16" width="6.85546875" style="20" hidden="1" customWidth="1"/>
    <col min="17" max="17" width="16.5703125" style="124" hidden="1" customWidth="1"/>
    <col min="18" max="18" width="8" style="20" hidden="1" customWidth="1"/>
    <col min="19" max="19" width="13.5703125" style="124" hidden="1" customWidth="1"/>
    <col min="20" max="20" width="9.140625" style="125" hidden="1" customWidth="1"/>
    <col min="21" max="21" width="7.140625" style="20" hidden="1" customWidth="1"/>
    <col min="22" max="22" width="16.140625" style="20" hidden="1" customWidth="1"/>
    <col min="23" max="23" width="14.28515625" style="20" hidden="1" customWidth="1"/>
    <col min="24" max="24" width="28" style="126" hidden="1" customWidth="1"/>
    <col min="25" max="25" width="16.28515625" style="20" bestFit="1" customWidth="1"/>
    <col min="26" max="26" width="16.28515625" style="121" hidden="1" customWidth="1"/>
    <col min="27" max="27" width="14.85546875" style="20" hidden="1" customWidth="1"/>
    <col min="28" max="16384" width="5.7109375" style="20"/>
  </cols>
  <sheetData>
    <row r="1" spans="1:51" s="43" customFormat="1" ht="73.5" customHeight="1">
      <c r="A1" s="37" t="s">
        <v>0</v>
      </c>
      <c r="B1" s="38" t="s">
        <v>1</v>
      </c>
      <c r="C1" s="39" t="s">
        <v>61</v>
      </c>
      <c r="D1" s="40" t="s">
        <v>2</v>
      </c>
      <c r="E1" s="41" t="s">
        <v>158</v>
      </c>
      <c r="F1" s="38" t="s">
        <v>11</v>
      </c>
      <c r="G1" s="38" t="s">
        <v>14</v>
      </c>
      <c r="H1" s="38" t="s">
        <v>64</v>
      </c>
      <c r="I1" s="38" t="s">
        <v>18</v>
      </c>
      <c r="J1" s="38" t="s">
        <v>106</v>
      </c>
      <c r="K1" s="38" t="s">
        <v>111</v>
      </c>
      <c r="L1" s="38" t="s">
        <v>7</v>
      </c>
      <c r="M1" s="38" t="s">
        <v>17</v>
      </c>
      <c r="N1" s="38" t="s">
        <v>101</v>
      </c>
      <c r="O1" s="38" t="s">
        <v>112</v>
      </c>
      <c r="P1" s="38" t="s">
        <v>156</v>
      </c>
      <c r="Q1" s="38" t="s">
        <v>82</v>
      </c>
      <c r="R1" s="38" t="s">
        <v>97</v>
      </c>
      <c r="S1" s="38" t="s">
        <v>102</v>
      </c>
      <c r="T1" s="42" t="s">
        <v>65</v>
      </c>
      <c r="U1" s="38" t="s">
        <v>98</v>
      </c>
      <c r="V1" s="38" t="s">
        <v>3</v>
      </c>
      <c r="W1" s="38" t="s">
        <v>4</v>
      </c>
      <c r="X1" s="38" t="s">
        <v>19</v>
      </c>
      <c r="Y1" s="38" t="s">
        <v>70</v>
      </c>
      <c r="Z1" s="40" t="s">
        <v>109</v>
      </c>
      <c r="AA1" s="38" t="s">
        <v>76</v>
      </c>
      <c r="AY1" s="43" t="s">
        <v>104</v>
      </c>
    </row>
    <row r="2" spans="1:51" ht="15" customHeight="1">
      <c r="A2" s="25" t="s">
        <v>159</v>
      </c>
      <c r="B2" s="26" t="s">
        <v>160</v>
      </c>
      <c r="C2" s="44" t="s">
        <v>161</v>
      </c>
      <c r="D2" s="27">
        <v>38186</v>
      </c>
      <c r="E2" s="28">
        <f ca="1">TODAY()-Effectif[[#This Row],[Date de naissance]]</f>
        <v>6398</v>
      </c>
      <c r="F2" s="29" t="s">
        <v>100</v>
      </c>
      <c r="G2" s="29"/>
      <c r="H2" s="36"/>
      <c r="I2" s="34"/>
      <c r="J2" s="31"/>
      <c r="K2" s="24"/>
      <c r="L2" s="31">
        <f>IF(Effectif[[#This Row],[Date de naissance]]&gt;0,DATE(YEAR(Effectif[[#This Row],[Date de naissance]])+18,MONTH(Effectif[[#This Row],[Date de naissance]]),DAY(Effectif[[#This Row],[Date de naissance]])),"")</f>
        <v>44760</v>
      </c>
      <c r="M2" s="31"/>
      <c r="N2" s="24"/>
      <c r="O2" s="31" t="str">
        <f>IF(Effectif[[#This Row],[Date d''arrivée au DAMA]]&gt;0,DATE(YEAR(Effectif[[#This Row],[Date d''arrivée au DAMA]]),MONTH(Effectif[[#This Row],[Date d''arrivée au DAMA]])+6,DAY(Effectif[[#This Row],[Date d''arrivée au DAMA]])),"")</f>
        <v/>
      </c>
      <c r="P2" s="34"/>
      <c r="Q2" s="33"/>
      <c r="R2" s="29"/>
      <c r="S2" s="34"/>
      <c r="T2" s="45">
        <v>67</v>
      </c>
      <c r="U2" s="46">
        <v>49</v>
      </c>
      <c r="V2" s="29"/>
      <c r="W2" s="29"/>
      <c r="X2" s="231"/>
      <c r="Y2" s="160"/>
      <c r="Z2" s="35" t="s">
        <v>103</v>
      </c>
      <c r="AA2" s="34"/>
    </row>
    <row r="3" spans="1:51" ht="15" customHeight="1">
      <c r="A3" s="52"/>
      <c r="B3" s="53"/>
      <c r="C3" s="155" t="s">
        <v>155</v>
      </c>
      <c r="D3" s="156"/>
      <c r="E3" s="144"/>
      <c r="F3" s="157"/>
      <c r="G3" s="48"/>
      <c r="H3" s="158"/>
      <c r="I3" s="234"/>
      <c r="J3" s="159"/>
      <c r="K3" s="157"/>
      <c r="L3" s="31"/>
      <c r="M3" s="159"/>
      <c r="N3" s="157"/>
      <c r="O3" s="159"/>
      <c r="P3" s="159"/>
      <c r="Q3" s="29"/>
      <c r="R3" s="48"/>
      <c r="S3" s="160"/>
      <c r="T3" s="161"/>
      <c r="U3" s="163"/>
      <c r="V3" s="48"/>
      <c r="W3" s="48"/>
      <c r="X3" s="231"/>
      <c r="Y3" s="160"/>
      <c r="Z3" s="164"/>
      <c r="AA3" s="160"/>
    </row>
    <row r="4" spans="1:51" ht="15" customHeight="1">
      <c r="A4" s="173"/>
      <c r="B4" s="53"/>
      <c r="C4" s="181"/>
      <c r="D4" s="186"/>
      <c r="E4" s="49"/>
      <c r="F4" s="50"/>
      <c r="G4" s="29"/>
      <c r="H4" s="200"/>
      <c r="I4" s="235"/>
      <c r="J4" s="51"/>
      <c r="K4" s="50"/>
      <c r="L4" s="31"/>
      <c r="M4" s="51"/>
      <c r="N4" s="50"/>
      <c r="O4" s="51"/>
      <c r="P4" s="51"/>
      <c r="Q4" s="212"/>
      <c r="R4" s="212"/>
      <c r="S4" s="213"/>
      <c r="T4" s="215"/>
      <c r="U4" s="218"/>
      <c r="V4" s="212"/>
      <c r="W4" s="212"/>
      <c r="X4" s="231"/>
      <c r="Y4" s="160"/>
      <c r="Z4" s="225"/>
      <c r="AA4" s="213"/>
    </row>
    <row r="5" spans="1:51" ht="15" customHeight="1">
      <c r="A5" s="52"/>
      <c r="B5" s="53"/>
      <c r="C5" s="44"/>
      <c r="D5" s="27"/>
      <c r="E5" s="28"/>
      <c r="F5" s="24"/>
      <c r="G5" s="29"/>
      <c r="H5" s="36"/>
      <c r="I5" s="234"/>
      <c r="J5" s="31"/>
      <c r="K5" s="24"/>
      <c r="L5" s="31"/>
      <c r="M5" s="31"/>
      <c r="N5" s="24"/>
      <c r="O5" s="31"/>
      <c r="P5" s="34"/>
      <c r="Q5" s="33"/>
      <c r="R5" s="29"/>
      <c r="S5" s="34"/>
      <c r="T5" s="45"/>
      <c r="U5" s="46"/>
      <c r="V5" s="29"/>
      <c r="W5" s="29"/>
      <c r="X5" s="231"/>
      <c r="Y5" s="34"/>
      <c r="Z5" s="35"/>
      <c r="AA5" s="34"/>
    </row>
    <row r="6" spans="1:51" ht="15" customHeight="1">
      <c r="A6" s="25"/>
      <c r="B6" s="26"/>
      <c r="C6" s="44"/>
      <c r="D6" s="27"/>
      <c r="E6" s="28"/>
      <c r="F6" s="29"/>
      <c r="G6" s="33"/>
      <c r="H6" s="36"/>
      <c r="I6" s="237"/>
      <c r="J6" s="31"/>
      <c r="K6" s="24"/>
      <c r="L6" s="31"/>
      <c r="M6" s="31"/>
      <c r="N6" s="24"/>
      <c r="O6" s="31"/>
      <c r="P6" s="34"/>
      <c r="Q6" s="33"/>
      <c r="R6" s="29"/>
      <c r="S6" s="34"/>
      <c r="T6" s="45"/>
      <c r="U6" s="46"/>
      <c r="V6" s="29"/>
      <c r="W6" s="29"/>
      <c r="X6" s="231"/>
      <c r="Y6" s="34"/>
      <c r="Z6" s="35"/>
      <c r="AA6" s="34"/>
    </row>
    <row r="7" spans="1:51" ht="15" customHeight="1">
      <c r="A7" s="65"/>
      <c r="B7" s="53"/>
      <c r="C7" s="66"/>
      <c r="D7" s="67"/>
      <c r="E7" s="68"/>
      <c r="F7" s="69"/>
      <c r="G7" s="70"/>
      <c r="H7" s="71"/>
      <c r="I7" s="34"/>
      <c r="J7" s="73"/>
      <c r="K7" s="69"/>
      <c r="L7" s="73"/>
      <c r="M7" s="73"/>
      <c r="N7" s="69"/>
      <c r="O7" s="73"/>
      <c r="P7" s="34"/>
      <c r="Q7" s="70"/>
      <c r="R7" s="70"/>
      <c r="S7" s="72"/>
      <c r="T7" s="74"/>
      <c r="U7" s="75"/>
      <c r="V7" s="70"/>
      <c r="W7" s="70"/>
      <c r="X7" s="231"/>
      <c r="Y7" s="72"/>
      <c r="Z7" s="76"/>
      <c r="AA7" s="72"/>
    </row>
    <row r="8" spans="1:51" ht="15" customHeight="1">
      <c r="A8" s="25"/>
      <c r="B8" s="26"/>
      <c r="C8" s="77"/>
      <c r="D8" s="27"/>
      <c r="E8" s="28"/>
      <c r="F8" s="29"/>
      <c r="G8" s="33"/>
      <c r="H8" s="36"/>
      <c r="I8" s="238"/>
      <c r="J8" s="31"/>
      <c r="K8" s="24"/>
      <c r="L8" s="31"/>
      <c r="M8" s="31"/>
      <c r="N8" s="24"/>
      <c r="O8" s="31"/>
      <c r="P8" s="34"/>
      <c r="Q8" s="33"/>
      <c r="R8" s="29"/>
      <c r="S8" s="34"/>
      <c r="T8" s="45"/>
      <c r="U8" s="46"/>
      <c r="V8" s="29"/>
      <c r="W8" s="33"/>
      <c r="X8" s="231"/>
      <c r="Y8" s="34"/>
      <c r="Z8" s="35"/>
      <c r="AA8" s="32"/>
    </row>
    <row r="9" spans="1:51" ht="15" customHeight="1">
      <c r="A9" s="52"/>
      <c r="B9" s="53"/>
      <c r="C9" s="54"/>
      <c r="D9" s="55"/>
      <c r="E9" s="56"/>
      <c r="F9" s="57"/>
      <c r="G9" s="58"/>
      <c r="H9" s="59"/>
      <c r="I9" s="34"/>
      <c r="J9" s="61"/>
      <c r="K9" s="57"/>
      <c r="L9" s="61"/>
      <c r="M9" s="61"/>
      <c r="N9" s="57"/>
      <c r="O9" s="61"/>
      <c r="P9" s="34"/>
      <c r="Q9" s="33"/>
      <c r="R9" s="58"/>
      <c r="S9" s="60"/>
      <c r="T9" s="62"/>
      <c r="U9" s="63"/>
      <c r="V9" s="29"/>
      <c r="W9" s="58"/>
      <c r="X9" s="231"/>
      <c r="Y9" s="34"/>
      <c r="Z9" s="64"/>
      <c r="AA9" s="60"/>
    </row>
    <row r="10" spans="1:51" ht="15" customHeight="1">
      <c r="A10" s="25"/>
      <c r="B10" s="26"/>
      <c r="C10" s="44"/>
      <c r="D10" s="27"/>
      <c r="E10" s="28"/>
      <c r="F10" s="29"/>
      <c r="G10" s="33"/>
      <c r="H10" s="30"/>
      <c r="I10" s="32"/>
      <c r="J10" s="31"/>
      <c r="K10" s="24"/>
      <c r="L10" s="31"/>
      <c r="M10" s="31"/>
      <c r="N10" s="24"/>
      <c r="O10" s="31"/>
      <c r="P10" s="34"/>
      <c r="Q10" s="33"/>
      <c r="R10" s="29"/>
      <c r="S10" s="34"/>
      <c r="T10" s="45"/>
      <c r="U10" s="46"/>
      <c r="V10" s="29"/>
      <c r="W10" s="33"/>
      <c r="X10" s="231"/>
      <c r="Y10" s="34"/>
      <c r="Z10" s="35"/>
      <c r="AA10" s="32"/>
    </row>
    <row r="11" spans="1:51" ht="15" customHeight="1">
      <c r="A11" s="174"/>
      <c r="B11" s="53"/>
      <c r="C11" s="179"/>
      <c r="D11" s="185"/>
      <c r="E11" s="28"/>
      <c r="F11" s="192"/>
      <c r="G11" s="131"/>
      <c r="H11" s="199"/>
      <c r="I11" s="234"/>
      <c r="J11" s="133"/>
      <c r="K11" s="192"/>
      <c r="L11" s="133"/>
      <c r="M11" s="133"/>
      <c r="N11" s="192"/>
      <c r="O11" s="133"/>
      <c r="P11" s="133"/>
      <c r="Q11" s="131"/>
      <c r="R11" s="131"/>
      <c r="S11" s="204"/>
      <c r="T11" s="214"/>
      <c r="U11" s="217"/>
      <c r="V11" s="131"/>
      <c r="W11" s="131"/>
      <c r="X11" s="231"/>
      <c r="Y11" s="204"/>
      <c r="Z11" s="223"/>
      <c r="AA11" s="204"/>
    </row>
    <row r="12" spans="1:51" ht="15" customHeight="1">
      <c r="A12" s="25"/>
      <c r="B12" s="26"/>
      <c r="C12" s="44"/>
      <c r="D12" s="27"/>
      <c r="E12" s="28"/>
      <c r="F12" s="29"/>
      <c r="G12" s="29"/>
      <c r="H12" s="36"/>
      <c r="I12" s="34"/>
      <c r="J12" s="31"/>
      <c r="K12" s="24"/>
      <c r="L12" s="31"/>
      <c r="M12" s="31"/>
      <c r="N12" s="24"/>
      <c r="O12" s="31"/>
      <c r="P12" s="34"/>
      <c r="Q12" s="33"/>
      <c r="R12" s="29"/>
      <c r="S12" s="32"/>
      <c r="T12" s="45"/>
      <c r="U12" s="46"/>
      <c r="V12" s="29"/>
      <c r="W12" s="29"/>
      <c r="X12" s="231"/>
      <c r="Y12" s="34"/>
      <c r="Z12" s="35"/>
      <c r="AA12" s="34"/>
    </row>
    <row r="13" spans="1:51" ht="15" customHeight="1">
      <c r="A13" s="52"/>
      <c r="B13" s="53"/>
      <c r="C13" s="44"/>
      <c r="D13" s="78"/>
      <c r="E13" s="79"/>
      <c r="F13" s="80"/>
      <c r="G13" s="81"/>
      <c r="H13" s="36"/>
      <c r="I13" s="34"/>
      <c r="J13" s="83"/>
      <c r="K13" s="80"/>
      <c r="L13" s="83"/>
      <c r="M13" s="83"/>
      <c r="N13" s="80"/>
      <c r="O13" s="83"/>
      <c r="P13" s="34"/>
      <c r="Q13" s="33"/>
      <c r="R13" s="81"/>
      <c r="S13" s="82"/>
      <c r="T13" s="84"/>
      <c r="U13" s="85"/>
      <c r="V13" s="58"/>
      <c r="W13" s="81"/>
      <c r="X13" s="231"/>
      <c r="Y13" s="34"/>
      <c r="Z13" s="86"/>
      <c r="AA13" s="82"/>
    </row>
    <row r="14" spans="1:51" ht="15" customHeight="1">
      <c r="A14" s="88"/>
      <c r="B14" s="53"/>
      <c r="C14" s="54"/>
      <c r="D14" s="27"/>
      <c r="E14" s="28"/>
      <c r="F14" s="29"/>
      <c r="G14" s="29"/>
      <c r="H14" s="30"/>
      <c r="I14" s="238"/>
      <c r="J14" s="31"/>
      <c r="K14" s="24"/>
      <c r="L14" s="61"/>
      <c r="M14" s="61"/>
      <c r="N14" s="57"/>
      <c r="O14" s="61"/>
      <c r="P14" s="34"/>
      <c r="Q14" s="33"/>
      <c r="R14" s="58"/>
      <c r="S14" s="60"/>
      <c r="T14" s="84"/>
      <c r="U14" s="85"/>
      <c r="V14" s="58"/>
      <c r="W14" s="58"/>
      <c r="X14" s="231"/>
      <c r="Y14" s="60"/>
      <c r="Z14" s="64"/>
      <c r="AA14" s="60"/>
    </row>
    <row r="15" spans="1:51" ht="15" customHeight="1">
      <c r="A15" s="25"/>
      <c r="B15" s="26"/>
      <c r="C15" s="44"/>
      <c r="D15" s="27"/>
      <c r="E15" s="28"/>
      <c r="F15" s="29"/>
      <c r="G15" s="33"/>
      <c r="H15" s="36"/>
      <c r="I15" s="32"/>
      <c r="J15" s="31"/>
      <c r="K15" s="24"/>
      <c r="L15" s="31"/>
      <c r="M15" s="31"/>
      <c r="N15" s="24"/>
      <c r="O15" s="31"/>
      <c r="P15" s="34"/>
      <c r="Q15" s="33"/>
      <c r="R15" s="29"/>
      <c r="S15" s="32"/>
      <c r="T15" s="45"/>
      <c r="U15" s="46"/>
      <c r="V15" s="29"/>
      <c r="W15" s="33"/>
      <c r="X15" s="231"/>
      <c r="Y15" s="34"/>
      <c r="Z15" s="35"/>
      <c r="AA15" s="32"/>
    </row>
    <row r="16" spans="1:51" ht="15" customHeight="1">
      <c r="A16" s="52"/>
      <c r="B16" s="53"/>
      <c r="C16" s="44"/>
      <c r="D16" s="27"/>
      <c r="E16" s="28"/>
      <c r="F16" s="29"/>
      <c r="G16" s="29"/>
      <c r="H16" s="36"/>
      <c r="I16" s="32"/>
      <c r="J16" s="31"/>
      <c r="K16" s="24"/>
      <c r="L16" s="31"/>
      <c r="M16" s="31"/>
      <c r="N16" s="24"/>
      <c r="O16" s="31"/>
      <c r="P16" s="34"/>
      <c r="Q16" s="33"/>
      <c r="R16" s="29"/>
      <c r="S16" s="32"/>
      <c r="T16" s="45"/>
      <c r="U16" s="46"/>
      <c r="V16" s="33"/>
      <c r="W16" s="33"/>
      <c r="X16" s="231"/>
      <c r="Y16" s="34"/>
      <c r="Z16" s="35"/>
      <c r="AA16" s="32"/>
    </row>
    <row r="17" spans="1:27" ht="15" customHeight="1">
      <c r="A17" s="25"/>
      <c r="B17" s="26"/>
      <c r="C17" s="44"/>
      <c r="D17" s="27"/>
      <c r="E17" s="28"/>
      <c r="F17" s="29"/>
      <c r="G17" s="29"/>
      <c r="H17" s="36"/>
      <c r="I17" s="34"/>
      <c r="J17" s="31"/>
      <c r="K17" s="24"/>
      <c r="L17" s="31"/>
      <c r="M17" s="31"/>
      <c r="N17" s="24"/>
      <c r="O17" s="31"/>
      <c r="P17" s="34"/>
      <c r="Q17" s="33"/>
      <c r="R17" s="29"/>
      <c r="S17" s="32"/>
      <c r="T17" s="45"/>
      <c r="U17" s="46"/>
      <c r="V17" s="29"/>
      <c r="W17" s="29"/>
      <c r="X17" s="231"/>
      <c r="Y17" s="34"/>
      <c r="Z17" s="35"/>
      <c r="AA17" s="34"/>
    </row>
    <row r="18" spans="1:27" ht="15" customHeight="1">
      <c r="A18" s="88"/>
      <c r="B18" s="53"/>
      <c r="C18" s="54"/>
      <c r="D18" s="55"/>
      <c r="E18" s="56"/>
      <c r="F18" s="57"/>
      <c r="G18" s="58"/>
      <c r="H18" s="36"/>
      <c r="I18" s="234"/>
      <c r="J18" s="61"/>
      <c r="K18" s="57"/>
      <c r="L18" s="61"/>
      <c r="M18" s="61"/>
      <c r="N18" s="57"/>
      <c r="O18" s="61"/>
      <c r="P18" s="34"/>
      <c r="Q18" s="33"/>
      <c r="R18" s="58"/>
      <c r="S18" s="60"/>
      <c r="T18" s="62"/>
      <c r="U18" s="63"/>
      <c r="V18" s="58"/>
      <c r="W18" s="58"/>
      <c r="X18" s="231"/>
      <c r="Y18" s="60"/>
      <c r="Z18" s="64"/>
      <c r="AA18" s="60"/>
    </row>
    <row r="19" spans="1:27" ht="15" customHeight="1">
      <c r="A19" s="52"/>
      <c r="B19" s="53"/>
      <c r="C19" s="54"/>
      <c r="D19" s="55"/>
      <c r="E19" s="56"/>
      <c r="F19" s="57"/>
      <c r="G19" s="58"/>
      <c r="H19" s="36"/>
      <c r="I19" s="34"/>
      <c r="J19" s="61"/>
      <c r="K19" s="57"/>
      <c r="L19" s="61"/>
      <c r="M19" s="61"/>
      <c r="N19" s="57"/>
      <c r="O19" s="61"/>
      <c r="P19" s="34"/>
      <c r="Q19" s="33"/>
      <c r="R19" s="58"/>
      <c r="S19" s="60"/>
      <c r="T19" s="62"/>
      <c r="U19" s="63"/>
      <c r="V19" s="58"/>
      <c r="W19" s="58"/>
      <c r="X19" s="231"/>
      <c r="Y19" s="60"/>
      <c r="Z19" s="64"/>
      <c r="AA19" s="60"/>
    </row>
    <row r="20" spans="1:27" ht="15" customHeight="1">
      <c r="A20" s="165"/>
      <c r="B20" s="26"/>
      <c r="C20" s="44"/>
      <c r="D20" s="27"/>
      <c r="E20" s="28"/>
      <c r="F20" s="29"/>
      <c r="G20" s="33"/>
      <c r="H20" s="36"/>
      <c r="I20" s="237"/>
      <c r="J20" s="31"/>
      <c r="K20" s="24"/>
      <c r="L20" s="31"/>
      <c r="M20" s="31"/>
      <c r="N20" s="24"/>
      <c r="O20" s="31"/>
      <c r="P20" s="34"/>
      <c r="Q20" s="33"/>
      <c r="R20" s="29"/>
      <c r="S20" s="34"/>
      <c r="T20" s="45"/>
      <c r="U20" s="46"/>
      <c r="V20" s="29"/>
      <c r="W20" s="33"/>
      <c r="X20" s="231"/>
      <c r="Y20" s="34"/>
      <c r="Z20" s="35"/>
      <c r="AA20" s="32"/>
    </row>
    <row r="21" spans="1:27" ht="15" customHeight="1">
      <c r="A21" s="175"/>
      <c r="B21" s="53"/>
      <c r="C21" s="135"/>
      <c r="D21" s="136"/>
      <c r="E21" s="28"/>
      <c r="F21" s="138"/>
      <c r="G21" s="89"/>
      <c r="H21" s="139"/>
      <c r="I21" s="34"/>
      <c r="J21" s="90"/>
      <c r="K21" s="138"/>
      <c r="L21" s="90"/>
      <c r="M21" s="90"/>
      <c r="N21" s="138"/>
      <c r="O21" s="90"/>
      <c r="P21" s="90"/>
      <c r="Q21" s="89"/>
      <c r="R21" s="89"/>
      <c r="S21" s="140"/>
      <c r="T21" s="141"/>
      <c r="U21" s="142"/>
      <c r="V21" s="89"/>
      <c r="W21" s="89"/>
      <c r="X21" s="231"/>
      <c r="Y21" s="34"/>
      <c r="Z21" s="143"/>
      <c r="AA21" s="140"/>
    </row>
    <row r="22" spans="1:27" ht="15" customHeight="1">
      <c r="A22" s="88"/>
      <c r="B22" s="53"/>
      <c r="C22" s="54"/>
      <c r="D22" s="27"/>
      <c r="E22" s="28"/>
      <c r="F22" s="29"/>
      <c r="G22" s="29"/>
      <c r="H22" s="30"/>
      <c r="I22" s="238"/>
      <c r="J22" s="31"/>
      <c r="K22" s="24"/>
      <c r="L22" s="61"/>
      <c r="M22" s="61"/>
      <c r="N22" s="57"/>
      <c r="O22" s="61"/>
      <c r="P22" s="34"/>
      <c r="Q22" s="33"/>
      <c r="R22" s="58"/>
      <c r="S22" s="60"/>
      <c r="T22" s="62"/>
      <c r="U22" s="63"/>
      <c r="V22" s="58"/>
      <c r="W22" s="58"/>
      <c r="X22" s="231"/>
      <c r="Y22" s="60"/>
      <c r="Z22" s="64"/>
      <c r="AA22" s="60"/>
    </row>
    <row r="23" spans="1:27" ht="15" customHeight="1">
      <c r="A23" s="246"/>
      <c r="B23" s="53"/>
      <c r="C23" s="250"/>
      <c r="D23" s="67"/>
      <c r="E23" s="68"/>
      <c r="F23" s="69"/>
      <c r="G23" s="70"/>
      <c r="H23" s="71"/>
      <c r="I23" s="234"/>
      <c r="J23" s="73"/>
      <c r="K23" s="69"/>
      <c r="L23" s="73"/>
      <c r="M23" s="73"/>
      <c r="N23" s="69"/>
      <c r="O23" s="73"/>
      <c r="P23" s="34"/>
      <c r="Q23" s="33"/>
      <c r="R23" s="70"/>
      <c r="S23" s="72"/>
      <c r="T23" s="74"/>
      <c r="U23" s="75"/>
      <c r="V23" s="70"/>
      <c r="W23" s="70"/>
      <c r="X23" s="231"/>
      <c r="Y23" s="72"/>
      <c r="Z23" s="76"/>
      <c r="AA23" s="72"/>
    </row>
    <row r="24" spans="1:27" ht="15" customHeight="1">
      <c r="A24" s="65"/>
      <c r="B24" s="53"/>
      <c r="C24" s="66"/>
      <c r="D24" s="67"/>
      <c r="E24" s="68"/>
      <c r="F24" s="69"/>
      <c r="G24" s="70"/>
      <c r="H24" s="71"/>
      <c r="I24" s="34"/>
      <c r="J24" s="73"/>
      <c r="K24" s="69"/>
      <c r="L24" s="73"/>
      <c r="M24" s="73"/>
      <c r="N24" s="69"/>
      <c r="O24" s="73"/>
      <c r="P24" s="34"/>
      <c r="Q24" s="33"/>
      <c r="R24" s="70"/>
      <c r="S24" s="72"/>
      <c r="T24" s="74"/>
      <c r="U24" s="75"/>
      <c r="V24" s="70"/>
      <c r="W24" s="70"/>
      <c r="X24" s="231"/>
      <c r="Y24" s="34"/>
      <c r="Z24" s="76"/>
      <c r="AA24" s="72"/>
    </row>
    <row r="25" spans="1:27" ht="15" customHeight="1">
      <c r="A25" s="174"/>
      <c r="B25" s="247"/>
      <c r="C25" s="179"/>
      <c r="D25" s="185"/>
      <c r="E25" s="132"/>
      <c r="F25" s="192"/>
      <c r="G25" s="131"/>
      <c r="H25" s="199"/>
      <c r="I25" s="34"/>
      <c r="J25" s="133"/>
      <c r="K25" s="192"/>
      <c r="L25" s="133"/>
      <c r="M25" s="133"/>
      <c r="N25" s="192"/>
      <c r="O25" s="133"/>
      <c r="P25" s="133"/>
      <c r="Q25" s="131"/>
      <c r="R25" s="131"/>
      <c r="S25" s="204"/>
      <c r="T25" s="74"/>
      <c r="U25" s="217"/>
      <c r="V25" s="131"/>
      <c r="W25" s="131"/>
      <c r="X25" s="231"/>
      <c r="Y25" s="204"/>
      <c r="Z25" s="223"/>
      <c r="AA25" s="204"/>
    </row>
    <row r="26" spans="1:27" ht="15" customHeight="1">
      <c r="A26" s="25"/>
      <c r="B26" s="26"/>
      <c r="C26" s="44"/>
      <c r="D26" s="27"/>
      <c r="E26" s="28"/>
      <c r="F26" s="29"/>
      <c r="G26" s="29"/>
      <c r="H26" s="36"/>
      <c r="I26" s="34"/>
      <c r="J26" s="31"/>
      <c r="K26" s="24"/>
      <c r="L26" s="31"/>
      <c r="M26" s="31"/>
      <c r="N26" s="24"/>
      <c r="O26" s="31"/>
      <c r="P26" s="34"/>
      <c r="Q26" s="33"/>
      <c r="R26" s="29"/>
      <c r="S26" s="32"/>
      <c r="T26" s="45"/>
      <c r="U26" s="46"/>
      <c r="V26" s="29"/>
      <c r="W26" s="29"/>
      <c r="X26" s="231"/>
      <c r="Y26" s="34"/>
      <c r="Z26" s="35"/>
      <c r="AA26" s="34"/>
    </row>
    <row r="27" spans="1:27" ht="15" customHeight="1">
      <c r="A27" s="88"/>
      <c r="B27" s="53"/>
      <c r="C27" s="77"/>
      <c r="D27" s="55"/>
      <c r="E27" s="56"/>
      <c r="F27" s="57"/>
      <c r="G27" s="58"/>
      <c r="H27" s="59"/>
      <c r="I27" s="234"/>
      <c r="J27" s="61"/>
      <c r="K27" s="57"/>
      <c r="L27" s="61"/>
      <c r="M27" s="61"/>
      <c r="N27" s="57"/>
      <c r="O27" s="61"/>
      <c r="P27" s="34"/>
      <c r="Q27" s="33"/>
      <c r="R27" s="58"/>
      <c r="S27" s="60"/>
      <c r="T27" s="62"/>
      <c r="U27" s="63"/>
      <c r="V27" s="58"/>
      <c r="W27" s="58"/>
      <c r="X27" s="231"/>
      <c r="Y27" s="60"/>
      <c r="Z27" s="64"/>
      <c r="AA27" s="60"/>
    </row>
    <row r="28" spans="1:27" ht="15" customHeight="1">
      <c r="A28" s="171"/>
      <c r="B28" s="176"/>
      <c r="C28" s="179"/>
      <c r="D28" s="185"/>
      <c r="E28" s="132"/>
      <c r="F28" s="192"/>
      <c r="G28" s="131"/>
      <c r="H28" s="36"/>
      <c r="I28" s="34"/>
      <c r="J28" s="133"/>
      <c r="K28" s="192"/>
      <c r="L28" s="133"/>
      <c r="M28" s="133"/>
      <c r="N28" s="192"/>
      <c r="O28" s="133"/>
      <c r="P28" s="133"/>
      <c r="Q28" s="131"/>
      <c r="R28" s="29"/>
      <c r="S28" s="204"/>
      <c r="T28" s="74"/>
      <c r="U28" s="217"/>
      <c r="V28" s="131"/>
      <c r="W28" s="131"/>
      <c r="X28" s="231"/>
      <c r="Y28" s="204"/>
      <c r="Z28" s="223"/>
      <c r="AA28" s="204"/>
    </row>
    <row r="29" spans="1:27" ht="15" customHeight="1">
      <c r="A29" s="52"/>
      <c r="B29" s="53"/>
      <c r="C29" s="54"/>
      <c r="D29" s="55"/>
      <c r="E29" s="56"/>
      <c r="F29" s="57"/>
      <c r="G29" s="58"/>
      <c r="H29" s="59"/>
      <c r="I29" s="34"/>
      <c r="J29" s="61"/>
      <c r="K29" s="57"/>
      <c r="L29" s="61"/>
      <c r="M29" s="61"/>
      <c r="N29" s="57"/>
      <c r="O29" s="61"/>
      <c r="P29" s="34"/>
      <c r="Q29" s="33"/>
      <c r="R29" s="58"/>
      <c r="S29" s="60"/>
      <c r="T29" s="62"/>
      <c r="U29" s="63"/>
      <c r="V29" s="29"/>
      <c r="W29" s="58"/>
      <c r="X29" s="231"/>
      <c r="Y29" s="60"/>
      <c r="Z29" s="64"/>
      <c r="AA29" s="60"/>
    </row>
    <row r="30" spans="1:27" ht="15" customHeight="1">
      <c r="A30" s="91"/>
      <c r="B30" s="53"/>
      <c r="C30" s="92"/>
      <c r="D30" s="93"/>
      <c r="E30" s="94"/>
      <c r="F30" s="95"/>
      <c r="G30" s="47"/>
      <c r="H30" s="96"/>
      <c r="I30" s="235"/>
      <c r="J30" s="97"/>
      <c r="K30" s="95"/>
      <c r="L30" s="31"/>
      <c r="M30" s="97"/>
      <c r="N30" s="95"/>
      <c r="O30" s="97"/>
      <c r="P30" s="34"/>
      <c r="Q30" s="33"/>
      <c r="R30" s="47"/>
      <c r="S30" s="98"/>
      <c r="T30" s="99"/>
      <c r="U30" s="100"/>
      <c r="V30" s="47"/>
      <c r="W30" s="47"/>
      <c r="X30" s="231"/>
      <c r="Y30" s="98"/>
      <c r="Z30" s="101"/>
      <c r="AA30" s="98"/>
    </row>
    <row r="31" spans="1:27" ht="15" customHeight="1">
      <c r="A31" s="88"/>
      <c r="B31" s="53"/>
      <c r="C31" s="54"/>
      <c r="D31" s="55"/>
      <c r="E31" s="56"/>
      <c r="F31" s="57"/>
      <c r="G31" s="58"/>
      <c r="H31" s="30"/>
      <c r="I31" s="34"/>
      <c r="J31" s="61"/>
      <c r="K31" s="57"/>
      <c r="L31" s="61"/>
      <c r="M31" s="61"/>
      <c r="N31" s="24"/>
      <c r="O31" s="31"/>
      <c r="P31" s="34"/>
      <c r="Q31" s="33"/>
      <c r="R31" s="58"/>
      <c r="S31" s="60"/>
      <c r="T31" s="62"/>
      <c r="U31" s="63"/>
      <c r="V31" s="58"/>
      <c r="W31" s="58"/>
      <c r="X31" s="231"/>
      <c r="Y31" s="60"/>
      <c r="Z31" s="64"/>
      <c r="AA31" s="60"/>
    </row>
    <row r="32" spans="1:27" ht="15" customHeight="1">
      <c r="A32" s="25"/>
      <c r="B32" s="26"/>
      <c r="C32" s="44"/>
      <c r="D32" s="27"/>
      <c r="E32" s="28"/>
      <c r="F32" s="29"/>
      <c r="G32" s="33"/>
      <c r="H32" s="36"/>
      <c r="I32" s="238"/>
      <c r="J32" s="31"/>
      <c r="K32" s="24"/>
      <c r="L32" s="31"/>
      <c r="M32" s="31"/>
      <c r="N32" s="24"/>
      <c r="O32" s="31"/>
      <c r="P32" s="34"/>
      <c r="Q32" s="33"/>
      <c r="R32" s="29"/>
      <c r="S32" s="34"/>
      <c r="T32" s="45"/>
      <c r="U32" s="46"/>
      <c r="V32" s="29"/>
      <c r="W32" s="33"/>
      <c r="X32" s="231"/>
      <c r="Y32" s="34"/>
      <c r="Z32" s="35"/>
      <c r="AA32" s="32"/>
    </row>
    <row r="33" spans="1:27" ht="15" customHeight="1">
      <c r="A33" s="52"/>
      <c r="B33" s="53"/>
      <c r="C33" s="54"/>
      <c r="D33" s="55"/>
      <c r="E33" s="56"/>
      <c r="F33" s="57"/>
      <c r="G33" s="58"/>
      <c r="H33" s="36"/>
      <c r="I33" s="34"/>
      <c r="J33" s="61"/>
      <c r="K33" s="57"/>
      <c r="L33" s="61"/>
      <c r="M33" s="61"/>
      <c r="N33" s="57"/>
      <c r="O33" s="61"/>
      <c r="P33" s="34"/>
      <c r="Q33" s="33"/>
      <c r="R33" s="58"/>
      <c r="S33" s="60"/>
      <c r="T33" s="62"/>
      <c r="U33" s="63"/>
      <c r="V33" s="58"/>
      <c r="W33" s="58"/>
      <c r="X33" s="231"/>
      <c r="Y33" s="60"/>
      <c r="Z33" s="64"/>
      <c r="AA33" s="60"/>
    </row>
    <row r="34" spans="1:27" ht="15" customHeight="1">
      <c r="A34" s="169"/>
      <c r="B34" s="53"/>
      <c r="C34" s="177"/>
      <c r="D34" s="183"/>
      <c r="E34" s="137"/>
      <c r="F34" s="190"/>
      <c r="G34" s="102"/>
      <c r="H34" s="197"/>
      <c r="I34" s="34"/>
      <c r="J34" s="208"/>
      <c r="K34" s="190"/>
      <c r="L34" s="61"/>
      <c r="M34" s="208"/>
      <c r="N34" s="190"/>
      <c r="O34" s="208"/>
      <c r="P34" s="208"/>
      <c r="Q34" s="102"/>
      <c r="R34" s="102"/>
      <c r="S34" s="202"/>
      <c r="T34" s="62"/>
      <c r="U34" s="63"/>
      <c r="V34" s="102"/>
      <c r="W34" s="102"/>
      <c r="X34" s="231"/>
      <c r="Y34" s="34"/>
      <c r="Z34" s="221"/>
      <c r="AA34" s="202"/>
    </row>
    <row r="35" spans="1:27" ht="15" customHeight="1">
      <c r="A35" s="65"/>
      <c r="B35" s="53"/>
      <c r="C35" s="66"/>
      <c r="D35" s="67"/>
      <c r="E35" s="68"/>
      <c r="F35" s="69"/>
      <c r="G35" s="70"/>
      <c r="H35" s="36"/>
      <c r="I35" s="34"/>
      <c r="J35" s="73"/>
      <c r="K35" s="69"/>
      <c r="L35" s="73"/>
      <c r="M35" s="73"/>
      <c r="N35" s="69"/>
      <c r="O35" s="73"/>
      <c r="P35" s="34"/>
      <c r="Q35" s="33"/>
      <c r="R35" s="70"/>
      <c r="S35" s="72"/>
      <c r="T35" s="74"/>
      <c r="U35" s="75"/>
      <c r="V35" s="70"/>
      <c r="W35" s="70"/>
      <c r="X35" s="231"/>
      <c r="Y35" s="72"/>
      <c r="Z35" s="76"/>
      <c r="AA35" s="72"/>
    </row>
    <row r="36" spans="1:27" ht="15" customHeight="1">
      <c r="A36" s="25"/>
      <c r="B36" s="26"/>
      <c r="C36" s="44"/>
      <c r="D36" s="27"/>
      <c r="E36" s="28"/>
      <c r="F36" s="29"/>
      <c r="G36" s="33"/>
      <c r="H36" s="30"/>
      <c r="I36" s="32"/>
      <c r="J36" s="31"/>
      <c r="K36" s="24"/>
      <c r="L36" s="31"/>
      <c r="M36" s="31"/>
      <c r="N36" s="24"/>
      <c r="O36" s="31"/>
      <c r="P36" s="34"/>
      <c r="Q36" s="33"/>
      <c r="R36" s="29"/>
      <c r="S36" s="32"/>
      <c r="T36" s="45"/>
      <c r="U36" s="46"/>
      <c r="V36" s="29"/>
      <c r="W36" s="33"/>
      <c r="X36" s="231"/>
      <c r="Y36" s="34"/>
      <c r="Z36" s="35"/>
      <c r="AA36" s="32"/>
    </row>
    <row r="37" spans="1:27" ht="15" customHeight="1">
      <c r="A37" s="88"/>
      <c r="B37" s="53"/>
      <c r="C37" s="54"/>
      <c r="D37" s="55"/>
      <c r="E37" s="56"/>
      <c r="F37" s="57"/>
      <c r="G37" s="58"/>
      <c r="H37" s="36"/>
      <c r="I37" s="34"/>
      <c r="J37" s="61"/>
      <c r="K37" s="57"/>
      <c r="L37" s="61"/>
      <c r="M37" s="61"/>
      <c r="N37" s="57"/>
      <c r="O37" s="61"/>
      <c r="P37" s="34"/>
      <c r="Q37" s="33"/>
      <c r="R37" s="58"/>
      <c r="S37" s="60"/>
      <c r="T37" s="62"/>
      <c r="U37" s="63"/>
      <c r="V37" s="29"/>
      <c r="W37" s="58"/>
      <c r="X37" s="231"/>
      <c r="Y37" s="60"/>
      <c r="Z37" s="64"/>
      <c r="AA37" s="60"/>
    </row>
    <row r="38" spans="1:27" ht="15" customHeight="1">
      <c r="A38" s="65"/>
      <c r="B38" s="53"/>
      <c r="C38" s="66"/>
      <c r="D38" s="67"/>
      <c r="E38" s="68"/>
      <c r="F38" s="69"/>
      <c r="G38" s="70"/>
      <c r="H38" s="71"/>
      <c r="I38" s="34"/>
      <c r="J38" s="73"/>
      <c r="K38" s="69"/>
      <c r="L38" s="73"/>
      <c r="M38" s="73"/>
      <c r="N38" s="69"/>
      <c r="O38" s="73"/>
      <c r="P38" s="34"/>
      <c r="Q38" s="70"/>
      <c r="R38" s="70"/>
      <c r="S38" s="72"/>
      <c r="T38" s="74"/>
      <c r="U38" s="75"/>
      <c r="V38" s="70"/>
      <c r="W38" s="70"/>
      <c r="X38" s="231"/>
      <c r="Y38" s="72"/>
      <c r="Z38" s="76"/>
      <c r="AA38" s="72"/>
    </row>
    <row r="39" spans="1:27" ht="15" customHeight="1">
      <c r="A39" s="171"/>
      <c r="B39" s="176"/>
      <c r="C39" s="179"/>
      <c r="D39" s="185"/>
      <c r="E39" s="132"/>
      <c r="F39" s="192"/>
      <c r="G39" s="131"/>
      <c r="H39" s="199"/>
      <c r="I39" s="34"/>
      <c r="J39" s="133"/>
      <c r="K39" s="192"/>
      <c r="L39" s="133"/>
      <c r="M39" s="133"/>
      <c r="N39" s="192"/>
      <c r="O39" s="133"/>
      <c r="P39" s="133"/>
      <c r="Q39" s="131"/>
      <c r="R39" s="131"/>
      <c r="S39" s="204"/>
      <c r="T39" s="214"/>
      <c r="U39" s="217"/>
      <c r="V39" s="131"/>
      <c r="W39" s="131"/>
      <c r="X39" s="231"/>
      <c r="Y39" s="204"/>
      <c r="Z39" s="223"/>
      <c r="AA39" s="204"/>
    </row>
    <row r="40" spans="1:27" ht="15" customHeight="1">
      <c r="A40" s="52"/>
      <c r="B40" s="53"/>
      <c r="C40" s="77"/>
      <c r="D40" s="27"/>
      <c r="E40" s="28"/>
      <c r="F40" s="24"/>
      <c r="G40" s="29"/>
      <c r="H40" s="36"/>
      <c r="I40" s="234"/>
      <c r="J40" s="31"/>
      <c r="K40" s="24"/>
      <c r="L40" s="31"/>
      <c r="M40" s="31"/>
      <c r="N40" s="24"/>
      <c r="O40" s="31"/>
      <c r="P40" s="34"/>
      <c r="Q40" s="33"/>
      <c r="R40" s="29"/>
      <c r="S40" s="34"/>
      <c r="T40" s="45"/>
      <c r="U40" s="46"/>
      <c r="V40" s="29"/>
      <c r="W40" s="29"/>
      <c r="X40" s="231"/>
      <c r="Y40" s="34"/>
      <c r="Z40" s="103"/>
      <c r="AA40" s="34"/>
    </row>
    <row r="41" spans="1:27" ht="15" customHeight="1">
      <c r="A41" s="52"/>
      <c r="B41" s="53"/>
      <c r="C41" s="54"/>
      <c r="D41" s="55"/>
      <c r="E41" s="56"/>
      <c r="F41" s="24"/>
      <c r="G41" s="58"/>
      <c r="H41" s="59"/>
      <c r="I41" s="34"/>
      <c r="J41" s="61"/>
      <c r="K41" s="57"/>
      <c r="L41" s="61"/>
      <c r="M41" s="61"/>
      <c r="N41" s="57"/>
      <c r="O41" s="61"/>
      <c r="P41" s="34"/>
      <c r="Q41" s="33"/>
      <c r="R41" s="58"/>
      <c r="S41" s="60"/>
      <c r="T41" s="62"/>
      <c r="U41" s="63"/>
      <c r="V41" s="58"/>
      <c r="W41" s="58"/>
      <c r="X41" s="240"/>
      <c r="Y41" s="34"/>
      <c r="Z41" s="130"/>
      <c r="AA41" s="60"/>
    </row>
    <row r="42" spans="1:27" ht="15" customHeight="1">
      <c r="A42" s="52"/>
      <c r="B42" s="53"/>
      <c r="C42" s="54"/>
      <c r="D42" s="55"/>
      <c r="E42" s="56"/>
      <c r="F42" s="57"/>
      <c r="G42" s="58"/>
      <c r="H42" s="36"/>
      <c r="I42" s="234"/>
      <c r="J42" s="61"/>
      <c r="K42" s="57"/>
      <c r="L42" s="61"/>
      <c r="M42" s="61"/>
      <c r="N42" s="57"/>
      <c r="O42" s="61"/>
      <c r="P42" s="34"/>
      <c r="Q42" s="33"/>
      <c r="R42" s="29"/>
      <c r="S42" s="60"/>
      <c r="T42" s="62"/>
      <c r="U42" s="63"/>
      <c r="V42" s="58"/>
      <c r="W42" s="58"/>
      <c r="X42" s="231"/>
      <c r="Y42" s="60"/>
      <c r="Z42" s="64"/>
      <c r="AA42" s="60"/>
    </row>
    <row r="43" spans="1:27" ht="15" customHeight="1">
      <c r="A43" s="91"/>
      <c r="B43" s="53"/>
      <c r="C43" s="92"/>
      <c r="D43" s="93"/>
      <c r="E43" s="28"/>
      <c r="F43" s="95"/>
      <c r="G43" s="47"/>
      <c r="H43" s="96"/>
      <c r="I43" s="34"/>
      <c r="J43" s="97"/>
      <c r="K43" s="95"/>
      <c r="L43" s="97"/>
      <c r="M43" s="97"/>
      <c r="N43" s="95"/>
      <c r="O43" s="97"/>
      <c r="P43" s="34"/>
      <c r="Q43" s="33"/>
      <c r="R43" s="47"/>
      <c r="S43" s="98"/>
      <c r="T43" s="99"/>
      <c r="U43" s="100"/>
      <c r="V43" s="47"/>
      <c r="W43" s="47"/>
      <c r="X43" s="231"/>
      <c r="Y43" s="98"/>
      <c r="Z43" s="101"/>
      <c r="AA43" s="98"/>
    </row>
    <row r="44" spans="1:27" ht="15" customHeight="1">
      <c r="A44" s="52"/>
      <c r="B44" s="53"/>
      <c r="C44" s="77"/>
      <c r="D44" s="27"/>
      <c r="E44" s="144"/>
      <c r="F44" s="24"/>
      <c r="G44" s="29"/>
      <c r="H44" s="36"/>
      <c r="I44" s="234"/>
      <c r="J44" s="31"/>
      <c r="K44" s="24"/>
      <c r="L44" s="31"/>
      <c r="M44" s="31"/>
      <c r="N44" s="24"/>
      <c r="O44" s="31"/>
      <c r="P44" s="34"/>
      <c r="Q44" s="33"/>
      <c r="R44" s="29"/>
      <c r="S44" s="34"/>
      <c r="T44" s="45"/>
      <c r="U44" s="46"/>
      <c r="V44" s="58"/>
      <c r="W44" s="29"/>
      <c r="X44" s="231"/>
      <c r="Y44" s="34"/>
      <c r="Z44" s="35"/>
      <c r="AA44" s="34"/>
    </row>
    <row r="45" spans="1:27" ht="15" customHeight="1">
      <c r="A45" s="52"/>
      <c r="B45" s="53"/>
      <c r="C45" s="54"/>
      <c r="D45" s="55"/>
      <c r="E45" s="49"/>
      <c r="F45" s="57"/>
      <c r="G45" s="58"/>
      <c r="H45" s="36"/>
      <c r="I45" s="235"/>
      <c r="J45" s="31"/>
      <c r="K45" s="57"/>
      <c r="L45" s="61"/>
      <c r="M45" s="61"/>
      <c r="N45" s="57"/>
      <c r="O45" s="61"/>
      <c r="P45" s="34"/>
      <c r="Q45" s="33"/>
      <c r="R45" s="58"/>
      <c r="S45" s="60"/>
      <c r="T45" s="62"/>
      <c r="U45" s="63"/>
      <c r="V45" s="58"/>
      <c r="W45" s="58"/>
      <c r="X45" s="231"/>
      <c r="Y45" s="60"/>
      <c r="Z45" s="64"/>
      <c r="AA45" s="60"/>
    </row>
    <row r="46" spans="1:27" ht="15" customHeight="1">
      <c r="A46" s="65"/>
      <c r="B46" s="53"/>
      <c r="C46" s="66"/>
      <c r="D46" s="67"/>
      <c r="E46" s="28"/>
      <c r="F46" s="69"/>
      <c r="G46" s="70"/>
      <c r="H46" s="36"/>
      <c r="I46" s="34"/>
      <c r="J46" s="73"/>
      <c r="K46" s="69"/>
      <c r="L46" s="73"/>
      <c r="M46" s="73"/>
      <c r="N46" s="69"/>
      <c r="O46" s="73"/>
      <c r="P46" s="34"/>
      <c r="Q46" s="33"/>
      <c r="R46" s="70"/>
      <c r="S46" s="72"/>
      <c r="T46" s="74"/>
      <c r="U46" s="75"/>
      <c r="V46" s="70"/>
      <c r="W46" s="70"/>
      <c r="X46" s="231"/>
      <c r="Y46" s="72"/>
      <c r="Z46" s="76"/>
      <c r="AA46" s="72"/>
    </row>
    <row r="47" spans="1:27" ht="15" customHeight="1">
      <c r="A47" s="52"/>
      <c r="B47" s="53"/>
      <c r="C47" s="104"/>
      <c r="D47" s="105"/>
      <c r="E47" s="28"/>
      <c r="F47" s="106"/>
      <c r="G47" s="107"/>
      <c r="H47" s="108"/>
      <c r="I47" s="34"/>
      <c r="J47" s="110"/>
      <c r="K47" s="106"/>
      <c r="L47" s="110"/>
      <c r="M47" s="110"/>
      <c r="N47" s="106"/>
      <c r="O47" s="110"/>
      <c r="P47" s="34"/>
      <c r="Q47" s="33"/>
      <c r="R47" s="107"/>
      <c r="S47" s="109"/>
      <c r="T47" s="111"/>
      <c r="U47" s="112"/>
      <c r="V47" s="107"/>
      <c r="W47" s="107"/>
      <c r="X47" s="231"/>
      <c r="Y47" s="109"/>
      <c r="Z47" s="113"/>
      <c r="AA47" s="109"/>
    </row>
    <row r="48" spans="1:27" ht="15" customHeight="1">
      <c r="A48" s="25"/>
      <c r="B48" s="26"/>
      <c r="C48" s="44"/>
      <c r="D48" s="27"/>
      <c r="E48" s="68"/>
      <c r="F48" s="29"/>
      <c r="G48" s="29"/>
      <c r="H48" s="36"/>
      <c r="I48" s="238"/>
      <c r="J48" s="31"/>
      <c r="K48" s="24"/>
      <c r="L48" s="31"/>
      <c r="M48" s="31"/>
      <c r="N48" s="24"/>
      <c r="O48" s="31"/>
      <c r="P48" s="34"/>
      <c r="Q48" s="33"/>
      <c r="R48" s="29"/>
      <c r="S48" s="34"/>
      <c r="T48" s="45"/>
      <c r="U48" s="46"/>
      <c r="V48" s="29"/>
      <c r="W48" s="33"/>
      <c r="X48" s="231"/>
      <c r="Y48" s="34"/>
      <c r="Z48" s="35"/>
      <c r="AA48" s="32"/>
    </row>
    <row r="49" spans="1:27" ht="15" customHeight="1">
      <c r="A49" s="52"/>
      <c r="B49" s="53"/>
      <c r="C49" s="44"/>
      <c r="D49" s="27"/>
      <c r="E49" s="28"/>
      <c r="F49" s="24"/>
      <c r="G49" s="29"/>
      <c r="H49" s="36"/>
      <c r="I49" s="34"/>
      <c r="J49" s="31"/>
      <c r="K49" s="24"/>
      <c r="L49" s="31"/>
      <c r="M49" s="31"/>
      <c r="N49" s="24"/>
      <c r="O49" s="31"/>
      <c r="P49" s="34"/>
      <c r="Q49" s="33"/>
      <c r="R49" s="29"/>
      <c r="S49" s="34"/>
      <c r="T49" s="45"/>
      <c r="U49" s="46"/>
      <c r="V49" s="58"/>
      <c r="W49" s="29"/>
      <c r="X49" s="232"/>
      <c r="Y49" s="34"/>
      <c r="Z49" s="35"/>
      <c r="AA49" s="34"/>
    </row>
    <row r="50" spans="1:27" ht="15" customHeight="1">
      <c r="A50" s="171"/>
      <c r="B50" s="176"/>
      <c r="C50" s="179"/>
      <c r="D50" s="185"/>
      <c r="E50" s="56"/>
      <c r="F50" s="192"/>
      <c r="G50" s="131"/>
      <c r="H50" s="199"/>
      <c r="I50" s="235"/>
      <c r="J50" s="133"/>
      <c r="K50" s="192"/>
      <c r="L50" s="133"/>
      <c r="M50" s="133"/>
      <c r="N50" s="192"/>
      <c r="O50" s="133"/>
      <c r="P50" s="133"/>
      <c r="Q50" s="131"/>
      <c r="R50" s="131"/>
      <c r="S50" s="204"/>
      <c r="T50" s="214"/>
      <c r="U50" s="217"/>
      <c r="V50" s="131"/>
      <c r="W50" s="131"/>
      <c r="X50" s="231"/>
      <c r="Y50" s="204"/>
      <c r="Z50" s="223"/>
      <c r="AA50" s="204"/>
    </row>
    <row r="51" spans="1:27" ht="15" customHeight="1">
      <c r="A51" s="52"/>
      <c r="B51" s="53"/>
      <c r="C51" s="44"/>
      <c r="D51" s="145"/>
      <c r="E51" s="28"/>
      <c r="F51" s="146"/>
      <c r="G51" s="114"/>
      <c r="H51" s="147"/>
      <c r="I51" s="34"/>
      <c r="J51" s="150"/>
      <c r="K51" s="146"/>
      <c r="L51" s="150"/>
      <c r="M51" s="150"/>
      <c r="N51" s="24"/>
      <c r="O51" s="31"/>
      <c r="P51" s="34"/>
      <c r="Q51" s="33"/>
      <c r="R51" s="114"/>
      <c r="S51" s="148"/>
      <c r="T51" s="152"/>
      <c r="U51" s="154"/>
      <c r="V51" s="58"/>
      <c r="W51" s="114"/>
      <c r="X51" s="232"/>
      <c r="Y51" s="34"/>
      <c r="Z51" s="35"/>
      <c r="AA51" s="148"/>
    </row>
    <row r="52" spans="1:27" ht="15" customHeight="1">
      <c r="A52" s="88"/>
      <c r="B52" s="53"/>
      <c r="C52" s="54"/>
      <c r="D52" s="55"/>
      <c r="E52" s="28"/>
      <c r="F52" s="57"/>
      <c r="G52" s="58"/>
      <c r="H52" s="59"/>
      <c r="I52" s="34"/>
      <c r="J52" s="61"/>
      <c r="K52" s="57"/>
      <c r="L52" s="61"/>
      <c r="M52" s="61"/>
      <c r="N52" s="24"/>
      <c r="O52" s="31"/>
      <c r="P52" s="34"/>
      <c r="Q52" s="33"/>
      <c r="R52" s="58"/>
      <c r="S52" s="60"/>
      <c r="T52" s="62"/>
      <c r="U52" s="63"/>
      <c r="V52" s="58"/>
      <c r="W52" s="58"/>
      <c r="X52" s="231"/>
      <c r="Y52" s="60"/>
      <c r="Z52" s="64"/>
      <c r="AA52" s="60"/>
    </row>
    <row r="53" spans="1:27" ht="15" customHeight="1">
      <c r="A53" s="65"/>
      <c r="B53" s="53"/>
      <c r="C53" s="66"/>
      <c r="D53" s="67"/>
      <c r="E53" s="28"/>
      <c r="F53" s="69"/>
      <c r="G53" s="70"/>
      <c r="H53" s="36"/>
      <c r="I53" s="34"/>
      <c r="J53" s="73"/>
      <c r="K53" s="69"/>
      <c r="L53" s="73"/>
      <c r="M53" s="73"/>
      <c r="N53" s="69"/>
      <c r="O53" s="73"/>
      <c r="P53" s="34"/>
      <c r="Q53" s="70"/>
      <c r="R53" s="70"/>
      <c r="S53" s="72"/>
      <c r="T53" s="74"/>
      <c r="U53" s="75"/>
      <c r="V53" s="70"/>
      <c r="W53" s="70"/>
      <c r="X53" s="231"/>
      <c r="Y53" s="72"/>
      <c r="Z53" s="76"/>
      <c r="AA53" s="72"/>
    </row>
    <row r="54" spans="1:27" ht="15" customHeight="1">
      <c r="A54" s="171"/>
      <c r="B54" s="176"/>
      <c r="C54" s="135"/>
      <c r="D54" s="136"/>
      <c r="E54" s="79"/>
      <c r="F54" s="138"/>
      <c r="G54" s="89"/>
      <c r="H54" s="139"/>
      <c r="I54" s="34"/>
      <c r="J54" s="90"/>
      <c r="K54" s="138"/>
      <c r="L54" s="90"/>
      <c r="M54" s="90"/>
      <c r="N54" s="138"/>
      <c r="O54" s="90"/>
      <c r="P54" s="90"/>
      <c r="Q54" s="89"/>
      <c r="R54" s="89"/>
      <c r="S54" s="140"/>
      <c r="T54" s="141"/>
      <c r="U54" s="142"/>
      <c r="V54" s="89"/>
      <c r="W54" s="29"/>
      <c r="X54" s="231"/>
      <c r="Y54" s="34"/>
      <c r="Z54" s="143"/>
      <c r="AA54" s="140"/>
    </row>
    <row r="55" spans="1:27" ht="15" customHeight="1">
      <c r="A55" s="52"/>
      <c r="B55" s="53"/>
      <c r="C55" s="77"/>
      <c r="D55" s="27"/>
      <c r="E55" s="28"/>
      <c r="F55" s="24"/>
      <c r="G55" s="29"/>
      <c r="H55" s="36"/>
      <c r="I55" s="234"/>
      <c r="J55" s="31"/>
      <c r="K55" s="24"/>
      <c r="L55" s="31"/>
      <c r="M55" s="31"/>
      <c r="N55" s="24"/>
      <c r="O55" s="31"/>
      <c r="P55" s="34"/>
      <c r="Q55" s="33"/>
      <c r="R55" s="29"/>
      <c r="S55" s="34"/>
      <c r="T55" s="45"/>
      <c r="U55" s="46"/>
      <c r="V55" s="29"/>
      <c r="W55" s="29"/>
      <c r="X55" s="231"/>
      <c r="Y55" s="34"/>
      <c r="Z55" s="103"/>
      <c r="AA55" s="34"/>
    </row>
    <row r="56" spans="1:27" ht="15" customHeight="1">
      <c r="A56" s="88"/>
      <c r="B56" s="53"/>
      <c r="C56" s="44"/>
      <c r="D56" s="27"/>
      <c r="E56" s="28"/>
      <c r="F56" s="24"/>
      <c r="G56" s="58"/>
      <c r="H56" s="59"/>
      <c r="I56" s="234"/>
      <c r="J56" s="61"/>
      <c r="K56" s="57"/>
      <c r="L56" s="61"/>
      <c r="M56" s="61"/>
      <c r="N56" s="57"/>
      <c r="O56" s="61"/>
      <c r="P56" s="34"/>
      <c r="Q56" s="33"/>
      <c r="R56" s="58"/>
      <c r="S56" s="60"/>
      <c r="T56" s="62"/>
      <c r="U56" s="63"/>
      <c r="V56" s="58"/>
      <c r="W56" s="58"/>
      <c r="X56" s="231"/>
      <c r="Y56" s="34"/>
      <c r="Z56" s="130"/>
      <c r="AA56" s="60"/>
    </row>
    <row r="57" spans="1:27" ht="15" customHeight="1">
      <c r="A57" s="243"/>
      <c r="B57" s="172"/>
      <c r="C57" s="180"/>
      <c r="D57" s="127"/>
      <c r="E57" s="28"/>
      <c r="F57" s="115"/>
      <c r="G57" s="115"/>
      <c r="H57" s="230"/>
      <c r="I57" s="252"/>
      <c r="J57" s="119"/>
      <c r="K57" s="116"/>
      <c r="L57" s="119"/>
      <c r="M57" s="119"/>
      <c r="N57" s="116"/>
      <c r="O57" s="119"/>
      <c r="P57" s="34"/>
      <c r="Q57" s="211"/>
      <c r="R57" s="115"/>
      <c r="S57" s="118"/>
      <c r="T57" s="128"/>
      <c r="U57" s="129"/>
      <c r="V57" s="115"/>
      <c r="W57" s="211"/>
      <c r="X57" s="233"/>
      <c r="Y57" s="118"/>
      <c r="Z57" s="224"/>
      <c r="AA57" s="205"/>
    </row>
    <row r="58" spans="1:27" ht="15" customHeight="1">
      <c r="A58" s="241"/>
      <c r="B58" s="134"/>
      <c r="C58" s="182"/>
      <c r="D58" s="187"/>
      <c r="E58" s="28"/>
      <c r="F58" s="193"/>
      <c r="G58" s="196"/>
      <c r="H58" s="201"/>
      <c r="I58" s="118"/>
      <c r="J58" s="209"/>
      <c r="K58" s="193"/>
      <c r="L58" s="209"/>
      <c r="M58" s="209"/>
      <c r="N58" s="193"/>
      <c r="O58" s="209"/>
      <c r="P58" s="118"/>
      <c r="Q58" s="211"/>
      <c r="R58" s="196"/>
      <c r="S58" s="206"/>
      <c r="T58" s="216"/>
      <c r="U58" s="219"/>
      <c r="V58" s="196"/>
      <c r="W58" s="196"/>
      <c r="X58" s="233"/>
      <c r="Y58" s="206"/>
      <c r="Z58" s="226"/>
      <c r="AA58" s="206"/>
    </row>
    <row r="59" spans="1:27" ht="15" customHeight="1">
      <c r="A59" s="170"/>
      <c r="B59" s="134"/>
      <c r="C59" s="178"/>
      <c r="D59" s="184"/>
      <c r="E59" s="56"/>
      <c r="F59" s="191"/>
      <c r="G59" s="195"/>
      <c r="H59" s="198"/>
      <c r="I59" s="118"/>
      <c r="J59" s="149"/>
      <c r="K59" s="191"/>
      <c r="L59" s="149"/>
      <c r="M59" s="149"/>
      <c r="N59" s="191"/>
      <c r="O59" s="149"/>
      <c r="P59" s="118"/>
      <c r="Q59" s="211"/>
      <c r="R59" s="195"/>
      <c r="S59" s="203"/>
      <c r="T59" s="151"/>
      <c r="U59" s="153"/>
      <c r="V59" s="195"/>
      <c r="W59" s="195"/>
      <c r="X59" s="253"/>
      <c r="Y59" s="203"/>
      <c r="Z59" s="222"/>
      <c r="AA59" s="203"/>
    </row>
    <row r="60" spans="1:27" ht="15" customHeight="1">
      <c r="A60" s="244"/>
      <c r="B60" s="134"/>
      <c r="C60" s="77"/>
      <c r="D60" s="78"/>
      <c r="E60" s="56"/>
      <c r="F60" s="80"/>
      <c r="G60" s="81"/>
      <c r="H60" s="87"/>
      <c r="I60" s="234"/>
      <c r="J60" s="83"/>
      <c r="K60" s="80"/>
      <c r="L60" s="83"/>
      <c r="M60" s="83"/>
      <c r="N60" s="80"/>
      <c r="O60" s="83"/>
      <c r="P60" s="34"/>
      <c r="Q60" s="33"/>
      <c r="R60" s="81"/>
      <c r="S60" s="82"/>
      <c r="T60" s="84"/>
      <c r="U60" s="85"/>
      <c r="V60" s="29"/>
      <c r="W60" s="81"/>
      <c r="X60" s="231"/>
      <c r="Y60" s="33"/>
      <c r="Z60" s="86"/>
      <c r="AA60" s="82"/>
    </row>
    <row r="61" spans="1:27" ht="15" customHeight="1">
      <c r="A61" s="241"/>
      <c r="B61" s="134"/>
      <c r="C61" s="248"/>
      <c r="D61" s="127"/>
      <c r="E61" s="28"/>
      <c r="F61" s="116"/>
      <c r="G61" s="115"/>
      <c r="H61" s="117"/>
      <c r="I61" s="118"/>
      <c r="J61" s="119"/>
      <c r="K61" s="116"/>
      <c r="L61" s="119"/>
      <c r="M61" s="119"/>
      <c r="N61" s="116"/>
      <c r="O61" s="119"/>
      <c r="P61" s="118"/>
      <c r="Q61" s="211"/>
      <c r="R61" s="115"/>
      <c r="S61" s="118"/>
      <c r="T61" s="128"/>
      <c r="U61" s="129"/>
      <c r="V61" s="115"/>
      <c r="W61" s="115"/>
      <c r="X61" s="233"/>
      <c r="Y61" s="118"/>
      <c r="Z61" s="224"/>
      <c r="AA61" s="118"/>
    </row>
    <row r="62" spans="1:27" ht="15" customHeight="1">
      <c r="A62" s="242"/>
      <c r="B62" s="134"/>
      <c r="C62" s="248"/>
      <c r="D62" s="184"/>
      <c r="E62" s="28"/>
      <c r="F62" s="191"/>
      <c r="G62" s="195"/>
      <c r="H62" s="117"/>
      <c r="I62" s="239"/>
      <c r="J62" s="149"/>
      <c r="K62" s="191"/>
      <c r="L62" s="149"/>
      <c r="M62" s="149"/>
      <c r="N62" s="191"/>
      <c r="O62" s="149"/>
      <c r="P62" s="118"/>
      <c r="Q62" s="211"/>
      <c r="R62" s="195"/>
      <c r="S62" s="203"/>
      <c r="T62" s="151"/>
      <c r="U62" s="153"/>
      <c r="V62" s="195"/>
      <c r="W62" s="195"/>
      <c r="X62" s="233"/>
      <c r="Y62" s="203"/>
      <c r="Z62" s="222"/>
      <c r="AA62" s="203"/>
    </row>
    <row r="63" spans="1:27" ht="15" customHeight="1">
      <c r="A63" s="166"/>
      <c r="B63" s="166"/>
      <c r="C63" s="248"/>
      <c r="D63" s="127"/>
      <c r="E63" s="28"/>
      <c r="F63" s="116"/>
      <c r="G63" s="115"/>
      <c r="H63" s="117"/>
      <c r="I63" s="239"/>
      <c r="J63" s="119"/>
      <c r="K63" s="116"/>
      <c r="L63" s="119"/>
      <c r="M63" s="119"/>
      <c r="N63" s="116"/>
      <c r="O63" s="119"/>
      <c r="P63" s="119"/>
      <c r="Q63" s="115"/>
      <c r="R63" s="115"/>
      <c r="S63" s="118"/>
      <c r="T63" s="128"/>
      <c r="U63" s="129"/>
      <c r="V63" s="115"/>
      <c r="W63" s="115"/>
      <c r="X63" s="233"/>
      <c r="Y63" s="118"/>
      <c r="Z63" s="168"/>
      <c r="AA63" s="118"/>
    </row>
    <row r="64" spans="1:27" ht="15" customHeight="1">
      <c r="A64" s="172"/>
      <c r="B64" s="172"/>
      <c r="C64" s="180"/>
      <c r="D64" s="127"/>
      <c r="E64" s="68"/>
      <c r="F64" s="115"/>
      <c r="G64" s="115"/>
      <c r="H64" s="117"/>
      <c r="I64" s="205"/>
      <c r="J64" s="119"/>
      <c r="K64" s="116"/>
      <c r="L64" s="119"/>
      <c r="M64" s="119"/>
      <c r="N64" s="116"/>
      <c r="O64" s="119"/>
      <c r="P64" s="118"/>
      <c r="Q64" s="211"/>
      <c r="R64" s="115"/>
      <c r="S64" s="205"/>
      <c r="T64" s="128"/>
      <c r="U64" s="129"/>
      <c r="V64" s="195"/>
      <c r="W64" s="211"/>
      <c r="X64" s="253"/>
      <c r="Y64" s="118"/>
      <c r="Z64" s="224"/>
      <c r="AA64" s="205"/>
    </row>
    <row r="65" spans="1:27" ht="15" customHeight="1">
      <c r="A65" s="242"/>
      <c r="B65" s="134"/>
      <c r="C65" s="178"/>
      <c r="D65" s="184"/>
      <c r="E65" s="68"/>
      <c r="F65" s="191"/>
      <c r="G65" s="195"/>
      <c r="H65" s="117"/>
      <c r="I65" s="118"/>
      <c r="J65" s="149"/>
      <c r="K65" s="191"/>
      <c r="L65" s="149"/>
      <c r="M65" s="149"/>
      <c r="N65" s="191"/>
      <c r="O65" s="149"/>
      <c r="P65" s="118"/>
      <c r="Q65" s="211"/>
      <c r="R65" s="195"/>
      <c r="S65" s="203"/>
      <c r="T65" s="151"/>
      <c r="U65" s="153"/>
      <c r="V65" s="195"/>
      <c r="W65" s="195"/>
      <c r="X65" s="233"/>
      <c r="Y65" s="203"/>
      <c r="Z65" s="222"/>
      <c r="AA65" s="203"/>
    </row>
    <row r="66" spans="1:27" ht="15" customHeight="1">
      <c r="A66" s="228"/>
      <c r="B66" s="172"/>
      <c r="C66" s="229"/>
      <c r="D66" s="127"/>
      <c r="E66" s="251"/>
      <c r="F66" s="115"/>
      <c r="G66" s="115"/>
      <c r="H66" s="117"/>
      <c r="I66" s="239"/>
      <c r="J66" s="119"/>
      <c r="K66" s="116"/>
      <c r="L66" s="119"/>
      <c r="M66" s="119"/>
      <c r="N66" s="116"/>
      <c r="O66" s="119"/>
      <c r="P66" s="118"/>
      <c r="Q66" s="211"/>
      <c r="R66" s="115"/>
      <c r="S66" s="205"/>
      <c r="T66" s="128"/>
      <c r="U66" s="129"/>
      <c r="V66" s="115"/>
      <c r="W66" s="115"/>
      <c r="X66" s="233"/>
      <c r="Y66" s="118"/>
      <c r="Z66" s="224"/>
      <c r="AA66" s="118"/>
    </row>
    <row r="67" spans="1:27" ht="15" customHeight="1">
      <c r="A67" s="245"/>
      <c r="B67" s="134"/>
      <c r="C67" s="249"/>
      <c r="D67" s="188"/>
      <c r="E67" s="189"/>
      <c r="F67" s="194"/>
      <c r="G67" s="167"/>
      <c r="H67" s="117"/>
      <c r="I67" s="118"/>
      <c r="J67" s="210"/>
      <c r="K67" s="194"/>
      <c r="L67" s="210"/>
      <c r="M67" s="210"/>
      <c r="N67" s="194"/>
      <c r="O67" s="210"/>
      <c r="P67" s="118"/>
      <c r="Q67" s="167"/>
      <c r="R67" s="167"/>
      <c r="S67" s="207"/>
      <c r="T67" s="162"/>
      <c r="U67" s="220"/>
      <c r="V67" s="167"/>
      <c r="W67" s="167"/>
      <c r="X67" s="233"/>
      <c r="Y67" s="207"/>
      <c r="Z67" s="227"/>
      <c r="AA67" s="207"/>
    </row>
  </sheetData>
  <sheetProtection selectLockedCells="1"/>
  <sortState ref="A2:BD68">
    <sortCondition ref="C2"/>
  </sortState>
  <dataConsolidate/>
  <customSheetViews>
    <customSheetView guid="{EE943BA9-0B80-4629-8DFD-5400001CD553}" showPageBreaks="1" showGridLines="0" fitToPage="1" hiddenColumns="1">
      <pane xSplit="2" ySplit="1" topLeftCell="P2" activePane="bottomRight" state="frozen"/>
      <selection pane="bottomRight" activeCell="AA2" sqref="AA2"/>
      <pageMargins left="0.25" right="0.25" top="0.75" bottom="0.75" header="0.3" footer="0.3"/>
      <pageSetup paperSize="8" scale="71" fitToWidth="0" orientation="landscape" r:id="rId1"/>
    </customSheetView>
    <customSheetView guid="{2D17AA9F-28C5-47B9-B582-31047B6D7CD1}" fitToPage="1" hiddenColumns="1">
      <pane xSplit="2" ySplit="1" topLeftCell="P41" activePane="bottomRight" state="frozen"/>
      <selection pane="bottomRight" activeCell="S54" sqref="S54"/>
      <pageMargins left="0.7" right="0.7" top="0.75" bottom="0.75" header="0.3" footer="0.3"/>
      <pageSetup paperSize="8" scale="73" fitToWidth="0" orientation="landscape" r:id="rId2"/>
    </customSheetView>
    <customSheetView guid="{45FAC4E9-01F5-48F9-AF57-4C2D450C8896}" fitToPage="1" hiddenColumns="1">
      <pane xSplit="2" ySplit="1" topLeftCell="AD2" activePane="bottomRight" state="frozen"/>
      <selection pane="bottomRight" activeCell="AD36" sqref="AD36"/>
      <pageMargins left="0.25" right="0.25" top="0.75" bottom="0.75" header="0.3" footer="0.3"/>
      <pageSetup paperSize="8" scale="72" fitToWidth="0" orientation="landscape" r:id="rId3"/>
    </customSheetView>
  </customSheetViews>
  <conditionalFormatting sqref="A1:AA70">
    <cfRule type="expression" dxfId="35" priority="1">
      <formula>$S1="S._MOTTAIS"</formula>
    </cfRule>
    <cfRule type="expression" dxfId="34" priority="2">
      <formula>$S1="J._CRESTOT"</formula>
    </cfRule>
    <cfRule type="expression" dxfId="33" priority="3">
      <formula>$S1="H._LETESSIER"</formula>
    </cfRule>
    <cfRule type="expression" dxfId="32" priority="4">
      <formula>$S1="G._DA_SILVA"</formula>
    </cfRule>
  </conditionalFormatting>
  <dataValidations count="6">
    <dataValidation type="list" allowBlank="1" showInputMessage="1" showErrorMessage="1" sqref="P2:P67">
      <formula1>Choix</formula1>
    </dataValidation>
    <dataValidation type="list" allowBlank="1" showInputMessage="1" showErrorMessage="1" sqref="S2:S67">
      <formula1>EDUCATEUR</formula1>
    </dataValidation>
    <dataValidation type="list" allowBlank="1" showInputMessage="1" showErrorMessage="1" sqref="V2:V67">
      <formula1>IEF</formula1>
    </dataValidation>
    <dataValidation type="list" allowBlank="1" showInputMessage="1" showErrorMessage="1" sqref="W2:W67">
      <formula1>INDIRECT(V2)</formula1>
    </dataValidation>
    <dataValidation type="list" allowBlank="1" showInputMessage="1" showErrorMessage="1" sqref="Y3:Y4">
      <formula1>IF(F3&lt;&gt;"Mineur",ATJM,Mesure)</formula1>
    </dataValidation>
    <dataValidation type="list" allowBlank="1" showInputMessage="1" showErrorMessage="1" sqref="Y2">
      <formula1>IF(DATEDIF(TODAY(),$D:$D,"d")&lt;45,ATJM,Mesure)</formula1>
    </dataValidation>
  </dataValidations>
  <printOptions horizontalCentered="1" verticalCentered="1"/>
  <pageMargins left="0.25" right="0.25" top="0.75" bottom="0.75" header="0.3" footer="0.3"/>
  <pageSetup paperSize="8" scale="19" fitToWidth="0" orientation="landscape" r:id="rId4"/>
  <drawing r:id="rId5"/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Paramètres!$G$47:$G$50</xm:f>
          </x14:formula1>
          <xm:sqref>Q2:Q67</xm:sqref>
        </x14:dataValidation>
        <x14:dataValidation type="list" allowBlank="1" showInputMessage="1" showErrorMessage="1">
          <x14:formula1>
            <xm:f>IF(F5&lt;&gt;"Mineur",Paramètres!$I$45:$I$48,Mesure)</xm:f>
          </x14:formula1>
          <xm:sqref>Y5:Y67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etres">
    <tabColor rgb="FF002060"/>
  </sheetPr>
  <dimension ref="A1:AA71"/>
  <sheetViews>
    <sheetView workbookViewId="0">
      <selection sqref="A1:A7"/>
    </sheetView>
  </sheetViews>
  <sheetFormatPr baseColWidth="10" defaultColWidth="11.42578125" defaultRowHeight="15"/>
  <cols>
    <col min="1" max="1" width="19.42578125" style="1" bestFit="1" customWidth="1"/>
    <col min="2" max="2" width="11.42578125" style="1"/>
    <col min="3" max="3" width="21" style="1" bestFit="1" customWidth="1"/>
    <col min="4" max="4" width="15" style="1" bestFit="1" customWidth="1"/>
    <col min="5" max="5" width="49.140625" style="1" bestFit="1" customWidth="1"/>
    <col min="6" max="6" width="21.85546875" style="1" bestFit="1" customWidth="1"/>
    <col min="7" max="7" width="17.5703125" style="1" bestFit="1" customWidth="1"/>
    <col min="8" max="8" width="13" style="1" bestFit="1" customWidth="1"/>
    <col min="9" max="9" width="26.42578125" style="1" bestFit="1" customWidth="1"/>
    <col min="10" max="10" width="21.42578125" style="1" bestFit="1" customWidth="1"/>
    <col min="11" max="11" width="19.5703125" style="1" bestFit="1" customWidth="1"/>
    <col min="12" max="12" width="6" style="1" bestFit="1" customWidth="1"/>
    <col min="13" max="13" width="19.7109375" style="1" bestFit="1" customWidth="1"/>
    <col min="14" max="16384" width="11.42578125" style="1"/>
  </cols>
  <sheetData>
    <row r="1" spans="1:27" s="4" customFormat="1" ht="16.5" thickTop="1" thickBot="1">
      <c r="A1" s="19"/>
      <c r="C1" s="19"/>
      <c r="D1" s="19"/>
      <c r="E1" s="19"/>
      <c r="F1" s="19"/>
      <c r="G1" s="19"/>
      <c r="H1" s="19"/>
      <c r="I1" s="21"/>
      <c r="J1" s="19"/>
      <c r="K1" s="22"/>
      <c r="L1" s="19" t="s">
        <v>8</v>
      </c>
      <c r="M1" s="22"/>
    </row>
    <row r="2" spans="1:27" ht="16.5" thickTop="1" thickBot="1">
      <c r="A2" s="9"/>
      <c r="C2" s="9"/>
      <c r="D2" s="9"/>
      <c r="E2" s="9"/>
      <c r="F2" s="9"/>
      <c r="G2" s="9"/>
      <c r="H2" s="9"/>
      <c r="I2" s="23"/>
      <c r="J2" s="9"/>
      <c r="K2" s="2"/>
      <c r="L2" s="9" t="s">
        <v>9</v>
      </c>
      <c r="M2" s="2"/>
    </row>
    <row r="3" spans="1:27" ht="16.5" thickTop="1" thickBot="1">
      <c r="A3" s="9"/>
      <c r="C3" s="9"/>
      <c r="D3" s="9"/>
      <c r="E3" s="9"/>
      <c r="F3" s="9"/>
      <c r="G3" s="9"/>
      <c r="H3" s="9"/>
      <c r="I3" s="23"/>
      <c r="J3" s="9"/>
      <c r="K3" s="2"/>
      <c r="L3" s="9" t="s">
        <v>10</v>
      </c>
      <c r="M3" s="2"/>
      <c r="AA3" s="1" t="str">
        <f>IF(AND(T3="Oui",AM3="",Y3="Mois"),Paramètres!H56,"")&amp;IF(AND(T3="Oui",AM3&lt;&gt;"",Y3="Mois"),Paramètres!H55,"")&amp;IF(AND(T3="Non",AM3&lt;&gt;"",Y3="Mois"),Paramètres!H57,"")&amp;IF(AND(T3="Non",AM3="",Y3="Mois"),"Rien","")&amp;IF(AND(T3="Oui",AM3="",Y3="Trimestre"),Paramètres!$H$68,"")&amp;IF(AND(T3="Oui",AM3&lt;&gt;"",Y3="Trimestre"),Paramètres!$H$67&amp;" €","")&amp;IF(AND(T3="Non",AM3&lt;&gt;"",Y3="Trimestre"),Paramètres!$H$69,"")</f>
        <v/>
      </c>
    </row>
    <row r="4" spans="1:27" ht="16.5" thickTop="1" thickBot="1">
      <c r="A4" s="9"/>
      <c r="C4" s="9"/>
      <c r="D4" s="9"/>
      <c r="E4" s="9"/>
      <c r="F4" s="9"/>
      <c r="G4" s="9"/>
      <c r="H4" s="9"/>
      <c r="I4" s="23"/>
      <c r="J4" s="9"/>
      <c r="K4" s="2"/>
      <c r="M4" s="2"/>
    </row>
    <row r="5" spans="1:27" ht="16.5" thickTop="1" thickBot="1">
      <c r="A5" s="9"/>
      <c r="E5" s="2"/>
      <c r="G5" s="2"/>
      <c r="I5" s="2"/>
      <c r="J5" s="9"/>
      <c r="K5" s="2"/>
      <c r="M5" s="2"/>
    </row>
    <row r="6" spans="1:27" ht="16.5" thickTop="1" thickBot="1">
      <c r="A6" s="9"/>
      <c r="C6" s="6" t="s">
        <v>107</v>
      </c>
      <c r="E6" s="6" t="s">
        <v>108</v>
      </c>
      <c r="G6" s="6" t="s">
        <v>119</v>
      </c>
      <c r="I6" s="6" t="s">
        <v>126</v>
      </c>
      <c r="K6" s="6" t="s">
        <v>133</v>
      </c>
      <c r="M6" s="6" t="s">
        <v>144</v>
      </c>
    </row>
    <row r="7" spans="1:27" ht="16.5" thickTop="1" thickBot="1">
      <c r="A7" s="9"/>
      <c r="C7" s="9" t="s">
        <v>15</v>
      </c>
      <c r="D7" s="2"/>
      <c r="E7" s="9" t="s">
        <v>15</v>
      </c>
      <c r="F7" s="2"/>
      <c r="G7" s="9" t="s">
        <v>120</v>
      </c>
      <c r="H7" s="2"/>
      <c r="I7" s="9" t="s">
        <v>130</v>
      </c>
      <c r="J7" s="2"/>
      <c r="K7" s="9" t="s">
        <v>139</v>
      </c>
      <c r="L7" s="2"/>
      <c r="M7" s="9" t="s">
        <v>150</v>
      </c>
    </row>
    <row r="8" spans="1:27" ht="16.5" thickTop="1" thickBot="1">
      <c r="C8" s="9" t="s">
        <v>14</v>
      </c>
      <c r="E8" s="9" t="s">
        <v>13</v>
      </c>
      <c r="G8" s="9" t="s">
        <v>121</v>
      </c>
      <c r="I8" s="9" t="s">
        <v>128</v>
      </c>
      <c r="J8" s="2"/>
      <c r="K8" s="9" t="s">
        <v>134</v>
      </c>
      <c r="M8" s="9" t="s">
        <v>154</v>
      </c>
    </row>
    <row r="9" spans="1:27" ht="16.5" thickTop="1" thickBot="1">
      <c r="C9" s="9" t="s">
        <v>13</v>
      </c>
      <c r="D9" s="2"/>
      <c r="E9" s="2"/>
      <c r="F9" s="2"/>
      <c r="G9" s="9" t="s">
        <v>118</v>
      </c>
      <c r="H9" s="2"/>
      <c r="I9" s="9" t="s">
        <v>127</v>
      </c>
      <c r="J9" s="11"/>
      <c r="K9" s="9" t="s">
        <v>136</v>
      </c>
      <c r="M9" s="9" t="s">
        <v>152</v>
      </c>
    </row>
    <row r="10" spans="1:27" ht="16.5" thickTop="1" thickBot="1">
      <c r="A10" s="6" t="s">
        <v>21</v>
      </c>
      <c r="C10" s="9" t="s">
        <v>16</v>
      </c>
      <c r="E10" s="6" t="s">
        <v>115</v>
      </c>
      <c r="G10" s="2"/>
      <c r="I10" s="9" t="s">
        <v>131</v>
      </c>
      <c r="J10" s="12"/>
      <c r="K10" s="9" t="s">
        <v>135</v>
      </c>
      <c r="M10" s="9" t="s">
        <v>153</v>
      </c>
    </row>
    <row r="11" spans="1:27" ht="16.5" thickTop="1" thickBot="1">
      <c r="A11" s="9" t="s">
        <v>58</v>
      </c>
      <c r="C11" s="2"/>
      <c r="E11" s="9" t="s">
        <v>114</v>
      </c>
      <c r="G11" s="6" t="s">
        <v>122</v>
      </c>
      <c r="I11" s="9" t="s">
        <v>129</v>
      </c>
      <c r="J11" s="12"/>
      <c r="K11" s="9" t="s">
        <v>137</v>
      </c>
      <c r="M11" s="9" t="s">
        <v>145</v>
      </c>
    </row>
    <row r="12" spans="1:27" ht="16.5" thickTop="1" thickBot="1">
      <c r="A12" s="9" t="s">
        <v>12</v>
      </c>
      <c r="C12" s="2"/>
      <c r="D12" s="2"/>
      <c r="E12" s="9" t="s">
        <v>117</v>
      </c>
      <c r="F12" s="2"/>
      <c r="G12" s="9" t="s">
        <v>125</v>
      </c>
      <c r="H12" s="2"/>
      <c r="I12" s="2"/>
      <c r="J12" s="12"/>
      <c r="K12" s="9" t="s">
        <v>138</v>
      </c>
      <c r="L12" s="2"/>
      <c r="M12" s="9" t="s">
        <v>151</v>
      </c>
    </row>
    <row r="13" spans="1:27" ht="16.5" thickTop="1" thickBot="1">
      <c r="A13" s="9" t="s">
        <v>63</v>
      </c>
      <c r="C13" s="2"/>
      <c r="D13" s="2"/>
      <c r="E13" s="9" t="s">
        <v>116</v>
      </c>
      <c r="F13" s="2"/>
      <c r="G13" s="9" t="s">
        <v>124</v>
      </c>
      <c r="H13" s="2"/>
      <c r="I13" s="6" t="s">
        <v>113</v>
      </c>
      <c r="J13" s="12"/>
      <c r="K13" s="9" t="s">
        <v>118</v>
      </c>
      <c r="L13" s="2"/>
      <c r="M13" s="9" t="s">
        <v>149</v>
      </c>
    </row>
    <row r="14" spans="1:27" ht="16.5" thickTop="1" thickBot="1">
      <c r="A14" s="9" t="s">
        <v>23</v>
      </c>
      <c r="C14" s="6" t="s">
        <v>26</v>
      </c>
      <c r="E14" s="9" t="s">
        <v>118</v>
      </c>
      <c r="G14" s="9" t="s">
        <v>123</v>
      </c>
      <c r="I14" s="9" t="s">
        <v>141</v>
      </c>
      <c r="J14" s="12"/>
      <c r="M14" s="9" t="s">
        <v>146</v>
      </c>
    </row>
    <row r="15" spans="1:27" ht="16.5" thickTop="1" thickBot="1">
      <c r="A15" s="9" t="s">
        <v>22</v>
      </c>
      <c r="C15" s="13" t="s">
        <v>27</v>
      </c>
      <c r="G15" s="9" t="s">
        <v>132</v>
      </c>
      <c r="I15" s="9" t="s">
        <v>140</v>
      </c>
      <c r="J15" s="12"/>
      <c r="M15" s="9" t="s">
        <v>147</v>
      </c>
    </row>
    <row r="16" spans="1:27" ht="16.5" thickTop="1" thickBot="1">
      <c r="A16" s="9" t="s">
        <v>77</v>
      </c>
      <c r="C16" s="13" t="s">
        <v>28</v>
      </c>
      <c r="G16" s="9" t="s">
        <v>118</v>
      </c>
      <c r="I16" s="9" t="s">
        <v>143</v>
      </c>
      <c r="J16" s="12"/>
      <c r="M16" s="9" t="s">
        <v>148</v>
      </c>
    </row>
    <row r="17" spans="1:13" ht="16.5" thickTop="1" thickBot="1">
      <c r="C17" s="13" t="s">
        <v>58</v>
      </c>
      <c r="I17" s="9" t="s">
        <v>142</v>
      </c>
      <c r="J17" s="12"/>
      <c r="M17" s="9" t="s">
        <v>118</v>
      </c>
    </row>
    <row r="18" spans="1:13" ht="16.5" thickTop="1" thickBot="1">
      <c r="C18" s="14"/>
      <c r="I18" s="9" t="s">
        <v>118</v>
      </c>
    </row>
    <row r="19" spans="1:13" ht="16.5" thickTop="1" thickBot="1">
      <c r="A19" s="6" t="s">
        <v>23</v>
      </c>
      <c r="I19" s="2"/>
    </row>
    <row r="20" spans="1:13" ht="16.5" thickTop="1" thickBot="1">
      <c r="A20" s="9" t="s">
        <v>48</v>
      </c>
      <c r="C20" s="6" t="s">
        <v>48</v>
      </c>
      <c r="E20" s="258" t="s">
        <v>29</v>
      </c>
      <c r="F20" s="259"/>
      <c r="I20" s="2"/>
    </row>
    <row r="21" spans="1:13" ht="16.5" thickTop="1" thickBot="1">
      <c r="A21" s="9" t="s">
        <v>49</v>
      </c>
      <c r="C21" s="13" t="s">
        <v>31</v>
      </c>
      <c r="E21" s="13" t="s">
        <v>79</v>
      </c>
      <c r="F21" s="15">
        <f ca="1">EOMONTH(TODAY(),IF(DAY(TODAY())&gt;=20,1,0))</f>
        <v>44620</v>
      </c>
    </row>
    <row r="22" spans="1:13" ht="16.5" thickTop="1" thickBot="1">
      <c r="A22" s="9" t="s">
        <v>50</v>
      </c>
      <c r="C22" s="13" t="s">
        <v>32</v>
      </c>
      <c r="E22" s="13" t="s">
        <v>80</v>
      </c>
      <c r="F22" s="15" t="str">
        <f ca="1">IF(OR(MONTH(TODAY())&lt;=2,MONTH(TODAY())=12),"31/03/21",IF(AND(MONTH(TODAY())&lt;=6,MONTH(TODAY())&gt;=3),"31/06/21","31/12/20"))</f>
        <v>31/03/21</v>
      </c>
      <c r="I22" s="2"/>
    </row>
    <row r="23" spans="1:13" ht="16.5" thickTop="1" thickBot="1">
      <c r="A23" s="9" t="s">
        <v>24</v>
      </c>
      <c r="C23" s="13" t="s">
        <v>33</v>
      </c>
      <c r="E23" s="13" t="s">
        <v>94</v>
      </c>
      <c r="F23" s="15" t="s">
        <v>58</v>
      </c>
      <c r="I23" s="2"/>
    </row>
    <row r="24" spans="1:13" ht="16.5" thickTop="1" thickBot="1">
      <c r="A24" s="9" t="s">
        <v>51</v>
      </c>
      <c r="C24" s="13" t="s">
        <v>30</v>
      </c>
      <c r="E24" s="13" t="s">
        <v>80</v>
      </c>
      <c r="F24" s="15" t="str">
        <f ca="1">IF(OR(MONTH(TODAY())&lt;=2,MONTH(TODAY())=12),"2eme trimestre",IF(AND(MONTH(TODAY())&lt;=6,MONTH(TODAY())&gt;=3),"3eme trimestre","1er trimestre"))</f>
        <v>2eme trimestre</v>
      </c>
      <c r="G24" s="7" t="s">
        <v>57</v>
      </c>
      <c r="I24" s="6" t="s">
        <v>69</v>
      </c>
      <c r="J24" s="9"/>
      <c r="K24" s="9"/>
    </row>
    <row r="25" spans="1:13" ht="16.5" thickTop="1" thickBot="1">
      <c r="A25" s="9" t="s">
        <v>78</v>
      </c>
      <c r="E25" s="6" t="s">
        <v>56</v>
      </c>
      <c r="G25" s="16" t="s">
        <v>62</v>
      </c>
      <c r="I25" s="9"/>
      <c r="J25" s="10"/>
      <c r="K25" s="17"/>
    </row>
    <row r="26" spans="1:13" ht="16.5" thickTop="1" thickBot="1">
      <c r="E26" s="13" t="s">
        <v>34</v>
      </c>
      <c r="G26" s="16" t="s">
        <v>110</v>
      </c>
      <c r="I26" s="9"/>
      <c r="J26" s="10"/>
      <c r="K26" s="17"/>
    </row>
    <row r="27" spans="1:13" ht="16.5" thickTop="1" thickBot="1">
      <c r="A27" s="6" t="s">
        <v>22</v>
      </c>
      <c r="C27" s="6" t="s">
        <v>49</v>
      </c>
      <c r="E27" s="13" t="s">
        <v>35</v>
      </c>
      <c r="G27" s="13" t="s">
        <v>43</v>
      </c>
      <c r="I27" s="9"/>
      <c r="J27" s="10"/>
      <c r="K27" s="17"/>
    </row>
    <row r="28" spans="1:13" ht="16.5" thickTop="1" thickBot="1">
      <c r="A28" s="9" t="s">
        <v>52</v>
      </c>
      <c r="C28" s="13" t="s">
        <v>31</v>
      </c>
      <c r="E28" s="13" t="s">
        <v>36</v>
      </c>
      <c r="G28" s="13" t="s">
        <v>45</v>
      </c>
      <c r="I28" s="9"/>
      <c r="J28" s="10"/>
      <c r="K28" s="17"/>
    </row>
    <row r="29" spans="1:13" ht="16.5" thickTop="1" thickBot="1">
      <c r="A29" s="9" t="s">
        <v>25</v>
      </c>
      <c r="C29" s="13" t="s">
        <v>32</v>
      </c>
      <c r="G29" s="13" t="s">
        <v>39</v>
      </c>
      <c r="I29" s="9"/>
      <c r="J29" s="10"/>
      <c r="K29" s="17"/>
    </row>
    <row r="30" spans="1:13" ht="16.5" thickTop="1" thickBot="1">
      <c r="A30" s="9" t="s">
        <v>54</v>
      </c>
      <c r="C30" s="13" t="s">
        <v>33</v>
      </c>
      <c r="G30" s="13" t="s">
        <v>47</v>
      </c>
      <c r="I30" s="9"/>
      <c r="J30" s="10"/>
      <c r="K30" s="17"/>
    </row>
    <row r="31" spans="1:13" ht="16.5" thickTop="1" thickBot="1">
      <c r="A31" s="9" t="s">
        <v>55</v>
      </c>
      <c r="C31" s="13" t="s">
        <v>30</v>
      </c>
      <c r="E31" s="6" t="s">
        <v>53</v>
      </c>
      <c r="G31" s="13" t="s">
        <v>59</v>
      </c>
      <c r="I31" s="9"/>
      <c r="J31" s="10"/>
      <c r="K31" s="17"/>
    </row>
    <row r="32" spans="1:13" ht="16.5" thickTop="1" thickBot="1">
      <c r="C32" s="14"/>
      <c r="E32" s="13" t="s">
        <v>34</v>
      </c>
      <c r="G32" s="13" t="s">
        <v>41</v>
      </c>
      <c r="I32" s="9"/>
      <c r="J32" s="10"/>
      <c r="K32" s="17"/>
    </row>
    <row r="33" spans="1:9" ht="16.5" thickTop="1" thickBot="1">
      <c r="A33" s="6" t="s">
        <v>63</v>
      </c>
      <c r="E33" s="13" t="s">
        <v>35</v>
      </c>
      <c r="G33" s="13" t="s">
        <v>42</v>
      </c>
      <c r="I33" s="2"/>
    </row>
    <row r="34" spans="1:9" ht="16.5" thickTop="1" thickBot="1">
      <c r="A34" s="9" t="s">
        <v>6</v>
      </c>
      <c r="C34" s="6" t="s">
        <v>50</v>
      </c>
      <c r="E34" s="13" t="s">
        <v>36</v>
      </c>
      <c r="G34" s="13" t="s">
        <v>46</v>
      </c>
      <c r="I34" s="2"/>
    </row>
    <row r="35" spans="1:9" ht="16.5" thickTop="1" thickBot="1">
      <c r="C35" s="13" t="s">
        <v>31</v>
      </c>
      <c r="G35" s="13" t="s">
        <v>44</v>
      </c>
      <c r="I35" s="6" t="s">
        <v>72</v>
      </c>
    </row>
    <row r="36" spans="1:9" ht="16.5" thickTop="1" thickBot="1">
      <c r="A36" s="6" t="s">
        <v>77</v>
      </c>
      <c r="C36" s="13" t="s">
        <v>32</v>
      </c>
      <c r="G36" s="13" t="s">
        <v>60</v>
      </c>
      <c r="I36" s="13" t="s">
        <v>73</v>
      </c>
    </row>
    <row r="37" spans="1:9" ht="16.5" thickTop="1" thickBot="1">
      <c r="A37" s="9" t="s">
        <v>96</v>
      </c>
      <c r="C37" s="13" t="s">
        <v>33</v>
      </c>
      <c r="E37" s="6" t="s">
        <v>25</v>
      </c>
      <c r="G37" s="13" t="s">
        <v>38</v>
      </c>
      <c r="I37" s="13" t="s">
        <v>71</v>
      </c>
    </row>
    <row r="38" spans="1:9" ht="16.5" thickTop="1" thickBot="1">
      <c r="C38" s="13" t="s">
        <v>30</v>
      </c>
      <c r="E38" s="13" t="s">
        <v>34</v>
      </c>
      <c r="G38" s="13" t="s">
        <v>40</v>
      </c>
      <c r="I38" s="2"/>
    </row>
    <row r="39" spans="1:9" ht="16.5" thickTop="1" thickBot="1">
      <c r="E39" s="13" t="s">
        <v>35</v>
      </c>
      <c r="G39" s="13" t="s">
        <v>37</v>
      </c>
      <c r="I39" s="2"/>
    </row>
    <row r="40" spans="1:9" ht="16.5" thickTop="1" thickBot="1">
      <c r="E40" s="13" t="s">
        <v>36</v>
      </c>
      <c r="I40" s="6" t="s">
        <v>67</v>
      </c>
    </row>
    <row r="41" spans="1:9" ht="16.5" thickTop="1" thickBot="1">
      <c r="C41" s="6" t="s">
        <v>24</v>
      </c>
      <c r="G41" s="6" t="s">
        <v>66</v>
      </c>
      <c r="I41" s="18">
        <v>48</v>
      </c>
    </row>
    <row r="42" spans="1:9" ht="16.5" thickTop="1" thickBot="1">
      <c r="C42" s="13" t="s">
        <v>31</v>
      </c>
      <c r="G42" s="9" t="s">
        <v>68</v>
      </c>
      <c r="I42" s="2"/>
    </row>
    <row r="43" spans="1:9" ht="16.5" thickTop="1" thickBot="1">
      <c r="C43" s="13" t="s">
        <v>32</v>
      </c>
      <c r="E43" s="6" t="s">
        <v>54</v>
      </c>
      <c r="G43" s="18">
        <v>67</v>
      </c>
      <c r="I43" s="2"/>
    </row>
    <row r="44" spans="1:9" ht="16.5" thickTop="1" thickBot="1">
      <c r="C44" s="13" t="s">
        <v>33</v>
      </c>
      <c r="E44" s="13" t="s">
        <v>34</v>
      </c>
      <c r="I44" s="6" t="s">
        <v>20</v>
      </c>
    </row>
    <row r="45" spans="1:9" ht="16.5" thickTop="1" thickBot="1">
      <c r="C45" s="13" t="s">
        <v>30</v>
      </c>
      <c r="E45" s="13" t="s">
        <v>35</v>
      </c>
      <c r="I45" s="18" t="s">
        <v>74</v>
      </c>
    </row>
    <row r="46" spans="1:9" ht="16.5" thickTop="1" thickBot="1">
      <c r="E46" s="13" t="s">
        <v>36</v>
      </c>
      <c r="G46" s="6" t="s">
        <v>82</v>
      </c>
      <c r="I46" s="18" t="s">
        <v>75</v>
      </c>
    </row>
    <row r="47" spans="1:9" ht="16.5" thickTop="1" thickBot="1">
      <c r="G47" s="9" t="s">
        <v>66</v>
      </c>
      <c r="I47" s="18" t="s">
        <v>92</v>
      </c>
    </row>
    <row r="48" spans="1:9" ht="16.5" thickTop="1" thickBot="1">
      <c r="C48" s="8" t="s">
        <v>51</v>
      </c>
      <c r="G48" s="9" t="s">
        <v>95</v>
      </c>
      <c r="I48" s="18" t="s">
        <v>93</v>
      </c>
    </row>
    <row r="49" spans="3:11" ht="16.5" thickTop="1" thickBot="1">
      <c r="C49" s="13" t="s">
        <v>31</v>
      </c>
      <c r="E49" s="6" t="s">
        <v>55</v>
      </c>
      <c r="G49" s="9" t="s">
        <v>99</v>
      </c>
      <c r="I49" s="2"/>
    </row>
    <row r="50" spans="3:11" ht="16.5" thickTop="1" thickBot="1">
      <c r="C50" s="13" t="s">
        <v>32</v>
      </c>
      <c r="E50" s="13" t="s">
        <v>34</v>
      </c>
      <c r="G50" s="9" t="s">
        <v>67</v>
      </c>
      <c r="I50" s="2"/>
    </row>
    <row r="51" spans="3:11" ht="16.5" thickTop="1" thickBot="1">
      <c r="C51" s="13" t="s">
        <v>33</v>
      </c>
      <c r="E51" s="13" t="s">
        <v>35</v>
      </c>
      <c r="G51" s="2"/>
      <c r="I51" s="2"/>
    </row>
    <row r="52" spans="3:11" ht="16.5" thickTop="1" thickBot="1">
      <c r="C52" s="13" t="s">
        <v>30</v>
      </c>
      <c r="E52" s="13" t="s">
        <v>36</v>
      </c>
      <c r="I52" s="2"/>
      <c r="J52" s="257"/>
      <c r="K52" s="257"/>
    </row>
    <row r="53" spans="3:11" ht="16.5" thickTop="1" thickBot="1">
      <c r="F53" s="258" t="s">
        <v>83</v>
      </c>
      <c r="G53" s="260"/>
      <c r="H53" s="259"/>
      <c r="I53" s="2"/>
      <c r="J53" s="9" t="s">
        <v>79</v>
      </c>
      <c r="K53" s="9" t="s">
        <v>79</v>
      </c>
    </row>
    <row r="54" spans="3:11" ht="16.5" thickTop="1" thickBot="1">
      <c r="C54" s="8" t="s">
        <v>78</v>
      </c>
      <c r="F54" s="254" t="s">
        <v>79</v>
      </c>
      <c r="G54" s="9" t="s">
        <v>90</v>
      </c>
      <c r="H54" s="3">
        <v>25</v>
      </c>
      <c r="I54" s="2"/>
      <c r="J54" s="9" t="s">
        <v>80</v>
      </c>
      <c r="K54" s="9" t="s">
        <v>94</v>
      </c>
    </row>
    <row r="55" spans="3:11" ht="16.5" thickTop="1" thickBot="1">
      <c r="C55" s="13" t="s">
        <v>31</v>
      </c>
      <c r="F55" s="255"/>
      <c r="G55" s="9" t="s">
        <v>91</v>
      </c>
      <c r="H55" s="3">
        <v>10</v>
      </c>
      <c r="I55" s="2"/>
      <c r="J55" s="9" t="s">
        <v>94</v>
      </c>
    </row>
    <row r="56" spans="3:11" ht="16.5" thickTop="1" thickBot="1">
      <c r="C56" s="13" t="s">
        <v>32</v>
      </c>
      <c r="F56" s="255"/>
      <c r="G56" s="9" t="s">
        <v>5</v>
      </c>
      <c r="H56" s="3">
        <v>15.45</v>
      </c>
      <c r="I56" s="2"/>
    </row>
    <row r="57" spans="3:11" ht="16.5" thickTop="1" thickBot="1">
      <c r="F57" s="256"/>
      <c r="G57" s="9" t="s">
        <v>85</v>
      </c>
      <c r="H57" s="3">
        <v>20</v>
      </c>
      <c r="I57" s="2"/>
    </row>
    <row r="58" spans="3:11" ht="16.5" thickTop="1" thickBot="1">
      <c r="C58" s="8" t="s">
        <v>12</v>
      </c>
      <c r="F58" s="254" t="s">
        <v>81</v>
      </c>
      <c r="G58" s="9" t="s">
        <v>84</v>
      </c>
      <c r="H58" s="3">
        <v>25.65</v>
      </c>
      <c r="I58" s="2"/>
    </row>
    <row r="59" spans="3:11" ht="16.5" thickTop="1" thickBot="1">
      <c r="C59" s="13" t="s">
        <v>157</v>
      </c>
      <c r="F59" s="255"/>
      <c r="G59" s="9" t="s">
        <v>5</v>
      </c>
      <c r="H59" s="3" t="s">
        <v>86</v>
      </c>
      <c r="I59" s="2"/>
    </row>
    <row r="60" spans="3:11" ht="16.5" thickTop="1" thickBot="1">
      <c r="C60" s="13" t="s">
        <v>105</v>
      </c>
      <c r="F60" s="256"/>
      <c r="G60" s="9" t="s">
        <v>85</v>
      </c>
      <c r="H60" s="3">
        <v>51.3</v>
      </c>
      <c r="I60" s="2"/>
    </row>
    <row r="61" spans="3:11" ht="16.5" thickTop="1" thickBot="1">
      <c r="C61" s="13" t="s">
        <v>62</v>
      </c>
      <c r="F61" s="254" t="s">
        <v>87</v>
      </c>
      <c r="G61" s="9" t="s">
        <v>84</v>
      </c>
      <c r="H61" s="3">
        <v>22.55</v>
      </c>
      <c r="I61" s="2"/>
    </row>
    <row r="62" spans="3:11" ht="16.5" thickTop="1" thickBot="1">
      <c r="F62" s="255"/>
      <c r="G62" s="9" t="s">
        <v>5</v>
      </c>
      <c r="H62" s="3" t="s">
        <v>86</v>
      </c>
      <c r="I62" s="2"/>
    </row>
    <row r="63" spans="3:11" ht="16.5" thickTop="1" thickBot="1">
      <c r="F63" s="256"/>
      <c r="G63" s="9" t="s">
        <v>85</v>
      </c>
      <c r="H63" s="3">
        <v>45.1</v>
      </c>
      <c r="I63" s="2"/>
    </row>
    <row r="64" spans="3:11" ht="16.5" thickTop="1" thickBot="1">
      <c r="F64" s="254" t="s">
        <v>88</v>
      </c>
      <c r="G64" s="9" t="s">
        <v>84</v>
      </c>
      <c r="H64" s="3">
        <v>22.55</v>
      </c>
      <c r="I64" s="2"/>
    </row>
    <row r="65" spans="6:9" ht="16.5" thickTop="1" thickBot="1">
      <c r="F65" s="255"/>
      <c r="G65" s="9" t="s">
        <v>5</v>
      </c>
      <c r="H65" s="3" t="s">
        <v>86</v>
      </c>
      <c r="I65" s="2"/>
    </row>
    <row r="66" spans="6:9" ht="16.5" thickTop="1" thickBot="1">
      <c r="F66" s="256"/>
      <c r="G66" s="9" t="s">
        <v>85</v>
      </c>
      <c r="H66" s="3">
        <v>45.1</v>
      </c>
      <c r="I66" s="2"/>
    </row>
    <row r="67" spans="6:9" ht="16.5" thickTop="1" thickBot="1">
      <c r="F67" s="254" t="s">
        <v>89</v>
      </c>
      <c r="G67" s="9" t="s">
        <v>84</v>
      </c>
      <c r="H67" s="3">
        <v>22.25</v>
      </c>
      <c r="I67" s="2"/>
    </row>
    <row r="68" spans="6:9" ht="16.5" thickTop="1" thickBot="1">
      <c r="F68" s="255"/>
      <c r="G68" s="9" t="s">
        <v>5</v>
      </c>
      <c r="H68" s="3" t="s">
        <v>86</v>
      </c>
      <c r="I68" s="2"/>
    </row>
    <row r="69" spans="6:9" ht="16.5" thickTop="1" thickBot="1">
      <c r="F69" s="256"/>
      <c r="G69" s="9" t="s">
        <v>85</v>
      </c>
      <c r="H69" s="3">
        <v>44.5</v>
      </c>
      <c r="I69" s="2"/>
    </row>
    <row r="70" spans="6:9" ht="16.5" thickTop="1" thickBot="1">
      <c r="F70" s="5" t="s">
        <v>94</v>
      </c>
      <c r="G70" s="5"/>
      <c r="H70" s="3">
        <v>0</v>
      </c>
      <c r="I70" s="2"/>
    </row>
    <row r="71" spans="6:9" ht="15.75" thickTop="1"/>
  </sheetData>
  <sortState ref="C59:C61">
    <sortCondition ref="C58"/>
  </sortState>
  <customSheetViews>
    <customSheetView guid="{EE943BA9-0B80-4629-8DFD-5400001CD553}" showPageBreaks="1" state="hidden">
      <selection activeCell="F21" sqref="F21"/>
      <pageMargins left="0.7" right="0.7" top="0.75" bottom="0.75" header="0.3" footer="0.3"/>
      <pageSetup paperSize="9" orientation="portrait" verticalDpi="0" r:id="rId1"/>
    </customSheetView>
    <customSheetView guid="{2D17AA9F-28C5-47B9-B582-31047B6D7CD1}" state="hidden" topLeftCell="E7">
      <selection activeCell="F22" sqref="F22"/>
      <pageMargins left="0.7" right="0.7" top="0.75" bottom="0.75" header="0.3" footer="0.3"/>
      <pageSetup paperSize="9" orientation="portrait" verticalDpi="0" r:id="rId2"/>
    </customSheetView>
    <customSheetView guid="{45FAC4E9-01F5-48F9-AF57-4C2D450C8896}">
      <selection activeCell="K10" sqref="K10"/>
      <pageMargins left="0.7" right="0.7" top="0.75" bottom="0.75" header="0.3" footer="0.3"/>
      <pageSetup paperSize="9" orientation="portrait" verticalDpi="0" r:id="rId3"/>
    </customSheetView>
  </customSheetViews>
  <mergeCells count="8">
    <mergeCell ref="F64:F66"/>
    <mergeCell ref="F67:F69"/>
    <mergeCell ref="F54:F57"/>
    <mergeCell ref="J52:K52"/>
    <mergeCell ref="E20:F20"/>
    <mergeCell ref="F53:H53"/>
    <mergeCell ref="F58:F60"/>
    <mergeCell ref="F61:F63"/>
  </mergeCells>
  <dataValidations count="2">
    <dataValidation type="list" allowBlank="1" showInputMessage="1" showErrorMessage="1" sqref="C14:C16">
      <formula1>$C$15:$C$16</formula1>
    </dataValidation>
    <dataValidation type="list" allowBlank="1" showInputMessage="1" showErrorMessage="1" sqref="A28:A31">
      <formula1>Lycee</formula1>
    </dataValidation>
  </dataValidations>
  <pageMargins left="0.7" right="0.7" top="0.75" bottom="0.75" header="0.3" footer="0.3"/>
  <pageSetup paperSize="9"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36</vt:i4>
      </vt:variant>
    </vt:vector>
  </HeadingPairs>
  <TitlesOfParts>
    <vt:vector size="38" baseType="lpstr">
      <vt:lpstr>Effectif</vt:lpstr>
      <vt:lpstr>Paramètres</vt:lpstr>
      <vt:lpstr>A._BRIAND</vt:lpstr>
      <vt:lpstr>A._FRERET</vt:lpstr>
      <vt:lpstr>A._HEBERT</vt:lpstr>
      <vt:lpstr>Accueil</vt:lpstr>
      <vt:lpstr>Apprentissage</vt:lpstr>
      <vt:lpstr>ATJM</vt:lpstr>
      <vt:lpstr>Autre</vt:lpstr>
      <vt:lpstr>CFA</vt:lpstr>
      <vt:lpstr>Choix</vt:lpstr>
      <vt:lpstr>Classe_de_CFA</vt:lpstr>
      <vt:lpstr>Collectif</vt:lpstr>
      <vt:lpstr>College</vt:lpstr>
      <vt:lpstr>D._CHAHARANE</vt:lpstr>
      <vt:lpstr>EDUCATEUR</vt:lpstr>
      <vt:lpstr>G._POLITZER</vt:lpstr>
      <vt:lpstr>H._DUNANT</vt:lpstr>
      <vt:lpstr>H._LEBROC</vt:lpstr>
      <vt:lpstr>HORTICOLE</vt:lpstr>
      <vt:lpstr>IEF</vt:lpstr>
      <vt:lpstr>J._JAURES</vt:lpstr>
      <vt:lpstr>L._SEDAR_SENGHOR</vt:lpstr>
      <vt:lpstr>Lycee</vt:lpstr>
      <vt:lpstr>Lycee_professionnel</vt:lpstr>
      <vt:lpstr>M._BROSSET</vt:lpstr>
      <vt:lpstr>M._LEROY</vt:lpstr>
      <vt:lpstr>M._MICHELO</vt:lpstr>
      <vt:lpstr>Mesure</vt:lpstr>
      <vt:lpstr>NAVARRE</vt:lpstr>
      <vt:lpstr>P._BERT</vt:lpstr>
      <vt:lpstr>PAMIE</vt:lpstr>
      <vt:lpstr>Scolarite</vt:lpstr>
      <vt:lpstr>Semi_autonomie</vt:lpstr>
      <vt:lpstr>St_MICHEL</vt:lpstr>
      <vt:lpstr>Titre_15</vt:lpstr>
      <vt:lpstr>Titre_16</vt:lpstr>
      <vt:lpstr>V._LECUYER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LETESSIER - Association l'Abri</dc:creator>
  <cp:lastModifiedBy>Harold LETESSIER - Association l'Abri</cp:lastModifiedBy>
  <cp:lastPrinted>2022-01-23T10:48:13Z</cp:lastPrinted>
  <dcterms:created xsi:type="dcterms:W3CDTF">2006-09-16T00:00:00Z</dcterms:created>
  <dcterms:modified xsi:type="dcterms:W3CDTF">2022-01-23T11:02:20Z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