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240" yWindow="105" windowWidth="14805" windowHeight="8010"/>
  </bookViews>
  <sheets>
    <sheet name="Effectif" sheetId="1" r:id="rId1"/>
    <sheet name="Paramètres" sheetId="2" r:id="rId2"/>
  </sheets>
  <definedNames>
    <definedName name="Choix">Paramètres!$L$2:$L$3</definedName>
    <definedName name="EDUCATEUR">Paramètres!$J$2:$J$6</definedName>
    <definedName name="IEF">Paramètres!$A$2:$A$7</definedName>
    <definedName name="IEF_1">Paramètres!$C$2:$C$3</definedName>
    <definedName name="IEF_2">Paramètres!$D$2:$D$3</definedName>
    <definedName name="IEF_3">Paramètres!$E$2:$E$3</definedName>
    <definedName name="IEF_4">Paramètres!$F$2:$F$3</definedName>
    <definedName name="IEF_5">Paramètres!$G$2:$G$3</definedName>
    <definedName name="IEF_6">Paramètres!$H$2:$H$3</definedName>
    <definedName name="SCOLAIRE">Paramètres!$N$2:$N$5</definedName>
    <definedName name="Titre">Paramètres!$C$7:$C$11</definedName>
  </definedNames>
  <calcPr calcId="152511"/>
</workbook>
</file>

<file path=xl/calcChain.xml><?xml version="1.0" encoding="utf-8"?>
<calcChain xmlns="http://schemas.openxmlformats.org/spreadsheetml/2006/main">
  <c r="O4" i="1" l="1"/>
  <c r="H57" i="1" l="1"/>
  <c r="D57" i="1"/>
  <c r="E57" i="1"/>
  <c r="I57" i="1"/>
  <c r="H7" i="1" l="1"/>
  <c r="H6" i="1"/>
  <c r="H66" i="1"/>
  <c r="E22" i="1"/>
  <c r="H22" i="1"/>
  <c r="I48" i="1" l="1"/>
  <c r="H8" i="1"/>
  <c r="H45" i="1"/>
  <c r="H27" i="1"/>
  <c r="H29" i="1"/>
  <c r="H35" i="1"/>
  <c r="H37" i="1"/>
  <c r="H46" i="1"/>
  <c r="H25" i="1"/>
  <c r="H50" i="1"/>
  <c r="H18" i="1"/>
  <c r="H31" i="1"/>
  <c r="H34" i="1"/>
  <c r="H62" i="1"/>
  <c r="H21" i="1"/>
  <c r="H15" i="1"/>
  <c r="H5" i="1"/>
  <c r="H48" i="1"/>
  <c r="H10" i="1"/>
  <c r="H60" i="1"/>
  <c r="H20" i="1"/>
  <c r="H23" i="1"/>
  <c r="H56" i="1"/>
  <c r="H51" i="1"/>
  <c r="H42" i="1"/>
  <c r="H28" i="1"/>
  <c r="H13" i="1"/>
  <c r="H36" i="1"/>
  <c r="H30" i="1"/>
  <c r="H49" i="1"/>
  <c r="H11" i="1"/>
  <c r="H41" i="1"/>
  <c r="H52" i="1"/>
  <c r="H40" i="1"/>
  <c r="H44" i="1"/>
  <c r="H55" i="1"/>
  <c r="H54" i="1"/>
  <c r="H58" i="1"/>
  <c r="H43" i="1"/>
  <c r="H53" i="1"/>
  <c r="H17" i="1"/>
  <c r="H14" i="1"/>
  <c r="H12" i="1"/>
  <c r="H59" i="1"/>
  <c r="H61" i="1"/>
  <c r="H33" i="1"/>
  <c r="H32" i="1"/>
  <c r="H47" i="1"/>
  <c r="H65" i="1"/>
  <c r="H39" i="1"/>
  <c r="H19" i="1"/>
  <c r="H38" i="1"/>
  <c r="H9" i="1"/>
  <c r="H4" i="1"/>
  <c r="H26" i="1"/>
  <c r="H63" i="1"/>
  <c r="H24" i="1"/>
  <c r="H16" i="1"/>
  <c r="H64" i="1"/>
  <c r="D64" i="1"/>
  <c r="I8" i="1"/>
  <c r="I45" i="1"/>
  <c r="I27" i="1"/>
  <c r="I7" i="1"/>
  <c r="I29" i="1"/>
  <c r="I35" i="1"/>
  <c r="I37" i="1"/>
  <c r="I46" i="1"/>
  <c r="I25" i="1"/>
  <c r="I50" i="1"/>
  <c r="I18" i="1"/>
  <c r="I31" i="1"/>
  <c r="I34" i="1"/>
  <c r="I62" i="1"/>
  <c r="I21" i="1"/>
  <c r="I15" i="1"/>
  <c r="I5" i="1"/>
  <c r="I10" i="1"/>
  <c r="I60" i="1"/>
  <c r="I20" i="1"/>
  <c r="I23" i="1"/>
  <c r="I56" i="1"/>
  <c r="I51" i="1"/>
  <c r="I42" i="1"/>
  <c r="I28" i="1"/>
  <c r="I13" i="1"/>
  <c r="I36" i="1"/>
  <c r="I30" i="1"/>
  <c r="I49" i="1"/>
  <c r="I11" i="1"/>
  <c r="I41" i="1"/>
  <c r="I52" i="1"/>
  <c r="I40" i="1"/>
  <c r="I44" i="1"/>
  <c r="I55" i="1"/>
  <c r="I54" i="1"/>
  <c r="I58" i="1"/>
  <c r="I43" i="1"/>
  <c r="I53" i="1"/>
  <c r="I17" i="1"/>
  <c r="I14" i="1"/>
  <c r="I12" i="1"/>
  <c r="I59" i="1"/>
  <c r="I61" i="1"/>
  <c r="I33" i="1"/>
  <c r="I32" i="1"/>
  <c r="I47" i="1"/>
  <c r="I6" i="1"/>
  <c r="I65" i="1"/>
  <c r="I39" i="1"/>
  <c r="I19" i="1"/>
  <c r="I38" i="1"/>
  <c r="I9" i="1"/>
  <c r="I4" i="1"/>
  <c r="I26" i="1"/>
  <c r="I63" i="1"/>
  <c r="I66" i="1"/>
  <c r="I24" i="1"/>
  <c r="I16" i="1"/>
  <c r="I64" i="1"/>
  <c r="E34" i="1" l="1"/>
  <c r="E64" i="1"/>
  <c r="E8" i="1"/>
  <c r="E45" i="1"/>
  <c r="E27" i="1"/>
  <c r="E7" i="1"/>
  <c r="E29" i="1"/>
  <c r="E35" i="1"/>
  <c r="E37" i="1"/>
  <c r="E46" i="1"/>
  <c r="E18" i="1"/>
  <c r="E31" i="1"/>
  <c r="E62" i="1"/>
  <c r="E21" i="1"/>
  <c r="E15" i="1"/>
  <c r="E5" i="1"/>
  <c r="E48" i="1"/>
  <c r="E10" i="1"/>
  <c r="E60" i="1"/>
  <c r="E20" i="1"/>
  <c r="E23" i="1"/>
  <c r="E56" i="1"/>
  <c r="E51" i="1"/>
  <c r="E42" i="1"/>
  <c r="E28" i="1"/>
  <c r="E13" i="1"/>
  <c r="E36" i="1"/>
  <c r="E30" i="1"/>
  <c r="E49" i="1"/>
  <c r="E11" i="1"/>
  <c r="E41" i="1"/>
  <c r="E52" i="1"/>
  <c r="E40" i="1"/>
  <c r="E44" i="1"/>
  <c r="E55" i="1"/>
  <c r="E54" i="1"/>
  <c r="E58" i="1"/>
  <c r="E43" i="1"/>
  <c r="E53" i="1"/>
  <c r="E17" i="1"/>
  <c r="E14" i="1"/>
  <c r="E12" i="1"/>
  <c r="E59" i="1"/>
  <c r="E61" i="1"/>
  <c r="E33" i="1"/>
  <c r="E32" i="1"/>
  <c r="E47" i="1"/>
  <c r="E6" i="1"/>
  <c r="E65" i="1"/>
  <c r="E39" i="1"/>
  <c r="E19" i="1"/>
  <c r="E38" i="1"/>
  <c r="E9" i="1"/>
  <c r="E4" i="1"/>
  <c r="E26" i="1"/>
  <c r="E63" i="1"/>
  <c r="E66" i="1"/>
  <c r="E24" i="1"/>
  <c r="E16" i="1"/>
  <c r="E25" i="1"/>
  <c r="E50" i="1"/>
  <c r="D50" i="1"/>
  <c r="D34" i="1"/>
  <c r="D8" i="1"/>
  <c r="D45" i="1"/>
  <c r="D27" i="1"/>
  <c r="D7" i="1"/>
  <c r="D29" i="1"/>
  <c r="D35" i="1"/>
  <c r="D37" i="1"/>
  <c r="D46" i="1"/>
  <c r="D18" i="1"/>
  <c r="D31" i="1"/>
  <c r="D62" i="1"/>
  <c r="D21" i="1"/>
  <c r="D15" i="1"/>
  <c r="D5" i="1"/>
  <c r="D48" i="1"/>
  <c r="D10" i="1"/>
  <c r="D60" i="1"/>
  <c r="D20" i="1"/>
  <c r="D23" i="1"/>
  <c r="D56" i="1"/>
  <c r="D51" i="1"/>
  <c r="D42" i="1"/>
  <c r="D28" i="1"/>
  <c r="D13" i="1"/>
  <c r="D36" i="1"/>
  <c r="D30" i="1"/>
  <c r="D49" i="1"/>
  <c r="D11" i="1"/>
  <c r="D41" i="1"/>
  <c r="D52" i="1"/>
  <c r="D40" i="1"/>
  <c r="D44" i="1"/>
  <c r="D55" i="1"/>
  <c r="D54" i="1"/>
  <c r="D58" i="1"/>
  <c r="D43" i="1"/>
  <c r="D53" i="1"/>
  <c r="D17" i="1"/>
  <c r="D14" i="1"/>
  <c r="D12" i="1"/>
  <c r="D59" i="1"/>
  <c r="D61" i="1"/>
  <c r="D33" i="1"/>
  <c r="D32" i="1"/>
  <c r="D47" i="1"/>
  <c r="D6" i="1"/>
  <c r="D65" i="1"/>
  <c r="D39" i="1"/>
  <c r="D19" i="1"/>
  <c r="D38" i="1"/>
  <c r="D9" i="1"/>
  <c r="D4" i="1"/>
  <c r="D26" i="1"/>
  <c r="D63" i="1"/>
  <c r="D66" i="1"/>
  <c r="D24" i="1"/>
  <c r="D16" i="1"/>
  <c r="D25" i="1"/>
  <c r="B1" i="1" l="1"/>
</calcChain>
</file>

<file path=xl/sharedStrings.xml><?xml version="1.0" encoding="utf-8"?>
<sst xmlns="http://schemas.openxmlformats.org/spreadsheetml/2006/main" count="135" uniqueCount="126">
  <si>
    <t>Point Situation</t>
  </si>
  <si>
    <t>Nom</t>
  </si>
  <si>
    <t>Prénom</t>
  </si>
  <si>
    <t>Date de naissance</t>
  </si>
  <si>
    <t>Âge</t>
  </si>
  <si>
    <t>IEF</t>
  </si>
  <si>
    <t>AG</t>
  </si>
  <si>
    <t>CMU</t>
  </si>
  <si>
    <t>Collège</t>
  </si>
  <si>
    <t>CFA</t>
  </si>
  <si>
    <t>Lycée</t>
  </si>
  <si>
    <t>Lieu d'apprentissage</t>
  </si>
  <si>
    <t>RIB</t>
  </si>
  <si>
    <t>Passeport</t>
  </si>
  <si>
    <t>Extrait acte de naissance</t>
  </si>
  <si>
    <t>Jugement supplétif</t>
  </si>
  <si>
    <t>Chambre</t>
  </si>
  <si>
    <t>Aujourd'hui :</t>
  </si>
  <si>
    <t>00/00/0049</t>
  </si>
  <si>
    <t>00/00/0051</t>
  </si>
  <si>
    <t>00/00/0052</t>
  </si>
  <si>
    <t>00/00/0053</t>
  </si>
  <si>
    <t>00/00/0054</t>
  </si>
  <si>
    <t>00/00/0055</t>
  </si>
  <si>
    <t>00/00/0056</t>
  </si>
  <si>
    <t>00/00/0057</t>
  </si>
  <si>
    <t>00/00/0058</t>
  </si>
  <si>
    <t>00/00/0059</t>
  </si>
  <si>
    <t>00/00/0060</t>
  </si>
  <si>
    <t>00/00/0061</t>
  </si>
  <si>
    <t>00/00/0062</t>
  </si>
  <si>
    <t>00/00/0063</t>
  </si>
  <si>
    <t>00/00/0064</t>
  </si>
  <si>
    <t>00/00/0065</t>
  </si>
  <si>
    <t>00/00/0066</t>
  </si>
  <si>
    <t>00/00/0067</t>
  </si>
  <si>
    <t>Date de majorité</t>
  </si>
  <si>
    <t>CIP</t>
  </si>
  <si>
    <t>Educateurs</t>
  </si>
  <si>
    <t>Educateur(trice)</t>
  </si>
  <si>
    <t>Choix</t>
  </si>
  <si>
    <t>Oui</t>
  </si>
  <si>
    <t>Non</t>
  </si>
  <si>
    <t>Statut</t>
  </si>
  <si>
    <t>Date d'arrivée en France</t>
  </si>
  <si>
    <t>Age d'arrivée en France</t>
  </si>
  <si>
    <t>Scolaire</t>
  </si>
  <si>
    <t>Autre</t>
  </si>
  <si>
    <t>Scolarité</t>
  </si>
  <si>
    <t>Demande de titre</t>
  </si>
  <si>
    <t>Titre de séjour</t>
  </si>
  <si>
    <t>Travailleur temporaire</t>
  </si>
  <si>
    <t>Nationalité</t>
  </si>
  <si>
    <t>Asile</t>
  </si>
  <si>
    <t>Vie privée et familiale</t>
  </si>
  <si>
    <t>Etudiant</t>
  </si>
  <si>
    <t>00/00/0068</t>
  </si>
  <si>
    <t>00/00/0069</t>
  </si>
  <si>
    <t>00/00/0070</t>
  </si>
  <si>
    <t>00/00/0071</t>
  </si>
  <si>
    <t>00/00/0072</t>
  </si>
  <si>
    <t>00/00/0073</t>
  </si>
  <si>
    <t>00/00/0076</t>
  </si>
  <si>
    <t>00/00/0078</t>
  </si>
  <si>
    <t>00/00/0079</t>
  </si>
  <si>
    <t>00/00/0080</t>
  </si>
  <si>
    <t>00/00/0081</t>
  </si>
  <si>
    <t>00/00/0082</t>
  </si>
  <si>
    <t>00/00/0083</t>
  </si>
  <si>
    <t>00/00/0084</t>
  </si>
  <si>
    <t>00/00/0085</t>
  </si>
  <si>
    <t>00/00/0086</t>
  </si>
  <si>
    <t>00/00/0087</t>
  </si>
  <si>
    <t>00/00/0088</t>
  </si>
  <si>
    <t>00/00/0089</t>
  </si>
  <si>
    <t>00/00/0090</t>
  </si>
  <si>
    <t>00/00/0091</t>
  </si>
  <si>
    <t>00/00/0092</t>
  </si>
  <si>
    <t>00/00/0094</t>
  </si>
  <si>
    <t>00/00/0095</t>
  </si>
  <si>
    <t>00/00/0096</t>
  </si>
  <si>
    <t>00/00/0097</t>
  </si>
  <si>
    <t>00/00/0098</t>
  </si>
  <si>
    <t>00/00/0099</t>
  </si>
  <si>
    <t>00/00/0100</t>
  </si>
  <si>
    <t>00/00/0101</t>
  </si>
  <si>
    <t>00/00/0102</t>
  </si>
  <si>
    <t>00/00/0103</t>
  </si>
  <si>
    <t>00/00/0104</t>
  </si>
  <si>
    <t>00/00/0105</t>
  </si>
  <si>
    <t>00/00/0106</t>
  </si>
  <si>
    <t>00/00/0107</t>
  </si>
  <si>
    <t>00/00/0108</t>
  </si>
  <si>
    <t>00/00/0109</t>
  </si>
  <si>
    <t>00/08/2019</t>
  </si>
  <si>
    <t>mail1</t>
  </si>
  <si>
    <t>mail2</t>
  </si>
  <si>
    <t>mail3</t>
  </si>
  <si>
    <t>mail4</t>
  </si>
  <si>
    <t>mail5</t>
  </si>
  <si>
    <t>mail6</t>
  </si>
  <si>
    <t>mail7</t>
  </si>
  <si>
    <t>mail8</t>
  </si>
  <si>
    <t>mail9</t>
  </si>
  <si>
    <t>mail10</t>
  </si>
  <si>
    <t>mail11</t>
  </si>
  <si>
    <t>mail12</t>
  </si>
  <si>
    <t>ES1</t>
  </si>
  <si>
    <t>ES2</t>
  </si>
  <si>
    <t>ES3</t>
  </si>
  <si>
    <t>ES4</t>
  </si>
  <si>
    <t>IEF1</t>
  </si>
  <si>
    <t>IEF2</t>
  </si>
  <si>
    <t>IEF3</t>
  </si>
  <si>
    <t>IEF4</t>
  </si>
  <si>
    <t>IEF5</t>
  </si>
  <si>
    <t>IEF6</t>
  </si>
  <si>
    <t>IEF_1</t>
  </si>
  <si>
    <t>IEF_2</t>
  </si>
  <si>
    <t>IEF_3</t>
  </si>
  <si>
    <t>IEF_4</t>
  </si>
  <si>
    <t>IEF_5</t>
  </si>
  <si>
    <t>IEF_6</t>
  </si>
  <si>
    <t>Mail</t>
  </si>
  <si>
    <t>mail1@gmail.com</t>
  </si>
  <si>
    <t>mail2@gmail.com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</si>
</sst>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rgb="FF22222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141414"/>
      <name val="Calibri"/>
      <family val="2"/>
      <scheme val="minor"/>
    </font>
    <font>
      <sz val="12"/>
      <color rgb="FF303030"/>
      <name val="Arial"/>
      <family val="2"/>
    </font>
    <font>
      <b/>
      <sz val="2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hair">
        <color auto="1"/>
      </right>
      <top style="thick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ck">
        <color auto="1"/>
      </top>
      <bottom style="thin">
        <color auto="1"/>
      </bottom>
      <diagonal/>
    </border>
    <border>
      <left style="hair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22">
    <xf numFmtId="0" fontId="0" fillId="0" borderId="0" xfId="0"/>
    <xf numFmtId="0" fontId="1" fillId="0" borderId="1" xfId="0" applyFont="1" applyBorder="1"/>
    <xf numFmtId="0" fontId="0" fillId="0" borderId="1" xfId="0" applyBorder="1"/>
    <xf numFmtId="0" fontId="4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5" fillId="0" borderId="6" xfId="0" applyFont="1" applyBorder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  <protection locked="0"/>
    </xf>
    <xf numFmtId="0" fontId="3" fillId="0" borderId="2" xfId="0" applyFont="1" applyBorder="1" applyAlignment="1" applyProtection="1">
      <alignment horizontal="center" vertical="center" wrapText="1"/>
      <protection locked="0"/>
    </xf>
    <xf numFmtId="0" fontId="3" fillId="0" borderId="3" xfId="0" applyFont="1" applyBorder="1" applyAlignment="1" applyProtection="1">
      <alignment horizontal="center" vertical="center" wrapText="1"/>
      <protection locked="0"/>
    </xf>
    <xf numFmtId="0" fontId="3" fillId="0" borderId="4" xfId="0" applyFont="1" applyBorder="1" applyAlignment="1" applyProtection="1">
      <alignment horizontal="center" vertical="center" wrapText="1"/>
      <protection locked="0"/>
    </xf>
    <xf numFmtId="0" fontId="4" fillId="0" borderId="5" xfId="0" applyFont="1" applyBorder="1" applyAlignment="1" applyProtection="1">
      <alignment horizontal="center" vertical="center"/>
      <protection locked="0"/>
    </xf>
    <xf numFmtId="0" fontId="4" fillId="0" borderId="6" xfId="0" applyFont="1" applyBorder="1" applyAlignment="1" applyProtection="1">
      <alignment horizontal="center" vertical="center"/>
      <protection locked="0"/>
    </xf>
    <xf numFmtId="14" fontId="4" fillId="0" borderId="6" xfId="0" applyNumberFormat="1" applyFont="1" applyBorder="1" applyAlignment="1" applyProtection="1">
      <alignment horizontal="center" vertical="center"/>
      <protection locked="0"/>
    </xf>
    <xf numFmtId="0" fontId="5" fillId="0" borderId="6" xfId="0" applyFont="1" applyBorder="1" applyAlignment="1" applyProtection="1">
      <alignment horizontal="center" vertical="center"/>
      <protection locked="0"/>
    </xf>
    <xf numFmtId="0" fontId="4" fillId="0" borderId="7" xfId="0" applyFont="1" applyBorder="1" applyAlignment="1" applyProtection="1">
      <alignment horizontal="center" vertical="center"/>
      <protection locked="0"/>
    </xf>
    <xf numFmtId="14" fontId="5" fillId="0" borderId="6" xfId="0" applyNumberFormat="1" applyFont="1" applyBorder="1" applyAlignment="1" applyProtection="1">
      <alignment horizontal="center" vertical="center"/>
      <protection locked="0"/>
    </xf>
    <xf numFmtId="14" fontId="4" fillId="0" borderId="6" xfId="0" applyNumberFormat="1" applyFont="1" applyBorder="1" applyAlignment="1" applyProtection="1">
      <alignment horizontal="center" vertical="center"/>
    </xf>
    <xf numFmtId="0" fontId="6" fillId="0" borderId="6" xfId="0" applyFont="1" applyBorder="1" applyAlignment="1" applyProtection="1">
      <alignment horizontal="center" vertical="center"/>
    </xf>
    <xf numFmtId="0" fontId="7" fillId="0" borderId="8" xfId="0" applyFont="1" applyBorder="1" applyAlignment="1" applyProtection="1">
      <alignment horizontal="center" vertical="center"/>
      <protection locked="0"/>
    </xf>
    <xf numFmtId="14" fontId="2" fillId="0" borderId="0" xfId="0" applyNumberFormat="1" applyFont="1" applyAlignment="1" applyProtection="1">
      <alignment horizontal="left" vertical="center"/>
    </xf>
    <xf numFmtId="0" fontId="8" fillId="0" borderId="0" xfId="1"/>
  </cellXfs>
  <cellStyles count="2">
    <cellStyle name="Lien hypertexte" xfId="1" builtinId="8"/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3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mail2@gmail.com" TargetMode="External"/><Relationship Id="rId1" Type="http://schemas.openxmlformats.org/officeDocument/2006/relationships/hyperlink" Target="mailto:mail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X66"/>
  <sheetViews>
    <sheetView showZeros="0" tabSelected="1" workbookViewId="0">
      <pane xSplit="1" ySplit="3" topLeftCell="E4" activePane="bottomRight" state="frozen"/>
      <selection pane="topRight" activeCell="B1" sqref="B1"/>
      <selection pane="bottomLeft" activeCell="A4" sqref="A4"/>
      <selection pane="bottomRight" activeCell="O4" sqref="O4"/>
    </sheetView>
  </sheetViews>
  <sheetFormatPr baseColWidth="10" defaultColWidth="9.140625" defaultRowHeight="15.75" x14ac:dyDescent="0.25"/>
  <cols>
    <col min="1" max="1" width="15.28515625" style="3" bestFit="1" customWidth="1"/>
    <col min="2" max="2" width="20.140625" style="3" bestFit="1" customWidth="1"/>
    <col min="3" max="3" width="11.85546875" style="3" bestFit="1" customWidth="1"/>
    <col min="4" max="5" width="10.28515625" style="3" bestFit="1" customWidth="1"/>
    <col min="6" max="6" width="12" style="3" bestFit="1" customWidth="1"/>
    <col min="7" max="7" width="14.7109375" style="3" customWidth="1"/>
    <col min="8" max="8" width="15.85546875" style="3" bestFit="1" customWidth="1"/>
    <col min="9" max="9" width="11.85546875" style="3" bestFit="1" customWidth="1"/>
    <col min="10" max="10" width="14.85546875" style="3" bestFit="1" customWidth="1"/>
    <col min="11" max="11" width="17" style="3" bestFit="1" customWidth="1"/>
    <col min="12" max="12" width="9.7109375" style="3" bestFit="1" customWidth="1"/>
    <col min="13" max="13" width="16.140625" style="3" bestFit="1" customWidth="1"/>
    <col min="14" max="14" width="23.7109375" style="3" bestFit="1" customWidth="1"/>
    <col min="15" max="15" width="23.7109375" style="3" customWidth="1"/>
    <col min="16" max="16" width="5.5703125" style="3" bestFit="1" customWidth="1"/>
    <col min="17" max="17" width="4.7109375" style="3" bestFit="1" customWidth="1"/>
    <col min="18" max="18" width="13.5703125" style="3" customWidth="1"/>
    <col min="19" max="19" width="19.7109375" style="3" bestFit="1" customWidth="1"/>
    <col min="20" max="20" width="10.5703125" style="3" bestFit="1" customWidth="1"/>
    <col min="21" max="21" width="21.85546875" style="3" bestFit="1" customWidth="1"/>
    <col min="22" max="22" width="9.5703125" style="3" bestFit="1" customWidth="1"/>
    <col min="23" max="23" width="21.28515625" style="3" bestFit="1" customWidth="1"/>
    <col min="24" max="16384" width="9.140625" style="3"/>
  </cols>
  <sheetData>
    <row r="1" spans="1:24" x14ac:dyDescent="0.25">
      <c r="A1" s="7" t="s">
        <v>17</v>
      </c>
      <c r="B1" s="20">
        <f ca="1">TODAY()</f>
        <v>43897</v>
      </c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</row>
    <row r="2" spans="1:24" ht="32.25" thickBot="1" x14ac:dyDescent="0.3">
      <c r="A2" s="19" t="s">
        <v>0</v>
      </c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</row>
    <row r="3" spans="1:24" s="5" customFormat="1" ht="48" thickTop="1" x14ac:dyDescent="0.25">
      <c r="A3" s="8" t="s">
        <v>1</v>
      </c>
      <c r="B3" s="9" t="s">
        <v>2</v>
      </c>
      <c r="C3" s="9" t="s">
        <v>3</v>
      </c>
      <c r="D3" s="9" t="s">
        <v>4</v>
      </c>
      <c r="E3" s="9" t="s">
        <v>43</v>
      </c>
      <c r="F3" s="9" t="s">
        <v>52</v>
      </c>
      <c r="G3" s="9" t="s">
        <v>44</v>
      </c>
      <c r="H3" s="9" t="s">
        <v>45</v>
      </c>
      <c r="I3" s="9" t="s">
        <v>36</v>
      </c>
      <c r="J3" s="9"/>
      <c r="K3" s="9" t="s">
        <v>39</v>
      </c>
      <c r="L3" s="9" t="s">
        <v>16</v>
      </c>
      <c r="M3" s="9" t="s">
        <v>5</v>
      </c>
      <c r="N3" s="9" t="s">
        <v>6</v>
      </c>
      <c r="O3" s="9" t="s">
        <v>123</v>
      </c>
      <c r="P3" s="9" t="s">
        <v>7</v>
      </c>
      <c r="Q3" s="9" t="s">
        <v>12</v>
      </c>
      <c r="R3" s="9" t="s">
        <v>14</v>
      </c>
      <c r="S3" s="9" t="s">
        <v>15</v>
      </c>
      <c r="T3" s="9" t="s">
        <v>13</v>
      </c>
      <c r="U3" s="9" t="s">
        <v>49</v>
      </c>
      <c r="V3" s="9" t="s">
        <v>48</v>
      </c>
      <c r="W3" s="10" t="s">
        <v>11</v>
      </c>
    </row>
    <row r="4" spans="1:24" x14ac:dyDescent="0.25">
      <c r="A4" s="11"/>
      <c r="B4" s="12"/>
      <c r="C4" s="17">
        <v>37446</v>
      </c>
      <c r="D4" s="6">
        <f t="shared" ref="D4:D21" ca="1" si="0">IF(C4&gt;0,IF(DATE(YEAR(TODAY()),MONTH(C4),DAY(C4))&lt;=TODAY(),YEAR(TODAY())-YEAR(C4),YEAR(TODAY())-YEAR(C4)-1),"")</f>
        <v>17</v>
      </c>
      <c r="E4" s="6" t="str">
        <f t="shared" ref="E4:E35" ca="1" si="1">IF(C4&gt;0,IF(YEAR(DATE(YEAR(C4)+18,MONTH(C4),DAY(C4)))&gt;=YEAR(TODAY()),"Mineur","Majeur"))</f>
        <v>Mineur</v>
      </c>
      <c r="F4" s="14"/>
      <c r="G4" s="14"/>
      <c r="H4" s="18" t="e">
        <f t="shared" ref="H4:H35" si="2">INT((G4-C4)/365.25)&amp; " ans "&amp;MONTH(G4-C4)-1&amp;" mois "</f>
        <v>#NUM!</v>
      </c>
      <c r="I4" s="17" t="str">
        <f t="shared" ref="I4:I21" si="3">(DAY(C4)&amp;"/"&amp;MONTH(C4)&amp;"/"&amp;YEAR(C4)+18)</f>
        <v>9/7/2020</v>
      </c>
      <c r="J4" s="13" t="s">
        <v>87</v>
      </c>
      <c r="K4" s="13"/>
      <c r="L4" s="12">
        <v>1</v>
      </c>
      <c r="M4" s="12"/>
      <c r="N4" s="12"/>
      <c r="O4" s="12" t="str">
        <f>IF(ISBLANK(N48),"",VLOOKUP(B8,DATA,2,0))</f>
        <v/>
      </c>
      <c r="P4" s="12"/>
      <c r="Q4" s="12"/>
      <c r="R4" s="12"/>
      <c r="S4" s="12"/>
      <c r="T4" s="12"/>
      <c r="U4" s="12"/>
      <c r="V4" s="12"/>
      <c r="W4" s="15"/>
      <c r="X4" s="4"/>
    </row>
    <row r="5" spans="1:24" x14ac:dyDescent="0.25">
      <c r="A5" s="11"/>
      <c r="B5" s="12"/>
      <c r="C5" s="17">
        <v>38032</v>
      </c>
      <c r="D5" s="6">
        <f t="shared" ca="1" si="0"/>
        <v>16</v>
      </c>
      <c r="E5" s="6" t="str">
        <f t="shared" ca="1" si="1"/>
        <v>Mineur</v>
      </c>
      <c r="F5" s="14"/>
      <c r="G5" s="14"/>
      <c r="H5" s="18" t="e">
        <f t="shared" si="2"/>
        <v>#NUM!</v>
      </c>
      <c r="I5" s="17" t="str">
        <f t="shared" si="3"/>
        <v>15/2/2022</v>
      </c>
      <c r="J5" s="13" t="s">
        <v>26</v>
      </c>
      <c r="K5" s="13"/>
      <c r="L5" s="12">
        <v>2</v>
      </c>
      <c r="M5" s="12"/>
      <c r="N5" s="12"/>
      <c r="O5" s="12"/>
      <c r="P5" s="12"/>
      <c r="Q5" s="12"/>
      <c r="R5" s="12"/>
      <c r="S5" s="12"/>
      <c r="T5" s="12"/>
      <c r="U5" s="12"/>
      <c r="V5" s="12"/>
      <c r="W5" s="15"/>
      <c r="X5" s="4"/>
    </row>
    <row r="6" spans="1:24" x14ac:dyDescent="0.25">
      <c r="A6" s="11"/>
      <c r="B6" s="12"/>
      <c r="C6" s="17">
        <v>37986</v>
      </c>
      <c r="D6" s="6">
        <f t="shared" ca="1" si="0"/>
        <v>16</v>
      </c>
      <c r="E6" s="6" t="str">
        <f t="shared" ca="1" si="1"/>
        <v>Mineur</v>
      </c>
      <c r="F6" s="14"/>
      <c r="G6" s="14"/>
      <c r="H6" s="18" t="e">
        <f t="shared" si="2"/>
        <v>#NUM!</v>
      </c>
      <c r="I6" s="17" t="str">
        <f t="shared" si="3"/>
        <v>31/12/2021</v>
      </c>
      <c r="J6" s="13" t="s">
        <v>64</v>
      </c>
      <c r="K6" s="13"/>
      <c r="L6" s="12">
        <v>3</v>
      </c>
      <c r="M6" s="12"/>
      <c r="N6" s="12"/>
      <c r="O6" s="12"/>
      <c r="P6" s="12"/>
      <c r="Q6" s="12"/>
      <c r="R6" s="12"/>
      <c r="S6" s="12"/>
      <c r="T6" s="12"/>
      <c r="U6" s="12"/>
      <c r="V6" s="12"/>
      <c r="W6" s="15"/>
      <c r="X6" s="4"/>
    </row>
    <row r="7" spans="1:24" x14ac:dyDescent="0.25">
      <c r="A7" s="11"/>
      <c r="B7" s="12"/>
      <c r="C7" s="17">
        <v>38092</v>
      </c>
      <c r="D7" s="6">
        <f t="shared" ca="1" si="0"/>
        <v>15</v>
      </c>
      <c r="E7" s="6" t="str">
        <f t="shared" ca="1" si="1"/>
        <v>Mineur</v>
      </c>
      <c r="F7" s="14"/>
      <c r="G7" s="14"/>
      <c r="H7" s="18" t="e">
        <f t="shared" si="2"/>
        <v>#NUM!</v>
      </c>
      <c r="I7" s="17" t="str">
        <f t="shared" si="3"/>
        <v>15/4/2022</v>
      </c>
      <c r="J7" s="13" t="s">
        <v>31</v>
      </c>
      <c r="K7" s="13"/>
      <c r="L7" s="12">
        <v>4</v>
      </c>
      <c r="M7" s="12"/>
      <c r="N7" s="12"/>
      <c r="O7" s="12"/>
      <c r="P7" s="12"/>
      <c r="Q7" s="12"/>
      <c r="R7" s="12"/>
      <c r="S7" s="12"/>
      <c r="T7" s="12"/>
      <c r="U7" s="12"/>
      <c r="V7" s="12"/>
      <c r="W7" s="15"/>
      <c r="X7" s="4"/>
    </row>
    <row r="8" spans="1:24" x14ac:dyDescent="0.25">
      <c r="A8" s="11"/>
      <c r="B8" s="12"/>
      <c r="C8" s="17">
        <v>38144</v>
      </c>
      <c r="D8" s="6">
        <f t="shared" ca="1" si="0"/>
        <v>15</v>
      </c>
      <c r="E8" s="6" t="str">
        <f t="shared" ca="1" si="1"/>
        <v>Mineur</v>
      </c>
      <c r="F8" s="14"/>
      <c r="G8" s="14"/>
      <c r="H8" s="18" t="e">
        <f t="shared" si="2"/>
        <v>#NUM!</v>
      </c>
      <c r="I8" s="17" t="str">
        <f t="shared" si="3"/>
        <v>6/6/2022</v>
      </c>
      <c r="J8" s="13" t="s">
        <v>21</v>
      </c>
      <c r="K8" s="13"/>
      <c r="L8" s="12">
        <v>5</v>
      </c>
      <c r="M8" s="12"/>
      <c r="N8" s="12"/>
      <c r="O8" s="12"/>
      <c r="P8" s="12"/>
      <c r="Q8" s="12"/>
      <c r="R8" s="12"/>
      <c r="S8" s="12"/>
      <c r="T8" s="12"/>
      <c r="U8" s="12"/>
      <c r="V8" s="12"/>
      <c r="W8" s="15"/>
      <c r="X8" s="4"/>
    </row>
    <row r="9" spans="1:24" x14ac:dyDescent="0.25">
      <c r="A9" s="11"/>
      <c r="B9" s="12"/>
      <c r="C9" s="17">
        <v>37965</v>
      </c>
      <c r="D9" s="6">
        <f t="shared" ca="1" si="0"/>
        <v>16</v>
      </c>
      <c r="E9" s="6" t="str">
        <f t="shared" ca="1" si="1"/>
        <v>Mineur</v>
      </c>
      <c r="F9" s="14"/>
      <c r="G9" s="14"/>
      <c r="H9" s="18" t="e">
        <f t="shared" si="2"/>
        <v>#NUM!</v>
      </c>
      <c r="I9" s="17" t="str">
        <f t="shared" si="3"/>
        <v>10/12/2021</v>
      </c>
      <c r="J9" s="13" t="s">
        <v>77</v>
      </c>
      <c r="K9" s="13"/>
      <c r="L9" s="12">
        <v>6</v>
      </c>
      <c r="M9" s="12"/>
      <c r="N9" s="12"/>
      <c r="O9" s="12"/>
      <c r="P9" s="12"/>
      <c r="Q9" s="12"/>
      <c r="R9" s="12"/>
      <c r="S9" s="12"/>
      <c r="T9" s="12"/>
      <c r="U9" s="12"/>
      <c r="V9" s="12"/>
      <c r="W9" s="15"/>
      <c r="X9" s="4"/>
    </row>
    <row r="10" spans="1:24" x14ac:dyDescent="0.25">
      <c r="A10" s="11"/>
      <c r="B10" s="12"/>
      <c r="C10" s="17">
        <v>37621</v>
      </c>
      <c r="D10" s="6">
        <f t="shared" ca="1" si="0"/>
        <v>17</v>
      </c>
      <c r="E10" s="6" t="str">
        <f t="shared" ca="1" si="1"/>
        <v>Mineur</v>
      </c>
      <c r="F10" s="14"/>
      <c r="G10" s="14"/>
      <c r="H10" s="18" t="e">
        <f t="shared" si="2"/>
        <v>#NUM!</v>
      </c>
      <c r="I10" s="17" t="str">
        <f t="shared" si="3"/>
        <v>31/12/2020</v>
      </c>
      <c r="J10" s="13" t="s">
        <v>34</v>
      </c>
      <c r="K10" s="13"/>
      <c r="L10" s="12">
        <v>7</v>
      </c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5"/>
      <c r="X10" s="4"/>
    </row>
    <row r="11" spans="1:24" x14ac:dyDescent="0.25">
      <c r="A11" s="11"/>
      <c r="B11" s="12"/>
      <c r="C11" s="17">
        <v>37539</v>
      </c>
      <c r="D11" s="6">
        <f t="shared" ca="1" si="0"/>
        <v>17</v>
      </c>
      <c r="E11" s="6" t="str">
        <f t="shared" ca="1" si="1"/>
        <v>Mineur</v>
      </c>
      <c r="F11" s="14"/>
      <c r="G11" s="14"/>
      <c r="H11" s="18" t="e">
        <f t="shared" si="2"/>
        <v>#NUM!</v>
      </c>
      <c r="I11" s="17" t="str">
        <f t="shared" si="3"/>
        <v>10/10/2020</v>
      </c>
      <c r="J11" s="13" t="s">
        <v>28</v>
      </c>
      <c r="K11" s="13"/>
      <c r="L11" s="12">
        <v>101</v>
      </c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5"/>
      <c r="X11" s="4"/>
    </row>
    <row r="12" spans="1:24" x14ac:dyDescent="0.25">
      <c r="A12" s="11"/>
      <c r="B12" s="12"/>
      <c r="C12" s="17">
        <v>37940</v>
      </c>
      <c r="D12" s="6">
        <f t="shared" ca="1" si="0"/>
        <v>16</v>
      </c>
      <c r="E12" s="6" t="str">
        <f t="shared" ca="1" si="1"/>
        <v>Mineur</v>
      </c>
      <c r="F12" s="14"/>
      <c r="G12" s="16"/>
      <c r="H12" s="18" t="e">
        <f t="shared" si="2"/>
        <v>#NUM!</v>
      </c>
      <c r="I12" s="17" t="str">
        <f t="shared" si="3"/>
        <v>15/11/2021</v>
      </c>
      <c r="J12" s="13">
        <v>43839</v>
      </c>
      <c r="K12" s="13"/>
      <c r="L12" s="12">
        <v>102</v>
      </c>
      <c r="M12" s="12"/>
      <c r="N12" s="12"/>
      <c r="O12" s="12"/>
      <c r="P12" s="12"/>
      <c r="Q12" s="12"/>
      <c r="R12" s="12"/>
      <c r="S12" s="12"/>
      <c r="T12" s="12"/>
      <c r="U12" s="12"/>
      <c r="V12" s="12"/>
      <c r="W12" s="15"/>
      <c r="X12" s="4"/>
    </row>
    <row r="13" spans="1:24" x14ac:dyDescent="0.25">
      <c r="A13" s="11"/>
      <c r="B13" s="12"/>
      <c r="C13" s="17">
        <v>37443</v>
      </c>
      <c r="D13" s="6">
        <f t="shared" ca="1" si="0"/>
        <v>17</v>
      </c>
      <c r="E13" s="6" t="str">
        <f t="shared" ca="1" si="1"/>
        <v>Mineur</v>
      </c>
      <c r="F13" s="14"/>
      <c r="G13" s="14"/>
      <c r="H13" s="18" t="e">
        <f t="shared" si="2"/>
        <v>#NUM!</v>
      </c>
      <c r="I13" s="17" t="str">
        <f t="shared" si="3"/>
        <v>6/7/2020</v>
      </c>
      <c r="J13" s="13" t="s">
        <v>80</v>
      </c>
      <c r="K13" s="13"/>
      <c r="L13" s="12">
        <v>103</v>
      </c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5"/>
      <c r="X13" s="4"/>
    </row>
    <row r="14" spans="1:24" x14ac:dyDescent="0.25">
      <c r="A14" s="11"/>
      <c r="B14" s="12"/>
      <c r="C14" s="17">
        <v>37874</v>
      </c>
      <c r="D14" s="6">
        <f t="shared" ca="1" si="0"/>
        <v>16</v>
      </c>
      <c r="E14" s="6" t="str">
        <f t="shared" ca="1" si="1"/>
        <v>Mineur</v>
      </c>
      <c r="F14" s="14"/>
      <c r="G14" s="14"/>
      <c r="H14" s="18" t="e">
        <f t="shared" si="2"/>
        <v>#NUM!</v>
      </c>
      <c r="I14" s="17" t="str">
        <f t="shared" si="3"/>
        <v>10/9/2021</v>
      </c>
      <c r="J14" s="13" t="s">
        <v>19</v>
      </c>
      <c r="K14" s="13"/>
      <c r="L14" s="12">
        <v>104</v>
      </c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5"/>
      <c r="X14" s="4"/>
    </row>
    <row r="15" spans="1:24" x14ac:dyDescent="0.25">
      <c r="A15" s="11"/>
      <c r="B15" s="12"/>
      <c r="C15" s="17">
        <v>37924</v>
      </c>
      <c r="D15" s="6">
        <f t="shared" ca="1" si="0"/>
        <v>16</v>
      </c>
      <c r="E15" s="6" t="str">
        <f t="shared" ca="1" si="1"/>
        <v>Mineur</v>
      </c>
      <c r="F15" s="14"/>
      <c r="G15" s="14"/>
      <c r="H15" s="18" t="e">
        <f t="shared" si="2"/>
        <v>#NUM!</v>
      </c>
      <c r="I15" s="17" t="str">
        <f t="shared" si="3"/>
        <v>30/10/2021</v>
      </c>
      <c r="J15" s="13" t="s">
        <v>20</v>
      </c>
      <c r="K15" s="13"/>
      <c r="L15" s="12">
        <v>105</v>
      </c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5"/>
      <c r="X15" s="4"/>
    </row>
    <row r="16" spans="1:24" x14ac:dyDescent="0.25">
      <c r="A16" s="11"/>
      <c r="B16" s="12"/>
      <c r="C16" s="17">
        <v>37886</v>
      </c>
      <c r="D16" s="6">
        <f t="shared" ca="1" si="0"/>
        <v>16</v>
      </c>
      <c r="E16" s="6" t="str">
        <f t="shared" ca="1" si="1"/>
        <v>Mineur</v>
      </c>
      <c r="F16" s="14"/>
      <c r="G16" s="16"/>
      <c r="H16" s="18" t="e">
        <f t="shared" si="2"/>
        <v>#NUM!</v>
      </c>
      <c r="I16" s="17" t="str">
        <f t="shared" si="3"/>
        <v>22/9/2021</v>
      </c>
      <c r="J16" s="13">
        <v>43879</v>
      </c>
      <c r="K16" s="13"/>
      <c r="L16" s="12">
        <v>106</v>
      </c>
      <c r="M16" s="12"/>
      <c r="N16" s="12"/>
      <c r="O16" s="12"/>
      <c r="P16" s="12"/>
      <c r="Q16" s="12"/>
      <c r="R16" s="12"/>
      <c r="S16" s="12"/>
      <c r="T16" s="12"/>
      <c r="U16" s="12"/>
      <c r="V16" s="12"/>
      <c r="W16" s="15"/>
      <c r="X16" s="4"/>
    </row>
    <row r="17" spans="1:24" x14ac:dyDescent="0.25">
      <c r="A17" s="11"/>
      <c r="B17" s="12"/>
      <c r="C17" s="17"/>
      <c r="D17" s="6" t="str">
        <f t="shared" ca="1" si="0"/>
        <v/>
      </c>
      <c r="E17" s="6" t="b">
        <f t="shared" ca="1" si="1"/>
        <v>0</v>
      </c>
      <c r="F17" s="14"/>
      <c r="G17" s="14"/>
      <c r="H17" s="18" t="str">
        <f t="shared" si="2"/>
        <v xml:space="preserve">0 ans 0 mois </v>
      </c>
      <c r="I17" s="17" t="str">
        <f t="shared" si="3"/>
        <v>0/1/1918</v>
      </c>
      <c r="J17" s="13" t="s">
        <v>73</v>
      </c>
      <c r="K17" s="13"/>
      <c r="L17" s="12">
        <v>107</v>
      </c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5"/>
      <c r="X17" s="4"/>
    </row>
    <row r="18" spans="1:24" x14ac:dyDescent="0.25">
      <c r="A18" s="11"/>
      <c r="B18" s="12"/>
      <c r="C18" s="17">
        <v>38228</v>
      </c>
      <c r="D18" s="6">
        <f t="shared" ca="1" si="0"/>
        <v>15</v>
      </c>
      <c r="E18" s="6" t="str">
        <f t="shared" ca="1" si="1"/>
        <v>Mineur</v>
      </c>
      <c r="F18" s="14"/>
      <c r="G18" s="14"/>
      <c r="H18" s="18" t="e">
        <f t="shared" si="2"/>
        <v>#NUM!</v>
      </c>
      <c r="I18" s="17" t="str">
        <f t="shared" si="3"/>
        <v>29/8/2022</v>
      </c>
      <c r="J18" s="13" t="s">
        <v>68</v>
      </c>
      <c r="K18" s="13"/>
      <c r="L18" s="12">
        <v>108</v>
      </c>
      <c r="M18" s="12"/>
      <c r="N18" s="12"/>
      <c r="O18" s="12"/>
      <c r="P18" s="12"/>
      <c r="Q18" s="12"/>
      <c r="R18" s="12"/>
      <c r="S18" s="12"/>
      <c r="T18" s="12"/>
      <c r="U18" s="12"/>
      <c r="V18" s="12"/>
      <c r="W18" s="15"/>
      <c r="X18" s="4"/>
    </row>
    <row r="19" spans="1:24" x14ac:dyDescent="0.25">
      <c r="A19" s="11"/>
      <c r="B19" s="12"/>
      <c r="C19" s="17">
        <v>37427</v>
      </c>
      <c r="D19" s="6">
        <f t="shared" ca="1" si="0"/>
        <v>17</v>
      </c>
      <c r="E19" s="6" t="str">
        <f t="shared" ca="1" si="1"/>
        <v>Mineur</v>
      </c>
      <c r="F19" s="14"/>
      <c r="G19" s="14"/>
      <c r="H19" s="18" t="e">
        <f t="shared" si="2"/>
        <v>#NUM!</v>
      </c>
      <c r="I19" s="17" t="str">
        <f t="shared" si="3"/>
        <v>20/6/2020</v>
      </c>
      <c r="J19" s="13" t="s">
        <v>72</v>
      </c>
      <c r="K19" s="13"/>
      <c r="L19" s="12">
        <v>109</v>
      </c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5"/>
      <c r="X19" s="4"/>
    </row>
    <row r="20" spans="1:24" x14ac:dyDescent="0.25">
      <c r="A20" s="11"/>
      <c r="B20" s="12"/>
      <c r="C20" s="17">
        <v>38352</v>
      </c>
      <c r="D20" s="6">
        <f t="shared" ca="1" si="0"/>
        <v>15</v>
      </c>
      <c r="E20" s="6" t="str">
        <f t="shared" ca="1" si="1"/>
        <v>Mineur</v>
      </c>
      <c r="F20" s="14"/>
      <c r="G20" s="14"/>
      <c r="H20" s="18" t="e">
        <f t="shared" si="2"/>
        <v>#NUM!</v>
      </c>
      <c r="I20" s="17" t="str">
        <f t="shared" si="3"/>
        <v>31/12/2022</v>
      </c>
      <c r="J20" s="13" t="s">
        <v>90</v>
      </c>
      <c r="K20" s="13"/>
      <c r="L20" s="12">
        <v>110</v>
      </c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5"/>
      <c r="X20" s="4"/>
    </row>
    <row r="21" spans="1:24" x14ac:dyDescent="0.25">
      <c r="A21" s="11"/>
      <c r="B21" s="12"/>
      <c r="C21" s="17">
        <v>37925</v>
      </c>
      <c r="D21" s="6">
        <f t="shared" ca="1" si="0"/>
        <v>16</v>
      </c>
      <c r="E21" s="6" t="str">
        <f t="shared" ca="1" si="1"/>
        <v>Mineur</v>
      </c>
      <c r="F21" s="14"/>
      <c r="G21" s="14"/>
      <c r="H21" s="18" t="e">
        <f t="shared" si="2"/>
        <v>#NUM!</v>
      </c>
      <c r="I21" s="17" t="str">
        <f t="shared" si="3"/>
        <v>31/10/2021</v>
      </c>
      <c r="J21" s="13" t="s">
        <v>88</v>
      </c>
      <c r="K21" s="13"/>
      <c r="L21" s="12">
        <v>111</v>
      </c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5"/>
      <c r="X21" s="4"/>
    </row>
    <row r="22" spans="1:24" x14ac:dyDescent="0.25">
      <c r="A22" s="11"/>
      <c r="B22" s="12"/>
      <c r="C22" s="17"/>
      <c r="D22" s="6"/>
      <c r="E22" s="6" t="b">
        <f t="shared" ca="1" si="1"/>
        <v>0</v>
      </c>
      <c r="F22" s="14"/>
      <c r="G22" s="14"/>
      <c r="H22" s="18" t="str">
        <f t="shared" si="2"/>
        <v xml:space="preserve">0 ans 0 mois </v>
      </c>
      <c r="I22" s="17"/>
      <c r="J22" s="13" t="s">
        <v>93</v>
      </c>
      <c r="K22" s="13"/>
      <c r="L22" s="12">
        <v>112</v>
      </c>
      <c r="M22" s="12"/>
      <c r="N22" s="12"/>
      <c r="O22" s="12"/>
      <c r="P22" s="12"/>
      <c r="Q22" s="12"/>
      <c r="R22" s="12"/>
      <c r="S22" s="12"/>
      <c r="T22" s="12"/>
      <c r="U22" s="12"/>
      <c r="V22" s="12"/>
      <c r="W22" s="15"/>
      <c r="X22" s="4"/>
    </row>
    <row r="23" spans="1:24" x14ac:dyDescent="0.25">
      <c r="A23" s="11"/>
      <c r="B23" s="12"/>
      <c r="C23" s="17">
        <v>37294</v>
      </c>
      <c r="D23" s="6">
        <f t="shared" ref="D23:D66" ca="1" si="4">IF(C23&gt;0,IF(DATE(YEAR(TODAY()),MONTH(C23),DAY(C23))&lt;=TODAY(),YEAR(TODAY())-YEAR(C23),YEAR(TODAY())-YEAR(C23)-1),"")</f>
        <v>18</v>
      </c>
      <c r="E23" s="6" t="str">
        <f t="shared" ca="1" si="1"/>
        <v>Mineur</v>
      </c>
      <c r="F23" s="14"/>
      <c r="G23" s="14"/>
      <c r="H23" s="18" t="e">
        <f t="shared" si="2"/>
        <v>#NUM!</v>
      </c>
      <c r="I23" s="17" t="str">
        <f t="shared" ref="I23:I66" si="5">(DAY(C23)&amp;"/"&amp;MONTH(C23)&amp;"/"&amp;YEAR(C23)+18)</f>
        <v>7/2/2020</v>
      </c>
      <c r="J23" s="13" t="s">
        <v>66</v>
      </c>
      <c r="K23" s="13"/>
      <c r="L23" s="12">
        <v>113</v>
      </c>
      <c r="M23" s="12"/>
      <c r="N23" s="12"/>
      <c r="O23" s="12"/>
      <c r="P23" s="12"/>
      <c r="Q23" s="12"/>
      <c r="R23" s="12"/>
      <c r="S23" s="12"/>
      <c r="T23" s="12"/>
      <c r="U23" s="12"/>
      <c r="V23" s="12"/>
      <c r="W23" s="15"/>
      <c r="X23" s="4"/>
    </row>
    <row r="24" spans="1:24" x14ac:dyDescent="0.25">
      <c r="A24" s="11"/>
      <c r="B24" s="12"/>
      <c r="C24" s="17">
        <v>37621</v>
      </c>
      <c r="D24" s="6">
        <f t="shared" ca="1" si="4"/>
        <v>17</v>
      </c>
      <c r="E24" s="6" t="str">
        <f t="shared" ca="1" si="1"/>
        <v>Mineur</v>
      </c>
      <c r="F24" s="14"/>
      <c r="G24" s="14"/>
      <c r="H24" s="18" t="e">
        <f t="shared" si="2"/>
        <v>#NUM!</v>
      </c>
      <c r="I24" s="17" t="str">
        <f t="shared" si="5"/>
        <v>31/12/2020</v>
      </c>
      <c r="J24" s="13" t="s">
        <v>93</v>
      </c>
      <c r="K24" s="13"/>
      <c r="L24" s="12">
        <v>114</v>
      </c>
      <c r="M24" s="12"/>
      <c r="N24" s="12"/>
      <c r="O24" s="12"/>
      <c r="P24" s="12"/>
      <c r="Q24" s="12"/>
      <c r="R24" s="12"/>
      <c r="S24" s="12"/>
      <c r="T24" s="12"/>
      <c r="U24" s="12"/>
      <c r="V24" s="12"/>
      <c r="W24" s="15"/>
      <c r="X24" s="4"/>
    </row>
    <row r="25" spans="1:24" x14ac:dyDescent="0.25">
      <c r="A25" s="11"/>
      <c r="B25" s="12"/>
      <c r="C25" s="17">
        <v>37746</v>
      </c>
      <c r="D25" s="6">
        <f t="shared" ca="1" si="4"/>
        <v>16</v>
      </c>
      <c r="E25" s="6" t="str">
        <f t="shared" ca="1" si="1"/>
        <v>Mineur</v>
      </c>
      <c r="F25" s="14"/>
      <c r="G25" s="14"/>
      <c r="H25" s="18" t="e">
        <f t="shared" si="2"/>
        <v>#NUM!</v>
      </c>
      <c r="I25" s="17" t="str">
        <f t="shared" si="5"/>
        <v>5/5/2021</v>
      </c>
      <c r="J25" s="13" t="s">
        <v>94</v>
      </c>
      <c r="K25" s="13"/>
      <c r="L25" s="12">
        <v>115</v>
      </c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5"/>
      <c r="X25" s="4"/>
    </row>
    <row r="26" spans="1:24" x14ac:dyDescent="0.25">
      <c r="A26" s="11"/>
      <c r="B26" s="12"/>
      <c r="C26" s="17">
        <v>37986</v>
      </c>
      <c r="D26" s="6">
        <f t="shared" ca="1" si="4"/>
        <v>16</v>
      </c>
      <c r="E26" s="6" t="str">
        <f t="shared" ca="1" si="1"/>
        <v>Mineur</v>
      </c>
      <c r="F26" s="14"/>
      <c r="G26" s="14"/>
      <c r="H26" s="18" t="e">
        <f t="shared" si="2"/>
        <v>#NUM!</v>
      </c>
      <c r="I26" s="17" t="str">
        <f t="shared" si="5"/>
        <v>31/12/2021</v>
      </c>
      <c r="J26" s="13" t="s">
        <v>89</v>
      </c>
      <c r="K26" s="13"/>
      <c r="L26" s="12">
        <v>116</v>
      </c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5"/>
      <c r="X26" s="4"/>
    </row>
    <row r="27" spans="1:24" x14ac:dyDescent="0.25">
      <c r="A27" s="11"/>
      <c r="B27" s="12"/>
      <c r="C27" s="17">
        <v>38040</v>
      </c>
      <c r="D27" s="6">
        <f t="shared" ca="1" si="4"/>
        <v>16</v>
      </c>
      <c r="E27" s="6" t="str">
        <f t="shared" ca="1" si="1"/>
        <v>Mineur</v>
      </c>
      <c r="F27" s="14"/>
      <c r="G27" s="14"/>
      <c r="H27" s="18" t="e">
        <f t="shared" si="2"/>
        <v>#NUM!</v>
      </c>
      <c r="I27" s="17" t="str">
        <f t="shared" si="5"/>
        <v>23/2/2022</v>
      </c>
      <c r="J27" s="13" t="s">
        <v>29</v>
      </c>
      <c r="K27" s="13"/>
      <c r="L27" s="12">
        <v>117</v>
      </c>
      <c r="M27" s="12"/>
      <c r="N27" s="12"/>
      <c r="O27" s="12"/>
      <c r="P27" s="12"/>
      <c r="Q27" s="12"/>
      <c r="R27" s="12"/>
      <c r="S27" s="12"/>
      <c r="T27" s="12"/>
      <c r="U27" s="12"/>
      <c r="V27" s="12"/>
      <c r="W27" s="15"/>
      <c r="X27" s="4"/>
    </row>
    <row r="28" spans="1:24" x14ac:dyDescent="0.25">
      <c r="A28" s="11"/>
      <c r="B28" s="12"/>
      <c r="C28" s="17">
        <v>37621</v>
      </c>
      <c r="D28" s="6">
        <f t="shared" ca="1" si="4"/>
        <v>17</v>
      </c>
      <c r="E28" s="6" t="str">
        <f t="shared" ca="1" si="1"/>
        <v>Mineur</v>
      </c>
      <c r="F28" s="14"/>
      <c r="G28" s="14"/>
      <c r="H28" s="18" t="e">
        <f t="shared" si="2"/>
        <v>#NUM!</v>
      </c>
      <c r="I28" s="17" t="str">
        <f t="shared" si="5"/>
        <v>31/12/2020</v>
      </c>
      <c r="J28" s="13" t="s">
        <v>76</v>
      </c>
      <c r="K28" s="13"/>
      <c r="L28" s="12">
        <v>118</v>
      </c>
      <c r="M28" s="12"/>
      <c r="N28" s="12"/>
      <c r="O28" s="12"/>
      <c r="P28" s="12"/>
      <c r="Q28" s="12"/>
      <c r="R28" s="12"/>
      <c r="S28" s="12"/>
      <c r="T28" s="12"/>
      <c r="U28" s="12"/>
      <c r="V28" s="12"/>
      <c r="W28" s="15"/>
      <c r="X28" s="4"/>
    </row>
    <row r="29" spans="1:24" x14ac:dyDescent="0.25">
      <c r="A29" s="11"/>
      <c r="B29" s="12"/>
      <c r="C29" s="17">
        <v>37965</v>
      </c>
      <c r="D29" s="6">
        <f t="shared" ca="1" si="4"/>
        <v>16</v>
      </c>
      <c r="E29" s="6" t="str">
        <f t="shared" ca="1" si="1"/>
        <v>Mineur</v>
      </c>
      <c r="F29" s="14"/>
      <c r="G29" s="14"/>
      <c r="H29" s="18" t="e">
        <f t="shared" si="2"/>
        <v>#NUM!</v>
      </c>
      <c r="I29" s="17" t="str">
        <f t="shared" si="5"/>
        <v>10/12/2021</v>
      </c>
      <c r="J29" s="13" t="s">
        <v>30</v>
      </c>
      <c r="K29" s="13"/>
      <c r="L29" s="12">
        <v>119</v>
      </c>
      <c r="M29" s="12"/>
      <c r="N29" s="12"/>
      <c r="O29" s="12"/>
      <c r="P29" s="12"/>
      <c r="Q29" s="12"/>
      <c r="R29" s="12"/>
      <c r="S29" s="12"/>
      <c r="T29" s="12"/>
      <c r="U29" s="12"/>
      <c r="V29" s="12"/>
      <c r="W29" s="15"/>
      <c r="X29" s="4"/>
    </row>
    <row r="30" spans="1:24" x14ac:dyDescent="0.25">
      <c r="A30" s="11"/>
      <c r="B30" s="12"/>
      <c r="C30" s="17">
        <v>37749</v>
      </c>
      <c r="D30" s="6">
        <f t="shared" ca="1" si="4"/>
        <v>16</v>
      </c>
      <c r="E30" s="6" t="str">
        <f t="shared" ca="1" si="1"/>
        <v>Mineur</v>
      </c>
      <c r="F30" s="14"/>
      <c r="G30" s="14"/>
      <c r="H30" s="18" t="e">
        <f t="shared" si="2"/>
        <v>#NUM!</v>
      </c>
      <c r="I30" s="17" t="str">
        <f t="shared" si="5"/>
        <v>8/5/2021</v>
      </c>
      <c r="J30" s="13" t="s">
        <v>84</v>
      </c>
      <c r="K30" s="13"/>
      <c r="L30" s="12">
        <v>120</v>
      </c>
      <c r="M30" s="12"/>
      <c r="N30" s="12"/>
      <c r="O30" s="12"/>
      <c r="P30" s="12"/>
      <c r="Q30" s="12"/>
      <c r="R30" s="12"/>
      <c r="S30" s="12"/>
      <c r="T30" s="12"/>
      <c r="U30" s="12"/>
      <c r="V30" s="12"/>
      <c r="W30" s="15"/>
      <c r="X30" s="4"/>
    </row>
    <row r="31" spans="1:24" x14ac:dyDescent="0.25">
      <c r="A31" s="11"/>
      <c r="B31" s="12"/>
      <c r="C31" s="17">
        <v>37719</v>
      </c>
      <c r="D31" s="6">
        <f t="shared" ca="1" si="4"/>
        <v>16</v>
      </c>
      <c r="E31" s="6" t="str">
        <f t="shared" ca="1" si="1"/>
        <v>Mineur</v>
      </c>
      <c r="F31" s="14"/>
      <c r="G31" s="16"/>
      <c r="H31" s="18" t="e">
        <f t="shared" si="2"/>
        <v>#NUM!</v>
      </c>
      <c r="I31" s="17" t="str">
        <f t="shared" si="5"/>
        <v>8/4/2021</v>
      </c>
      <c r="J31" s="13">
        <v>43833</v>
      </c>
      <c r="K31" s="13"/>
      <c r="L31" s="12">
        <v>122</v>
      </c>
      <c r="M31" s="12"/>
      <c r="N31" s="12"/>
      <c r="O31" s="12"/>
      <c r="P31" s="12"/>
      <c r="Q31" s="12"/>
      <c r="R31" s="12"/>
      <c r="S31" s="12"/>
      <c r="T31" s="12"/>
      <c r="U31" s="12"/>
      <c r="V31" s="12"/>
      <c r="W31" s="15"/>
      <c r="X31" s="4"/>
    </row>
    <row r="32" spans="1:24" x14ac:dyDescent="0.25">
      <c r="A32" s="11"/>
      <c r="B32" s="12"/>
      <c r="C32" s="17">
        <v>37855</v>
      </c>
      <c r="D32" s="6">
        <f t="shared" ca="1" si="4"/>
        <v>16</v>
      </c>
      <c r="E32" s="6" t="str">
        <f t="shared" ca="1" si="1"/>
        <v>Mineur</v>
      </c>
      <c r="F32" s="14"/>
      <c r="G32" s="14"/>
      <c r="H32" s="18" t="e">
        <f t="shared" si="2"/>
        <v>#NUM!</v>
      </c>
      <c r="I32" s="17" t="str">
        <f t="shared" si="5"/>
        <v>22/8/2021</v>
      </c>
      <c r="J32" s="13" t="s">
        <v>60</v>
      </c>
      <c r="K32" s="13"/>
      <c r="L32" s="12">
        <v>123</v>
      </c>
      <c r="M32" s="12"/>
      <c r="N32" s="12"/>
      <c r="O32" s="12"/>
      <c r="P32" s="12"/>
      <c r="Q32" s="12"/>
      <c r="R32" s="12"/>
      <c r="S32" s="12"/>
      <c r="T32" s="12"/>
      <c r="U32" s="12"/>
      <c r="V32" s="12"/>
      <c r="W32" s="15"/>
      <c r="X32" s="4"/>
    </row>
    <row r="33" spans="1:24" x14ac:dyDescent="0.25">
      <c r="A33" s="11"/>
      <c r="B33" s="12"/>
      <c r="C33" s="17">
        <v>37417</v>
      </c>
      <c r="D33" s="6">
        <f t="shared" ca="1" si="4"/>
        <v>17</v>
      </c>
      <c r="E33" s="6" t="str">
        <f t="shared" ca="1" si="1"/>
        <v>Mineur</v>
      </c>
      <c r="F33" s="14"/>
      <c r="G33" s="14"/>
      <c r="H33" s="18" t="e">
        <f t="shared" si="2"/>
        <v>#NUM!</v>
      </c>
      <c r="I33" s="17" t="str">
        <f t="shared" si="5"/>
        <v>10/6/2020</v>
      </c>
      <c r="J33" s="13" t="s">
        <v>56</v>
      </c>
      <c r="K33" s="13"/>
      <c r="L33" s="12">
        <v>208</v>
      </c>
      <c r="M33" s="12"/>
      <c r="N33" s="12"/>
      <c r="O33" s="12"/>
      <c r="P33" s="12"/>
      <c r="Q33" s="12"/>
      <c r="R33" s="12"/>
      <c r="S33" s="12"/>
      <c r="T33" s="12"/>
      <c r="U33" s="12"/>
      <c r="V33" s="12"/>
      <c r="W33" s="15"/>
      <c r="X33" s="4"/>
    </row>
    <row r="34" spans="1:24" x14ac:dyDescent="0.25">
      <c r="A34" s="11"/>
      <c r="B34" s="12"/>
      <c r="C34" s="17">
        <v>37622</v>
      </c>
      <c r="D34" s="6">
        <f t="shared" ca="1" si="4"/>
        <v>17</v>
      </c>
      <c r="E34" s="6" t="str">
        <f t="shared" ca="1" si="1"/>
        <v>Mineur</v>
      </c>
      <c r="F34" s="14"/>
      <c r="G34" s="14"/>
      <c r="H34" s="18" t="e">
        <f t="shared" si="2"/>
        <v>#NUM!</v>
      </c>
      <c r="I34" s="17" t="str">
        <f t="shared" si="5"/>
        <v>1/1/2021</v>
      </c>
      <c r="J34" s="13" t="s">
        <v>79</v>
      </c>
      <c r="K34" s="13"/>
      <c r="L34" s="12">
        <v>209</v>
      </c>
      <c r="M34" s="12"/>
      <c r="N34" s="12"/>
      <c r="O34" s="12"/>
      <c r="P34" s="12"/>
      <c r="Q34" s="12"/>
      <c r="R34" s="12"/>
      <c r="S34" s="12"/>
      <c r="T34" s="12"/>
      <c r="U34" s="12"/>
      <c r="V34" s="12"/>
      <c r="W34" s="15"/>
      <c r="X34" s="4"/>
    </row>
    <row r="35" spans="1:24" x14ac:dyDescent="0.25">
      <c r="A35" s="11"/>
      <c r="B35" s="12"/>
      <c r="C35" s="17">
        <v>37194</v>
      </c>
      <c r="D35" s="6">
        <f t="shared" ca="1" si="4"/>
        <v>18</v>
      </c>
      <c r="E35" s="6" t="str">
        <f t="shared" ca="1" si="1"/>
        <v>Majeur</v>
      </c>
      <c r="F35" s="14"/>
      <c r="G35" s="16"/>
      <c r="H35" s="18" t="e">
        <f t="shared" si="2"/>
        <v>#NUM!</v>
      </c>
      <c r="I35" s="17" t="str">
        <f t="shared" si="5"/>
        <v>30/10/2019</v>
      </c>
      <c r="J35" s="13" t="s">
        <v>35</v>
      </c>
      <c r="K35" s="13"/>
      <c r="L35" s="12">
        <v>210</v>
      </c>
      <c r="M35" s="12"/>
      <c r="N35" s="12"/>
      <c r="O35" s="12"/>
      <c r="P35" s="12"/>
      <c r="Q35" s="12"/>
      <c r="R35" s="12"/>
      <c r="S35" s="12"/>
      <c r="T35" s="12"/>
      <c r="U35" s="12"/>
      <c r="V35" s="12"/>
      <c r="W35" s="15"/>
      <c r="X35" s="4"/>
    </row>
    <row r="36" spans="1:24" x14ac:dyDescent="0.25">
      <c r="A36" s="11"/>
      <c r="B36" s="12"/>
      <c r="C36" s="17">
        <v>37386</v>
      </c>
      <c r="D36" s="6">
        <f t="shared" ca="1" si="4"/>
        <v>17</v>
      </c>
      <c r="E36" s="6" t="str">
        <f t="shared" ref="E36:E66" ca="1" si="6">IF(C36&gt;0,IF(YEAR(DATE(YEAR(C36)+18,MONTH(C36),DAY(C36)))&gt;=YEAR(TODAY()),"Mineur","Majeur"))</f>
        <v>Mineur</v>
      </c>
      <c r="F36" s="14"/>
      <c r="G36" s="14"/>
      <c r="H36" s="18" t="e">
        <f t="shared" ref="H36:H67" si="7">INT((G36-C36)/365.25)&amp; " ans "&amp;MONTH(G36-C36)-1&amp;" mois "</f>
        <v>#NUM!</v>
      </c>
      <c r="I36" s="17" t="str">
        <f t="shared" si="5"/>
        <v>10/5/2020</v>
      </c>
      <c r="J36" s="13" t="s">
        <v>81</v>
      </c>
      <c r="K36" s="13"/>
      <c r="L36" s="12">
        <v>211</v>
      </c>
      <c r="M36" s="12"/>
      <c r="N36" s="12"/>
      <c r="O36" s="12"/>
      <c r="P36" s="12"/>
      <c r="Q36" s="12"/>
      <c r="R36" s="12"/>
      <c r="S36" s="12"/>
      <c r="T36" s="12"/>
      <c r="U36" s="12"/>
      <c r="V36" s="12"/>
      <c r="W36" s="15"/>
      <c r="X36" s="4"/>
    </row>
    <row r="37" spans="1:24" x14ac:dyDescent="0.25">
      <c r="A37" s="11"/>
      <c r="B37" s="12"/>
      <c r="C37" s="17">
        <v>37321</v>
      </c>
      <c r="D37" s="6">
        <f t="shared" ca="1" si="4"/>
        <v>18</v>
      </c>
      <c r="E37" s="6" t="str">
        <f t="shared" ca="1" si="6"/>
        <v>Mineur</v>
      </c>
      <c r="F37" s="14"/>
      <c r="G37" s="16"/>
      <c r="H37" s="18" t="e">
        <f t="shared" si="7"/>
        <v>#NUM!</v>
      </c>
      <c r="I37" s="17" t="str">
        <f t="shared" si="5"/>
        <v>6/3/2020</v>
      </c>
      <c r="J37" s="13">
        <v>43434</v>
      </c>
      <c r="K37" s="13"/>
      <c r="L37" s="12">
        <v>212</v>
      </c>
      <c r="M37" s="12"/>
      <c r="N37" s="12"/>
      <c r="O37" s="12"/>
      <c r="P37" s="12"/>
      <c r="Q37" s="12"/>
      <c r="R37" s="12"/>
      <c r="S37" s="12"/>
      <c r="T37" s="12"/>
      <c r="U37" s="12"/>
      <c r="V37" s="12"/>
      <c r="W37" s="15"/>
      <c r="X37" s="4"/>
    </row>
    <row r="38" spans="1:24" ht="15" customHeight="1" x14ac:dyDescent="0.25">
      <c r="A38" s="11"/>
      <c r="B38" s="12"/>
      <c r="C38" s="17">
        <v>37149</v>
      </c>
      <c r="D38" s="6">
        <f t="shared" ca="1" si="4"/>
        <v>18</v>
      </c>
      <c r="E38" s="6" t="str">
        <f t="shared" ca="1" si="6"/>
        <v>Majeur</v>
      </c>
      <c r="F38" s="14"/>
      <c r="G38" s="14"/>
      <c r="H38" s="18" t="e">
        <f t="shared" si="7"/>
        <v>#NUM!</v>
      </c>
      <c r="I38" s="17" t="str">
        <f t="shared" si="5"/>
        <v>15/9/2019</v>
      </c>
      <c r="J38" s="13" t="s">
        <v>74</v>
      </c>
      <c r="K38" s="13"/>
      <c r="L38" s="12">
        <v>212</v>
      </c>
      <c r="M38" s="12"/>
      <c r="N38" s="12"/>
      <c r="O38" s="12"/>
      <c r="P38" s="12"/>
      <c r="Q38" s="12"/>
      <c r="R38" s="12"/>
      <c r="S38" s="12"/>
      <c r="T38" s="12"/>
      <c r="U38" s="12"/>
      <c r="V38" s="12"/>
      <c r="W38" s="15"/>
      <c r="X38" s="4"/>
    </row>
    <row r="39" spans="1:24" x14ac:dyDescent="0.25">
      <c r="A39" s="11"/>
      <c r="B39" s="12"/>
      <c r="C39" s="17">
        <v>37210</v>
      </c>
      <c r="D39" s="6">
        <f t="shared" ca="1" si="4"/>
        <v>18</v>
      </c>
      <c r="E39" s="6" t="str">
        <f t="shared" ca="1" si="6"/>
        <v>Majeur</v>
      </c>
      <c r="F39" s="14"/>
      <c r="G39" s="14"/>
      <c r="H39" s="18" t="e">
        <f t="shared" si="7"/>
        <v>#NUM!</v>
      </c>
      <c r="I39" s="17" t="str">
        <f t="shared" si="5"/>
        <v>15/11/2019</v>
      </c>
      <c r="J39" s="13" t="s">
        <v>70</v>
      </c>
      <c r="K39" s="13"/>
      <c r="L39" s="12">
        <v>213</v>
      </c>
      <c r="M39" s="12"/>
      <c r="N39" s="12"/>
      <c r="O39" s="12"/>
      <c r="P39" s="12"/>
      <c r="Q39" s="12"/>
      <c r="R39" s="12"/>
      <c r="S39" s="12"/>
      <c r="T39" s="12"/>
      <c r="U39" s="12"/>
      <c r="V39" s="12"/>
      <c r="W39" s="15"/>
      <c r="X39" s="4"/>
    </row>
    <row r="40" spans="1:24" x14ac:dyDescent="0.25">
      <c r="A40" s="11"/>
      <c r="B40" s="12"/>
      <c r="C40" s="17">
        <v>37235</v>
      </c>
      <c r="D40" s="6">
        <f t="shared" ca="1" si="4"/>
        <v>18</v>
      </c>
      <c r="E40" s="6" t="str">
        <f t="shared" ca="1" si="6"/>
        <v>Majeur</v>
      </c>
      <c r="F40" s="14"/>
      <c r="G40" s="14"/>
      <c r="H40" s="18" t="e">
        <f t="shared" si="7"/>
        <v>#NUM!</v>
      </c>
      <c r="I40" s="17" t="str">
        <f t="shared" si="5"/>
        <v>10/12/2019</v>
      </c>
      <c r="J40" s="13" t="s">
        <v>63</v>
      </c>
      <c r="K40" s="13"/>
      <c r="L40" s="12">
        <v>214</v>
      </c>
      <c r="M40" s="12"/>
      <c r="N40" s="12"/>
      <c r="O40" s="12"/>
      <c r="P40" s="12"/>
      <c r="Q40" s="12"/>
      <c r="R40" s="12"/>
      <c r="S40" s="12"/>
      <c r="T40" s="12"/>
      <c r="U40" s="12"/>
      <c r="V40" s="12"/>
      <c r="W40" s="15"/>
      <c r="X40" s="4"/>
    </row>
    <row r="41" spans="1:24" x14ac:dyDescent="0.25">
      <c r="A41" s="11"/>
      <c r="B41" s="12"/>
      <c r="C41" s="17">
        <v>37868</v>
      </c>
      <c r="D41" s="6">
        <f t="shared" ca="1" si="4"/>
        <v>16</v>
      </c>
      <c r="E41" s="6" t="str">
        <f t="shared" ca="1" si="6"/>
        <v>Mineur</v>
      </c>
      <c r="F41" s="14"/>
      <c r="G41" s="14"/>
      <c r="H41" s="18" t="e">
        <f t="shared" si="7"/>
        <v>#NUM!</v>
      </c>
      <c r="I41" s="17" t="str">
        <f t="shared" si="5"/>
        <v>4/9/2021</v>
      </c>
      <c r="J41" s="13" t="s">
        <v>33</v>
      </c>
      <c r="K41" s="13"/>
      <c r="L41" s="12">
        <v>215</v>
      </c>
      <c r="M41" s="12"/>
      <c r="N41" s="12"/>
      <c r="O41" s="12"/>
      <c r="P41" s="12"/>
      <c r="Q41" s="12"/>
      <c r="R41" s="12"/>
      <c r="S41" s="12"/>
      <c r="T41" s="12"/>
      <c r="U41" s="12"/>
      <c r="V41" s="12"/>
      <c r="W41" s="15"/>
      <c r="X41" s="4"/>
    </row>
    <row r="42" spans="1:24" x14ac:dyDescent="0.25">
      <c r="A42" s="11"/>
      <c r="B42" s="12"/>
      <c r="C42" s="17">
        <v>37623</v>
      </c>
      <c r="D42" s="6">
        <f t="shared" ca="1" si="4"/>
        <v>17</v>
      </c>
      <c r="E42" s="6" t="str">
        <f t="shared" ca="1" si="6"/>
        <v>Mineur</v>
      </c>
      <c r="F42" s="14"/>
      <c r="G42" s="14"/>
      <c r="H42" s="18" t="e">
        <f t="shared" si="7"/>
        <v>#NUM!</v>
      </c>
      <c r="I42" s="17" t="str">
        <f t="shared" si="5"/>
        <v>2/1/2021</v>
      </c>
      <c r="J42" s="13" t="s">
        <v>75</v>
      </c>
      <c r="K42" s="13"/>
      <c r="L42" s="12">
        <v>216</v>
      </c>
      <c r="M42" s="12"/>
      <c r="N42" s="12"/>
      <c r="O42" s="12"/>
      <c r="P42" s="12"/>
      <c r="Q42" s="12"/>
      <c r="R42" s="12"/>
      <c r="S42" s="12"/>
      <c r="T42" s="12"/>
      <c r="U42" s="12"/>
      <c r="V42" s="12"/>
      <c r="W42" s="15"/>
      <c r="X42" s="4"/>
    </row>
    <row r="43" spans="1:24" x14ac:dyDescent="0.25">
      <c r="A43" s="11"/>
      <c r="B43" s="12"/>
      <c r="C43" s="17"/>
      <c r="D43" s="6" t="str">
        <f t="shared" ca="1" si="4"/>
        <v/>
      </c>
      <c r="E43" s="6" t="b">
        <f t="shared" ca="1" si="6"/>
        <v>0</v>
      </c>
      <c r="F43" s="14"/>
      <c r="G43" s="14"/>
      <c r="H43" s="18" t="str">
        <f t="shared" si="7"/>
        <v xml:space="preserve">0 ans 0 mois </v>
      </c>
      <c r="I43" s="17" t="str">
        <f t="shared" si="5"/>
        <v>0/1/1918</v>
      </c>
      <c r="J43" s="13" t="s">
        <v>59</v>
      </c>
      <c r="K43" s="13"/>
      <c r="L43" s="12">
        <v>300</v>
      </c>
      <c r="M43" s="12"/>
      <c r="N43" s="12"/>
      <c r="O43" s="12"/>
      <c r="P43" s="12"/>
      <c r="Q43" s="12"/>
      <c r="R43" s="12"/>
      <c r="S43" s="12"/>
      <c r="T43" s="12"/>
      <c r="U43" s="12"/>
      <c r="V43" s="12"/>
      <c r="W43" s="15"/>
      <c r="X43" s="4"/>
    </row>
    <row r="44" spans="1:24" x14ac:dyDescent="0.25">
      <c r="A44" s="11"/>
      <c r="B44" s="12"/>
      <c r="C44" s="17"/>
      <c r="D44" s="6" t="str">
        <f t="shared" ca="1" si="4"/>
        <v/>
      </c>
      <c r="E44" s="6" t="b">
        <f t="shared" ca="1" si="6"/>
        <v>0</v>
      </c>
      <c r="F44" s="14"/>
      <c r="G44" s="14"/>
      <c r="H44" s="18" t="str">
        <f t="shared" si="7"/>
        <v xml:space="preserve">0 ans 0 mois </v>
      </c>
      <c r="I44" s="17" t="str">
        <f t="shared" si="5"/>
        <v>0/1/1918</v>
      </c>
      <c r="J44" s="13" t="s">
        <v>57</v>
      </c>
      <c r="K44" s="13"/>
      <c r="L44" s="12">
        <v>301</v>
      </c>
      <c r="M44" s="12"/>
      <c r="N44" s="12"/>
      <c r="O44" s="12"/>
      <c r="P44" s="12"/>
      <c r="Q44" s="12"/>
      <c r="R44" s="12"/>
      <c r="S44" s="12"/>
      <c r="T44" s="12"/>
      <c r="U44" s="12"/>
      <c r="V44" s="12"/>
      <c r="W44" s="15"/>
      <c r="X44" s="4"/>
    </row>
    <row r="45" spans="1:24" x14ac:dyDescent="0.25">
      <c r="A45" s="11"/>
      <c r="B45" s="12"/>
      <c r="C45" s="17">
        <v>38079</v>
      </c>
      <c r="D45" s="6">
        <f t="shared" ca="1" si="4"/>
        <v>15</v>
      </c>
      <c r="E45" s="6" t="str">
        <f t="shared" ca="1" si="6"/>
        <v>Mineur</v>
      </c>
      <c r="F45" s="14"/>
      <c r="G45" s="14"/>
      <c r="H45" s="18" t="e">
        <f t="shared" si="7"/>
        <v>#NUM!</v>
      </c>
      <c r="I45" s="17" t="str">
        <f t="shared" si="5"/>
        <v>2/4/2022</v>
      </c>
      <c r="J45" s="13" t="s">
        <v>25</v>
      </c>
      <c r="K45" s="13"/>
      <c r="L45" s="12">
        <v>302</v>
      </c>
      <c r="M45" s="12"/>
      <c r="N45" s="12"/>
      <c r="O45" s="12"/>
      <c r="P45" s="12"/>
      <c r="Q45" s="12"/>
      <c r="R45" s="12"/>
      <c r="S45" s="12"/>
      <c r="T45" s="12"/>
      <c r="U45" s="12"/>
      <c r="V45" s="12"/>
      <c r="W45" s="15"/>
      <c r="X45" s="4"/>
    </row>
    <row r="46" spans="1:24" x14ac:dyDescent="0.25">
      <c r="A46" s="11"/>
      <c r="B46" s="12"/>
      <c r="C46" s="17">
        <v>37377</v>
      </c>
      <c r="D46" s="6">
        <f t="shared" ca="1" si="4"/>
        <v>17</v>
      </c>
      <c r="E46" s="6" t="str">
        <f t="shared" ca="1" si="6"/>
        <v>Mineur</v>
      </c>
      <c r="F46" s="14"/>
      <c r="G46" s="16"/>
      <c r="H46" s="18" t="e">
        <f t="shared" si="7"/>
        <v>#NUM!</v>
      </c>
      <c r="I46" s="17" t="str">
        <f t="shared" si="5"/>
        <v>1/5/2020</v>
      </c>
      <c r="J46" s="13" t="s">
        <v>62</v>
      </c>
      <c r="K46" s="13"/>
      <c r="L46" s="12">
        <v>303</v>
      </c>
      <c r="M46" s="12"/>
      <c r="N46" s="12"/>
      <c r="O46" s="12"/>
      <c r="P46" s="12"/>
      <c r="Q46" s="12"/>
      <c r="R46" s="12"/>
      <c r="S46" s="12"/>
      <c r="T46" s="12"/>
      <c r="U46" s="12"/>
      <c r="V46" s="12"/>
      <c r="W46" s="15"/>
      <c r="X46" s="4"/>
    </row>
    <row r="47" spans="1:24" x14ac:dyDescent="0.25">
      <c r="A47" s="11"/>
      <c r="B47" s="12"/>
      <c r="C47" s="17">
        <v>37901</v>
      </c>
      <c r="D47" s="6">
        <f t="shared" ca="1" si="4"/>
        <v>16</v>
      </c>
      <c r="E47" s="6" t="str">
        <f t="shared" ca="1" si="6"/>
        <v>Mineur</v>
      </c>
      <c r="F47" s="14"/>
      <c r="G47" s="14"/>
      <c r="H47" s="18" t="e">
        <f t="shared" si="7"/>
        <v>#NUM!</v>
      </c>
      <c r="I47" s="17" t="str">
        <f t="shared" si="5"/>
        <v>7/10/2021</v>
      </c>
      <c r="J47" s="13" t="s">
        <v>18</v>
      </c>
      <c r="K47" s="13"/>
      <c r="L47" s="12">
        <v>304</v>
      </c>
      <c r="M47" s="12"/>
      <c r="N47" s="12"/>
      <c r="O47" s="12"/>
      <c r="P47" s="12"/>
      <c r="Q47" s="12"/>
      <c r="R47" s="12"/>
      <c r="S47" s="12"/>
      <c r="T47" s="12"/>
      <c r="U47" s="12"/>
      <c r="V47" s="12"/>
      <c r="W47" s="15"/>
      <c r="X47" s="4"/>
    </row>
    <row r="48" spans="1:24" x14ac:dyDescent="0.25">
      <c r="A48" s="11"/>
      <c r="B48" s="12"/>
      <c r="C48" s="17">
        <v>37743</v>
      </c>
      <c r="D48" s="6">
        <f t="shared" ca="1" si="4"/>
        <v>16</v>
      </c>
      <c r="E48" s="6" t="str">
        <f t="shared" ca="1" si="6"/>
        <v>Mineur</v>
      </c>
      <c r="F48" s="14"/>
      <c r="G48" s="14"/>
      <c r="H48" s="18" t="e">
        <f t="shared" si="7"/>
        <v>#NUM!</v>
      </c>
      <c r="I48" s="17" t="str">
        <f t="shared" si="5"/>
        <v>2/5/2021</v>
      </c>
      <c r="J48" s="13" t="s">
        <v>27</v>
      </c>
      <c r="K48" s="13"/>
      <c r="L48" s="12">
        <v>305</v>
      </c>
      <c r="M48" s="12"/>
      <c r="N48" s="12"/>
      <c r="O48" s="12"/>
      <c r="P48" s="12"/>
      <c r="Q48" s="12"/>
      <c r="R48" s="12"/>
      <c r="S48" s="12"/>
      <c r="T48" s="12"/>
      <c r="U48" s="12"/>
      <c r="V48" s="12"/>
      <c r="W48" s="15"/>
      <c r="X48" s="4"/>
    </row>
    <row r="49" spans="1:24" x14ac:dyDescent="0.25">
      <c r="A49" s="11"/>
      <c r="B49" s="12"/>
      <c r="C49" s="17">
        <v>37226</v>
      </c>
      <c r="D49" s="6">
        <f t="shared" ca="1" si="4"/>
        <v>18</v>
      </c>
      <c r="E49" s="6" t="str">
        <f t="shared" ca="1" si="6"/>
        <v>Majeur</v>
      </c>
      <c r="F49" s="14"/>
      <c r="G49" s="14"/>
      <c r="H49" s="18" t="e">
        <f t="shared" si="7"/>
        <v>#NUM!</v>
      </c>
      <c r="I49" s="17" t="str">
        <f t="shared" si="5"/>
        <v>1/12/2019</v>
      </c>
      <c r="J49" s="13" t="s">
        <v>85</v>
      </c>
      <c r="K49" s="13"/>
      <c r="L49" s="12">
        <v>306</v>
      </c>
      <c r="M49" s="12"/>
      <c r="N49" s="12"/>
      <c r="O49" s="12"/>
      <c r="P49" s="12"/>
      <c r="Q49" s="12"/>
      <c r="R49" s="12"/>
      <c r="S49" s="12"/>
      <c r="T49" s="12"/>
      <c r="U49" s="12"/>
      <c r="V49" s="12"/>
      <c r="W49" s="15"/>
      <c r="X49" s="4"/>
    </row>
    <row r="50" spans="1:24" x14ac:dyDescent="0.25">
      <c r="A50" s="11"/>
      <c r="B50" s="12"/>
      <c r="C50" s="17">
        <v>37879</v>
      </c>
      <c r="D50" s="6">
        <f t="shared" ca="1" si="4"/>
        <v>16</v>
      </c>
      <c r="E50" s="6" t="str">
        <f t="shared" ca="1" si="6"/>
        <v>Mineur</v>
      </c>
      <c r="F50" s="14"/>
      <c r="G50" s="14"/>
      <c r="H50" s="18" t="e">
        <f t="shared" si="7"/>
        <v>#NUM!</v>
      </c>
      <c r="I50" s="17" t="str">
        <f t="shared" si="5"/>
        <v>15/9/2021</v>
      </c>
      <c r="J50" s="13" t="s">
        <v>65</v>
      </c>
      <c r="K50" s="13"/>
      <c r="L50" s="12">
        <v>307</v>
      </c>
      <c r="M50" s="12"/>
      <c r="N50" s="12"/>
      <c r="O50" s="12"/>
      <c r="P50" s="12"/>
      <c r="Q50" s="12"/>
      <c r="R50" s="12"/>
      <c r="S50" s="12"/>
      <c r="T50" s="12"/>
      <c r="U50" s="12"/>
      <c r="V50" s="12"/>
      <c r="W50" s="15"/>
      <c r="X50" s="4"/>
    </row>
    <row r="51" spans="1:24" x14ac:dyDescent="0.25">
      <c r="A51" s="11"/>
      <c r="B51" s="12"/>
      <c r="C51" s="17">
        <v>37249</v>
      </c>
      <c r="D51" s="6">
        <f t="shared" ca="1" si="4"/>
        <v>18</v>
      </c>
      <c r="E51" s="6" t="str">
        <f t="shared" ca="1" si="6"/>
        <v>Majeur</v>
      </c>
      <c r="F51" s="14"/>
      <c r="G51" s="14"/>
      <c r="H51" s="18" t="e">
        <f t="shared" si="7"/>
        <v>#NUM!</v>
      </c>
      <c r="I51" s="17" t="str">
        <f t="shared" si="5"/>
        <v>24/12/2019</v>
      </c>
      <c r="J51" s="13" t="s">
        <v>71</v>
      </c>
      <c r="K51" s="13"/>
      <c r="L51" s="12">
        <v>308</v>
      </c>
      <c r="M51" s="12"/>
      <c r="N51" s="12"/>
      <c r="O51" s="12"/>
      <c r="P51" s="12"/>
      <c r="Q51" s="12"/>
      <c r="R51" s="12"/>
      <c r="S51" s="12"/>
      <c r="T51" s="12"/>
      <c r="U51" s="12"/>
      <c r="V51" s="12"/>
      <c r="W51" s="15"/>
      <c r="X51" s="4"/>
    </row>
    <row r="52" spans="1:24" x14ac:dyDescent="0.25">
      <c r="A52" s="11"/>
      <c r="B52" s="12"/>
      <c r="C52" s="17">
        <v>38085</v>
      </c>
      <c r="D52" s="6">
        <f t="shared" ca="1" si="4"/>
        <v>15</v>
      </c>
      <c r="E52" s="6" t="str">
        <f t="shared" ca="1" si="6"/>
        <v>Mineur</v>
      </c>
      <c r="F52" s="14"/>
      <c r="G52" s="14"/>
      <c r="H52" s="18" t="e">
        <f t="shared" si="7"/>
        <v>#NUM!</v>
      </c>
      <c r="I52" s="17" t="str">
        <f t="shared" si="5"/>
        <v>8/4/2022</v>
      </c>
      <c r="J52" s="13" t="s">
        <v>61</v>
      </c>
      <c r="K52" s="13"/>
      <c r="L52" s="12">
        <v>309</v>
      </c>
      <c r="M52" s="12"/>
      <c r="N52" s="12"/>
      <c r="O52" s="12"/>
      <c r="P52" s="12"/>
      <c r="Q52" s="12"/>
      <c r="R52" s="12"/>
      <c r="S52" s="12"/>
      <c r="T52" s="12"/>
      <c r="U52" s="12"/>
      <c r="V52" s="12"/>
      <c r="W52" s="15"/>
      <c r="X52" s="4"/>
    </row>
    <row r="53" spans="1:24" ht="15" customHeight="1" x14ac:dyDescent="0.25">
      <c r="A53" s="11"/>
      <c r="B53" s="12"/>
      <c r="C53" s="17"/>
      <c r="D53" s="6" t="str">
        <f t="shared" ca="1" si="4"/>
        <v/>
      </c>
      <c r="E53" s="6" t="b">
        <f t="shared" ca="1" si="6"/>
        <v>0</v>
      </c>
      <c r="F53" s="14"/>
      <c r="G53" s="14"/>
      <c r="H53" s="18" t="str">
        <f t="shared" si="7"/>
        <v xml:space="preserve">0 ans 0 mois </v>
      </c>
      <c r="I53" s="17" t="str">
        <f t="shared" si="5"/>
        <v>0/1/1918</v>
      </c>
      <c r="J53" s="13" t="s">
        <v>23</v>
      </c>
      <c r="K53" s="13"/>
      <c r="L53" s="12">
        <v>310</v>
      </c>
      <c r="M53" s="12"/>
      <c r="N53" s="12"/>
      <c r="O53" s="12"/>
      <c r="P53" s="12"/>
      <c r="Q53" s="12"/>
      <c r="R53" s="12"/>
      <c r="S53" s="12"/>
      <c r="T53" s="12"/>
      <c r="U53" s="12"/>
      <c r="V53" s="12"/>
      <c r="W53" s="15"/>
      <c r="X53" s="4"/>
    </row>
    <row r="54" spans="1:24" x14ac:dyDescent="0.25">
      <c r="A54" s="11"/>
      <c r="B54" s="12"/>
      <c r="C54" s="17">
        <v>37531</v>
      </c>
      <c r="D54" s="6">
        <f t="shared" ca="1" si="4"/>
        <v>17</v>
      </c>
      <c r="E54" s="6" t="str">
        <f t="shared" ca="1" si="6"/>
        <v>Mineur</v>
      </c>
      <c r="F54" s="14"/>
      <c r="G54" s="14"/>
      <c r="H54" s="18" t="e">
        <f t="shared" si="7"/>
        <v>#NUM!</v>
      </c>
      <c r="I54" s="17" t="str">
        <f t="shared" si="5"/>
        <v>2/10/2020</v>
      </c>
      <c r="J54" s="13" t="s">
        <v>82</v>
      </c>
      <c r="K54" s="13"/>
      <c r="L54" s="12">
        <v>311</v>
      </c>
      <c r="M54" s="12"/>
      <c r="N54" s="12"/>
      <c r="O54" s="12"/>
      <c r="P54" s="12"/>
      <c r="Q54" s="12"/>
      <c r="R54" s="12"/>
      <c r="S54" s="12"/>
      <c r="T54" s="12"/>
      <c r="U54" s="12"/>
      <c r="V54" s="12"/>
      <c r="W54" s="15"/>
      <c r="X54" s="4"/>
    </row>
    <row r="55" spans="1:24" x14ac:dyDescent="0.25">
      <c r="A55" s="11"/>
      <c r="B55" s="12"/>
      <c r="C55" s="17">
        <v>37258</v>
      </c>
      <c r="D55" s="6">
        <f t="shared" ca="1" si="4"/>
        <v>18</v>
      </c>
      <c r="E55" s="6" t="str">
        <f t="shared" ca="1" si="6"/>
        <v>Mineur</v>
      </c>
      <c r="F55" s="14"/>
      <c r="G55" s="14"/>
      <c r="H55" s="18" t="e">
        <f t="shared" si="7"/>
        <v>#NUM!</v>
      </c>
      <c r="I55" s="17" t="str">
        <f t="shared" si="5"/>
        <v>2/1/2020</v>
      </c>
      <c r="J55" s="13" t="s">
        <v>78</v>
      </c>
      <c r="K55" s="13"/>
      <c r="L55" s="12">
        <v>312</v>
      </c>
      <c r="M55" s="12"/>
      <c r="N55" s="12"/>
      <c r="O55" s="12"/>
      <c r="P55" s="12"/>
      <c r="Q55" s="12"/>
      <c r="R55" s="12"/>
      <c r="S55" s="12"/>
      <c r="T55" s="12"/>
      <c r="U55" s="12"/>
      <c r="V55" s="12"/>
      <c r="W55" s="15"/>
      <c r="X55" s="4"/>
    </row>
    <row r="56" spans="1:24" x14ac:dyDescent="0.25">
      <c r="A56" s="11"/>
      <c r="B56" s="12"/>
      <c r="C56" s="17">
        <v>37683</v>
      </c>
      <c r="D56" s="6">
        <f t="shared" ca="1" si="4"/>
        <v>17</v>
      </c>
      <c r="E56" s="6" t="str">
        <f t="shared" ca="1" si="6"/>
        <v>Mineur</v>
      </c>
      <c r="F56" s="14"/>
      <c r="G56" s="14"/>
      <c r="H56" s="18" t="e">
        <f t="shared" si="7"/>
        <v>#NUM!</v>
      </c>
      <c r="I56" s="17" t="str">
        <f t="shared" si="5"/>
        <v>3/3/2021</v>
      </c>
      <c r="J56" s="13" t="s">
        <v>67</v>
      </c>
      <c r="K56" s="13"/>
      <c r="L56" s="12">
        <v>313</v>
      </c>
      <c r="M56" s="12"/>
      <c r="N56" s="12"/>
      <c r="O56" s="12"/>
      <c r="P56" s="12"/>
      <c r="Q56" s="12"/>
      <c r="R56" s="12"/>
      <c r="S56" s="12"/>
      <c r="T56" s="12"/>
      <c r="U56" s="12"/>
      <c r="V56" s="12"/>
      <c r="W56" s="15"/>
      <c r="X56" s="4"/>
    </row>
    <row r="57" spans="1:24" x14ac:dyDescent="0.25">
      <c r="A57" s="11"/>
      <c r="B57" s="12"/>
      <c r="C57" s="17">
        <v>37583</v>
      </c>
      <c r="D57" s="6">
        <f t="shared" ca="1" si="4"/>
        <v>17</v>
      </c>
      <c r="E57" s="6" t="str">
        <f t="shared" ca="1" si="6"/>
        <v>Mineur</v>
      </c>
      <c r="F57" s="14"/>
      <c r="G57" s="13"/>
      <c r="H57" s="18" t="e">
        <f t="shared" si="7"/>
        <v>#NUM!</v>
      </c>
      <c r="I57" s="17" t="str">
        <f t="shared" si="5"/>
        <v>23/11/2020</v>
      </c>
      <c r="J57" s="13">
        <v>43678</v>
      </c>
      <c r="K57" s="13"/>
      <c r="L57" s="12">
        <v>314</v>
      </c>
      <c r="M57" s="12" t="s">
        <v>117</v>
      </c>
      <c r="N57" s="12" t="s">
        <v>95</v>
      </c>
      <c r="O57" s="12"/>
      <c r="P57" s="12"/>
      <c r="Q57" s="12"/>
      <c r="R57" s="12"/>
      <c r="S57" s="12"/>
      <c r="T57" s="12"/>
      <c r="U57" s="12"/>
      <c r="V57" s="12"/>
      <c r="W57" s="15"/>
      <c r="X57" s="4"/>
    </row>
    <row r="58" spans="1:24" x14ac:dyDescent="0.25">
      <c r="A58" s="11"/>
      <c r="B58" s="12"/>
      <c r="C58" s="17">
        <v>37685</v>
      </c>
      <c r="D58" s="6">
        <f t="shared" ca="1" si="4"/>
        <v>17</v>
      </c>
      <c r="E58" s="6" t="str">
        <f t="shared" ca="1" si="6"/>
        <v>Mineur</v>
      </c>
      <c r="F58" s="14"/>
      <c r="G58" s="14"/>
      <c r="H58" s="18" t="e">
        <f t="shared" si="7"/>
        <v>#NUM!</v>
      </c>
      <c r="I58" s="17" t="str">
        <f t="shared" si="5"/>
        <v>5/3/2021</v>
      </c>
      <c r="J58" s="13" t="s">
        <v>86</v>
      </c>
      <c r="K58" s="13"/>
      <c r="L58" s="12">
        <v>315</v>
      </c>
      <c r="M58" s="12"/>
      <c r="N58" s="12"/>
      <c r="O58" s="12"/>
      <c r="P58" s="12"/>
      <c r="Q58" s="12"/>
      <c r="R58" s="12"/>
      <c r="S58" s="12"/>
      <c r="T58" s="12"/>
      <c r="U58" s="12"/>
      <c r="V58" s="12"/>
      <c r="W58" s="15"/>
      <c r="X58" s="4"/>
    </row>
    <row r="59" spans="1:24" x14ac:dyDescent="0.25">
      <c r="A59" s="11"/>
      <c r="B59" s="12"/>
      <c r="C59" s="17">
        <v>37605</v>
      </c>
      <c r="D59" s="6">
        <f t="shared" ca="1" si="4"/>
        <v>17</v>
      </c>
      <c r="E59" s="6" t="str">
        <f t="shared" ca="1" si="6"/>
        <v>Mineur</v>
      </c>
      <c r="F59" s="14"/>
      <c r="G59" s="14"/>
      <c r="H59" s="18" t="e">
        <f t="shared" si="7"/>
        <v>#NUM!</v>
      </c>
      <c r="I59" s="17" t="str">
        <f t="shared" si="5"/>
        <v>15/12/2020</v>
      </c>
      <c r="J59" s="13" t="s">
        <v>24</v>
      </c>
      <c r="K59" s="13"/>
      <c r="L59" s="12">
        <v>317</v>
      </c>
      <c r="M59" s="12"/>
      <c r="N59" s="12"/>
      <c r="O59" s="12"/>
      <c r="P59" s="12"/>
      <c r="Q59" s="12"/>
      <c r="R59" s="12"/>
      <c r="S59" s="12"/>
      <c r="T59" s="12"/>
      <c r="U59" s="12"/>
      <c r="V59" s="12"/>
      <c r="W59" s="15"/>
      <c r="X59" s="4"/>
    </row>
    <row r="60" spans="1:24" x14ac:dyDescent="0.25">
      <c r="A60" s="11"/>
      <c r="B60" s="12"/>
      <c r="C60" s="17">
        <v>38058</v>
      </c>
      <c r="D60" s="6">
        <f t="shared" ca="1" si="4"/>
        <v>15</v>
      </c>
      <c r="E60" s="6" t="str">
        <f t="shared" ca="1" si="6"/>
        <v>Mineur</v>
      </c>
      <c r="F60" s="14"/>
      <c r="G60" s="14"/>
      <c r="H60" s="18" t="e">
        <f t="shared" si="7"/>
        <v>#NUM!</v>
      </c>
      <c r="I60" s="17" t="str">
        <f t="shared" si="5"/>
        <v>12/3/2022</v>
      </c>
      <c r="J60" s="13" t="s">
        <v>58</v>
      </c>
      <c r="K60" s="13"/>
      <c r="L60" s="12">
        <v>317</v>
      </c>
      <c r="M60" s="12"/>
      <c r="N60" s="12"/>
      <c r="O60" s="12"/>
      <c r="P60" s="12"/>
      <c r="Q60" s="12"/>
      <c r="R60" s="12"/>
      <c r="S60" s="12"/>
      <c r="T60" s="12"/>
      <c r="U60" s="12"/>
      <c r="V60" s="12"/>
      <c r="W60" s="15"/>
      <c r="X60" s="4"/>
    </row>
    <row r="61" spans="1:24" x14ac:dyDescent="0.25">
      <c r="A61" s="11"/>
      <c r="B61" s="12"/>
      <c r="C61" s="17">
        <v>37987</v>
      </c>
      <c r="D61" s="6">
        <f t="shared" ca="1" si="4"/>
        <v>16</v>
      </c>
      <c r="E61" s="6" t="str">
        <f t="shared" ca="1" si="6"/>
        <v>Mineur</v>
      </c>
      <c r="F61" s="14"/>
      <c r="G61" s="14"/>
      <c r="H61" s="18" t="e">
        <f t="shared" si="7"/>
        <v>#NUM!</v>
      </c>
      <c r="I61" s="17" t="str">
        <f t="shared" si="5"/>
        <v>1/1/2022</v>
      </c>
      <c r="J61" s="13" t="s">
        <v>32</v>
      </c>
      <c r="K61" s="13"/>
      <c r="L61" s="12">
        <v>318</v>
      </c>
      <c r="M61" s="12"/>
      <c r="N61" s="12"/>
      <c r="O61" s="12"/>
      <c r="P61" s="12"/>
      <c r="Q61" s="12"/>
      <c r="R61" s="12"/>
      <c r="S61" s="12"/>
      <c r="T61" s="12"/>
      <c r="U61" s="12"/>
      <c r="V61" s="12"/>
      <c r="W61" s="15"/>
      <c r="X61" s="4"/>
    </row>
    <row r="62" spans="1:24" x14ac:dyDescent="0.25">
      <c r="A62" s="11"/>
      <c r="B62" s="12"/>
      <c r="C62" s="17">
        <v>37659</v>
      </c>
      <c r="D62" s="6">
        <f t="shared" ca="1" si="4"/>
        <v>17</v>
      </c>
      <c r="E62" s="6" t="str">
        <f t="shared" ca="1" si="6"/>
        <v>Mineur</v>
      </c>
      <c r="F62" s="14"/>
      <c r="G62" s="14"/>
      <c r="H62" s="18" t="e">
        <f t="shared" si="7"/>
        <v>#NUM!</v>
      </c>
      <c r="I62" s="17" t="str">
        <f t="shared" si="5"/>
        <v>7/2/2021</v>
      </c>
      <c r="J62" s="13" t="s">
        <v>83</v>
      </c>
      <c r="K62" s="13"/>
      <c r="L62" s="12">
        <v>319</v>
      </c>
      <c r="M62" s="12"/>
      <c r="N62" s="12"/>
      <c r="O62" s="12"/>
      <c r="P62" s="12"/>
      <c r="Q62" s="12"/>
      <c r="R62" s="12"/>
      <c r="S62" s="12"/>
      <c r="T62" s="12"/>
      <c r="U62" s="12"/>
      <c r="V62" s="12"/>
      <c r="W62" s="15"/>
      <c r="X62" s="4"/>
    </row>
    <row r="63" spans="1:24" x14ac:dyDescent="0.25">
      <c r="A63" s="11"/>
      <c r="B63" s="12"/>
      <c r="C63" s="17">
        <v>37600</v>
      </c>
      <c r="D63" s="6">
        <f t="shared" ca="1" si="4"/>
        <v>17</v>
      </c>
      <c r="E63" s="6" t="str">
        <f t="shared" ca="1" si="6"/>
        <v>Mineur</v>
      </c>
      <c r="F63" s="14"/>
      <c r="G63" s="14"/>
      <c r="H63" s="18" t="e">
        <f t="shared" si="7"/>
        <v>#NUM!</v>
      </c>
      <c r="I63" s="17" t="str">
        <f t="shared" si="5"/>
        <v>10/12/2020</v>
      </c>
      <c r="J63" s="13" t="s">
        <v>91</v>
      </c>
      <c r="K63" s="13"/>
      <c r="L63" s="12">
        <v>320</v>
      </c>
      <c r="M63" s="12"/>
      <c r="N63" s="12"/>
      <c r="O63" s="12"/>
      <c r="P63" s="12"/>
      <c r="Q63" s="12"/>
      <c r="R63" s="12"/>
      <c r="S63" s="12"/>
      <c r="T63" s="12"/>
      <c r="U63" s="12"/>
      <c r="V63" s="12"/>
      <c r="W63" s="15"/>
      <c r="X63" s="4"/>
    </row>
    <row r="64" spans="1:24" x14ac:dyDescent="0.25">
      <c r="A64" s="11"/>
      <c r="B64" s="12"/>
      <c r="C64" s="17">
        <v>37756</v>
      </c>
      <c r="D64" s="6">
        <f t="shared" ca="1" si="4"/>
        <v>16</v>
      </c>
      <c r="E64" s="6" t="str">
        <f t="shared" ca="1" si="6"/>
        <v>Mineur</v>
      </c>
      <c r="F64" s="14"/>
      <c r="G64" s="13"/>
      <c r="H64" s="18" t="e">
        <f t="shared" si="7"/>
        <v>#NUM!</v>
      </c>
      <c r="I64" s="17" t="str">
        <f t="shared" si="5"/>
        <v>15/5/2021</v>
      </c>
      <c r="J64" s="13" t="s">
        <v>22</v>
      </c>
      <c r="K64" s="13"/>
      <c r="L64" s="12">
        <v>321</v>
      </c>
      <c r="M64" s="12"/>
      <c r="N64" s="12"/>
      <c r="O64" s="12"/>
      <c r="P64" s="12"/>
      <c r="Q64" s="12"/>
      <c r="R64" s="12"/>
      <c r="S64" s="12"/>
      <c r="T64" s="12"/>
      <c r="U64" s="12"/>
      <c r="V64" s="12"/>
      <c r="W64" s="15"/>
      <c r="X64" s="4"/>
    </row>
    <row r="65" spans="1:24" x14ac:dyDescent="0.25">
      <c r="A65" s="11"/>
      <c r="B65" s="12"/>
      <c r="C65" s="17">
        <v>37613</v>
      </c>
      <c r="D65" s="6">
        <f t="shared" ca="1" si="4"/>
        <v>17</v>
      </c>
      <c r="E65" s="6" t="str">
        <f t="shared" ca="1" si="6"/>
        <v>Mineur</v>
      </c>
      <c r="F65" s="14"/>
      <c r="G65" s="14"/>
      <c r="H65" s="18" t="e">
        <f t="shared" si="7"/>
        <v>#NUM!</v>
      </c>
      <c r="I65" s="17" t="str">
        <f t="shared" si="5"/>
        <v>23/12/2020</v>
      </c>
      <c r="J65" s="13" t="s">
        <v>69</v>
      </c>
      <c r="K65" s="13"/>
      <c r="L65" s="12">
        <v>322</v>
      </c>
      <c r="M65" s="12"/>
      <c r="N65" s="12"/>
      <c r="O65" s="12"/>
      <c r="P65" s="12"/>
      <c r="Q65" s="12"/>
      <c r="R65" s="12"/>
      <c r="S65" s="12"/>
      <c r="T65" s="12"/>
      <c r="U65" s="12"/>
      <c r="V65" s="12"/>
      <c r="W65" s="15"/>
      <c r="X65" s="4"/>
    </row>
    <row r="66" spans="1:24" x14ac:dyDescent="0.25">
      <c r="A66" s="11"/>
      <c r="B66" s="12"/>
      <c r="C66" s="17">
        <v>37335</v>
      </c>
      <c r="D66" s="6">
        <f t="shared" ca="1" si="4"/>
        <v>17</v>
      </c>
      <c r="E66" s="6" t="str">
        <f t="shared" ca="1" si="6"/>
        <v>Mineur</v>
      </c>
      <c r="F66" s="14"/>
      <c r="G66" s="14"/>
      <c r="H66" s="18" t="e">
        <f t="shared" si="7"/>
        <v>#NUM!</v>
      </c>
      <c r="I66" s="17" t="str">
        <f t="shared" si="5"/>
        <v>20/3/2020</v>
      </c>
      <c r="J66" s="13" t="s">
        <v>92</v>
      </c>
      <c r="K66" s="13"/>
      <c r="L66" s="12">
        <v>323</v>
      </c>
      <c r="M66" s="12" t="s">
        <v>117</v>
      </c>
      <c r="N66" s="12" t="s">
        <v>95</v>
      </c>
      <c r="O66" s="12"/>
      <c r="P66" s="12"/>
      <c r="Q66" s="12"/>
      <c r="R66" s="12"/>
      <c r="S66" s="12"/>
      <c r="T66" s="12"/>
      <c r="U66" s="12"/>
      <c r="V66" s="12"/>
      <c r="W66" s="15"/>
      <c r="X66" s="4"/>
    </row>
  </sheetData>
  <sheetProtection selectLockedCells="1"/>
  <sortState ref="A4:V66">
    <sortCondition ref="L4:L66"/>
    <sortCondition ref="A4:A66"/>
  </sortState>
  <mergeCells count="2">
    <mergeCell ref="A2:W2"/>
    <mergeCell ref="B1:W1"/>
  </mergeCells>
  <conditionalFormatting sqref="A4:W66">
    <cfRule type="expression" dxfId="5" priority="4">
      <formula>$K4="ES"</formula>
    </cfRule>
    <cfRule type="expression" dxfId="4" priority="5">
      <formula>$K4="B._BOQUET"</formula>
    </cfRule>
    <cfRule type="expression" dxfId="3" priority="9">
      <formula>$K4="L._GUIGNARD"</formula>
    </cfRule>
    <cfRule type="expression" dxfId="2" priority="10">
      <formula>$K4="H._LETESSIER"</formula>
    </cfRule>
  </conditionalFormatting>
  <conditionalFormatting sqref="D4:D66">
    <cfRule type="cellIs" dxfId="1" priority="2" operator="greaterThan">
      <formula>17</formula>
    </cfRule>
  </conditionalFormatting>
  <conditionalFormatting sqref="I4:I66">
    <cfRule type="timePeriod" dxfId="0" priority="1" timePeriod="nextMonth">
      <formula>AND(MONTH(I4)=MONTH(EDATE(TODAY(),0+1)),YEAR(I4)=YEAR(EDATE(TODAY(),0+1)))</formula>
    </cfRule>
  </conditionalFormatting>
  <dataValidations count="6">
    <dataValidation type="list" allowBlank="1" showInputMessage="1" showErrorMessage="1" sqref="N4:N66">
      <formula1>INDIRECT(M4)</formula1>
    </dataValidation>
    <dataValidation type="list" allowBlank="1" showInputMessage="1" showErrorMessage="1" sqref="K4:K66">
      <formula1>EDUCATEUR</formula1>
    </dataValidation>
    <dataValidation type="list" allowBlank="1" showInputMessage="1" showErrorMessage="1" sqref="P4:T66">
      <formula1>Choix</formula1>
    </dataValidation>
    <dataValidation type="list" allowBlank="1" showInputMessage="1" showErrorMessage="1" sqref="U4:U66">
      <formula1>Titre</formula1>
    </dataValidation>
    <dataValidation type="list" allowBlank="1" showInputMessage="1" showErrorMessage="1" sqref="V4:V66">
      <formula1>SCOLAIRE</formula1>
    </dataValidation>
    <dataValidation type="custom" allowBlank="1" showErrorMessage="1" errorTitle="Erreur de numéro" error="Cette chambre est déjà occupée" promptTitle="Erreur de numéro" prompt="Cette chambre est déjà occupée" sqref="L4:L66">
      <formula1>COUNTIF($L$4:$L$66,L4)=1</formula1>
    </dataValidation>
  </dataValidations>
  <pageMargins left="0.7" right="0.7" top="0.75" bottom="0.75" header="0.3" footer="0.3"/>
  <pageSetup paperSize="8" scale="62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Paramètres!$A$1:$A$7</xm:f>
          </x14:formula1>
          <xm:sqref>M4:M66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2"/>
  <sheetViews>
    <sheetView workbookViewId="0">
      <selection activeCell="E8" sqref="E8"/>
    </sheetView>
  </sheetViews>
  <sheetFormatPr baseColWidth="10" defaultRowHeight="15" x14ac:dyDescent="0.25"/>
  <cols>
    <col min="1" max="1" width="14.42578125" bestFit="1" customWidth="1"/>
    <col min="3" max="3" width="21" bestFit="1" customWidth="1"/>
    <col min="4" max="4" width="14.42578125" bestFit="1" customWidth="1"/>
    <col min="5" max="5" width="16.85546875" bestFit="1" customWidth="1"/>
    <col min="6" max="6" width="21.85546875" bestFit="1" customWidth="1"/>
    <col min="7" max="7" width="11.28515625" bestFit="1" customWidth="1"/>
    <col min="8" max="8" width="12.42578125" bestFit="1" customWidth="1"/>
    <col min="10" max="10" width="13" bestFit="1" customWidth="1"/>
  </cols>
  <sheetData>
    <row r="1" spans="1:14" ht="16.5" thickTop="1" thickBot="1" x14ac:dyDescent="0.3">
      <c r="A1" s="1" t="s">
        <v>5</v>
      </c>
      <c r="C1" s="2" t="s">
        <v>111</v>
      </c>
      <c r="D1" s="2" t="s">
        <v>112</v>
      </c>
      <c r="E1" s="2" t="s">
        <v>113</v>
      </c>
      <c r="F1" s="2" t="s">
        <v>114</v>
      </c>
      <c r="G1" s="2" t="s">
        <v>115</v>
      </c>
      <c r="H1" s="2" t="s">
        <v>116</v>
      </c>
      <c r="J1" s="2" t="s">
        <v>38</v>
      </c>
      <c r="L1" s="2" t="s">
        <v>40</v>
      </c>
      <c r="N1" s="2" t="s">
        <v>46</v>
      </c>
    </row>
    <row r="2" spans="1:14" ht="16.5" thickTop="1" thickBot="1" x14ac:dyDescent="0.3">
      <c r="A2" s="2" t="s">
        <v>117</v>
      </c>
      <c r="C2" s="2" t="s">
        <v>95</v>
      </c>
      <c r="D2" s="2" t="s">
        <v>97</v>
      </c>
      <c r="E2" s="2" t="s">
        <v>99</v>
      </c>
      <c r="F2" s="2" t="s">
        <v>101</v>
      </c>
      <c r="G2" s="2" t="s">
        <v>103</v>
      </c>
      <c r="H2" s="2" t="s">
        <v>105</v>
      </c>
      <c r="J2" s="2" t="s">
        <v>107</v>
      </c>
      <c r="L2" s="2" t="s">
        <v>41</v>
      </c>
      <c r="N2" s="2" t="s">
        <v>8</v>
      </c>
    </row>
    <row r="3" spans="1:14" ht="16.5" thickTop="1" thickBot="1" x14ac:dyDescent="0.3">
      <c r="A3" s="2" t="s">
        <v>118</v>
      </c>
      <c r="C3" s="2" t="s">
        <v>96</v>
      </c>
      <c r="D3" s="2" t="s">
        <v>98</v>
      </c>
      <c r="E3" s="2" t="s">
        <v>100</v>
      </c>
      <c r="F3" s="2" t="s">
        <v>102</v>
      </c>
      <c r="G3" s="2" t="s">
        <v>104</v>
      </c>
      <c r="H3" s="2" t="s">
        <v>106</v>
      </c>
      <c r="J3" s="2" t="s">
        <v>108</v>
      </c>
      <c r="L3" s="2" t="s">
        <v>42</v>
      </c>
      <c r="N3" s="2" t="s">
        <v>10</v>
      </c>
    </row>
    <row r="4" spans="1:14" ht="16.5" thickTop="1" thickBot="1" x14ac:dyDescent="0.3">
      <c r="A4" s="2" t="s">
        <v>119</v>
      </c>
      <c r="J4" s="2" t="s">
        <v>109</v>
      </c>
      <c r="N4" s="2" t="s">
        <v>9</v>
      </c>
    </row>
    <row r="5" spans="1:14" ht="16.5" thickTop="1" thickBot="1" x14ac:dyDescent="0.3">
      <c r="A5" s="2" t="s">
        <v>120</v>
      </c>
      <c r="J5" s="2" t="s">
        <v>110</v>
      </c>
      <c r="N5" s="2" t="s">
        <v>47</v>
      </c>
    </row>
    <row r="6" spans="1:14" ht="16.5" thickTop="1" thickBot="1" x14ac:dyDescent="0.3">
      <c r="A6" s="2" t="s">
        <v>121</v>
      </c>
      <c r="C6" s="2" t="s">
        <v>50</v>
      </c>
      <c r="E6" t="s">
        <v>95</v>
      </c>
      <c r="F6" s="21" t="s">
        <v>124</v>
      </c>
      <c r="J6" s="2" t="s">
        <v>37</v>
      </c>
    </row>
    <row r="7" spans="1:14" ht="16.5" thickTop="1" thickBot="1" x14ac:dyDescent="0.3">
      <c r="A7" s="2" t="s">
        <v>122</v>
      </c>
      <c r="C7" s="2" t="s">
        <v>53</v>
      </c>
      <c r="E7" t="s">
        <v>96</v>
      </c>
      <c r="F7" s="21" t="s">
        <v>125</v>
      </c>
    </row>
    <row r="8" spans="1:14" ht="16.5" thickTop="1" thickBot="1" x14ac:dyDescent="0.3">
      <c r="C8" s="2" t="s">
        <v>55</v>
      </c>
    </row>
    <row r="9" spans="1:14" ht="16.5" thickTop="1" thickBot="1" x14ac:dyDescent="0.3">
      <c r="C9" s="2" t="s">
        <v>52</v>
      </c>
    </row>
    <row r="10" spans="1:14" ht="16.5" thickTop="1" thickBot="1" x14ac:dyDescent="0.3">
      <c r="C10" s="2" t="s">
        <v>51</v>
      </c>
    </row>
    <row r="11" spans="1:14" ht="16.5" thickTop="1" thickBot="1" x14ac:dyDescent="0.3">
      <c r="C11" s="2" t="s">
        <v>54</v>
      </c>
    </row>
    <row r="12" spans="1:14" ht="15.75" thickTop="1" x14ac:dyDescent="0.25"/>
  </sheetData>
  <sortState ref="C7:C11">
    <sortCondition ref="C7"/>
  </sortState>
  <hyperlinks>
    <hyperlink ref="F6" r:id="rId1"/>
    <hyperlink ref="F7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11</vt:i4>
      </vt:variant>
    </vt:vector>
  </HeadingPairs>
  <TitlesOfParts>
    <vt:vector size="13" baseType="lpstr">
      <vt:lpstr>Effectif</vt:lpstr>
      <vt:lpstr>Paramètres</vt:lpstr>
      <vt:lpstr>Choix</vt:lpstr>
      <vt:lpstr>EDUCATEUR</vt:lpstr>
      <vt:lpstr>IEF</vt:lpstr>
      <vt:lpstr>IEF_1</vt:lpstr>
      <vt:lpstr>IEF_2</vt:lpstr>
      <vt:lpstr>IEF_3</vt:lpstr>
      <vt:lpstr>IEF_4</vt:lpstr>
      <vt:lpstr>IEF_5</vt:lpstr>
      <vt:lpstr>IEF_6</vt:lpstr>
      <vt:lpstr>SCOLAIRE</vt:lpstr>
      <vt:lpstr>Titre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2020-03-07T08:20:29Z</dcterms:modified>
</cp:coreProperties>
</file>