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ôle jeunes\DAMA\Documents salariés\harold.letessier\Desktop\"/>
    </mc:Choice>
  </mc:AlternateContent>
  <bookViews>
    <workbookView xWindow="0" yWindow="0" windowWidth="28800" windowHeight="12435"/>
  </bookViews>
  <sheets>
    <sheet name="Taux d'occupation" sheetId="1" r:id="rId1"/>
  </sheets>
  <externalReferences>
    <externalReference r:id="rId2"/>
  </externalReferences>
  <definedNames>
    <definedName name="Accueil">[1]Paramètres!$G$47:$G$50</definedName>
    <definedName name="Choix">[1]Paramètres!$L$2:$L$3</definedName>
    <definedName name="EDUCATEUR">[1]Paramètres!$J$2:$J$5</definedName>
    <definedName name="IEF">[1]Paramètres!$A$2:$A$8</definedName>
    <definedName name="Lycee">[1]Paramètres!$A$28:$A$32</definedName>
    <definedName name="Mesure">[1]Paramètres!$I$36:$I$37</definedName>
    <definedName name="PAMIE">[1]Paramètres!$I$25:$I$32</definedName>
    <definedName name="Scolarite">[1]Paramètres!$A$12:$A$16</definedName>
    <definedName name="Titre_15">[1]Paramètres!$C$7:$C$10</definedName>
    <definedName name="Titre_16">[1]Paramètres!$E$7:$E$9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08" i="1" l="1"/>
  <c r="P108" i="1"/>
  <c r="O108" i="1"/>
  <c r="N108" i="1"/>
  <c r="M108" i="1"/>
  <c r="L108" i="1"/>
  <c r="K108" i="1"/>
  <c r="J108" i="1"/>
  <c r="I108" i="1"/>
  <c r="H108" i="1"/>
  <c r="G108" i="1"/>
  <c r="F108" i="1"/>
  <c r="Q107" i="1"/>
  <c r="P107" i="1"/>
  <c r="O107" i="1"/>
  <c r="N107" i="1"/>
  <c r="M107" i="1"/>
  <c r="L107" i="1"/>
  <c r="K107" i="1"/>
  <c r="J107" i="1"/>
  <c r="I107" i="1"/>
  <c r="H107" i="1"/>
  <c r="G107" i="1"/>
  <c r="F107" i="1"/>
  <c r="Q106" i="1"/>
  <c r="P106" i="1"/>
  <c r="O106" i="1"/>
  <c r="N106" i="1"/>
  <c r="M106" i="1"/>
  <c r="L106" i="1"/>
  <c r="K106" i="1"/>
  <c r="J106" i="1"/>
  <c r="I106" i="1"/>
  <c r="H106" i="1"/>
  <c r="G106" i="1"/>
  <c r="F106" i="1"/>
  <c r="Q105" i="1"/>
  <c r="P105" i="1"/>
  <c r="O105" i="1"/>
  <c r="N105" i="1"/>
  <c r="M105" i="1"/>
  <c r="L105" i="1"/>
  <c r="K105" i="1"/>
  <c r="J105" i="1"/>
  <c r="I105" i="1"/>
  <c r="H105" i="1"/>
  <c r="G105" i="1"/>
  <c r="F105" i="1"/>
  <c r="Q104" i="1"/>
  <c r="P104" i="1"/>
  <c r="O104" i="1"/>
  <c r="N104" i="1"/>
  <c r="M104" i="1"/>
  <c r="L104" i="1"/>
  <c r="K104" i="1"/>
  <c r="J104" i="1"/>
  <c r="I104" i="1"/>
  <c r="H104" i="1"/>
  <c r="G104" i="1"/>
  <c r="F104" i="1"/>
  <c r="Q103" i="1"/>
  <c r="P103" i="1"/>
  <c r="O103" i="1"/>
  <c r="N103" i="1"/>
  <c r="M103" i="1"/>
  <c r="L103" i="1"/>
  <c r="K103" i="1"/>
  <c r="J103" i="1"/>
  <c r="I103" i="1"/>
  <c r="H103" i="1"/>
  <c r="G103" i="1"/>
  <c r="F103" i="1"/>
  <c r="Q102" i="1"/>
  <c r="P102" i="1"/>
  <c r="O102" i="1"/>
  <c r="N102" i="1"/>
  <c r="M102" i="1"/>
  <c r="L102" i="1"/>
  <c r="K102" i="1"/>
  <c r="J102" i="1"/>
  <c r="I102" i="1"/>
  <c r="H102" i="1"/>
  <c r="G102" i="1"/>
  <c r="F102" i="1"/>
  <c r="Q101" i="1"/>
  <c r="P101" i="1"/>
  <c r="O101" i="1"/>
  <c r="N101" i="1"/>
  <c r="M101" i="1"/>
  <c r="L101" i="1"/>
  <c r="K101" i="1"/>
  <c r="J101" i="1"/>
  <c r="I101" i="1"/>
  <c r="H101" i="1"/>
  <c r="G101" i="1"/>
  <c r="F101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Q99" i="1"/>
  <c r="P99" i="1"/>
  <c r="O99" i="1"/>
  <c r="N99" i="1"/>
  <c r="M99" i="1"/>
  <c r="L99" i="1"/>
  <c r="K99" i="1"/>
  <c r="J99" i="1"/>
  <c r="I99" i="1"/>
  <c r="H99" i="1"/>
  <c r="G99" i="1"/>
  <c r="F99" i="1"/>
  <c r="Q98" i="1"/>
  <c r="P98" i="1"/>
  <c r="O98" i="1"/>
  <c r="N98" i="1"/>
  <c r="M98" i="1"/>
  <c r="L98" i="1"/>
  <c r="K98" i="1"/>
  <c r="J98" i="1"/>
  <c r="I98" i="1"/>
  <c r="H98" i="1"/>
  <c r="G98" i="1"/>
  <c r="F98" i="1"/>
  <c r="Q97" i="1"/>
  <c r="P97" i="1"/>
  <c r="O97" i="1"/>
  <c r="N97" i="1"/>
  <c r="M97" i="1"/>
  <c r="L97" i="1"/>
  <c r="K97" i="1"/>
  <c r="J97" i="1"/>
  <c r="I97" i="1"/>
  <c r="H97" i="1"/>
  <c r="G97" i="1"/>
  <c r="F97" i="1"/>
  <c r="Q96" i="1"/>
  <c r="P96" i="1"/>
  <c r="O96" i="1"/>
  <c r="N96" i="1"/>
  <c r="M96" i="1"/>
  <c r="L96" i="1"/>
  <c r="K96" i="1"/>
  <c r="J96" i="1"/>
  <c r="I96" i="1"/>
  <c r="H96" i="1"/>
  <c r="G96" i="1"/>
  <c r="F96" i="1"/>
  <c r="Q95" i="1"/>
  <c r="P95" i="1"/>
  <c r="O95" i="1"/>
  <c r="N95" i="1"/>
  <c r="M95" i="1"/>
  <c r="L95" i="1"/>
  <c r="K95" i="1"/>
  <c r="J95" i="1"/>
  <c r="I95" i="1"/>
  <c r="H95" i="1"/>
  <c r="G95" i="1"/>
  <c r="F95" i="1"/>
  <c r="Q94" i="1"/>
  <c r="P94" i="1"/>
  <c r="O94" i="1"/>
  <c r="N94" i="1"/>
  <c r="M94" i="1"/>
  <c r="L94" i="1"/>
  <c r="K94" i="1"/>
  <c r="J94" i="1"/>
  <c r="I94" i="1"/>
  <c r="H94" i="1"/>
  <c r="G94" i="1"/>
  <c r="F94" i="1"/>
  <c r="Q93" i="1"/>
  <c r="P93" i="1"/>
  <c r="O93" i="1"/>
  <c r="N93" i="1"/>
  <c r="M93" i="1"/>
  <c r="L93" i="1"/>
  <c r="K93" i="1"/>
  <c r="J93" i="1"/>
  <c r="I93" i="1"/>
  <c r="H93" i="1"/>
  <c r="G93" i="1"/>
  <c r="F93" i="1"/>
  <c r="Q92" i="1"/>
  <c r="P92" i="1"/>
  <c r="O92" i="1"/>
  <c r="N92" i="1"/>
  <c r="M92" i="1"/>
  <c r="L92" i="1"/>
  <c r="K92" i="1"/>
  <c r="J92" i="1"/>
  <c r="I92" i="1"/>
  <c r="H92" i="1"/>
  <c r="G92" i="1"/>
  <c r="F92" i="1"/>
  <c r="Q91" i="1"/>
  <c r="P91" i="1"/>
  <c r="O91" i="1"/>
  <c r="N91" i="1"/>
  <c r="M91" i="1"/>
  <c r="L91" i="1"/>
  <c r="K91" i="1"/>
  <c r="J91" i="1"/>
  <c r="I91" i="1"/>
  <c r="H91" i="1"/>
  <c r="G91" i="1"/>
  <c r="F91" i="1"/>
  <c r="Q90" i="1"/>
  <c r="P90" i="1"/>
  <c r="O90" i="1"/>
  <c r="N90" i="1"/>
  <c r="M90" i="1"/>
  <c r="L90" i="1"/>
  <c r="K90" i="1"/>
  <c r="J90" i="1"/>
  <c r="I90" i="1"/>
  <c r="H90" i="1"/>
  <c r="G90" i="1"/>
  <c r="F90" i="1"/>
  <c r="Q89" i="1"/>
  <c r="P89" i="1"/>
  <c r="O89" i="1"/>
  <c r="N89" i="1"/>
  <c r="M89" i="1"/>
  <c r="L89" i="1"/>
  <c r="K89" i="1"/>
  <c r="J89" i="1"/>
  <c r="I89" i="1"/>
  <c r="H89" i="1"/>
  <c r="G89" i="1"/>
  <c r="F89" i="1"/>
  <c r="Q88" i="1"/>
  <c r="P88" i="1"/>
  <c r="O88" i="1"/>
  <c r="N88" i="1"/>
  <c r="M88" i="1"/>
  <c r="L88" i="1"/>
  <c r="K88" i="1"/>
  <c r="J88" i="1"/>
  <c r="I88" i="1"/>
  <c r="H88" i="1"/>
  <c r="G88" i="1"/>
  <c r="F88" i="1"/>
  <c r="Q87" i="1"/>
  <c r="P87" i="1"/>
  <c r="O87" i="1"/>
  <c r="N87" i="1"/>
  <c r="M87" i="1"/>
  <c r="L87" i="1"/>
  <c r="K87" i="1"/>
  <c r="J87" i="1"/>
  <c r="I87" i="1"/>
  <c r="H87" i="1"/>
  <c r="G87" i="1"/>
  <c r="F87" i="1"/>
  <c r="Q86" i="1"/>
  <c r="P86" i="1"/>
  <c r="O86" i="1"/>
  <c r="N86" i="1"/>
  <c r="M86" i="1"/>
  <c r="L86" i="1"/>
  <c r="K86" i="1"/>
  <c r="J86" i="1"/>
  <c r="I86" i="1"/>
  <c r="H86" i="1"/>
  <c r="G86" i="1"/>
  <c r="F86" i="1"/>
  <c r="Q85" i="1"/>
  <c r="P85" i="1"/>
  <c r="O85" i="1"/>
  <c r="N85" i="1"/>
  <c r="M85" i="1"/>
  <c r="L85" i="1"/>
  <c r="K85" i="1"/>
  <c r="J85" i="1"/>
  <c r="I85" i="1"/>
  <c r="H85" i="1"/>
  <c r="G85" i="1"/>
  <c r="F85" i="1"/>
  <c r="Q84" i="1"/>
  <c r="P84" i="1"/>
  <c r="O84" i="1"/>
  <c r="N84" i="1"/>
  <c r="M84" i="1"/>
  <c r="L84" i="1"/>
  <c r="K84" i="1"/>
  <c r="J84" i="1"/>
  <c r="I84" i="1"/>
  <c r="H84" i="1"/>
  <c r="G84" i="1"/>
  <c r="F84" i="1"/>
  <c r="Q83" i="1"/>
  <c r="P83" i="1"/>
  <c r="O83" i="1"/>
  <c r="N83" i="1"/>
  <c r="M83" i="1"/>
  <c r="L83" i="1"/>
  <c r="K83" i="1"/>
  <c r="J83" i="1"/>
  <c r="I83" i="1"/>
  <c r="H83" i="1"/>
  <c r="G83" i="1"/>
  <c r="F83" i="1"/>
  <c r="Q82" i="1"/>
  <c r="P82" i="1"/>
  <c r="O82" i="1"/>
  <c r="N82" i="1"/>
  <c r="M82" i="1"/>
  <c r="L82" i="1"/>
  <c r="K82" i="1"/>
  <c r="J82" i="1"/>
  <c r="I82" i="1"/>
  <c r="H82" i="1"/>
  <c r="G82" i="1"/>
  <c r="F82" i="1"/>
  <c r="Q81" i="1"/>
  <c r="P81" i="1"/>
  <c r="O81" i="1"/>
  <c r="N81" i="1"/>
  <c r="M81" i="1"/>
  <c r="L81" i="1"/>
  <c r="K81" i="1"/>
  <c r="J81" i="1"/>
  <c r="I81" i="1"/>
  <c r="H81" i="1"/>
  <c r="G81" i="1"/>
  <c r="F81" i="1"/>
  <c r="Q80" i="1"/>
  <c r="P80" i="1"/>
  <c r="O80" i="1"/>
  <c r="N80" i="1"/>
  <c r="M80" i="1"/>
  <c r="L80" i="1"/>
  <c r="K80" i="1"/>
  <c r="J80" i="1"/>
  <c r="I80" i="1"/>
  <c r="H80" i="1"/>
  <c r="G80" i="1"/>
  <c r="F80" i="1"/>
  <c r="Q79" i="1"/>
  <c r="P79" i="1"/>
  <c r="O79" i="1"/>
  <c r="N79" i="1"/>
  <c r="M79" i="1"/>
  <c r="L79" i="1"/>
  <c r="K79" i="1"/>
  <c r="J79" i="1"/>
  <c r="I79" i="1"/>
  <c r="H79" i="1"/>
  <c r="G79" i="1"/>
  <c r="F79" i="1"/>
  <c r="Q78" i="1"/>
  <c r="P78" i="1"/>
  <c r="O78" i="1"/>
  <c r="N78" i="1"/>
  <c r="M78" i="1"/>
  <c r="L78" i="1"/>
  <c r="K78" i="1"/>
  <c r="J78" i="1"/>
  <c r="I78" i="1"/>
  <c r="H78" i="1"/>
  <c r="G78" i="1"/>
  <c r="F78" i="1"/>
  <c r="Q77" i="1"/>
  <c r="P77" i="1"/>
  <c r="O77" i="1"/>
  <c r="N77" i="1"/>
  <c r="M77" i="1"/>
  <c r="L77" i="1"/>
  <c r="K77" i="1"/>
  <c r="J77" i="1"/>
  <c r="I77" i="1"/>
  <c r="H77" i="1"/>
  <c r="G77" i="1"/>
  <c r="F77" i="1"/>
  <c r="Q76" i="1"/>
  <c r="P76" i="1"/>
  <c r="O76" i="1"/>
  <c r="N76" i="1"/>
  <c r="M76" i="1"/>
  <c r="L76" i="1"/>
  <c r="K76" i="1"/>
  <c r="J76" i="1"/>
  <c r="I76" i="1"/>
  <c r="H76" i="1"/>
  <c r="G76" i="1"/>
  <c r="F76" i="1"/>
  <c r="Q75" i="1"/>
  <c r="P75" i="1"/>
  <c r="O75" i="1"/>
  <c r="N75" i="1"/>
  <c r="M75" i="1"/>
  <c r="L75" i="1"/>
  <c r="K75" i="1"/>
  <c r="J75" i="1"/>
  <c r="I75" i="1"/>
  <c r="H75" i="1"/>
  <c r="G75" i="1"/>
  <c r="F75" i="1"/>
  <c r="Q74" i="1"/>
  <c r="P74" i="1"/>
  <c r="O74" i="1"/>
  <c r="N74" i="1"/>
  <c r="M74" i="1"/>
  <c r="L74" i="1"/>
  <c r="K74" i="1"/>
  <c r="J74" i="1"/>
  <c r="I74" i="1"/>
  <c r="H74" i="1"/>
  <c r="G74" i="1"/>
  <c r="F74" i="1"/>
  <c r="Q73" i="1"/>
  <c r="P73" i="1"/>
  <c r="O73" i="1"/>
  <c r="N73" i="1"/>
  <c r="M73" i="1"/>
  <c r="L73" i="1"/>
  <c r="K73" i="1"/>
  <c r="J73" i="1"/>
  <c r="I73" i="1"/>
  <c r="H73" i="1"/>
  <c r="G73" i="1"/>
  <c r="F73" i="1"/>
  <c r="Q72" i="1"/>
  <c r="P72" i="1"/>
  <c r="O72" i="1"/>
  <c r="N72" i="1"/>
  <c r="M72" i="1"/>
  <c r="L72" i="1"/>
  <c r="K72" i="1"/>
  <c r="J72" i="1"/>
  <c r="I72" i="1"/>
  <c r="H72" i="1"/>
  <c r="G72" i="1"/>
  <c r="F72" i="1"/>
  <c r="Q71" i="1"/>
  <c r="P71" i="1"/>
  <c r="O71" i="1"/>
  <c r="N71" i="1"/>
  <c r="M71" i="1"/>
  <c r="L71" i="1"/>
  <c r="K71" i="1"/>
  <c r="J71" i="1"/>
  <c r="I71" i="1"/>
  <c r="H71" i="1"/>
  <c r="G71" i="1"/>
  <c r="F71" i="1"/>
  <c r="Q70" i="1"/>
  <c r="P70" i="1"/>
  <c r="O70" i="1"/>
  <c r="N70" i="1"/>
  <c r="M70" i="1"/>
  <c r="L70" i="1"/>
  <c r="K70" i="1"/>
  <c r="J70" i="1"/>
  <c r="I70" i="1"/>
  <c r="H70" i="1"/>
  <c r="G70" i="1"/>
  <c r="F70" i="1"/>
  <c r="Q69" i="1"/>
  <c r="P69" i="1"/>
  <c r="O69" i="1"/>
  <c r="N69" i="1"/>
  <c r="M69" i="1"/>
  <c r="L69" i="1"/>
  <c r="K69" i="1"/>
  <c r="J69" i="1"/>
  <c r="I69" i="1"/>
  <c r="H69" i="1"/>
  <c r="G69" i="1"/>
  <c r="F69" i="1"/>
  <c r="Q68" i="1"/>
  <c r="P68" i="1"/>
  <c r="O68" i="1"/>
  <c r="N68" i="1"/>
  <c r="M68" i="1"/>
  <c r="L68" i="1"/>
  <c r="K68" i="1"/>
  <c r="J68" i="1"/>
  <c r="I68" i="1"/>
  <c r="H68" i="1"/>
  <c r="G68" i="1"/>
  <c r="F68" i="1"/>
  <c r="Q67" i="1"/>
  <c r="P67" i="1"/>
  <c r="O67" i="1"/>
  <c r="N67" i="1"/>
  <c r="M67" i="1"/>
  <c r="L67" i="1"/>
  <c r="K67" i="1"/>
  <c r="J67" i="1"/>
  <c r="I67" i="1"/>
  <c r="H67" i="1"/>
  <c r="G67" i="1"/>
  <c r="F67" i="1"/>
  <c r="Q66" i="1"/>
  <c r="P66" i="1"/>
  <c r="O66" i="1"/>
  <c r="N66" i="1"/>
  <c r="M66" i="1"/>
  <c r="L66" i="1"/>
  <c r="K66" i="1"/>
  <c r="J66" i="1"/>
  <c r="I66" i="1"/>
  <c r="H66" i="1"/>
  <c r="G66" i="1"/>
  <c r="F66" i="1"/>
  <c r="Q65" i="1"/>
  <c r="P65" i="1"/>
  <c r="O65" i="1"/>
  <c r="N65" i="1"/>
  <c r="M65" i="1"/>
  <c r="L65" i="1"/>
  <c r="K65" i="1"/>
  <c r="J65" i="1"/>
  <c r="I65" i="1"/>
  <c r="H65" i="1"/>
  <c r="G65" i="1"/>
  <c r="F65" i="1"/>
  <c r="Q64" i="1"/>
  <c r="P64" i="1"/>
  <c r="O64" i="1"/>
  <c r="N64" i="1"/>
  <c r="M64" i="1"/>
  <c r="L64" i="1"/>
  <c r="K64" i="1"/>
  <c r="J64" i="1"/>
  <c r="I64" i="1"/>
  <c r="H64" i="1"/>
  <c r="G64" i="1"/>
  <c r="F64" i="1"/>
  <c r="Q63" i="1"/>
  <c r="P63" i="1"/>
  <c r="O63" i="1"/>
  <c r="N63" i="1"/>
  <c r="M63" i="1"/>
  <c r="L63" i="1"/>
  <c r="K63" i="1"/>
  <c r="J63" i="1"/>
  <c r="I63" i="1"/>
  <c r="H63" i="1"/>
  <c r="G63" i="1"/>
  <c r="F63" i="1"/>
  <c r="Q62" i="1"/>
  <c r="P62" i="1"/>
  <c r="O62" i="1"/>
  <c r="N62" i="1"/>
  <c r="M62" i="1"/>
  <c r="L62" i="1"/>
  <c r="K62" i="1"/>
  <c r="J62" i="1"/>
  <c r="I62" i="1"/>
  <c r="H62" i="1"/>
  <c r="G62" i="1"/>
  <c r="F62" i="1"/>
  <c r="Q61" i="1"/>
  <c r="P61" i="1"/>
  <c r="O61" i="1"/>
  <c r="N61" i="1"/>
  <c r="M61" i="1"/>
  <c r="L61" i="1"/>
  <c r="K61" i="1"/>
  <c r="J61" i="1"/>
  <c r="I61" i="1"/>
  <c r="H61" i="1"/>
  <c r="G61" i="1"/>
  <c r="F61" i="1"/>
  <c r="Q60" i="1"/>
  <c r="P60" i="1"/>
  <c r="O60" i="1"/>
  <c r="N60" i="1"/>
  <c r="M60" i="1"/>
  <c r="L60" i="1"/>
  <c r="K60" i="1"/>
  <c r="J60" i="1"/>
  <c r="I60" i="1"/>
  <c r="H60" i="1"/>
  <c r="G60" i="1"/>
  <c r="F60" i="1"/>
  <c r="Q59" i="1"/>
  <c r="P59" i="1"/>
  <c r="O59" i="1"/>
  <c r="N59" i="1"/>
  <c r="M59" i="1"/>
  <c r="L59" i="1"/>
  <c r="K59" i="1"/>
  <c r="J59" i="1"/>
  <c r="I59" i="1"/>
  <c r="H59" i="1"/>
  <c r="G59" i="1"/>
  <c r="F59" i="1"/>
  <c r="Q58" i="1"/>
  <c r="P58" i="1"/>
  <c r="O58" i="1"/>
  <c r="N58" i="1"/>
  <c r="M58" i="1"/>
  <c r="L58" i="1"/>
  <c r="K58" i="1"/>
  <c r="J58" i="1"/>
  <c r="I58" i="1"/>
  <c r="H58" i="1"/>
  <c r="G58" i="1"/>
  <c r="F58" i="1"/>
  <c r="Q57" i="1"/>
  <c r="P57" i="1"/>
  <c r="O57" i="1"/>
  <c r="N57" i="1"/>
  <c r="M57" i="1"/>
  <c r="L57" i="1"/>
  <c r="K57" i="1"/>
  <c r="J57" i="1"/>
  <c r="I57" i="1"/>
  <c r="H57" i="1"/>
  <c r="G57" i="1"/>
  <c r="F57" i="1"/>
  <c r="Q56" i="1"/>
  <c r="P56" i="1"/>
  <c r="O56" i="1"/>
  <c r="N56" i="1"/>
  <c r="M56" i="1"/>
  <c r="L56" i="1"/>
  <c r="K56" i="1"/>
  <c r="J56" i="1"/>
  <c r="I56" i="1"/>
  <c r="H56" i="1"/>
  <c r="G56" i="1"/>
  <c r="F56" i="1"/>
  <c r="Q55" i="1"/>
  <c r="P55" i="1"/>
  <c r="O55" i="1"/>
  <c r="N55" i="1"/>
  <c r="M55" i="1"/>
  <c r="L55" i="1"/>
  <c r="K55" i="1"/>
  <c r="J55" i="1"/>
  <c r="I55" i="1"/>
  <c r="H55" i="1"/>
  <c r="G55" i="1"/>
  <c r="F55" i="1"/>
  <c r="Q54" i="1"/>
  <c r="P54" i="1"/>
  <c r="O54" i="1"/>
  <c r="N54" i="1"/>
  <c r="M54" i="1"/>
  <c r="L54" i="1"/>
  <c r="K54" i="1"/>
  <c r="J54" i="1"/>
  <c r="I54" i="1"/>
  <c r="H54" i="1"/>
  <c r="G54" i="1"/>
  <c r="F54" i="1"/>
  <c r="Q53" i="1"/>
  <c r="P53" i="1"/>
  <c r="O53" i="1"/>
  <c r="N53" i="1"/>
  <c r="M53" i="1"/>
  <c r="L53" i="1"/>
  <c r="K53" i="1"/>
  <c r="J53" i="1"/>
  <c r="I53" i="1"/>
  <c r="H53" i="1"/>
  <c r="G53" i="1"/>
  <c r="F53" i="1"/>
  <c r="Q52" i="1"/>
  <c r="P52" i="1"/>
  <c r="O52" i="1"/>
  <c r="N52" i="1"/>
  <c r="M52" i="1"/>
  <c r="L52" i="1"/>
  <c r="K52" i="1"/>
  <c r="J52" i="1"/>
  <c r="I52" i="1"/>
  <c r="H52" i="1"/>
  <c r="G52" i="1"/>
  <c r="F52" i="1"/>
  <c r="Q51" i="1"/>
  <c r="P51" i="1"/>
  <c r="O51" i="1"/>
  <c r="N51" i="1"/>
  <c r="M51" i="1"/>
  <c r="L51" i="1"/>
  <c r="K51" i="1"/>
  <c r="J51" i="1"/>
  <c r="I51" i="1"/>
  <c r="H51" i="1"/>
  <c r="G51" i="1"/>
  <c r="F51" i="1"/>
  <c r="Q50" i="1"/>
  <c r="P50" i="1"/>
  <c r="O50" i="1"/>
  <c r="N50" i="1"/>
  <c r="M50" i="1"/>
  <c r="L50" i="1"/>
  <c r="K50" i="1"/>
  <c r="J50" i="1"/>
  <c r="I50" i="1"/>
  <c r="H50" i="1"/>
  <c r="G50" i="1"/>
  <c r="F50" i="1"/>
  <c r="Q49" i="1"/>
  <c r="P49" i="1"/>
  <c r="O49" i="1"/>
  <c r="N49" i="1"/>
  <c r="M49" i="1"/>
  <c r="L49" i="1"/>
  <c r="K49" i="1"/>
  <c r="J49" i="1"/>
  <c r="I49" i="1"/>
  <c r="H49" i="1"/>
  <c r="G49" i="1"/>
  <c r="F49" i="1"/>
  <c r="Q48" i="1"/>
  <c r="P48" i="1"/>
  <c r="O48" i="1"/>
  <c r="N48" i="1"/>
  <c r="M48" i="1"/>
  <c r="L48" i="1"/>
  <c r="K48" i="1"/>
  <c r="J48" i="1"/>
  <c r="I48" i="1"/>
  <c r="H48" i="1"/>
  <c r="G48" i="1"/>
  <c r="F48" i="1"/>
  <c r="Q47" i="1"/>
  <c r="P47" i="1"/>
  <c r="O47" i="1"/>
  <c r="N47" i="1"/>
  <c r="M47" i="1"/>
  <c r="L47" i="1"/>
  <c r="K47" i="1"/>
  <c r="J47" i="1"/>
  <c r="I47" i="1"/>
  <c r="H47" i="1"/>
  <c r="G47" i="1"/>
  <c r="F47" i="1"/>
  <c r="Q46" i="1"/>
  <c r="P46" i="1"/>
  <c r="O46" i="1"/>
  <c r="N46" i="1"/>
  <c r="M46" i="1"/>
  <c r="L46" i="1"/>
  <c r="K46" i="1"/>
  <c r="J46" i="1"/>
  <c r="I46" i="1"/>
  <c r="H46" i="1"/>
  <c r="G46" i="1"/>
  <c r="F46" i="1"/>
  <c r="Q45" i="1"/>
  <c r="P45" i="1"/>
  <c r="O45" i="1"/>
  <c r="N45" i="1"/>
  <c r="M45" i="1"/>
  <c r="L45" i="1"/>
  <c r="K45" i="1"/>
  <c r="J45" i="1"/>
  <c r="I45" i="1"/>
  <c r="H45" i="1"/>
  <c r="G45" i="1"/>
  <c r="F45" i="1"/>
  <c r="Q44" i="1"/>
  <c r="P44" i="1"/>
  <c r="O44" i="1"/>
  <c r="N44" i="1"/>
  <c r="M44" i="1"/>
  <c r="L44" i="1"/>
  <c r="K44" i="1"/>
  <c r="J44" i="1"/>
  <c r="I44" i="1"/>
  <c r="H44" i="1"/>
  <c r="G44" i="1"/>
  <c r="F44" i="1"/>
  <c r="Q43" i="1"/>
  <c r="P43" i="1"/>
  <c r="O43" i="1"/>
  <c r="N43" i="1"/>
  <c r="M43" i="1"/>
  <c r="L43" i="1"/>
  <c r="K43" i="1"/>
  <c r="J43" i="1"/>
  <c r="I43" i="1"/>
  <c r="H43" i="1"/>
  <c r="G43" i="1"/>
  <c r="F43" i="1"/>
  <c r="Q42" i="1"/>
  <c r="P42" i="1"/>
  <c r="O42" i="1"/>
  <c r="N42" i="1"/>
  <c r="M42" i="1"/>
  <c r="L42" i="1"/>
  <c r="K42" i="1"/>
  <c r="J42" i="1"/>
  <c r="I42" i="1"/>
  <c r="H42" i="1"/>
  <c r="G42" i="1"/>
  <c r="F42" i="1"/>
  <c r="Q41" i="1"/>
  <c r="P41" i="1"/>
  <c r="O41" i="1"/>
  <c r="N41" i="1"/>
  <c r="M41" i="1"/>
  <c r="L41" i="1"/>
  <c r="K41" i="1"/>
  <c r="J41" i="1"/>
  <c r="I41" i="1"/>
  <c r="H41" i="1"/>
  <c r="G41" i="1"/>
  <c r="F41" i="1"/>
  <c r="Q40" i="1"/>
  <c r="P40" i="1"/>
  <c r="O40" i="1"/>
  <c r="N40" i="1"/>
  <c r="M40" i="1"/>
  <c r="L40" i="1"/>
  <c r="K40" i="1"/>
  <c r="J40" i="1"/>
  <c r="I40" i="1"/>
  <c r="H40" i="1"/>
  <c r="G40" i="1"/>
  <c r="F40" i="1"/>
  <c r="Q39" i="1"/>
  <c r="P39" i="1"/>
  <c r="O39" i="1"/>
  <c r="N39" i="1"/>
  <c r="M39" i="1"/>
  <c r="L39" i="1"/>
  <c r="K39" i="1"/>
  <c r="J39" i="1"/>
  <c r="I39" i="1"/>
  <c r="H39" i="1"/>
  <c r="G39" i="1"/>
  <c r="F39" i="1"/>
  <c r="Q38" i="1"/>
  <c r="P38" i="1"/>
  <c r="O38" i="1"/>
  <c r="N38" i="1"/>
  <c r="M38" i="1"/>
  <c r="L38" i="1"/>
  <c r="K38" i="1"/>
  <c r="J38" i="1"/>
  <c r="I38" i="1"/>
  <c r="H38" i="1"/>
  <c r="G38" i="1"/>
  <c r="F38" i="1"/>
  <c r="Q37" i="1"/>
  <c r="P37" i="1"/>
  <c r="O37" i="1"/>
  <c r="N37" i="1"/>
  <c r="M37" i="1"/>
  <c r="L37" i="1"/>
  <c r="K37" i="1"/>
  <c r="J37" i="1"/>
  <c r="I37" i="1"/>
  <c r="H37" i="1"/>
  <c r="G37" i="1"/>
  <c r="F37" i="1"/>
  <c r="Q36" i="1"/>
  <c r="P36" i="1"/>
  <c r="O36" i="1"/>
  <c r="N36" i="1"/>
  <c r="M36" i="1"/>
  <c r="L36" i="1"/>
  <c r="K36" i="1"/>
  <c r="J36" i="1"/>
  <c r="I36" i="1"/>
  <c r="H36" i="1"/>
  <c r="G36" i="1"/>
  <c r="F36" i="1"/>
  <c r="Q35" i="1"/>
  <c r="P35" i="1"/>
  <c r="O35" i="1"/>
  <c r="N35" i="1"/>
  <c r="M35" i="1"/>
  <c r="L35" i="1"/>
  <c r="K35" i="1"/>
  <c r="J35" i="1"/>
  <c r="I35" i="1"/>
  <c r="H35" i="1"/>
  <c r="G35" i="1"/>
  <c r="F35" i="1"/>
  <c r="Q34" i="1"/>
  <c r="P34" i="1"/>
  <c r="O34" i="1"/>
  <c r="N34" i="1"/>
  <c r="M34" i="1"/>
  <c r="L34" i="1"/>
  <c r="K34" i="1"/>
  <c r="J34" i="1"/>
  <c r="I34" i="1"/>
  <c r="H34" i="1"/>
  <c r="G34" i="1"/>
  <c r="F34" i="1"/>
  <c r="Q33" i="1"/>
  <c r="P33" i="1"/>
  <c r="O33" i="1"/>
  <c r="N33" i="1"/>
  <c r="M33" i="1"/>
  <c r="L33" i="1"/>
  <c r="K33" i="1"/>
  <c r="J33" i="1"/>
  <c r="I33" i="1"/>
  <c r="H33" i="1"/>
  <c r="G33" i="1"/>
  <c r="F33" i="1"/>
  <c r="Q32" i="1"/>
  <c r="P32" i="1"/>
  <c r="O32" i="1"/>
  <c r="N32" i="1"/>
  <c r="M32" i="1"/>
  <c r="L32" i="1"/>
  <c r="K32" i="1"/>
  <c r="J32" i="1"/>
  <c r="I32" i="1"/>
  <c r="H32" i="1"/>
  <c r="G32" i="1"/>
  <c r="F32" i="1"/>
  <c r="Q31" i="1"/>
  <c r="P31" i="1"/>
  <c r="O31" i="1"/>
  <c r="N31" i="1"/>
  <c r="M31" i="1"/>
  <c r="L31" i="1"/>
  <c r="K31" i="1"/>
  <c r="J31" i="1"/>
  <c r="I31" i="1"/>
  <c r="H31" i="1"/>
  <c r="G31" i="1"/>
  <c r="F31" i="1"/>
  <c r="Q30" i="1"/>
  <c r="P30" i="1"/>
  <c r="O30" i="1"/>
  <c r="N30" i="1"/>
  <c r="M30" i="1"/>
  <c r="L30" i="1"/>
  <c r="K30" i="1"/>
  <c r="J30" i="1"/>
  <c r="I30" i="1"/>
  <c r="H30" i="1"/>
  <c r="G30" i="1"/>
  <c r="F30" i="1"/>
  <c r="Q29" i="1"/>
  <c r="P29" i="1"/>
  <c r="O29" i="1"/>
  <c r="N29" i="1"/>
  <c r="M29" i="1"/>
  <c r="L29" i="1"/>
  <c r="K29" i="1"/>
  <c r="J29" i="1"/>
  <c r="I29" i="1"/>
  <c r="H29" i="1"/>
  <c r="G29" i="1"/>
  <c r="F29" i="1"/>
  <c r="Q28" i="1"/>
  <c r="P28" i="1"/>
  <c r="O28" i="1"/>
  <c r="N28" i="1"/>
  <c r="M28" i="1"/>
  <c r="L28" i="1"/>
  <c r="K28" i="1"/>
  <c r="J28" i="1"/>
  <c r="I28" i="1"/>
  <c r="H28" i="1"/>
  <c r="G28" i="1"/>
  <c r="F28" i="1"/>
  <c r="Q27" i="1"/>
  <c r="P27" i="1"/>
  <c r="O27" i="1"/>
  <c r="N27" i="1"/>
  <c r="M27" i="1"/>
  <c r="L27" i="1"/>
  <c r="K27" i="1"/>
  <c r="J27" i="1"/>
  <c r="I27" i="1"/>
  <c r="H27" i="1"/>
  <c r="G27" i="1"/>
  <c r="F27" i="1"/>
  <c r="Q26" i="1"/>
  <c r="P26" i="1"/>
  <c r="O26" i="1"/>
  <c r="N26" i="1"/>
  <c r="M26" i="1"/>
  <c r="L26" i="1"/>
  <c r="K26" i="1"/>
  <c r="J26" i="1"/>
  <c r="I26" i="1"/>
  <c r="H26" i="1"/>
  <c r="G26" i="1"/>
  <c r="F26" i="1"/>
  <c r="Q25" i="1"/>
  <c r="P25" i="1"/>
  <c r="O25" i="1"/>
  <c r="N25" i="1"/>
  <c r="M25" i="1"/>
  <c r="L25" i="1"/>
  <c r="K25" i="1"/>
  <c r="J25" i="1"/>
  <c r="I25" i="1"/>
  <c r="H25" i="1"/>
  <c r="G25" i="1"/>
  <c r="F25" i="1"/>
  <c r="Q24" i="1"/>
  <c r="P24" i="1"/>
  <c r="O24" i="1"/>
  <c r="N24" i="1"/>
  <c r="M24" i="1"/>
  <c r="L24" i="1"/>
  <c r="K24" i="1"/>
  <c r="J24" i="1"/>
  <c r="I24" i="1"/>
  <c r="H24" i="1"/>
  <c r="G24" i="1"/>
  <c r="F24" i="1"/>
  <c r="Q23" i="1"/>
  <c r="P23" i="1"/>
  <c r="O23" i="1"/>
  <c r="N23" i="1"/>
  <c r="M23" i="1"/>
  <c r="L23" i="1"/>
  <c r="K23" i="1"/>
  <c r="J23" i="1"/>
  <c r="I23" i="1"/>
  <c r="H23" i="1"/>
  <c r="G23" i="1"/>
  <c r="F23" i="1"/>
  <c r="Q22" i="1"/>
  <c r="P22" i="1"/>
  <c r="O22" i="1"/>
  <c r="N22" i="1"/>
  <c r="M22" i="1"/>
  <c r="L22" i="1"/>
  <c r="K22" i="1"/>
  <c r="J22" i="1"/>
  <c r="I22" i="1"/>
  <c r="H22" i="1"/>
  <c r="G22" i="1"/>
  <c r="F22" i="1"/>
  <c r="Q21" i="1"/>
  <c r="P21" i="1"/>
  <c r="O21" i="1"/>
  <c r="N21" i="1"/>
  <c r="M21" i="1"/>
  <c r="L21" i="1"/>
  <c r="K21" i="1"/>
  <c r="J21" i="1"/>
  <c r="I21" i="1"/>
  <c r="H21" i="1"/>
  <c r="G21" i="1"/>
  <c r="F21" i="1"/>
  <c r="Q20" i="1"/>
  <c r="P20" i="1"/>
  <c r="O20" i="1"/>
  <c r="N20" i="1"/>
  <c r="M20" i="1"/>
  <c r="L20" i="1"/>
  <c r="K20" i="1"/>
  <c r="J20" i="1"/>
  <c r="I20" i="1"/>
  <c r="H20" i="1"/>
  <c r="G20" i="1"/>
  <c r="F20" i="1"/>
  <c r="Q19" i="1"/>
  <c r="P19" i="1"/>
  <c r="O19" i="1"/>
  <c r="N19" i="1"/>
  <c r="M19" i="1"/>
  <c r="L19" i="1"/>
  <c r="K19" i="1"/>
  <c r="J19" i="1"/>
  <c r="I19" i="1"/>
  <c r="H19" i="1"/>
  <c r="G19" i="1"/>
  <c r="F19" i="1"/>
  <c r="Q18" i="1"/>
  <c r="P18" i="1"/>
  <c r="O18" i="1"/>
  <c r="N18" i="1"/>
  <c r="M18" i="1"/>
  <c r="L18" i="1"/>
  <c r="K18" i="1"/>
  <c r="J18" i="1"/>
  <c r="I18" i="1"/>
  <c r="H18" i="1"/>
  <c r="G18" i="1"/>
  <c r="F18" i="1"/>
  <c r="Q17" i="1"/>
  <c r="P17" i="1"/>
  <c r="O17" i="1"/>
  <c r="N17" i="1"/>
  <c r="M17" i="1"/>
  <c r="L17" i="1"/>
  <c r="K17" i="1"/>
  <c r="J17" i="1"/>
  <c r="I17" i="1"/>
  <c r="H17" i="1"/>
  <c r="G17" i="1"/>
  <c r="F17" i="1"/>
  <c r="Q16" i="1"/>
  <c r="P16" i="1"/>
  <c r="O16" i="1"/>
  <c r="N16" i="1"/>
  <c r="M16" i="1"/>
  <c r="L16" i="1"/>
  <c r="K16" i="1"/>
  <c r="J16" i="1"/>
  <c r="I16" i="1"/>
  <c r="H16" i="1"/>
  <c r="G16" i="1"/>
  <c r="F16" i="1"/>
  <c r="Q15" i="1"/>
  <c r="P15" i="1"/>
  <c r="O15" i="1"/>
  <c r="N15" i="1"/>
  <c r="M15" i="1"/>
  <c r="L15" i="1"/>
  <c r="K15" i="1"/>
  <c r="J15" i="1"/>
  <c r="I15" i="1"/>
  <c r="H15" i="1"/>
  <c r="G15" i="1"/>
  <c r="F15" i="1"/>
  <c r="Q14" i="1"/>
  <c r="P14" i="1"/>
  <c r="O14" i="1"/>
  <c r="N14" i="1"/>
  <c r="M14" i="1"/>
  <c r="L14" i="1"/>
  <c r="K14" i="1"/>
  <c r="J14" i="1"/>
  <c r="I14" i="1"/>
  <c r="H14" i="1"/>
  <c r="G14" i="1"/>
  <c r="F14" i="1"/>
  <c r="T13" i="1"/>
  <c r="Q13" i="1"/>
  <c r="P13" i="1"/>
  <c r="O13" i="1"/>
  <c r="N13" i="1"/>
  <c r="M13" i="1"/>
  <c r="L13" i="1"/>
  <c r="K13" i="1"/>
  <c r="J13" i="1"/>
  <c r="I13" i="1"/>
  <c r="H13" i="1"/>
  <c r="G13" i="1"/>
  <c r="F13" i="1"/>
  <c r="T12" i="1"/>
  <c r="Q12" i="1"/>
  <c r="P12" i="1"/>
  <c r="O12" i="1"/>
  <c r="N12" i="1"/>
  <c r="M12" i="1"/>
  <c r="L12" i="1"/>
  <c r="K12" i="1"/>
  <c r="J12" i="1"/>
  <c r="I12" i="1"/>
  <c r="H12" i="1"/>
  <c r="G12" i="1"/>
  <c r="F12" i="1"/>
  <c r="T11" i="1"/>
  <c r="Q11" i="1"/>
  <c r="P11" i="1"/>
  <c r="O11" i="1"/>
  <c r="N11" i="1"/>
  <c r="M11" i="1"/>
  <c r="L11" i="1"/>
  <c r="K11" i="1"/>
  <c r="J11" i="1"/>
  <c r="I11" i="1"/>
  <c r="H11" i="1"/>
  <c r="G11" i="1"/>
  <c r="F11" i="1"/>
  <c r="T10" i="1"/>
  <c r="Q10" i="1"/>
  <c r="P10" i="1"/>
  <c r="O10" i="1"/>
  <c r="N10" i="1"/>
  <c r="M10" i="1"/>
  <c r="L10" i="1"/>
  <c r="K10" i="1"/>
  <c r="J10" i="1"/>
  <c r="I10" i="1"/>
  <c r="H10" i="1"/>
  <c r="G10" i="1"/>
  <c r="F10" i="1"/>
  <c r="T9" i="1"/>
  <c r="Q9" i="1"/>
  <c r="P9" i="1"/>
  <c r="O9" i="1"/>
  <c r="N9" i="1"/>
  <c r="M9" i="1"/>
  <c r="L9" i="1"/>
  <c r="K9" i="1"/>
  <c r="J9" i="1"/>
  <c r="I9" i="1"/>
  <c r="H9" i="1"/>
  <c r="G9" i="1"/>
  <c r="F9" i="1"/>
  <c r="T8" i="1"/>
  <c r="Q8" i="1"/>
  <c r="P8" i="1"/>
  <c r="O8" i="1"/>
  <c r="N8" i="1"/>
  <c r="M8" i="1"/>
  <c r="L8" i="1"/>
  <c r="K8" i="1"/>
  <c r="J8" i="1"/>
  <c r="I8" i="1"/>
  <c r="H8" i="1"/>
  <c r="G8" i="1"/>
  <c r="F8" i="1"/>
  <c r="T7" i="1"/>
  <c r="Q7" i="1"/>
  <c r="P7" i="1"/>
  <c r="O7" i="1"/>
  <c r="N7" i="1"/>
  <c r="M7" i="1"/>
  <c r="L7" i="1"/>
  <c r="K7" i="1"/>
  <c r="J7" i="1"/>
  <c r="I7" i="1"/>
  <c r="H7" i="1"/>
  <c r="G7" i="1"/>
  <c r="F7" i="1"/>
  <c r="T6" i="1"/>
  <c r="Q6" i="1"/>
  <c r="P6" i="1"/>
  <c r="O6" i="1"/>
  <c r="N6" i="1"/>
  <c r="M6" i="1"/>
  <c r="L6" i="1"/>
  <c r="K6" i="1"/>
  <c r="J6" i="1"/>
  <c r="I6" i="1"/>
  <c r="H6" i="1"/>
  <c r="G6" i="1"/>
  <c r="F6" i="1"/>
  <c r="T5" i="1"/>
  <c r="Q5" i="1"/>
  <c r="P5" i="1"/>
  <c r="O5" i="1"/>
  <c r="N5" i="1"/>
  <c r="M5" i="1"/>
  <c r="L5" i="1"/>
  <c r="K5" i="1"/>
  <c r="J5" i="1"/>
  <c r="I5" i="1"/>
  <c r="H5" i="1"/>
  <c r="G5" i="1"/>
  <c r="F5" i="1"/>
  <c r="T4" i="1"/>
  <c r="Q4" i="1"/>
  <c r="P4" i="1"/>
  <c r="O4" i="1"/>
  <c r="N4" i="1"/>
  <c r="M4" i="1"/>
  <c r="L4" i="1"/>
  <c r="K4" i="1"/>
  <c r="J4" i="1"/>
  <c r="I4" i="1"/>
  <c r="H4" i="1"/>
  <c r="G4" i="1"/>
  <c r="F4" i="1"/>
  <c r="T3" i="1"/>
  <c r="Q3" i="1"/>
  <c r="P3" i="1"/>
  <c r="O3" i="1"/>
  <c r="N3" i="1"/>
  <c r="M3" i="1"/>
  <c r="L3" i="1"/>
  <c r="K3" i="1"/>
  <c r="J3" i="1"/>
  <c r="I3" i="1"/>
  <c r="H3" i="1"/>
  <c r="G3" i="1"/>
  <c r="F3" i="1"/>
  <c r="T2" i="1"/>
  <c r="Q2" i="1"/>
  <c r="P2" i="1"/>
  <c r="O2" i="1"/>
  <c r="N2" i="1"/>
  <c r="M2" i="1"/>
  <c r="L2" i="1"/>
  <c r="K2" i="1"/>
  <c r="J2" i="1"/>
  <c r="I2" i="1"/>
  <c r="H2" i="1"/>
  <c r="G2" i="1"/>
  <c r="F2" i="1"/>
  <c r="U2" i="1" l="1"/>
  <c r="R10" i="1"/>
  <c r="R20" i="1"/>
  <c r="R27" i="1"/>
  <c r="R28" i="1"/>
  <c r="R36" i="1"/>
  <c r="R43" i="1"/>
  <c r="R44" i="1"/>
  <c r="R52" i="1"/>
  <c r="R59" i="1"/>
  <c r="R60" i="1"/>
  <c r="R61" i="1"/>
  <c r="R68" i="1"/>
  <c r="R76" i="1"/>
  <c r="R84" i="1"/>
  <c r="R92" i="1"/>
  <c r="R93" i="1"/>
  <c r="R100" i="1"/>
  <c r="R101" i="1"/>
  <c r="R107" i="1"/>
  <c r="U10" i="1"/>
  <c r="R35" i="1"/>
  <c r="R77" i="1"/>
  <c r="R51" i="1"/>
  <c r="R67" i="1"/>
  <c r="R75" i="1"/>
  <c r="R99" i="1"/>
  <c r="R19" i="1"/>
  <c r="R83" i="1"/>
  <c r="R91" i="1"/>
  <c r="R21" i="1"/>
  <c r="R29" i="1"/>
  <c r="R69" i="1"/>
  <c r="R37" i="1"/>
  <c r="R45" i="1"/>
  <c r="R53" i="1"/>
  <c r="R85" i="1"/>
  <c r="R8" i="1"/>
  <c r="R31" i="1"/>
  <c r="R39" i="1"/>
  <c r="R47" i="1"/>
  <c r="R55" i="1"/>
  <c r="R63" i="1"/>
  <c r="R71" i="1"/>
  <c r="R79" i="1"/>
  <c r="R87" i="1"/>
  <c r="R95" i="1"/>
  <c r="R103" i="1"/>
  <c r="U11" i="1"/>
  <c r="U4" i="1"/>
  <c r="U12" i="1"/>
  <c r="R4" i="1"/>
  <c r="R12" i="1"/>
  <c r="U5" i="1"/>
  <c r="U13" i="1"/>
  <c r="U8" i="1"/>
  <c r="R16" i="1"/>
  <c r="R17" i="1"/>
  <c r="R18" i="1"/>
  <c r="R23" i="1"/>
  <c r="R24" i="1"/>
  <c r="R25" i="1"/>
  <c r="R26" i="1"/>
  <c r="R32" i="1"/>
  <c r="R33" i="1"/>
  <c r="R34" i="1"/>
  <c r="R40" i="1"/>
  <c r="R41" i="1"/>
  <c r="R42" i="1"/>
  <c r="R48" i="1"/>
  <c r="R49" i="1"/>
  <c r="R50" i="1"/>
  <c r="R56" i="1"/>
  <c r="R57" i="1"/>
  <c r="R58" i="1"/>
  <c r="R64" i="1"/>
  <c r="R65" i="1"/>
  <c r="R66" i="1"/>
  <c r="R72" i="1"/>
  <c r="R73" i="1"/>
  <c r="R74" i="1"/>
  <c r="R80" i="1"/>
  <c r="R81" i="1"/>
  <c r="R82" i="1"/>
  <c r="R88" i="1"/>
  <c r="R89" i="1"/>
  <c r="R90" i="1"/>
  <c r="R96" i="1"/>
  <c r="R97" i="1"/>
  <c r="R98" i="1"/>
  <c r="R104" i="1"/>
  <c r="R105" i="1"/>
  <c r="R106" i="1"/>
  <c r="R108" i="1"/>
  <c r="U6" i="1"/>
  <c r="U7" i="1"/>
  <c r="R7" i="1"/>
  <c r="R11" i="1"/>
  <c r="R3" i="1"/>
  <c r="U3" i="1"/>
  <c r="R15" i="1"/>
  <c r="U9" i="1"/>
  <c r="R5" i="1"/>
  <c r="R6" i="1"/>
  <c r="R9" i="1"/>
  <c r="R13" i="1"/>
  <c r="R14" i="1"/>
  <c r="R22" i="1"/>
  <c r="R30" i="1"/>
  <c r="R38" i="1"/>
  <c r="R46" i="1"/>
  <c r="R54" i="1"/>
  <c r="R62" i="1"/>
  <c r="R70" i="1"/>
  <c r="R78" i="1"/>
  <c r="R86" i="1"/>
  <c r="R94" i="1"/>
  <c r="R102" i="1"/>
  <c r="R2" i="1"/>
</calcChain>
</file>

<file path=xl/sharedStrings.xml><?xml version="1.0" encoding="utf-8"?>
<sst xmlns="http://schemas.openxmlformats.org/spreadsheetml/2006/main" count="20" uniqueCount="19">
  <si>
    <t>Nom</t>
  </si>
  <si>
    <t>Prénom</t>
  </si>
  <si>
    <t>Date de naissance</t>
  </si>
  <si>
    <t>Date d'arrivée</t>
  </si>
  <si>
    <t>Date de départ</t>
  </si>
  <si>
    <t>janv-2021</t>
  </si>
  <si>
    <t>févr-2021</t>
  </si>
  <si>
    <t>mars-2021</t>
  </si>
  <si>
    <t>avr-2021</t>
  </si>
  <si>
    <t>mai-2021</t>
  </si>
  <si>
    <t>juin-2021</t>
  </si>
  <si>
    <t>juil-2021</t>
  </si>
  <si>
    <t>août-2021</t>
  </si>
  <si>
    <t>sept-2021</t>
  </si>
  <si>
    <t>oct-2021</t>
  </si>
  <si>
    <t>nov-2021</t>
  </si>
  <si>
    <t>déc-2021</t>
  </si>
  <si>
    <t>Total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</si>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</sst>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mmm\-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49" fontId="1" fillId="0" borderId="0" xfId="0" applyNumberFormat="1" applyFont="1" applyAlignment="1">
      <alignment horizontal="center" wrapText="1"/>
    </xf>
    <xf numFmtId="164" fontId="1" fillId="0" borderId="0" xfId="0" applyNumberFormat="1" applyFont="1" applyAlignment="1">
      <alignment horizontal="left" wrapText="1"/>
    </xf>
    <xf numFmtId="165" fontId="4" fillId="0" borderId="0" xfId="1" applyNumberFormat="1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2" fillId="0" borderId="0" xfId="0" applyFont="1"/>
    <xf numFmtId="164" fontId="0" fillId="0" borderId="0" xfId="0" applyNumberFormat="1" applyAlignment="1">
      <alignment horizontal="left"/>
    </xf>
    <xf numFmtId="1" fontId="0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left"/>
    </xf>
  </cellXfs>
  <cellStyles count="2">
    <cellStyle name="Normal" xfId="0" builtinId="0"/>
    <cellStyle name="Normal 3" xfId="1"/>
  </cellStyles>
  <dxfs count="23">
    <dxf>
      <numFmt numFmtId="164" formatCode="dd/mm/yy;@"/>
      <alignment horizontal="left" vertical="bottom" textRotation="0" wrapText="0" indent="0" justifyLastLine="0" shrinkToFit="0" readingOrder="0"/>
    </dxf>
    <dxf>
      <numFmt numFmtId="164" formatCode="dd/mm/yy;@"/>
      <alignment horizontal="left" vertical="bottom" textRotation="0" wrapText="0" indent="0" justifyLastLine="0" shrinkToFit="0" readingOrder="0"/>
    </dxf>
    <dxf>
      <numFmt numFmtId="164" formatCode="dd/mm/yy;@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 val="0"/>
      </font>
      <numFmt numFmtId="1" formatCode="0"/>
      <alignment horizontal="center" vertical="bottom" textRotation="0" wrapText="0" indent="0" justifyLastLine="0" shrinkToFit="0" readingOrder="0"/>
    </dxf>
    <dxf>
      <font>
        <b/>
      </font>
      <numFmt numFmtId="165" formatCode="mmm\-yyyy"/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0"/>
      </font>
      <numFmt numFmtId="165" formatCode="mmm\-yyyy"/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AMA\Activit&#233;%20du%20service\Point%20situ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Argent de poche collectif"/>
      <sheetName val="Argent de poche semi autonomie"/>
      <sheetName val="Archives"/>
      <sheetName val="ASE"/>
      <sheetName val="Bus"/>
      <sheetName val="CAPS"/>
      <sheetName val="Feuille Classeur"/>
      <sheetName val="Fiche Liaison"/>
      <sheetName val="Impression"/>
      <sheetName val="Paramètres"/>
      <sheetName val="References"/>
      <sheetName val="Statistique"/>
      <sheetName val="Taux d'occupation"/>
      <sheetName val="Veille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 t="str">
            <v>A._FRERET</v>
          </cell>
          <cell r="J2" t="str">
            <v>B._BOCQUET</v>
          </cell>
          <cell r="L2" t="str">
            <v>Oui</v>
          </cell>
        </row>
        <row r="3">
          <cell r="A3" t="str">
            <v>D._CHAHARANE</v>
          </cell>
          <cell r="J3" t="str">
            <v>G._DA_SILVA</v>
          </cell>
          <cell r="L3" t="str">
            <v>Non</v>
          </cell>
        </row>
        <row r="4">
          <cell r="A4" t="str">
            <v>E._MOULINET</v>
          </cell>
          <cell r="J4" t="str">
            <v>H._LETESSIER</v>
          </cell>
        </row>
        <row r="5">
          <cell r="A5" t="str">
            <v>H._LEBROC</v>
          </cell>
          <cell r="J5" t="str">
            <v>J._CRESTOT</v>
          </cell>
        </row>
        <row r="6">
          <cell r="A6" t="str">
            <v>M_BROSSET</v>
          </cell>
        </row>
        <row r="7">
          <cell r="A7" t="str">
            <v>S._LACOSTE</v>
          </cell>
          <cell r="C7" t="str">
            <v>Asile</v>
          </cell>
          <cell r="E7" t="str">
            <v>Asile</v>
          </cell>
        </row>
        <row r="8">
          <cell r="A8" t="str">
            <v>V._LECUYER</v>
          </cell>
          <cell r="C8" t="str">
            <v>Nationalité</v>
          </cell>
          <cell r="E8" t="str">
            <v>Nationalité</v>
          </cell>
        </row>
        <row r="9">
          <cell r="C9" t="str">
            <v>Travailleur temporaire</v>
          </cell>
          <cell r="E9" t="str">
            <v>Travailleur temporaire</v>
          </cell>
        </row>
        <row r="10">
          <cell r="C10" t="str">
            <v>Vie privée et familiale</v>
          </cell>
        </row>
        <row r="12">
          <cell r="A12" t="str">
            <v>Autre</v>
          </cell>
        </row>
        <row r="13">
          <cell r="A13" t="str">
            <v>Apprentissage</v>
          </cell>
        </row>
        <row r="14">
          <cell r="A14" t="str">
            <v>College</v>
          </cell>
        </row>
        <row r="15">
          <cell r="A15" t="str">
            <v>Lycee</v>
          </cell>
        </row>
        <row r="16">
          <cell r="A16" t="str">
            <v>Lycee_professionnel</v>
          </cell>
        </row>
        <row r="25">
          <cell r="I25" t="str">
            <v>Annabelle FOLLET</v>
          </cell>
        </row>
        <row r="26">
          <cell r="I26" t="str">
            <v>Aurélie DESPRAY</v>
          </cell>
        </row>
        <row r="27">
          <cell r="I27" t="str">
            <v>Coraline DESPERROIS</v>
          </cell>
        </row>
        <row r="28">
          <cell r="A28" t="str">
            <v>A_ BRIAND</v>
          </cell>
          <cell r="I28" t="str">
            <v>Donatien ZABUKOVEC</v>
          </cell>
        </row>
        <row r="29">
          <cell r="A29" t="str">
            <v>A._HEBERT</v>
          </cell>
          <cell r="I29" t="str">
            <v>Florian LEFEVRE</v>
          </cell>
        </row>
        <row r="30">
          <cell r="A30" t="str">
            <v>HORTICOLE</v>
          </cell>
          <cell r="I30" t="str">
            <v>Lucie COSNIER</v>
          </cell>
        </row>
        <row r="31">
          <cell r="A31" t="str">
            <v>L._SEDAR_SENGHOR</v>
          </cell>
          <cell r="I31" t="str">
            <v>Mélanie DUCREUX</v>
          </cell>
        </row>
        <row r="32">
          <cell r="A32" t="str">
            <v>M._LEROY</v>
          </cell>
          <cell r="I32" t="str">
            <v>Sophie NOBLE</v>
          </cell>
        </row>
        <row r="36">
          <cell r="I36" t="str">
            <v>Ordonnance de placement</v>
          </cell>
        </row>
        <row r="37">
          <cell r="I37" t="str">
            <v>Tutelle</v>
          </cell>
        </row>
        <row r="47">
          <cell r="G47" t="str">
            <v>Collectif</v>
          </cell>
        </row>
        <row r="48">
          <cell r="G48" t="str">
            <v>Diffus</v>
          </cell>
        </row>
        <row r="49">
          <cell r="G49" t="str">
            <v>Hors les murs</v>
          </cell>
        </row>
        <row r="50">
          <cell r="G50" t="str">
            <v>Semi_autonomie</v>
          </cell>
        </row>
      </sheetData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id="1" name="Tableau8" displayName="Tableau8" ref="A1:R108" totalsRowShown="0" headerRowDxfId="22" dataDxfId="21">
  <autoFilter ref="A1:R108"/>
  <tableColumns count="18">
    <tableColumn id="1" name="Nom"/>
    <tableColumn id="2" name="Prénom" dataDxfId="3"/>
    <tableColumn id="3" name="Date de naissance" dataDxfId="2"/>
    <tableColumn id="4" name="Date d'arrivée" dataDxfId="1"/>
    <tableColumn id="5" name="Date de départ" dataDxfId="0"/>
    <tableColumn id="6" name="janv-2021" dataDxfId="20">
      <calculatedColumnFormula>IF(MONTH(TODAY())&lt;MONTH(F$1),"",IF(ISBLANK(Tableau8[[#This Row],[Nom]]),"",MAX(0,MIN(EOMONTH(F$1,0),$E2)-MAX(EOMONTH(F$1,-1),$D2-1))))</calculatedColumnFormula>
    </tableColumn>
    <tableColumn id="7" name="févr-2021" dataDxfId="19">
      <calculatedColumnFormula>IF(MONTH(TODAY())&lt;MONTH(G$1),"",IF(ISBLANK(Tableau8[[#This Row],[Prénom]]),"",MAX(0,MIN(EOMONTH(G$1,0),$E2)-MAX(EOMONTH(G$1,-1),$D2-1))))</calculatedColumnFormula>
    </tableColumn>
    <tableColumn id="8" name="mars-2021" dataDxfId="18">
      <calculatedColumnFormula>IF(MONTH(TODAY())&lt;MONTH(H$1),"",IF(ISBLANK(Tableau8[[#This Row],[Date de naissance]]),"",MAX(0,MIN(EOMONTH(H$1,0),$E2)-MAX(EOMONTH(H$1,-1),$D2-1))))</calculatedColumnFormula>
    </tableColumn>
    <tableColumn id="9" name="avr-2021" dataDxfId="17">
      <calculatedColumnFormula>IF(MONTH(TODAY())&lt;MONTH(I$1),"",IF(ISBLANK(Tableau8[[#This Row],[Date d''arrivée]]),"",MAX(0,MIN(EOMONTH(I$1,0),$E2)-MAX(EOMONTH(I$1,-1),$D2-1))))</calculatedColumnFormula>
    </tableColumn>
    <tableColumn id="10" name="mai-2021" dataDxfId="16">
      <calculatedColumnFormula>IF(MONTH(TODAY())&lt;MONTH(J$1),"",IF(ISBLANK(Tableau8[[#This Row],[Date de départ]]),"",MAX(0,MIN(EOMONTH(J$1,0),$E2)-MAX(EOMONTH(J$1,-1),$D2-1))))</calculatedColumnFormula>
    </tableColumn>
    <tableColumn id="11" name="juin-2021" dataDxfId="15">
      <calculatedColumnFormula>IF(MONTH(TODAY())&lt;MONTH(K$1),"",IF(ISBLANK(Tableau8[[#This Row],[janv-2021]]),"",MAX(0,MIN(EOMONTH(K$1,0),$E2)-MAX(EOMONTH(K$1,-1),$D2-1))))</calculatedColumnFormula>
    </tableColumn>
    <tableColumn id="12" name="juil-2021" dataDxfId="14">
      <calculatedColumnFormula>IF(MONTH(TODAY())&lt;MONTH(L$1),"",IF(ISBLANK(Tableau8[[#This Row],[févr-2021]]),"",MAX(0,MIN(EOMONTH(L$1,0),$E2)-MAX(EOMONTH(L$1,-1),$D2-1))))</calculatedColumnFormula>
    </tableColumn>
    <tableColumn id="13" name="août-2021" dataDxfId="13">
      <calculatedColumnFormula>IF(MONTH(TODAY())&lt;MONTH(M$1),"",IF(ISBLANK(Tableau8[[#This Row],[mars-2021]]),"",MAX(0,MIN(EOMONTH(M$1,0),$E2)-MAX(EOMONTH(M$1,-1),$D2-1))))</calculatedColumnFormula>
    </tableColumn>
    <tableColumn id="14" name="sept-2021" dataDxfId="12">
      <calculatedColumnFormula>IF(MONTH(TODAY())&lt;MONTH(N$1),"",IF(ISBLANK(Tableau8[[#This Row],[avr-2021]]),"",MAX(0,MIN(EOMONTH(N$1,0),$E2)-MAX(EOMONTH(N$1,-1),$D2-1))))</calculatedColumnFormula>
    </tableColumn>
    <tableColumn id="15" name="oct-2021" dataDxfId="11">
      <calculatedColumnFormula>IF(MONTH(TODAY())&lt;MONTH(O$1),"",IF(ISBLANK(Tableau8[[#This Row],[mai-2021]]),"",MAX(0,MIN(EOMONTH(O$1,0),$E2)-MAX(EOMONTH(O$1,-1),$D2-1))))</calculatedColumnFormula>
    </tableColumn>
    <tableColumn id="16" name="nov-2021" dataDxfId="10">
      <calculatedColumnFormula>IF(MONTH(TODAY())&lt;MONTH(P$1),"",IF(ISBLANK(Tableau8[[#This Row],[juin-2021]]),"",MAX(0,MIN(EOMONTH(P$1,0),$E2)-MAX(EOMONTH(P$1,-1),$D2-1))))</calculatedColumnFormula>
    </tableColumn>
    <tableColumn id="17" name="déc-2021" dataDxfId="9">
      <calculatedColumnFormula>IF(MONTH(TODAY())&lt;MONTH(Q$1),"",IF(ISBLANK(Tableau8[[#This Row],[juil-2021]]),"",MAX(0,MIN(EOMONTH(Q$1,0),$E2)-MAX(EOMONTH(Q$1,-1),$D2-1))))</calculatedColumnFormula>
    </tableColumn>
    <tableColumn id="18" name="Total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9" displayName="Tableau9" ref="T1:U13" totalsRowShown="0" headerRowDxfId="7" dataDxfId="6">
  <autoFilter ref="T1:U13"/>
  <tableColumns count="2">
    <tableColumn id="1" name="Mois" dataDxfId="5"/>
    <tableColumn id="2" name="Total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U210"/>
  <sheetViews>
    <sheetView tabSelected="1" workbookViewId="0">
      <selection activeCell="G16" sqref="G16"/>
    </sheetView>
  </sheetViews>
  <sheetFormatPr baseColWidth="10" defaultColWidth="34.85546875" defaultRowHeight="15" x14ac:dyDescent="0.25"/>
  <cols>
    <col min="1" max="1" width="18.7109375" style="11" bestFit="1" customWidth="1"/>
    <col min="2" max="2" width="32.42578125" style="11" bestFit="1" customWidth="1"/>
    <col min="3" max="3" width="11.85546875" style="12" bestFit="1" customWidth="1"/>
    <col min="4" max="4" width="11.28515625" style="12" bestFit="1" customWidth="1"/>
    <col min="5" max="5" width="10.7109375" style="12" bestFit="1" customWidth="1"/>
    <col min="6" max="6" width="11.7109375" style="8" bestFit="1" customWidth="1"/>
    <col min="7" max="7" width="11.28515625" style="8" bestFit="1" customWidth="1"/>
    <col min="8" max="8" width="12.28515625" style="8" bestFit="1" customWidth="1"/>
    <col min="9" max="9" width="10.7109375" style="8" bestFit="1" customWidth="1"/>
    <col min="10" max="11" width="11.28515625" style="8" bestFit="1" customWidth="1"/>
    <col min="12" max="12" width="10.7109375" style="8" bestFit="1" customWidth="1"/>
    <col min="13" max="13" width="11.85546875" style="8" bestFit="1" customWidth="1"/>
    <col min="14" max="14" width="11.5703125" style="8" bestFit="1" customWidth="1"/>
    <col min="15" max="15" width="10.5703125" style="8" bestFit="1" customWidth="1"/>
    <col min="16" max="17" width="11.140625" style="8" bestFit="1" customWidth="1"/>
    <col min="18" max="18" width="7.7109375" style="9" bestFit="1" customWidth="1"/>
    <col min="19" max="19" width="3.85546875" style="9" customWidth="1"/>
    <col min="20" max="20" width="10" style="9" bestFit="1" customWidth="1"/>
    <col min="21" max="21" width="7.7109375" style="9" bestFit="1" customWidth="1"/>
    <col min="22" max="16384" width="34.85546875" style="9"/>
  </cols>
  <sheetData>
    <row r="1" spans="1:21" s="4" customFormat="1" ht="30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4" t="s">
        <v>17</v>
      </c>
      <c r="T1" s="5" t="s">
        <v>18</v>
      </c>
      <c r="U1" s="5" t="s">
        <v>17</v>
      </c>
    </row>
    <row r="2" spans="1:21" x14ac:dyDescent="0.25">
      <c r="A2"/>
      <c r="B2" s="6">
        <v>1</v>
      </c>
      <c r="C2" s="7">
        <v>38186</v>
      </c>
      <c r="D2" s="7">
        <v>43907</v>
      </c>
      <c r="E2" s="7"/>
      <c r="F2" s="8" t="str">
        <f ca="1">IF(MONTH(TODAY())&lt;MONTH(F$1),"",IF(ISBLANK(Tableau8[[#This Row],[Nom]]),"",MAX(0,MIN(EOMONTH(F$1,0),$E2)-MAX(EOMONTH(F$1,-1),$D2-1))))</f>
        <v/>
      </c>
      <c r="G2" s="8" t="str">
        <f ca="1">IF(MONTH(TODAY())&lt;MONTH(G$1),"",IF(ISBLANK(Tableau8[[#This Row],[Prénom]]),"",MAX(0,MIN(EOMONTH(G$1,0),$E2)-MAX(EOMONTH(G$1,-1),$D2-1))))</f>
        <v/>
      </c>
      <c r="H2" s="8" t="str">
        <f ca="1">IF(MONTH(TODAY())&lt;MONTH(H$1),"",IF(ISBLANK(Tableau8[[#This Row],[Date de naissance]]),"",MAX(0,MIN(EOMONTH(H$1,0),$E2)-MAX(EOMONTH(H$1,-1),$D2-1))))</f>
        <v/>
      </c>
      <c r="I2" s="8" t="str">
        <f ca="1">IF(MONTH(TODAY())&lt;MONTH(I$1),"",IF(ISBLANK(Tableau8[[#This Row],[Date d''arrivée]]),"",MAX(0,MIN(EOMONTH(I$1,0),$E2)-MAX(EOMONTH(I$1,-1),$D2-1))))</f>
        <v/>
      </c>
      <c r="J2" s="8" t="str">
        <f ca="1">IF(MONTH(TODAY())&lt;MONTH(J$1),"",IF(ISBLANK(Tableau8[[#This Row],[Date de départ]]),"",MAX(0,MIN(EOMONTH(J$1,0),$E2)-MAX(EOMONTH(J$1,-1),$D2-1))))</f>
        <v/>
      </c>
      <c r="K2" s="8" t="str">
        <f ca="1">IF(MONTH(TODAY())&lt;MONTH(K$1),"",IF(ISBLANK(Tableau8[[#This Row],[janv-2021]]),"",MAX(0,MIN(EOMONTH(K$1,0),$E2)-MAX(EOMONTH(K$1,-1),$D2-1))))</f>
        <v/>
      </c>
      <c r="L2" s="8" t="str">
        <f ca="1">IF(MONTH(TODAY())&lt;MONTH(L$1),"",IF(ISBLANK(Tableau8[[#This Row],[févr-2021]]),"",MAX(0,MIN(EOMONTH(L$1,0),$E2)-MAX(EOMONTH(L$1,-1),$D2-1))))</f>
        <v/>
      </c>
      <c r="M2" s="8" t="str">
        <f ca="1">IF(MONTH(TODAY())&lt;MONTH(M$1),"",IF(ISBLANK(Tableau8[[#This Row],[mars-2021]]),"",MAX(0,MIN(EOMONTH(M$1,0),$E2)-MAX(EOMONTH(M$1,-1),$D2-1))))</f>
        <v/>
      </c>
      <c r="N2" s="8" t="str">
        <f ca="1">IF(MONTH(TODAY())&lt;MONTH(N$1),"",IF(ISBLANK(Tableau8[[#This Row],[avr-2021]]),"",MAX(0,MIN(EOMONTH(N$1,0),$E2)-MAX(EOMONTH(N$1,-1),$D2-1))))</f>
        <v/>
      </c>
      <c r="O2" s="8" t="str">
        <f ca="1">IF(MONTH(TODAY())&lt;MONTH(O$1),"",IF(ISBLANK(Tableau8[[#This Row],[mai-2021]]),"",MAX(0,MIN(EOMONTH(O$1,0),$E2)-MAX(EOMONTH(O$1,-1),$D2-1))))</f>
        <v/>
      </c>
      <c r="P2" s="8" t="str">
        <f ca="1">IF(MONTH(TODAY())&lt;MONTH(P$1),"",IF(ISBLANK(Tableau8[[#This Row],[juin-2021]]),"",MAX(0,MIN(EOMONTH(P$1,0),$E2)-MAX(EOMONTH(P$1,-1),$D2-1))))</f>
        <v/>
      </c>
      <c r="Q2" s="8" t="str">
        <f ca="1">IF(MONTH(TODAY())&lt;MONTH(Q$1),"",IF(ISBLANK(Tableau8[[#This Row],[juil-2021]]),"",MAX(0,MIN(EOMONTH(Q$1,0),$E2)-MAX(EOMONTH(Q$1,-1),$D2-1))))</f>
        <v/>
      </c>
      <c r="R2" s="9">
        <f ca="1">SUM(Tableau8[[#This Row],[janv-2021]:[déc-2021]])</f>
        <v>0</v>
      </c>
      <c r="T2" s="9" t="str">
        <f>Tableau8[[#Headers],[janv-2021]]</f>
        <v>janv-2021</v>
      </c>
      <c r="U2" s="10">
        <f ca="1">SUM(F$2:F$210)</f>
        <v>0</v>
      </c>
    </row>
    <row r="3" spans="1:21" x14ac:dyDescent="0.25">
      <c r="A3"/>
      <c r="B3" s="6">
        <v>2</v>
      </c>
      <c r="C3" s="7">
        <v>37622</v>
      </c>
      <c r="D3" s="7">
        <v>44008</v>
      </c>
      <c r="E3" s="7"/>
      <c r="F3" s="8" t="str">
        <f ca="1">IF(MONTH(TODAY())&lt;MONTH(F$1),"",IF(ISBLANK(Tableau8[[#This Row],[Nom]]),"",MAX(0,MIN(EOMONTH(F$1,0),$E3)-MAX(EOMONTH(F$1,-1),$D3-1))))</f>
        <v/>
      </c>
      <c r="G3" s="8" t="str">
        <f ca="1">IF(MONTH(TODAY())&lt;MONTH(G$1),"",IF(ISBLANK(Tableau8[[#This Row],[Prénom]]),"",MAX(0,MIN(EOMONTH(G$1,0),$E3)-MAX(EOMONTH(G$1,-1),$D3-1))))</f>
        <v/>
      </c>
      <c r="H3" s="8" t="str">
        <f ca="1">IF(MONTH(TODAY())&lt;MONTH(H$1),"",IF(ISBLANK(Tableau8[[#This Row],[Date de naissance]]),"",MAX(0,MIN(EOMONTH(H$1,0),$E3)-MAX(EOMONTH(H$1,-1),$D3-1))))</f>
        <v/>
      </c>
      <c r="I3" s="8" t="str">
        <f ca="1">IF(MONTH(TODAY())&lt;MONTH(I$1),"",IF(ISBLANK(Tableau8[[#This Row],[Date d''arrivée]]),"",MAX(0,MIN(EOMONTH(I$1,0),$E3)-MAX(EOMONTH(I$1,-1),$D3-1))))</f>
        <v/>
      </c>
      <c r="J3" s="8" t="str">
        <f ca="1">IF(MONTH(TODAY())&lt;MONTH(J$1),"",IF(ISBLANK(Tableau8[[#This Row],[Date de départ]]),"",MAX(0,MIN(EOMONTH(J$1,0),$E3)-MAX(EOMONTH(J$1,-1),$D3-1))))</f>
        <v/>
      </c>
      <c r="K3" s="8" t="str">
        <f ca="1">IF(MONTH(TODAY())&lt;MONTH(K$1),"",IF(ISBLANK(Tableau8[[#This Row],[janv-2021]]),"",MAX(0,MIN(EOMONTH(K$1,0),$E3)-MAX(EOMONTH(K$1,-1),$D3-1))))</f>
        <v/>
      </c>
      <c r="L3" s="8" t="str">
        <f ca="1">IF(MONTH(TODAY())&lt;MONTH(L$1),"",IF(ISBLANK(Tableau8[[#This Row],[févr-2021]]),"",MAX(0,MIN(EOMONTH(L$1,0),$E3)-MAX(EOMONTH(L$1,-1),$D3-1))))</f>
        <v/>
      </c>
      <c r="M3" s="8" t="str">
        <f ca="1">IF(MONTH(TODAY())&lt;MONTH(M$1),"",IF(ISBLANK(Tableau8[[#This Row],[mars-2021]]),"",MAX(0,MIN(EOMONTH(M$1,0),$E3)-MAX(EOMONTH(M$1,-1),$D3-1))))</f>
        <v/>
      </c>
      <c r="N3" s="8" t="str">
        <f ca="1">IF(MONTH(TODAY())&lt;MONTH(N$1),"",IF(ISBLANK(Tableau8[[#This Row],[avr-2021]]),"",MAX(0,MIN(EOMONTH(N$1,0),$E3)-MAX(EOMONTH(N$1,-1),$D3-1))))</f>
        <v/>
      </c>
      <c r="O3" s="8" t="str">
        <f ca="1">IF(MONTH(TODAY())&lt;MONTH(O$1),"",IF(ISBLANK(Tableau8[[#This Row],[mai-2021]]),"",MAX(0,MIN(EOMONTH(O$1,0),$E3)-MAX(EOMONTH(O$1,-1),$D3-1))))</f>
        <v/>
      </c>
      <c r="P3" s="8" t="str">
        <f ca="1">IF(MONTH(TODAY())&lt;MONTH(P$1),"",IF(ISBLANK(Tableau8[[#This Row],[juin-2021]]),"",MAX(0,MIN(EOMONTH(P$1,0),$E3)-MAX(EOMONTH(P$1,-1),$D3-1))))</f>
        <v/>
      </c>
      <c r="Q3" s="8" t="str">
        <f ca="1">IF(MONTH(TODAY())&lt;MONTH(Q$1),"",IF(ISBLANK(Tableau8[[#This Row],[juil-2021]]),"",MAX(0,MIN(EOMONTH(Q$1,0),$E3)-MAX(EOMONTH(Q$1,-1),$D3-1))))</f>
        <v/>
      </c>
      <c r="R3" s="9">
        <f t="shared" ref="R3:R66" ca="1" si="0">SUM(F3:Q3)</f>
        <v>0</v>
      </c>
      <c r="T3" s="9" t="str">
        <f>Tableau8[[#Headers],[févr-2021]]</f>
        <v>févr-2021</v>
      </c>
      <c r="U3" s="10">
        <f ca="1">SUM(G$2:G$210)</f>
        <v>0</v>
      </c>
    </row>
    <row r="4" spans="1:21" x14ac:dyDescent="0.25">
      <c r="A4"/>
      <c r="B4" s="6">
        <v>3</v>
      </c>
      <c r="C4" s="7">
        <v>38113</v>
      </c>
      <c r="D4" s="7">
        <v>43825</v>
      </c>
      <c r="E4" s="7"/>
      <c r="F4" s="8" t="str">
        <f ca="1">IF(MONTH(TODAY())&lt;MONTH(F$1),"",IF(ISBLANK(Tableau8[[#This Row],[Nom]]),"",MAX(0,MIN(EOMONTH(F$1,0),$E4)-MAX(EOMONTH(F$1,-1),$D4-1))))</f>
        <v/>
      </c>
      <c r="G4" s="8" t="str">
        <f ca="1">IF(MONTH(TODAY())&lt;MONTH(G$1),"",IF(ISBLANK(Tableau8[[#This Row],[Prénom]]),"",MAX(0,MIN(EOMONTH(G$1,0),$E4)-MAX(EOMONTH(G$1,-1),$D4-1))))</f>
        <v/>
      </c>
      <c r="H4" s="8" t="str">
        <f ca="1">IF(MONTH(TODAY())&lt;MONTH(H$1),"",IF(ISBLANK(Tableau8[[#This Row],[Date de naissance]]),"",MAX(0,MIN(EOMONTH(H$1,0),$E4)-MAX(EOMONTH(H$1,-1),$D4-1))))</f>
        <v/>
      </c>
      <c r="I4" s="8" t="str">
        <f ca="1">IF(MONTH(TODAY())&lt;MONTH(I$1),"",IF(ISBLANK(Tableau8[[#This Row],[Date d''arrivée]]),"",MAX(0,MIN(EOMONTH(I$1,0),$E4)-MAX(EOMONTH(I$1,-1),$D4-1))))</f>
        <v/>
      </c>
      <c r="J4" s="8" t="str">
        <f ca="1">IF(MONTH(TODAY())&lt;MONTH(J$1),"",IF(ISBLANK(Tableau8[[#This Row],[Date de départ]]),"",MAX(0,MIN(EOMONTH(J$1,0),$E4)-MAX(EOMONTH(J$1,-1),$D4-1))))</f>
        <v/>
      </c>
      <c r="K4" s="8" t="str">
        <f ca="1">IF(MONTH(TODAY())&lt;MONTH(K$1),"",IF(ISBLANK(Tableau8[[#This Row],[janv-2021]]),"",MAX(0,MIN(EOMONTH(K$1,0),$E4)-MAX(EOMONTH(K$1,-1),$D4-1))))</f>
        <v/>
      </c>
      <c r="L4" s="8" t="str">
        <f ca="1">IF(MONTH(TODAY())&lt;MONTH(L$1),"",IF(ISBLANK(Tableau8[[#This Row],[févr-2021]]),"",MAX(0,MIN(EOMONTH(L$1,0),$E4)-MAX(EOMONTH(L$1,-1),$D4-1))))</f>
        <v/>
      </c>
      <c r="M4" s="8" t="str">
        <f ca="1">IF(MONTH(TODAY())&lt;MONTH(M$1),"",IF(ISBLANK(Tableau8[[#This Row],[mars-2021]]),"",MAX(0,MIN(EOMONTH(M$1,0),$E4)-MAX(EOMONTH(M$1,-1),$D4-1))))</f>
        <v/>
      </c>
      <c r="N4" s="8" t="str">
        <f ca="1">IF(MONTH(TODAY())&lt;MONTH(N$1),"",IF(ISBLANK(Tableau8[[#This Row],[avr-2021]]),"",MAX(0,MIN(EOMONTH(N$1,0),$E4)-MAX(EOMONTH(N$1,-1),$D4-1))))</f>
        <v/>
      </c>
      <c r="O4" s="8" t="str">
        <f ca="1">IF(MONTH(TODAY())&lt;MONTH(O$1),"",IF(ISBLANK(Tableau8[[#This Row],[mai-2021]]),"",MAX(0,MIN(EOMONTH(O$1,0),$E4)-MAX(EOMONTH(O$1,-1),$D4-1))))</f>
        <v/>
      </c>
      <c r="P4" s="8" t="str">
        <f ca="1">IF(MONTH(TODAY())&lt;MONTH(P$1),"",IF(ISBLANK(Tableau8[[#This Row],[juin-2021]]),"",MAX(0,MIN(EOMONTH(P$1,0),$E4)-MAX(EOMONTH(P$1,-1),$D4-1))))</f>
        <v/>
      </c>
      <c r="Q4" s="8" t="str">
        <f ca="1">IF(MONTH(TODAY())&lt;MONTH(Q$1),"",IF(ISBLANK(Tableau8[[#This Row],[juil-2021]]),"",MAX(0,MIN(EOMONTH(Q$1,0),$E4)-MAX(EOMONTH(Q$1,-1),$D4-1))))</f>
        <v/>
      </c>
      <c r="R4" s="9">
        <f t="shared" ca="1" si="0"/>
        <v>0</v>
      </c>
      <c r="T4" s="9" t="str">
        <f>Tableau8[[#Headers],[mars-2021]]</f>
        <v>mars-2021</v>
      </c>
      <c r="U4" s="10">
        <f ca="1">SUM(H$2:H$210)</f>
        <v>0</v>
      </c>
    </row>
    <row r="5" spans="1:21" x14ac:dyDescent="0.25">
      <c r="A5"/>
      <c r="B5" s="6">
        <v>4</v>
      </c>
      <c r="C5" s="7">
        <v>37690</v>
      </c>
      <c r="D5" s="7">
        <v>44001</v>
      </c>
      <c r="E5" s="7"/>
      <c r="F5" s="8" t="str">
        <f ca="1">IF(MONTH(TODAY())&lt;MONTH(F$1),"",IF(ISBLANK(Tableau8[[#This Row],[Nom]]),"",MAX(0,MIN(EOMONTH(F$1,0),$E5)-MAX(EOMONTH(F$1,-1),$D5-1))))</f>
        <v/>
      </c>
      <c r="G5" s="8" t="str">
        <f ca="1">IF(MONTH(TODAY())&lt;MONTH(G$1),"",IF(ISBLANK(Tableau8[[#This Row],[Prénom]]),"",MAX(0,MIN(EOMONTH(G$1,0),$E5)-MAX(EOMONTH(G$1,-1),$D5-1))))</f>
        <v/>
      </c>
      <c r="H5" s="8" t="str">
        <f ca="1">IF(MONTH(TODAY())&lt;MONTH(H$1),"",IF(ISBLANK(Tableau8[[#This Row],[Date de naissance]]),"",MAX(0,MIN(EOMONTH(H$1,0),$E5)-MAX(EOMONTH(H$1,-1),$D5-1))))</f>
        <v/>
      </c>
      <c r="I5" s="8" t="str">
        <f ca="1">IF(MONTH(TODAY())&lt;MONTH(I$1),"",IF(ISBLANK(Tableau8[[#This Row],[Date d''arrivée]]),"",MAX(0,MIN(EOMONTH(I$1,0),$E5)-MAX(EOMONTH(I$1,-1),$D5-1))))</f>
        <v/>
      </c>
      <c r="J5" s="8" t="str">
        <f ca="1">IF(MONTH(TODAY())&lt;MONTH(J$1),"",IF(ISBLANK(Tableau8[[#This Row],[Date de départ]]),"",MAX(0,MIN(EOMONTH(J$1,0),$E5)-MAX(EOMONTH(J$1,-1),$D5-1))))</f>
        <v/>
      </c>
      <c r="K5" s="8" t="str">
        <f ca="1">IF(MONTH(TODAY())&lt;MONTH(K$1),"",IF(ISBLANK(Tableau8[[#This Row],[janv-2021]]),"",MAX(0,MIN(EOMONTH(K$1,0),$E5)-MAX(EOMONTH(K$1,-1),$D5-1))))</f>
        <v/>
      </c>
      <c r="L5" s="8" t="str">
        <f ca="1">IF(MONTH(TODAY())&lt;MONTH(L$1),"",IF(ISBLANK(Tableau8[[#This Row],[févr-2021]]),"",MAX(0,MIN(EOMONTH(L$1,0),$E5)-MAX(EOMONTH(L$1,-1),$D5-1))))</f>
        <v/>
      </c>
      <c r="M5" s="8" t="str">
        <f ca="1">IF(MONTH(TODAY())&lt;MONTH(M$1),"",IF(ISBLANK(Tableau8[[#This Row],[mars-2021]]),"",MAX(0,MIN(EOMONTH(M$1,0),$E5)-MAX(EOMONTH(M$1,-1),$D5-1))))</f>
        <v/>
      </c>
      <c r="N5" s="8" t="str">
        <f ca="1">IF(MONTH(TODAY())&lt;MONTH(N$1),"",IF(ISBLANK(Tableau8[[#This Row],[avr-2021]]),"",MAX(0,MIN(EOMONTH(N$1,0),$E5)-MAX(EOMONTH(N$1,-1),$D5-1))))</f>
        <v/>
      </c>
      <c r="O5" s="8" t="str">
        <f ca="1">IF(MONTH(TODAY())&lt;MONTH(O$1),"",IF(ISBLANK(Tableau8[[#This Row],[mai-2021]]),"",MAX(0,MIN(EOMONTH(O$1,0),$E5)-MAX(EOMONTH(O$1,-1),$D5-1))))</f>
        <v/>
      </c>
      <c r="P5" s="8" t="str">
        <f ca="1">IF(MONTH(TODAY())&lt;MONTH(P$1),"",IF(ISBLANK(Tableau8[[#This Row],[juin-2021]]),"",MAX(0,MIN(EOMONTH(P$1,0),$E5)-MAX(EOMONTH(P$1,-1),$D5-1))))</f>
        <v/>
      </c>
      <c r="Q5" s="8" t="str">
        <f ca="1">IF(MONTH(TODAY())&lt;MONTH(Q$1),"",IF(ISBLANK(Tableau8[[#This Row],[juil-2021]]),"",MAX(0,MIN(EOMONTH(Q$1,0),$E5)-MAX(EOMONTH(Q$1,-1),$D5-1))))</f>
        <v/>
      </c>
      <c r="R5" s="9">
        <f t="shared" ca="1" si="0"/>
        <v>0</v>
      </c>
      <c r="T5" s="9" t="str">
        <f>Tableau8[[#Headers],[avr-2021]]</f>
        <v>avr-2021</v>
      </c>
      <c r="U5" s="10">
        <f ca="1">SUM(I$2:I$210)</f>
        <v>0</v>
      </c>
    </row>
    <row r="6" spans="1:21" x14ac:dyDescent="0.25">
      <c r="A6"/>
      <c r="B6" s="6">
        <v>5</v>
      </c>
      <c r="C6" s="7">
        <v>38196</v>
      </c>
      <c r="D6" s="7">
        <v>44183</v>
      </c>
      <c r="E6" s="7"/>
      <c r="F6" s="8" t="str">
        <f ca="1">IF(MONTH(TODAY())&lt;MONTH(F$1),"",IF(ISBLANK(Tableau8[[#This Row],[Nom]]),"",MAX(0,MIN(EOMONTH(F$1,0),$E6)-MAX(EOMONTH(F$1,-1),$D6-1))))</f>
        <v/>
      </c>
      <c r="G6" s="8" t="str">
        <f ca="1">IF(MONTH(TODAY())&lt;MONTH(G$1),"",IF(ISBLANK(Tableau8[[#This Row],[Prénom]]),"",MAX(0,MIN(EOMONTH(G$1,0),$E6)-MAX(EOMONTH(G$1,-1),$D6-1))))</f>
        <v/>
      </c>
      <c r="H6" s="8" t="str">
        <f ca="1">IF(MONTH(TODAY())&lt;MONTH(H$1),"",IF(ISBLANK(Tableau8[[#This Row],[Date de naissance]]),"",MAX(0,MIN(EOMONTH(H$1,0),$E6)-MAX(EOMONTH(H$1,-1),$D6-1))))</f>
        <v/>
      </c>
      <c r="I6" s="8" t="str">
        <f ca="1">IF(MONTH(TODAY())&lt;MONTH(I$1),"",IF(ISBLANK(Tableau8[[#This Row],[Date d''arrivée]]),"",MAX(0,MIN(EOMONTH(I$1,0),$E6)-MAX(EOMONTH(I$1,-1),$D6-1))))</f>
        <v/>
      </c>
      <c r="J6" s="8" t="str">
        <f ca="1">IF(MONTH(TODAY())&lt;MONTH(J$1),"",IF(ISBLANK(Tableau8[[#This Row],[Date de départ]]),"",MAX(0,MIN(EOMONTH(J$1,0),$E6)-MAX(EOMONTH(J$1,-1),$D6-1))))</f>
        <v/>
      </c>
      <c r="K6" s="8" t="str">
        <f ca="1">IF(MONTH(TODAY())&lt;MONTH(K$1),"",IF(ISBLANK(Tableau8[[#This Row],[janv-2021]]),"",MAX(0,MIN(EOMONTH(K$1,0),$E6)-MAX(EOMONTH(K$1,-1),$D6-1))))</f>
        <v/>
      </c>
      <c r="L6" s="8" t="str">
        <f ca="1">IF(MONTH(TODAY())&lt;MONTH(L$1),"",IF(ISBLANK(Tableau8[[#This Row],[févr-2021]]),"",MAX(0,MIN(EOMONTH(L$1,0),$E6)-MAX(EOMONTH(L$1,-1),$D6-1))))</f>
        <v/>
      </c>
      <c r="M6" s="8" t="str">
        <f ca="1">IF(MONTH(TODAY())&lt;MONTH(M$1),"",IF(ISBLANK(Tableau8[[#This Row],[mars-2021]]),"",MAX(0,MIN(EOMONTH(M$1,0),$E6)-MAX(EOMONTH(M$1,-1),$D6-1))))</f>
        <v/>
      </c>
      <c r="N6" s="8" t="str">
        <f ca="1">IF(MONTH(TODAY())&lt;MONTH(N$1),"",IF(ISBLANK(Tableau8[[#This Row],[avr-2021]]),"",MAX(0,MIN(EOMONTH(N$1,0),$E6)-MAX(EOMONTH(N$1,-1),$D6-1))))</f>
        <v/>
      </c>
      <c r="O6" s="8" t="str">
        <f ca="1">IF(MONTH(TODAY())&lt;MONTH(O$1),"",IF(ISBLANK(Tableau8[[#This Row],[mai-2021]]),"",MAX(0,MIN(EOMONTH(O$1,0),$E6)-MAX(EOMONTH(O$1,-1),$D6-1))))</f>
        <v/>
      </c>
      <c r="P6" s="8" t="str">
        <f ca="1">IF(MONTH(TODAY())&lt;MONTH(P$1),"",IF(ISBLANK(Tableau8[[#This Row],[juin-2021]]),"",MAX(0,MIN(EOMONTH(P$1,0),$E6)-MAX(EOMONTH(P$1,-1),$D6-1))))</f>
        <v/>
      </c>
      <c r="Q6" s="8" t="str">
        <f ca="1">IF(MONTH(TODAY())&lt;MONTH(Q$1),"",IF(ISBLANK(Tableau8[[#This Row],[juil-2021]]),"",MAX(0,MIN(EOMONTH(Q$1,0),$E6)-MAX(EOMONTH(Q$1,-1),$D6-1))))</f>
        <v/>
      </c>
      <c r="R6" s="9">
        <f t="shared" ca="1" si="0"/>
        <v>0</v>
      </c>
      <c r="T6" s="9" t="str">
        <f>Tableau8[[#Headers],[mai-2021]]</f>
        <v>mai-2021</v>
      </c>
      <c r="U6" s="10">
        <f ca="1">SUM(J$2:J$210)</f>
        <v>0</v>
      </c>
    </row>
    <row r="7" spans="1:21" x14ac:dyDescent="0.25">
      <c r="A7"/>
      <c r="B7" s="6">
        <v>6</v>
      </c>
      <c r="C7" s="7">
        <v>37924</v>
      </c>
      <c r="D7" s="7">
        <v>43797</v>
      </c>
      <c r="E7" s="7"/>
      <c r="F7" s="8" t="str">
        <f ca="1">IF(MONTH(TODAY())&lt;MONTH(F$1),"",IF(ISBLANK(Tableau8[[#This Row],[Nom]]),"",MAX(0,MIN(EOMONTH(F$1,0),$E7)-MAX(EOMONTH(F$1,-1),$D7-1))))</f>
        <v/>
      </c>
      <c r="G7" s="8" t="str">
        <f ca="1">IF(MONTH(TODAY())&lt;MONTH(G$1),"",IF(ISBLANK(Tableau8[[#This Row],[Prénom]]),"",MAX(0,MIN(EOMONTH(G$1,0),$E7)-MAX(EOMONTH(G$1,-1),$D7-1))))</f>
        <v/>
      </c>
      <c r="H7" s="8" t="str">
        <f ca="1">IF(MONTH(TODAY())&lt;MONTH(H$1),"",IF(ISBLANK(Tableau8[[#This Row],[Date de naissance]]),"",MAX(0,MIN(EOMONTH(H$1,0),$E7)-MAX(EOMONTH(H$1,-1),$D7-1))))</f>
        <v/>
      </c>
      <c r="I7" s="8" t="str">
        <f ca="1">IF(MONTH(TODAY())&lt;MONTH(I$1),"",IF(ISBLANK(Tableau8[[#This Row],[Date d''arrivée]]),"",MAX(0,MIN(EOMONTH(I$1,0),$E7)-MAX(EOMONTH(I$1,-1),$D7-1))))</f>
        <v/>
      </c>
      <c r="J7" s="8" t="str">
        <f ca="1">IF(MONTH(TODAY())&lt;MONTH(J$1),"",IF(ISBLANK(Tableau8[[#This Row],[Date de départ]]),"",MAX(0,MIN(EOMONTH(J$1,0),$E7)-MAX(EOMONTH(J$1,-1),$D7-1))))</f>
        <v/>
      </c>
      <c r="K7" s="8" t="str">
        <f ca="1">IF(MONTH(TODAY())&lt;MONTH(K$1),"",IF(ISBLANK(Tableau8[[#This Row],[janv-2021]]),"",MAX(0,MIN(EOMONTH(K$1,0),$E7)-MAX(EOMONTH(K$1,-1),$D7-1))))</f>
        <v/>
      </c>
      <c r="L7" s="8" t="str">
        <f ca="1">IF(MONTH(TODAY())&lt;MONTH(L$1),"",IF(ISBLANK(Tableau8[[#This Row],[févr-2021]]),"",MAX(0,MIN(EOMONTH(L$1,0),$E7)-MAX(EOMONTH(L$1,-1),$D7-1))))</f>
        <v/>
      </c>
      <c r="M7" s="8" t="str">
        <f ca="1">IF(MONTH(TODAY())&lt;MONTH(M$1),"",IF(ISBLANK(Tableau8[[#This Row],[mars-2021]]),"",MAX(0,MIN(EOMONTH(M$1,0),$E7)-MAX(EOMONTH(M$1,-1),$D7-1))))</f>
        <v/>
      </c>
      <c r="N7" s="8" t="str">
        <f ca="1">IF(MONTH(TODAY())&lt;MONTH(N$1),"",IF(ISBLANK(Tableau8[[#This Row],[avr-2021]]),"",MAX(0,MIN(EOMONTH(N$1,0),$E7)-MAX(EOMONTH(N$1,-1),$D7-1))))</f>
        <v/>
      </c>
      <c r="O7" s="8" t="str">
        <f ca="1">IF(MONTH(TODAY())&lt;MONTH(O$1),"",IF(ISBLANK(Tableau8[[#This Row],[mai-2021]]),"",MAX(0,MIN(EOMONTH(O$1,0),$E7)-MAX(EOMONTH(O$1,-1),$D7-1))))</f>
        <v/>
      </c>
      <c r="P7" s="8" t="str">
        <f ca="1">IF(MONTH(TODAY())&lt;MONTH(P$1),"",IF(ISBLANK(Tableau8[[#This Row],[juin-2021]]),"",MAX(0,MIN(EOMONTH(P$1,0),$E7)-MAX(EOMONTH(P$1,-1),$D7-1))))</f>
        <v/>
      </c>
      <c r="Q7" s="8" t="str">
        <f ca="1">IF(MONTH(TODAY())&lt;MONTH(Q$1),"",IF(ISBLANK(Tableau8[[#This Row],[juil-2021]]),"",MAX(0,MIN(EOMONTH(Q$1,0),$E7)-MAX(EOMONTH(Q$1,-1),$D7-1))))</f>
        <v/>
      </c>
      <c r="R7" s="9">
        <f t="shared" ca="1" si="0"/>
        <v>0</v>
      </c>
      <c r="T7" s="9" t="str">
        <f>Tableau8[[#Headers],[juin-2021]]</f>
        <v>juin-2021</v>
      </c>
      <c r="U7" s="10">
        <f ca="1">SUM(K$2:K$210)</f>
        <v>0</v>
      </c>
    </row>
    <row r="8" spans="1:21" x14ac:dyDescent="0.25">
      <c r="A8"/>
      <c r="B8" s="6">
        <v>7</v>
      </c>
      <c r="C8" s="7">
        <v>37726</v>
      </c>
      <c r="D8" s="7">
        <v>43819</v>
      </c>
      <c r="E8" s="7"/>
      <c r="F8" s="8" t="str">
        <f ca="1">IF(MONTH(TODAY())&lt;MONTH(F$1),"",IF(ISBLANK(Tableau8[[#This Row],[Nom]]),"",MAX(0,MIN(EOMONTH(F$1,0),$E8)-MAX(EOMONTH(F$1,-1),$D8-1))))</f>
        <v/>
      </c>
      <c r="G8" s="8" t="str">
        <f ca="1">IF(MONTH(TODAY())&lt;MONTH(G$1),"",IF(ISBLANK(Tableau8[[#This Row],[Prénom]]),"",MAX(0,MIN(EOMONTH(G$1,0),$E8)-MAX(EOMONTH(G$1,-1),$D8-1))))</f>
        <v/>
      </c>
      <c r="H8" s="8" t="str">
        <f ca="1">IF(MONTH(TODAY())&lt;MONTH(H$1),"",IF(ISBLANK(Tableau8[[#This Row],[Date de naissance]]),"",MAX(0,MIN(EOMONTH(H$1,0),$E8)-MAX(EOMONTH(H$1,-1),$D8-1))))</f>
        <v/>
      </c>
      <c r="I8" s="8" t="str">
        <f ca="1">IF(MONTH(TODAY())&lt;MONTH(I$1),"",IF(ISBLANK(Tableau8[[#This Row],[Date d''arrivée]]),"",MAX(0,MIN(EOMONTH(I$1,0),$E8)-MAX(EOMONTH(I$1,-1),$D8-1))))</f>
        <v/>
      </c>
      <c r="J8" s="8" t="str">
        <f ca="1">IF(MONTH(TODAY())&lt;MONTH(J$1),"",IF(ISBLANK(Tableau8[[#This Row],[Date de départ]]),"",MAX(0,MIN(EOMONTH(J$1,0),$E8)-MAX(EOMONTH(J$1,-1),$D8-1))))</f>
        <v/>
      </c>
      <c r="K8" s="8" t="str">
        <f ca="1">IF(MONTH(TODAY())&lt;MONTH(K$1),"",IF(ISBLANK(Tableau8[[#This Row],[janv-2021]]),"",MAX(0,MIN(EOMONTH(K$1,0),$E8)-MAX(EOMONTH(K$1,-1),$D8-1))))</f>
        <v/>
      </c>
      <c r="L8" s="8" t="str">
        <f ca="1">IF(MONTH(TODAY())&lt;MONTH(L$1),"",IF(ISBLANK(Tableau8[[#This Row],[févr-2021]]),"",MAX(0,MIN(EOMONTH(L$1,0),$E8)-MAX(EOMONTH(L$1,-1),$D8-1))))</f>
        <v/>
      </c>
      <c r="M8" s="8" t="str">
        <f ca="1">IF(MONTH(TODAY())&lt;MONTH(M$1),"",IF(ISBLANK(Tableau8[[#This Row],[mars-2021]]),"",MAX(0,MIN(EOMONTH(M$1,0),$E8)-MAX(EOMONTH(M$1,-1),$D8-1))))</f>
        <v/>
      </c>
      <c r="N8" s="8" t="str">
        <f ca="1">IF(MONTH(TODAY())&lt;MONTH(N$1),"",IF(ISBLANK(Tableau8[[#This Row],[avr-2021]]),"",MAX(0,MIN(EOMONTH(N$1,0),$E8)-MAX(EOMONTH(N$1,-1),$D8-1))))</f>
        <v/>
      </c>
      <c r="O8" s="8" t="str">
        <f ca="1">IF(MONTH(TODAY())&lt;MONTH(O$1),"",IF(ISBLANK(Tableau8[[#This Row],[mai-2021]]),"",MAX(0,MIN(EOMONTH(O$1,0),$E8)-MAX(EOMONTH(O$1,-1),$D8-1))))</f>
        <v/>
      </c>
      <c r="P8" s="8" t="str">
        <f ca="1">IF(MONTH(TODAY())&lt;MONTH(P$1),"",IF(ISBLANK(Tableau8[[#This Row],[juin-2021]]),"",MAX(0,MIN(EOMONTH(P$1,0),$E8)-MAX(EOMONTH(P$1,-1),$D8-1))))</f>
        <v/>
      </c>
      <c r="Q8" s="8" t="str">
        <f ca="1">IF(MONTH(TODAY())&lt;MONTH(Q$1),"",IF(ISBLANK(Tableau8[[#This Row],[juil-2021]]),"",MAX(0,MIN(EOMONTH(Q$1,0),$E8)-MAX(EOMONTH(Q$1,-1),$D8-1))))</f>
        <v/>
      </c>
      <c r="R8" s="9">
        <f t="shared" ca="1" si="0"/>
        <v>0</v>
      </c>
      <c r="T8" s="9" t="str">
        <f>Tableau8[[#Headers],[juil-2021]]</f>
        <v>juil-2021</v>
      </c>
      <c r="U8" s="10">
        <f ca="1">SUM(L$2:L$210)</f>
        <v>0</v>
      </c>
    </row>
    <row r="9" spans="1:21" x14ac:dyDescent="0.25">
      <c r="A9"/>
      <c r="B9" s="6">
        <v>8</v>
      </c>
      <c r="C9" s="7">
        <v>38353</v>
      </c>
      <c r="D9" s="7">
        <v>44140</v>
      </c>
      <c r="E9" s="7"/>
      <c r="F9" s="8" t="str">
        <f ca="1">IF(MONTH(TODAY())&lt;MONTH(F$1),"",IF(ISBLANK(Tableau8[[#This Row],[Nom]]),"",MAX(0,MIN(EOMONTH(F$1,0),$E9)-MAX(EOMONTH(F$1,-1),$D9-1))))</f>
        <v/>
      </c>
      <c r="G9" s="8" t="str">
        <f ca="1">IF(MONTH(TODAY())&lt;MONTH(G$1),"",IF(ISBLANK(Tableau8[[#This Row],[Prénom]]),"",MAX(0,MIN(EOMONTH(G$1,0),$E9)-MAX(EOMONTH(G$1,-1),$D9-1))))</f>
        <v/>
      </c>
      <c r="H9" s="8" t="str">
        <f ca="1">IF(MONTH(TODAY())&lt;MONTH(H$1),"",IF(ISBLANK(Tableau8[[#This Row],[Date de naissance]]),"",MAX(0,MIN(EOMONTH(H$1,0),$E9)-MAX(EOMONTH(H$1,-1),$D9-1))))</f>
        <v/>
      </c>
      <c r="I9" s="8" t="str">
        <f ca="1">IF(MONTH(TODAY())&lt;MONTH(I$1),"",IF(ISBLANK(Tableau8[[#This Row],[Date d''arrivée]]),"",MAX(0,MIN(EOMONTH(I$1,0),$E9)-MAX(EOMONTH(I$1,-1),$D9-1))))</f>
        <v/>
      </c>
      <c r="J9" s="8" t="str">
        <f ca="1">IF(MONTH(TODAY())&lt;MONTH(J$1),"",IF(ISBLANK(Tableau8[[#This Row],[Date de départ]]),"",MAX(0,MIN(EOMONTH(J$1,0),$E9)-MAX(EOMONTH(J$1,-1),$D9-1))))</f>
        <v/>
      </c>
      <c r="K9" s="8" t="str">
        <f ca="1">IF(MONTH(TODAY())&lt;MONTH(K$1),"",IF(ISBLANK(Tableau8[[#This Row],[janv-2021]]),"",MAX(0,MIN(EOMONTH(K$1,0),$E9)-MAX(EOMONTH(K$1,-1),$D9-1))))</f>
        <v/>
      </c>
      <c r="L9" s="8" t="str">
        <f ca="1">IF(MONTH(TODAY())&lt;MONTH(L$1),"",IF(ISBLANK(Tableau8[[#This Row],[févr-2021]]),"",MAX(0,MIN(EOMONTH(L$1,0),$E9)-MAX(EOMONTH(L$1,-1),$D9-1))))</f>
        <v/>
      </c>
      <c r="M9" s="8" t="str">
        <f ca="1">IF(MONTH(TODAY())&lt;MONTH(M$1),"",IF(ISBLANK(Tableau8[[#This Row],[mars-2021]]),"",MAX(0,MIN(EOMONTH(M$1,0),$E9)-MAX(EOMONTH(M$1,-1),$D9-1))))</f>
        <v/>
      </c>
      <c r="N9" s="8" t="str">
        <f ca="1">IF(MONTH(TODAY())&lt;MONTH(N$1),"",IF(ISBLANK(Tableau8[[#This Row],[avr-2021]]),"",MAX(0,MIN(EOMONTH(N$1,0),$E9)-MAX(EOMONTH(N$1,-1),$D9-1))))</f>
        <v/>
      </c>
      <c r="O9" s="8" t="str">
        <f ca="1">IF(MONTH(TODAY())&lt;MONTH(O$1),"",IF(ISBLANK(Tableau8[[#This Row],[mai-2021]]),"",MAX(0,MIN(EOMONTH(O$1,0),$E9)-MAX(EOMONTH(O$1,-1),$D9-1))))</f>
        <v/>
      </c>
      <c r="P9" s="8" t="str">
        <f ca="1">IF(MONTH(TODAY())&lt;MONTH(P$1),"",IF(ISBLANK(Tableau8[[#This Row],[juin-2021]]),"",MAX(0,MIN(EOMONTH(P$1,0),$E9)-MAX(EOMONTH(P$1,-1),$D9-1))))</f>
        <v/>
      </c>
      <c r="Q9" s="8" t="str">
        <f ca="1">IF(MONTH(TODAY())&lt;MONTH(Q$1),"",IF(ISBLANK(Tableau8[[#This Row],[juil-2021]]),"",MAX(0,MIN(EOMONTH(Q$1,0),$E9)-MAX(EOMONTH(Q$1,-1),$D9-1))))</f>
        <v/>
      </c>
      <c r="R9" s="9">
        <f t="shared" ca="1" si="0"/>
        <v>0</v>
      </c>
      <c r="T9" s="9" t="str">
        <f>Tableau8[[#Headers],[août-2021]]</f>
        <v>août-2021</v>
      </c>
      <c r="U9" s="10">
        <f ca="1">SUM(M$2:M$210)</f>
        <v>0</v>
      </c>
    </row>
    <row r="10" spans="1:21" x14ac:dyDescent="0.25">
      <c r="A10"/>
      <c r="B10" s="6">
        <v>9</v>
      </c>
      <c r="C10" s="7">
        <v>37583</v>
      </c>
      <c r="D10" s="7">
        <v>43683</v>
      </c>
      <c r="E10" s="7"/>
      <c r="F10" s="8" t="str">
        <f ca="1">IF(MONTH(TODAY())&lt;MONTH(F$1),"",IF(ISBLANK(Tableau8[[#This Row],[Nom]]),"",MAX(0,MIN(EOMONTH(F$1,0),$E10)-MAX(EOMONTH(F$1,-1),$D10-1))))</f>
        <v/>
      </c>
      <c r="G10" s="8" t="str">
        <f ca="1">IF(MONTH(TODAY())&lt;MONTH(G$1),"",IF(ISBLANK(Tableau8[[#This Row],[Prénom]]),"",MAX(0,MIN(EOMONTH(G$1,0),$E10)-MAX(EOMONTH(G$1,-1),$D10-1))))</f>
        <v/>
      </c>
      <c r="H10" s="8" t="str">
        <f ca="1">IF(MONTH(TODAY())&lt;MONTH(H$1),"",IF(ISBLANK(Tableau8[[#This Row],[Date de naissance]]),"",MAX(0,MIN(EOMONTH(H$1,0),$E10)-MAX(EOMONTH(H$1,-1),$D10-1))))</f>
        <v/>
      </c>
      <c r="I10" s="8" t="str">
        <f ca="1">IF(MONTH(TODAY())&lt;MONTH(I$1),"",IF(ISBLANK(Tableau8[[#This Row],[Date d''arrivée]]),"",MAX(0,MIN(EOMONTH(I$1,0),$E10)-MAX(EOMONTH(I$1,-1),$D10-1))))</f>
        <v/>
      </c>
      <c r="J10" s="8" t="str">
        <f ca="1">IF(MONTH(TODAY())&lt;MONTH(J$1),"",IF(ISBLANK(Tableau8[[#This Row],[Date de départ]]),"",MAX(0,MIN(EOMONTH(J$1,0),$E10)-MAX(EOMONTH(J$1,-1),$D10-1))))</f>
        <v/>
      </c>
      <c r="K10" s="8" t="str">
        <f ca="1">IF(MONTH(TODAY())&lt;MONTH(K$1),"",IF(ISBLANK(Tableau8[[#This Row],[janv-2021]]),"",MAX(0,MIN(EOMONTH(K$1,0),$E10)-MAX(EOMONTH(K$1,-1),$D10-1))))</f>
        <v/>
      </c>
      <c r="L10" s="8" t="str">
        <f ca="1">IF(MONTH(TODAY())&lt;MONTH(L$1),"",IF(ISBLANK(Tableau8[[#This Row],[févr-2021]]),"",MAX(0,MIN(EOMONTH(L$1,0),$E10)-MAX(EOMONTH(L$1,-1),$D10-1))))</f>
        <v/>
      </c>
      <c r="M10" s="8" t="str">
        <f ca="1">IF(MONTH(TODAY())&lt;MONTH(M$1),"",IF(ISBLANK(Tableau8[[#This Row],[mars-2021]]),"",MAX(0,MIN(EOMONTH(M$1,0),$E10)-MAX(EOMONTH(M$1,-1),$D10-1))))</f>
        <v/>
      </c>
      <c r="N10" s="8" t="str">
        <f ca="1">IF(MONTH(TODAY())&lt;MONTH(N$1),"",IF(ISBLANK(Tableau8[[#This Row],[avr-2021]]),"",MAX(0,MIN(EOMONTH(N$1,0),$E10)-MAX(EOMONTH(N$1,-1),$D10-1))))</f>
        <v/>
      </c>
      <c r="O10" s="8" t="str">
        <f ca="1">IF(MONTH(TODAY())&lt;MONTH(O$1),"",IF(ISBLANK(Tableau8[[#This Row],[mai-2021]]),"",MAX(0,MIN(EOMONTH(O$1,0),$E10)-MAX(EOMONTH(O$1,-1),$D10-1))))</f>
        <v/>
      </c>
      <c r="P10" s="8" t="str">
        <f ca="1">IF(MONTH(TODAY())&lt;MONTH(P$1),"",IF(ISBLANK(Tableau8[[#This Row],[juin-2021]]),"",MAX(0,MIN(EOMONTH(P$1,0),$E10)-MAX(EOMONTH(P$1,-1),$D10-1))))</f>
        <v/>
      </c>
      <c r="Q10" s="8" t="str">
        <f ca="1">IF(MONTH(TODAY())&lt;MONTH(Q$1),"",IF(ISBLANK(Tableau8[[#This Row],[juil-2021]]),"",MAX(0,MIN(EOMONTH(Q$1,0),$E10)-MAX(EOMONTH(Q$1,-1),$D10-1))))</f>
        <v/>
      </c>
      <c r="R10" s="9">
        <f t="shared" ca="1" si="0"/>
        <v>0</v>
      </c>
      <c r="T10" s="9" t="str">
        <f>Tableau8[[#Headers],[sept-2021]]</f>
        <v>sept-2021</v>
      </c>
      <c r="U10" s="10">
        <f ca="1">SUM(N$2:N$210)</f>
        <v>0</v>
      </c>
    </row>
    <row r="11" spans="1:21" x14ac:dyDescent="0.25">
      <c r="A11"/>
      <c r="B11" s="6">
        <v>10</v>
      </c>
      <c r="C11" s="7">
        <v>37605</v>
      </c>
      <c r="D11" s="7">
        <v>43847</v>
      </c>
      <c r="E11" s="7"/>
      <c r="F11" s="8" t="str">
        <f ca="1">IF(MONTH(TODAY())&lt;MONTH(F$1),"",IF(ISBLANK(Tableau8[[#This Row],[Nom]]),"",MAX(0,MIN(EOMONTH(F$1,0),$E11)-MAX(EOMONTH(F$1,-1),$D11-1))))</f>
        <v/>
      </c>
      <c r="G11" s="8" t="str">
        <f ca="1">IF(MONTH(TODAY())&lt;MONTH(G$1),"",IF(ISBLANK(Tableau8[[#This Row],[Prénom]]),"",MAX(0,MIN(EOMONTH(G$1,0),$E11)-MAX(EOMONTH(G$1,-1),$D11-1))))</f>
        <v/>
      </c>
      <c r="H11" s="8" t="str">
        <f ca="1">IF(MONTH(TODAY())&lt;MONTH(H$1),"",IF(ISBLANK(Tableau8[[#This Row],[Date de naissance]]),"",MAX(0,MIN(EOMONTH(H$1,0),$E11)-MAX(EOMONTH(H$1,-1),$D11-1))))</f>
        <v/>
      </c>
      <c r="I11" s="8" t="str">
        <f ca="1">IF(MONTH(TODAY())&lt;MONTH(I$1),"",IF(ISBLANK(Tableau8[[#This Row],[Date d''arrivée]]),"",MAX(0,MIN(EOMONTH(I$1,0),$E11)-MAX(EOMONTH(I$1,-1),$D11-1))))</f>
        <v/>
      </c>
      <c r="J11" s="8" t="str">
        <f ca="1">IF(MONTH(TODAY())&lt;MONTH(J$1),"",IF(ISBLANK(Tableau8[[#This Row],[Date de départ]]),"",MAX(0,MIN(EOMONTH(J$1,0),$E11)-MAX(EOMONTH(J$1,-1),$D11-1))))</f>
        <v/>
      </c>
      <c r="K11" s="8" t="str">
        <f ca="1">IF(MONTH(TODAY())&lt;MONTH(K$1),"",IF(ISBLANK(Tableau8[[#This Row],[janv-2021]]),"",MAX(0,MIN(EOMONTH(K$1,0),$E11)-MAX(EOMONTH(K$1,-1),$D11-1))))</f>
        <v/>
      </c>
      <c r="L11" s="8" t="str">
        <f ca="1">IF(MONTH(TODAY())&lt;MONTH(L$1),"",IF(ISBLANK(Tableau8[[#This Row],[févr-2021]]),"",MAX(0,MIN(EOMONTH(L$1,0),$E11)-MAX(EOMONTH(L$1,-1),$D11-1))))</f>
        <v/>
      </c>
      <c r="M11" s="8" t="str">
        <f ca="1">IF(MONTH(TODAY())&lt;MONTH(M$1),"",IF(ISBLANK(Tableau8[[#This Row],[mars-2021]]),"",MAX(0,MIN(EOMONTH(M$1,0),$E11)-MAX(EOMONTH(M$1,-1),$D11-1))))</f>
        <v/>
      </c>
      <c r="N11" s="8" t="str">
        <f ca="1">IF(MONTH(TODAY())&lt;MONTH(N$1),"",IF(ISBLANK(Tableau8[[#This Row],[avr-2021]]),"",MAX(0,MIN(EOMONTH(N$1,0),$E11)-MAX(EOMONTH(N$1,-1),$D11-1))))</f>
        <v/>
      </c>
      <c r="O11" s="8" t="str">
        <f ca="1">IF(MONTH(TODAY())&lt;MONTH(O$1),"",IF(ISBLANK(Tableau8[[#This Row],[mai-2021]]),"",MAX(0,MIN(EOMONTH(O$1,0),$E11)-MAX(EOMONTH(O$1,-1),$D11-1))))</f>
        <v/>
      </c>
      <c r="P11" s="8" t="str">
        <f ca="1">IF(MONTH(TODAY())&lt;MONTH(P$1),"",IF(ISBLANK(Tableau8[[#This Row],[juin-2021]]),"",MAX(0,MIN(EOMONTH(P$1,0),$E11)-MAX(EOMONTH(P$1,-1),$D11-1))))</f>
        <v/>
      </c>
      <c r="Q11" s="8" t="str">
        <f ca="1">IF(MONTH(TODAY())&lt;MONTH(Q$1),"",IF(ISBLANK(Tableau8[[#This Row],[juil-2021]]),"",MAX(0,MIN(EOMONTH(Q$1,0),$E11)-MAX(EOMONTH(Q$1,-1),$D11-1))))</f>
        <v/>
      </c>
      <c r="R11" s="9">
        <f t="shared" ca="1" si="0"/>
        <v>0</v>
      </c>
      <c r="T11" s="9" t="str">
        <f>Tableau8[[#Headers],[oct-2021]]</f>
        <v>oct-2021</v>
      </c>
      <c r="U11" s="10">
        <f ca="1">SUM(O$2:O$210)</f>
        <v>0</v>
      </c>
    </row>
    <row r="12" spans="1:21" x14ac:dyDescent="0.25">
      <c r="A12"/>
      <c r="B12" s="6">
        <v>11</v>
      </c>
      <c r="C12" s="7">
        <v>38263</v>
      </c>
      <c r="D12" s="7">
        <v>44183</v>
      </c>
      <c r="E12" s="7"/>
      <c r="F12" s="8" t="str">
        <f ca="1">IF(MONTH(TODAY())&lt;MONTH(F$1),"",IF(ISBLANK(Tableau8[[#This Row],[Nom]]),"",MAX(0,MIN(EOMONTH(F$1,0),$E12)-MAX(EOMONTH(F$1,-1),$D12-1))))</f>
        <v/>
      </c>
      <c r="G12" s="8" t="str">
        <f ca="1">IF(MONTH(TODAY())&lt;MONTH(G$1),"",IF(ISBLANK(Tableau8[[#This Row],[Prénom]]),"",MAX(0,MIN(EOMONTH(G$1,0),$E12)-MAX(EOMONTH(G$1,-1),$D12-1))))</f>
        <v/>
      </c>
      <c r="H12" s="8" t="str">
        <f ca="1">IF(MONTH(TODAY())&lt;MONTH(H$1),"",IF(ISBLANK(Tableau8[[#This Row],[Date de naissance]]),"",MAX(0,MIN(EOMONTH(H$1,0),$E12)-MAX(EOMONTH(H$1,-1),$D12-1))))</f>
        <v/>
      </c>
      <c r="I12" s="8" t="str">
        <f ca="1">IF(MONTH(TODAY())&lt;MONTH(I$1),"",IF(ISBLANK(Tableau8[[#This Row],[Date d''arrivée]]),"",MAX(0,MIN(EOMONTH(I$1,0),$E12)-MAX(EOMONTH(I$1,-1),$D12-1))))</f>
        <v/>
      </c>
      <c r="J12" s="8" t="str">
        <f ca="1">IF(MONTH(TODAY())&lt;MONTH(J$1),"",IF(ISBLANK(Tableau8[[#This Row],[Date de départ]]),"",MAX(0,MIN(EOMONTH(J$1,0),$E12)-MAX(EOMONTH(J$1,-1),$D12-1))))</f>
        <v/>
      </c>
      <c r="K12" s="8" t="str">
        <f ca="1">IF(MONTH(TODAY())&lt;MONTH(K$1),"",IF(ISBLANK(Tableau8[[#This Row],[janv-2021]]),"",MAX(0,MIN(EOMONTH(K$1,0),$E12)-MAX(EOMONTH(K$1,-1),$D12-1))))</f>
        <v/>
      </c>
      <c r="L12" s="8" t="str">
        <f ca="1">IF(MONTH(TODAY())&lt;MONTH(L$1),"",IF(ISBLANK(Tableau8[[#This Row],[févr-2021]]),"",MAX(0,MIN(EOMONTH(L$1,0),$E12)-MAX(EOMONTH(L$1,-1),$D12-1))))</f>
        <v/>
      </c>
      <c r="M12" s="8" t="str">
        <f ca="1">IF(MONTH(TODAY())&lt;MONTH(M$1),"",IF(ISBLANK(Tableau8[[#This Row],[mars-2021]]),"",MAX(0,MIN(EOMONTH(M$1,0),$E12)-MAX(EOMONTH(M$1,-1),$D12-1))))</f>
        <v/>
      </c>
      <c r="N12" s="8" t="str">
        <f ca="1">IF(MONTH(TODAY())&lt;MONTH(N$1),"",IF(ISBLANK(Tableau8[[#This Row],[avr-2021]]),"",MAX(0,MIN(EOMONTH(N$1,0),$E12)-MAX(EOMONTH(N$1,-1),$D12-1))))</f>
        <v/>
      </c>
      <c r="O12" s="8" t="str">
        <f ca="1">IF(MONTH(TODAY())&lt;MONTH(O$1),"",IF(ISBLANK(Tableau8[[#This Row],[mai-2021]]),"",MAX(0,MIN(EOMONTH(O$1,0),$E12)-MAX(EOMONTH(O$1,-1),$D12-1))))</f>
        <v/>
      </c>
      <c r="P12" s="8" t="str">
        <f ca="1">IF(MONTH(TODAY())&lt;MONTH(P$1),"",IF(ISBLANK(Tableau8[[#This Row],[juin-2021]]),"",MAX(0,MIN(EOMONTH(P$1,0),$E12)-MAX(EOMONTH(P$1,-1),$D12-1))))</f>
        <v/>
      </c>
      <c r="Q12" s="8" t="str">
        <f ca="1">IF(MONTH(TODAY())&lt;MONTH(Q$1),"",IF(ISBLANK(Tableau8[[#This Row],[juil-2021]]),"",MAX(0,MIN(EOMONTH(Q$1,0),$E12)-MAX(EOMONTH(Q$1,-1),$D12-1))))</f>
        <v/>
      </c>
      <c r="R12" s="9">
        <f t="shared" ca="1" si="0"/>
        <v>0</v>
      </c>
      <c r="T12" s="9" t="str">
        <f>Tableau8[[#Headers],[nov-2021]]</f>
        <v>nov-2021</v>
      </c>
      <c r="U12" s="10">
        <f ca="1">SUM(P$2:P$210)</f>
        <v>0</v>
      </c>
    </row>
    <row r="13" spans="1:21" x14ac:dyDescent="0.25">
      <c r="A13"/>
      <c r="B13" s="6">
        <v>12</v>
      </c>
      <c r="C13" s="7">
        <v>37992</v>
      </c>
      <c r="D13" s="7">
        <v>43980</v>
      </c>
      <c r="E13" s="7"/>
      <c r="F13" s="8" t="str">
        <f ca="1">IF(MONTH(TODAY())&lt;MONTH(F$1),"",IF(ISBLANK(Tableau8[[#This Row],[Nom]]),"",MAX(0,MIN(EOMONTH(F$1,0),$E13)-MAX(EOMONTH(F$1,-1),$D13-1))))</f>
        <v/>
      </c>
      <c r="G13" s="8" t="str">
        <f ca="1">IF(MONTH(TODAY())&lt;MONTH(G$1),"",IF(ISBLANK(Tableau8[[#This Row],[Prénom]]),"",MAX(0,MIN(EOMONTH(G$1,0),$E13)-MAX(EOMONTH(G$1,-1),$D13-1))))</f>
        <v/>
      </c>
      <c r="H13" s="8" t="str">
        <f ca="1">IF(MONTH(TODAY())&lt;MONTH(H$1),"",IF(ISBLANK(Tableau8[[#This Row],[Date de naissance]]),"",MAX(0,MIN(EOMONTH(H$1,0),$E13)-MAX(EOMONTH(H$1,-1),$D13-1))))</f>
        <v/>
      </c>
      <c r="I13" s="8" t="str">
        <f ca="1">IF(MONTH(TODAY())&lt;MONTH(I$1),"",IF(ISBLANK(Tableau8[[#This Row],[Date d''arrivée]]),"",MAX(0,MIN(EOMONTH(I$1,0),$E13)-MAX(EOMONTH(I$1,-1),$D13-1))))</f>
        <v/>
      </c>
      <c r="J13" s="8" t="str">
        <f ca="1">IF(MONTH(TODAY())&lt;MONTH(J$1),"",IF(ISBLANK(Tableau8[[#This Row],[Date de départ]]),"",MAX(0,MIN(EOMONTH(J$1,0),$E13)-MAX(EOMONTH(J$1,-1),$D13-1))))</f>
        <v/>
      </c>
      <c r="K13" s="8" t="str">
        <f ca="1">IF(MONTH(TODAY())&lt;MONTH(K$1),"",IF(ISBLANK(Tableau8[[#This Row],[janv-2021]]),"",MAX(0,MIN(EOMONTH(K$1,0),$E13)-MAX(EOMONTH(K$1,-1),$D13-1))))</f>
        <v/>
      </c>
      <c r="L13" s="8" t="str">
        <f ca="1">IF(MONTH(TODAY())&lt;MONTH(L$1),"",IF(ISBLANK(Tableau8[[#This Row],[févr-2021]]),"",MAX(0,MIN(EOMONTH(L$1,0),$E13)-MAX(EOMONTH(L$1,-1),$D13-1))))</f>
        <v/>
      </c>
      <c r="M13" s="8" t="str">
        <f ca="1">IF(MONTH(TODAY())&lt;MONTH(M$1),"",IF(ISBLANK(Tableau8[[#This Row],[mars-2021]]),"",MAX(0,MIN(EOMONTH(M$1,0),$E13)-MAX(EOMONTH(M$1,-1),$D13-1))))</f>
        <v/>
      </c>
      <c r="N13" s="8" t="str">
        <f ca="1">IF(MONTH(TODAY())&lt;MONTH(N$1),"",IF(ISBLANK(Tableau8[[#This Row],[avr-2021]]),"",MAX(0,MIN(EOMONTH(N$1,0),$E13)-MAX(EOMONTH(N$1,-1),$D13-1))))</f>
        <v/>
      </c>
      <c r="O13" s="8" t="str">
        <f ca="1">IF(MONTH(TODAY())&lt;MONTH(O$1),"",IF(ISBLANK(Tableau8[[#This Row],[mai-2021]]),"",MAX(0,MIN(EOMONTH(O$1,0),$E13)-MAX(EOMONTH(O$1,-1),$D13-1))))</f>
        <v/>
      </c>
      <c r="P13" s="8" t="str">
        <f ca="1">IF(MONTH(TODAY())&lt;MONTH(P$1),"",IF(ISBLANK(Tableau8[[#This Row],[juin-2021]]),"",MAX(0,MIN(EOMONTH(P$1,0),$E13)-MAX(EOMONTH(P$1,-1),$D13-1))))</f>
        <v/>
      </c>
      <c r="Q13" s="8" t="str">
        <f ca="1">IF(MONTH(TODAY())&lt;MONTH(Q$1),"",IF(ISBLANK(Tableau8[[#This Row],[juil-2021]]),"",MAX(0,MIN(EOMONTH(Q$1,0),$E13)-MAX(EOMONTH(Q$1,-1),$D13-1))))</f>
        <v/>
      </c>
      <c r="R13" s="9">
        <f t="shared" ca="1" si="0"/>
        <v>0</v>
      </c>
      <c r="T13" s="9" t="str">
        <f>Tableau8[[#Headers],[déc-2021]]</f>
        <v>déc-2021</v>
      </c>
      <c r="U13" s="10">
        <f ca="1">SUM(Q$2:Q$210)</f>
        <v>0</v>
      </c>
    </row>
    <row r="14" spans="1:21" x14ac:dyDescent="0.25">
      <c r="A14"/>
      <c r="B14" s="6">
        <v>13</v>
      </c>
      <c r="C14" s="7">
        <v>37540</v>
      </c>
      <c r="D14" s="7">
        <v>43434</v>
      </c>
      <c r="E14" s="7"/>
      <c r="F14" s="8" t="str">
        <f ca="1">IF(MONTH(TODAY())&lt;MONTH(F$1),"",IF(ISBLANK(Tableau8[[#This Row],[Nom]]),"",MAX(0,MIN(EOMONTH(F$1,0),$E14)-MAX(EOMONTH(F$1,-1),$D14-1))))</f>
        <v/>
      </c>
      <c r="G14" s="8" t="str">
        <f ca="1">IF(MONTH(TODAY())&lt;MONTH(G$1),"",IF(ISBLANK(Tableau8[[#This Row],[Prénom]]),"",MAX(0,MIN(EOMONTH(G$1,0),$E14)-MAX(EOMONTH(G$1,-1),$D14-1))))</f>
        <v/>
      </c>
      <c r="H14" s="8" t="str">
        <f ca="1">IF(MONTH(TODAY())&lt;MONTH(H$1),"",IF(ISBLANK(Tableau8[[#This Row],[Date de naissance]]),"",MAX(0,MIN(EOMONTH(H$1,0),$E14)-MAX(EOMONTH(H$1,-1),$D14-1))))</f>
        <v/>
      </c>
      <c r="I14" s="8" t="str">
        <f ca="1">IF(MONTH(TODAY())&lt;MONTH(I$1),"",IF(ISBLANK(Tableau8[[#This Row],[Date d''arrivée]]),"",MAX(0,MIN(EOMONTH(I$1,0),$E14)-MAX(EOMONTH(I$1,-1),$D14-1))))</f>
        <v/>
      </c>
      <c r="J14" s="8" t="str">
        <f ca="1">IF(MONTH(TODAY())&lt;MONTH(J$1),"",IF(ISBLANK(Tableau8[[#This Row],[Date de départ]]),"",MAX(0,MIN(EOMONTH(J$1,0),$E14)-MAX(EOMONTH(J$1,-1),$D14-1))))</f>
        <v/>
      </c>
      <c r="K14" s="8" t="str">
        <f ca="1">IF(MONTH(TODAY())&lt;MONTH(K$1),"",IF(ISBLANK(Tableau8[[#This Row],[janv-2021]]),"",MAX(0,MIN(EOMONTH(K$1,0),$E14)-MAX(EOMONTH(K$1,-1),$D14-1))))</f>
        <v/>
      </c>
      <c r="L14" s="8" t="str">
        <f ca="1">IF(MONTH(TODAY())&lt;MONTH(L$1),"",IF(ISBLANK(Tableau8[[#This Row],[févr-2021]]),"",MAX(0,MIN(EOMONTH(L$1,0),$E14)-MAX(EOMONTH(L$1,-1),$D14-1))))</f>
        <v/>
      </c>
      <c r="M14" s="8" t="str">
        <f ca="1">IF(MONTH(TODAY())&lt;MONTH(M$1),"",IF(ISBLANK(Tableau8[[#This Row],[mars-2021]]),"",MAX(0,MIN(EOMONTH(M$1,0),$E14)-MAX(EOMONTH(M$1,-1),$D14-1))))</f>
        <v/>
      </c>
      <c r="N14" s="8" t="str">
        <f ca="1">IF(MONTH(TODAY())&lt;MONTH(N$1),"",IF(ISBLANK(Tableau8[[#This Row],[avr-2021]]),"",MAX(0,MIN(EOMONTH(N$1,0),$E14)-MAX(EOMONTH(N$1,-1),$D14-1))))</f>
        <v/>
      </c>
      <c r="O14" s="8" t="str">
        <f ca="1">IF(MONTH(TODAY())&lt;MONTH(O$1),"",IF(ISBLANK(Tableau8[[#This Row],[mai-2021]]),"",MAX(0,MIN(EOMONTH(O$1,0),$E14)-MAX(EOMONTH(O$1,-1),$D14-1))))</f>
        <v/>
      </c>
      <c r="P14" s="8" t="str">
        <f ca="1">IF(MONTH(TODAY())&lt;MONTH(P$1),"",IF(ISBLANK(Tableau8[[#This Row],[juin-2021]]),"",MAX(0,MIN(EOMONTH(P$1,0),$E14)-MAX(EOMONTH(P$1,-1),$D14-1))))</f>
        <v/>
      </c>
      <c r="Q14" s="8" t="str">
        <f ca="1">IF(MONTH(TODAY())&lt;MONTH(Q$1),"",IF(ISBLANK(Tableau8[[#This Row],[juil-2021]]),"",MAX(0,MIN(EOMONTH(Q$1,0),$E14)-MAX(EOMONTH(Q$1,-1),$D14-1))))</f>
        <v/>
      </c>
      <c r="R14" s="9">
        <f t="shared" ca="1" si="0"/>
        <v>0</v>
      </c>
    </row>
    <row r="15" spans="1:21" x14ac:dyDescent="0.25">
      <c r="A15"/>
      <c r="B15" s="6">
        <v>14</v>
      </c>
      <c r="C15" s="7">
        <v>38333</v>
      </c>
      <c r="D15" s="7">
        <v>44057</v>
      </c>
      <c r="E15" s="7"/>
      <c r="F15" s="8" t="str">
        <f ca="1">IF(MONTH(TODAY())&lt;MONTH(F$1),"",IF(ISBLANK(Tableau8[[#This Row],[Nom]]),"",MAX(0,MIN(EOMONTH(F$1,0),$E15)-MAX(EOMONTH(F$1,-1),$D15-1))))</f>
        <v/>
      </c>
      <c r="G15" s="8" t="str">
        <f ca="1">IF(MONTH(TODAY())&lt;MONTH(G$1),"",IF(ISBLANK(Tableau8[[#This Row],[Prénom]]),"",MAX(0,MIN(EOMONTH(G$1,0),$E15)-MAX(EOMONTH(G$1,-1),$D15-1))))</f>
        <v/>
      </c>
      <c r="H15" s="8" t="str">
        <f ca="1">IF(MONTH(TODAY())&lt;MONTH(H$1),"",IF(ISBLANK(Tableau8[[#This Row],[Date de naissance]]),"",MAX(0,MIN(EOMONTH(H$1,0),$E15)-MAX(EOMONTH(H$1,-1),$D15-1))))</f>
        <v/>
      </c>
      <c r="I15" s="8" t="str">
        <f ca="1">IF(MONTH(TODAY())&lt;MONTH(I$1),"",IF(ISBLANK(Tableau8[[#This Row],[Date d''arrivée]]),"",MAX(0,MIN(EOMONTH(I$1,0),$E15)-MAX(EOMONTH(I$1,-1),$D15-1))))</f>
        <v/>
      </c>
      <c r="J15" s="8" t="str">
        <f ca="1">IF(MONTH(TODAY())&lt;MONTH(J$1),"",IF(ISBLANK(Tableau8[[#This Row],[Date de départ]]),"",MAX(0,MIN(EOMONTH(J$1,0),$E15)-MAX(EOMONTH(J$1,-1),$D15-1))))</f>
        <v/>
      </c>
      <c r="K15" s="8" t="str">
        <f ca="1">IF(MONTH(TODAY())&lt;MONTH(K$1),"",IF(ISBLANK(Tableau8[[#This Row],[janv-2021]]),"",MAX(0,MIN(EOMONTH(K$1,0),$E15)-MAX(EOMONTH(K$1,-1),$D15-1))))</f>
        <v/>
      </c>
      <c r="L15" s="8" t="str">
        <f ca="1">IF(MONTH(TODAY())&lt;MONTH(L$1),"",IF(ISBLANK(Tableau8[[#This Row],[févr-2021]]),"",MAX(0,MIN(EOMONTH(L$1,0),$E15)-MAX(EOMONTH(L$1,-1),$D15-1))))</f>
        <v/>
      </c>
      <c r="M15" s="8" t="str">
        <f ca="1">IF(MONTH(TODAY())&lt;MONTH(M$1),"",IF(ISBLANK(Tableau8[[#This Row],[mars-2021]]),"",MAX(0,MIN(EOMONTH(M$1,0),$E15)-MAX(EOMONTH(M$1,-1),$D15-1))))</f>
        <v/>
      </c>
      <c r="N15" s="8" t="str">
        <f ca="1">IF(MONTH(TODAY())&lt;MONTH(N$1),"",IF(ISBLANK(Tableau8[[#This Row],[avr-2021]]),"",MAX(0,MIN(EOMONTH(N$1,0),$E15)-MAX(EOMONTH(N$1,-1),$D15-1))))</f>
        <v/>
      </c>
      <c r="O15" s="8" t="str">
        <f ca="1">IF(MONTH(TODAY())&lt;MONTH(O$1),"",IF(ISBLANK(Tableau8[[#This Row],[mai-2021]]),"",MAX(0,MIN(EOMONTH(O$1,0),$E15)-MAX(EOMONTH(O$1,-1),$D15-1))))</f>
        <v/>
      </c>
      <c r="P15" s="8" t="str">
        <f ca="1">IF(MONTH(TODAY())&lt;MONTH(P$1),"",IF(ISBLANK(Tableau8[[#This Row],[juin-2021]]),"",MAX(0,MIN(EOMONTH(P$1,0),$E15)-MAX(EOMONTH(P$1,-1),$D15-1))))</f>
        <v/>
      </c>
      <c r="Q15" s="8" t="str">
        <f ca="1">IF(MONTH(TODAY())&lt;MONTH(Q$1),"",IF(ISBLANK(Tableau8[[#This Row],[juil-2021]]),"",MAX(0,MIN(EOMONTH(Q$1,0),$E15)-MAX(EOMONTH(Q$1,-1),$D15-1))))</f>
        <v/>
      </c>
      <c r="R15" s="9">
        <f t="shared" ca="1" si="0"/>
        <v>0</v>
      </c>
    </row>
    <row r="16" spans="1:21" x14ac:dyDescent="0.25">
      <c r="A16"/>
      <c r="B16" s="6">
        <v>15</v>
      </c>
      <c r="C16" s="7">
        <v>38040</v>
      </c>
      <c r="D16" s="7">
        <v>43788</v>
      </c>
      <c r="E16" s="7"/>
      <c r="F16" s="8" t="str">
        <f ca="1">IF(MONTH(TODAY())&lt;MONTH(F$1),"",IF(ISBLANK(Tableau8[[#This Row],[Nom]]),"",MAX(0,MIN(EOMONTH(F$1,0),$E16)-MAX(EOMONTH(F$1,-1),$D16-1))))</f>
        <v/>
      </c>
      <c r="G16" s="8" t="str">
        <f ca="1">IF(MONTH(TODAY())&lt;MONTH(G$1),"",IF(ISBLANK(Tableau8[[#This Row],[Prénom]]),"",MAX(0,MIN(EOMONTH(G$1,0),$E16)-MAX(EOMONTH(G$1,-1),$D16-1))))</f>
        <v/>
      </c>
      <c r="H16" s="8" t="str">
        <f ca="1">IF(MONTH(TODAY())&lt;MONTH(H$1),"",IF(ISBLANK(Tableau8[[#This Row],[Date de naissance]]),"",MAX(0,MIN(EOMONTH(H$1,0),$E16)-MAX(EOMONTH(H$1,-1),$D16-1))))</f>
        <v/>
      </c>
      <c r="I16" s="8" t="str">
        <f ca="1">IF(MONTH(TODAY())&lt;MONTH(I$1),"",IF(ISBLANK(Tableau8[[#This Row],[Date d''arrivée]]),"",MAX(0,MIN(EOMONTH(I$1,0),$E16)-MAX(EOMONTH(I$1,-1),$D16-1))))</f>
        <v/>
      </c>
      <c r="J16" s="8" t="str">
        <f ca="1">IF(MONTH(TODAY())&lt;MONTH(J$1),"",IF(ISBLANK(Tableau8[[#This Row],[Date de départ]]),"",MAX(0,MIN(EOMONTH(J$1,0),$E16)-MAX(EOMONTH(J$1,-1),$D16-1))))</f>
        <v/>
      </c>
      <c r="K16" s="8" t="str">
        <f ca="1">IF(MONTH(TODAY())&lt;MONTH(K$1),"",IF(ISBLANK(Tableau8[[#This Row],[janv-2021]]),"",MAX(0,MIN(EOMONTH(K$1,0),$E16)-MAX(EOMONTH(K$1,-1),$D16-1))))</f>
        <v/>
      </c>
      <c r="L16" s="8" t="str">
        <f ca="1">IF(MONTH(TODAY())&lt;MONTH(L$1),"",IF(ISBLANK(Tableau8[[#This Row],[févr-2021]]),"",MAX(0,MIN(EOMONTH(L$1,0),$E16)-MAX(EOMONTH(L$1,-1),$D16-1))))</f>
        <v/>
      </c>
      <c r="M16" s="8" t="str">
        <f ca="1">IF(MONTH(TODAY())&lt;MONTH(M$1),"",IF(ISBLANK(Tableau8[[#This Row],[mars-2021]]),"",MAX(0,MIN(EOMONTH(M$1,0),$E16)-MAX(EOMONTH(M$1,-1),$D16-1))))</f>
        <v/>
      </c>
      <c r="N16" s="8" t="str">
        <f ca="1">IF(MONTH(TODAY())&lt;MONTH(N$1),"",IF(ISBLANK(Tableau8[[#This Row],[avr-2021]]),"",MAX(0,MIN(EOMONTH(N$1,0),$E16)-MAX(EOMONTH(N$1,-1),$D16-1))))</f>
        <v/>
      </c>
      <c r="O16" s="8" t="str">
        <f ca="1">IF(MONTH(TODAY())&lt;MONTH(O$1),"",IF(ISBLANK(Tableau8[[#This Row],[mai-2021]]),"",MAX(0,MIN(EOMONTH(O$1,0),$E16)-MAX(EOMONTH(O$1,-1),$D16-1))))</f>
        <v/>
      </c>
      <c r="P16" s="8" t="str">
        <f ca="1">IF(MONTH(TODAY())&lt;MONTH(P$1),"",IF(ISBLANK(Tableau8[[#This Row],[juin-2021]]),"",MAX(0,MIN(EOMONTH(P$1,0),$E16)-MAX(EOMONTH(P$1,-1),$D16-1))))</f>
        <v/>
      </c>
      <c r="Q16" s="8" t="str">
        <f ca="1">IF(MONTH(TODAY())&lt;MONTH(Q$1),"",IF(ISBLANK(Tableau8[[#This Row],[juil-2021]]),"",MAX(0,MIN(EOMONTH(Q$1,0),$E16)-MAX(EOMONTH(Q$1,-1),$D16-1))))</f>
        <v/>
      </c>
      <c r="R16" s="9">
        <f t="shared" ca="1" si="0"/>
        <v>0</v>
      </c>
    </row>
    <row r="17" spans="1:18" x14ac:dyDescent="0.25">
      <c r="A17"/>
      <c r="B17" s="6">
        <v>16</v>
      </c>
      <c r="C17" s="7">
        <v>38316</v>
      </c>
      <c r="D17" s="7">
        <v>43998</v>
      </c>
      <c r="E17" s="7"/>
      <c r="F17" s="8" t="str">
        <f ca="1">IF(MONTH(TODAY())&lt;MONTH(F$1),"",IF(ISBLANK(Tableau8[[#This Row],[Nom]]),"",MAX(0,MIN(EOMONTH(F$1,0),$E17)-MAX(EOMONTH(F$1,-1),$D17-1))))</f>
        <v/>
      </c>
      <c r="G17" s="8" t="str">
        <f ca="1">IF(MONTH(TODAY())&lt;MONTH(G$1),"",IF(ISBLANK(Tableau8[[#This Row],[Prénom]]),"",MAX(0,MIN(EOMONTH(G$1,0),$E17)-MAX(EOMONTH(G$1,-1),$D17-1))))</f>
        <v/>
      </c>
      <c r="H17" s="8" t="str">
        <f ca="1">IF(MONTH(TODAY())&lt;MONTH(H$1),"",IF(ISBLANK(Tableau8[[#This Row],[Date de naissance]]),"",MAX(0,MIN(EOMONTH(H$1,0),$E17)-MAX(EOMONTH(H$1,-1),$D17-1))))</f>
        <v/>
      </c>
      <c r="I17" s="8" t="str">
        <f ca="1">IF(MONTH(TODAY())&lt;MONTH(I$1),"",IF(ISBLANK(Tableau8[[#This Row],[Date d''arrivée]]),"",MAX(0,MIN(EOMONTH(I$1,0),$E17)-MAX(EOMONTH(I$1,-1),$D17-1))))</f>
        <v/>
      </c>
      <c r="J17" s="8" t="str">
        <f ca="1">IF(MONTH(TODAY())&lt;MONTH(J$1),"",IF(ISBLANK(Tableau8[[#This Row],[Date de départ]]),"",MAX(0,MIN(EOMONTH(J$1,0),$E17)-MAX(EOMONTH(J$1,-1),$D17-1))))</f>
        <v/>
      </c>
      <c r="K17" s="8" t="str">
        <f ca="1">IF(MONTH(TODAY())&lt;MONTH(K$1),"",IF(ISBLANK(Tableau8[[#This Row],[janv-2021]]),"",MAX(0,MIN(EOMONTH(K$1,0),$E17)-MAX(EOMONTH(K$1,-1),$D17-1))))</f>
        <v/>
      </c>
      <c r="L17" s="8" t="str">
        <f ca="1">IF(MONTH(TODAY())&lt;MONTH(L$1),"",IF(ISBLANK(Tableau8[[#This Row],[févr-2021]]),"",MAX(0,MIN(EOMONTH(L$1,0),$E17)-MAX(EOMONTH(L$1,-1),$D17-1))))</f>
        <v/>
      </c>
      <c r="M17" s="8" t="str">
        <f ca="1">IF(MONTH(TODAY())&lt;MONTH(M$1),"",IF(ISBLANK(Tableau8[[#This Row],[mars-2021]]),"",MAX(0,MIN(EOMONTH(M$1,0),$E17)-MAX(EOMONTH(M$1,-1),$D17-1))))</f>
        <v/>
      </c>
      <c r="N17" s="8" t="str">
        <f ca="1">IF(MONTH(TODAY())&lt;MONTH(N$1),"",IF(ISBLANK(Tableau8[[#This Row],[avr-2021]]),"",MAX(0,MIN(EOMONTH(N$1,0),$E17)-MAX(EOMONTH(N$1,-1),$D17-1))))</f>
        <v/>
      </c>
      <c r="O17" s="8" t="str">
        <f ca="1">IF(MONTH(TODAY())&lt;MONTH(O$1),"",IF(ISBLANK(Tableau8[[#This Row],[mai-2021]]),"",MAX(0,MIN(EOMONTH(O$1,0),$E17)-MAX(EOMONTH(O$1,-1),$D17-1))))</f>
        <v/>
      </c>
      <c r="P17" s="8" t="str">
        <f ca="1">IF(MONTH(TODAY())&lt;MONTH(P$1),"",IF(ISBLANK(Tableau8[[#This Row],[juin-2021]]),"",MAX(0,MIN(EOMONTH(P$1,0),$E17)-MAX(EOMONTH(P$1,-1),$D17-1))))</f>
        <v/>
      </c>
      <c r="Q17" s="8" t="str">
        <f ca="1">IF(MONTH(TODAY())&lt;MONTH(Q$1),"",IF(ISBLANK(Tableau8[[#This Row],[juil-2021]]),"",MAX(0,MIN(EOMONTH(Q$1,0),$E17)-MAX(EOMONTH(Q$1,-1),$D17-1))))</f>
        <v/>
      </c>
      <c r="R17" s="9">
        <f t="shared" ca="1" si="0"/>
        <v>0</v>
      </c>
    </row>
    <row r="18" spans="1:18" x14ac:dyDescent="0.25">
      <c r="A18"/>
      <c r="B18" s="6">
        <v>17</v>
      </c>
      <c r="C18" s="7">
        <v>37939</v>
      </c>
      <c r="D18" s="7">
        <v>43902</v>
      </c>
      <c r="E18" s="7"/>
      <c r="F18" s="8" t="str">
        <f ca="1">IF(MONTH(TODAY())&lt;MONTH(F$1),"",IF(ISBLANK(Tableau8[[#This Row],[Nom]]),"",MAX(0,MIN(EOMONTH(F$1,0),$E18)-MAX(EOMONTH(F$1,-1),$D18-1))))</f>
        <v/>
      </c>
      <c r="G18" s="8" t="str">
        <f ca="1">IF(MONTH(TODAY())&lt;MONTH(G$1),"",IF(ISBLANK(Tableau8[[#This Row],[Prénom]]),"",MAX(0,MIN(EOMONTH(G$1,0),$E18)-MAX(EOMONTH(G$1,-1),$D18-1))))</f>
        <v/>
      </c>
      <c r="H18" s="8" t="str">
        <f ca="1">IF(MONTH(TODAY())&lt;MONTH(H$1),"",IF(ISBLANK(Tableau8[[#This Row],[Date de naissance]]),"",MAX(0,MIN(EOMONTH(H$1,0),$E18)-MAX(EOMONTH(H$1,-1),$D18-1))))</f>
        <v/>
      </c>
      <c r="I18" s="8" t="str">
        <f ca="1">IF(MONTH(TODAY())&lt;MONTH(I$1),"",IF(ISBLANK(Tableau8[[#This Row],[Date d''arrivée]]),"",MAX(0,MIN(EOMONTH(I$1,0),$E18)-MAX(EOMONTH(I$1,-1),$D18-1))))</f>
        <v/>
      </c>
      <c r="J18" s="8" t="str">
        <f ca="1">IF(MONTH(TODAY())&lt;MONTH(J$1),"",IF(ISBLANK(Tableau8[[#This Row],[Date de départ]]),"",MAX(0,MIN(EOMONTH(J$1,0),$E18)-MAX(EOMONTH(J$1,-1),$D18-1))))</f>
        <v/>
      </c>
      <c r="K18" s="8" t="str">
        <f ca="1">IF(MONTH(TODAY())&lt;MONTH(K$1),"",IF(ISBLANK(Tableau8[[#This Row],[janv-2021]]),"",MAX(0,MIN(EOMONTH(K$1,0),$E18)-MAX(EOMONTH(K$1,-1),$D18-1))))</f>
        <v/>
      </c>
      <c r="L18" s="8" t="str">
        <f ca="1">IF(MONTH(TODAY())&lt;MONTH(L$1),"",IF(ISBLANK(Tableau8[[#This Row],[févr-2021]]),"",MAX(0,MIN(EOMONTH(L$1,0),$E18)-MAX(EOMONTH(L$1,-1),$D18-1))))</f>
        <v/>
      </c>
      <c r="M18" s="8" t="str">
        <f ca="1">IF(MONTH(TODAY())&lt;MONTH(M$1),"",IF(ISBLANK(Tableau8[[#This Row],[mars-2021]]),"",MAX(0,MIN(EOMONTH(M$1,0),$E18)-MAX(EOMONTH(M$1,-1),$D18-1))))</f>
        <v/>
      </c>
      <c r="N18" s="8" t="str">
        <f ca="1">IF(MONTH(TODAY())&lt;MONTH(N$1),"",IF(ISBLANK(Tableau8[[#This Row],[avr-2021]]),"",MAX(0,MIN(EOMONTH(N$1,0),$E18)-MAX(EOMONTH(N$1,-1),$D18-1))))</f>
        <v/>
      </c>
      <c r="O18" s="8" t="str">
        <f ca="1">IF(MONTH(TODAY())&lt;MONTH(O$1),"",IF(ISBLANK(Tableau8[[#This Row],[mai-2021]]),"",MAX(0,MIN(EOMONTH(O$1,0),$E18)-MAX(EOMONTH(O$1,-1),$D18-1))))</f>
        <v/>
      </c>
      <c r="P18" s="8" t="str">
        <f ca="1">IF(MONTH(TODAY())&lt;MONTH(P$1),"",IF(ISBLANK(Tableau8[[#This Row],[juin-2021]]),"",MAX(0,MIN(EOMONTH(P$1,0),$E18)-MAX(EOMONTH(P$1,-1),$D18-1))))</f>
        <v/>
      </c>
      <c r="Q18" s="8" t="str">
        <f ca="1">IF(MONTH(TODAY())&lt;MONTH(Q$1),"",IF(ISBLANK(Tableau8[[#This Row],[juil-2021]]),"",MAX(0,MIN(EOMONTH(Q$1,0),$E18)-MAX(EOMONTH(Q$1,-1),$D18-1))))</f>
        <v/>
      </c>
      <c r="R18" s="9">
        <f t="shared" ca="1" si="0"/>
        <v>0</v>
      </c>
    </row>
    <row r="19" spans="1:18" x14ac:dyDescent="0.25">
      <c r="A19"/>
      <c r="B19" s="6">
        <v>18</v>
      </c>
      <c r="C19" s="7">
        <v>37965</v>
      </c>
      <c r="D19" s="7">
        <v>43809</v>
      </c>
      <c r="E19" s="7"/>
      <c r="F19" s="8" t="str">
        <f ca="1">IF(MONTH(TODAY())&lt;MONTH(F$1),"",IF(ISBLANK(Tableau8[[#This Row],[Nom]]),"",MAX(0,MIN(EOMONTH(F$1,0),$E19)-MAX(EOMONTH(F$1,-1),$D19-1))))</f>
        <v/>
      </c>
      <c r="G19" s="8" t="str">
        <f ca="1">IF(MONTH(TODAY())&lt;MONTH(G$1),"",IF(ISBLANK(Tableau8[[#This Row],[Prénom]]),"",MAX(0,MIN(EOMONTH(G$1,0),$E19)-MAX(EOMONTH(G$1,-1),$D19-1))))</f>
        <v/>
      </c>
      <c r="H19" s="8" t="str">
        <f ca="1">IF(MONTH(TODAY())&lt;MONTH(H$1),"",IF(ISBLANK(Tableau8[[#This Row],[Date de naissance]]),"",MAX(0,MIN(EOMONTH(H$1,0),$E19)-MAX(EOMONTH(H$1,-1),$D19-1))))</f>
        <v/>
      </c>
      <c r="I19" s="8" t="str">
        <f ca="1">IF(MONTH(TODAY())&lt;MONTH(I$1),"",IF(ISBLANK(Tableau8[[#This Row],[Date d''arrivée]]),"",MAX(0,MIN(EOMONTH(I$1,0),$E19)-MAX(EOMONTH(I$1,-1),$D19-1))))</f>
        <v/>
      </c>
      <c r="J19" s="8" t="str">
        <f ca="1">IF(MONTH(TODAY())&lt;MONTH(J$1),"",IF(ISBLANK(Tableau8[[#This Row],[Date de départ]]),"",MAX(0,MIN(EOMONTH(J$1,0),$E19)-MAX(EOMONTH(J$1,-1),$D19-1))))</f>
        <v/>
      </c>
      <c r="K19" s="8" t="str">
        <f ca="1">IF(MONTH(TODAY())&lt;MONTH(K$1),"",IF(ISBLANK(Tableau8[[#This Row],[janv-2021]]),"",MAX(0,MIN(EOMONTH(K$1,0),$E19)-MAX(EOMONTH(K$1,-1),$D19-1))))</f>
        <v/>
      </c>
      <c r="L19" s="8" t="str">
        <f ca="1">IF(MONTH(TODAY())&lt;MONTH(L$1),"",IF(ISBLANK(Tableau8[[#This Row],[févr-2021]]),"",MAX(0,MIN(EOMONTH(L$1,0),$E19)-MAX(EOMONTH(L$1,-1),$D19-1))))</f>
        <v/>
      </c>
      <c r="M19" s="8" t="str">
        <f ca="1">IF(MONTH(TODAY())&lt;MONTH(M$1),"",IF(ISBLANK(Tableau8[[#This Row],[mars-2021]]),"",MAX(0,MIN(EOMONTH(M$1,0),$E19)-MAX(EOMONTH(M$1,-1),$D19-1))))</f>
        <v/>
      </c>
      <c r="N19" s="8" t="str">
        <f ca="1">IF(MONTH(TODAY())&lt;MONTH(N$1),"",IF(ISBLANK(Tableau8[[#This Row],[avr-2021]]),"",MAX(0,MIN(EOMONTH(N$1,0),$E19)-MAX(EOMONTH(N$1,-1),$D19-1))))</f>
        <v/>
      </c>
      <c r="O19" s="8" t="str">
        <f ca="1">IF(MONTH(TODAY())&lt;MONTH(O$1),"",IF(ISBLANK(Tableau8[[#This Row],[mai-2021]]),"",MAX(0,MIN(EOMONTH(O$1,0),$E19)-MAX(EOMONTH(O$1,-1),$D19-1))))</f>
        <v/>
      </c>
      <c r="P19" s="8" t="str">
        <f ca="1">IF(MONTH(TODAY())&lt;MONTH(P$1),"",IF(ISBLANK(Tableau8[[#This Row],[juin-2021]]),"",MAX(0,MIN(EOMONTH(P$1,0),$E19)-MAX(EOMONTH(P$1,-1),$D19-1))))</f>
        <v/>
      </c>
      <c r="Q19" s="8" t="str">
        <f ca="1">IF(MONTH(TODAY())&lt;MONTH(Q$1),"",IF(ISBLANK(Tableau8[[#This Row],[juil-2021]]),"",MAX(0,MIN(EOMONTH(Q$1,0),$E19)-MAX(EOMONTH(Q$1,-1),$D19-1))))</f>
        <v/>
      </c>
      <c r="R19" s="9">
        <f t="shared" ca="1" si="0"/>
        <v>0</v>
      </c>
    </row>
    <row r="20" spans="1:18" x14ac:dyDescent="0.25">
      <c r="A20"/>
      <c r="B20" s="6">
        <v>19</v>
      </c>
      <c r="C20" s="7">
        <v>37987</v>
      </c>
      <c r="D20" s="7">
        <v>43823</v>
      </c>
      <c r="E20" s="7"/>
      <c r="F20" s="8" t="str">
        <f ca="1">IF(MONTH(TODAY())&lt;MONTH(F$1),"",IF(ISBLANK(Tableau8[[#This Row],[Nom]]),"",MAX(0,MIN(EOMONTH(F$1,0),$E20)-MAX(EOMONTH(F$1,-1),$D20-1))))</f>
        <v/>
      </c>
      <c r="G20" s="8" t="str">
        <f ca="1">IF(MONTH(TODAY())&lt;MONTH(G$1),"",IF(ISBLANK(Tableau8[[#This Row],[Prénom]]),"",MAX(0,MIN(EOMONTH(G$1,0),$E20)-MAX(EOMONTH(G$1,-1),$D20-1))))</f>
        <v/>
      </c>
      <c r="H20" s="8" t="str">
        <f ca="1">IF(MONTH(TODAY())&lt;MONTH(H$1),"",IF(ISBLANK(Tableau8[[#This Row],[Date de naissance]]),"",MAX(0,MIN(EOMONTH(H$1,0),$E20)-MAX(EOMONTH(H$1,-1),$D20-1))))</f>
        <v/>
      </c>
      <c r="I20" s="8" t="str">
        <f ca="1">IF(MONTH(TODAY())&lt;MONTH(I$1),"",IF(ISBLANK(Tableau8[[#This Row],[Date d''arrivée]]),"",MAX(0,MIN(EOMONTH(I$1,0),$E20)-MAX(EOMONTH(I$1,-1),$D20-1))))</f>
        <v/>
      </c>
      <c r="J20" s="8" t="str">
        <f ca="1">IF(MONTH(TODAY())&lt;MONTH(J$1),"",IF(ISBLANK(Tableau8[[#This Row],[Date de départ]]),"",MAX(0,MIN(EOMONTH(J$1,0),$E20)-MAX(EOMONTH(J$1,-1),$D20-1))))</f>
        <v/>
      </c>
      <c r="K20" s="8" t="str">
        <f ca="1">IF(MONTH(TODAY())&lt;MONTH(K$1),"",IF(ISBLANK(Tableau8[[#This Row],[janv-2021]]),"",MAX(0,MIN(EOMONTH(K$1,0),$E20)-MAX(EOMONTH(K$1,-1),$D20-1))))</f>
        <v/>
      </c>
      <c r="L20" s="8" t="str">
        <f ca="1">IF(MONTH(TODAY())&lt;MONTH(L$1),"",IF(ISBLANK(Tableau8[[#This Row],[févr-2021]]),"",MAX(0,MIN(EOMONTH(L$1,0),$E20)-MAX(EOMONTH(L$1,-1),$D20-1))))</f>
        <v/>
      </c>
      <c r="M20" s="8" t="str">
        <f ca="1">IF(MONTH(TODAY())&lt;MONTH(M$1),"",IF(ISBLANK(Tableau8[[#This Row],[mars-2021]]),"",MAX(0,MIN(EOMONTH(M$1,0),$E20)-MAX(EOMONTH(M$1,-1),$D20-1))))</f>
        <v/>
      </c>
      <c r="N20" s="8" t="str">
        <f ca="1">IF(MONTH(TODAY())&lt;MONTH(N$1),"",IF(ISBLANK(Tableau8[[#This Row],[avr-2021]]),"",MAX(0,MIN(EOMONTH(N$1,0),$E20)-MAX(EOMONTH(N$1,-1),$D20-1))))</f>
        <v/>
      </c>
      <c r="O20" s="8" t="str">
        <f ca="1">IF(MONTH(TODAY())&lt;MONTH(O$1),"",IF(ISBLANK(Tableau8[[#This Row],[mai-2021]]),"",MAX(0,MIN(EOMONTH(O$1,0),$E20)-MAX(EOMONTH(O$1,-1),$D20-1))))</f>
        <v/>
      </c>
      <c r="P20" s="8" t="str">
        <f ca="1">IF(MONTH(TODAY())&lt;MONTH(P$1),"",IF(ISBLANK(Tableau8[[#This Row],[juin-2021]]),"",MAX(0,MIN(EOMONTH(P$1,0),$E20)-MAX(EOMONTH(P$1,-1),$D20-1))))</f>
        <v/>
      </c>
      <c r="Q20" s="8" t="str">
        <f ca="1">IF(MONTH(TODAY())&lt;MONTH(Q$1),"",IF(ISBLANK(Tableau8[[#This Row],[juil-2021]]),"",MAX(0,MIN(EOMONTH(Q$1,0),$E20)-MAX(EOMONTH(Q$1,-1),$D20-1))))</f>
        <v/>
      </c>
      <c r="R20" s="9">
        <f t="shared" ca="1" si="0"/>
        <v>0</v>
      </c>
    </row>
    <row r="21" spans="1:18" x14ac:dyDescent="0.25">
      <c r="A21"/>
      <c r="B21" s="6">
        <v>20</v>
      </c>
      <c r="C21" s="7">
        <v>37868</v>
      </c>
      <c r="D21" s="7">
        <v>43434</v>
      </c>
      <c r="E21" s="7"/>
      <c r="F21" s="8" t="str">
        <f ca="1">IF(MONTH(TODAY())&lt;MONTH(F$1),"",IF(ISBLANK(Tableau8[[#This Row],[Nom]]),"",MAX(0,MIN(EOMONTH(F$1,0),$E21)-MAX(EOMONTH(F$1,-1),$D21-1))))</f>
        <v/>
      </c>
      <c r="G21" s="8" t="str">
        <f ca="1">IF(MONTH(TODAY())&lt;MONTH(G$1),"",IF(ISBLANK(Tableau8[[#This Row],[Prénom]]),"",MAX(0,MIN(EOMONTH(G$1,0),$E21)-MAX(EOMONTH(G$1,-1),$D21-1))))</f>
        <v/>
      </c>
      <c r="H21" s="8" t="str">
        <f ca="1">IF(MONTH(TODAY())&lt;MONTH(H$1),"",IF(ISBLANK(Tableau8[[#This Row],[Date de naissance]]),"",MAX(0,MIN(EOMONTH(H$1,0),$E21)-MAX(EOMONTH(H$1,-1),$D21-1))))</f>
        <v/>
      </c>
      <c r="I21" s="8" t="str">
        <f ca="1">IF(MONTH(TODAY())&lt;MONTH(I$1),"",IF(ISBLANK(Tableau8[[#This Row],[Date d''arrivée]]),"",MAX(0,MIN(EOMONTH(I$1,0),$E21)-MAX(EOMONTH(I$1,-1),$D21-1))))</f>
        <v/>
      </c>
      <c r="J21" s="8" t="str">
        <f ca="1">IF(MONTH(TODAY())&lt;MONTH(J$1),"",IF(ISBLANK(Tableau8[[#This Row],[Date de départ]]),"",MAX(0,MIN(EOMONTH(J$1,0),$E21)-MAX(EOMONTH(J$1,-1),$D21-1))))</f>
        <v/>
      </c>
      <c r="K21" s="8" t="str">
        <f ca="1">IF(MONTH(TODAY())&lt;MONTH(K$1),"",IF(ISBLANK(Tableau8[[#This Row],[janv-2021]]),"",MAX(0,MIN(EOMONTH(K$1,0),$E21)-MAX(EOMONTH(K$1,-1),$D21-1))))</f>
        <v/>
      </c>
      <c r="L21" s="8" t="str">
        <f ca="1">IF(MONTH(TODAY())&lt;MONTH(L$1),"",IF(ISBLANK(Tableau8[[#This Row],[févr-2021]]),"",MAX(0,MIN(EOMONTH(L$1,0),$E21)-MAX(EOMONTH(L$1,-1),$D21-1))))</f>
        <v/>
      </c>
      <c r="M21" s="8" t="str">
        <f ca="1">IF(MONTH(TODAY())&lt;MONTH(M$1),"",IF(ISBLANK(Tableau8[[#This Row],[mars-2021]]),"",MAX(0,MIN(EOMONTH(M$1,0),$E21)-MAX(EOMONTH(M$1,-1),$D21-1))))</f>
        <v/>
      </c>
      <c r="N21" s="8" t="str">
        <f ca="1">IF(MONTH(TODAY())&lt;MONTH(N$1),"",IF(ISBLANK(Tableau8[[#This Row],[avr-2021]]),"",MAX(0,MIN(EOMONTH(N$1,0),$E21)-MAX(EOMONTH(N$1,-1),$D21-1))))</f>
        <v/>
      </c>
      <c r="O21" s="8" t="str">
        <f ca="1">IF(MONTH(TODAY())&lt;MONTH(O$1),"",IF(ISBLANK(Tableau8[[#This Row],[mai-2021]]),"",MAX(0,MIN(EOMONTH(O$1,0),$E21)-MAX(EOMONTH(O$1,-1),$D21-1))))</f>
        <v/>
      </c>
      <c r="P21" s="8" t="str">
        <f ca="1">IF(MONTH(TODAY())&lt;MONTH(P$1),"",IF(ISBLANK(Tableau8[[#This Row],[juin-2021]]),"",MAX(0,MIN(EOMONTH(P$1,0),$E21)-MAX(EOMONTH(P$1,-1),$D21-1))))</f>
        <v/>
      </c>
      <c r="Q21" s="8" t="str">
        <f ca="1">IF(MONTH(TODAY())&lt;MONTH(Q$1),"",IF(ISBLANK(Tableau8[[#This Row],[juil-2021]]),"",MAX(0,MIN(EOMONTH(Q$1,0),$E21)-MAX(EOMONTH(Q$1,-1),$D21-1))))</f>
        <v/>
      </c>
      <c r="R21" s="9">
        <f t="shared" ca="1" si="0"/>
        <v>0</v>
      </c>
    </row>
    <row r="22" spans="1:18" x14ac:dyDescent="0.25">
      <c r="A22"/>
      <c r="B22" s="6">
        <v>21</v>
      </c>
      <c r="C22" s="7">
        <v>38352</v>
      </c>
      <c r="D22" s="7">
        <v>44110</v>
      </c>
      <c r="E22" s="7"/>
      <c r="F22" s="8" t="str">
        <f ca="1">IF(MONTH(TODAY())&lt;MONTH(F$1),"",IF(ISBLANK(Tableau8[[#This Row],[Nom]]),"",MAX(0,MIN(EOMONTH(F$1,0),$E22)-MAX(EOMONTH(F$1,-1),$D22-1))))</f>
        <v/>
      </c>
      <c r="G22" s="8" t="str">
        <f ca="1">IF(MONTH(TODAY())&lt;MONTH(G$1),"",IF(ISBLANK(Tableau8[[#This Row],[Prénom]]),"",MAX(0,MIN(EOMONTH(G$1,0),$E22)-MAX(EOMONTH(G$1,-1),$D22-1))))</f>
        <v/>
      </c>
      <c r="H22" s="8" t="str">
        <f ca="1">IF(MONTH(TODAY())&lt;MONTH(H$1),"",IF(ISBLANK(Tableau8[[#This Row],[Date de naissance]]),"",MAX(0,MIN(EOMONTH(H$1,0),$E22)-MAX(EOMONTH(H$1,-1),$D22-1))))</f>
        <v/>
      </c>
      <c r="I22" s="8" t="str">
        <f ca="1">IF(MONTH(TODAY())&lt;MONTH(I$1),"",IF(ISBLANK(Tableau8[[#This Row],[Date d''arrivée]]),"",MAX(0,MIN(EOMONTH(I$1,0),$E22)-MAX(EOMONTH(I$1,-1),$D22-1))))</f>
        <v/>
      </c>
      <c r="J22" s="8" t="str">
        <f ca="1">IF(MONTH(TODAY())&lt;MONTH(J$1),"",IF(ISBLANK(Tableau8[[#This Row],[Date de départ]]),"",MAX(0,MIN(EOMONTH(J$1,0),$E22)-MAX(EOMONTH(J$1,-1),$D22-1))))</f>
        <v/>
      </c>
      <c r="K22" s="8" t="str">
        <f ca="1">IF(MONTH(TODAY())&lt;MONTH(K$1),"",IF(ISBLANK(Tableau8[[#This Row],[janv-2021]]),"",MAX(0,MIN(EOMONTH(K$1,0),$E22)-MAX(EOMONTH(K$1,-1),$D22-1))))</f>
        <v/>
      </c>
      <c r="L22" s="8" t="str">
        <f ca="1">IF(MONTH(TODAY())&lt;MONTH(L$1),"",IF(ISBLANK(Tableau8[[#This Row],[févr-2021]]),"",MAX(0,MIN(EOMONTH(L$1,0),$E22)-MAX(EOMONTH(L$1,-1),$D22-1))))</f>
        <v/>
      </c>
      <c r="M22" s="8" t="str">
        <f ca="1">IF(MONTH(TODAY())&lt;MONTH(M$1),"",IF(ISBLANK(Tableau8[[#This Row],[mars-2021]]),"",MAX(0,MIN(EOMONTH(M$1,0),$E22)-MAX(EOMONTH(M$1,-1),$D22-1))))</f>
        <v/>
      </c>
      <c r="N22" s="8" t="str">
        <f ca="1">IF(MONTH(TODAY())&lt;MONTH(N$1),"",IF(ISBLANK(Tableau8[[#This Row],[avr-2021]]),"",MAX(0,MIN(EOMONTH(N$1,0),$E22)-MAX(EOMONTH(N$1,-1),$D22-1))))</f>
        <v/>
      </c>
      <c r="O22" s="8" t="str">
        <f ca="1">IF(MONTH(TODAY())&lt;MONTH(O$1),"",IF(ISBLANK(Tableau8[[#This Row],[mai-2021]]),"",MAX(0,MIN(EOMONTH(O$1,0),$E22)-MAX(EOMONTH(O$1,-1),$D22-1))))</f>
        <v/>
      </c>
      <c r="P22" s="8" t="str">
        <f ca="1">IF(MONTH(TODAY())&lt;MONTH(P$1),"",IF(ISBLANK(Tableau8[[#This Row],[juin-2021]]),"",MAX(0,MIN(EOMONTH(P$1,0),$E22)-MAX(EOMONTH(P$1,-1),$D22-1))))</f>
        <v/>
      </c>
      <c r="Q22" s="8" t="str">
        <f ca="1">IF(MONTH(TODAY())&lt;MONTH(Q$1),"",IF(ISBLANK(Tableau8[[#This Row],[juil-2021]]),"",MAX(0,MIN(EOMONTH(Q$1,0),$E22)-MAX(EOMONTH(Q$1,-1),$D22-1))))</f>
        <v/>
      </c>
      <c r="R22" s="9">
        <f t="shared" ca="1" si="0"/>
        <v>0</v>
      </c>
    </row>
    <row r="23" spans="1:18" x14ac:dyDescent="0.25">
      <c r="A23"/>
      <c r="B23" s="6">
        <v>22</v>
      </c>
      <c r="C23" s="7">
        <v>37621</v>
      </c>
      <c r="D23" s="7">
        <v>43434</v>
      </c>
      <c r="E23" s="7"/>
      <c r="F23" s="8" t="str">
        <f ca="1">IF(MONTH(TODAY())&lt;MONTH(F$1),"",IF(ISBLANK(Tableau8[[#This Row],[Nom]]),"",MAX(0,MIN(EOMONTH(F$1,0),$E23)-MAX(EOMONTH(F$1,-1),$D23-1))))</f>
        <v/>
      </c>
      <c r="G23" s="8" t="str">
        <f ca="1">IF(MONTH(TODAY())&lt;MONTH(G$1),"",IF(ISBLANK(Tableau8[[#This Row],[Prénom]]),"",MAX(0,MIN(EOMONTH(G$1,0),$E23)-MAX(EOMONTH(G$1,-1),$D23-1))))</f>
        <v/>
      </c>
      <c r="H23" s="8" t="str">
        <f ca="1">IF(MONTH(TODAY())&lt;MONTH(H$1),"",IF(ISBLANK(Tableau8[[#This Row],[Date de naissance]]),"",MAX(0,MIN(EOMONTH(H$1,0),$E23)-MAX(EOMONTH(H$1,-1),$D23-1))))</f>
        <v/>
      </c>
      <c r="I23" s="8" t="str">
        <f ca="1">IF(MONTH(TODAY())&lt;MONTH(I$1),"",IF(ISBLANK(Tableau8[[#This Row],[Date d''arrivée]]),"",MAX(0,MIN(EOMONTH(I$1,0),$E23)-MAX(EOMONTH(I$1,-1),$D23-1))))</f>
        <v/>
      </c>
      <c r="J23" s="8" t="str">
        <f ca="1">IF(MONTH(TODAY())&lt;MONTH(J$1),"",IF(ISBLANK(Tableau8[[#This Row],[Date de départ]]),"",MAX(0,MIN(EOMONTH(J$1,0),$E23)-MAX(EOMONTH(J$1,-1),$D23-1))))</f>
        <v/>
      </c>
      <c r="K23" s="8" t="str">
        <f ca="1">IF(MONTH(TODAY())&lt;MONTH(K$1),"",IF(ISBLANK(Tableau8[[#This Row],[janv-2021]]),"",MAX(0,MIN(EOMONTH(K$1,0),$E23)-MAX(EOMONTH(K$1,-1),$D23-1))))</f>
        <v/>
      </c>
      <c r="L23" s="8" t="str">
        <f ca="1">IF(MONTH(TODAY())&lt;MONTH(L$1),"",IF(ISBLANK(Tableau8[[#This Row],[févr-2021]]),"",MAX(0,MIN(EOMONTH(L$1,0),$E23)-MAX(EOMONTH(L$1,-1),$D23-1))))</f>
        <v/>
      </c>
      <c r="M23" s="8" t="str">
        <f ca="1">IF(MONTH(TODAY())&lt;MONTH(M$1),"",IF(ISBLANK(Tableau8[[#This Row],[mars-2021]]),"",MAX(0,MIN(EOMONTH(M$1,0),$E23)-MAX(EOMONTH(M$1,-1),$D23-1))))</f>
        <v/>
      </c>
      <c r="N23" s="8" t="str">
        <f ca="1">IF(MONTH(TODAY())&lt;MONTH(N$1),"",IF(ISBLANK(Tableau8[[#This Row],[avr-2021]]),"",MAX(0,MIN(EOMONTH(N$1,0),$E23)-MAX(EOMONTH(N$1,-1),$D23-1))))</f>
        <v/>
      </c>
      <c r="O23" s="8" t="str">
        <f ca="1">IF(MONTH(TODAY())&lt;MONTH(O$1),"",IF(ISBLANK(Tableau8[[#This Row],[mai-2021]]),"",MAX(0,MIN(EOMONTH(O$1,0),$E23)-MAX(EOMONTH(O$1,-1),$D23-1))))</f>
        <v/>
      </c>
      <c r="P23" s="8" t="str">
        <f ca="1">IF(MONTH(TODAY())&lt;MONTH(P$1),"",IF(ISBLANK(Tableau8[[#This Row],[juin-2021]]),"",MAX(0,MIN(EOMONTH(P$1,0),$E23)-MAX(EOMONTH(P$1,-1),$D23-1))))</f>
        <v/>
      </c>
      <c r="Q23" s="8" t="str">
        <f ca="1">IF(MONTH(TODAY())&lt;MONTH(Q$1),"",IF(ISBLANK(Tableau8[[#This Row],[juil-2021]]),"",MAX(0,MIN(EOMONTH(Q$1,0),$E23)-MAX(EOMONTH(Q$1,-1),$D23-1))))</f>
        <v/>
      </c>
      <c r="R23" s="9">
        <f t="shared" ca="1" si="0"/>
        <v>0</v>
      </c>
    </row>
    <row r="24" spans="1:18" x14ac:dyDescent="0.25">
      <c r="A24"/>
      <c r="B24" s="6">
        <v>23</v>
      </c>
      <c r="C24" s="7">
        <v>37803</v>
      </c>
      <c r="D24" s="7">
        <v>44005</v>
      </c>
      <c r="E24" s="7"/>
      <c r="F24" s="8" t="str">
        <f ca="1">IF(MONTH(TODAY())&lt;MONTH(F$1),"",IF(ISBLANK(Tableau8[[#This Row],[Nom]]),"",MAX(0,MIN(EOMONTH(F$1,0),$E24)-MAX(EOMONTH(F$1,-1),$D24-1))))</f>
        <v/>
      </c>
      <c r="G24" s="8" t="str">
        <f ca="1">IF(MONTH(TODAY())&lt;MONTH(G$1),"",IF(ISBLANK(Tableau8[[#This Row],[Prénom]]),"",MAX(0,MIN(EOMONTH(G$1,0),$E24)-MAX(EOMONTH(G$1,-1),$D24-1))))</f>
        <v/>
      </c>
      <c r="H24" s="8" t="str">
        <f ca="1">IF(MONTH(TODAY())&lt;MONTH(H$1),"",IF(ISBLANK(Tableau8[[#This Row],[Date de naissance]]),"",MAX(0,MIN(EOMONTH(H$1,0),$E24)-MAX(EOMONTH(H$1,-1),$D24-1))))</f>
        <v/>
      </c>
      <c r="I24" s="8" t="str">
        <f ca="1">IF(MONTH(TODAY())&lt;MONTH(I$1),"",IF(ISBLANK(Tableau8[[#This Row],[Date d''arrivée]]),"",MAX(0,MIN(EOMONTH(I$1,0),$E24)-MAX(EOMONTH(I$1,-1),$D24-1))))</f>
        <v/>
      </c>
      <c r="J24" s="8" t="str">
        <f ca="1">IF(MONTH(TODAY())&lt;MONTH(J$1),"",IF(ISBLANK(Tableau8[[#This Row],[Date de départ]]),"",MAX(0,MIN(EOMONTH(J$1,0),$E24)-MAX(EOMONTH(J$1,-1),$D24-1))))</f>
        <v/>
      </c>
      <c r="K24" s="8" t="str">
        <f ca="1">IF(MONTH(TODAY())&lt;MONTH(K$1),"",IF(ISBLANK(Tableau8[[#This Row],[janv-2021]]),"",MAX(0,MIN(EOMONTH(K$1,0),$E24)-MAX(EOMONTH(K$1,-1),$D24-1))))</f>
        <v/>
      </c>
      <c r="L24" s="8" t="str">
        <f ca="1">IF(MONTH(TODAY())&lt;MONTH(L$1),"",IF(ISBLANK(Tableau8[[#This Row],[févr-2021]]),"",MAX(0,MIN(EOMONTH(L$1,0),$E24)-MAX(EOMONTH(L$1,-1),$D24-1))))</f>
        <v/>
      </c>
      <c r="M24" s="8" t="str">
        <f ca="1">IF(MONTH(TODAY())&lt;MONTH(M$1),"",IF(ISBLANK(Tableau8[[#This Row],[mars-2021]]),"",MAX(0,MIN(EOMONTH(M$1,0),$E24)-MAX(EOMONTH(M$1,-1),$D24-1))))</f>
        <v/>
      </c>
      <c r="N24" s="8" t="str">
        <f ca="1">IF(MONTH(TODAY())&lt;MONTH(N$1),"",IF(ISBLANK(Tableau8[[#This Row],[avr-2021]]),"",MAX(0,MIN(EOMONTH(N$1,0),$E24)-MAX(EOMONTH(N$1,-1),$D24-1))))</f>
        <v/>
      </c>
      <c r="O24" s="8" t="str">
        <f ca="1">IF(MONTH(TODAY())&lt;MONTH(O$1),"",IF(ISBLANK(Tableau8[[#This Row],[mai-2021]]),"",MAX(0,MIN(EOMONTH(O$1,0),$E24)-MAX(EOMONTH(O$1,-1),$D24-1))))</f>
        <v/>
      </c>
      <c r="P24" s="8" t="str">
        <f ca="1">IF(MONTH(TODAY())&lt;MONTH(P$1),"",IF(ISBLANK(Tableau8[[#This Row],[juin-2021]]),"",MAX(0,MIN(EOMONTH(P$1,0),$E24)-MAX(EOMONTH(P$1,-1),$D24-1))))</f>
        <v/>
      </c>
      <c r="Q24" s="8" t="str">
        <f ca="1">IF(MONTH(TODAY())&lt;MONTH(Q$1),"",IF(ISBLANK(Tableau8[[#This Row],[juil-2021]]),"",MAX(0,MIN(EOMONTH(Q$1,0),$E24)-MAX(EOMONTH(Q$1,-1),$D24-1))))</f>
        <v/>
      </c>
      <c r="R24" s="9">
        <f t="shared" ca="1" si="0"/>
        <v>0</v>
      </c>
    </row>
    <row r="25" spans="1:18" x14ac:dyDescent="0.25">
      <c r="A25"/>
      <c r="B25" s="6">
        <v>24</v>
      </c>
      <c r="C25" s="7">
        <v>37728</v>
      </c>
      <c r="D25" s="7">
        <v>44069</v>
      </c>
      <c r="E25" s="7"/>
      <c r="F25" s="8" t="str">
        <f ca="1">IF(MONTH(TODAY())&lt;MONTH(F$1),"",IF(ISBLANK(Tableau8[[#This Row],[Nom]]),"",MAX(0,MIN(EOMONTH(F$1,0),$E25)-MAX(EOMONTH(F$1,-1),$D25-1))))</f>
        <v/>
      </c>
      <c r="G25" s="8" t="str">
        <f ca="1">IF(MONTH(TODAY())&lt;MONTH(G$1),"",IF(ISBLANK(Tableau8[[#This Row],[Prénom]]),"",MAX(0,MIN(EOMONTH(G$1,0),$E25)-MAX(EOMONTH(G$1,-1),$D25-1))))</f>
        <v/>
      </c>
      <c r="H25" s="8" t="str">
        <f ca="1">IF(MONTH(TODAY())&lt;MONTH(H$1),"",IF(ISBLANK(Tableau8[[#This Row],[Date de naissance]]),"",MAX(0,MIN(EOMONTH(H$1,0),$E25)-MAX(EOMONTH(H$1,-1),$D25-1))))</f>
        <v/>
      </c>
      <c r="I25" s="8" t="str">
        <f ca="1">IF(MONTH(TODAY())&lt;MONTH(I$1),"",IF(ISBLANK(Tableau8[[#This Row],[Date d''arrivée]]),"",MAX(0,MIN(EOMONTH(I$1,0),$E25)-MAX(EOMONTH(I$1,-1),$D25-1))))</f>
        <v/>
      </c>
      <c r="J25" s="8" t="str">
        <f ca="1">IF(MONTH(TODAY())&lt;MONTH(J$1),"",IF(ISBLANK(Tableau8[[#This Row],[Date de départ]]),"",MAX(0,MIN(EOMONTH(J$1,0),$E25)-MAX(EOMONTH(J$1,-1),$D25-1))))</f>
        <v/>
      </c>
      <c r="K25" s="8" t="str">
        <f ca="1">IF(MONTH(TODAY())&lt;MONTH(K$1),"",IF(ISBLANK(Tableau8[[#This Row],[janv-2021]]),"",MAX(0,MIN(EOMONTH(K$1,0),$E25)-MAX(EOMONTH(K$1,-1),$D25-1))))</f>
        <v/>
      </c>
      <c r="L25" s="8" t="str">
        <f ca="1">IF(MONTH(TODAY())&lt;MONTH(L$1),"",IF(ISBLANK(Tableau8[[#This Row],[févr-2021]]),"",MAX(0,MIN(EOMONTH(L$1,0),$E25)-MAX(EOMONTH(L$1,-1),$D25-1))))</f>
        <v/>
      </c>
      <c r="M25" s="8" t="str">
        <f ca="1">IF(MONTH(TODAY())&lt;MONTH(M$1),"",IF(ISBLANK(Tableau8[[#This Row],[mars-2021]]),"",MAX(0,MIN(EOMONTH(M$1,0),$E25)-MAX(EOMONTH(M$1,-1),$D25-1))))</f>
        <v/>
      </c>
      <c r="N25" s="8" t="str">
        <f ca="1">IF(MONTH(TODAY())&lt;MONTH(N$1),"",IF(ISBLANK(Tableau8[[#This Row],[avr-2021]]),"",MAX(0,MIN(EOMONTH(N$1,0),$E25)-MAX(EOMONTH(N$1,-1),$D25-1))))</f>
        <v/>
      </c>
      <c r="O25" s="8" t="str">
        <f ca="1">IF(MONTH(TODAY())&lt;MONTH(O$1),"",IF(ISBLANK(Tableau8[[#This Row],[mai-2021]]),"",MAX(0,MIN(EOMONTH(O$1,0),$E25)-MAX(EOMONTH(O$1,-1),$D25-1))))</f>
        <v/>
      </c>
      <c r="P25" s="8" t="str">
        <f ca="1">IF(MONTH(TODAY())&lt;MONTH(P$1),"",IF(ISBLANK(Tableau8[[#This Row],[juin-2021]]),"",MAX(0,MIN(EOMONTH(P$1,0),$E25)-MAX(EOMONTH(P$1,-1),$D25-1))))</f>
        <v/>
      </c>
      <c r="Q25" s="8" t="str">
        <f ca="1">IF(MONTH(TODAY())&lt;MONTH(Q$1),"",IF(ISBLANK(Tableau8[[#This Row],[juil-2021]]),"",MAX(0,MIN(EOMONTH(Q$1,0),$E25)-MAX(EOMONTH(Q$1,-1),$D25-1))))</f>
        <v/>
      </c>
      <c r="R25" s="9">
        <f t="shared" ca="1" si="0"/>
        <v>0</v>
      </c>
    </row>
    <row r="26" spans="1:18" x14ac:dyDescent="0.25">
      <c r="A26"/>
      <c r="B26" s="6">
        <v>25</v>
      </c>
      <c r="C26" s="7">
        <v>37335</v>
      </c>
      <c r="D26" s="7">
        <v>43434</v>
      </c>
      <c r="E26" s="7"/>
      <c r="F26" s="8" t="str">
        <f ca="1">IF(MONTH(TODAY())&lt;MONTH(F$1),"",IF(ISBLANK(Tableau8[[#This Row],[Nom]]),"",MAX(0,MIN(EOMONTH(F$1,0),$E26)-MAX(EOMONTH(F$1,-1),$D26-1))))</f>
        <v/>
      </c>
      <c r="G26" s="8" t="str">
        <f ca="1">IF(MONTH(TODAY())&lt;MONTH(G$1),"",IF(ISBLANK(Tableau8[[#This Row],[Prénom]]),"",MAX(0,MIN(EOMONTH(G$1,0),$E26)-MAX(EOMONTH(G$1,-1),$D26-1))))</f>
        <v/>
      </c>
      <c r="H26" s="8" t="str">
        <f ca="1">IF(MONTH(TODAY())&lt;MONTH(H$1),"",IF(ISBLANK(Tableau8[[#This Row],[Date de naissance]]),"",MAX(0,MIN(EOMONTH(H$1,0),$E26)-MAX(EOMONTH(H$1,-1),$D26-1))))</f>
        <v/>
      </c>
      <c r="I26" s="8" t="str">
        <f ca="1">IF(MONTH(TODAY())&lt;MONTH(I$1),"",IF(ISBLANK(Tableau8[[#This Row],[Date d''arrivée]]),"",MAX(0,MIN(EOMONTH(I$1,0),$E26)-MAX(EOMONTH(I$1,-1),$D26-1))))</f>
        <v/>
      </c>
      <c r="J26" s="8" t="str">
        <f ca="1">IF(MONTH(TODAY())&lt;MONTH(J$1),"",IF(ISBLANK(Tableau8[[#This Row],[Date de départ]]),"",MAX(0,MIN(EOMONTH(J$1,0),$E26)-MAX(EOMONTH(J$1,-1),$D26-1))))</f>
        <v/>
      </c>
      <c r="K26" s="8" t="str">
        <f ca="1">IF(MONTH(TODAY())&lt;MONTH(K$1),"",IF(ISBLANK(Tableau8[[#This Row],[janv-2021]]),"",MAX(0,MIN(EOMONTH(K$1,0),$E26)-MAX(EOMONTH(K$1,-1),$D26-1))))</f>
        <v/>
      </c>
      <c r="L26" s="8" t="str">
        <f ca="1">IF(MONTH(TODAY())&lt;MONTH(L$1),"",IF(ISBLANK(Tableau8[[#This Row],[févr-2021]]),"",MAX(0,MIN(EOMONTH(L$1,0),$E26)-MAX(EOMONTH(L$1,-1),$D26-1))))</f>
        <v/>
      </c>
      <c r="M26" s="8" t="str">
        <f ca="1">IF(MONTH(TODAY())&lt;MONTH(M$1),"",IF(ISBLANK(Tableau8[[#This Row],[mars-2021]]),"",MAX(0,MIN(EOMONTH(M$1,0),$E26)-MAX(EOMONTH(M$1,-1),$D26-1))))</f>
        <v/>
      </c>
      <c r="N26" s="8" t="str">
        <f ca="1">IF(MONTH(TODAY())&lt;MONTH(N$1),"",IF(ISBLANK(Tableau8[[#This Row],[avr-2021]]),"",MAX(0,MIN(EOMONTH(N$1,0),$E26)-MAX(EOMONTH(N$1,-1),$D26-1))))</f>
        <v/>
      </c>
      <c r="O26" s="8" t="str">
        <f ca="1">IF(MONTH(TODAY())&lt;MONTH(O$1),"",IF(ISBLANK(Tableau8[[#This Row],[mai-2021]]),"",MAX(0,MIN(EOMONTH(O$1,0),$E26)-MAX(EOMONTH(O$1,-1),$D26-1))))</f>
        <v/>
      </c>
      <c r="P26" s="8" t="str">
        <f ca="1">IF(MONTH(TODAY())&lt;MONTH(P$1),"",IF(ISBLANK(Tableau8[[#This Row],[juin-2021]]),"",MAX(0,MIN(EOMONTH(P$1,0),$E26)-MAX(EOMONTH(P$1,-1),$D26-1))))</f>
        <v/>
      </c>
      <c r="Q26" s="8" t="str">
        <f ca="1">IF(MONTH(TODAY())&lt;MONTH(Q$1),"",IF(ISBLANK(Tableau8[[#This Row],[juil-2021]]),"",MAX(0,MIN(EOMONTH(Q$1,0),$E26)-MAX(EOMONTH(Q$1,-1),$D26-1))))</f>
        <v/>
      </c>
      <c r="R26" s="9">
        <f t="shared" ca="1" si="0"/>
        <v>0</v>
      </c>
    </row>
    <row r="27" spans="1:18" x14ac:dyDescent="0.25">
      <c r="A27"/>
      <c r="B27" s="6">
        <v>26</v>
      </c>
      <c r="C27" s="7">
        <v>37993</v>
      </c>
      <c r="D27" s="7">
        <v>44089</v>
      </c>
      <c r="E27" s="7"/>
      <c r="F27" s="8" t="str">
        <f ca="1">IF(MONTH(TODAY())&lt;MONTH(F$1),"",IF(ISBLANK(Tableau8[[#This Row],[Nom]]),"",MAX(0,MIN(EOMONTH(F$1,0),$E27)-MAX(EOMONTH(F$1,-1),$D27-1))))</f>
        <v/>
      </c>
      <c r="G27" s="8" t="str">
        <f ca="1">IF(MONTH(TODAY())&lt;MONTH(G$1),"",IF(ISBLANK(Tableau8[[#This Row],[Prénom]]),"",MAX(0,MIN(EOMONTH(G$1,0),$E27)-MAX(EOMONTH(G$1,-1),$D27-1))))</f>
        <v/>
      </c>
      <c r="H27" s="8" t="str">
        <f ca="1">IF(MONTH(TODAY())&lt;MONTH(H$1),"",IF(ISBLANK(Tableau8[[#This Row],[Date de naissance]]),"",MAX(0,MIN(EOMONTH(H$1,0),$E27)-MAX(EOMONTH(H$1,-1),$D27-1))))</f>
        <v/>
      </c>
      <c r="I27" s="8" t="str">
        <f ca="1">IF(MONTH(TODAY())&lt;MONTH(I$1),"",IF(ISBLANK(Tableau8[[#This Row],[Date d''arrivée]]),"",MAX(0,MIN(EOMONTH(I$1,0),$E27)-MAX(EOMONTH(I$1,-1),$D27-1))))</f>
        <v/>
      </c>
      <c r="J27" s="8" t="str">
        <f ca="1">IF(MONTH(TODAY())&lt;MONTH(J$1),"",IF(ISBLANK(Tableau8[[#This Row],[Date de départ]]),"",MAX(0,MIN(EOMONTH(J$1,0),$E27)-MAX(EOMONTH(J$1,-1),$D27-1))))</f>
        <v/>
      </c>
      <c r="K27" s="8" t="str">
        <f ca="1">IF(MONTH(TODAY())&lt;MONTH(K$1),"",IF(ISBLANK(Tableau8[[#This Row],[janv-2021]]),"",MAX(0,MIN(EOMONTH(K$1,0),$E27)-MAX(EOMONTH(K$1,-1),$D27-1))))</f>
        <v/>
      </c>
      <c r="L27" s="8" t="str">
        <f ca="1">IF(MONTH(TODAY())&lt;MONTH(L$1),"",IF(ISBLANK(Tableau8[[#This Row],[févr-2021]]),"",MAX(0,MIN(EOMONTH(L$1,0),$E27)-MAX(EOMONTH(L$1,-1),$D27-1))))</f>
        <v/>
      </c>
      <c r="M27" s="8" t="str">
        <f ca="1">IF(MONTH(TODAY())&lt;MONTH(M$1),"",IF(ISBLANK(Tableau8[[#This Row],[mars-2021]]),"",MAX(0,MIN(EOMONTH(M$1,0),$E27)-MAX(EOMONTH(M$1,-1),$D27-1))))</f>
        <v/>
      </c>
      <c r="N27" s="8" t="str">
        <f ca="1">IF(MONTH(TODAY())&lt;MONTH(N$1),"",IF(ISBLANK(Tableau8[[#This Row],[avr-2021]]),"",MAX(0,MIN(EOMONTH(N$1,0),$E27)-MAX(EOMONTH(N$1,-1),$D27-1))))</f>
        <v/>
      </c>
      <c r="O27" s="8" t="str">
        <f ca="1">IF(MONTH(TODAY())&lt;MONTH(O$1),"",IF(ISBLANK(Tableau8[[#This Row],[mai-2021]]),"",MAX(0,MIN(EOMONTH(O$1,0),$E27)-MAX(EOMONTH(O$1,-1),$D27-1))))</f>
        <v/>
      </c>
      <c r="P27" s="8" t="str">
        <f ca="1">IF(MONTH(TODAY())&lt;MONTH(P$1),"",IF(ISBLANK(Tableau8[[#This Row],[juin-2021]]),"",MAX(0,MIN(EOMONTH(P$1,0),$E27)-MAX(EOMONTH(P$1,-1),$D27-1))))</f>
        <v/>
      </c>
      <c r="Q27" s="8" t="str">
        <f ca="1">IF(MONTH(TODAY())&lt;MONTH(Q$1),"",IF(ISBLANK(Tableau8[[#This Row],[juil-2021]]),"",MAX(0,MIN(EOMONTH(Q$1,0),$E27)-MAX(EOMONTH(Q$1,-1),$D27-1))))</f>
        <v/>
      </c>
      <c r="R27" s="9">
        <f t="shared" ca="1" si="0"/>
        <v>0</v>
      </c>
    </row>
    <row r="28" spans="1:18" x14ac:dyDescent="0.25">
      <c r="A28"/>
      <c r="B28" s="6">
        <v>27</v>
      </c>
      <c r="C28" s="7">
        <v>38260</v>
      </c>
      <c r="D28" s="7">
        <v>44019</v>
      </c>
      <c r="E28" s="7"/>
      <c r="F28" s="8" t="str">
        <f ca="1">IF(MONTH(TODAY())&lt;MONTH(F$1),"",IF(ISBLANK(Tableau8[[#This Row],[Nom]]),"",MAX(0,MIN(EOMONTH(F$1,0),$E28)-MAX(EOMONTH(F$1,-1),$D28-1))))</f>
        <v/>
      </c>
      <c r="G28" s="8" t="str">
        <f ca="1">IF(MONTH(TODAY())&lt;MONTH(G$1),"",IF(ISBLANK(Tableau8[[#This Row],[Prénom]]),"",MAX(0,MIN(EOMONTH(G$1,0),$E28)-MAX(EOMONTH(G$1,-1),$D28-1))))</f>
        <v/>
      </c>
      <c r="H28" s="8" t="str">
        <f ca="1">IF(MONTH(TODAY())&lt;MONTH(H$1),"",IF(ISBLANK(Tableau8[[#This Row],[Date de naissance]]),"",MAX(0,MIN(EOMONTH(H$1,0),$E28)-MAX(EOMONTH(H$1,-1),$D28-1))))</f>
        <v/>
      </c>
      <c r="I28" s="8" t="str">
        <f ca="1">IF(MONTH(TODAY())&lt;MONTH(I$1),"",IF(ISBLANK(Tableau8[[#This Row],[Date d''arrivée]]),"",MAX(0,MIN(EOMONTH(I$1,0),$E28)-MAX(EOMONTH(I$1,-1),$D28-1))))</f>
        <v/>
      </c>
      <c r="J28" s="8" t="str">
        <f ca="1">IF(MONTH(TODAY())&lt;MONTH(J$1),"",IF(ISBLANK(Tableau8[[#This Row],[Date de départ]]),"",MAX(0,MIN(EOMONTH(J$1,0),$E28)-MAX(EOMONTH(J$1,-1),$D28-1))))</f>
        <v/>
      </c>
      <c r="K28" s="8" t="str">
        <f ca="1">IF(MONTH(TODAY())&lt;MONTH(K$1),"",IF(ISBLANK(Tableau8[[#This Row],[janv-2021]]),"",MAX(0,MIN(EOMONTH(K$1,0),$E28)-MAX(EOMONTH(K$1,-1),$D28-1))))</f>
        <v/>
      </c>
      <c r="L28" s="8" t="str">
        <f ca="1">IF(MONTH(TODAY())&lt;MONTH(L$1),"",IF(ISBLANK(Tableau8[[#This Row],[févr-2021]]),"",MAX(0,MIN(EOMONTH(L$1,0),$E28)-MAX(EOMONTH(L$1,-1),$D28-1))))</f>
        <v/>
      </c>
      <c r="M28" s="8" t="str">
        <f ca="1">IF(MONTH(TODAY())&lt;MONTH(M$1),"",IF(ISBLANK(Tableau8[[#This Row],[mars-2021]]),"",MAX(0,MIN(EOMONTH(M$1,0),$E28)-MAX(EOMONTH(M$1,-1),$D28-1))))</f>
        <v/>
      </c>
      <c r="N28" s="8" t="str">
        <f ca="1">IF(MONTH(TODAY())&lt;MONTH(N$1),"",IF(ISBLANK(Tableau8[[#This Row],[avr-2021]]),"",MAX(0,MIN(EOMONTH(N$1,0),$E28)-MAX(EOMONTH(N$1,-1),$D28-1))))</f>
        <v/>
      </c>
      <c r="O28" s="8" t="str">
        <f ca="1">IF(MONTH(TODAY())&lt;MONTH(O$1),"",IF(ISBLANK(Tableau8[[#This Row],[mai-2021]]),"",MAX(0,MIN(EOMONTH(O$1,0),$E28)-MAX(EOMONTH(O$1,-1),$D28-1))))</f>
        <v/>
      </c>
      <c r="P28" s="8" t="str">
        <f ca="1">IF(MONTH(TODAY())&lt;MONTH(P$1),"",IF(ISBLANK(Tableau8[[#This Row],[juin-2021]]),"",MAX(0,MIN(EOMONTH(P$1,0),$E28)-MAX(EOMONTH(P$1,-1),$D28-1))))</f>
        <v/>
      </c>
      <c r="Q28" s="8" t="str">
        <f ca="1">IF(MONTH(TODAY())&lt;MONTH(Q$1),"",IF(ISBLANK(Tableau8[[#This Row],[juil-2021]]),"",MAX(0,MIN(EOMONTH(Q$1,0),$E28)-MAX(EOMONTH(Q$1,-1),$D28-1))))</f>
        <v/>
      </c>
      <c r="R28" s="9">
        <f t="shared" ca="1" si="0"/>
        <v>0</v>
      </c>
    </row>
    <row r="29" spans="1:18" x14ac:dyDescent="0.25">
      <c r="A29"/>
      <c r="B29" s="6">
        <v>28</v>
      </c>
      <c r="C29" s="7">
        <v>37859</v>
      </c>
      <c r="D29" s="7">
        <v>44069</v>
      </c>
      <c r="E29" s="7"/>
      <c r="F29" s="8" t="str">
        <f ca="1">IF(MONTH(TODAY())&lt;MONTH(F$1),"",IF(ISBLANK(Tableau8[[#This Row],[Nom]]),"",MAX(0,MIN(EOMONTH(F$1,0),$E29)-MAX(EOMONTH(F$1,-1),$D29-1))))</f>
        <v/>
      </c>
      <c r="G29" s="8" t="str">
        <f ca="1">IF(MONTH(TODAY())&lt;MONTH(G$1),"",IF(ISBLANK(Tableau8[[#This Row],[Prénom]]),"",MAX(0,MIN(EOMONTH(G$1,0),$E29)-MAX(EOMONTH(G$1,-1),$D29-1))))</f>
        <v/>
      </c>
      <c r="H29" s="8" t="str">
        <f ca="1">IF(MONTH(TODAY())&lt;MONTH(H$1),"",IF(ISBLANK(Tableau8[[#This Row],[Date de naissance]]),"",MAX(0,MIN(EOMONTH(H$1,0),$E29)-MAX(EOMONTH(H$1,-1),$D29-1))))</f>
        <v/>
      </c>
      <c r="I29" s="8" t="str">
        <f ca="1">IF(MONTH(TODAY())&lt;MONTH(I$1),"",IF(ISBLANK(Tableau8[[#This Row],[Date d''arrivée]]),"",MAX(0,MIN(EOMONTH(I$1,0),$E29)-MAX(EOMONTH(I$1,-1),$D29-1))))</f>
        <v/>
      </c>
      <c r="J29" s="8" t="str">
        <f ca="1">IF(MONTH(TODAY())&lt;MONTH(J$1),"",IF(ISBLANK(Tableau8[[#This Row],[Date de départ]]),"",MAX(0,MIN(EOMONTH(J$1,0),$E29)-MAX(EOMONTH(J$1,-1),$D29-1))))</f>
        <v/>
      </c>
      <c r="K29" s="8" t="str">
        <f ca="1">IF(MONTH(TODAY())&lt;MONTH(K$1),"",IF(ISBLANK(Tableau8[[#This Row],[janv-2021]]),"",MAX(0,MIN(EOMONTH(K$1,0),$E29)-MAX(EOMONTH(K$1,-1),$D29-1))))</f>
        <v/>
      </c>
      <c r="L29" s="8" t="str">
        <f ca="1">IF(MONTH(TODAY())&lt;MONTH(L$1),"",IF(ISBLANK(Tableau8[[#This Row],[févr-2021]]),"",MAX(0,MIN(EOMONTH(L$1,0),$E29)-MAX(EOMONTH(L$1,-1),$D29-1))))</f>
        <v/>
      </c>
      <c r="M29" s="8" t="str">
        <f ca="1">IF(MONTH(TODAY())&lt;MONTH(M$1),"",IF(ISBLANK(Tableau8[[#This Row],[mars-2021]]),"",MAX(0,MIN(EOMONTH(M$1,0),$E29)-MAX(EOMONTH(M$1,-1),$D29-1))))</f>
        <v/>
      </c>
      <c r="N29" s="8" t="str">
        <f ca="1">IF(MONTH(TODAY())&lt;MONTH(N$1),"",IF(ISBLANK(Tableau8[[#This Row],[avr-2021]]),"",MAX(0,MIN(EOMONTH(N$1,0),$E29)-MAX(EOMONTH(N$1,-1),$D29-1))))</f>
        <v/>
      </c>
      <c r="O29" s="8" t="str">
        <f ca="1">IF(MONTH(TODAY())&lt;MONTH(O$1),"",IF(ISBLANK(Tableau8[[#This Row],[mai-2021]]),"",MAX(0,MIN(EOMONTH(O$1,0),$E29)-MAX(EOMONTH(O$1,-1),$D29-1))))</f>
        <v/>
      </c>
      <c r="P29" s="8" t="str">
        <f ca="1">IF(MONTH(TODAY())&lt;MONTH(P$1),"",IF(ISBLANK(Tableau8[[#This Row],[juin-2021]]),"",MAX(0,MIN(EOMONTH(P$1,0),$E29)-MAX(EOMONTH(P$1,-1),$D29-1))))</f>
        <v/>
      </c>
      <c r="Q29" s="8" t="str">
        <f ca="1">IF(MONTH(TODAY())&lt;MONTH(Q$1),"",IF(ISBLANK(Tableau8[[#This Row],[juil-2021]]),"",MAX(0,MIN(EOMONTH(Q$1,0),$E29)-MAX(EOMONTH(Q$1,-1),$D29-1))))</f>
        <v/>
      </c>
      <c r="R29" s="9">
        <f t="shared" ca="1" si="0"/>
        <v>0</v>
      </c>
    </row>
    <row r="30" spans="1:18" x14ac:dyDescent="0.25">
      <c r="A30"/>
      <c r="B30" s="6">
        <v>29</v>
      </c>
      <c r="C30" s="7">
        <v>38195</v>
      </c>
      <c r="D30" s="7">
        <v>43858</v>
      </c>
      <c r="E30" s="7"/>
      <c r="F30" s="8" t="str">
        <f ca="1">IF(MONTH(TODAY())&lt;MONTH(F$1),"",IF(ISBLANK(Tableau8[[#This Row],[Nom]]),"",MAX(0,MIN(EOMONTH(F$1,0),$E30)-MAX(EOMONTH(F$1,-1),$D30-1))))</f>
        <v/>
      </c>
      <c r="G30" s="8" t="str">
        <f ca="1">IF(MONTH(TODAY())&lt;MONTH(G$1),"",IF(ISBLANK(Tableau8[[#This Row],[Prénom]]),"",MAX(0,MIN(EOMONTH(G$1,0),$E30)-MAX(EOMONTH(G$1,-1),$D30-1))))</f>
        <v/>
      </c>
      <c r="H30" s="8" t="str">
        <f ca="1">IF(MONTH(TODAY())&lt;MONTH(H$1),"",IF(ISBLANK(Tableau8[[#This Row],[Date de naissance]]),"",MAX(0,MIN(EOMONTH(H$1,0),$E30)-MAX(EOMONTH(H$1,-1),$D30-1))))</f>
        <v/>
      </c>
      <c r="I30" s="8" t="str">
        <f ca="1">IF(MONTH(TODAY())&lt;MONTH(I$1),"",IF(ISBLANK(Tableau8[[#This Row],[Date d''arrivée]]),"",MAX(0,MIN(EOMONTH(I$1,0),$E30)-MAX(EOMONTH(I$1,-1),$D30-1))))</f>
        <v/>
      </c>
      <c r="J30" s="8" t="str">
        <f ca="1">IF(MONTH(TODAY())&lt;MONTH(J$1),"",IF(ISBLANK(Tableau8[[#This Row],[Date de départ]]),"",MAX(0,MIN(EOMONTH(J$1,0),$E30)-MAX(EOMONTH(J$1,-1),$D30-1))))</f>
        <v/>
      </c>
      <c r="K30" s="8" t="str">
        <f ca="1">IF(MONTH(TODAY())&lt;MONTH(K$1),"",IF(ISBLANK(Tableau8[[#This Row],[janv-2021]]),"",MAX(0,MIN(EOMONTH(K$1,0),$E30)-MAX(EOMONTH(K$1,-1),$D30-1))))</f>
        <v/>
      </c>
      <c r="L30" s="8" t="str">
        <f ca="1">IF(MONTH(TODAY())&lt;MONTH(L$1),"",IF(ISBLANK(Tableau8[[#This Row],[févr-2021]]),"",MAX(0,MIN(EOMONTH(L$1,0),$E30)-MAX(EOMONTH(L$1,-1),$D30-1))))</f>
        <v/>
      </c>
      <c r="M30" s="8" t="str">
        <f ca="1">IF(MONTH(TODAY())&lt;MONTH(M$1),"",IF(ISBLANK(Tableau8[[#This Row],[mars-2021]]),"",MAX(0,MIN(EOMONTH(M$1,0),$E30)-MAX(EOMONTH(M$1,-1),$D30-1))))</f>
        <v/>
      </c>
      <c r="N30" s="8" t="str">
        <f ca="1">IF(MONTH(TODAY())&lt;MONTH(N$1),"",IF(ISBLANK(Tableau8[[#This Row],[avr-2021]]),"",MAX(0,MIN(EOMONTH(N$1,0),$E30)-MAX(EOMONTH(N$1,-1),$D30-1))))</f>
        <v/>
      </c>
      <c r="O30" s="8" t="str">
        <f ca="1">IF(MONTH(TODAY())&lt;MONTH(O$1),"",IF(ISBLANK(Tableau8[[#This Row],[mai-2021]]),"",MAX(0,MIN(EOMONTH(O$1,0),$E30)-MAX(EOMONTH(O$1,-1),$D30-1))))</f>
        <v/>
      </c>
      <c r="P30" s="8" t="str">
        <f ca="1">IF(MONTH(TODAY())&lt;MONTH(P$1),"",IF(ISBLANK(Tableau8[[#This Row],[juin-2021]]),"",MAX(0,MIN(EOMONTH(P$1,0),$E30)-MAX(EOMONTH(P$1,-1),$D30-1))))</f>
        <v/>
      </c>
      <c r="Q30" s="8" t="str">
        <f ca="1">IF(MONTH(TODAY())&lt;MONTH(Q$1),"",IF(ISBLANK(Tableau8[[#This Row],[juil-2021]]),"",MAX(0,MIN(EOMONTH(Q$1,0),$E30)-MAX(EOMONTH(Q$1,-1),$D30-1))))</f>
        <v/>
      </c>
      <c r="R30" s="9">
        <f t="shared" ca="1" si="0"/>
        <v>0</v>
      </c>
    </row>
    <row r="31" spans="1:18" x14ac:dyDescent="0.25">
      <c r="A31"/>
      <c r="B31" s="6">
        <v>30</v>
      </c>
      <c r="C31" s="7">
        <v>38011</v>
      </c>
      <c r="D31" s="7">
        <v>43902</v>
      </c>
      <c r="E31" s="7"/>
      <c r="F31" s="8" t="str">
        <f ca="1">IF(MONTH(TODAY())&lt;MONTH(F$1),"",IF(ISBLANK(Tableau8[[#This Row],[Nom]]),"",MAX(0,MIN(EOMONTH(F$1,0),$E31)-MAX(EOMONTH(F$1,-1),$D31-1))))</f>
        <v/>
      </c>
      <c r="G31" s="8" t="str">
        <f ca="1">IF(MONTH(TODAY())&lt;MONTH(G$1),"",IF(ISBLANK(Tableau8[[#This Row],[Prénom]]),"",MAX(0,MIN(EOMONTH(G$1,0),$E31)-MAX(EOMONTH(G$1,-1),$D31-1))))</f>
        <v/>
      </c>
      <c r="H31" s="8" t="str">
        <f ca="1">IF(MONTH(TODAY())&lt;MONTH(H$1),"",IF(ISBLANK(Tableau8[[#This Row],[Date de naissance]]),"",MAX(0,MIN(EOMONTH(H$1,0),$E31)-MAX(EOMONTH(H$1,-1),$D31-1))))</f>
        <v/>
      </c>
      <c r="I31" s="8" t="str">
        <f ca="1">IF(MONTH(TODAY())&lt;MONTH(I$1),"",IF(ISBLANK(Tableau8[[#This Row],[Date d''arrivée]]),"",MAX(0,MIN(EOMONTH(I$1,0),$E31)-MAX(EOMONTH(I$1,-1),$D31-1))))</f>
        <v/>
      </c>
      <c r="J31" s="8" t="str">
        <f ca="1">IF(MONTH(TODAY())&lt;MONTH(J$1),"",IF(ISBLANK(Tableau8[[#This Row],[Date de départ]]),"",MAX(0,MIN(EOMONTH(J$1,0),$E31)-MAX(EOMONTH(J$1,-1),$D31-1))))</f>
        <v/>
      </c>
      <c r="K31" s="8" t="str">
        <f ca="1">IF(MONTH(TODAY())&lt;MONTH(K$1),"",IF(ISBLANK(Tableau8[[#This Row],[janv-2021]]),"",MAX(0,MIN(EOMONTH(K$1,0),$E31)-MAX(EOMONTH(K$1,-1),$D31-1))))</f>
        <v/>
      </c>
      <c r="L31" s="8" t="str">
        <f ca="1">IF(MONTH(TODAY())&lt;MONTH(L$1),"",IF(ISBLANK(Tableau8[[#This Row],[févr-2021]]),"",MAX(0,MIN(EOMONTH(L$1,0),$E31)-MAX(EOMONTH(L$1,-1),$D31-1))))</f>
        <v/>
      </c>
      <c r="M31" s="8" t="str">
        <f ca="1">IF(MONTH(TODAY())&lt;MONTH(M$1),"",IF(ISBLANK(Tableau8[[#This Row],[mars-2021]]),"",MAX(0,MIN(EOMONTH(M$1,0),$E31)-MAX(EOMONTH(M$1,-1),$D31-1))))</f>
        <v/>
      </c>
      <c r="N31" s="8" t="str">
        <f ca="1">IF(MONTH(TODAY())&lt;MONTH(N$1),"",IF(ISBLANK(Tableau8[[#This Row],[avr-2021]]),"",MAX(0,MIN(EOMONTH(N$1,0),$E31)-MAX(EOMONTH(N$1,-1),$D31-1))))</f>
        <v/>
      </c>
      <c r="O31" s="8" t="str">
        <f ca="1">IF(MONTH(TODAY())&lt;MONTH(O$1),"",IF(ISBLANK(Tableau8[[#This Row],[mai-2021]]),"",MAX(0,MIN(EOMONTH(O$1,0),$E31)-MAX(EOMONTH(O$1,-1),$D31-1))))</f>
        <v/>
      </c>
      <c r="P31" s="8" t="str">
        <f ca="1">IF(MONTH(TODAY())&lt;MONTH(P$1),"",IF(ISBLANK(Tableau8[[#This Row],[juin-2021]]),"",MAX(0,MIN(EOMONTH(P$1,0),$E31)-MAX(EOMONTH(P$1,-1),$D31-1))))</f>
        <v/>
      </c>
      <c r="Q31" s="8" t="str">
        <f ca="1">IF(MONTH(TODAY())&lt;MONTH(Q$1),"",IF(ISBLANK(Tableau8[[#This Row],[juil-2021]]),"",MAX(0,MIN(EOMONTH(Q$1,0),$E31)-MAX(EOMONTH(Q$1,-1),$D31-1))))</f>
        <v/>
      </c>
      <c r="R31" s="9">
        <f t="shared" ca="1" si="0"/>
        <v>0</v>
      </c>
    </row>
    <row r="32" spans="1:18" x14ac:dyDescent="0.25">
      <c r="A32"/>
      <c r="B32" s="6">
        <v>31</v>
      </c>
      <c r="C32" s="7">
        <v>37321</v>
      </c>
      <c r="D32" s="7">
        <v>43434</v>
      </c>
      <c r="E32" s="7"/>
      <c r="F32" s="8" t="str">
        <f ca="1">IF(MONTH(TODAY())&lt;MONTH(F$1),"",IF(ISBLANK(Tableau8[[#This Row],[Nom]]),"",MAX(0,MIN(EOMONTH(F$1,0),$E32)-MAX(EOMONTH(F$1,-1),$D32-1))))</f>
        <v/>
      </c>
      <c r="G32" s="8" t="str">
        <f ca="1">IF(MONTH(TODAY())&lt;MONTH(G$1),"",IF(ISBLANK(Tableau8[[#This Row],[Prénom]]),"",MAX(0,MIN(EOMONTH(G$1,0),$E32)-MAX(EOMONTH(G$1,-1),$D32-1))))</f>
        <v/>
      </c>
      <c r="H32" s="8" t="str">
        <f ca="1">IF(MONTH(TODAY())&lt;MONTH(H$1),"",IF(ISBLANK(Tableau8[[#This Row],[Date de naissance]]),"",MAX(0,MIN(EOMONTH(H$1,0),$E32)-MAX(EOMONTH(H$1,-1),$D32-1))))</f>
        <v/>
      </c>
      <c r="I32" s="8" t="str">
        <f ca="1">IF(MONTH(TODAY())&lt;MONTH(I$1),"",IF(ISBLANK(Tableau8[[#This Row],[Date d''arrivée]]),"",MAX(0,MIN(EOMONTH(I$1,0),$E32)-MAX(EOMONTH(I$1,-1),$D32-1))))</f>
        <v/>
      </c>
      <c r="J32" s="8" t="str">
        <f ca="1">IF(MONTH(TODAY())&lt;MONTH(J$1),"",IF(ISBLANK(Tableau8[[#This Row],[Date de départ]]),"",MAX(0,MIN(EOMONTH(J$1,0),$E32)-MAX(EOMONTH(J$1,-1),$D32-1))))</f>
        <v/>
      </c>
      <c r="K32" s="8" t="str">
        <f ca="1">IF(MONTH(TODAY())&lt;MONTH(K$1),"",IF(ISBLANK(Tableau8[[#This Row],[janv-2021]]),"",MAX(0,MIN(EOMONTH(K$1,0),$E32)-MAX(EOMONTH(K$1,-1),$D32-1))))</f>
        <v/>
      </c>
      <c r="L32" s="8" t="str">
        <f ca="1">IF(MONTH(TODAY())&lt;MONTH(L$1),"",IF(ISBLANK(Tableau8[[#This Row],[févr-2021]]),"",MAX(0,MIN(EOMONTH(L$1,0),$E32)-MAX(EOMONTH(L$1,-1),$D32-1))))</f>
        <v/>
      </c>
      <c r="M32" s="8" t="str">
        <f ca="1">IF(MONTH(TODAY())&lt;MONTH(M$1),"",IF(ISBLANK(Tableau8[[#This Row],[mars-2021]]),"",MAX(0,MIN(EOMONTH(M$1,0),$E32)-MAX(EOMONTH(M$1,-1),$D32-1))))</f>
        <v/>
      </c>
      <c r="N32" s="8" t="str">
        <f ca="1">IF(MONTH(TODAY())&lt;MONTH(N$1),"",IF(ISBLANK(Tableau8[[#This Row],[avr-2021]]),"",MAX(0,MIN(EOMONTH(N$1,0),$E32)-MAX(EOMONTH(N$1,-1),$D32-1))))</f>
        <v/>
      </c>
      <c r="O32" s="8" t="str">
        <f ca="1">IF(MONTH(TODAY())&lt;MONTH(O$1),"",IF(ISBLANK(Tableau8[[#This Row],[mai-2021]]),"",MAX(0,MIN(EOMONTH(O$1,0),$E32)-MAX(EOMONTH(O$1,-1),$D32-1))))</f>
        <v/>
      </c>
      <c r="P32" s="8" t="str">
        <f ca="1">IF(MONTH(TODAY())&lt;MONTH(P$1),"",IF(ISBLANK(Tableau8[[#This Row],[juin-2021]]),"",MAX(0,MIN(EOMONTH(P$1,0),$E32)-MAX(EOMONTH(P$1,-1),$D32-1))))</f>
        <v/>
      </c>
      <c r="Q32" s="8" t="str">
        <f ca="1">IF(MONTH(TODAY())&lt;MONTH(Q$1),"",IF(ISBLANK(Tableau8[[#This Row],[juil-2021]]),"",MAX(0,MIN(EOMONTH(Q$1,0),$E32)-MAX(EOMONTH(Q$1,-1),$D32-1))))</f>
        <v/>
      </c>
      <c r="R32" s="9">
        <f t="shared" ca="1" si="0"/>
        <v>0</v>
      </c>
    </row>
    <row r="33" spans="1:18" x14ac:dyDescent="0.25">
      <c r="A33"/>
      <c r="B33" s="6">
        <v>32</v>
      </c>
      <c r="C33" s="7">
        <v>38276</v>
      </c>
      <c r="D33" s="7">
        <v>44139</v>
      </c>
      <c r="E33" s="7"/>
      <c r="F33" s="8" t="str">
        <f ca="1">IF(MONTH(TODAY())&lt;MONTH(F$1),"",IF(ISBLANK(Tableau8[[#This Row],[Nom]]),"",MAX(0,MIN(EOMONTH(F$1,0),$E33)-MAX(EOMONTH(F$1,-1),$D33-1))))</f>
        <v/>
      </c>
      <c r="G33" s="8" t="str">
        <f ca="1">IF(MONTH(TODAY())&lt;MONTH(G$1),"",IF(ISBLANK(Tableau8[[#This Row],[Prénom]]),"",MAX(0,MIN(EOMONTH(G$1,0),$E33)-MAX(EOMONTH(G$1,-1),$D33-1))))</f>
        <v/>
      </c>
      <c r="H33" s="8" t="str">
        <f ca="1">IF(MONTH(TODAY())&lt;MONTH(H$1),"",IF(ISBLANK(Tableau8[[#This Row],[Date de naissance]]),"",MAX(0,MIN(EOMONTH(H$1,0),$E33)-MAX(EOMONTH(H$1,-1),$D33-1))))</f>
        <v/>
      </c>
      <c r="I33" s="8" t="str">
        <f ca="1">IF(MONTH(TODAY())&lt;MONTH(I$1),"",IF(ISBLANK(Tableau8[[#This Row],[Date d''arrivée]]),"",MAX(0,MIN(EOMONTH(I$1,0),$E33)-MAX(EOMONTH(I$1,-1),$D33-1))))</f>
        <v/>
      </c>
      <c r="J33" s="8" t="str">
        <f ca="1">IF(MONTH(TODAY())&lt;MONTH(J$1),"",IF(ISBLANK(Tableau8[[#This Row],[Date de départ]]),"",MAX(0,MIN(EOMONTH(J$1,0),$E33)-MAX(EOMONTH(J$1,-1),$D33-1))))</f>
        <v/>
      </c>
      <c r="K33" s="8" t="str">
        <f ca="1">IF(MONTH(TODAY())&lt;MONTH(K$1),"",IF(ISBLANK(Tableau8[[#This Row],[janv-2021]]),"",MAX(0,MIN(EOMONTH(K$1,0),$E33)-MAX(EOMONTH(K$1,-1),$D33-1))))</f>
        <v/>
      </c>
      <c r="L33" s="8" t="str">
        <f ca="1">IF(MONTH(TODAY())&lt;MONTH(L$1),"",IF(ISBLANK(Tableau8[[#This Row],[févr-2021]]),"",MAX(0,MIN(EOMONTH(L$1,0),$E33)-MAX(EOMONTH(L$1,-1),$D33-1))))</f>
        <v/>
      </c>
      <c r="M33" s="8" t="str">
        <f ca="1">IF(MONTH(TODAY())&lt;MONTH(M$1),"",IF(ISBLANK(Tableau8[[#This Row],[mars-2021]]),"",MAX(0,MIN(EOMONTH(M$1,0),$E33)-MAX(EOMONTH(M$1,-1),$D33-1))))</f>
        <v/>
      </c>
      <c r="N33" s="8" t="str">
        <f ca="1">IF(MONTH(TODAY())&lt;MONTH(N$1),"",IF(ISBLANK(Tableau8[[#This Row],[avr-2021]]),"",MAX(0,MIN(EOMONTH(N$1,0),$E33)-MAX(EOMONTH(N$1,-1),$D33-1))))</f>
        <v/>
      </c>
      <c r="O33" s="8" t="str">
        <f ca="1">IF(MONTH(TODAY())&lt;MONTH(O$1),"",IF(ISBLANK(Tableau8[[#This Row],[mai-2021]]),"",MAX(0,MIN(EOMONTH(O$1,0),$E33)-MAX(EOMONTH(O$1,-1),$D33-1))))</f>
        <v/>
      </c>
      <c r="P33" s="8" t="str">
        <f ca="1">IF(MONTH(TODAY())&lt;MONTH(P$1),"",IF(ISBLANK(Tableau8[[#This Row],[juin-2021]]),"",MAX(0,MIN(EOMONTH(P$1,0),$E33)-MAX(EOMONTH(P$1,-1),$D33-1))))</f>
        <v/>
      </c>
      <c r="Q33" s="8" t="str">
        <f ca="1">IF(MONTH(TODAY())&lt;MONTH(Q$1),"",IF(ISBLANK(Tableau8[[#This Row],[juil-2021]]),"",MAX(0,MIN(EOMONTH(Q$1,0),$E33)-MAX(EOMONTH(Q$1,-1),$D33-1))))</f>
        <v/>
      </c>
      <c r="R33" s="9">
        <f t="shared" ca="1" si="0"/>
        <v>0</v>
      </c>
    </row>
    <row r="34" spans="1:18" x14ac:dyDescent="0.25">
      <c r="A34"/>
      <c r="B34" s="6">
        <v>33</v>
      </c>
      <c r="C34" s="7">
        <v>37958</v>
      </c>
      <c r="D34" s="7">
        <v>44054</v>
      </c>
      <c r="E34" s="7"/>
      <c r="F34" s="8" t="str">
        <f ca="1">IF(MONTH(TODAY())&lt;MONTH(F$1),"",IF(ISBLANK(Tableau8[[#This Row],[Nom]]),"",MAX(0,MIN(EOMONTH(F$1,0),$E34)-MAX(EOMONTH(F$1,-1),$D34-1))))</f>
        <v/>
      </c>
      <c r="G34" s="8" t="str">
        <f ca="1">IF(MONTH(TODAY())&lt;MONTH(G$1),"",IF(ISBLANK(Tableau8[[#This Row],[Prénom]]),"",MAX(0,MIN(EOMONTH(G$1,0),$E34)-MAX(EOMONTH(G$1,-1),$D34-1))))</f>
        <v/>
      </c>
      <c r="H34" s="8" t="str">
        <f ca="1">IF(MONTH(TODAY())&lt;MONTH(H$1),"",IF(ISBLANK(Tableau8[[#This Row],[Date de naissance]]),"",MAX(0,MIN(EOMONTH(H$1,0),$E34)-MAX(EOMONTH(H$1,-1),$D34-1))))</f>
        <v/>
      </c>
      <c r="I34" s="8" t="str">
        <f ca="1">IF(MONTH(TODAY())&lt;MONTH(I$1),"",IF(ISBLANK(Tableau8[[#This Row],[Date d''arrivée]]),"",MAX(0,MIN(EOMONTH(I$1,0),$E34)-MAX(EOMONTH(I$1,-1),$D34-1))))</f>
        <v/>
      </c>
      <c r="J34" s="8" t="str">
        <f ca="1">IF(MONTH(TODAY())&lt;MONTH(J$1),"",IF(ISBLANK(Tableau8[[#This Row],[Date de départ]]),"",MAX(0,MIN(EOMONTH(J$1,0),$E34)-MAX(EOMONTH(J$1,-1),$D34-1))))</f>
        <v/>
      </c>
      <c r="K34" s="8" t="str">
        <f ca="1">IF(MONTH(TODAY())&lt;MONTH(K$1),"",IF(ISBLANK(Tableau8[[#This Row],[janv-2021]]),"",MAX(0,MIN(EOMONTH(K$1,0),$E34)-MAX(EOMONTH(K$1,-1),$D34-1))))</f>
        <v/>
      </c>
      <c r="L34" s="8" t="str">
        <f ca="1">IF(MONTH(TODAY())&lt;MONTH(L$1),"",IF(ISBLANK(Tableau8[[#This Row],[févr-2021]]),"",MAX(0,MIN(EOMONTH(L$1,0),$E34)-MAX(EOMONTH(L$1,-1),$D34-1))))</f>
        <v/>
      </c>
      <c r="M34" s="8" t="str">
        <f ca="1">IF(MONTH(TODAY())&lt;MONTH(M$1),"",IF(ISBLANK(Tableau8[[#This Row],[mars-2021]]),"",MAX(0,MIN(EOMONTH(M$1,0),$E34)-MAX(EOMONTH(M$1,-1),$D34-1))))</f>
        <v/>
      </c>
      <c r="N34" s="8" t="str">
        <f ca="1">IF(MONTH(TODAY())&lt;MONTH(N$1),"",IF(ISBLANK(Tableau8[[#This Row],[avr-2021]]),"",MAX(0,MIN(EOMONTH(N$1,0),$E34)-MAX(EOMONTH(N$1,-1),$D34-1))))</f>
        <v/>
      </c>
      <c r="O34" s="8" t="str">
        <f ca="1">IF(MONTH(TODAY())&lt;MONTH(O$1),"",IF(ISBLANK(Tableau8[[#This Row],[mai-2021]]),"",MAX(0,MIN(EOMONTH(O$1,0),$E34)-MAX(EOMONTH(O$1,-1),$D34-1))))</f>
        <v/>
      </c>
      <c r="P34" s="8" t="str">
        <f ca="1">IF(MONTH(TODAY())&lt;MONTH(P$1),"",IF(ISBLANK(Tableau8[[#This Row],[juin-2021]]),"",MAX(0,MIN(EOMONTH(P$1,0),$E34)-MAX(EOMONTH(P$1,-1),$D34-1))))</f>
        <v/>
      </c>
      <c r="Q34" s="8" t="str">
        <f ca="1">IF(MONTH(TODAY())&lt;MONTH(Q$1),"",IF(ISBLANK(Tableau8[[#This Row],[juil-2021]]),"",MAX(0,MIN(EOMONTH(Q$1,0),$E34)-MAX(EOMONTH(Q$1,-1),$D34-1))))</f>
        <v/>
      </c>
      <c r="R34" s="9">
        <f t="shared" ca="1" si="0"/>
        <v>0</v>
      </c>
    </row>
    <row r="35" spans="1:18" x14ac:dyDescent="0.25">
      <c r="A35"/>
      <c r="B35" s="6">
        <v>34</v>
      </c>
      <c r="C35" s="7">
        <v>37665</v>
      </c>
      <c r="D35" s="7">
        <v>43852</v>
      </c>
      <c r="E35" s="7"/>
      <c r="F35" s="8" t="str">
        <f ca="1">IF(MONTH(TODAY())&lt;MONTH(F$1),"",IF(ISBLANK(Tableau8[[#This Row],[Nom]]),"",MAX(0,MIN(EOMONTH(F$1,0),$E35)-MAX(EOMONTH(F$1,-1),$D35-1))))</f>
        <v/>
      </c>
      <c r="G35" s="8" t="str">
        <f ca="1">IF(MONTH(TODAY())&lt;MONTH(G$1),"",IF(ISBLANK(Tableau8[[#This Row],[Prénom]]),"",MAX(0,MIN(EOMONTH(G$1,0),$E35)-MAX(EOMONTH(G$1,-1),$D35-1))))</f>
        <v/>
      </c>
      <c r="H35" s="8" t="str">
        <f ca="1">IF(MONTH(TODAY())&lt;MONTH(H$1),"",IF(ISBLANK(Tableau8[[#This Row],[Date de naissance]]),"",MAX(0,MIN(EOMONTH(H$1,0),$E35)-MAX(EOMONTH(H$1,-1),$D35-1))))</f>
        <v/>
      </c>
      <c r="I35" s="8" t="str">
        <f ca="1">IF(MONTH(TODAY())&lt;MONTH(I$1),"",IF(ISBLANK(Tableau8[[#This Row],[Date d''arrivée]]),"",MAX(0,MIN(EOMONTH(I$1,0),$E35)-MAX(EOMONTH(I$1,-1),$D35-1))))</f>
        <v/>
      </c>
      <c r="J35" s="8" t="str">
        <f ca="1">IF(MONTH(TODAY())&lt;MONTH(J$1),"",IF(ISBLANK(Tableau8[[#This Row],[Date de départ]]),"",MAX(0,MIN(EOMONTH(J$1,0),$E35)-MAX(EOMONTH(J$1,-1),$D35-1))))</f>
        <v/>
      </c>
      <c r="K35" s="8" t="str">
        <f ca="1">IF(MONTH(TODAY())&lt;MONTH(K$1),"",IF(ISBLANK(Tableau8[[#This Row],[janv-2021]]),"",MAX(0,MIN(EOMONTH(K$1,0),$E35)-MAX(EOMONTH(K$1,-1),$D35-1))))</f>
        <v/>
      </c>
      <c r="L35" s="8" t="str">
        <f ca="1">IF(MONTH(TODAY())&lt;MONTH(L$1),"",IF(ISBLANK(Tableau8[[#This Row],[févr-2021]]),"",MAX(0,MIN(EOMONTH(L$1,0),$E35)-MAX(EOMONTH(L$1,-1),$D35-1))))</f>
        <v/>
      </c>
      <c r="M35" s="8" t="str">
        <f ca="1">IF(MONTH(TODAY())&lt;MONTH(M$1),"",IF(ISBLANK(Tableau8[[#This Row],[mars-2021]]),"",MAX(0,MIN(EOMONTH(M$1,0),$E35)-MAX(EOMONTH(M$1,-1),$D35-1))))</f>
        <v/>
      </c>
      <c r="N35" s="8" t="str">
        <f ca="1">IF(MONTH(TODAY())&lt;MONTH(N$1),"",IF(ISBLANK(Tableau8[[#This Row],[avr-2021]]),"",MAX(0,MIN(EOMONTH(N$1,0),$E35)-MAX(EOMONTH(N$1,-1),$D35-1))))</f>
        <v/>
      </c>
      <c r="O35" s="8" t="str">
        <f ca="1">IF(MONTH(TODAY())&lt;MONTH(O$1),"",IF(ISBLANK(Tableau8[[#This Row],[mai-2021]]),"",MAX(0,MIN(EOMONTH(O$1,0),$E35)-MAX(EOMONTH(O$1,-1),$D35-1))))</f>
        <v/>
      </c>
      <c r="P35" s="8" t="str">
        <f ca="1">IF(MONTH(TODAY())&lt;MONTH(P$1),"",IF(ISBLANK(Tableau8[[#This Row],[juin-2021]]),"",MAX(0,MIN(EOMONTH(P$1,0),$E35)-MAX(EOMONTH(P$1,-1),$D35-1))))</f>
        <v/>
      </c>
      <c r="Q35" s="8" t="str">
        <f ca="1">IF(MONTH(TODAY())&lt;MONTH(Q$1),"",IF(ISBLANK(Tableau8[[#This Row],[juil-2021]]),"",MAX(0,MIN(EOMONTH(Q$1,0),$E35)-MAX(EOMONTH(Q$1,-1),$D35-1))))</f>
        <v/>
      </c>
      <c r="R35" s="9">
        <f t="shared" ca="1" si="0"/>
        <v>0</v>
      </c>
    </row>
    <row r="36" spans="1:18" x14ac:dyDescent="0.25">
      <c r="A36"/>
      <c r="B36" s="6">
        <v>35</v>
      </c>
      <c r="C36" s="7">
        <v>37986</v>
      </c>
      <c r="D36" s="7">
        <v>43831</v>
      </c>
      <c r="E36" s="7"/>
      <c r="F36" s="8" t="str">
        <f ca="1">IF(MONTH(TODAY())&lt;MONTH(F$1),"",IF(ISBLANK(Tableau8[[#This Row],[Nom]]),"",MAX(0,MIN(EOMONTH(F$1,0),$E36)-MAX(EOMONTH(F$1,-1),$D36-1))))</f>
        <v/>
      </c>
      <c r="G36" s="8" t="str">
        <f ca="1">IF(MONTH(TODAY())&lt;MONTH(G$1),"",IF(ISBLANK(Tableau8[[#This Row],[Prénom]]),"",MAX(0,MIN(EOMONTH(G$1,0),$E36)-MAX(EOMONTH(G$1,-1),$D36-1))))</f>
        <v/>
      </c>
      <c r="H36" s="8" t="str">
        <f ca="1">IF(MONTH(TODAY())&lt;MONTH(H$1),"",IF(ISBLANK(Tableau8[[#This Row],[Date de naissance]]),"",MAX(0,MIN(EOMONTH(H$1,0),$E36)-MAX(EOMONTH(H$1,-1),$D36-1))))</f>
        <v/>
      </c>
      <c r="I36" s="8" t="str">
        <f ca="1">IF(MONTH(TODAY())&lt;MONTH(I$1),"",IF(ISBLANK(Tableau8[[#This Row],[Date d''arrivée]]),"",MAX(0,MIN(EOMONTH(I$1,0),$E36)-MAX(EOMONTH(I$1,-1),$D36-1))))</f>
        <v/>
      </c>
      <c r="J36" s="8" t="str">
        <f ca="1">IF(MONTH(TODAY())&lt;MONTH(J$1),"",IF(ISBLANK(Tableau8[[#This Row],[Date de départ]]),"",MAX(0,MIN(EOMONTH(J$1,0),$E36)-MAX(EOMONTH(J$1,-1),$D36-1))))</f>
        <v/>
      </c>
      <c r="K36" s="8" t="str">
        <f ca="1">IF(MONTH(TODAY())&lt;MONTH(K$1),"",IF(ISBLANK(Tableau8[[#This Row],[janv-2021]]),"",MAX(0,MIN(EOMONTH(K$1,0),$E36)-MAX(EOMONTH(K$1,-1),$D36-1))))</f>
        <v/>
      </c>
      <c r="L36" s="8" t="str">
        <f ca="1">IF(MONTH(TODAY())&lt;MONTH(L$1),"",IF(ISBLANK(Tableau8[[#This Row],[févr-2021]]),"",MAX(0,MIN(EOMONTH(L$1,0),$E36)-MAX(EOMONTH(L$1,-1),$D36-1))))</f>
        <v/>
      </c>
      <c r="M36" s="8" t="str">
        <f ca="1">IF(MONTH(TODAY())&lt;MONTH(M$1),"",IF(ISBLANK(Tableau8[[#This Row],[mars-2021]]),"",MAX(0,MIN(EOMONTH(M$1,0),$E36)-MAX(EOMONTH(M$1,-1),$D36-1))))</f>
        <v/>
      </c>
      <c r="N36" s="8" t="str">
        <f ca="1">IF(MONTH(TODAY())&lt;MONTH(N$1),"",IF(ISBLANK(Tableau8[[#This Row],[avr-2021]]),"",MAX(0,MIN(EOMONTH(N$1,0),$E36)-MAX(EOMONTH(N$1,-1),$D36-1))))</f>
        <v/>
      </c>
      <c r="O36" s="8" t="str">
        <f ca="1">IF(MONTH(TODAY())&lt;MONTH(O$1),"",IF(ISBLANK(Tableau8[[#This Row],[mai-2021]]),"",MAX(0,MIN(EOMONTH(O$1,0),$E36)-MAX(EOMONTH(O$1,-1),$D36-1))))</f>
        <v/>
      </c>
      <c r="P36" s="8" t="str">
        <f ca="1">IF(MONTH(TODAY())&lt;MONTH(P$1),"",IF(ISBLANK(Tableau8[[#This Row],[juin-2021]]),"",MAX(0,MIN(EOMONTH(P$1,0),$E36)-MAX(EOMONTH(P$1,-1),$D36-1))))</f>
        <v/>
      </c>
      <c r="Q36" s="8" t="str">
        <f ca="1">IF(MONTH(TODAY())&lt;MONTH(Q$1),"",IF(ISBLANK(Tableau8[[#This Row],[juil-2021]]),"",MAX(0,MIN(EOMONTH(Q$1,0),$E36)-MAX(EOMONTH(Q$1,-1),$D36-1))))</f>
        <v/>
      </c>
      <c r="R36" s="9">
        <f t="shared" ca="1" si="0"/>
        <v>0</v>
      </c>
    </row>
    <row r="37" spans="1:18" x14ac:dyDescent="0.25">
      <c r="A37"/>
      <c r="B37" s="6">
        <v>36</v>
      </c>
      <c r="C37" s="7">
        <v>37879</v>
      </c>
      <c r="D37" s="7">
        <v>43819</v>
      </c>
      <c r="E37" s="7"/>
      <c r="F37" s="8" t="str">
        <f ca="1">IF(MONTH(TODAY())&lt;MONTH(F$1),"",IF(ISBLANK(Tableau8[[#This Row],[Nom]]),"",MAX(0,MIN(EOMONTH(F$1,0),$E37)-MAX(EOMONTH(F$1,-1),$D37-1))))</f>
        <v/>
      </c>
      <c r="G37" s="8" t="str">
        <f ca="1">IF(MONTH(TODAY())&lt;MONTH(G$1),"",IF(ISBLANK(Tableau8[[#This Row],[Prénom]]),"",MAX(0,MIN(EOMONTH(G$1,0),$E37)-MAX(EOMONTH(G$1,-1),$D37-1))))</f>
        <v/>
      </c>
      <c r="H37" s="8" t="str">
        <f ca="1">IF(MONTH(TODAY())&lt;MONTH(H$1),"",IF(ISBLANK(Tableau8[[#This Row],[Date de naissance]]),"",MAX(0,MIN(EOMONTH(H$1,0),$E37)-MAX(EOMONTH(H$1,-1),$D37-1))))</f>
        <v/>
      </c>
      <c r="I37" s="8" t="str">
        <f ca="1">IF(MONTH(TODAY())&lt;MONTH(I$1),"",IF(ISBLANK(Tableau8[[#This Row],[Date d''arrivée]]),"",MAX(0,MIN(EOMONTH(I$1,0),$E37)-MAX(EOMONTH(I$1,-1),$D37-1))))</f>
        <v/>
      </c>
      <c r="J37" s="8" t="str">
        <f ca="1">IF(MONTH(TODAY())&lt;MONTH(J$1),"",IF(ISBLANK(Tableau8[[#This Row],[Date de départ]]),"",MAX(0,MIN(EOMONTH(J$1,0),$E37)-MAX(EOMONTH(J$1,-1),$D37-1))))</f>
        <v/>
      </c>
      <c r="K37" s="8" t="str">
        <f ca="1">IF(MONTH(TODAY())&lt;MONTH(K$1),"",IF(ISBLANK(Tableau8[[#This Row],[janv-2021]]),"",MAX(0,MIN(EOMONTH(K$1,0),$E37)-MAX(EOMONTH(K$1,-1),$D37-1))))</f>
        <v/>
      </c>
      <c r="L37" s="8" t="str">
        <f ca="1">IF(MONTH(TODAY())&lt;MONTH(L$1),"",IF(ISBLANK(Tableau8[[#This Row],[févr-2021]]),"",MAX(0,MIN(EOMONTH(L$1,0),$E37)-MAX(EOMONTH(L$1,-1),$D37-1))))</f>
        <v/>
      </c>
      <c r="M37" s="8" t="str">
        <f ca="1">IF(MONTH(TODAY())&lt;MONTH(M$1),"",IF(ISBLANK(Tableau8[[#This Row],[mars-2021]]),"",MAX(0,MIN(EOMONTH(M$1,0),$E37)-MAX(EOMONTH(M$1,-1),$D37-1))))</f>
        <v/>
      </c>
      <c r="N37" s="8" t="str">
        <f ca="1">IF(MONTH(TODAY())&lt;MONTH(N$1),"",IF(ISBLANK(Tableau8[[#This Row],[avr-2021]]),"",MAX(0,MIN(EOMONTH(N$1,0),$E37)-MAX(EOMONTH(N$1,-1),$D37-1))))</f>
        <v/>
      </c>
      <c r="O37" s="8" t="str">
        <f ca="1">IF(MONTH(TODAY())&lt;MONTH(O$1),"",IF(ISBLANK(Tableau8[[#This Row],[mai-2021]]),"",MAX(0,MIN(EOMONTH(O$1,0),$E37)-MAX(EOMONTH(O$1,-1),$D37-1))))</f>
        <v/>
      </c>
      <c r="P37" s="8" t="str">
        <f ca="1">IF(MONTH(TODAY())&lt;MONTH(P$1),"",IF(ISBLANK(Tableau8[[#This Row],[juin-2021]]),"",MAX(0,MIN(EOMONTH(P$1,0),$E37)-MAX(EOMONTH(P$1,-1),$D37-1))))</f>
        <v/>
      </c>
      <c r="Q37" s="8" t="str">
        <f ca="1">IF(MONTH(TODAY())&lt;MONTH(Q$1),"",IF(ISBLANK(Tableau8[[#This Row],[juil-2021]]),"",MAX(0,MIN(EOMONTH(Q$1,0),$E37)-MAX(EOMONTH(Q$1,-1),$D37-1))))</f>
        <v/>
      </c>
      <c r="R37" s="9">
        <f t="shared" ca="1" si="0"/>
        <v>0</v>
      </c>
    </row>
    <row r="38" spans="1:18" x14ac:dyDescent="0.25">
      <c r="A38"/>
      <c r="B38" s="6">
        <v>37</v>
      </c>
      <c r="C38" s="7">
        <v>38101</v>
      </c>
      <c r="D38" s="7">
        <v>44187</v>
      </c>
      <c r="E38" s="7"/>
      <c r="F38" s="8" t="str">
        <f ca="1">IF(MONTH(TODAY())&lt;MONTH(F$1),"",IF(ISBLANK(Tableau8[[#This Row],[Nom]]),"",MAX(0,MIN(EOMONTH(F$1,0),$E38)-MAX(EOMONTH(F$1,-1),$D38-1))))</f>
        <v/>
      </c>
      <c r="G38" s="8" t="str">
        <f ca="1">IF(MONTH(TODAY())&lt;MONTH(G$1),"",IF(ISBLANK(Tableau8[[#This Row],[Prénom]]),"",MAX(0,MIN(EOMONTH(G$1,0),$E38)-MAX(EOMONTH(G$1,-1),$D38-1))))</f>
        <v/>
      </c>
      <c r="H38" s="8" t="str">
        <f ca="1">IF(MONTH(TODAY())&lt;MONTH(H$1),"",IF(ISBLANK(Tableau8[[#This Row],[Date de naissance]]),"",MAX(0,MIN(EOMONTH(H$1,0),$E38)-MAX(EOMONTH(H$1,-1),$D38-1))))</f>
        <v/>
      </c>
      <c r="I38" s="8" t="str">
        <f ca="1">IF(MONTH(TODAY())&lt;MONTH(I$1),"",IF(ISBLANK(Tableau8[[#This Row],[Date d''arrivée]]),"",MAX(0,MIN(EOMONTH(I$1,0),$E38)-MAX(EOMONTH(I$1,-1),$D38-1))))</f>
        <v/>
      </c>
      <c r="J38" s="8" t="str">
        <f ca="1">IF(MONTH(TODAY())&lt;MONTH(J$1),"",IF(ISBLANK(Tableau8[[#This Row],[Date de départ]]),"",MAX(0,MIN(EOMONTH(J$1,0),$E38)-MAX(EOMONTH(J$1,-1),$D38-1))))</f>
        <v/>
      </c>
      <c r="K38" s="8" t="str">
        <f ca="1">IF(MONTH(TODAY())&lt;MONTH(K$1),"",IF(ISBLANK(Tableau8[[#This Row],[janv-2021]]),"",MAX(0,MIN(EOMONTH(K$1,0),$E38)-MAX(EOMONTH(K$1,-1),$D38-1))))</f>
        <v/>
      </c>
      <c r="L38" s="8" t="str">
        <f ca="1">IF(MONTH(TODAY())&lt;MONTH(L$1),"",IF(ISBLANK(Tableau8[[#This Row],[févr-2021]]),"",MAX(0,MIN(EOMONTH(L$1,0),$E38)-MAX(EOMONTH(L$1,-1),$D38-1))))</f>
        <v/>
      </c>
      <c r="M38" s="8" t="str">
        <f ca="1">IF(MONTH(TODAY())&lt;MONTH(M$1),"",IF(ISBLANK(Tableau8[[#This Row],[mars-2021]]),"",MAX(0,MIN(EOMONTH(M$1,0),$E38)-MAX(EOMONTH(M$1,-1),$D38-1))))</f>
        <v/>
      </c>
      <c r="N38" s="8" t="str">
        <f ca="1">IF(MONTH(TODAY())&lt;MONTH(N$1),"",IF(ISBLANK(Tableau8[[#This Row],[avr-2021]]),"",MAX(0,MIN(EOMONTH(N$1,0),$E38)-MAX(EOMONTH(N$1,-1),$D38-1))))</f>
        <v/>
      </c>
      <c r="O38" s="8" t="str">
        <f ca="1">IF(MONTH(TODAY())&lt;MONTH(O$1),"",IF(ISBLANK(Tableau8[[#This Row],[mai-2021]]),"",MAX(0,MIN(EOMONTH(O$1,0),$E38)-MAX(EOMONTH(O$1,-1),$D38-1))))</f>
        <v/>
      </c>
      <c r="P38" s="8" t="str">
        <f ca="1">IF(MONTH(TODAY())&lt;MONTH(P$1),"",IF(ISBLANK(Tableau8[[#This Row],[juin-2021]]),"",MAX(0,MIN(EOMONTH(P$1,0),$E38)-MAX(EOMONTH(P$1,-1),$D38-1))))</f>
        <v/>
      </c>
      <c r="Q38" s="8" t="str">
        <f ca="1">IF(MONTH(TODAY())&lt;MONTH(Q$1),"",IF(ISBLANK(Tableau8[[#This Row],[juil-2021]]),"",MAX(0,MIN(EOMONTH(Q$1,0),$E38)-MAX(EOMONTH(Q$1,-1),$D38-1))))</f>
        <v/>
      </c>
      <c r="R38" s="9">
        <f t="shared" ca="1" si="0"/>
        <v>0</v>
      </c>
    </row>
    <row r="39" spans="1:18" x14ac:dyDescent="0.25">
      <c r="A39"/>
      <c r="B39" s="6">
        <v>38</v>
      </c>
      <c r="C39" s="7">
        <v>38061</v>
      </c>
      <c r="D39" s="7">
        <v>44053</v>
      </c>
      <c r="E39" s="7"/>
      <c r="F39" s="8" t="str">
        <f ca="1">IF(MONTH(TODAY())&lt;MONTH(F$1),"",IF(ISBLANK(Tableau8[[#This Row],[Nom]]),"",MAX(0,MIN(EOMONTH(F$1,0),$E39)-MAX(EOMONTH(F$1,-1),$D39-1))))</f>
        <v/>
      </c>
      <c r="G39" s="8" t="str">
        <f ca="1">IF(MONTH(TODAY())&lt;MONTH(G$1),"",IF(ISBLANK(Tableau8[[#This Row],[Prénom]]),"",MAX(0,MIN(EOMONTH(G$1,0),$E39)-MAX(EOMONTH(G$1,-1),$D39-1))))</f>
        <v/>
      </c>
      <c r="H39" s="8" t="str">
        <f ca="1">IF(MONTH(TODAY())&lt;MONTH(H$1),"",IF(ISBLANK(Tableau8[[#This Row],[Date de naissance]]),"",MAX(0,MIN(EOMONTH(H$1,0),$E39)-MAX(EOMONTH(H$1,-1),$D39-1))))</f>
        <v/>
      </c>
      <c r="I39" s="8" t="str">
        <f ca="1">IF(MONTH(TODAY())&lt;MONTH(I$1),"",IF(ISBLANK(Tableau8[[#This Row],[Date d''arrivée]]),"",MAX(0,MIN(EOMONTH(I$1,0),$E39)-MAX(EOMONTH(I$1,-1),$D39-1))))</f>
        <v/>
      </c>
      <c r="J39" s="8" t="str">
        <f ca="1">IF(MONTH(TODAY())&lt;MONTH(J$1),"",IF(ISBLANK(Tableau8[[#This Row],[Date de départ]]),"",MAX(0,MIN(EOMONTH(J$1,0),$E39)-MAX(EOMONTH(J$1,-1),$D39-1))))</f>
        <v/>
      </c>
      <c r="K39" s="8" t="str">
        <f ca="1">IF(MONTH(TODAY())&lt;MONTH(K$1),"",IF(ISBLANK(Tableau8[[#This Row],[janv-2021]]),"",MAX(0,MIN(EOMONTH(K$1,0),$E39)-MAX(EOMONTH(K$1,-1),$D39-1))))</f>
        <v/>
      </c>
      <c r="L39" s="8" t="str">
        <f ca="1">IF(MONTH(TODAY())&lt;MONTH(L$1),"",IF(ISBLANK(Tableau8[[#This Row],[févr-2021]]),"",MAX(0,MIN(EOMONTH(L$1,0),$E39)-MAX(EOMONTH(L$1,-1),$D39-1))))</f>
        <v/>
      </c>
      <c r="M39" s="8" t="str">
        <f ca="1">IF(MONTH(TODAY())&lt;MONTH(M$1),"",IF(ISBLANK(Tableau8[[#This Row],[mars-2021]]),"",MAX(0,MIN(EOMONTH(M$1,0),$E39)-MAX(EOMONTH(M$1,-1),$D39-1))))</f>
        <v/>
      </c>
      <c r="N39" s="8" t="str">
        <f ca="1">IF(MONTH(TODAY())&lt;MONTH(N$1),"",IF(ISBLANK(Tableau8[[#This Row],[avr-2021]]),"",MAX(0,MIN(EOMONTH(N$1,0),$E39)-MAX(EOMONTH(N$1,-1),$D39-1))))</f>
        <v/>
      </c>
      <c r="O39" s="8" t="str">
        <f ca="1">IF(MONTH(TODAY())&lt;MONTH(O$1),"",IF(ISBLANK(Tableau8[[#This Row],[mai-2021]]),"",MAX(0,MIN(EOMONTH(O$1,0),$E39)-MAX(EOMONTH(O$1,-1),$D39-1))))</f>
        <v/>
      </c>
      <c r="P39" s="8" t="str">
        <f ca="1">IF(MONTH(TODAY())&lt;MONTH(P$1),"",IF(ISBLANK(Tableau8[[#This Row],[juin-2021]]),"",MAX(0,MIN(EOMONTH(P$1,0),$E39)-MAX(EOMONTH(P$1,-1),$D39-1))))</f>
        <v/>
      </c>
      <c r="Q39" s="8" t="str">
        <f ca="1">IF(MONTH(TODAY())&lt;MONTH(Q$1),"",IF(ISBLANK(Tableau8[[#This Row],[juil-2021]]),"",MAX(0,MIN(EOMONTH(Q$1,0),$E39)-MAX(EOMONTH(Q$1,-1),$D39-1))))</f>
        <v/>
      </c>
      <c r="R39" s="9">
        <f t="shared" ca="1" si="0"/>
        <v>0</v>
      </c>
    </row>
    <row r="40" spans="1:18" x14ac:dyDescent="0.25">
      <c r="A40"/>
      <c r="B40" s="6">
        <v>39</v>
      </c>
      <c r="C40" s="7">
        <v>38487</v>
      </c>
      <c r="D40" s="7">
        <v>44159</v>
      </c>
      <c r="E40" s="7"/>
      <c r="F40" s="8" t="str">
        <f ca="1">IF(MONTH(TODAY())&lt;MONTH(F$1),"",IF(ISBLANK(Tableau8[[#This Row],[Nom]]),"",MAX(0,MIN(EOMONTH(F$1,0),$E40)-MAX(EOMONTH(F$1,-1),$D40-1))))</f>
        <v/>
      </c>
      <c r="G40" s="8" t="str">
        <f ca="1">IF(MONTH(TODAY())&lt;MONTH(G$1),"",IF(ISBLANK(Tableau8[[#This Row],[Prénom]]),"",MAX(0,MIN(EOMONTH(G$1,0),$E40)-MAX(EOMONTH(G$1,-1),$D40-1))))</f>
        <v/>
      </c>
      <c r="H40" s="8" t="str">
        <f ca="1">IF(MONTH(TODAY())&lt;MONTH(H$1),"",IF(ISBLANK(Tableau8[[#This Row],[Date de naissance]]),"",MAX(0,MIN(EOMONTH(H$1,0),$E40)-MAX(EOMONTH(H$1,-1),$D40-1))))</f>
        <v/>
      </c>
      <c r="I40" s="8" t="str">
        <f ca="1">IF(MONTH(TODAY())&lt;MONTH(I$1),"",IF(ISBLANK(Tableau8[[#This Row],[Date d''arrivée]]),"",MAX(0,MIN(EOMONTH(I$1,0),$E40)-MAX(EOMONTH(I$1,-1),$D40-1))))</f>
        <v/>
      </c>
      <c r="J40" s="8" t="str">
        <f ca="1">IF(MONTH(TODAY())&lt;MONTH(J$1),"",IF(ISBLANK(Tableau8[[#This Row],[Date de départ]]),"",MAX(0,MIN(EOMONTH(J$1,0),$E40)-MAX(EOMONTH(J$1,-1),$D40-1))))</f>
        <v/>
      </c>
      <c r="K40" s="8" t="str">
        <f ca="1">IF(MONTH(TODAY())&lt;MONTH(K$1),"",IF(ISBLANK(Tableau8[[#This Row],[janv-2021]]),"",MAX(0,MIN(EOMONTH(K$1,0),$E40)-MAX(EOMONTH(K$1,-1),$D40-1))))</f>
        <v/>
      </c>
      <c r="L40" s="8" t="str">
        <f ca="1">IF(MONTH(TODAY())&lt;MONTH(L$1),"",IF(ISBLANK(Tableau8[[#This Row],[févr-2021]]),"",MAX(0,MIN(EOMONTH(L$1,0),$E40)-MAX(EOMONTH(L$1,-1),$D40-1))))</f>
        <v/>
      </c>
      <c r="M40" s="8" t="str">
        <f ca="1">IF(MONTH(TODAY())&lt;MONTH(M$1),"",IF(ISBLANK(Tableau8[[#This Row],[mars-2021]]),"",MAX(0,MIN(EOMONTH(M$1,0),$E40)-MAX(EOMONTH(M$1,-1),$D40-1))))</f>
        <v/>
      </c>
      <c r="N40" s="8" t="str">
        <f ca="1">IF(MONTH(TODAY())&lt;MONTH(N$1),"",IF(ISBLANK(Tableau8[[#This Row],[avr-2021]]),"",MAX(0,MIN(EOMONTH(N$1,0),$E40)-MAX(EOMONTH(N$1,-1),$D40-1))))</f>
        <v/>
      </c>
      <c r="O40" s="8" t="str">
        <f ca="1">IF(MONTH(TODAY())&lt;MONTH(O$1),"",IF(ISBLANK(Tableau8[[#This Row],[mai-2021]]),"",MAX(0,MIN(EOMONTH(O$1,0),$E40)-MAX(EOMONTH(O$1,-1),$D40-1))))</f>
        <v/>
      </c>
      <c r="P40" s="8" t="str">
        <f ca="1">IF(MONTH(TODAY())&lt;MONTH(P$1),"",IF(ISBLANK(Tableau8[[#This Row],[juin-2021]]),"",MAX(0,MIN(EOMONTH(P$1,0),$E40)-MAX(EOMONTH(P$1,-1),$D40-1))))</f>
        <v/>
      </c>
      <c r="Q40" s="8" t="str">
        <f ca="1">IF(MONTH(TODAY())&lt;MONTH(Q$1),"",IF(ISBLANK(Tableau8[[#This Row],[juil-2021]]),"",MAX(0,MIN(EOMONTH(Q$1,0),$E40)-MAX(EOMONTH(Q$1,-1),$D40-1))))</f>
        <v/>
      </c>
      <c r="R40" s="9">
        <f t="shared" ca="1" si="0"/>
        <v>0</v>
      </c>
    </row>
    <row r="41" spans="1:18" x14ac:dyDescent="0.25">
      <c r="A41"/>
      <c r="B41" s="6">
        <v>40</v>
      </c>
      <c r="C41" s="7">
        <v>38097</v>
      </c>
      <c r="D41" s="7">
        <v>44069</v>
      </c>
      <c r="E41" s="7"/>
      <c r="F41" s="8" t="str">
        <f ca="1">IF(MONTH(TODAY())&lt;MONTH(F$1),"",IF(ISBLANK(Tableau8[[#This Row],[Nom]]),"",MAX(0,MIN(EOMONTH(F$1,0),$E41)-MAX(EOMONTH(F$1,-1),$D41-1))))</f>
        <v/>
      </c>
      <c r="G41" s="8" t="str">
        <f ca="1">IF(MONTH(TODAY())&lt;MONTH(G$1),"",IF(ISBLANK(Tableau8[[#This Row],[Prénom]]),"",MAX(0,MIN(EOMONTH(G$1,0),$E41)-MAX(EOMONTH(G$1,-1),$D41-1))))</f>
        <v/>
      </c>
      <c r="H41" s="8" t="str">
        <f ca="1">IF(MONTH(TODAY())&lt;MONTH(H$1),"",IF(ISBLANK(Tableau8[[#This Row],[Date de naissance]]),"",MAX(0,MIN(EOMONTH(H$1,0),$E41)-MAX(EOMONTH(H$1,-1),$D41-1))))</f>
        <v/>
      </c>
      <c r="I41" s="8" t="str">
        <f ca="1">IF(MONTH(TODAY())&lt;MONTH(I$1),"",IF(ISBLANK(Tableau8[[#This Row],[Date d''arrivée]]),"",MAX(0,MIN(EOMONTH(I$1,0),$E41)-MAX(EOMONTH(I$1,-1),$D41-1))))</f>
        <v/>
      </c>
      <c r="J41" s="8" t="str">
        <f ca="1">IF(MONTH(TODAY())&lt;MONTH(J$1),"",IF(ISBLANK(Tableau8[[#This Row],[Date de départ]]),"",MAX(0,MIN(EOMONTH(J$1,0),$E41)-MAX(EOMONTH(J$1,-1),$D41-1))))</f>
        <v/>
      </c>
      <c r="K41" s="8" t="str">
        <f ca="1">IF(MONTH(TODAY())&lt;MONTH(K$1),"",IF(ISBLANK(Tableau8[[#This Row],[janv-2021]]),"",MAX(0,MIN(EOMONTH(K$1,0),$E41)-MAX(EOMONTH(K$1,-1),$D41-1))))</f>
        <v/>
      </c>
      <c r="L41" s="8" t="str">
        <f ca="1">IF(MONTH(TODAY())&lt;MONTH(L$1),"",IF(ISBLANK(Tableau8[[#This Row],[févr-2021]]),"",MAX(0,MIN(EOMONTH(L$1,0),$E41)-MAX(EOMONTH(L$1,-1),$D41-1))))</f>
        <v/>
      </c>
      <c r="M41" s="8" t="str">
        <f ca="1">IF(MONTH(TODAY())&lt;MONTH(M$1),"",IF(ISBLANK(Tableau8[[#This Row],[mars-2021]]),"",MAX(0,MIN(EOMONTH(M$1,0),$E41)-MAX(EOMONTH(M$1,-1),$D41-1))))</f>
        <v/>
      </c>
      <c r="N41" s="8" t="str">
        <f ca="1">IF(MONTH(TODAY())&lt;MONTH(N$1),"",IF(ISBLANK(Tableau8[[#This Row],[avr-2021]]),"",MAX(0,MIN(EOMONTH(N$1,0),$E41)-MAX(EOMONTH(N$1,-1),$D41-1))))</f>
        <v/>
      </c>
      <c r="O41" s="8" t="str">
        <f ca="1">IF(MONTH(TODAY())&lt;MONTH(O$1),"",IF(ISBLANK(Tableau8[[#This Row],[mai-2021]]),"",MAX(0,MIN(EOMONTH(O$1,0),$E41)-MAX(EOMONTH(O$1,-1),$D41-1))))</f>
        <v/>
      </c>
      <c r="P41" s="8" t="str">
        <f ca="1">IF(MONTH(TODAY())&lt;MONTH(P$1),"",IF(ISBLANK(Tableau8[[#This Row],[juin-2021]]),"",MAX(0,MIN(EOMONTH(P$1,0),$E41)-MAX(EOMONTH(P$1,-1),$D41-1))))</f>
        <v/>
      </c>
      <c r="Q41" s="8" t="str">
        <f ca="1">IF(MONTH(TODAY())&lt;MONTH(Q$1),"",IF(ISBLANK(Tableau8[[#This Row],[juil-2021]]),"",MAX(0,MIN(EOMONTH(Q$1,0),$E41)-MAX(EOMONTH(Q$1,-1),$D41-1))))</f>
        <v/>
      </c>
      <c r="R41" s="9">
        <f t="shared" ca="1" si="0"/>
        <v>0</v>
      </c>
    </row>
    <row r="42" spans="1:18" x14ac:dyDescent="0.25">
      <c r="A42"/>
      <c r="B42" s="6">
        <v>41</v>
      </c>
      <c r="C42" s="7">
        <v>38303</v>
      </c>
      <c r="D42" s="7">
        <v>44139</v>
      </c>
      <c r="E42" s="7"/>
      <c r="F42" s="8" t="str">
        <f ca="1">IF(MONTH(TODAY())&lt;MONTH(F$1),"",IF(ISBLANK(Tableau8[[#This Row],[Nom]]),"",MAX(0,MIN(EOMONTH(F$1,0),$E42)-MAX(EOMONTH(F$1,-1),$D42-1))))</f>
        <v/>
      </c>
      <c r="G42" s="8" t="str">
        <f ca="1">IF(MONTH(TODAY())&lt;MONTH(G$1),"",IF(ISBLANK(Tableau8[[#This Row],[Prénom]]),"",MAX(0,MIN(EOMONTH(G$1,0),$E42)-MAX(EOMONTH(G$1,-1),$D42-1))))</f>
        <v/>
      </c>
      <c r="H42" s="8" t="str">
        <f ca="1">IF(MONTH(TODAY())&lt;MONTH(H$1),"",IF(ISBLANK(Tableau8[[#This Row],[Date de naissance]]),"",MAX(0,MIN(EOMONTH(H$1,0),$E42)-MAX(EOMONTH(H$1,-1),$D42-1))))</f>
        <v/>
      </c>
      <c r="I42" s="8" t="str">
        <f ca="1">IF(MONTH(TODAY())&lt;MONTH(I$1),"",IF(ISBLANK(Tableau8[[#This Row],[Date d''arrivée]]),"",MAX(0,MIN(EOMONTH(I$1,0),$E42)-MAX(EOMONTH(I$1,-1),$D42-1))))</f>
        <v/>
      </c>
      <c r="J42" s="8" t="str">
        <f ca="1">IF(MONTH(TODAY())&lt;MONTH(J$1),"",IF(ISBLANK(Tableau8[[#This Row],[Date de départ]]),"",MAX(0,MIN(EOMONTH(J$1,0),$E42)-MAX(EOMONTH(J$1,-1),$D42-1))))</f>
        <v/>
      </c>
      <c r="K42" s="8" t="str">
        <f ca="1">IF(MONTH(TODAY())&lt;MONTH(K$1),"",IF(ISBLANK(Tableau8[[#This Row],[janv-2021]]),"",MAX(0,MIN(EOMONTH(K$1,0),$E42)-MAX(EOMONTH(K$1,-1),$D42-1))))</f>
        <v/>
      </c>
      <c r="L42" s="8" t="str">
        <f ca="1">IF(MONTH(TODAY())&lt;MONTH(L$1),"",IF(ISBLANK(Tableau8[[#This Row],[févr-2021]]),"",MAX(0,MIN(EOMONTH(L$1,0),$E42)-MAX(EOMONTH(L$1,-1),$D42-1))))</f>
        <v/>
      </c>
      <c r="M42" s="8" t="str">
        <f ca="1">IF(MONTH(TODAY())&lt;MONTH(M$1),"",IF(ISBLANK(Tableau8[[#This Row],[mars-2021]]),"",MAX(0,MIN(EOMONTH(M$1,0),$E42)-MAX(EOMONTH(M$1,-1),$D42-1))))</f>
        <v/>
      </c>
      <c r="N42" s="8" t="str">
        <f ca="1">IF(MONTH(TODAY())&lt;MONTH(N$1),"",IF(ISBLANK(Tableau8[[#This Row],[avr-2021]]),"",MAX(0,MIN(EOMONTH(N$1,0),$E42)-MAX(EOMONTH(N$1,-1),$D42-1))))</f>
        <v/>
      </c>
      <c r="O42" s="8" t="str">
        <f ca="1">IF(MONTH(TODAY())&lt;MONTH(O$1),"",IF(ISBLANK(Tableau8[[#This Row],[mai-2021]]),"",MAX(0,MIN(EOMONTH(O$1,0),$E42)-MAX(EOMONTH(O$1,-1),$D42-1))))</f>
        <v/>
      </c>
      <c r="P42" s="8" t="str">
        <f ca="1">IF(MONTH(TODAY())&lt;MONTH(P$1),"",IF(ISBLANK(Tableau8[[#This Row],[juin-2021]]),"",MAX(0,MIN(EOMONTH(P$1,0),$E42)-MAX(EOMONTH(P$1,-1),$D42-1))))</f>
        <v/>
      </c>
      <c r="Q42" s="8" t="str">
        <f ca="1">IF(MONTH(TODAY())&lt;MONTH(Q$1),"",IF(ISBLANK(Tableau8[[#This Row],[juil-2021]]),"",MAX(0,MIN(EOMONTH(Q$1,0),$E42)-MAX(EOMONTH(Q$1,-1),$D42-1))))</f>
        <v/>
      </c>
      <c r="R42" s="9">
        <f t="shared" ca="1" si="0"/>
        <v>0</v>
      </c>
    </row>
    <row r="43" spans="1:18" x14ac:dyDescent="0.25">
      <c r="A43"/>
      <c r="B43" s="6">
        <v>42</v>
      </c>
      <c r="C43" s="7">
        <v>37613</v>
      </c>
      <c r="D43" s="7">
        <v>43850</v>
      </c>
      <c r="E43" s="7"/>
      <c r="F43" s="8" t="str">
        <f ca="1">IF(MONTH(TODAY())&lt;MONTH(F$1),"",IF(ISBLANK(Tableau8[[#This Row],[Nom]]),"",MAX(0,MIN(EOMONTH(F$1,0),$E43)-MAX(EOMONTH(F$1,-1),$D43-1))))</f>
        <v/>
      </c>
      <c r="G43" s="8" t="str">
        <f ca="1">IF(MONTH(TODAY())&lt;MONTH(G$1),"",IF(ISBLANK(Tableau8[[#This Row],[Prénom]]),"",MAX(0,MIN(EOMONTH(G$1,0),$E43)-MAX(EOMONTH(G$1,-1),$D43-1))))</f>
        <v/>
      </c>
      <c r="H43" s="8" t="str">
        <f ca="1">IF(MONTH(TODAY())&lt;MONTH(H$1),"",IF(ISBLANK(Tableau8[[#This Row],[Date de naissance]]),"",MAX(0,MIN(EOMONTH(H$1,0),$E43)-MAX(EOMONTH(H$1,-1),$D43-1))))</f>
        <v/>
      </c>
      <c r="I43" s="8" t="str">
        <f ca="1">IF(MONTH(TODAY())&lt;MONTH(I$1),"",IF(ISBLANK(Tableau8[[#This Row],[Date d''arrivée]]),"",MAX(0,MIN(EOMONTH(I$1,0),$E43)-MAX(EOMONTH(I$1,-1),$D43-1))))</f>
        <v/>
      </c>
      <c r="J43" s="8" t="str">
        <f ca="1">IF(MONTH(TODAY())&lt;MONTH(J$1),"",IF(ISBLANK(Tableau8[[#This Row],[Date de départ]]),"",MAX(0,MIN(EOMONTH(J$1,0),$E43)-MAX(EOMONTH(J$1,-1),$D43-1))))</f>
        <v/>
      </c>
      <c r="K43" s="8" t="str">
        <f ca="1">IF(MONTH(TODAY())&lt;MONTH(K$1),"",IF(ISBLANK(Tableau8[[#This Row],[janv-2021]]),"",MAX(0,MIN(EOMONTH(K$1,0),$E43)-MAX(EOMONTH(K$1,-1),$D43-1))))</f>
        <v/>
      </c>
      <c r="L43" s="8" t="str">
        <f ca="1">IF(MONTH(TODAY())&lt;MONTH(L$1),"",IF(ISBLANK(Tableau8[[#This Row],[févr-2021]]),"",MAX(0,MIN(EOMONTH(L$1,0),$E43)-MAX(EOMONTH(L$1,-1),$D43-1))))</f>
        <v/>
      </c>
      <c r="M43" s="8" t="str">
        <f ca="1">IF(MONTH(TODAY())&lt;MONTH(M$1),"",IF(ISBLANK(Tableau8[[#This Row],[mars-2021]]),"",MAX(0,MIN(EOMONTH(M$1,0),$E43)-MAX(EOMONTH(M$1,-1),$D43-1))))</f>
        <v/>
      </c>
      <c r="N43" s="8" t="str">
        <f ca="1">IF(MONTH(TODAY())&lt;MONTH(N$1),"",IF(ISBLANK(Tableau8[[#This Row],[avr-2021]]),"",MAX(0,MIN(EOMONTH(N$1,0),$E43)-MAX(EOMONTH(N$1,-1),$D43-1))))</f>
        <v/>
      </c>
      <c r="O43" s="8" t="str">
        <f ca="1">IF(MONTH(TODAY())&lt;MONTH(O$1),"",IF(ISBLANK(Tableau8[[#This Row],[mai-2021]]),"",MAX(0,MIN(EOMONTH(O$1,0),$E43)-MAX(EOMONTH(O$1,-1),$D43-1))))</f>
        <v/>
      </c>
      <c r="P43" s="8" t="str">
        <f ca="1">IF(MONTH(TODAY())&lt;MONTH(P$1),"",IF(ISBLANK(Tableau8[[#This Row],[juin-2021]]),"",MAX(0,MIN(EOMONTH(P$1,0),$E43)-MAX(EOMONTH(P$1,-1),$D43-1))))</f>
        <v/>
      </c>
      <c r="Q43" s="8" t="str">
        <f ca="1">IF(MONTH(TODAY())&lt;MONTH(Q$1),"",IF(ISBLANK(Tableau8[[#This Row],[juil-2021]]),"",MAX(0,MIN(EOMONTH(Q$1,0),$E43)-MAX(EOMONTH(Q$1,-1),$D43-1))))</f>
        <v/>
      </c>
      <c r="R43" s="9">
        <f t="shared" ca="1" si="0"/>
        <v>0</v>
      </c>
    </row>
    <row r="44" spans="1:18" x14ac:dyDescent="0.25">
      <c r="A44"/>
      <c r="B44" s="6">
        <v>43</v>
      </c>
      <c r="C44" s="7">
        <v>37818</v>
      </c>
      <c r="D44" s="7">
        <v>43902</v>
      </c>
      <c r="E44" s="7"/>
      <c r="F44" s="8" t="str">
        <f ca="1">IF(MONTH(TODAY())&lt;MONTH(F$1),"",IF(ISBLANK(Tableau8[[#This Row],[Nom]]),"",MAX(0,MIN(EOMONTH(F$1,0),$E44)-MAX(EOMONTH(F$1,-1),$D44-1))))</f>
        <v/>
      </c>
      <c r="G44" s="8" t="str">
        <f ca="1">IF(MONTH(TODAY())&lt;MONTH(G$1),"",IF(ISBLANK(Tableau8[[#This Row],[Prénom]]),"",MAX(0,MIN(EOMONTH(G$1,0),$E44)-MAX(EOMONTH(G$1,-1),$D44-1))))</f>
        <v/>
      </c>
      <c r="H44" s="8" t="str">
        <f ca="1">IF(MONTH(TODAY())&lt;MONTH(H$1),"",IF(ISBLANK(Tableau8[[#This Row],[Date de naissance]]),"",MAX(0,MIN(EOMONTH(H$1,0),$E44)-MAX(EOMONTH(H$1,-1),$D44-1))))</f>
        <v/>
      </c>
      <c r="I44" s="8" t="str">
        <f ca="1">IF(MONTH(TODAY())&lt;MONTH(I$1),"",IF(ISBLANK(Tableau8[[#This Row],[Date d''arrivée]]),"",MAX(0,MIN(EOMONTH(I$1,0),$E44)-MAX(EOMONTH(I$1,-1),$D44-1))))</f>
        <v/>
      </c>
      <c r="J44" s="8" t="str">
        <f ca="1">IF(MONTH(TODAY())&lt;MONTH(J$1),"",IF(ISBLANK(Tableau8[[#This Row],[Date de départ]]),"",MAX(0,MIN(EOMONTH(J$1,0),$E44)-MAX(EOMONTH(J$1,-1),$D44-1))))</f>
        <v/>
      </c>
      <c r="K44" s="8" t="str">
        <f ca="1">IF(MONTH(TODAY())&lt;MONTH(K$1),"",IF(ISBLANK(Tableau8[[#This Row],[janv-2021]]),"",MAX(0,MIN(EOMONTH(K$1,0),$E44)-MAX(EOMONTH(K$1,-1),$D44-1))))</f>
        <v/>
      </c>
      <c r="L44" s="8" t="str">
        <f ca="1">IF(MONTH(TODAY())&lt;MONTH(L$1),"",IF(ISBLANK(Tableau8[[#This Row],[févr-2021]]),"",MAX(0,MIN(EOMONTH(L$1,0),$E44)-MAX(EOMONTH(L$1,-1),$D44-1))))</f>
        <v/>
      </c>
      <c r="M44" s="8" t="str">
        <f ca="1">IF(MONTH(TODAY())&lt;MONTH(M$1),"",IF(ISBLANK(Tableau8[[#This Row],[mars-2021]]),"",MAX(0,MIN(EOMONTH(M$1,0),$E44)-MAX(EOMONTH(M$1,-1),$D44-1))))</f>
        <v/>
      </c>
      <c r="N44" s="8" t="str">
        <f ca="1">IF(MONTH(TODAY())&lt;MONTH(N$1),"",IF(ISBLANK(Tableau8[[#This Row],[avr-2021]]),"",MAX(0,MIN(EOMONTH(N$1,0),$E44)-MAX(EOMONTH(N$1,-1),$D44-1))))</f>
        <v/>
      </c>
      <c r="O44" s="8" t="str">
        <f ca="1">IF(MONTH(TODAY())&lt;MONTH(O$1),"",IF(ISBLANK(Tableau8[[#This Row],[mai-2021]]),"",MAX(0,MIN(EOMONTH(O$1,0),$E44)-MAX(EOMONTH(O$1,-1),$D44-1))))</f>
        <v/>
      </c>
      <c r="P44" s="8" t="str">
        <f ca="1">IF(MONTH(TODAY())&lt;MONTH(P$1),"",IF(ISBLANK(Tableau8[[#This Row],[juin-2021]]),"",MAX(0,MIN(EOMONTH(P$1,0),$E44)-MAX(EOMONTH(P$1,-1),$D44-1))))</f>
        <v/>
      </c>
      <c r="Q44" s="8" t="str">
        <f ca="1">IF(MONTH(TODAY())&lt;MONTH(Q$1),"",IF(ISBLANK(Tableau8[[#This Row],[juil-2021]]),"",MAX(0,MIN(EOMONTH(Q$1,0),$E44)-MAX(EOMONTH(Q$1,-1),$D44-1))))</f>
        <v/>
      </c>
      <c r="R44" s="9">
        <f t="shared" ca="1" si="0"/>
        <v>0</v>
      </c>
    </row>
    <row r="45" spans="1:18" x14ac:dyDescent="0.25">
      <c r="A45"/>
      <c r="B45" s="6">
        <v>44</v>
      </c>
      <c r="C45" s="7">
        <v>37427</v>
      </c>
      <c r="D45" s="7">
        <v>43825</v>
      </c>
      <c r="E45" s="7"/>
      <c r="F45" s="8" t="str">
        <f ca="1">IF(MONTH(TODAY())&lt;MONTH(F$1),"",IF(ISBLANK(Tableau8[[#This Row],[Nom]]),"",MAX(0,MIN(EOMONTH(F$1,0),$E45)-MAX(EOMONTH(F$1,-1),$D45-1))))</f>
        <v/>
      </c>
      <c r="G45" s="8" t="str">
        <f ca="1">IF(MONTH(TODAY())&lt;MONTH(G$1),"",IF(ISBLANK(Tableau8[[#This Row],[Prénom]]),"",MAX(0,MIN(EOMONTH(G$1,0),$E45)-MAX(EOMONTH(G$1,-1),$D45-1))))</f>
        <v/>
      </c>
      <c r="H45" s="8" t="str">
        <f ca="1">IF(MONTH(TODAY())&lt;MONTH(H$1),"",IF(ISBLANK(Tableau8[[#This Row],[Date de naissance]]),"",MAX(0,MIN(EOMONTH(H$1,0),$E45)-MAX(EOMONTH(H$1,-1),$D45-1))))</f>
        <v/>
      </c>
      <c r="I45" s="8" t="str">
        <f ca="1">IF(MONTH(TODAY())&lt;MONTH(I$1),"",IF(ISBLANK(Tableau8[[#This Row],[Date d''arrivée]]),"",MAX(0,MIN(EOMONTH(I$1,0),$E45)-MAX(EOMONTH(I$1,-1),$D45-1))))</f>
        <v/>
      </c>
      <c r="J45" s="8" t="str">
        <f ca="1">IF(MONTH(TODAY())&lt;MONTH(J$1),"",IF(ISBLANK(Tableau8[[#This Row],[Date de départ]]),"",MAX(0,MIN(EOMONTH(J$1,0),$E45)-MAX(EOMONTH(J$1,-1),$D45-1))))</f>
        <v/>
      </c>
      <c r="K45" s="8" t="str">
        <f ca="1">IF(MONTH(TODAY())&lt;MONTH(K$1),"",IF(ISBLANK(Tableau8[[#This Row],[janv-2021]]),"",MAX(0,MIN(EOMONTH(K$1,0),$E45)-MAX(EOMONTH(K$1,-1),$D45-1))))</f>
        <v/>
      </c>
      <c r="L45" s="8" t="str">
        <f ca="1">IF(MONTH(TODAY())&lt;MONTH(L$1),"",IF(ISBLANK(Tableau8[[#This Row],[févr-2021]]),"",MAX(0,MIN(EOMONTH(L$1,0),$E45)-MAX(EOMONTH(L$1,-1),$D45-1))))</f>
        <v/>
      </c>
      <c r="M45" s="8" t="str">
        <f ca="1">IF(MONTH(TODAY())&lt;MONTH(M$1),"",IF(ISBLANK(Tableau8[[#This Row],[mars-2021]]),"",MAX(0,MIN(EOMONTH(M$1,0),$E45)-MAX(EOMONTH(M$1,-1),$D45-1))))</f>
        <v/>
      </c>
      <c r="N45" s="8" t="str">
        <f ca="1">IF(MONTH(TODAY())&lt;MONTH(N$1),"",IF(ISBLANK(Tableau8[[#This Row],[avr-2021]]),"",MAX(0,MIN(EOMONTH(N$1,0),$E45)-MAX(EOMONTH(N$1,-1),$D45-1))))</f>
        <v/>
      </c>
      <c r="O45" s="8" t="str">
        <f ca="1">IF(MONTH(TODAY())&lt;MONTH(O$1),"",IF(ISBLANK(Tableau8[[#This Row],[mai-2021]]),"",MAX(0,MIN(EOMONTH(O$1,0),$E45)-MAX(EOMONTH(O$1,-1),$D45-1))))</f>
        <v/>
      </c>
      <c r="P45" s="8" t="str">
        <f ca="1">IF(MONTH(TODAY())&lt;MONTH(P$1),"",IF(ISBLANK(Tableau8[[#This Row],[juin-2021]]),"",MAX(0,MIN(EOMONTH(P$1,0),$E45)-MAX(EOMONTH(P$1,-1),$D45-1))))</f>
        <v/>
      </c>
      <c r="Q45" s="8" t="str">
        <f ca="1">IF(MONTH(TODAY())&lt;MONTH(Q$1),"",IF(ISBLANK(Tableau8[[#This Row],[juil-2021]]),"",MAX(0,MIN(EOMONTH(Q$1,0),$E45)-MAX(EOMONTH(Q$1,-1),$D45-1))))</f>
        <v/>
      </c>
      <c r="R45" s="9">
        <f t="shared" ca="1" si="0"/>
        <v>0</v>
      </c>
    </row>
    <row r="46" spans="1:18" x14ac:dyDescent="0.25">
      <c r="A46"/>
      <c r="B46" s="6">
        <v>45</v>
      </c>
      <c r="C46" s="7">
        <v>38073</v>
      </c>
      <c r="D46" s="7">
        <v>44084</v>
      </c>
      <c r="E46" s="7"/>
      <c r="F46" s="8" t="str">
        <f ca="1">IF(MONTH(TODAY())&lt;MONTH(F$1),"",IF(ISBLANK(Tableau8[[#This Row],[Nom]]),"",MAX(0,MIN(EOMONTH(F$1,0),$E46)-MAX(EOMONTH(F$1,-1),$D46-1))))</f>
        <v/>
      </c>
      <c r="G46" s="8" t="str">
        <f ca="1">IF(MONTH(TODAY())&lt;MONTH(G$1),"",IF(ISBLANK(Tableau8[[#This Row],[Prénom]]),"",MAX(0,MIN(EOMONTH(G$1,0),$E46)-MAX(EOMONTH(G$1,-1),$D46-1))))</f>
        <v/>
      </c>
      <c r="H46" s="8" t="str">
        <f ca="1">IF(MONTH(TODAY())&lt;MONTH(H$1),"",IF(ISBLANK(Tableau8[[#This Row],[Date de naissance]]),"",MAX(0,MIN(EOMONTH(H$1,0),$E46)-MAX(EOMONTH(H$1,-1),$D46-1))))</f>
        <v/>
      </c>
      <c r="I46" s="8" t="str">
        <f ca="1">IF(MONTH(TODAY())&lt;MONTH(I$1),"",IF(ISBLANK(Tableau8[[#This Row],[Date d''arrivée]]),"",MAX(0,MIN(EOMONTH(I$1,0),$E46)-MAX(EOMONTH(I$1,-1),$D46-1))))</f>
        <v/>
      </c>
      <c r="J46" s="8" t="str">
        <f ca="1">IF(MONTH(TODAY())&lt;MONTH(J$1),"",IF(ISBLANK(Tableau8[[#This Row],[Date de départ]]),"",MAX(0,MIN(EOMONTH(J$1,0),$E46)-MAX(EOMONTH(J$1,-1),$D46-1))))</f>
        <v/>
      </c>
      <c r="K46" s="8" t="str">
        <f ca="1">IF(MONTH(TODAY())&lt;MONTH(K$1),"",IF(ISBLANK(Tableau8[[#This Row],[janv-2021]]),"",MAX(0,MIN(EOMONTH(K$1,0),$E46)-MAX(EOMONTH(K$1,-1),$D46-1))))</f>
        <v/>
      </c>
      <c r="L46" s="8" t="str">
        <f ca="1">IF(MONTH(TODAY())&lt;MONTH(L$1),"",IF(ISBLANK(Tableau8[[#This Row],[févr-2021]]),"",MAX(0,MIN(EOMONTH(L$1,0),$E46)-MAX(EOMONTH(L$1,-1),$D46-1))))</f>
        <v/>
      </c>
      <c r="M46" s="8" t="str">
        <f ca="1">IF(MONTH(TODAY())&lt;MONTH(M$1),"",IF(ISBLANK(Tableau8[[#This Row],[mars-2021]]),"",MAX(0,MIN(EOMONTH(M$1,0),$E46)-MAX(EOMONTH(M$1,-1),$D46-1))))</f>
        <v/>
      </c>
      <c r="N46" s="8" t="str">
        <f ca="1">IF(MONTH(TODAY())&lt;MONTH(N$1),"",IF(ISBLANK(Tableau8[[#This Row],[avr-2021]]),"",MAX(0,MIN(EOMONTH(N$1,0),$E46)-MAX(EOMONTH(N$1,-1),$D46-1))))</f>
        <v/>
      </c>
      <c r="O46" s="8" t="str">
        <f ca="1">IF(MONTH(TODAY())&lt;MONTH(O$1),"",IF(ISBLANK(Tableau8[[#This Row],[mai-2021]]),"",MAX(0,MIN(EOMONTH(O$1,0),$E46)-MAX(EOMONTH(O$1,-1),$D46-1))))</f>
        <v/>
      </c>
      <c r="P46" s="8" t="str">
        <f ca="1">IF(MONTH(TODAY())&lt;MONTH(P$1),"",IF(ISBLANK(Tableau8[[#This Row],[juin-2021]]),"",MAX(0,MIN(EOMONTH(P$1,0),$E46)-MAX(EOMONTH(P$1,-1),$D46-1))))</f>
        <v/>
      </c>
      <c r="Q46" s="8" t="str">
        <f ca="1">IF(MONTH(TODAY())&lt;MONTH(Q$1),"",IF(ISBLANK(Tableau8[[#This Row],[juil-2021]]),"",MAX(0,MIN(EOMONTH(Q$1,0),$E46)-MAX(EOMONTH(Q$1,-1),$D46-1))))</f>
        <v/>
      </c>
      <c r="R46" s="9">
        <f t="shared" ca="1" si="0"/>
        <v>0</v>
      </c>
    </row>
    <row r="47" spans="1:18" x14ac:dyDescent="0.25">
      <c r="A47"/>
      <c r="B47" s="6">
        <v>46</v>
      </c>
      <c r="C47" s="7">
        <v>38353</v>
      </c>
      <c r="D47" s="7">
        <v>44140</v>
      </c>
      <c r="E47" s="7"/>
      <c r="F47" s="8" t="str">
        <f ca="1">IF(MONTH(TODAY())&lt;MONTH(F$1),"",IF(ISBLANK(Tableau8[[#This Row],[Nom]]),"",MAX(0,MIN(EOMONTH(F$1,0),$E47)-MAX(EOMONTH(F$1,-1),$D47-1))))</f>
        <v/>
      </c>
      <c r="G47" s="8" t="str">
        <f ca="1">IF(MONTH(TODAY())&lt;MONTH(G$1),"",IF(ISBLANK(Tableau8[[#This Row],[Prénom]]),"",MAX(0,MIN(EOMONTH(G$1,0),$E47)-MAX(EOMONTH(G$1,-1),$D47-1))))</f>
        <v/>
      </c>
      <c r="H47" s="8" t="str">
        <f ca="1">IF(MONTH(TODAY())&lt;MONTH(H$1),"",IF(ISBLANK(Tableau8[[#This Row],[Date de naissance]]),"",MAX(0,MIN(EOMONTH(H$1,0),$E47)-MAX(EOMONTH(H$1,-1),$D47-1))))</f>
        <v/>
      </c>
      <c r="I47" s="8" t="str">
        <f ca="1">IF(MONTH(TODAY())&lt;MONTH(I$1),"",IF(ISBLANK(Tableau8[[#This Row],[Date d''arrivée]]),"",MAX(0,MIN(EOMONTH(I$1,0),$E47)-MAX(EOMONTH(I$1,-1),$D47-1))))</f>
        <v/>
      </c>
      <c r="J47" s="8" t="str">
        <f ca="1">IF(MONTH(TODAY())&lt;MONTH(J$1),"",IF(ISBLANK(Tableau8[[#This Row],[Date de départ]]),"",MAX(0,MIN(EOMONTH(J$1,0),$E47)-MAX(EOMONTH(J$1,-1),$D47-1))))</f>
        <v/>
      </c>
      <c r="K47" s="8" t="str">
        <f ca="1">IF(MONTH(TODAY())&lt;MONTH(K$1),"",IF(ISBLANK(Tableau8[[#This Row],[janv-2021]]),"",MAX(0,MIN(EOMONTH(K$1,0),$E47)-MAX(EOMONTH(K$1,-1),$D47-1))))</f>
        <v/>
      </c>
      <c r="L47" s="8" t="str">
        <f ca="1">IF(MONTH(TODAY())&lt;MONTH(L$1),"",IF(ISBLANK(Tableau8[[#This Row],[févr-2021]]),"",MAX(0,MIN(EOMONTH(L$1,0),$E47)-MAX(EOMONTH(L$1,-1),$D47-1))))</f>
        <v/>
      </c>
      <c r="M47" s="8" t="str">
        <f ca="1">IF(MONTH(TODAY())&lt;MONTH(M$1),"",IF(ISBLANK(Tableau8[[#This Row],[mars-2021]]),"",MAX(0,MIN(EOMONTH(M$1,0),$E47)-MAX(EOMONTH(M$1,-1),$D47-1))))</f>
        <v/>
      </c>
      <c r="N47" s="8" t="str">
        <f ca="1">IF(MONTH(TODAY())&lt;MONTH(N$1),"",IF(ISBLANK(Tableau8[[#This Row],[avr-2021]]),"",MAX(0,MIN(EOMONTH(N$1,0),$E47)-MAX(EOMONTH(N$1,-1),$D47-1))))</f>
        <v/>
      </c>
      <c r="O47" s="8" t="str">
        <f ca="1">IF(MONTH(TODAY())&lt;MONTH(O$1),"",IF(ISBLANK(Tableau8[[#This Row],[mai-2021]]),"",MAX(0,MIN(EOMONTH(O$1,0),$E47)-MAX(EOMONTH(O$1,-1),$D47-1))))</f>
        <v/>
      </c>
      <c r="P47" s="8" t="str">
        <f ca="1">IF(MONTH(TODAY())&lt;MONTH(P$1),"",IF(ISBLANK(Tableau8[[#This Row],[juin-2021]]),"",MAX(0,MIN(EOMONTH(P$1,0),$E47)-MAX(EOMONTH(P$1,-1),$D47-1))))</f>
        <v/>
      </c>
      <c r="Q47" s="8" t="str">
        <f ca="1">IF(MONTH(TODAY())&lt;MONTH(Q$1),"",IF(ISBLANK(Tableau8[[#This Row],[juil-2021]]),"",MAX(0,MIN(EOMONTH(Q$1,0),$E47)-MAX(EOMONTH(Q$1,-1),$D47-1))))</f>
        <v/>
      </c>
      <c r="R47" s="9">
        <f t="shared" ca="1" si="0"/>
        <v>0</v>
      </c>
    </row>
    <row r="48" spans="1:18" x14ac:dyDescent="0.25">
      <c r="A48"/>
      <c r="B48" s="6">
        <v>47</v>
      </c>
      <c r="C48" s="7">
        <v>37866</v>
      </c>
      <c r="D48" s="7">
        <v>44148</v>
      </c>
      <c r="E48" s="7"/>
      <c r="F48" s="8" t="str">
        <f ca="1">IF(MONTH(TODAY())&lt;MONTH(F$1),"",IF(ISBLANK(Tableau8[[#This Row],[Nom]]),"",MAX(0,MIN(EOMONTH(F$1,0),$E48)-MAX(EOMONTH(F$1,-1),$D48-1))))</f>
        <v/>
      </c>
      <c r="G48" s="8" t="str">
        <f ca="1">IF(MONTH(TODAY())&lt;MONTH(G$1),"",IF(ISBLANK(Tableau8[[#This Row],[Prénom]]),"",MAX(0,MIN(EOMONTH(G$1,0),$E48)-MAX(EOMONTH(G$1,-1),$D48-1))))</f>
        <v/>
      </c>
      <c r="H48" s="8" t="str">
        <f ca="1">IF(MONTH(TODAY())&lt;MONTH(H$1),"",IF(ISBLANK(Tableau8[[#This Row],[Date de naissance]]),"",MAX(0,MIN(EOMONTH(H$1,0),$E48)-MAX(EOMONTH(H$1,-1),$D48-1))))</f>
        <v/>
      </c>
      <c r="I48" s="8" t="str">
        <f ca="1">IF(MONTH(TODAY())&lt;MONTH(I$1),"",IF(ISBLANK(Tableau8[[#This Row],[Date d''arrivée]]),"",MAX(0,MIN(EOMONTH(I$1,0),$E48)-MAX(EOMONTH(I$1,-1),$D48-1))))</f>
        <v/>
      </c>
      <c r="J48" s="8" t="str">
        <f ca="1">IF(MONTH(TODAY())&lt;MONTH(J$1),"",IF(ISBLANK(Tableau8[[#This Row],[Date de départ]]),"",MAX(0,MIN(EOMONTH(J$1,0),$E48)-MAX(EOMONTH(J$1,-1),$D48-1))))</f>
        <v/>
      </c>
      <c r="K48" s="8" t="str">
        <f ca="1">IF(MONTH(TODAY())&lt;MONTH(K$1),"",IF(ISBLANK(Tableau8[[#This Row],[janv-2021]]),"",MAX(0,MIN(EOMONTH(K$1,0),$E48)-MAX(EOMONTH(K$1,-1),$D48-1))))</f>
        <v/>
      </c>
      <c r="L48" s="8" t="str">
        <f ca="1">IF(MONTH(TODAY())&lt;MONTH(L$1),"",IF(ISBLANK(Tableau8[[#This Row],[févr-2021]]),"",MAX(0,MIN(EOMONTH(L$1,0),$E48)-MAX(EOMONTH(L$1,-1),$D48-1))))</f>
        <v/>
      </c>
      <c r="M48" s="8" t="str">
        <f ca="1">IF(MONTH(TODAY())&lt;MONTH(M$1),"",IF(ISBLANK(Tableau8[[#This Row],[mars-2021]]),"",MAX(0,MIN(EOMONTH(M$1,0),$E48)-MAX(EOMONTH(M$1,-1),$D48-1))))</f>
        <v/>
      </c>
      <c r="N48" s="8" t="str">
        <f ca="1">IF(MONTH(TODAY())&lt;MONTH(N$1),"",IF(ISBLANK(Tableau8[[#This Row],[avr-2021]]),"",MAX(0,MIN(EOMONTH(N$1,0),$E48)-MAX(EOMONTH(N$1,-1),$D48-1))))</f>
        <v/>
      </c>
      <c r="O48" s="8" t="str">
        <f ca="1">IF(MONTH(TODAY())&lt;MONTH(O$1),"",IF(ISBLANK(Tableau8[[#This Row],[mai-2021]]),"",MAX(0,MIN(EOMONTH(O$1,0),$E48)-MAX(EOMONTH(O$1,-1),$D48-1))))</f>
        <v/>
      </c>
      <c r="P48" s="8" t="str">
        <f ca="1">IF(MONTH(TODAY())&lt;MONTH(P$1),"",IF(ISBLANK(Tableau8[[#This Row],[juin-2021]]),"",MAX(0,MIN(EOMONTH(P$1,0),$E48)-MAX(EOMONTH(P$1,-1),$D48-1))))</f>
        <v/>
      </c>
      <c r="Q48" s="8" t="str">
        <f ca="1">IF(MONTH(TODAY())&lt;MONTH(Q$1),"",IF(ISBLANK(Tableau8[[#This Row],[juil-2021]]),"",MAX(0,MIN(EOMONTH(Q$1,0),$E48)-MAX(EOMONTH(Q$1,-1),$D48-1))))</f>
        <v/>
      </c>
      <c r="R48" s="9">
        <f t="shared" ca="1" si="0"/>
        <v>0</v>
      </c>
    </row>
    <row r="49" spans="1:18" x14ac:dyDescent="0.25">
      <c r="A49"/>
      <c r="B49" s="6">
        <v>48</v>
      </c>
      <c r="C49" s="7">
        <v>37623</v>
      </c>
      <c r="D49" s="7">
        <v>43787</v>
      </c>
      <c r="E49" s="7"/>
      <c r="F49" s="8" t="str">
        <f ca="1">IF(MONTH(TODAY())&lt;MONTH(F$1),"",IF(ISBLANK(Tableau8[[#This Row],[Nom]]),"",MAX(0,MIN(EOMONTH(F$1,0),$E49)-MAX(EOMONTH(F$1,-1),$D49-1))))</f>
        <v/>
      </c>
      <c r="G49" s="8" t="str">
        <f ca="1">IF(MONTH(TODAY())&lt;MONTH(G$1),"",IF(ISBLANK(Tableau8[[#This Row],[Prénom]]),"",MAX(0,MIN(EOMONTH(G$1,0),$E49)-MAX(EOMONTH(G$1,-1),$D49-1))))</f>
        <v/>
      </c>
      <c r="H49" s="8" t="str">
        <f ca="1">IF(MONTH(TODAY())&lt;MONTH(H$1),"",IF(ISBLANK(Tableau8[[#This Row],[Date de naissance]]),"",MAX(0,MIN(EOMONTH(H$1,0),$E49)-MAX(EOMONTH(H$1,-1),$D49-1))))</f>
        <v/>
      </c>
      <c r="I49" s="8" t="str">
        <f ca="1">IF(MONTH(TODAY())&lt;MONTH(I$1),"",IF(ISBLANK(Tableau8[[#This Row],[Date d''arrivée]]),"",MAX(0,MIN(EOMONTH(I$1,0),$E49)-MAX(EOMONTH(I$1,-1),$D49-1))))</f>
        <v/>
      </c>
      <c r="J49" s="8" t="str">
        <f ca="1">IF(MONTH(TODAY())&lt;MONTH(J$1),"",IF(ISBLANK(Tableau8[[#This Row],[Date de départ]]),"",MAX(0,MIN(EOMONTH(J$1,0),$E49)-MAX(EOMONTH(J$1,-1),$D49-1))))</f>
        <v/>
      </c>
      <c r="K49" s="8" t="str">
        <f ca="1">IF(MONTH(TODAY())&lt;MONTH(K$1),"",IF(ISBLANK(Tableau8[[#This Row],[janv-2021]]),"",MAX(0,MIN(EOMONTH(K$1,0),$E49)-MAX(EOMONTH(K$1,-1),$D49-1))))</f>
        <v/>
      </c>
      <c r="L49" s="8" t="str">
        <f ca="1">IF(MONTH(TODAY())&lt;MONTH(L$1),"",IF(ISBLANK(Tableau8[[#This Row],[févr-2021]]),"",MAX(0,MIN(EOMONTH(L$1,0),$E49)-MAX(EOMONTH(L$1,-1),$D49-1))))</f>
        <v/>
      </c>
      <c r="M49" s="8" t="str">
        <f ca="1">IF(MONTH(TODAY())&lt;MONTH(M$1),"",IF(ISBLANK(Tableau8[[#This Row],[mars-2021]]),"",MAX(0,MIN(EOMONTH(M$1,0),$E49)-MAX(EOMONTH(M$1,-1),$D49-1))))</f>
        <v/>
      </c>
      <c r="N49" s="8" t="str">
        <f ca="1">IF(MONTH(TODAY())&lt;MONTH(N$1),"",IF(ISBLANK(Tableau8[[#This Row],[avr-2021]]),"",MAX(0,MIN(EOMONTH(N$1,0),$E49)-MAX(EOMONTH(N$1,-1),$D49-1))))</f>
        <v/>
      </c>
      <c r="O49" s="8" t="str">
        <f ca="1">IF(MONTH(TODAY())&lt;MONTH(O$1),"",IF(ISBLANK(Tableau8[[#This Row],[mai-2021]]),"",MAX(0,MIN(EOMONTH(O$1,0),$E49)-MAX(EOMONTH(O$1,-1),$D49-1))))</f>
        <v/>
      </c>
      <c r="P49" s="8" t="str">
        <f ca="1">IF(MONTH(TODAY())&lt;MONTH(P$1),"",IF(ISBLANK(Tableau8[[#This Row],[juin-2021]]),"",MAX(0,MIN(EOMONTH(P$1,0),$E49)-MAX(EOMONTH(P$1,-1),$D49-1))))</f>
        <v/>
      </c>
      <c r="Q49" s="8" t="str">
        <f ca="1">IF(MONTH(TODAY())&lt;MONTH(Q$1),"",IF(ISBLANK(Tableau8[[#This Row],[juil-2021]]),"",MAX(0,MIN(EOMONTH(Q$1,0),$E49)-MAX(EOMONTH(Q$1,-1),$D49-1))))</f>
        <v/>
      </c>
      <c r="R49" s="9">
        <f t="shared" ca="1" si="0"/>
        <v>0</v>
      </c>
    </row>
    <row r="50" spans="1:18" x14ac:dyDescent="0.25">
      <c r="A50"/>
      <c r="B50" s="6">
        <v>49</v>
      </c>
      <c r="C50" s="7">
        <v>37453</v>
      </c>
      <c r="D50" s="7">
        <v>43971</v>
      </c>
      <c r="E50" s="7"/>
      <c r="F50" s="8" t="str">
        <f ca="1">IF(MONTH(TODAY())&lt;MONTH(F$1),"",IF(ISBLANK(Tableau8[[#This Row],[Nom]]),"",MAX(0,MIN(EOMONTH(F$1,0),$E50)-MAX(EOMONTH(F$1,-1),$D50-1))))</f>
        <v/>
      </c>
      <c r="G50" s="8" t="str">
        <f ca="1">IF(MONTH(TODAY())&lt;MONTH(G$1),"",IF(ISBLANK(Tableau8[[#This Row],[Prénom]]),"",MAX(0,MIN(EOMONTH(G$1,0),$E50)-MAX(EOMONTH(G$1,-1),$D50-1))))</f>
        <v/>
      </c>
      <c r="H50" s="8" t="str">
        <f ca="1">IF(MONTH(TODAY())&lt;MONTH(H$1),"",IF(ISBLANK(Tableau8[[#This Row],[Date de naissance]]),"",MAX(0,MIN(EOMONTH(H$1,0),$E50)-MAX(EOMONTH(H$1,-1),$D50-1))))</f>
        <v/>
      </c>
      <c r="I50" s="8" t="str">
        <f ca="1">IF(MONTH(TODAY())&lt;MONTH(I$1),"",IF(ISBLANK(Tableau8[[#This Row],[Date d''arrivée]]),"",MAX(0,MIN(EOMONTH(I$1,0),$E50)-MAX(EOMONTH(I$1,-1),$D50-1))))</f>
        <v/>
      </c>
      <c r="J50" s="8" t="str">
        <f ca="1">IF(MONTH(TODAY())&lt;MONTH(J$1),"",IF(ISBLANK(Tableau8[[#This Row],[Date de départ]]),"",MAX(0,MIN(EOMONTH(J$1,0),$E50)-MAX(EOMONTH(J$1,-1),$D50-1))))</f>
        <v/>
      </c>
      <c r="K50" s="8" t="str">
        <f ca="1">IF(MONTH(TODAY())&lt;MONTH(K$1),"",IF(ISBLANK(Tableau8[[#This Row],[janv-2021]]),"",MAX(0,MIN(EOMONTH(K$1,0),$E50)-MAX(EOMONTH(K$1,-1),$D50-1))))</f>
        <v/>
      </c>
      <c r="L50" s="8" t="str">
        <f ca="1">IF(MONTH(TODAY())&lt;MONTH(L$1),"",IF(ISBLANK(Tableau8[[#This Row],[févr-2021]]),"",MAX(0,MIN(EOMONTH(L$1,0),$E50)-MAX(EOMONTH(L$1,-1),$D50-1))))</f>
        <v/>
      </c>
      <c r="M50" s="8" t="str">
        <f ca="1">IF(MONTH(TODAY())&lt;MONTH(M$1),"",IF(ISBLANK(Tableau8[[#This Row],[mars-2021]]),"",MAX(0,MIN(EOMONTH(M$1,0),$E50)-MAX(EOMONTH(M$1,-1),$D50-1))))</f>
        <v/>
      </c>
      <c r="N50" s="8" t="str">
        <f ca="1">IF(MONTH(TODAY())&lt;MONTH(N$1),"",IF(ISBLANK(Tableau8[[#This Row],[avr-2021]]),"",MAX(0,MIN(EOMONTH(N$1,0),$E50)-MAX(EOMONTH(N$1,-1),$D50-1))))</f>
        <v/>
      </c>
      <c r="O50" s="8" t="str">
        <f ca="1">IF(MONTH(TODAY())&lt;MONTH(O$1),"",IF(ISBLANK(Tableau8[[#This Row],[mai-2021]]),"",MAX(0,MIN(EOMONTH(O$1,0),$E50)-MAX(EOMONTH(O$1,-1),$D50-1))))</f>
        <v/>
      </c>
      <c r="P50" s="8" t="str">
        <f ca="1">IF(MONTH(TODAY())&lt;MONTH(P$1),"",IF(ISBLANK(Tableau8[[#This Row],[juin-2021]]),"",MAX(0,MIN(EOMONTH(P$1,0),$E50)-MAX(EOMONTH(P$1,-1),$D50-1))))</f>
        <v/>
      </c>
      <c r="Q50" s="8" t="str">
        <f ca="1">IF(MONTH(TODAY())&lt;MONTH(Q$1),"",IF(ISBLANK(Tableau8[[#This Row],[juil-2021]]),"",MAX(0,MIN(EOMONTH(Q$1,0),$E50)-MAX(EOMONTH(Q$1,-1),$D50-1))))</f>
        <v/>
      </c>
      <c r="R50" s="9">
        <f t="shared" ca="1" si="0"/>
        <v>0</v>
      </c>
    </row>
    <row r="51" spans="1:18" x14ac:dyDescent="0.25">
      <c r="A51"/>
      <c r="B51" s="6">
        <v>50</v>
      </c>
      <c r="C51" s="7">
        <v>37774</v>
      </c>
      <c r="D51" s="7">
        <v>43906</v>
      </c>
      <c r="E51" s="7"/>
      <c r="F51" s="8" t="str">
        <f ca="1">IF(MONTH(TODAY())&lt;MONTH(F$1),"",IF(ISBLANK(Tableau8[[#This Row],[Nom]]),"",MAX(0,MIN(EOMONTH(F$1,0),$E51)-MAX(EOMONTH(F$1,-1),$D51-1))))</f>
        <v/>
      </c>
      <c r="G51" s="8" t="str">
        <f ca="1">IF(MONTH(TODAY())&lt;MONTH(G$1),"",IF(ISBLANK(Tableau8[[#This Row],[Prénom]]),"",MAX(0,MIN(EOMONTH(G$1,0),$E51)-MAX(EOMONTH(G$1,-1),$D51-1))))</f>
        <v/>
      </c>
      <c r="H51" s="8" t="str">
        <f ca="1">IF(MONTH(TODAY())&lt;MONTH(H$1),"",IF(ISBLANK(Tableau8[[#This Row],[Date de naissance]]),"",MAX(0,MIN(EOMONTH(H$1,0),$E51)-MAX(EOMONTH(H$1,-1),$D51-1))))</f>
        <v/>
      </c>
      <c r="I51" s="8" t="str">
        <f ca="1">IF(MONTH(TODAY())&lt;MONTH(I$1),"",IF(ISBLANK(Tableau8[[#This Row],[Date d''arrivée]]),"",MAX(0,MIN(EOMONTH(I$1,0),$E51)-MAX(EOMONTH(I$1,-1),$D51-1))))</f>
        <v/>
      </c>
      <c r="J51" s="8" t="str">
        <f ca="1">IF(MONTH(TODAY())&lt;MONTH(J$1),"",IF(ISBLANK(Tableau8[[#This Row],[Date de départ]]),"",MAX(0,MIN(EOMONTH(J$1,0),$E51)-MAX(EOMONTH(J$1,-1),$D51-1))))</f>
        <v/>
      </c>
      <c r="K51" s="8" t="str">
        <f ca="1">IF(MONTH(TODAY())&lt;MONTH(K$1),"",IF(ISBLANK(Tableau8[[#This Row],[janv-2021]]),"",MAX(0,MIN(EOMONTH(K$1,0),$E51)-MAX(EOMONTH(K$1,-1),$D51-1))))</f>
        <v/>
      </c>
      <c r="L51" s="8" t="str">
        <f ca="1">IF(MONTH(TODAY())&lt;MONTH(L$1),"",IF(ISBLANK(Tableau8[[#This Row],[févr-2021]]),"",MAX(0,MIN(EOMONTH(L$1,0),$E51)-MAX(EOMONTH(L$1,-1),$D51-1))))</f>
        <v/>
      </c>
      <c r="M51" s="8" t="str">
        <f ca="1">IF(MONTH(TODAY())&lt;MONTH(M$1),"",IF(ISBLANK(Tableau8[[#This Row],[mars-2021]]),"",MAX(0,MIN(EOMONTH(M$1,0),$E51)-MAX(EOMONTH(M$1,-1),$D51-1))))</f>
        <v/>
      </c>
      <c r="N51" s="8" t="str">
        <f ca="1">IF(MONTH(TODAY())&lt;MONTH(N$1),"",IF(ISBLANK(Tableau8[[#This Row],[avr-2021]]),"",MAX(0,MIN(EOMONTH(N$1,0),$E51)-MAX(EOMONTH(N$1,-1),$D51-1))))</f>
        <v/>
      </c>
      <c r="O51" s="8" t="str">
        <f ca="1">IF(MONTH(TODAY())&lt;MONTH(O$1),"",IF(ISBLANK(Tableau8[[#This Row],[mai-2021]]),"",MAX(0,MIN(EOMONTH(O$1,0),$E51)-MAX(EOMONTH(O$1,-1),$D51-1))))</f>
        <v/>
      </c>
      <c r="P51" s="8" t="str">
        <f ca="1">IF(MONTH(TODAY())&lt;MONTH(P$1),"",IF(ISBLANK(Tableau8[[#This Row],[juin-2021]]),"",MAX(0,MIN(EOMONTH(P$1,0),$E51)-MAX(EOMONTH(P$1,-1),$D51-1))))</f>
        <v/>
      </c>
      <c r="Q51" s="8" t="str">
        <f ca="1">IF(MONTH(TODAY())&lt;MONTH(Q$1),"",IF(ISBLANK(Tableau8[[#This Row],[juil-2021]]),"",MAX(0,MIN(EOMONTH(Q$1,0),$E51)-MAX(EOMONTH(Q$1,-1),$D51-1))))</f>
        <v/>
      </c>
      <c r="R51" s="9">
        <f t="shared" ca="1" si="0"/>
        <v>0</v>
      </c>
    </row>
    <row r="52" spans="1:18" x14ac:dyDescent="0.25">
      <c r="A52"/>
      <c r="B52" s="6">
        <v>51</v>
      </c>
      <c r="C52" s="7">
        <v>37258</v>
      </c>
      <c r="D52" s="7">
        <v>43515</v>
      </c>
      <c r="E52" s="7"/>
      <c r="F52" s="8" t="str">
        <f ca="1">IF(MONTH(TODAY())&lt;MONTH(F$1),"",IF(ISBLANK(Tableau8[[#This Row],[Nom]]),"",MAX(0,MIN(EOMONTH(F$1,0),$E52)-MAX(EOMONTH(F$1,-1),$D52-1))))</f>
        <v/>
      </c>
      <c r="G52" s="8" t="str">
        <f ca="1">IF(MONTH(TODAY())&lt;MONTH(G$1),"",IF(ISBLANK(Tableau8[[#This Row],[Prénom]]),"",MAX(0,MIN(EOMONTH(G$1,0),$E52)-MAX(EOMONTH(G$1,-1),$D52-1))))</f>
        <v/>
      </c>
      <c r="H52" s="8" t="str">
        <f ca="1">IF(MONTH(TODAY())&lt;MONTH(H$1),"",IF(ISBLANK(Tableau8[[#This Row],[Date de naissance]]),"",MAX(0,MIN(EOMONTH(H$1,0),$E52)-MAX(EOMONTH(H$1,-1),$D52-1))))</f>
        <v/>
      </c>
      <c r="I52" s="8" t="str">
        <f ca="1">IF(MONTH(TODAY())&lt;MONTH(I$1),"",IF(ISBLANK(Tableau8[[#This Row],[Date d''arrivée]]),"",MAX(0,MIN(EOMONTH(I$1,0),$E52)-MAX(EOMONTH(I$1,-1),$D52-1))))</f>
        <v/>
      </c>
      <c r="J52" s="8" t="str">
        <f ca="1">IF(MONTH(TODAY())&lt;MONTH(J$1),"",IF(ISBLANK(Tableau8[[#This Row],[Date de départ]]),"",MAX(0,MIN(EOMONTH(J$1,0),$E52)-MAX(EOMONTH(J$1,-1),$D52-1))))</f>
        <v/>
      </c>
      <c r="K52" s="8" t="str">
        <f ca="1">IF(MONTH(TODAY())&lt;MONTH(K$1),"",IF(ISBLANK(Tableau8[[#This Row],[janv-2021]]),"",MAX(0,MIN(EOMONTH(K$1,0),$E52)-MAX(EOMONTH(K$1,-1),$D52-1))))</f>
        <v/>
      </c>
      <c r="L52" s="8" t="str">
        <f ca="1">IF(MONTH(TODAY())&lt;MONTH(L$1),"",IF(ISBLANK(Tableau8[[#This Row],[févr-2021]]),"",MAX(0,MIN(EOMONTH(L$1,0),$E52)-MAX(EOMONTH(L$1,-1),$D52-1))))</f>
        <v/>
      </c>
      <c r="M52" s="8" t="str">
        <f ca="1">IF(MONTH(TODAY())&lt;MONTH(M$1),"",IF(ISBLANK(Tableau8[[#This Row],[mars-2021]]),"",MAX(0,MIN(EOMONTH(M$1,0),$E52)-MAX(EOMONTH(M$1,-1),$D52-1))))</f>
        <v/>
      </c>
      <c r="N52" s="8" t="str">
        <f ca="1">IF(MONTH(TODAY())&lt;MONTH(N$1),"",IF(ISBLANK(Tableau8[[#This Row],[avr-2021]]),"",MAX(0,MIN(EOMONTH(N$1,0),$E52)-MAX(EOMONTH(N$1,-1),$D52-1))))</f>
        <v/>
      </c>
      <c r="O52" s="8" t="str">
        <f ca="1">IF(MONTH(TODAY())&lt;MONTH(O$1),"",IF(ISBLANK(Tableau8[[#This Row],[mai-2021]]),"",MAX(0,MIN(EOMONTH(O$1,0),$E52)-MAX(EOMONTH(O$1,-1),$D52-1))))</f>
        <v/>
      </c>
      <c r="P52" s="8" t="str">
        <f ca="1">IF(MONTH(TODAY())&lt;MONTH(P$1),"",IF(ISBLANK(Tableau8[[#This Row],[juin-2021]]),"",MAX(0,MIN(EOMONTH(P$1,0),$E52)-MAX(EOMONTH(P$1,-1),$D52-1))))</f>
        <v/>
      </c>
      <c r="Q52" s="8" t="str">
        <f ca="1">IF(MONTH(TODAY())&lt;MONTH(Q$1),"",IF(ISBLANK(Tableau8[[#This Row],[juil-2021]]),"",MAX(0,MIN(EOMONTH(Q$1,0),$E52)-MAX(EOMONTH(Q$1,-1),$D52-1))))</f>
        <v/>
      </c>
      <c r="R52" s="9">
        <f t="shared" ca="1" si="0"/>
        <v>0</v>
      </c>
    </row>
    <row r="53" spans="1:18" x14ac:dyDescent="0.25">
      <c r="A53"/>
      <c r="B53" s="6">
        <v>52</v>
      </c>
      <c r="C53" s="7">
        <v>37621</v>
      </c>
      <c r="D53" s="7">
        <v>43434</v>
      </c>
      <c r="E53" s="7"/>
      <c r="F53" s="8" t="str">
        <f ca="1">IF(MONTH(TODAY())&lt;MONTH(F$1),"",IF(ISBLANK(Tableau8[[#This Row],[Nom]]),"",MAX(0,MIN(EOMONTH(F$1,0),$E53)-MAX(EOMONTH(F$1,-1),$D53-1))))</f>
        <v/>
      </c>
      <c r="G53" s="8" t="str">
        <f ca="1">IF(MONTH(TODAY())&lt;MONTH(G$1),"",IF(ISBLANK(Tableau8[[#This Row],[Prénom]]),"",MAX(0,MIN(EOMONTH(G$1,0),$E53)-MAX(EOMONTH(G$1,-1),$D53-1))))</f>
        <v/>
      </c>
      <c r="H53" s="8" t="str">
        <f ca="1">IF(MONTH(TODAY())&lt;MONTH(H$1),"",IF(ISBLANK(Tableau8[[#This Row],[Date de naissance]]),"",MAX(0,MIN(EOMONTH(H$1,0),$E53)-MAX(EOMONTH(H$1,-1),$D53-1))))</f>
        <v/>
      </c>
      <c r="I53" s="8" t="str">
        <f ca="1">IF(MONTH(TODAY())&lt;MONTH(I$1),"",IF(ISBLANK(Tableau8[[#This Row],[Date d''arrivée]]),"",MAX(0,MIN(EOMONTH(I$1,0),$E53)-MAX(EOMONTH(I$1,-1),$D53-1))))</f>
        <v/>
      </c>
      <c r="J53" s="8" t="str">
        <f ca="1">IF(MONTH(TODAY())&lt;MONTH(J$1),"",IF(ISBLANK(Tableau8[[#This Row],[Date de départ]]),"",MAX(0,MIN(EOMONTH(J$1,0),$E53)-MAX(EOMONTH(J$1,-1),$D53-1))))</f>
        <v/>
      </c>
      <c r="K53" s="8" t="str">
        <f ca="1">IF(MONTH(TODAY())&lt;MONTH(K$1),"",IF(ISBLANK(Tableau8[[#This Row],[janv-2021]]),"",MAX(0,MIN(EOMONTH(K$1,0),$E53)-MAX(EOMONTH(K$1,-1),$D53-1))))</f>
        <v/>
      </c>
      <c r="L53" s="8" t="str">
        <f ca="1">IF(MONTH(TODAY())&lt;MONTH(L$1),"",IF(ISBLANK(Tableau8[[#This Row],[févr-2021]]),"",MAX(0,MIN(EOMONTH(L$1,0),$E53)-MAX(EOMONTH(L$1,-1),$D53-1))))</f>
        <v/>
      </c>
      <c r="M53" s="8" t="str">
        <f ca="1">IF(MONTH(TODAY())&lt;MONTH(M$1),"",IF(ISBLANK(Tableau8[[#This Row],[mars-2021]]),"",MAX(0,MIN(EOMONTH(M$1,0),$E53)-MAX(EOMONTH(M$1,-1),$D53-1))))</f>
        <v/>
      </c>
      <c r="N53" s="8" t="str">
        <f ca="1">IF(MONTH(TODAY())&lt;MONTH(N$1),"",IF(ISBLANK(Tableau8[[#This Row],[avr-2021]]),"",MAX(0,MIN(EOMONTH(N$1,0),$E53)-MAX(EOMONTH(N$1,-1),$D53-1))))</f>
        <v/>
      </c>
      <c r="O53" s="8" t="str">
        <f ca="1">IF(MONTH(TODAY())&lt;MONTH(O$1),"",IF(ISBLANK(Tableau8[[#This Row],[mai-2021]]),"",MAX(0,MIN(EOMONTH(O$1,0),$E53)-MAX(EOMONTH(O$1,-1),$D53-1))))</f>
        <v/>
      </c>
      <c r="P53" s="8" t="str">
        <f ca="1">IF(MONTH(TODAY())&lt;MONTH(P$1),"",IF(ISBLANK(Tableau8[[#This Row],[juin-2021]]),"",MAX(0,MIN(EOMONTH(P$1,0),$E53)-MAX(EOMONTH(P$1,-1),$D53-1))))</f>
        <v/>
      </c>
      <c r="Q53" s="8" t="str">
        <f ca="1">IF(MONTH(TODAY())&lt;MONTH(Q$1),"",IF(ISBLANK(Tableau8[[#This Row],[juil-2021]]),"",MAX(0,MIN(EOMONTH(Q$1,0),$E53)-MAX(EOMONTH(Q$1,-1),$D53-1))))</f>
        <v/>
      </c>
      <c r="R53" s="9">
        <f t="shared" ca="1" si="0"/>
        <v>0</v>
      </c>
    </row>
    <row r="54" spans="1:18" x14ac:dyDescent="0.25">
      <c r="A54"/>
      <c r="B54" s="6">
        <v>53</v>
      </c>
      <c r="C54" s="7">
        <v>37622</v>
      </c>
      <c r="D54" s="7">
        <v>43495</v>
      </c>
      <c r="E54" s="7"/>
      <c r="F54" s="8" t="str">
        <f ca="1">IF(MONTH(TODAY())&lt;MONTH(F$1),"",IF(ISBLANK(Tableau8[[#This Row],[Nom]]),"",MAX(0,MIN(EOMONTH(F$1,0),$E54)-MAX(EOMONTH(F$1,-1),$D54-1))))</f>
        <v/>
      </c>
      <c r="G54" s="8" t="str">
        <f ca="1">IF(MONTH(TODAY())&lt;MONTH(G$1),"",IF(ISBLANK(Tableau8[[#This Row],[Prénom]]),"",MAX(0,MIN(EOMONTH(G$1,0),$E54)-MAX(EOMONTH(G$1,-1),$D54-1))))</f>
        <v/>
      </c>
      <c r="H54" s="8" t="str">
        <f ca="1">IF(MONTH(TODAY())&lt;MONTH(H$1),"",IF(ISBLANK(Tableau8[[#This Row],[Date de naissance]]),"",MAX(0,MIN(EOMONTH(H$1,0),$E54)-MAX(EOMONTH(H$1,-1),$D54-1))))</f>
        <v/>
      </c>
      <c r="I54" s="8" t="str">
        <f ca="1">IF(MONTH(TODAY())&lt;MONTH(I$1),"",IF(ISBLANK(Tableau8[[#This Row],[Date d''arrivée]]),"",MAX(0,MIN(EOMONTH(I$1,0),$E54)-MAX(EOMONTH(I$1,-1),$D54-1))))</f>
        <v/>
      </c>
      <c r="J54" s="8" t="str">
        <f ca="1">IF(MONTH(TODAY())&lt;MONTH(J$1),"",IF(ISBLANK(Tableau8[[#This Row],[Date de départ]]),"",MAX(0,MIN(EOMONTH(J$1,0),$E54)-MAX(EOMONTH(J$1,-1),$D54-1))))</f>
        <v/>
      </c>
      <c r="K54" s="8" t="str">
        <f ca="1">IF(MONTH(TODAY())&lt;MONTH(K$1),"",IF(ISBLANK(Tableau8[[#This Row],[janv-2021]]),"",MAX(0,MIN(EOMONTH(K$1,0),$E54)-MAX(EOMONTH(K$1,-1),$D54-1))))</f>
        <v/>
      </c>
      <c r="L54" s="8" t="str">
        <f ca="1">IF(MONTH(TODAY())&lt;MONTH(L$1),"",IF(ISBLANK(Tableau8[[#This Row],[févr-2021]]),"",MAX(0,MIN(EOMONTH(L$1,0),$E54)-MAX(EOMONTH(L$1,-1),$D54-1))))</f>
        <v/>
      </c>
      <c r="M54" s="8" t="str">
        <f ca="1">IF(MONTH(TODAY())&lt;MONTH(M$1),"",IF(ISBLANK(Tableau8[[#This Row],[mars-2021]]),"",MAX(0,MIN(EOMONTH(M$1,0),$E54)-MAX(EOMONTH(M$1,-1),$D54-1))))</f>
        <v/>
      </c>
      <c r="N54" s="8" t="str">
        <f ca="1">IF(MONTH(TODAY())&lt;MONTH(N$1),"",IF(ISBLANK(Tableau8[[#This Row],[avr-2021]]),"",MAX(0,MIN(EOMONTH(N$1,0),$E54)-MAX(EOMONTH(N$1,-1),$D54-1))))</f>
        <v/>
      </c>
      <c r="O54" s="8" t="str">
        <f ca="1">IF(MONTH(TODAY())&lt;MONTH(O$1),"",IF(ISBLANK(Tableau8[[#This Row],[mai-2021]]),"",MAX(0,MIN(EOMONTH(O$1,0),$E54)-MAX(EOMONTH(O$1,-1),$D54-1))))</f>
        <v/>
      </c>
      <c r="P54" s="8" t="str">
        <f ca="1">IF(MONTH(TODAY())&lt;MONTH(P$1),"",IF(ISBLANK(Tableau8[[#This Row],[juin-2021]]),"",MAX(0,MIN(EOMONTH(P$1,0),$E54)-MAX(EOMONTH(P$1,-1),$D54-1))))</f>
        <v/>
      </c>
      <c r="Q54" s="8" t="str">
        <f ca="1">IF(MONTH(TODAY())&lt;MONTH(Q$1),"",IF(ISBLANK(Tableau8[[#This Row],[juil-2021]]),"",MAX(0,MIN(EOMONTH(Q$1,0),$E54)-MAX(EOMONTH(Q$1,-1),$D54-1))))</f>
        <v/>
      </c>
      <c r="R54" s="9">
        <f t="shared" ca="1" si="0"/>
        <v>0</v>
      </c>
    </row>
    <row r="55" spans="1:18" x14ac:dyDescent="0.25">
      <c r="A55"/>
      <c r="B55" s="6">
        <v>54</v>
      </c>
      <c r="C55" s="7">
        <v>37895</v>
      </c>
      <c r="D55" s="7">
        <v>43434</v>
      </c>
      <c r="E55" s="7"/>
      <c r="F55" s="8" t="str">
        <f ca="1">IF(MONTH(TODAY())&lt;MONTH(F$1),"",IF(ISBLANK(Tableau8[[#This Row],[Nom]]),"",MAX(0,MIN(EOMONTH(F$1,0),$E55)-MAX(EOMONTH(F$1,-1),$D55-1))))</f>
        <v/>
      </c>
      <c r="G55" s="8" t="str">
        <f ca="1">IF(MONTH(TODAY())&lt;MONTH(G$1),"",IF(ISBLANK(Tableau8[[#This Row],[Prénom]]),"",MAX(0,MIN(EOMONTH(G$1,0),$E55)-MAX(EOMONTH(G$1,-1),$D55-1))))</f>
        <v/>
      </c>
      <c r="H55" s="8" t="str">
        <f ca="1">IF(MONTH(TODAY())&lt;MONTH(H$1),"",IF(ISBLANK(Tableau8[[#This Row],[Date de naissance]]),"",MAX(0,MIN(EOMONTH(H$1,0),$E55)-MAX(EOMONTH(H$1,-1),$D55-1))))</f>
        <v/>
      </c>
      <c r="I55" s="8" t="str">
        <f ca="1">IF(MONTH(TODAY())&lt;MONTH(I$1),"",IF(ISBLANK(Tableau8[[#This Row],[Date d''arrivée]]),"",MAX(0,MIN(EOMONTH(I$1,0),$E55)-MAX(EOMONTH(I$1,-1),$D55-1))))</f>
        <v/>
      </c>
      <c r="J55" s="8" t="str">
        <f ca="1">IF(MONTH(TODAY())&lt;MONTH(J$1),"",IF(ISBLANK(Tableau8[[#This Row],[Date de départ]]),"",MAX(0,MIN(EOMONTH(J$1,0),$E55)-MAX(EOMONTH(J$1,-1),$D55-1))))</f>
        <v/>
      </c>
      <c r="K55" s="8" t="str">
        <f ca="1">IF(MONTH(TODAY())&lt;MONTH(K$1),"",IF(ISBLANK(Tableau8[[#This Row],[janv-2021]]),"",MAX(0,MIN(EOMONTH(K$1,0),$E55)-MAX(EOMONTH(K$1,-1),$D55-1))))</f>
        <v/>
      </c>
      <c r="L55" s="8" t="str">
        <f ca="1">IF(MONTH(TODAY())&lt;MONTH(L$1),"",IF(ISBLANK(Tableau8[[#This Row],[févr-2021]]),"",MAX(0,MIN(EOMONTH(L$1,0),$E55)-MAX(EOMONTH(L$1,-1),$D55-1))))</f>
        <v/>
      </c>
      <c r="M55" s="8" t="str">
        <f ca="1">IF(MONTH(TODAY())&lt;MONTH(M$1),"",IF(ISBLANK(Tableau8[[#This Row],[mars-2021]]),"",MAX(0,MIN(EOMONTH(M$1,0),$E55)-MAX(EOMONTH(M$1,-1),$D55-1))))</f>
        <v/>
      </c>
      <c r="N55" s="8" t="str">
        <f ca="1">IF(MONTH(TODAY())&lt;MONTH(N$1),"",IF(ISBLANK(Tableau8[[#This Row],[avr-2021]]),"",MAX(0,MIN(EOMONTH(N$1,0),$E55)-MAX(EOMONTH(N$1,-1),$D55-1))))</f>
        <v/>
      </c>
      <c r="O55" s="8" t="str">
        <f ca="1">IF(MONTH(TODAY())&lt;MONTH(O$1),"",IF(ISBLANK(Tableau8[[#This Row],[mai-2021]]),"",MAX(0,MIN(EOMONTH(O$1,0),$E55)-MAX(EOMONTH(O$1,-1),$D55-1))))</f>
        <v/>
      </c>
      <c r="P55" s="8" t="str">
        <f ca="1">IF(MONTH(TODAY())&lt;MONTH(P$1),"",IF(ISBLANK(Tableau8[[#This Row],[juin-2021]]),"",MAX(0,MIN(EOMONTH(P$1,0),$E55)-MAX(EOMONTH(P$1,-1),$D55-1))))</f>
        <v/>
      </c>
      <c r="Q55" s="8" t="str">
        <f ca="1">IF(MONTH(TODAY())&lt;MONTH(Q$1),"",IF(ISBLANK(Tableau8[[#This Row],[juil-2021]]),"",MAX(0,MIN(EOMONTH(Q$1,0),$E55)-MAX(EOMONTH(Q$1,-1),$D55-1))))</f>
        <v/>
      </c>
      <c r="R55" s="9">
        <f t="shared" ca="1" si="0"/>
        <v>0</v>
      </c>
    </row>
    <row r="56" spans="1:18" x14ac:dyDescent="0.25">
      <c r="A56"/>
      <c r="B56" s="6">
        <v>55</v>
      </c>
      <c r="C56" s="7">
        <v>38579</v>
      </c>
      <c r="D56" s="7">
        <v>44187</v>
      </c>
      <c r="E56" s="7"/>
      <c r="F56" s="8" t="str">
        <f ca="1">IF(MONTH(TODAY())&lt;MONTH(F$1),"",IF(ISBLANK(Tableau8[[#This Row],[Nom]]),"",MAX(0,MIN(EOMONTH(F$1,0),$E56)-MAX(EOMONTH(F$1,-1),$D56-1))))</f>
        <v/>
      </c>
      <c r="G56" s="8" t="str">
        <f ca="1">IF(MONTH(TODAY())&lt;MONTH(G$1),"",IF(ISBLANK(Tableau8[[#This Row],[Prénom]]),"",MAX(0,MIN(EOMONTH(G$1,0),$E56)-MAX(EOMONTH(G$1,-1),$D56-1))))</f>
        <v/>
      </c>
      <c r="H56" s="8" t="str">
        <f ca="1">IF(MONTH(TODAY())&lt;MONTH(H$1),"",IF(ISBLANK(Tableau8[[#This Row],[Date de naissance]]),"",MAX(0,MIN(EOMONTH(H$1,0),$E56)-MAX(EOMONTH(H$1,-1),$D56-1))))</f>
        <v/>
      </c>
      <c r="I56" s="8" t="str">
        <f ca="1">IF(MONTH(TODAY())&lt;MONTH(I$1),"",IF(ISBLANK(Tableau8[[#This Row],[Date d''arrivée]]),"",MAX(0,MIN(EOMONTH(I$1,0),$E56)-MAX(EOMONTH(I$1,-1),$D56-1))))</f>
        <v/>
      </c>
      <c r="J56" s="8" t="str">
        <f ca="1">IF(MONTH(TODAY())&lt;MONTH(J$1),"",IF(ISBLANK(Tableau8[[#This Row],[Date de départ]]),"",MAX(0,MIN(EOMONTH(J$1,0),$E56)-MAX(EOMONTH(J$1,-1),$D56-1))))</f>
        <v/>
      </c>
      <c r="K56" s="8" t="str">
        <f ca="1">IF(MONTH(TODAY())&lt;MONTH(K$1),"",IF(ISBLANK(Tableau8[[#This Row],[janv-2021]]),"",MAX(0,MIN(EOMONTH(K$1,0),$E56)-MAX(EOMONTH(K$1,-1),$D56-1))))</f>
        <v/>
      </c>
      <c r="L56" s="8" t="str">
        <f ca="1">IF(MONTH(TODAY())&lt;MONTH(L$1),"",IF(ISBLANK(Tableau8[[#This Row],[févr-2021]]),"",MAX(0,MIN(EOMONTH(L$1,0),$E56)-MAX(EOMONTH(L$1,-1),$D56-1))))</f>
        <v/>
      </c>
      <c r="M56" s="8" t="str">
        <f ca="1">IF(MONTH(TODAY())&lt;MONTH(M$1),"",IF(ISBLANK(Tableau8[[#This Row],[mars-2021]]),"",MAX(0,MIN(EOMONTH(M$1,0),$E56)-MAX(EOMONTH(M$1,-1),$D56-1))))</f>
        <v/>
      </c>
      <c r="N56" s="8" t="str">
        <f ca="1">IF(MONTH(TODAY())&lt;MONTH(N$1),"",IF(ISBLANK(Tableau8[[#This Row],[avr-2021]]),"",MAX(0,MIN(EOMONTH(N$1,0),$E56)-MAX(EOMONTH(N$1,-1),$D56-1))))</f>
        <v/>
      </c>
      <c r="O56" s="8" t="str">
        <f ca="1">IF(MONTH(TODAY())&lt;MONTH(O$1),"",IF(ISBLANK(Tableau8[[#This Row],[mai-2021]]),"",MAX(0,MIN(EOMONTH(O$1,0),$E56)-MAX(EOMONTH(O$1,-1),$D56-1))))</f>
        <v/>
      </c>
      <c r="P56" s="8" t="str">
        <f ca="1">IF(MONTH(TODAY())&lt;MONTH(P$1),"",IF(ISBLANK(Tableau8[[#This Row],[juin-2021]]),"",MAX(0,MIN(EOMONTH(P$1,0),$E56)-MAX(EOMONTH(P$1,-1),$D56-1))))</f>
        <v/>
      </c>
      <c r="Q56" s="8" t="str">
        <f ca="1">IF(MONTH(TODAY())&lt;MONTH(Q$1),"",IF(ISBLANK(Tableau8[[#This Row],[juil-2021]]),"",MAX(0,MIN(EOMONTH(Q$1,0),$E56)-MAX(EOMONTH(Q$1,-1),$D56-1))))</f>
        <v/>
      </c>
      <c r="R56" s="9">
        <f t="shared" ca="1" si="0"/>
        <v>0</v>
      </c>
    </row>
    <row r="57" spans="1:18" x14ac:dyDescent="0.25">
      <c r="A57"/>
      <c r="B57" s="6">
        <v>56</v>
      </c>
      <c r="C57" s="7">
        <v>37386</v>
      </c>
      <c r="D57" s="7">
        <v>43445</v>
      </c>
      <c r="E57" s="7"/>
      <c r="F57" s="8" t="str">
        <f ca="1">IF(MONTH(TODAY())&lt;MONTH(F$1),"",IF(ISBLANK(Tableau8[[#This Row],[Nom]]),"",MAX(0,MIN(EOMONTH(F$1,0),$E57)-MAX(EOMONTH(F$1,-1),$D57-1))))</f>
        <v/>
      </c>
      <c r="G57" s="8" t="str">
        <f ca="1">IF(MONTH(TODAY())&lt;MONTH(G$1),"",IF(ISBLANK(Tableau8[[#This Row],[Prénom]]),"",MAX(0,MIN(EOMONTH(G$1,0),$E57)-MAX(EOMONTH(G$1,-1),$D57-1))))</f>
        <v/>
      </c>
      <c r="H57" s="8" t="str">
        <f ca="1">IF(MONTH(TODAY())&lt;MONTH(H$1),"",IF(ISBLANK(Tableau8[[#This Row],[Date de naissance]]),"",MAX(0,MIN(EOMONTH(H$1,0),$E57)-MAX(EOMONTH(H$1,-1),$D57-1))))</f>
        <v/>
      </c>
      <c r="I57" s="8" t="str">
        <f ca="1">IF(MONTH(TODAY())&lt;MONTH(I$1),"",IF(ISBLANK(Tableau8[[#This Row],[Date d''arrivée]]),"",MAX(0,MIN(EOMONTH(I$1,0),$E57)-MAX(EOMONTH(I$1,-1),$D57-1))))</f>
        <v/>
      </c>
      <c r="J57" s="8" t="str">
        <f ca="1">IF(MONTH(TODAY())&lt;MONTH(J$1),"",IF(ISBLANK(Tableau8[[#This Row],[Date de départ]]),"",MAX(0,MIN(EOMONTH(J$1,0),$E57)-MAX(EOMONTH(J$1,-1),$D57-1))))</f>
        <v/>
      </c>
      <c r="K57" s="8" t="str">
        <f ca="1">IF(MONTH(TODAY())&lt;MONTH(K$1),"",IF(ISBLANK(Tableau8[[#This Row],[janv-2021]]),"",MAX(0,MIN(EOMONTH(K$1,0),$E57)-MAX(EOMONTH(K$1,-1),$D57-1))))</f>
        <v/>
      </c>
      <c r="L57" s="8" t="str">
        <f ca="1">IF(MONTH(TODAY())&lt;MONTH(L$1),"",IF(ISBLANK(Tableau8[[#This Row],[févr-2021]]),"",MAX(0,MIN(EOMONTH(L$1,0),$E57)-MAX(EOMONTH(L$1,-1),$D57-1))))</f>
        <v/>
      </c>
      <c r="M57" s="8" t="str">
        <f ca="1">IF(MONTH(TODAY())&lt;MONTH(M$1),"",IF(ISBLANK(Tableau8[[#This Row],[mars-2021]]),"",MAX(0,MIN(EOMONTH(M$1,0),$E57)-MAX(EOMONTH(M$1,-1),$D57-1))))</f>
        <v/>
      </c>
      <c r="N57" s="8" t="str">
        <f ca="1">IF(MONTH(TODAY())&lt;MONTH(N$1),"",IF(ISBLANK(Tableau8[[#This Row],[avr-2021]]),"",MAX(0,MIN(EOMONTH(N$1,0),$E57)-MAX(EOMONTH(N$1,-1),$D57-1))))</f>
        <v/>
      </c>
      <c r="O57" s="8" t="str">
        <f ca="1">IF(MONTH(TODAY())&lt;MONTH(O$1),"",IF(ISBLANK(Tableau8[[#This Row],[mai-2021]]),"",MAX(0,MIN(EOMONTH(O$1,0),$E57)-MAX(EOMONTH(O$1,-1),$D57-1))))</f>
        <v/>
      </c>
      <c r="P57" s="8" t="str">
        <f ca="1">IF(MONTH(TODAY())&lt;MONTH(P$1),"",IF(ISBLANK(Tableau8[[#This Row],[juin-2021]]),"",MAX(0,MIN(EOMONTH(P$1,0),$E57)-MAX(EOMONTH(P$1,-1),$D57-1))))</f>
        <v/>
      </c>
      <c r="Q57" s="8" t="str">
        <f ca="1">IF(MONTH(TODAY())&lt;MONTH(Q$1),"",IF(ISBLANK(Tableau8[[#This Row],[juil-2021]]),"",MAX(0,MIN(EOMONTH(Q$1,0),$E57)-MAX(EOMONTH(Q$1,-1),$D57-1))))</f>
        <v/>
      </c>
      <c r="R57" s="9">
        <f t="shared" ca="1" si="0"/>
        <v>0</v>
      </c>
    </row>
    <row r="58" spans="1:18" x14ac:dyDescent="0.25">
      <c r="A58"/>
      <c r="B58" s="6">
        <v>57</v>
      </c>
      <c r="C58" s="7">
        <v>38352</v>
      </c>
      <c r="D58" s="7">
        <v>44110</v>
      </c>
      <c r="E58" s="7"/>
      <c r="F58" s="8" t="str">
        <f ca="1">IF(MONTH(TODAY())&lt;MONTH(F$1),"",IF(ISBLANK(Tableau8[[#This Row],[Nom]]),"",MAX(0,MIN(EOMONTH(F$1,0),$E58)-MAX(EOMONTH(F$1,-1),$D58-1))))</f>
        <v/>
      </c>
      <c r="G58" s="8" t="str">
        <f ca="1">IF(MONTH(TODAY())&lt;MONTH(G$1),"",IF(ISBLANK(Tableau8[[#This Row],[Prénom]]),"",MAX(0,MIN(EOMONTH(G$1,0),$E58)-MAX(EOMONTH(G$1,-1),$D58-1))))</f>
        <v/>
      </c>
      <c r="H58" s="8" t="str">
        <f ca="1">IF(MONTH(TODAY())&lt;MONTH(H$1),"",IF(ISBLANK(Tableau8[[#This Row],[Date de naissance]]),"",MAX(0,MIN(EOMONTH(H$1,0),$E58)-MAX(EOMONTH(H$1,-1),$D58-1))))</f>
        <v/>
      </c>
      <c r="I58" s="8" t="str">
        <f ca="1">IF(MONTH(TODAY())&lt;MONTH(I$1),"",IF(ISBLANK(Tableau8[[#This Row],[Date d''arrivée]]),"",MAX(0,MIN(EOMONTH(I$1,0),$E58)-MAX(EOMONTH(I$1,-1),$D58-1))))</f>
        <v/>
      </c>
      <c r="J58" s="8" t="str">
        <f ca="1">IF(MONTH(TODAY())&lt;MONTH(J$1),"",IF(ISBLANK(Tableau8[[#This Row],[Date de départ]]),"",MAX(0,MIN(EOMONTH(J$1,0),$E58)-MAX(EOMONTH(J$1,-1),$D58-1))))</f>
        <v/>
      </c>
      <c r="K58" s="8" t="str">
        <f ca="1">IF(MONTH(TODAY())&lt;MONTH(K$1),"",IF(ISBLANK(Tableau8[[#This Row],[janv-2021]]),"",MAX(0,MIN(EOMONTH(K$1,0),$E58)-MAX(EOMONTH(K$1,-1),$D58-1))))</f>
        <v/>
      </c>
      <c r="L58" s="8" t="str">
        <f ca="1">IF(MONTH(TODAY())&lt;MONTH(L$1),"",IF(ISBLANK(Tableau8[[#This Row],[févr-2021]]),"",MAX(0,MIN(EOMONTH(L$1,0),$E58)-MAX(EOMONTH(L$1,-1),$D58-1))))</f>
        <v/>
      </c>
      <c r="M58" s="8" t="str">
        <f ca="1">IF(MONTH(TODAY())&lt;MONTH(M$1),"",IF(ISBLANK(Tableau8[[#This Row],[mars-2021]]),"",MAX(0,MIN(EOMONTH(M$1,0),$E58)-MAX(EOMONTH(M$1,-1),$D58-1))))</f>
        <v/>
      </c>
      <c r="N58" s="8" t="str">
        <f ca="1">IF(MONTH(TODAY())&lt;MONTH(N$1),"",IF(ISBLANK(Tableau8[[#This Row],[avr-2021]]),"",MAX(0,MIN(EOMONTH(N$1,0),$E58)-MAX(EOMONTH(N$1,-1),$D58-1))))</f>
        <v/>
      </c>
      <c r="O58" s="8" t="str">
        <f ca="1">IF(MONTH(TODAY())&lt;MONTH(O$1),"",IF(ISBLANK(Tableau8[[#This Row],[mai-2021]]),"",MAX(0,MIN(EOMONTH(O$1,0),$E58)-MAX(EOMONTH(O$1,-1),$D58-1))))</f>
        <v/>
      </c>
      <c r="P58" s="8" t="str">
        <f ca="1">IF(MONTH(TODAY())&lt;MONTH(P$1),"",IF(ISBLANK(Tableau8[[#This Row],[juin-2021]]),"",MAX(0,MIN(EOMONTH(P$1,0),$E58)-MAX(EOMONTH(P$1,-1),$D58-1))))</f>
        <v/>
      </c>
      <c r="Q58" s="8" t="str">
        <f ca="1">IF(MONTH(TODAY())&lt;MONTH(Q$1),"",IF(ISBLANK(Tableau8[[#This Row],[juil-2021]]),"",MAX(0,MIN(EOMONTH(Q$1,0),$E58)-MAX(EOMONTH(Q$1,-1),$D58-1))))</f>
        <v/>
      </c>
      <c r="R58" s="9">
        <f t="shared" ca="1" si="0"/>
        <v>0</v>
      </c>
    </row>
    <row r="59" spans="1:18" x14ac:dyDescent="0.25">
      <c r="A59"/>
      <c r="B59" s="6">
        <v>58</v>
      </c>
      <c r="C59" s="7">
        <v>38482</v>
      </c>
      <c r="D59" s="7">
        <v>44139</v>
      </c>
      <c r="E59" s="7"/>
      <c r="F59" s="8" t="str">
        <f ca="1">IF(MONTH(TODAY())&lt;MONTH(F$1),"",IF(ISBLANK(Tableau8[[#This Row],[Nom]]),"",MAX(0,MIN(EOMONTH(F$1,0),$E59)-MAX(EOMONTH(F$1,-1),$D59-1))))</f>
        <v/>
      </c>
      <c r="G59" s="8" t="str">
        <f ca="1">IF(MONTH(TODAY())&lt;MONTH(G$1),"",IF(ISBLANK(Tableau8[[#This Row],[Prénom]]),"",MAX(0,MIN(EOMONTH(G$1,0),$E59)-MAX(EOMONTH(G$1,-1),$D59-1))))</f>
        <v/>
      </c>
      <c r="H59" s="8" t="str">
        <f ca="1">IF(MONTH(TODAY())&lt;MONTH(H$1),"",IF(ISBLANK(Tableau8[[#This Row],[Date de naissance]]),"",MAX(0,MIN(EOMONTH(H$1,0),$E59)-MAX(EOMONTH(H$1,-1),$D59-1))))</f>
        <v/>
      </c>
      <c r="I59" s="8" t="str">
        <f ca="1">IF(MONTH(TODAY())&lt;MONTH(I$1),"",IF(ISBLANK(Tableau8[[#This Row],[Date d''arrivée]]),"",MAX(0,MIN(EOMONTH(I$1,0),$E59)-MAX(EOMONTH(I$1,-1),$D59-1))))</f>
        <v/>
      </c>
      <c r="J59" s="8" t="str">
        <f ca="1">IF(MONTH(TODAY())&lt;MONTH(J$1),"",IF(ISBLANK(Tableau8[[#This Row],[Date de départ]]),"",MAX(0,MIN(EOMONTH(J$1,0),$E59)-MAX(EOMONTH(J$1,-1),$D59-1))))</f>
        <v/>
      </c>
      <c r="K59" s="8" t="str">
        <f ca="1">IF(MONTH(TODAY())&lt;MONTH(K$1),"",IF(ISBLANK(Tableau8[[#This Row],[janv-2021]]),"",MAX(0,MIN(EOMONTH(K$1,0),$E59)-MAX(EOMONTH(K$1,-1),$D59-1))))</f>
        <v/>
      </c>
      <c r="L59" s="8" t="str">
        <f ca="1">IF(MONTH(TODAY())&lt;MONTH(L$1),"",IF(ISBLANK(Tableau8[[#This Row],[févr-2021]]),"",MAX(0,MIN(EOMONTH(L$1,0),$E59)-MAX(EOMONTH(L$1,-1),$D59-1))))</f>
        <v/>
      </c>
      <c r="M59" s="8" t="str">
        <f ca="1">IF(MONTH(TODAY())&lt;MONTH(M$1),"",IF(ISBLANK(Tableau8[[#This Row],[mars-2021]]),"",MAX(0,MIN(EOMONTH(M$1,0),$E59)-MAX(EOMONTH(M$1,-1),$D59-1))))</f>
        <v/>
      </c>
      <c r="N59" s="8" t="str">
        <f ca="1">IF(MONTH(TODAY())&lt;MONTH(N$1),"",IF(ISBLANK(Tableau8[[#This Row],[avr-2021]]),"",MAX(0,MIN(EOMONTH(N$1,0),$E59)-MAX(EOMONTH(N$1,-1),$D59-1))))</f>
        <v/>
      </c>
      <c r="O59" s="8" t="str">
        <f ca="1">IF(MONTH(TODAY())&lt;MONTH(O$1),"",IF(ISBLANK(Tableau8[[#This Row],[mai-2021]]),"",MAX(0,MIN(EOMONTH(O$1,0),$E59)-MAX(EOMONTH(O$1,-1),$D59-1))))</f>
        <v/>
      </c>
      <c r="P59" s="8" t="str">
        <f ca="1">IF(MONTH(TODAY())&lt;MONTH(P$1),"",IF(ISBLANK(Tableau8[[#This Row],[juin-2021]]),"",MAX(0,MIN(EOMONTH(P$1,0),$E59)-MAX(EOMONTH(P$1,-1),$D59-1))))</f>
        <v/>
      </c>
      <c r="Q59" s="8" t="str">
        <f ca="1">IF(MONTH(TODAY())&lt;MONTH(Q$1),"",IF(ISBLANK(Tableau8[[#This Row],[juil-2021]]),"",MAX(0,MIN(EOMONTH(Q$1,0),$E59)-MAX(EOMONTH(Q$1,-1),$D59-1))))</f>
        <v/>
      </c>
      <c r="R59" s="9">
        <f t="shared" ca="1" si="0"/>
        <v>0</v>
      </c>
    </row>
    <row r="60" spans="1:18" x14ac:dyDescent="0.25">
      <c r="A60"/>
      <c r="B60" s="6">
        <v>59</v>
      </c>
      <c r="C60" s="7">
        <v>38155</v>
      </c>
      <c r="D60" s="7">
        <v>44035</v>
      </c>
      <c r="E60" s="7"/>
      <c r="F60" s="8" t="str">
        <f ca="1">IF(MONTH(TODAY())&lt;MONTH(F$1),"",IF(ISBLANK(Tableau8[[#This Row],[Nom]]),"",MAX(0,MIN(EOMONTH(F$1,0),$E60)-MAX(EOMONTH(F$1,-1),$D60-1))))</f>
        <v/>
      </c>
      <c r="G60" s="8" t="str">
        <f ca="1">IF(MONTH(TODAY())&lt;MONTH(G$1),"",IF(ISBLANK(Tableau8[[#This Row],[Prénom]]),"",MAX(0,MIN(EOMONTH(G$1,0),$E60)-MAX(EOMONTH(G$1,-1),$D60-1))))</f>
        <v/>
      </c>
      <c r="H60" s="8" t="str">
        <f ca="1">IF(MONTH(TODAY())&lt;MONTH(H$1),"",IF(ISBLANK(Tableau8[[#This Row],[Date de naissance]]),"",MAX(0,MIN(EOMONTH(H$1,0),$E60)-MAX(EOMONTH(H$1,-1),$D60-1))))</f>
        <v/>
      </c>
      <c r="I60" s="8" t="str">
        <f ca="1">IF(MONTH(TODAY())&lt;MONTH(I$1),"",IF(ISBLANK(Tableau8[[#This Row],[Date d''arrivée]]),"",MAX(0,MIN(EOMONTH(I$1,0),$E60)-MAX(EOMONTH(I$1,-1),$D60-1))))</f>
        <v/>
      </c>
      <c r="J60" s="8" t="str">
        <f ca="1">IF(MONTH(TODAY())&lt;MONTH(J$1),"",IF(ISBLANK(Tableau8[[#This Row],[Date de départ]]),"",MAX(0,MIN(EOMONTH(J$1,0),$E60)-MAX(EOMONTH(J$1,-1),$D60-1))))</f>
        <v/>
      </c>
      <c r="K60" s="8" t="str">
        <f ca="1">IF(MONTH(TODAY())&lt;MONTH(K$1),"",IF(ISBLANK(Tableau8[[#This Row],[janv-2021]]),"",MAX(0,MIN(EOMONTH(K$1,0),$E60)-MAX(EOMONTH(K$1,-1),$D60-1))))</f>
        <v/>
      </c>
      <c r="L60" s="8" t="str">
        <f ca="1">IF(MONTH(TODAY())&lt;MONTH(L$1),"",IF(ISBLANK(Tableau8[[#This Row],[févr-2021]]),"",MAX(0,MIN(EOMONTH(L$1,0),$E60)-MAX(EOMONTH(L$1,-1),$D60-1))))</f>
        <v/>
      </c>
      <c r="M60" s="8" t="str">
        <f ca="1">IF(MONTH(TODAY())&lt;MONTH(M$1),"",IF(ISBLANK(Tableau8[[#This Row],[mars-2021]]),"",MAX(0,MIN(EOMONTH(M$1,0),$E60)-MAX(EOMONTH(M$1,-1),$D60-1))))</f>
        <v/>
      </c>
      <c r="N60" s="8" t="str">
        <f ca="1">IF(MONTH(TODAY())&lt;MONTH(N$1),"",IF(ISBLANK(Tableau8[[#This Row],[avr-2021]]),"",MAX(0,MIN(EOMONTH(N$1,0),$E60)-MAX(EOMONTH(N$1,-1),$D60-1))))</f>
        <v/>
      </c>
      <c r="O60" s="8" t="str">
        <f ca="1">IF(MONTH(TODAY())&lt;MONTH(O$1),"",IF(ISBLANK(Tableau8[[#This Row],[mai-2021]]),"",MAX(0,MIN(EOMONTH(O$1,0),$E60)-MAX(EOMONTH(O$1,-1),$D60-1))))</f>
        <v/>
      </c>
      <c r="P60" s="8" t="str">
        <f ca="1">IF(MONTH(TODAY())&lt;MONTH(P$1),"",IF(ISBLANK(Tableau8[[#This Row],[juin-2021]]),"",MAX(0,MIN(EOMONTH(P$1,0),$E60)-MAX(EOMONTH(P$1,-1),$D60-1))))</f>
        <v/>
      </c>
      <c r="Q60" s="8" t="str">
        <f ca="1">IF(MONTH(TODAY())&lt;MONTH(Q$1),"",IF(ISBLANK(Tableau8[[#This Row],[juil-2021]]),"",MAX(0,MIN(EOMONTH(Q$1,0),$E60)-MAX(EOMONTH(Q$1,-1),$D60-1))))</f>
        <v/>
      </c>
      <c r="R60" s="9">
        <f t="shared" ca="1" si="0"/>
        <v>0</v>
      </c>
    </row>
    <row r="61" spans="1:18" x14ac:dyDescent="0.25">
      <c r="A61"/>
      <c r="B61" s="6">
        <v>60</v>
      </c>
      <c r="C61" s="7">
        <v>37531</v>
      </c>
      <c r="D61" s="7">
        <v>43509</v>
      </c>
      <c r="E61" s="7"/>
      <c r="F61" s="8" t="str">
        <f ca="1">IF(MONTH(TODAY())&lt;MONTH(F$1),"",IF(ISBLANK(Tableau8[[#This Row],[Nom]]),"",MAX(0,MIN(EOMONTH(F$1,0),$E61)-MAX(EOMONTH(F$1,-1),$D61-1))))</f>
        <v/>
      </c>
      <c r="G61" s="8" t="str">
        <f ca="1">IF(MONTH(TODAY())&lt;MONTH(G$1),"",IF(ISBLANK(Tableau8[[#This Row],[Prénom]]),"",MAX(0,MIN(EOMONTH(G$1,0),$E61)-MAX(EOMONTH(G$1,-1),$D61-1))))</f>
        <v/>
      </c>
      <c r="H61" s="8" t="str">
        <f ca="1">IF(MONTH(TODAY())&lt;MONTH(H$1),"",IF(ISBLANK(Tableau8[[#This Row],[Date de naissance]]),"",MAX(0,MIN(EOMONTH(H$1,0),$E61)-MAX(EOMONTH(H$1,-1),$D61-1))))</f>
        <v/>
      </c>
      <c r="I61" s="8" t="str">
        <f ca="1">IF(MONTH(TODAY())&lt;MONTH(I$1),"",IF(ISBLANK(Tableau8[[#This Row],[Date d''arrivée]]),"",MAX(0,MIN(EOMONTH(I$1,0),$E61)-MAX(EOMONTH(I$1,-1),$D61-1))))</f>
        <v/>
      </c>
      <c r="J61" s="8" t="str">
        <f ca="1">IF(MONTH(TODAY())&lt;MONTH(J$1),"",IF(ISBLANK(Tableau8[[#This Row],[Date de départ]]),"",MAX(0,MIN(EOMONTH(J$1,0),$E61)-MAX(EOMONTH(J$1,-1),$D61-1))))</f>
        <v/>
      </c>
      <c r="K61" s="8" t="str">
        <f ca="1">IF(MONTH(TODAY())&lt;MONTH(K$1),"",IF(ISBLANK(Tableau8[[#This Row],[janv-2021]]),"",MAX(0,MIN(EOMONTH(K$1,0),$E61)-MAX(EOMONTH(K$1,-1),$D61-1))))</f>
        <v/>
      </c>
      <c r="L61" s="8" t="str">
        <f ca="1">IF(MONTH(TODAY())&lt;MONTH(L$1),"",IF(ISBLANK(Tableau8[[#This Row],[févr-2021]]),"",MAX(0,MIN(EOMONTH(L$1,0),$E61)-MAX(EOMONTH(L$1,-1),$D61-1))))</f>
        <v/>
      </c>
      <c r="M61" s="8" t="str">
        <f ca="1">IF(MONTH(TODAY())&lt;MONTH(M$1),"",IF(ISBLANK(Tableau8[[#This Row],[mars-2021]]),"",MAX(0,MIN(EOMONTH(M$1,0),$E61)-MAX(EOMONTH(M$1,-1),$D61-1))))</f>
        <v/>
      </c>
      <c r="N61" s="8" t="str">
        <f ca="1">IF(MONTH(TODAY())&lt;MONTH(N$1),"",IF(ISBLANK(Tableau8[[#This Row],[avr-2021]]),"",MAX(0,MIN(EOMONTH(N$1,0),$E61)-MAX(EOMONTH(N$1,-1),$D61-1))))</f>
        <v/>
      </c>
      <c r="O61" s="8" t="str">
        <f ca="1">IF(MONTH(TODAY())&lt;MONTH(O$1),"",IF(ISBLANK(Tableau8[[#This Row],[mai-2021]]),"",MAX(0,MIN(EOMONTH(O$1,0),$E61)-MAX(EOMONTH(O$1,-1),$D61-1))))</f>
        <v/>
      </c>
      <c r="P61" s="8" t="str">
        <f ca="1">IF(MONTH(TODAY())&lt;MONTH(P$1),"",IF(ISBLANK(Tableau8[[#This Row],[juin-2021]]),"",MAX(0,MIN(EOMONTH(P$1,0),$E61)-MAX(EOMONTH(P$1,-1),$D61-1))))</f>
        <v/>
      </c>
      <c r="Q61" s="8" t="str">
        <f ca="1">IF(MONTH(TODAY())&lt;MONTH(Q$1),"",IF(ISBLANK(Tableau8[[#This Row],[juil-2021]]),"",MAX(0,MIN(EOMONTH(Q$1,0),$E61)-MAX(EOMONTH(Q$1,-1),$D61-1))))</f>
        <v/>
      </c>
      <c r="R61" s="9">
        <f t="shared" ca="1" si="0"/>
        <v>0</v>
      </c>
    </row>
    <row r="62" spans="1:18" x14ac:dyDescent="0.25">
      <c r="A62"/>
      <c r="B62" s="6">
        <v>61</v>
      </c>
      <c r="C62" s="7">
        <v>37659</v>
      </c>
      <c r="D62" s="7">
        <v>43812</v>
      </c>
      <c r="E62" s="7"/>
      <c r="F62" s="8" t="str">
        <f ca="1">IF(MONTH(TODAY())&lt;MONTH(F$1),"",IF(ISBLANK(Tableau8[[#This Row],[Nom]]),"",MAX(0,MIN(EOMONTH(F$1,0),$E62)-MAX(EOMONTH(F$1,-1),$D62-1))))</f>
        <v/>
      </c>
      <c r="G62" s="8" t="str">
        <f ca="1">IF(MONTH(TODAY())&lt;MONTH(G$1),"",IF(ISBLANK(Tableau8[[#This Row],[Prénom]]),"",MAX(0,MIN(EOMONTH(G$1,0),$E62)-MAX(EOMONTH(G$1,-1),$D62-1))))</f>
        <v/>
      </c>
      <c r="H62" s="8" t="str">
        <f ca="1">IF(MONTH(TODAY())&lt;MONTH(H$1),"",IF(ISBLANK(Tableau8[[#This Row],[Date de naissance]]),"",MAX(0,MIN(EOMONTH(H$1,0),$E62)-MAX(EOMONTH(H$1,-1),$D62-1))))</f>
        <v/>
      </c>
      <c r="I62" s="8" t="str">
        <f ca="1">IF(MONTH(TODAY())&lt;MONTH(I$1),"",IF(ISBLANK(Tableau8[[#This Row],[Date d''arrivée]]),"",MAX(0,MIN(EOMONTH(I$1,0),$E62)-MAX(EOMONTH(I$1,-1),$D62-1))))</f>
        <v/>
      </c>
      <c r="J62" s="8" t="str">
        <f ca="1">IF(MONTH(TODAY())&lt;MONTH(J$1),"",IF(ISBLANK(Tableau8[[#This Row],[Date de départ]]),"",MAX(0,MIN(EOMONTH(J$1,0),$E62)-MAX(EOMONTH(J$1,-1),$D62-1))))</f>
        <v/>
      </c>
      <c r="K62" s="8" t="str">
        <f ca="1">IF(MONTH(TODAY())&lt;MONTH(K$1),"",IF(ISBLANK(Tableau8[[#This Row],[janv-2021]]),"",MAX(0,MIN(EOMONTH(K$1,0),$E62)-MAX(EOMONTH(K$1,-1),$D62-1))))</f>
        <v/>
      </c>
      <c r="L62" s="8" t="str">
        <f ca="1">IF(MONTH(TODAY())&lt;MONTH(L$1),"",IF(ISBLANK(Tableau8[[#This Row],[févr-2021]]),"",MAX(0,MIN(EOMONTH(L$1,0),$E62)-MAX(EOMONTH(L$1,-1),$D62-1))))</f>
        <v/>
      </c>
      <c r="M62" s="8" t="str">
        <f ca="1">IF(MONTH(TODAY())&lt;MONTH(M$1),"",IF(ISBLANK(Tableau8[[#This Row],[mars-2021]]),"",MAX(0,MIN(EOMONTH(M$1,0),$E62)-MAX(EOMONTH(M$1,-1),$D62-1))))</f>
        <v/>
      </c>
      <c r="N62" s="8" t="str">
        <f ca="1">IF(MONTH(TODAY())&lt;MONTH(N$1),"",IF(ISBLANK(Tableau8[[#This Row],[avr-2021]]),"",MAX(0,MIN(EOMONTH(N$1,0),$E62)-MAX(EOMONTH(N$1,-1),$D62-1))))</f>
        <v/>
      </c>
      <c r="O62" s="8" t="str">
        <f ca="1">IF(MONTH(TODAY())&lt;MONTH(O$1),"",IF(ISBLANK(Tableau8[[#This Row],[mai-2021]]),"",MAX(0,MIN(EOMONTH(O$1,0),$E62)-MAX(EOMONTH(O$1,-1),$D62-1))))</f>
        <v/>
      </c>
      <c r="P62" s="8" t="str">
        <f ca="1">IF(MONTH(TODAY())&lt;MONTH(P$1),"",IF(ISBLANK(Tableau8[[#This Row],[juin-2021]]),"",MAX(0,MIN(EOMONTH(P$1,0),$E62)-MAX(EOMONTH(P$1,-1),$D62-1))))</f>
        <v/>
      </c>
      <c r="Q62" s="8" t="str">
        <f ca="1">IF(MONTH(TODAY())&lt;MONTH(Q$1),"",IF(ISBLANK(Tableau8[[#This Row],[juil-2021]]),"",MAX(0,MIN(EOMONTH(Q$1,0),$E62)-MAX(EOMONTH(Q$1,-1),$D62-1))))</f>
        <v/>
      </c>
      <c r="R62" s="9">
        <f t="shared" ca="1" si="0"/>
        <v>0</v>
      </c>
    </row>
    <row r="63" spans="1:18" x14ac:dyDescent="0.25">
      <c r="A63"/>
      <c r="B63" s="6">
        <v>62</v>
      </c>
      <c r="C63" s="7">
        <v>37226</v>
      </c>
      <c r="D63" s="7">
        <v>43434</v>
      </c>
      <c r="E63" s="7"/>
      <c r="F63" s="8" t="str">
        <f ca="1">IF(MONTH(TODAY())&lt;MONTH(F$1),"",IF(ISBLANK(Tableau8[[#This Row],[Nom]]),"",MAX(0,MIN(EOMONTH(F$1,0),$E63)-MAX(EOMONTH(F$1,-1),$D63-1))))</f>
        <v/>
      </c>
      <c r="G63" s="8" t="str">
        <f ca="1">IF(MONTH(TODAY())&lt;MONTH(G$1),"",IF(ISBLANK(Tableau8[[#This Row],[Prénom]]),"",MAX(0,MIN(EOMONTH(G$1,0),$E63)-MAX(EOMONTH(G$1,-1),$D63-1))))</f>
        <v/>
      </c>
      <c r="H63" s="8" t="str">
        <f ca="1">IF(MONTH(TODAY())&lt;MONTH(H$1),"",IF(ISBLANK(Tableau8[[#This Row],[Date de naissance]]),"",MAX(0,MIN(EOMONTH(H$1,0),$E63)-MAX(EOMONTH(H$1,-1),$D63-1))))</f>
        <v/>
      </c>
      <c r="I63" s="8" t="str">
        <f ca="1">IF(MONTH(TODAY())&lt;MONTH(I$1),"",IF(ISBLANK(Tableau8[[#This Row],[Date d''arrivée]]),"",MAX(0,MIN(EOMONTH(I$1,0),$E63)-MAX(EOMONTH(I$1,-1),$D63-1))))</f>
        <v/>
      </c>
      <c r="J63" s="8" t="str">
        <f ca="1">IF(MONTH(TODAY())&lt;MONTH(J$1),"",IF(ISBLANK(Tableau8[[#This Row],[Date de départ]]),"",MAX(0,MIN(EOMONTH(J$1,0),$E63)-MAX(EOMONTH(J$1,-1),$D63-1))))</f>
        <v/>
      </c>
      <c r="K63" s="8" t="str">
        <f ca="1">IF(MONTH(TODAY())&lt;MONTH(K$1),"",IF(ISBLANK(Tableau8[[#This Row],[janv-2021]]),"",MAX(0,MIN(EOMONTH(K$1,0),$E63)-MAX(EOMONTH(K$1,-1),$D63-1))))</f>
        <v/>
      </c>
      <c r="L63" s="8" t="str">
        <f ca="1">IF(MONTH(TODAY())&lt;MONTH(L$1),"",IF(ISBLANK(Tableau8[[#This Row],[févr-2021]]),"",MAX(0,MIN(EOMONTH(L$1,0),$E63)-MAX(EOMONTH(L$1,-1),$D63-1))))</f>
        <v/>
      </c>
      <c r="M63" s="8" t="str">
        <f ca="1">IF(MONTH(TODAY())&lt;MONTH(M$1),"",IF(ISBLANK(Tableau8[[#This Row],[mars-2021]]),"",MAX(0,MIN(EOMONTH(M$1,0),$E63)-MAX(EOMONTH(M$1,-1),$D63-1))))</f>
        <v/>
      </c>
      <c r="N63" s="8" t="str">
        <f ca="1">IF(MONTH(TODAY())&lt;MONTH(N$1),"",IF(ISBLANK(Tableau8[[#This Row],[avr-2021]]),"",MAX(0,MIN(EOMONTH(N$1,0),$E63)-MAX(EOMONTH(N$1,-1),$D63-1))))</f>
        <v/>
      </c>
      <c r="O63" s="8" t="str">
        <f ca="1">IF(MONTH(TODAY())&lt;MONTH(O$1),"",IF(ISBLANK(Tableau8[[#This Row],[mai-2021]]),"",MAX(0,MIN(EOMONTH(O$1,0),$E63)-MAX(EOMONTH(O$1,-1),$D63-1))))</f>
        <v/>
      </c>
      <c r="P63" s="8" t="str">
        <f ca="1">IF(MONTH(TODAY())&lt;MONTH(P$1),"",IF(ISBLANK(Tableau8[[#This Row],[juin-2021]]),"",MAX(0,MIN(EOMONTH(P$1,0),$E63)-MAX(EOMONTH(P$1,-1),$D63-1))))</f>
        <v/>
      </c>
      <c r="Q63" s="8" t="str">
        <f ca="1">IF(MONTH(TODAY())&lt;MONTH(Q$1),"",IF(ISBLANK(Tableau8[[#This Row],[juil-2021]]),"",MAX(0,MIN(EOMONTH(Q$1,0),$E63)-MAX(EOMONTH(Q$1,-1),$D63-1))))</f>
        <v/>
      </c>
      <c r="R63" s="9">
        <f t="shared" ca="1" si="0"/>
        <v>0</v>
      </c>
    </row>
    <row r="64" spans="1:18" x14ac:dyDescent="0.25">
      <c r="A64"/>
      <c r="B64" s="6">
        <v>63</v>
      </c>
      <c r="C64" s="7">
        <v>38258</v>
      </c>
      <c r="D64" s="7">
        <v>44055</v>
      </c>
      <c r="E64" s="7"/>
      <c r="F64" s="8" t="str">
        <f ca="1">IF(MONTH(TODAY())&lt;MONTH(F$1),"",IF(ISBLANK(Tableau8[[#This Row],[Nom]]),"",MAX(0,MIN(EOMONTH(F$1,0),$E64)-MAX(EOMONTH(F$1,-1),$D64-1))))</f>
        <v/>
      </c>
      <c r="G64" s="8" t="str">
        <f ca="1">IF(MONTH(TODAY())&lt;MONTH(G$1),"",IF(ISBLANK(Tableau8[[#This Row],[Prénom]]),"",MAX(0,MIN(EOMONTH(G$1,0),$E64)-MAX(EOMONTH(G$1,-1),$D64-1))))</f>
        <v/>
      </c>
      <c r="H64" s="8" t="str">
        <f ca="1">IF(MONTH(TODAY())&lt;MONTH(H$1),"",IF(ISBLANK(Tableau8[[#This Row],[Date de naissance]]),"",MAX(0,MIN(EOMONTH(H$1,0),$E64)-MAX(EOMONTH(H$1,-1),$D64-1))))</f>
        <v/>
      </c>
      <c r="I64" s="8" t="str">
        <f ca="1">IF(MONTH(TODAY())&lt;MONTH(I$1),"",IF(ISBLANK(Tableau8[[#This Row],[Date d''arrivée]]),"",MAX(0,MIN(EOMONTH(I$1,0),$E64)-MAX(EOMONTH(I$1,-1),$D64-1))))</f>
        <v/>
      </c>
      <c r="J64" s="8" t="str">
        <f ca="1">IF(MONTH(TODAY())&lt;MONTH(J$1),"",IF(ISBLANK(Tableau8[[#This Row],[Date de départ]]),"",MAX(0,MIN(EOMONTH(J$1,0),$E64)-MAX(EOMONTH(J$1,-1),$D64-1))))</f>
        <v/>
      </c>
      <c r="K64" s="8" t="str">
        <f ca="1">IF(MONTH(TODAY())&lt;MONTH(K$1),"",IF(ISBLANK(Tableau8[[#This Row],[janv-2021]]),"",MAX(0,MIN(EOMONTH(K$1,0),$E64)-MAX(EOMONTH(K$1,-1),$D64-1))))</f>
        <v/>
      </c>
      <c r="L64" s="8" t="str">
        <f ca="1">IF(MONTH(TODAY())&lt;MONTH(L$1),"",IF(ISBLANK(Tableau8[[#This Row],[févr-2021]]),"",MAX(0,MIN(EOMONTH(L$1,0),$E64)-MAX(EOMONTH(L$1,-1),$D64-1))))</f>
        <v/>
      </c>
      <c r="M64" s="8" t="str">
        <f ca="1">IF(MONTH(TODAY())&lt;MONTH(M$1),"",IF(ISBLANK(Tableau8[[#This Row],[mars-2021]]),"",MAX(0,MIN(EOMONTH(M$1,0),$E64)-MAX(EOMONTH(M$1,-1),$D64-1))))</f>
        <v/>
      </c>
      <c r="N64" s="8" t="str">
        <f ca="1">IF(MONTH(TODAY())&lt;MONTH(N$1),"",IF(ISBLANK(Tableau8[[#This Row],[avr-2021]]),"",MAX(0,MIN(EOMONTH(N$1,0),$E64)-MAX(EOMONTH(N$1,-1),$D64-1))))</f>
        <v/>
      </c>
      <c r="O64" s="8" t="str">
        <f ca="1">IF(MONTH(TODAY())&lt;MONTH(O$1),"",IF(ISBLANK(Tableau8[[#This Row],[mai-2021]]),"",MAX(0,MIN(EOMONTH(O$1,0),$E64)-MAX(EOMONTH(O$1,-1),$D64-1))))</f>
        <v/>
      </c>
      <c r="P64" s="8" t="str">
        <f ca="1">IF(MONTH(TODAY())&lt;MONTH(P$1),"",IF(ISBLANK(Tableau8[[#This Row],[juin-2021]]),"",MAX(0,MIN(EOMONTH(P$1,0),$E64)-MAX(EOMONTH(P$1,-1),$D64-1))))</f>
        <v/>
      </c>
      <c r="Q64" s="8" t="str">
        <f ca="1">IF(MONTH(TODAY())&lt;MONTH(Q$1),"",IF(ISBLANK(Tableau8[[#This Row],[juil-2021]]),"",MAX(0,MIN(EOMONTH(Q$1,0),$E64)-MAX(EOMONTH(Q$1,-1),$D64-1))))</f>
        <v/>
      </c>
      <c r="R64" s="9">
        <f t="shared" ca="1" si="0"/>
        <v>0</v>
      </c>
    </row>
    <row r="65" spans="1:18" x14ac:dyDescent="0.25">
      <c r="A65"/>
      <c r="B65" s="6">
        <v>64</v>
      </c>
      <c r="C65" s="7">
        <v>37446</v>
      </c>
      <c r="D65" s="7">
        <v>43434</v>
      </c>
      <c r="E65" s="7"/>
      <c r="F65" s="8" t="str">
        <f ca="1">IF(MONTH(TODAY())&lt;MONTH(F$1),"",IF(ISBLANK(Tableau8[[#This Row],[Nom]]),"",MAX(0,MIN(EOMONTH(F$1,0),$E65)-MAX(EOMONTH(F$1,-1),$D65-1))))</f>
        <v/>
      </c>
      <c r="G65" s="8" t="str">
        <f ca="1">IF(MONTH(TODAY())&lt;MONTH(G$1),"",IF(ISBLANK(Tableau8[[#This Row],[Prénom]]),"",MAX(0,MIN(EOMONTH(G$1,0),$E65)-MAX(EOMONTH(G$1,-1),$D65-1))))</f>
        <v/>
      </c>
      <c r="H65" s="8" t="str">
        <f ca="1">IF(MONTH(TODAY())&lt;MONTH(H$1),"",IF(ISBLANK(Tableau8[[#This Row],[Date de naissance]]),"",MAX(0,MIN(EOMONTH(H$1,0),$E65)-MAX(EOMONTH(H$1,-1),$D65-1))))</f>
        <v/>
      </c>
      <c r="I65" s="8" t="str">
        <f ca="1">IF(MONTH(TODAY())&lt;MONTH(I$1),"",IF(ISBLANK(Tableau8[[#This Row],[Date d''arrivée]]),"",MAX(0,MIN(EOMONTH(I$1,0),$E65)-MAX(EOMONTH(I$1,-1),$D65-1))))</f>
        <v/>
      </c>
      <c r="J65" s="8" t="str">
        <f ca="1">IF(MONTH(TODAY())&lt;MONTH(J$1),"",IF(ISBLANK(Tableau8[[#This Row],[Date de départ]]),"",MAX(0,MIN(EOMONTH(J$1,0),$E65)-MAX(EOMONTH(J$1,-1),$D65-1))))</f>
        <v/>
      </c>
      <c r="K65" s="8" t="str">
        <f ca="1">IF(MONTH(TODAY())&lt;MONTH(K$1),"",IF(ISBLANK(Tableau8[[#This Row],[janv-2021]]),"",MAX(0,MIN(EOMONTH(K$1,0),$E65)-MAX(EOMONTH(K$1,-1),$D65-1))))</f>
        <v/>
      </c>
      <c r="L65" s="8" t="str">
        <f ca="1">IF(MONTH(TODAY())&lt;MONTH(L$1),"",IF(ISBLANK(Tableau8[[#This Row],[févr-2021]]),"",MAX(0,MIN(EOMONTH(L$1,0),$E65)-MAX(EOMONTH(L$1,-1),$D65-1))))</f>
        <v/>
      </c>
      <c r="M65" s="8" t="str">
        <f ca="1">IF(MONTH(TODAY())&lt;MONTH(M$1),"",IF(ISBLANK(Tableau8[[#This Row],[mars-2021]]),"",MAX(0,MIN(EOMONTH(M$1,0),$E65)-MAX(EOMONTH(M$1,-1),$D65-1))))</f>
        <v/>
      </c>
      <c r="N65" s="8" t="str">
        <f ca="1">IF(MONTH(TODAY())&lt;MONTH(N$1),"",IF(ISBLANK(Tableau8[[#This Row],[avr-2021]]),"",MAX(0,MIN(EOMONTH(N$1,0),$E65)-MAX(EOMONTH(N$1,-1),$D65-1))))</f>
        <v/>
      </c>
      <c r="O65" s="8" t="str">
        <f ca="1">IF(MONTH(TODAY())&lt;MONTH(O$1),"",IF(ISBLANK(Tableau8[[#This Row],[mai-2021]]),"",MAX(0,MIN(EOMONTH(O$1,0),$E65)-MAX(EOMONTH(O$1,-1),$D65-1))))</f>
        <v/>
      </c>
      <c r="P65" s="8" t="str">
        <f ca="1">IF(MONTH(TODAY())&lt;MONTH(P$1),"",IF(ISBLANK(Tableau8[[#This Row],[juin-2021]]),"",MAX(0,MIN(EOMONTH(P$1,0),$E65)-MAX(EOMONTH(P$1,-1),$D65-1))))</f>
        <v/>
      </c>
      <c r="Q65" s="8" t="str">
        <f ca="1">IF(MONTH(TODAY())&lt;MONTH(Q$1),"",IF(ISBLANK(Tableau8[[#This Row],[juil-2021]]),"",MAX(0,MIN(EOMONTH(Q$1,0),$E65)-MAX(EOMONTH(Q$1,-1),$D65-1))))</f>
        <v/>
      </c>
      <c r="R65" s="9">
        <f t="shared" ca="1" si="0"/>
        <v>0</v>
      </c>
    </row>
    <row r="66" spans="1:18" x14ac:dyDescent="0.25">
      <c r="A66"/>
      <c r="B66" s="6">
        <v>65</v>
      </c>
      <c r="C66" s="7">
        <v>37925</v>
      </c>
      <c r="D66" s="7">
        <v>43839</v>
      </c>
      <c r="E66" s="7"/>
      <c r="F66" s="8" t="str">
        <f ca="1">IF(MONTH(TODAY())&lt;MONTH(F$1),"",IF(ISBLANK(Tableau8[[#This Row],[Nom]]),"",MAX(0,MIN(EOMONTH(F$1,0),$E66)-MAX(EOMONTH(F$1,-1),$D66-1))))</f>
        <v/>
      </c>
      <c r="G66" s="8" t="str">
        <f ca="1">IF(MONTH(TODAY())&lt;MONTH(G$1),"",IF(ISBLANK(Tableau8[[#This Row],[Prénom]]),"",MAX(0,MIN(EOMONTH(G$1,0),$E66)-MAX(EOMONTH(G$1,-1),$D66-1))))</f>
        <v/>
      </c>
      <c r="H66" s="8" t="str">
        <f ca="1">IF(MONTH(TODAY())&lt;MONTH(H$1),"",IF(ISBLANK(Tableau8[[#This Row],[Date de naissance]]),"",MAX(0,MIN(EOMONTH(H$1,0),$E66)-MAX(EOMONTH(H$1,-1),$D66-1))))</f>
        <v/>
      </c>
      <c r="I66" s="8" t="str">
        <f ca="1">IF(MONTH(TODAY())&lt;MONTH(I$1),"",IF(ISBLANK(Tableau8[[#This Row],[Date d''arrivée]]),"",MAX(0,MIN(EOMONTH(I$1,0),$E66)-MAX(EOMONTH(I$1,-1),$D66-1))))</f>
        <v/>
      </c>
      <c r="J66" s="8" t="str">
        <f ca="1">IF(MONTH(TODAY())&lt;MONTH(J$1),"",IF(ISBLANK(Tableau8[[#This Row],[Date de départ]]),"",MAX(0,MIN(EOMONTH(J$1,0),$E66)-MAX(EOMONTH(J$1,-1),$D66-1))))</f>
        <v/>
      </c>
      <c r="K66" s="8" t="str">
        <f ca="1">IF(MONTH(TODAY())&lt;MONTH(K$1),"",IF(ISBLANK(Tableau8[[#This Row],[janv-2021]]),"",MAX(0,MIN(EOMONTH(K$1,0),$E66)-MAX(EOMONTH(K$1,-1),$D66-1))))</f>
        <v/>
      </c>
      <c r="L66" s="8" t="str">
        <f ca="1">IF(MONTH(TODAY())&lt;MONTH(L$1),"",IF(ISBLANK(Tableau8[[#This Row],[févr-2021]]),"",MAX(0,MIN(EOMONTH(L$1,0),$E66)-MAX(EOMONTH(L$1,-1),$D66-1))))</f>
        <v/>
      </c>
      <c r="M66" s="8" t="str">
        <f ca="1">IF(MONTH(TODAY())&lt;MONTH(M$1),"",IF(ISBLANK(Tableau8[[#This Row],[mars-2021]]),"",MAX(0,MIN(EOMONTH(M$1,0),$E66)-MAX(EOMONTH(M$1,-1),$D66-1))))</f>
        <v/>
      </c>
      <c r="N66" s="8" t="str">
        <f ca="1">IF(MONTH(TODAY())&lt;MONTH(N$1),"",IF(ISBLANK(Tableau8[[#This Row],[avr-2021]]),"",MAX(0,MIN(EOMONTH(N$1,0),$E66)-MAX(EOMONTH(N$1,-1),$D66-1))))</f>
        <v/>
      </c>
      <c r="O66" s="8" t="str">
        <f ca="1">IF(MONTH(TODAY())&lt;MONTH(O$1),"",IF(ISBLANK(Tableau8[[#This Row],[mai-2021]]),"",MAX(0,MIN(EOMONTH(O$1,0),$E66)-MAX(EOMONTH(O$1,-1),$D66-1))))</f>
        <v/>
      </c>
      <c r="P66" s="8" t="str">
        <f ca="1">IF(MONTH(TODAY())&lt;MONTH(P$1),"",IF(ISBLANK(Tableau8[[#This Row],[juin-2021]]),"",MAX(0,MIN(EOMONTH(P$1,0),$E66)-MAX(EOMONTH(P$1,-1),$D66-1))))</f>
        <v/>
      </c>
      <c r="Q66" s="8" t="str">
        <f ca="1">IF(MONTH(TODAY())&lt;MONTH(Q$1),"",IF(ISBLANK(Tableau8[[#This Row],[juil-2021]]),"",MAX(0,MIN(EOMONTH(Q$1,0),$E66)-MAX(EOMONTH(Q$1,-1),$D66-1))))</f>
        <v/>
      </c>
      <c r="R66" s="9">
        <f t="shared" ca="1" si="0"/>
        <v>0</v>
      </c>
    </row>
    <row r="67" spans="1:18" x14ac:dyDescent="0.25">
      <c r="A67"/>
      <c r="B67" s="6">
        <v>66</v>
      </c>
      <c r="C67" s="7">
        <v>37986</v>
      </c>
      <c r="D67" s="7">
        <v>43434</v>
      </c>
      <c r="E67" s="7"/>
      <c r="F67" s="8" t="str">
        <f ca="1">IF(MONTH(TODAY())&lt;MONTH(F$1),"",IF(ISBLANK(Tableau8[[#This Row],[Nom]]),"",MAX(0,MIN(EOMONTH(F$1,0),$E67)-MAX(EOMONTH(F$1,-1),$D67-1))))</f>
        <v/>
      </c>
      <c r="G67" s="8" t="str">
        <f ca="1">IF(MONTH(TODAY())&lt;MONTH(G$1),"",IF(ISBLANK(Tableau8[[#This Row],[Prénom]]),"",MAX(0,MIN(EOMONTH(G$1,0),$E67)-MAX(EOMONTH(G$1,-1),$D67-1))))</f>
        <v/>
      </c>
      <c r="H67" s="8" t="str">
        <f ca="1">IF(MONTH(TODAY())&lt;MONTH(H$1),"",IF(ISBLANK(Tableau8[[#This Row],[Date de naissance]]),"",MAX(0,MIN(EOMONTH(H$1,0),$E67)-MAX(EOMONTH(H$1,-1),$D67-1))))</f>
        <v/>
      </c>
      <c r="I67" s="8" t="str">
        <f ca="1">IF(MONTH(TODAY())&lt;MONTH(I$1),"",IF(ISBLANK(Tableau8[[#This Row],[Date d''arrivée]]),"",MAX(0,MIN(EOMONTH(I$1,0),$E67)-MAX(EOMONTH(I$1,-1),$D67-1))))</f>
        <v/>
      </c>
      <c r="J67" s="8" t="str">
        <f ca="1">IF(MONTH(TODAY())&lt;MONTH(J$1),"",IF(ISBLANK(Tableau8[[#This Row],[Date de départ]]),"",MAX(0,MIN(EOMONTH(J$1,0),$E67)-MAX(EOMONTH(J$1,-1),$D67-1))))</f>
        <v/>
      </c>
      <c r="K67" s="8" t="str">
        <f ca="1">IF(MONTH(TODAY())&lt;MONTH(K$1),"",IF(ISBLANK(Tableau8[[#This Row],[janv-2021]]),"",MAX(0,MIN(EOMONTH(K$1,0),$E67)-MAX(EOMONTH(K$1,-1),$D67-1))))</f>
        <v/>
      </c>
      <c r="L67" s="8" t="str">
        <f ca="1">IF(MONTH(TODAY())&lt;MONTH(L$1),"",IF(ISBLANK(Tableau8[[#This Row],[févr-2021]]),"",MAX(0,MIN(EOMONTH(L$1,0),$E67)-MAX(EOMONTH(L$1,-1),$D67-1))))</f>
        <v/>
      </c>
      <c r="M67" s="8" t="str">
        <f ca="1">IF(MONTH(TODAY())&lt;MONTH(M$1),"",IF(ISBLANK(Tableau8[[#This Row],[mars-2021]]),"",MAX(0,MIN(EOMONTH(M$1,0),$E67)-MAX(EOMONTH(M$1,-1),$D67-1))))</f>
        <v/>
      </c>
      <c r="N67" s="8" t="str">
        <f ca="1">IF(MONTH(TODAY())&lt;MONTH(N$1),"",IF(ISBLANK(Tableau8[[#This Row],[avr-2021]]),"",MAX(0,MIN(EOMONTH(N$1,0),$E67)-MAX(EOMONTH(N$1,-1),$D67-1))))</f>
        <v/>
      </c>
      <c r="O67" s="8" t="str">
        <f ca="1">IF(MONTH(TODAY())&lt;MONTH(O$1),"",IF(ISBLANK(Tableau8[[#This Row],[mai-2021]]),"",MAX(0,MIN(EOMONTH(O$1,0),$E67)-MAX(EOMONTH(O$1,-1),$D67-1))))</f>
        <v/>
      </c>
      <c r="P67" s="8" t="str">
        <f ca="1">IF(MONTH(TODAY())&lt;MONTH(P$1),"",IF(ISBLANK(Tableau8[[#This Row],[juin-2021]]),"",MAX(0,MIN(EOMONTH(P$1,0),$E67)-MAX(EOMONTH(P$1,-1),$D67-1))))</f>
        <v/>
      </c>
      <c r="Q67" s="8" t="str">
        <f ca="1">IF(MONTH(TODAY())&lt;MONTH(Q$1),"",IF(ISBLANK(Tableau8[[#This Row],[juil-2021]]),"",MAX(0,MIN(EOMONTH(Q$1,0),$E67)-MAX(EOMONTH(Q$1,-1),$D67-1))))</f>
        <v/>
      </c>
      <c r="R67" s="9">
        <f t="shared" ref="R67:R108" ca="1" si="1">SUM(F67:Q67)</f>
        <v>0</v>
      </c>
    </row>
    <row r="68" spans="1:18" x14ac:dyDescent="0.25">
      <c r="A68"/>
      <c r="B68" s="6">
        <v>67</v>
      </c>
      <c r="C68" s="7"/>
      <c r="D68" s="7">
        <v>43727</v>
      </c>
      <c r="E68" s="7">
        <v>43843</v>
      </c>
      <c r="F68" s="8" t="str">
        <f ca="1">IF(MONTH(TODAY())&lt;MONTH(F$1),"",IF(ISBLANK(Tableau8[[#This Row],[Nom]]),"",MAX(0,MIN(EOMONTH(F$1,0),$E68)-MAX(EOMONTH(F$1,-1),$D68-1))))</f>
        <v/>
      </c>
      <c r="G68" s="8" t="str">
        <f ca="1">IF(MONTH(TODAY())&lt;MONTH(G$1),"",IF(ISBLANK(Tableau8[[#This Row],[Prénom]]),"",MAX(0,MIN(EOMONTH(G$1,0),$E68)-MAX(EOMONTH(G$1,-1),$D68-1))))</f>
        <v/>
      </c>
      <c r="H68" s="8" t="str">
        <f ca="1">IF(MONTH(TODAY())&lt;MONTH(H$1),"",IF(ISBLANK(Tableau8[[#This Row],[Date de naissance]]),"",MAX(0,MIN(EOMONTH(H$1,0),$E68)-MAX(EOMONTH(H$1,-1),$D68-1))))</f>
        <v/>
      </c>
      <c r="I68" s="8" t="str">
        <f ca="1">IF(MONTH(TODAY())&lt;MONTH(I$1),"",IF(ISBLANK(Tableau8[[#This Row],[Date d''arrivée]]),"",MAX(0,MIN(EOMONTH(I$1,0),$E68)-MAX(EOMONTH(I$1,-1),$D68-1))))</f>
        <v/>
      </c>
      <c r="J68" s="8" t="str">
        <f ca="1">IF(MONTH(TODAY())&lt;MONTH(J$1),"",IF(ISBLANK(Tableau8[[#This Row],[Date de départ]]),"",MAX(0,MIN(EOMONTH(J$1,0),$E68)-MAX(EOMONTH(J$1,-1),$D68-1))))</f>
        <v/>
      </c>
      <c r="K68" s="8" t="str">
        <f ca="1">IF(MONTH(TODAY())&lt;MONTH(K$1),"",IF(ISBLANK(Tableau8[[#This Row],[janv-2021]]),"",MAX(0,MIN(EOMONTH(K$1,0),$E68)-MAX(EOMONTH(K$1,-1),$D68-1))))</f>
        <v/>
      </c>
      <c r="L68" s="8" t="str">
        <f ca="1">IF(MONTH(TODAY())&lt;MONTH(L$1),"",IF(ISBLANK(Tableau8[[#This Row],[févr-2021]]),"",MAX(0,MIN(EOMONTH(L$1,0),$E68)-MAX(EOMONTH(L$1,-1),$D68-1))))</f>
        <v/>
      </c>
      <c r="M68" s="8" t="str">
        <f ca="1">IF(MONTH(TODAY())&lt;MONTH(M$1),"",IF(ISBLANK(Tableau8[[#This Row],[mars-2021]]),"",MAX(0,MIN(EOMONTH(M$1,0),$E68)-MAX(EOMONTH(M$1,-1),$D68-1))))</f>
        <v/>
      </c>
      <c r="N68" s="8" t="str">
        <f ca="1">IF(MONTH(TODAY())&lt;MONTH(N$1),"",IF(ISBLANK(Tableau8[[#This Row],[avr-2021]]),"",MAX(0,MIN(EOMONTH(N$1,0),$E68)-MAX(EOMONTH(N$1,-1),$D68-1))))</f>
        <v/>
      </c>
      <c r="O68" s="8" t="str">
        <f ca="1">IF(MONTH(TODAY())&lt;MONTH(O$1),"",IF(ISBLANK(Tableau8[[#This Row],[mai-2021]]),"",MAX(0,MIN(EOMONTH(O$1,0),$E68)-MAX(EOMONTH(O$1,-1),$D68-1))))</f>
        <v/>
      </c>
      <c r="P68" s="8" t="str">
        <f ca="1">IF(MONTH(TODAY())&lt;MONTH(P$1),"",IF(ISBLANK(Tableau8[[#This Row],[juin-2021]]),"",MAX(0,MIN(EOMONTH(P$1,0),$E68)-MAX(EOMONTH(P$1,-1),$D68-1))))</f>
        <v/>
      </c>
      <c r="Q68" s="8" t="str">
        <f ca="1">IF(MONTH(TODAY())&lt;MONTH(Q$1),"",IF(ISBLANK(Tableau8[[#This Row],[juil-2021]]),"",MAX(0,MIN(EOMONTH(Q$1,0),$E68)-MAX(EOMONTH(Q$1,-1),$D68-1))))</f>
        <v/>
      </c>
      <c r="R68" s="9">
        <f t="shared" ca="1" si="1"/>
        <v>0</v>
      </c>
    </row>
    <row r="69" spans="1:18" x14ac:dyDescent="0.25">
      <c r="A69"/>
      <c r="B69" s="6">
        <v>68</v>
      </c>
      <c r="C69" s="7"/>
      <c r="D69" s="7">
        <v>43434</v>
      </c>
      <c r="E69" s="7">
        <v>43845</v>
      </c>
      <c r="F69" s="8" t="str">
        <f ca="1">IF(MONTH(TODAY())&lt;MONTH(F$1),"",IF(ISBLANK(Tableau8[[#This Row],[Nom]]),"",MAX(0,MIN(EOMONTH(F$1,0),$E69)-MAX(EOMONTH(F$1,-1),$D69-1))))</f>
        <v/>
      </c>
      <c r="G69" s="8" t="str">
        <f ca="1">IF(MONTH(TODAY())&lt;MONTH(G$1),"",IF(ISBLANK(Tableau8[[#This Row],[Prénom]]),"",MAX(0,MIN(EOMONTH(G$1,0),$E69)-MAX(EOMONTH(G$1,-1),$D69-1))))</f>
        <v/>
      </c>
      <c r="H69" s="8" t="str">
        <f ca="1">IF(MONTH(TODAY())&lt;MONTH(H$1),"",IF(ISBLANK(Tableau8[[#This Row],[Date de naissance]]),"",MAX(0,MIN(EOMONTH(H$1,0),$E69)-MAX(EOMONTH(H$1,-1),$D69-1))))</f>
        <v/>
      </c>
      <c r="I69" s="8" t="str">
        <f ca="1">IF(MONTH(TODAY())&lt;MONTH(I$1),"",IF(ISBLANK(Tableau8[[#This Row],[Date d''arrivée]]),"",MAX(0,MIN(EOMONTH(I$1,0),$E69)-MAX(EOMONTH(I$1,-1),$D69-1))))</f>
        <v/>
      </c>
      <c r="J69" s="8" t="str">
        <f ca="1">IF(MONTH(TODAY())&lt;MONTH(J$1),"",IF(ISBLANK(Tableau8[[#This Row],[Date de départ]]),"",MAX(0,MIN(EOMONTH(J$1,0),$E69)-MAX(EOMONTH(J$1,-1),$D69-1))))</f>
        <v/>
      </c>
      <c r="K69" s="8" t="str">
        <f ca="1">IF(MONTH(TODAY())&lt;MONTH(K$1),"",IF(ISBLANK(Tableau8[[#This Row],[janv-2021]]),"",MAX(0,MIN(EOMONTH(K$1,0),$E69)-MAX(EOMONTH(K$1,-1),$D69-1))))</f>
        <v/>
      </c>
      <c r="L69" s="8" t="str">
        <f ca="1">IF(MONTH(TODAY())&lt;MONTH(L$1),"",IF(ISBLANK(Tableau8[[#This Row],[févr-2021]]),"",MAX(0,MIN(EOMONTH(L$1,0),$E69)-MAX(EOMONTH(L$1,-1),$D69-1))))</f>
        <v/>
      </c>
      <c r="M69" s="8" t="str">
        <f ca="1">IF(MONTH(TODAY())&lt;MONTH(M$1),"",IF(ISBLANK(Tableau8[[#This Row],[mars-2021]]),"",MAX(0,MIN(EOMONTH(M$1,0),$E69)-MAX(EOMONTH(M$1,-1),$D69-1))))</f>
        <v/>
      </c>
      <c r="N69" s="8" t="str">
        <f ca="1">IF(MONTH(TODAY())&lt;MONTH(N$1),"",IF(ISBLANK(Tableau8[[#This Row],[avr-2021]]),"",MAX(0,MIN(EOMONTH(N$1,0),$E69)-MAX(EOMONTH(N$1,-1),$D69-1))))</f>
        <v/>
      </c>
      <c r="O69" s="8" t="str">
        <f ca="1">IF(MONTH(TODAY())&lt;MONTH(O$1),"",IF(ISBLANK(Tableau8[[#This Row],[mai-2021]]),"",MAX(0,MIN(EOMONTH(O$1,0),$E69)-MAX(EOMONTH(O$1,-1),$D69-1))))</f>
        <v/>
      </c>
      <c r="P69" s="8" t="str">
        <f ca="1">IF(MONTH(TODAY())&lt;MONTH(P$1),"",IF(ISBLANK(Tableau8[[#This Row],[juin-2021]]),"",MAX(0,MIN(EOMONTH(P$1,0),$E69)-MAX(EOMONTH(P$1,-1),$D69-1))))</f>
        <v/>
      </c>
      <c r="Q69" s="8" t="str">
        <f ca="1">IF(MONTH(TODAY())&lt;MONTH(Q$1),"",IF(ISBLANK(Tableau8[[#This Row],[juil-2021]]),"",MAX(0,MIN(EOMONTH(Q$1,0),$E69)-MAX(EOMONTH(Q$1,-1),$D69-1))))</f>
        <v/>
      </c>
      <c r="R69" s="9">
        <f t="shared" ca="1" si="1"/>
        <v>0</v>
      </c>
    </row>
    <row r="70" spans="1:18" x14ac:dyDescent="0.25">
      <c r="A70"/>
      <c r="B70" s="6">
        <v>69</v>
      </c>
      <c r="C70" s="7">
        <v>37975</v>
      </c>
      <c r="D70" s="7">
        <v>43444</v>
      </c>
      <c r="E70" s="7">
        <v>43846</v>
      </c>
      <c r="F70" s="8" t="str">
        <f ca="1">IF(MONTH(TODAY())&lt;MONTH(F$1),"",IF(ISBLANK(Tableau8[[#This Row],[Nom]]),"",MAX(0,MIN(EOMONTH(F$1,0),$E70)-MAX(EOMONTH(F$1,-1),$D70-1))))</f>
        <v/>
      </c>
      <c r="G70" s="8" t="str">
        <f ca="1">IF(MONTH(TODAY())&lt;MONTH(G$1),"",IF(ISBLANK(Tableau8[[#This Row],[Prénom]]),"",MAX(0,MIN(EOMONTH(G$1,0),$E70)-MAX(EOMONTH(G$1,-1),$D70-1))))</f>
        <v/>
      </c>
      <c r="H70" s="8" t="str">
        <f ca="1">IF(MONTH(TODAY())&lt;MONTH(H$1),"",IF(ISBLANK(Tableau8[[#This Row],[Date de naissance]]),"",MAX(0,MIN(EOMONTH(H$1,0),$E70)-MAX(EOMONTH(H$1,-1),$D70-1))))</f>
        <v/>
      </c>
      <c r="I70" s="8" t="str">
        <f ca="1">IF(MONTH(TODAY())&lt;MONTH(I$1),"",IF(ISBLANK(Tableau8[[#This Row],[Date d''arrivée]]),"",MAX(0,MIN(EOMONTH(I$1,0),$E70)-MAX(EOMONTH(I$1,-1),$D70-1))))</f>
        <v/>
      </c>
      <c r="J70" s="8" t="str">
        <f ca="1">IF(MONTH(TODAY())&lt;MONTH(J$1),"",IF(ISBLANK(Tableau8[[#This Row],[Date de départ]]),"",MAX(0,MIN(EOMONTH(J$1,0),$E70)-MAX(EOMONTH(J$1,-1),$D70-1))))</f>
        <v/>
      </c>
      <c r="K70" s="8" t="str">
        <f ca="1">IF(MONTH(TODAY())&lt;MONTH(K$1),"",IF(ISBLANK(Tableau8[[#This Row],[janv-2021]]),"",MAX(0,MIN(EOMONTH(K$1,0),$E70)-MAX(EOMONTH(K$1,-1),$D70-1))))</f>
        <v/>
      </c>
      <c r="L70" s="8" t="str">
        <f ca="1">IF(MONTH(TODAY())&lt;MONTH(L$1),"",IF(ISBLANK(Tableau8[[#This Row],[févr-2021]]),"",MAX(0,MIN(EOMONTH(L$1,0),$E70)-MAX(EOMONTH(L$1,-1),$D70-1))))</f>
        <v/>
      </c>
      <c r="M70" s="8" t="str">
        <f ca="1">IF(MONTH(TODAY())&lt;MONTH(M$1),"",IF(ISBLANK(Tableau8[[#This Row],[mars-2021]]),"",MAX(0,MIN(EOMONTH(M$1,0),$E70)-MAX(EOMONTH(M$1,-1),$D70-1))))</f>
        <v/>
      </c>
      <c r="N70" s="8" t="str">
        <f ca="1">IF(MONTH(TODAY())&lt;MONTH(N$1),"",IF(ISBLANK(Tableau8[[#This Row],[avr-2021]]),"",MAX(0,MIN(EOMONTH(N$1,0),$E70)-MAX(EOMONTH(N$1,-1),$D70-1))))</f>
        <v/>
      </c>
      <c r="O70" s="8" t="str">
        <f ca="1">IF(MONTH(TODAY())&lt;MONTH(O$1),"",IF(ISBLANK(Tableau8[[#This Row],[mai-2021]]),"",MAX(0,MIN(EOMONTH(O$1,0),$E70)-MAX(EOMONTH(O$1,-1),$D70-1))))</f>
        <v/>
      </c>
      <c r="P70" s="8" t="str">
        <f ca="1">IF(MONTH(TODAY())&lt;MONTH(P$1),"",IF(ISBLANK(Tableau8[[#This Row],[juin-2021]]),"",MAX(0,MIN(EOMONTH(P$1,0),$E70)-MAX(EOMONTH(P$1,-1),$D70-1))))</f>
        <v/>
      </c>
      <c r="Q70" s="8" t="str">
        <f ca="1">IF(MONTH(TODAY())&lt;MONTH(Q$1),"",IF(ISBLANK(Tableau8[[#This Row],[juil-2021]]),"",MAX(0,MIN(EOMONTH(Q$1,0),$E70)-MAX(EOMONTH(Q$1,-1),$D70-1))))</f>
        <v/>
      </c>
      <c r="R70" s="9">
        <f t="shared" ca="1" si="1"/>
        <v>0</v>
      </c>
    </row>
    <row r="71" spans="1:18" x14ac:dyDescent="0.25">
      <c r="A71"/>
      <c r="B71" s="6">
        <v>70</v>
      </c>
      <c r="C71" s="7">
        <v>37590</v>
      </c>
      <c r="D71" s="7">
        <v>43434</v>
      </c>
      <c r="E71" s="7">
        <v>43847</v>
      </c>
      <c r="F71" s="8" t="str">
        <f ca="1">IF(MONTH(TODAY())&lt;MONTH(F$1),"",IF(ISBLANK(Tableau8[[#This Row],[Nom]]),"",MAX(0,MIN(EOMONTH(F$1,0),$E71)-MAX(EOMONTH(F$1,-1),$D71-1))))</f>
        <v/>
      </c>
      <c r="G71" s="8" t="str">
        <f ca="1">IF(MONTH(TODAY())&lt;MONTH(G$1),"",IF(ISBLANK(Tableau8[[#This Row],[Prénom]]),"",MAX(0,MIN(EOMONTH(G$1,0),$E71)-MAX(EOMONTH(G$1,-1),$D71-1))))</f>
        <v/>
      </c>
      <c r="H71" s="8" t="str">
        <f ca="1">IF(MONTH(TODAY())&lt;MONTH(H$1),"",IF(ISBLANK(Tableau8[[#This Row],[Date de naissance]]),"",MAX(0,MIN(EOMONTH(H$1,0),$E71)-MAX(EOMONTH(H$1,-1),$D71-1))))</f>
        <v/>
      </c>
      <c r="I71" s="8" t="str">
        <f ca="1">IF(MONTH(TODAY())&lt;MONTH(I$1),"",IF(ISBLANK(Tableau8[[#This Row],[Date d''arrivée]]),"",MAX(0,MIN(EOMONTH(I$1,0),$E71)-MAX(EOMONTH(I$1,-1),$D71-1))))</f>
        <v/>
      </c>
      <c r="J71" s="8" t="str">
        <f ca="1">IF(MONTH(TODAY())&lt;MONTH(J$1),"",IF(ISBLANK(Tableau8[[#This Row],[Date de départ]]),"",MAX(0,MIN(EOMONTH(J$1,0),$E71)-MAX(EOMONTH(J$1,-1),$D71-1))))</f>
        <v/>
      </c>
      <c r="K71" s="8" t="str">
        <f ca="1">IF(MONTH(TODAY())&lt;MONTH(K$1),"",IF(ISBLANK(Tableau8[[#This Row],[janv-2021]]),"",MAX(0,MIN(EOMONTH(K$1,0),$E71)-MAX(EOMONTH(K$1,-1),$D71-1))))</f>
        <v/>
      </c>
      <c r="L71" s="8" t="str">
        <f ca="1">IF(MONTH(TODAY())&lt;MONTH(L$1),"",IF(ISBLANK(Tableau8[[#This Row],[févr-2021]]),"",MAX(0,MIN(EOMONTH(L$1,0),$E71)-MAX(EOMONTH(L$1,-1),$D71-1))))</f>
        <v/>
      </c>
      <c r="M71" s="8" t="str">
        <f ca="1">IF(MONTH(TODAY())&lt;MONTH(M$1),"",IF(ISBLANK(Tableau8[[#This Row],[mars-2021]]),"",MAX(0,MIN(EOMONTH(M$1,0),$E71)-MAX(EOMONTH(M$1,-1),$D71-1))))</f>
        <v/>
      </c>
      <c r="N71" s="8" t="str">
        <f ca="1">IF(MONTH(TODAY())&lt;MONTH(N$1),"",IF(ISBLANK(Tableau8[[#This Row],[avr-2021]]),"",MAX(0,MIN(EOMONTH(N$1,0),$E71)-MAX(EOMONTH(N$1,-1),$D71-1))))</f>
        <v/>
      </c>
      <c r="O71" s="8" t="str">
        <f ca="1">IF(MONTH(TODAY())&lt;MONTH(O$1),"",IF(ISBLANK(Tableau8[[#This Row],[mai-2021]]),"",MAX(0,MIN(EOMONTH(O$1,0),$E71)-MAX(EOMONTH(O$1,-1),$D71-1))))</f>
        <v/>
      </c>
      <c r="P71" s="8" t="str">
        <f ca="1">IF(MONTH(TODAY())&lt;MONTH(P$1),"",IF(ISBLANK(Tableau8[[#This Row],[juin-2021]]),"",MAX(0,MIN(EOMONTH(P$1,0),$E71)-MAX(EOMONTH(P$1,-1),$D71-1))))</f>
        <v/>
      </c>
      <c r="Q71" s="8" t="str">
        <f ca="1">IF(MONTH(TODAY())&lt;MONTH(Q$1),"",IF(ISBLANK(Tableau8[[#This Row],[juil-2021]]),"",MAX(0,MIN(EOMONTH(Q$1,0),$E71)-MAX(EOMONTH(Q$1,-1),$D71-1))))</f>
        <v/>
      </c>
      <c r="R71" s="9">
        <f t="shared" ca="1" si="1"/>
        <v>0</v>
      </c>
    </row>
    <row r="72" spans="1:18" x14ac:dyDescent="0.25">
      <c r="A72"/>
      <c r="B72" s="6">
        <v>71</v>
      </c>
      <c r="C72" s="7">
        <v>37615</v>
      </c>
      <c r="D72" s="7">
        <v>43434</v>
      </c>
      <c r="E72" s="7">
        <v>43853</v>
      </c>
      <c r="F72" s="8" t="str">
        <f ca="1">IF(MONTH(TODAY())&lt;MONTH(F$1),"",IF(ISBLANK(Tableau8[[#This Row],[Nom]]),"",MAX(0,MIN(EOMONTH(F$1,0),$E72)-MAX(EOMONTH(F$1,-1),$D72-1))))</f>
        <v/>
      </c>
      <c r="G72" s="8" t="str">
        <f ca="1">IF(MONTH(TODAY())&lt;MONTH(G$1),"",IF(ISBLANK(Tableau8[[#This Row],[Prénom]]),"",MAX(0,MIN(EOMONTH(G$1,0),$E72)-MAX(EOMONTH(G$1,-1),$D72-1))))</f>
        <v/>
      </c>
      <c r="H72" s="8" t="str">
        <f ca="1">IF(MONTH(TODAY())&lt;MONTH(H$1),"",IF(ISBLANK(Tableau8[[#This Row],[Date de naissance]]),"",MAX(0,MIN(EOMONTH(H$1,0),$E72)-MAX(EOMONTH(H$1,-1),$D72-1))))</f>
        <v/>
      </c>
      <c r="I72" s="8" t="str">
        <f ca="1">IF(MONTH(TODAY())&lt;MONTH(I$1),"",IF(ISBLANK(Tableau8[[#This Row],[Date d''arrivée]]),"",MAX(0,MIN(EOMONTH(I$1,0),$E72)-MAX(EOMONTH(I$1,-1),$D72-1))))</f>
        <v/>
      </c>
      <c r="J72" s="8" t="str">
        <f ca="1">IF(MONTH(TODAY())&lt;MONTH(J$1),"",IF(ISBLANK(Tableau8[[#This Row],[Date de départ]]),"",MAX(0,MIN(EOMONTH(J$1,0),$E72)-MAX(EOMONTH(J$1,-1),$D72-1))))</f>
        <v/>
      </c>
      <c r="K72" s="8" t="str">
        <f ca="1">IF(MONTH(TODAY())&lt;MONTH(K$1),"",IF(ISBLANK(Tableau8[[#This Row],[janv-2021]]),"",MAX(0,MIN(EOMONTH(K$1,0),$E72)-MAX(EOMONTH(K$1,-1),$D72-1))))</f>
        <v/>
      </c>
      <c r="L72" s="8" t="str">
        <f ca="1">IF(MONTH(TODAY())&lt;MONTH(L$1),"",IF(ISBLANK(Tableau8[[#This Row],[févr-2021]]),"",MAX(0,MIN(EOMONTH(L$1,0),$E72)-MAX(EOMONTH(L$1,-1),$D72-1))))</f>
        <v/>
      </c>
      <c r="M72" s="8" t="str">
        <f ca="1">IF(MONTH(TODAY())&lt;MONTH(M$1),"",IF(ISBLANK(Tableau8[[#This Row],[mars-2021]]),"",MAX(0,MIN(EOMONTH(M$1,0),$E72)-MAX(EOMONTH(M$1,-1),$D72-1))))</f>
        <v/>
      </c>
      <c r="N72" s="8" t="str">
        <f ca="1">IF(MONTH(TODAY())&lt;MONTH(N$1),"",IF(ISBLANK(Tableau8[[#This Row],[avr-2021]]),"",MAX(0,MIN(EOMONTH(N$1,0),$E72)-MAX(EOMONTH(N$1,-1),$D72-1))))</f>
        <v/>
      </c>
      <c r="O72" s="8" t="str">
        <f ca="1">IF(MONTH(TODAY())&lt;MONTH(O$1),"",IF(ISBLANK(Tableau8[[#This Row],[mai-2021]]),"",MAX(0,MIN(EOMONTH(O$1,0),$E72)-MAX(EOMONTH(O$1,-1),$D72-1))))</f>
        <v/>
      </c>
      <c r="P72" s="8" t="str">
        <f ca="1">IF(MONTH(TODAY())&lt;MONTH(P$1),"",IF(ISBLANK(Tableau8[[#This Row],[juin-2021]]),"",MAX(0,MIN(EOMONTH(P$1,0),$E72)-MAX(EOMONTH(P$1,-1),$D72-1))))</f>
        <v/>
      </c>
      <c r="Q72" s="8" t="str">
        <f ca="1">IF(MONTH(TODAY())&lt;MONTH(Q$1),"",IF(ISBLANK(Tableau8[[#This Row],[juil-2021]]),"",MAX(0,MIN(EOMONTH(Q$1,0),$E72)-MAX(EOMONTH(Q$1,-1),$D72-1))))</f>
        <v/>
      </c>
      <c r="R72" s="9">
        <f t="shared" ca="1" si="1"/>
        <v>0</v>
      </c>
    </row>
    <row r="73" spans="1:18" x14ac:dyDescent="0.25">
      <c r="A73"/>
      <c r="B73" s="6">
        <v>72</v>
      </c>
      <c r="C73" s="7"/>
      <c r="D73" s="7">
        <v>43810</v>
      </c>
      <c r="E73" s="7">
        <v>43867</v>
      </c>
      <c r="F73" s="8" t="str">
        <f ca="1">IF(MONTH(TODAY())&lt;MONTH(F$1),"",IF(ISBLANK(Tableau8[[#This Row],[Nom]]),"",MAX(0,MIN(EOMONTH(F$1,0),$E73)-MAX(EOMONTH(F$1,-1),$D73-1))))</f>
        <v/>
      </c>
      <c r="G73" s="8" t="str">
        <f ca="1">IF(MONTH(TODAY())&lt;MONTH(G$1),"",IF(ISBLANK(Tableau8[[#This Row],[Prénom]]),"",MAX(0,MIN(EOMONTH(G$1,0),$E73)-MAX(EOMONTH(G$1,-1),$D73-1))))</f>
        <v/>
      </c>
      <c r="H73" s="8" t="str">
        <f ca="1">IF(MONTH(TODAY())&lt;MONTH(H$1),"",IF(ISBLANK(Tableau8[[#This Row],[Date de naissance]]),"",MAX(0,MIN(EOMONTH(H$1,0),$E73)-MAX(EOMONTH(H$1,-1),$D73-1))))</f>
        <v/>
      </c>
      <c r="I73" s="8" t="str">
        <f ca="1">IF(MONTH(TODAY())&lt;MONTH(I$1),"",IF(ISBLANK(Tableau8[[#This Row],[Date d''arrivée]]),"",MAX(0,MIN(EOMONTH(I$1,0),$E73)-MAX(EOMONTH(I$1,-1),$D73-1))))</f>
        <v/>
      </c>
      <c r="J73" s="8" t="str">
        <f ca="1">IF(MONTH(TODAY())&lt;MONTH(J$1),"",IF(ISBLANK(Tableau8[[#This Row],[Date de départ]]),"",MAX(0,MIN(EOMONTH(J$1,0),$E73)-MAX(EOMONTH(J$1,-1),$D73-1))))</f>
        <v/>
      </c>
      <c r="K73" s="8" t="str">
        <f ca="1">IF(MONTH(TODAY())&lt;MONTH(K$1),"",IF(ISBLANK(Tableau8[[#This Row],[janv-2021]]),"",MAX(0,MIN(EOMONTH(K$1,0),$E73)-MAX(EOMONTH(K$1,-1),$D73-1))))</f>
        <v/>
      </c>
      <c r="L73" s="8" t="str">
        <f ca="1">IF(MONTH(TODAY())&lt;MONTH(L$1),"",IF(ISBLANK(Tableau8[[#This Row],[févr-2021]]),"",MAX(0,MIN(EOMONTH(L$1,0),$E73)-MAX(EOMONTH(L$1,-1),$D73-1))))</f>
        <v/>
      </c>
      <c r="M73" s="8" t="str">
        <f ca="1">IF(MONTH(TODAY())&lt;MONTH(M$1),"",IF(ISBLANK(Tableau8[[#This Row],[mars-2021]]),"",MAX(0,MIN(EOMONTH(M$1,0),$E73)-MAX(EOMONTH(M$1,-1),$D73-1))))</f>
        <v/>
      </c>
      <c r="N73" s="8" t="str">
        <f ca="1">IF(MONTH(TODAY())&lt;MONTH(N$1),"",IF(ISBLANK(Tableau8[[#This Row],[avr-2021]]),"",MAX(0,MIN(EOMONTH(N$1,0),$E73)-MAX(EOMONTH(N$1,-1),$D73-1))))</f>
        <v/>
      </c>
      <c r="O73" s="8" t="str">
        <f ca="1">IF(MONTH(TODAY())&lt;MONTH(O$1),"",IF(ISBLANK(Tableau8[[#This Row],[mai-2021]]),"",MAX(0,MIN(EOMONTH(O$1,0),$E73)-MAX(EOMONTH(O$1,-1),$D73-1))))</f>
        <v/>
      </c>
      <c r="P73" s="8" t="str">
        <f ca="1">IF(MONTH(TODAY())&lt;MONTH(P$1),"",IF(ISBLANK(Tableau8[[#This Row],[juin-2021]]),"",MAX(0,MIN(EOMONTH(P$1,0),$E73)-MAX(EOMONTH(P$1,-1),$D73-1))))</f>
        <v/>
      </c>
      <c r="Q73" s="8" t="str">
        <f ca="1">IF(MONTH(TODAY())&lt;MONTH(Q$1),"",IF(ISBLANK(Tableau8[[#This Row],[juil-2021]]),"",MAX(0,MIN(EOMONTH(Q$1,0),$E73)-MAX(EOMONTH(Q$1,-1),$D73-1))))</f>
        <v/>
      </c>
      <c r="R73" s="9">
        <f t="shared" ca="1" si="1"/>
        <v>0</v>
      </c>
    </row>
    <row r="74" spans="1:18" x14ac:dyDescent="0.25">
      <c r="A74"/>
      <c r="B74" s="6">
        <v>73</v>
      </c>
      <c r="C74" s="7">
        <v>37869</v>
      </c>
      <c r="D74" s="7">
        <v>43797</v>
      </c>
      <c r="E74" s="7">
        <v>43872</v>
      </c>
      <c r="F74" s="8" t="str">
        <f ca="1">IF(MONTH(TODAY())&lt;MONTH(F$1),"",IF(ISBLANK(Tableau8[[#This Row],[Nom]]),"",MAX(0,MIN(EOMONTH(F$1,0),$E74)-MAX(EOMONTH(F$1,-1),$D74-1))))</f>
        <v/>
      </c>
      <c r="G74" s="8" t="str">
        <f ca="1">IF(MONTH(TODAY())&lt;MONTH(G$1),"",IF(ISBLANK(Tableau8[[#This Row],[Prénom]]),"",MAX(0,MIN(EOMONTH(G$1,0),$E74)-MAX(EOMONTH(G$1,-1),$D74-1))))</f>
        <v/>
      </c>
      <c r="H74" s="8" t="str">
        <f ca="1">IF(MONTH(TODAY())&lt;MONTH(H$1),"",IF(ISBLANK(Tableau8[[#This Row],[Date de naissance]]),"",MAX(0,MIN(EOMONTH(H$1,0),$E74)-MAX(EOMONTH(H$1,-1),$D74-1))))</f>
        <v/>
      </c>
      <c r="I74" s="8" t="str">
        <f ca="1">IF(MONTH(TODAY())&lt;MONTH(I$1),"",IF(ISBLANK(Tableau8[[#This Row],[Date d''arrivée]]),"",MAX(0,MIN(EOMONTH(I$1,0),$E74)-MAX(EOMONTH(I$1,-1),$D74-1))))</f>
        <v/>
      </c>
      <c r="J74" s="8" t="str">
        <f ca="1">IF(MONTH(TODAY())&lt;MONTH(J$1),"",IF(ISBLANK(Tableau8[[#This Row],[Date de départ]]),"",MAX(0,MIN(EOMONTH(J$1,0),$E74)-MAX(EOMONTH(J$1,-1),$D74-1))))</f>
        <v/>
      </c>
      <c r="K74" s="8" t="str">
        <f ca="1">IF(MONTH(TODAY())&lt;MONTH(K$1),"",IF(ISBLANK(Tableau8[[#This Row],[janv-2021]]),"",MAX(0,MIN(EOMONTH(K$1,0),$E74)-MAX(EOMONTH(K$1,-1),$D74-1))))</f>
        <v/>
      </c>
      <c r="L74" s="8" t="str">
        <f ca="1">IF(MONTH(TODAY())&lt;MONTH(L$1),"",IF(ISBLANK(Tableau8[[#This Row],[févr-2021]]),"",MAX(0,MIN(EOMONTH(L$1,0),$E74)-MAX(EOMONTH(L$1,-1),$D74-1))))</f>
        <v/>
      </c>
      <c r="M74" s="8" t="str">
        <f ca="1">IF(MONTH(TODAY())&lt;MONTH(M$1),"",IF(ISBLANK(Tableau8[[#This Row],[mars-2021]]),"",MAX(0,MIN(EOMONTH(M$1,0),$E74)-MAX(EOMONTH(M$1,-1),$D74-1))))</f>
        <v/>
      </c>
      <c r="N74" s="8" t="str">
        <f ca="1">IF(MONTH(TODAY())&lt;MONTH(N$1),"",IF(ISBLANK(Tableau8[[#This Row],[avr-2021]]),"",MAX(0,MIN(EOMONTH(N$1,0),$E74)-MAX(EOMONTH(N$1,-1),$D74-1))))</f>
        <v/>
      </c>
      <c r="O74" s="8" t="str">
        <f ca="1">IF(MONTH(TODAY())&lt;MONTH(O$1),"",IF(ISBLANK(Tableau8[[#This Row],[mai-2021]]),"",MAX(0,MIN(EOMONTH(O$1,0),$E74)-MAX(EOMONTH(O$1,-1),$D74-1))))</f>
        <v/>
      </c>
      <c r="P74" s="8" t="str">
        <f ca="1">IF(MONTH(TODAY())&lt;MONTH(P$1),"",IF(ISBLANK(Tableau8[[#This Row],[juin-2021]]),"",MAX(0,MIN(EOMONTH(P$1,0),$E74)-MAX(EOMONTH(P$1,-1),$D74-1))))</f>
        <v/>
      </c>
      <c r="Q74" s="8" t="str">
        <f ca="1">IF(MONTH(TODAY())&lt;MONTH(Q$1),"",IF(ISBLANK(Tableau8[[#This Row],[juil-2021]]),"",MAX(0,MIN(EOMONTH(Q$1,0),$E74)-MAX(EOMONTH(Q$1,-1),$D74-1))))</f>
        <v/>
      </c>
      <c r="R74" s="9">
        <f t="shared" ca="1" si="1"/>
        <v>0</v>
      </c>
    </row>
    <row r="75" spans="1:18" x14ac:dyDescent="0.25">
      <c r="A75"/>
      <c r="B75" s="6">
        <v>74</v>
      </c>
      <c r="C75" s="7"/>
      <c r="D75" s="7">
        <v>43434</v>
      </c>
      <c r="E75" s="7">
        <v>43899</v>
      </c>
      <c r="F75" s="8" t="str">
        <f ca="1">IF(MONTH(TODAY())&lt;MONTH(F$1),"",IF(ISBLANK(Tableau8[[#This Row],[Nom]]),"",MAX(0,MIN(EOMONTH(F$1,0),$E75)-MAX(EOMONTH(F$1,-1),$D75-1))))</f>
        <v/>
      </c>
      <c r="G75" s="8" t="str">
        <f ca="1">IF(MONTH(TODAY())&lt;MONTH(G$1),"",IF(ISBLANK(Tableau8[[#This Row],[Prénom]]),"",MAX(0,MIN(EOMONTH(G$1,0),$E75)-MAX(EOMONTH(G$1,-1),$D75-1))))</f>
        <v/>
      </c>
      <c r="H75" s="8" t="str">
        <f ca="1">IF(MONTH(TODAY())&lt;MONTH(H$1),"",IF(ISBLANK(Tableau8[[#This Row],[Date de naissance]]),"",MAX(0,MIN(EOMONTH(H$1,0),$E75)-MAX(EOMONTH(H$1,-1),$D75-1))))</f>
        <v/>
      </c>
      <c r="I75" s="8" t="str">
        <f ca="1">IF(MONTH(TODAY())&lt;MONTH(I$1),"",IF(ISBLANK(Tableau8[[#This Row],[Date d''arrivée]]),"",MAX(0,MIN(EOMONTH(I$1,0),$E75)-MAX(EOMONTH(I$1,-1),$D75-1))))</f>
        <v/>
      </c>
      <c r="J75" s="8" t="str">
        <f ca="1">IF(MONTH(TODAY())&lt;MONTH(J$1),"",IF(ISBLANK(Tableau8[[#This Row],[Date de départ]]),"",MAX(0,MIN(EOMONTH(J$1,0),$E75)-MAX(EOMONTH(J$1,-1),$D75-1))))</f>
        <v/>
      </c>
      <c r="K75" s="8" t="str">
        <f ca="1">IF(MONTH(TODAY())&lt;MONTH(K$1),"",IF(ISBLANK(Tableau8[[#This Row],[janv-2021]]),"",MAX(0,MIN(EOMONTH(K$1,0),$E75)-MAX(EOMONTH(K$1,-1),$D75-1))))</f>
        <v/>
      </c>
      <c r="L75" s="8" t="str">
        <f ca="1">IF(MONTH(TODAY())&lt;MONTH(L$1),"",IF(ISBLANK(Tableau8[[#This Row],[févr-2021]]),"",MAX(0,MIN(EOMONTH(L$1,0),$E75)-MAX(EOMONTH(L$1,-1),$D75-1))))</f>
        <v/>
      </c>
      <c r="M75" s="8" t="str">
        <f ca="1">IF(MONTH(TODAY())&lt;MONTH(M$1),"",IF(ISBLANK(Tableau8[[#This Row],[mars-2021]]),"",MAX(0,MIN(EOMONTH(M$1,0),$E75)-MAX(EOMONTH(M$1,-1),$D75-1))))</f>
        <v/>
      </c>
      <c r="N75" s="8" t="str">
        <f ca="1">IF(MONTH(TODAY())&lt;MONTH(N$1),"",IF(ISBLANK(Tableau8[[#This Row],[avr-2021]]),"",MAX(0,MIN(EOMONTH(N$1,0),$E75)-MAX(EOMONTH(N$1,-1),$D75-1))))</f>
        <v/>
      </c>
      <c r="O75" s="8" t="str">
        <f ca="1">IF(MONTH(TODAY())&lt;MONTH(O$1),"",IF(ISBLANK(Tableau8[[#This Row],[mai-2021]]),"",MAX(0,MIN(EOMONTH(O$1,0),$E75)-MAX(EOMONTH(O$1,-1),$D75-1))))</f>
        <v/>
      </c>
      <c r="P75" s="8" t="str">
        <f ca="1">IF(MONTH(TODAY())&lt;MONTH(P$1),"",IF(ISBLANK(Tableau8[[#This Row],[juin-2021]]),"",MAX(0,MIN(EOMONTH(P$1,0),$E75)-MAX(EOMONTH(P$1,-1),$D75-1))))</f>
        <v/>
      </c>
      <c r="Q75" s="8" t="str">
        <f ca="1">IF(MONTH(TODAY())&lt;MONTH(Q$1),"",IF(ISBLANK(Tableau8[[#This Row],[juil-2021]]),"",MAX(0,MIN(EOMONTH(Q$1,0),$E75)-MAX(EOMONTH(Q$1,-1),$D75-1))))</f>
        <v/>
      </c>
      <c r="R75" s="9">
        <f t="shared" ca="1" si="1"/>
        <v>0</v>
      </c>
    </row>
    <row r="76" spans="1:18" x14ac:dyDescent="0.25">
      <c r="A76"/>
      <c r="B76" s="6">
        <v>75</v>
      </c>
      <c r="C76" s="7">
        <v>38058</v>
      </c>
      <c r="D76" s="7">
        <v>43458</v>
      </c>
      <c r="E76" s="7">
        <v>43900</v>
      </c>
      <c r="F76" s="8" t="str">
        <f ca="1">IF(MONTH(TODAY())&lt;MONTH(F$1),"",IF(ISBLANK(Tableau8[[#This Row],[Nom]]),"",MAX(0,MIN(EOMONTH(F$1,0),$E76)-MAX(EOMONTH(F$1,-1),$D76-1))))</f>
        <v/>
      </c>
      <c r="G76" s="8" t="str">
        <f ca="1">IF(MONTH(TODAY())&lt;MONTH(G$1),"",IF(ISBLANK(Tableau8[[#This Row],[Prénom]]),"",MAX(0,MIN(EOMONTH(G$1,0),$E76)-MAX(EOMONTH(G$1,-1),$D76-1))))</f>
        <v/>
      </c>
      <c r="H76" s="8" t="str">
        <f ca="1">IF(MONTH(TODAY())&lt;MONTH(H$1),"",IF(ISBLANK(Tableau8[[#This Row],[Date de naissance]]),"",MAX(0,MIN(EOMONTH(H$1,0),$E76)-MAX(EOMONTH(H$1,-1),$D76-1))))</f>
        <v/>
      </c>
      <c r="I76" s="8" t="str">
        <f ca="1">IF(MONTH(TODAY())&lt;MONTH(I$1),"",IF(ISBLANK(Tableau8[[#This Row],[Date d''arrivée]]),"",MAX(0,MIN(EOMONTH(I$1,0),$E76)-MAX(EOMONTH(I$1,-1),$D76-1))))</f>
        <v/>
      </c>
      <c r="J76" s="8" t="str">
        <f ca="1">IF(MONTH(TODAY())&lt;MONTH(J$1),"",IF(ISBLANK(Tableau8[[#This Row],[Date de départ]]),"",MAX(0,MIN(EOMONTH(J$1,0),$E76)-MAX(EOMONTH(J$1,-1),$D76-1))))</f>
        <v/>
      </c>
      <c r="K76" s="8" t="str">
        <f ca="1">IF(MONTH(TODAY())&lt;MONTH(K$1),"",IF(ISBLANK(Tableau8[[#This Row],[janv-2021]]),"",MAX(0,MIN(EOMONTH(K$1,0),$E76)-MAX(EOMONTH(K$1,-1),$D76-1))))</f>
        <v/>
      </c>
      <c r="L76" s="8" t="str">
        <f ca="1">IF(MONTH(TODAY())&lt;MONTH(L$1),"",IF(ISBLANK(Tableau8[[#This Row],[févr-2021]]),"",MAX(0,MIN(EOMONTH(L$1,0),$E76)-MAX(EOMONTH(L$1,-1),$D76-1))))</f>
        <v/>
      </c>
      <c r="M76" s="8" t="str">
        <f ca="1">IF(MONTH(TODAY())&lt;MONTH(M$1),"",IF(ISBLANK(Tableau8[[#This Row],[mars-2021]]),"",MAX(0,MIN(EOMONTH(M$1,0),$E76)-MAX(EOMONTH(M$1,-1),$D76-1))))</f>
        <v/>
      </c>
      <c r="N76" s="8" t="str">
        <f ca="1">IF(MONTH(TODAY())&lt;MONTH(N$1),"",IF(ISBLANK(Tableau8[[#This Row],[avr-2021]]),"",MAX(0,MIN(EOMONTH(N$1,0),$E76)-MAX(EOMONTH(N$1,-1),$D76-1))))</f>
        <v/>
      </c>
      <c r="O76" s="8" t="str">
        <f ca="1">IF(MONTH(TODAY())&lt;MONTH(O$1),"",IF(ISBLANK(Tableau8[[#This Row],[mai-2021]]),"",MAX(0,MIN(EOMONTH(O$1,0),$E76)-MAX(EOMONTH(O$1,-1),$D76-1))))</f>
        <v/>
      </c>
      <c r="P76" s="8" t="str">
        <f ca="1">IF(MONTH(TODAY())&lt;MONTH(P$1),"",IF(ISBLANK(Tableau8[[#This Row],[juin-2021]]),"",MAX(0,MIN(EOMONTH(P$1,0),$E76)-MAX(EOMONTH(P$1,-1),$D76-1))))</f>
        <v/>
      </c>
      <c r="Q76" s="8" t="str">
        <f ca="1">IF(MONTH(TODAY())&lt;MONTH(Q$1),"",IF(ISBLANK(Tableau8[[#This Row],[juil-2021]]),"",MAX(0,MIN(EOMONTH(Q$1,0),$E76)-MAX(EOMONTH(Q$1,-1),$D76-1))))</f>
        <v/>
      </c>
      <c r="R76" s="9">
        <f t="shared" ca="1" si="1"/>
        <v>0</v>
      </c>
    </row>
    <row r="77" spans="1:18" x14ac:dyDescent="0.25">
      <c r="A77"/>
      <c r="B77" s="6">
        <v>76</v>
      </c>
      <c r="C77" s="7"/>
      <c r="D77" s="7">
        <v>43754</v>
      </c>
      <c r="E77" s="7">
        <v>43900</v>
      </c>
      <c r="F77" s="8" t="str">
        <f ca="1">IF(MONTH(TODAY())&lt;MONTH(F$1),"",IF(ISBLANK(Tableau8[[#This Row],[Nom]]),"",MAX(0,MIN(EOMONTH(F$1,0),$E77)-MAX(EOMONTH(F$1,-1),$D77-1))))</f>
        <v/>
      </c>
      <c r="G77" s="8" t="str">
        <f ca="1">IF(MONTH(TODAY())&lt;MONTH(G$1),"",IF(ISBLANK(Tableau8[[#This Row],[Prénom]]),"",MAX(0,MIN(EOMONTH(G$1,0),$E77)-MAX(EOMONTH(G$1,-1),$D77-1))))</f>
        <v/>
      </c>
      <c r="H77" s="8" t="str">
        <f ca="1">IF(MONTH(TODAY())&lt;MONTH(H$1),"",IF(ISBLANK(Tableau8[[#This Row],[Date de naissance]]),"",MAX(0,MIN(EOMONTH(H$1,0),$E77)-MAX(EOMONTH(H$1,-1),$D77-1))))</f>
        <v/>
      </c>
      <c r="I77" s="8" t="str">
        <f ca="1">IF(MONTH(TODAY())&lt;MONTH(I$1),"",IF(ISBLANK(Tableau8[[#This Row],[Date d''arrivée]]),"",MAX(0,MIN(EOMONTH(I$1,0),$E77)-MAX(EOMONTH(I$1,-1),$D77-1))))</f>
        <v/>
      </c>
      <c r="J77" s="8" t="str">
        <f ca="1">IF(MONTH(TODAY())&lt;MONTH(J$1),"",IF(ISBLANK(Tableau8[[#This Row],[Date de départ]]),"",MAX(0,MIN(EOMONTH(J$1,0),$E77)-MAX(EOMONTH(J$1,-1),$D77-1))))</f>
        <v/>
      </c>
      <c r="K77" s="8" t="str">
        <f ca="1">IF(MONTH(TODAY())&lt;MONTH(K$1),"",IF(ISBLANK(Tableau8[[#This Row],[janv-2021]]),"",MAX(0,MIN(EOMONTH(K$1,0),$E77)-MAX(EOMONTH(K$1,-1),$D77-1))))</f>
        <v/>
      </c>
      <c r="L77" s="8" t="str">
        <f ca="1">IF(MONTH(TODAY())&lt;MONTH(L$1),"",IF(ISBLANK(Tableau8[[#This Row],[févr-2021]]),"",MAX(0,MIN(EOMONTH(L$1,0),$E77)-MAX(EOMONTH(L$1,-1),$D77-1))))</f>
        <v/>
      </c>
      <c r="M77" s="8" t="str">
        <f ca="1">IF(MONTH(TODAY())&lt;MONTH(M$1),"",IF(ISBLANK(Tableau8[[#This Row],[mars-2021]]),"",MAX(0,MIN(EOMONTH(M$1,0),$E77)-MAX(EOMONTH(M$1,-1),$D77-1))))</f>
        <v/>
      </c>
      <c r="N77" s="8" t="str">
        <f ca="1">IF(MONTH(TODAY())&lt;MONTH(N$1),"",IF(ISBLANK(Tableau8[[#This Row],[avr-2021]]),"",MAX(0,MIN(EOMONTH(N$1,0),$E77)-MAX(EOMONTH(N$1,-1),$D77-1))))</f>
        <v/>
      </c>
      <c r="O77" s="8" t="str">
        <f ca="1">IF(MONTH(TODAY())&lt;MONTH(O$1),"",IF(ISBLANK(Tableau8[[#This Row],[mai-2021]]),"",MAX(0,MIN(EOMONTH(O$1,0),$E77)-MAX(EOMONTH(O$1,-1),$D77-1))))</f>
        <v/>
      </c>
      <c r="P77" s="8" t="str">
        <f ca="1">IF(MONTH(TODAY())&lt;MONTH(P$1),"",IF(ISBLANK(Tableau8[[#This Row],[juin-2021]]),"",MAX(0,MIN(EOMONTH(P$1,0),$E77)-MAX(EOMONTH(P$1,-1),$D77-1))))</f>
        <v/>
      </c>
      <c r="Q77" s="8" t="str">
        <f ca="1">IF(MONTH(TODAY())&lt;MONTH(Q$1),"",IF(ISBLANK(Tableau8[[#This Row],[juil-2021]]),"",MAX(0,MIN(EOMONTH(Q$1,0),$E77)-MAX(EOMONTH(Q$1,-1),$D77-1))))</f>
        <v/>
      </c>
      <c r="R77" s="9">
        <f t="shared" ca="1" si="1"/>
        <v>0</v>
      </c>
    </row>
    <row r="78" spans="1:18" x14ac:dyDescent="0.25">
      <c r="A78"/>
      <c r="B78" s="6">
        <v>77</v>
      </c>
      <c r="C78" s="7"/>
      <c r="D78" s="7">
        <v>43754</v>
      </c>
      <c r="E78" s="7">
        <v>43900</v>
      </c>
      <c r="F78" s="8" t="str">
        <f ca="1">IF(MONTH(TODAY())&lt;MONTH(F$1),"",IF(ISBLANK(Tableau8[[#This Row],[Nom]]),"",MAX(0,MIN(EOMONTH(F$1,0),$E78)-MAX(EOMONTH(F$1,-1),$D78-1))))</f>
        <v/>
      </c>
      <c r="G78" s="8" t="str">
        <f ca="1">IF(MONTH(TODAY())&lt;MONTH(G$1),"",IF(ISBLANK(Tableau8[[#This Row],[Prénom]]),"",MAX(0,MIN(EOMONTH(G$1,0),$E78)-MAX(EOMONTH(G$1,-1),$D78-1))))</f>
        <v/>
      </c>
      <c r="H78" s="8" t="str">
        <f ca="1">IF(MONTH(TODAY())&lt;MONTH(H$1),"",IF(ISBLANK(Tableau8[[#This Row],[Date de naissance]]),"",MAX(0,MIN(EOMONTH(H$1,0),$E78)-MAX(EOMONTH(H$1,-1),$D78-1))))</f>
        <v/>
      </c>
      <c r="I78" s="8" t="str">
        <f ca="1">IF(MONTH(TODAY())&lt;MONTH(I$1),"",IF(ISBLANK(Tableau8[[#This Row],[Date d''arrivée]]),"",MAX(0,MIN(EOMONTH(I$1,0),$E78)-MAX(EOMONTH(I$1,-1),$D78-1))))</f>
        <v/>
      </c>
      <c r="J78" s="8" t="str">
        <f ca="1">IF(MONTH(TODAY())&lt;MONTH(J$1),"",IF(ISBLANK(Tableau8[[#This Row],[Date de départ]]),"",MAX(0,MIN(EOMONTH(J$1,0),$E78)-MAX(EOMONTH(J$1,-1),$D78-1))))</f>
        <v/>
      </c>
      <c r="K78" s="8" t="str">
        <f ca="1">IF(MONTH(TODAY())&lt;MONTH(K$1),"",IF(ISBLANK(Tableau8[[#This Row],[janv-2021]]),"",MAX(0,MIN(EOMONTH(K$1,0),$E78)-MAX(EOMONTH(K$1,-1),$D78-1))))</f>
        <v/>
      </c>
      <c r="L78" s="8" t="str">
        <f ca="1">IF(MONTH(TODAY())&lt;MONTH(L$1),"",IF(ISBLANK(Tableau8[[#This Row],[févr-2021]]),"",MAX(0,MIN(EOMONTH(L$1,0),$E78)-MAX(EOMONTH(L$1,-1),$D78-1))))</f>
        <v/>
      </c>
      <c r="M78" s="8" t="str">
        <f ca="1">IF(MONTH(TODAY())&lt;MONTH(M$1),"",IF(ISBLANK(Tableau8[[#This Row],[mars-2021]]),"",MAX(0,MIN(EOMONTH(M$1,0),$E78)-MAX(EOMONTH(M$1,-1),$D78-1))))</f>
        <v/>
      </c>
      <c r="N78" s="8" t="str">
        <f ca="1">IF(MONTH(TODAY())&lt;MONTH(N$1),"",IF(ISBLANK(Tableau8[[#This Row],[avr-2021]]),"",MAX(0,MIN(EOMONTH(N$1,0),$E78)-MAX(EOMONTH(N$1,-1),$D78-1))))</f>
        <v/>
      </c>
      <c r="O78" s="8" t="str">
        <f ca="1">IF(MONTH(TODAY())&lt;MONTH(O$1),"",IF(ISBLANK(Tableau8[[#This Row],[mai-2021]]),"",MAX(0,MIN(EOMONTH(O$1,0),$E78)-MAX(EOMONTH(O$1,-1),$D78-1))))</f>
        <v/>
      </c>
      <c r="P78" s="8" t="str">
        <f ca="1">IF(MONTH(TODAY())&lt;MONTH(P$1),"",IF(ISBLANK(Tableau8[[#This Row],[juin-2021]]),"",MAX(0,MIN(EOMONTH(P$1,0),$E78)-MAX(EOMONTH(P$1,-1),$D78-1))))</f>
        <v/>
      </c>
      <c r="Q78" s="8" t="str">
        <f ca="1">IF(MONTH(TODAY())&lt;MONTH(Q$1),"",IF(ISBLANK(Tableau8[[#This Row],[juil-2021]]),"",MAX(0,MIN(EOMONTH(Q$1,0),$E78)-MAX(EOMONTH(Q$1,-1),$D78-1))))</f>
        <v/>
      </c>
      <c r="R78" s="9">
        <f t="shared" ca="1" si="1"/>
        <v>0</v>
      </c>
    </row>
    <row r="79" spans="1:18" x14ac:dyDescent="0.25">
      <c r="A79"/>
      <c r="B79" s="6">
        <v>78</v>
      </c>
      <c r="C79" s="7">
        <v>37885</v>
      </c>
      <c r="D79" s="7">
        <v>43879</v>
      </c>
      <c r="E79" s="7">
        <v>43901</v>
      </c>
      <c r="F79" s="8" t="str">
        <f ca="1">IF(MONTH(TODAY())&lt;MONTH(F$1),"",IF(ISBLANK(Tableau8[[#This Row],[Nom]]),"",MAX(0,MIN(EOMONTH(F$1,0),$E79)-MAX(EOMONTH(F$1,-1),$D79-1))))</f>
        <v/>
      </c>
      <c r="G79" s="8" t="str">
        <f ca="1">IF(MONTH(TODAY())&lt;MONTH(G$1),"",IF(ISBLANK(Tableau8[[#This Row],[Prénom]]),"",MAX(0,MIN(EOMONTH(G$1,0),$E79)-MAX(EOMONTH(G$1,-1),$D79-1))))</f>
        <v/>
      </c>
      <c r="H79" s="8" t="str">
        <f ca="1">IF(MONTH(TODAY())&lt;MONTH(H$1),"",IF(ISBLANK(Tableau8[[#This Row],[Date de naissance]]),"",MAX(0,MIN(EOMONTH(H$1,0),$E79)-MAX(EOMONTH(H$1,-1),$D79-1))))</f>
        <v/>
      </c>
      <c r="I79" s="8" t="str">
        <f ca="1">IF(MONTH(TODAY())&lt;MONTH(I$1),"",IF(ISBLANK(Tableau8[[#This Row],[Date d''arrivée]]),"",MAX(0,MIN(EOMONTH(I$1,0),$E79)-MAX(EOMONTH(I$1,-1),$D79-1))))</f>
        <v/>
      </c>
      <c r="J79" s="8" t="str">
        <f ca="1">IF(MONTH(TODAY())&lt;MONTH(J$1),"",IF(ISBLANK(Tableau8[[#This Row],[Date de départ]]),"",MAX(0,MIN(EOMONTH(J$1,0),$E79)-MAX(EOMONTH(J$1,-1),$D79-1))))</f>
        <v/>
      </c>
      <c r="K79" s="8" t="str">
        <f ca="1">IF(MONTH(TODAY())&lt;MONTH(K$1),"",IF(ISBLANK(Tableau8[[#This Row],[janv-2021]]),"",MAX(0,MIN(EOMONTH(K$1,0),$E79)-MAX(EOMONTH(K$1,-1),$D79-1))))</f>
        <v/>
      </c>
      <c r="L79" s="8" t="str">
        <f ca="1">IF(MONTH(TODAY())&lt;MONTH(L$1),"",IF(ISBLANK(Tableau8[[#This Row],[févr-2021]]),"",MAX(0,MIN(EOMONTH(L$1,0),$E79)-MAX(EOMONTH(L$1,-1),$D79-1))))</f>
        <v/>
      </c>
      <c r="M79" s="8" t="str">
        <f ca="1">IF(MONTH(TODAY())&lt;MONTH(M$1),"",IF(ISBLANK(Tableau8[[#This Row],[mars-2021]]),"",MAX(0,MIN(EOMONTH(M$1,0),$E79)-MAX(EOMONTH(M$1,-1),$D79-1))))</f>
        <v/>
      </c>
      <c r="N79" s="8" t="str">
        <f ca="1">IF(MONTH(TODAY())&lt;MONTH(N$1),"",IF(ISBLANK(Tableau8[[#This Row],[avr-2021]]),"",MAX(0,MIN(EOMONTH(N$1,0),$E79)-MAX(EOMONTH(N$1,-1),$D79-1))))</f>
        <v/>
      </c>
      <c r="O79" s="8" t="str">
        <f ca="1">IF(MONTH(TODAY())&lt;MONTH(O$1),"",IF(ISBLANK(Tableau8[[#This Row],[mai-2021]]),"",MAX(0,MIN(EOMONTH(O$1,0),$E79)-MAX(EOMONTH(O$1,-1),$D79-1))))</f>
        <v/>
      </c>
      <c r="P79" s="8" t="str">
        <f ca="1">IF(MONTH(TODAY())&lt;MONTH(P$1),"",IF(ISBLANK(Tableau8[[#This Row],[juin-2021]]),"",MAX(0,MIN(EOMONTH(P$1,0),$E79)-MAX(EOMONTH(P$1,-1),$D79-1))))</f>
        <v/>
      </c>
      <c r="Q79" s="8" t="str">
        <f ca="1">IF(MONTH(TODAY())&lt;MONTH(Q$1),"",IF(ISBLANK(Tableau8[[#This Row],[juil-2021]]),"",MAX(0,MIN(EOMONTH(Q$1,0),$E79)-MAX(EOMONTH(Q$1,-1),$D79-1))))</f>
        <v/>
      </c>
      <c r="R79" s="9">
        <f t="shared" ca="1" si="1"/>
        <v>0</v>
      </c>
    </row>
    <row r="80" spans="1:18" x14ac:dyDescent="0.25">
      <c r="A80"/>
      <c r="B80" s="6">
        <v>79</v>
      </c>
      <c r="C80" s="7">
        <v>37417</v>
      </c>
      <c r="D80" s="7">
        <v>43308</v>
      </c>
      <c r="E80" s="7">
        <v>43901</v>
      </c>
      <c r="F80" s="8" t="str">
        <f ca="1">IF(MONTH(TODAY())&lt;MONTH(F$1),"",IF(ISBLANK(Tableau8[[#This Row],[Nom]]),"",MAX(0,MIN(EOMONTH(F$1,0),$E80)-MAX(EOMONTH(F$1,-1),$D80-1))))</f>
        <v/>
      </c>
      <c r="G80" s="8" t="str">
        <f ca="1">IF(MONTH(TODAY())&lt;MONTH(G$1),"",IF(ISBLANK(Tableau8[[#This Row],[Prénom]]),"",MAX(0,MIN(EOMONTH(G$1,0),$E80)-MAX(EOMONTH(G$1,-1),$D80-1))))</f>
        <v/>
      </c>
      <c r="H80" s="8" t="str">
        <f ca="1">IF(MONTH(TODAY())&lt;MONTH(H$1),"",IF(ISBLANK(Tableau8[[#This Row],[Date de naissance]]),"",MAX(0,MIN(EOMONTH(H$1,0),$E80)-MAX(EOMONTH(H$1,-1),$D80-1))))</f>
        <v/>
      </c>
      <c r="I80" s="8" t="str">
        <f ca="1">IF(MONTH(TODAY())&lt;MONTH(I$1),"",IF(ISBLANK(Tableau8[[#This Row],[Date d''arrivée]]),"",MAX(0,MIN(EOMONTH(I$1,0),$E80)-MAX(EOMONTH(I$1,-1),$D80-1))))</f>
        <v/>
      </c>
      <c r="J80" s="8" t="str">
        <f ca="1">IF(MONTH(TODAY())&lt;MONTH(J$1),"",IF(ISBLANK(Tableau8[[#This Row],[Date de départ]]),"",MAX(0,MIN(EOMONTH(J$1,0),$E80)-MAX(EOMONTH(J$1,-1),$D80-1))))</f>
        <v/>
      </c>
      <c r="K80" s="8" t="str">
        <f ca="1">IF(MONTH(TODAY())&lt;MONTH(K$1),"",IF(ISBLANK(Tableau8[[#This Row],[janv-2021]]),"",MAX(0,MIN(EOMONTH(K$1,0),$E80)-MAX(EOMONTH(K$1,-1),$D80-1))))</f>
        <v/>
      </c>
      <c r="L80" s="8" t="str">
        <f ca="1">IF(MONTH(TODAY())&lt;MONTH(L$1),"",IF(ISBLANK(Tableau8[[#This Row],[févr-2021]]),"",MAX(0,MIN(EOMONTH(L$1,0),$E80)-MAX(EOMONTH(L$1,-1),$D80-1))))</f>
        <v/>
      </c>
      <c r="M80" s="8" t="str">
        <f ca="1">IF(MONTH(TODAY())&lt;MONTH(M$1),"",IF(ISBLANK(Tableau8[[#This Row],[mars-2021]]),"",MAX(0,MIN(EOMONTH(M$1,0),$E80)-MAX(EOMONTH(M$1,-1),$D80-1))))</f>
        <v/>
      </c>
      <c r="N80" s="8" t="str">
        <f ca="1">IF(MONTH(TODAY())&lt;MONTH(N$1),"",IF(ISBLANK(Tableau8[[#This Row],[avr-2021]]),"",MAX(0,MIN(EOMONTH(N$1,0),$E80)-MAX(EOMONTH(N$1,-1),$D80-1))))</f>
        <v/>
      </c>
      <c r="O80" s="8" t="str">
        <f ca="1">IF(MONTH(TODAY())&lt;MONTH(O$1),"",IF(ISBLANK(Tableau8[[#This Row],[mai-2021]]),"",MAX(0,MIN(EOMONTH(O$1,0),$E80)-MAX(EOMONTH(O$1,-1),$D80-1))))</f>
        <v/>
      </c>
      <c r="P80" s="8" t="str">
        <f ca="1">IF(MONTH(TODAY())&lt;MONTH(P$1),"",IF(ISBLANK(Tableau8[[#This Row],[juin-2021]]),"",MAX(0,MIN(EOMONTH(P$1,0),$E80)-MAX(EOMONTH(P$1,-1),$D80-1))))</f>
        <v/>
      </c>
      <c r="Q80" s="8" t="str">
        <f ca="1">IF(MONTH(TODAY())&lt;MONTH(Q$1),"",IF(ISBLANK(Tableau8[[#This Row],[juil-2021]]),"",MAX(0,MIN(EOMONTH(Q$1,0),$E80)-MAX(EOMONTH(Q$1,-1),$D80-1))))</f>
        <v/>
      </c>
      <c r="R80" s="9">
        <f t="shared" ca="1" si="1"/>
        <v>0</v>
      </c>
    </row>
    <row r="81" spans="1:18" x14ac:dyDescent="0.25">
      <c r="A81"/>
      <c r="B81" s="6">
        <v>80</v>
      </c>
      <c r="C81" s="7">
        <v>37294</v>
      </c>
      <c r="D81" s="7">
        <v>43810</v>
      </c>
      <c r="E81" s="7">
        <v>43901</v>
      </c>
      <c r="F81" s="8" t="str">
        <f ca="1">IF(MONTH(TODAY())&lt;MONTH(F$1),"",IF(ISBLANK(Tableau8[[#This Row],[Nom]]),"",MAX(0,MIN(EOMONTH(F$1,0),$E81)-MAX(EOMONTH(F$1,-1),$D81-1))))</f>
        <v/>
      </c>
      <c r="G81" s="8" t="str">
        <f ca="1">IF(MONTH(TODAY())&lt;MONTH(G$1),"",IF(ISBLANK(Tableau8[[#This Row],[Prénom]]),"",MAX(0,MIN(EOMONTH(G$1,0),$E81)-MAX(EOMONTH(G$1,-1),$D81-1))))</f>
        <v/>
      </c>
      <c r="H81" s="8" t="str">
        <f ca="1">IF(MONTH(TODAY())&lt;MONTH(H$1),"",IF(ISBLANK(Tableau8[[#This Row],[Date de naissance]]),"",MAX(0,MIN(EOMONTH(H$1,0),$E81)-MAX(EOMONTH(H$1,-1),$D81-1))))</f>
        <v/>
      </c>
      <c r="I81" s="8" t="str">
        <f ca="1">IF(MONTH(TODAY())&lt;MONTH(I$1),"",IF(ISBLANK(Tableau8[[#This Row],[Date d''arrivée]]),"",MAX(0,MIN(EOMONTH(I$1,0),$E81)-MAX(EOMONTH(I$1,-1),$D81-1))))</f>
        <v/>
      </c>
      <c r="J81" s="8" t="str">
        <f ca="1">IF(MONTH(TODAY())&lt;MONTH(J$1),"",IF(ISBLANK(Tableau8[[#This Row],[Date de départ]]),"",MAX(0,MIN(EOMONTH(J$1,0),$E81)-MAX(EOMONTH(J$1,-1),$D81-1))))</f>
        <v/>
      </c>
      <c r="K81" s="8" t="str">
        <f ca="1">IF(MONTH(TODAY())&lt;MONTH(K$1),"",IF(ISBLANK(Tableau8[[#This Row],[janv-2021]]),"",MAX(0,MIN(EOMONTH(K$1,0),$E81)-MAX(EOMONTH(K$1,-1),$D81-1))))</f>
        <v/>
      </c>
      <c r="L81" s="8" t="str">
        <f ca="1">IF(MONTH(TODAY())&lt;MONTH(L$1),"",IF(ISBLANK(Tableau8[[#This Row],[févr-2021]]),"",MAX(0,MIN(EOMONTH(L$1,0),$E81)-MAX(EOMONTH(L$1,-1),$D81-1))))</f>
        <v/>
      </c>
      <c r="M81" s="8" t="str">
        <f ca="1">IF(MONTH(TODAY())&lt;MONTH(M$1),"",IF(ISBLANK(Tableau8[[#This Row],[mars-2021]]),"",MAX(0,MIN(EOMONTH(M$1,0),$E81)-MAX(EOMONTH(M$1,-1),$D81-1))))</f>
        <v/>
      </c>
      <c r="N81" s="8" t="str">
        <f ca="1">IF(MONTH(TODAY())&lt;MONTH(N$1),"",IF(ISBLANK(Tableau8[[#This Row],[avr-2021]]),"",MAX(0,MIN(EOMONTH(N$1,0),$E81)-MAX(EOMONTH(N$1,-1),$D81-1))))</f>
        <v/>
      </c>
      <c r="O81" s="8" t="str">
        <f ca="1">IF(MONTH(TODAY())&lt;MONTH(O$1),"",IF(ISBLANK(Tableau8[[#This Row],[mai-2021]]),"",MAX(0,MIN(EOMONTH(O$1,0),$E81)-MAX(EOMONTH(O$1,-1),$D81-1))))</f>
        <v/>
      </c>
      <c r="P81" s="8" t="str">
        <f ca="1">IF(MONTH(TODAY())&lt;MONTH(P$1),"",IF(ISBLANK(Tableau8[[#This Row],[juin-2021]]),"",MAX(0,MIN(EOMONTH(P$1,0),$E81)-MAX(EOMONTH(P$1,-1),$D81-1))))</f>
        <v/>
      </c>
      <c r="Q81" s="8" t="str">
        <f ca="1">IF(MONTH(TODAY())&lt;MONTH(Q$1),"",IF(ISBLANK(Tableau8[[#This Row],[juil-2021]]),"",MAX(0,MIN(EOMONTH(Q$1,0),$E81)-MAX(EOMONTH(Q$1,-1),$D81-1))))</f>
        <v/>
      </c>
      <c r="R81" s="9">
        <f t="shared" ca="1" si="1"/>
        <v>0</v>
      </c>
    </row>
    <row r="82" spans="1:18" x14ac:dyDescent="0.25">
      <c r="A82"/>
      <c r="B82" s="6">
        <v>81</v>
      </c>
      <c r="C82" s="7"/>
      <c r="D82" s="7">
        <v>43840</v>
      </c>
      <c r="E82" s="7">
        <v>43902</v>
      </c>
      <c r="F82" s="8" t="str">
        <f ca="1">IF(MONTH(TODAY())&lt;MONTH(F$1),"",IF(ISBLANK(Tableau8[[#This Row],[Nom]]),"",MAX(0,MIN(EOMONTH(F$1,0),$E82)-MAX(EOMONTH(F$1,-1),$D82-1))))</f>
        <v/>
      </c>
      <c r="G82" s="8" t="str">
        <f ca="1">IF(MONTH(TODAY())&lt;MONTH(G$1),"",IF(ISBLANK(Tableau8[[#This Row],[Prénom]]),"",MAX(0,MIN(EOMONTH(G$1,0),$E82)-MAX(EOMONTH(G$1,-1),$D82-1))))</f>
        <v/>
      </c>
      <c r="H82" s="8" t="str">
        <f ca="1">IF(MONTH(TODAY())&lt;MONTH(H$1),"",IF(ISBLANK(Tableau8[[#This Row],[Date de naissance]]),"",MAX(0,MIN(EOMONTH(H$1,0),$E82)-MAX(EOMONTH(H$1,-1),$D82-1))))</f>
        <v/>
      </c>
      <c r="I82" s="8" t="str">
        <f ca="1">IF(MONTH(TODAY())&lt;MONTH(I$1),"",IF(ISBLANK(Tableau8[[#This Row],[Date d''arrivée]]),"",MAX(0,MIN(EOMONTH(I$1,0),$E82)-MAX(EOMONTH(I$1,-1),$D82-1))))</f>
        <v/>
      </c>
      <c r="J82" s="8" t="str">
        <f ca="1">IF(MONTH(TODAY())&lt;MONTH(J$1),"",IF(ISBLANK(Tableau8[[#This Row],[Date de départ]]),"",MAX(0,MIN(EOMONTH(J$1,0),$E82)-MAX(EOMONTH(J$1,-1),$D82-1))))</f>
        <v/>
      </c>
      <c r="K82" s="8" t="str">
        <f ca="1">IF(MONTH(TODAY())&lt;MONTH(K$1),"",IF(ISBLANK(Tableau8[[#This Row],[janv-2021]]),"",MAX(0,MIN(EOMONTH(K$1,0),$E82)-MAX(EOMONTH(K$1,-1),$D82-1))))</f>
        <v/>
      </c>
      <c r="L82" s="8" t="str">
        <f ca="1">IF(MONTH(TODAY())&lt;MONTH(L$1),"",IF(ISBLANK(Tableau8[[#This Row],[févr-2021]]),"",MAX(0,MIN(EOMONTH(L$1,0),$E82)-MAX(EOMONTH(L$1,-1),$D82-1))))</f>
        <v/>
      </c>
      <c r="M82" s="8" t="str">
        <f ca="1">IF(MONTH(TODAY())&lt;MONTH(M$1),"",IF(ISBLANK(Tableau8[[#This Row],[mars-2021]]),"",MAX(0,MIN(EOMONTH(M$1,0),$E82)-MAX(EOMONTH(M$1,-1),$D82-1))))</f>
        <v/>
      </c>
      <c r="N82" s="8" t="str">
        <f ca="1">IF(MONTH(TODAY())&lt;MONTH(N$1),"",IF(ISBLANK(Tableau8[[#This Row],[avr-2021]]),"",MAX(0,MIN(EOMONTH(N$1,0),$E82)-MAX(EOMONTH(N$1,-1),$D82-1))))</f>
        <v/>
      </c>
      <c r="O82" s="8" t="str">
        <f ca="1">IF(MONTH(TODAY())&lt;MONTH(O$1),"",IF(ISBLANK(Tableau8[[#This Row],[mai-2021]]),"",MAX(0,MIN(EOMONTH(O$1,0),$E82)-MAX(EOMONTH(O$1,-1),$D82-1))))</f>
        <v/>
      </c>
      <c r="P82" s="8" t="str">
        <f ca="1">IF(MONTH(TODAY())&lt;MONTH(P$1),"",IF(ISBLANK(Tableau8[[#This Row],[juin-2021]]),"",MAX(0,MIN(EOMONTH(P$1,0),$E82)-MAX(EOMONTH(P$1,-1),$D82-1))))</f>
        <v/>
      </c>
      <c r="Q82" s="8" t="str">
        <f ca="1">IF(MONTH(TODAY())&lt;MONTH(Q$1),"",IF(ISBLANK(Tableau8[[#This Row],[juil-2021]]),"",MAX(0,MIN(EOMONTH(Q$1,0),$E82)-MAX(EOMONTH(Q$1,-1),$D82-1))))</f>
        <v/>
      </c>
      <c r="R82" s="9">
        <f t="shared" ca="1" si="1"/>
        <v>0</v>
      </c>
    </row>
    <row r="83" spans="1:18" x14ac:dyDescent="0.25">
      <c r="A83"/>
      <c r="B83" s="6">
        <v>82</v>
      </c>
      <c r="C83" s="7">
        <v>37249</v>
      </c>
      <c r="D83" s="7">
        <v>43434</v>
      </c>
      <c r="E83" s="7">
        <v>43978</v>
      </c>
      <c r="F83" s="8" t="str">
        <f ca="1">IF(MONTH(TODAY())&lt;MONTH(F$1),"",IF(ISBLANK(Tableau8[[#This Row],[Nom]]),"",MAX(0,MIN(EOMONTH(F$1,0),$E83)-MAX(EOMONTH(F$1,-1),$D83-1))))</f>
        <v/>
      </c>
      <c r="G83" s="8" t="str">
        <f ca="1">IF(MONTH(TODAY())&lt;MONTH(G$1),"",IF(ISBLANK(Tableau8[[#This Row],[Prénom]]),"",MAX(0,MIN(EOMONTH(G$1,0),$E83)-MAX(EOMONTH(G$1,-1),$D83-1))))</f>
        <v/>
      </c>
      <c r="H83" s="8" t="str">
        <f ca="1">IF(MONTH(TODAY())&lt;MONTH(H$1),"",IF(ISBLANK(Tableau8[[#This Row],[Date de naissance]]),"",MAX(0,MIN(EOMONTH(H$1,0),$E83)-MAX(EOMONTH(H$1,-1),$D83-1))))</f>
        <v/>
      </c>
      <c r="I83" s="8" t="str">
        <f ca="1">IF(MONTH(TODAY())&lt;MONTH(I$1),"",IF(ISBLANK(Tableau8[[#This Row],[Date d''arrivée]]),"",MAX(0,MIN(EOMONTH(I$1,0),$E83)-MAX(EOMONTH(I$1,-1),$D83-1))))</f>
        <v/>
      </c>
      <c r="J83" s="8" t="str">
        <f ca="1">IF(MONTH(TODAY())&lt;MONTH(J$1),"",IF(ISBLANK(Tableau8[[#This Row],[Date de départ]]),"",MAX(0,MIN(EOMONTH(J$1,0),$E83)-MAX(EOMONTH(J$1,-1),$D83-1))))</f>
        <v/>
      </c>
      <c r="K83" s="8" t="str">
        <f ca="1">IF(MONTH(TODAY())&lt;MONTH(K$1),"",IF(ISBLANK(Tableau8[[#This Row],[janv-2021]]),"",MAX(0,MIN(EOMONTH(K$1,0),$E83)-MAX(EOMONTH(K$1,-1),$D83-1))))</f>
        <v/>
      </c>
      <c r="L83" s="8" t="str">
        <f ca="1">IF(MONTH(TODAY())&lt;MONTH(L$1),"",IF(ISBLANK(Tableau8[[#This Row],[févr-2021]]),"",MAX(0,MIN(EOMONTH(L$1,0),$E83)-MAX(EOMONTH(L$1,-1),$D83-1))))</f>
        <v/>
      </c>
      <c r="M83" s="8" t="str">
        <f ca="1">IF(MONTH(TODAY())&lt;MONTH(M$1),"",IF(ISBLANK(Tableau8[[#This Row],[mars-2021]]),"",MAX(0,MIN(EOMONTH(M$1,0),$E83)-MAX(EOMONTH(M$1,-1),$D83-1))))</f>
        <v/>
      </c>
      <c r="N83" s="8" t="str">
        <f ca="1">IF(MONTH(TODAY())&lt;MONTH(N$1),"",IF(ISBLANK(Tableau8[[#This Row],[avr-2021]]),"",MAX(0,MIN(EOMONTH(N$1,0),$E83)-MAX(EOMONTH(N$1,-1),$D83-1))))</f>
        <v/>
      </c>
      <c r="O83" s="8" t="str">
        <f ca="1">IF(MONTH(TODAY())&lt;MONTH(O$1),"",IF(ISBLANK(Tableau8[[#This Row],[mai-2021]]),"",MAX(0,MIN(EOMONTH(O$1,0),$E83)-MAX(EOMONTH(O$1,-1),$D83-1))))</f>
        <v/>
      </c>
      <c r="P83" s="8" t="str">
        <f ca="1">IF(MONTH(TODAY())&lt;MONTH(P$1),"",IF(ISBLANK(Tableau8[[#This Row],[juin-2021]]),"",MAX(0,MIN(EOMONTH(P$1,0),$E83)-MAX(EOMONTH(P$1,-1),$D83-1))))</f>
        <v/>
      </c>
      <c r="Q83" s="8" t="str">
        <f ca="1">IF(MONTH(TODAY())&lt;MONTH(Q$1),"",IF(ISBLANK(Tableau8[[#This Row],[juil-2021]]),"",MAX(0,MIN(EOMONTH(Q$1,0),$E83)-MAX(EOMONTH(Q$1,-1),$D83-1))))</f>
        <v/>
      </c>
      <c r="R83" s="9">
        <f t="shared" ca="1" si="1"/>
        <v>0</v>
      </c>
    </row>
    <row r="84" spans="1:18" x14ac:dyDescent="0.25">
      <c r="A84"/>
      <c r="B84" s="6">
        <v>83</v>
      </c>
      <c r="C84" s="7">
        <v>37746</v>
      </c>
      <c r="D84" s="7">
        <v>43796</v>
      </c>
      <c r="E84" s="7">
        <v>43986</v>
      </c>
      <c r="F84" s="8" t="str">
        <f ca="1">IF(MONTH(TODAY())&lt;MONTH(F$1),"",IF(ISBLANK(Tableau8[[#This Row],[Nom]]),"",MAX(0,MIN(EOMONTH(F$1,0),$E84)-MAX(EOMONTH(F$1,-1),$D84-1))))</f>
        <v/>
      </c>
      <c r="G84" s="8" t="str">
        <f ca="1">IF(MONTH(TODAY())&lt;MONTH(G$1),"",IF(ISBLANK(Tableau8[[#This Row],[Prénom]]),"",MAX(0,MIN(EOMONTH(G$1,0),$E84)-MAX(EOMONTH(G$1,-1),$D84-1))))</f>
        <v/>
      </c>
      <c r="H84" s="8" t="str">
        <f ca="1">IF(MONTH(TODAY())&lt;MONTH(H$1),"",IF(ISBLANK(Tableau8[[#This Row],[Date de naissance]]),"",MAX(0,MIN(EOMONTH(H$1,0),$E84)-MAX(EOMONTH(H$1,-1),$D84-1))))</f>
        <v/>
      </c>
      <c r="I84" s="8" t="str">
        <f ca="1">IF(MONTH(TODAY())&lt;MONTH(I$1),"",IF(ISBLANK(Tableau8[[#This Row],[Date d''arrivée]]),"",MAX(0,MIN(EOMONTH(I$1,0),$E84)-MAX(EOMONTH(I$1,-1),$D84-1))))</f>
        <v/>
      </c>
      <c r="J84" s="8" t="str">
        <f ca="1">IF(MONTH(TODAY())&lt;MONTH(J$1),"",IF(ISBLANK(Tableau8[[#This Row],[Date de départ]]),"",MAX(0,MIN(EOMONTH(J$1,0),$E84)-MAX(EOMONTH(J$1,-1),$D84-1))))</f>
        <v/>
      </c>
      <c r="K84" s="8" t="str">
        <f ca="1">IF(MONTH(TODAY())&lt;MONTH(K$1),"",IF(ISBLANK(Tableau8[[#This Row],[janv-2021]]),"",MAX(0,MIN(EOMONTH(K$1,0),$E84)-MAX(EOMONTH(K$1,-1),$D84-1))))</f>
        <v/>
      </c>
      <c r="L84" s="8" t="str">
        <f ca="1">IF(MONTH(TODAY())&lt;MONTH(L$1),"",IF(ISBLANK(Tableau8[[#This Row],[févr-2021]]),"",MAX(0,MIN(EOMONTH(L$1,0),$E84)-MAX(EOMONTH(L$1,-1),$D84-1))))</f>
        <v/>
      </c>
      <c r="M84" s="8" t="str">
        <f ca="1">IF(MONTH(TODAY())&lt;MONTH(M$1),"",IF(ISBLANK(Tableau8[[#This Row],[mars-2021]]),"",MAX(0,MIN(EOMONTH(M$1,0),$E84)-MAX(EOMONTH(M$1,-1),$D84-1))))</f>
        <v/>
      </c>
      <c r="N84" s="8" t="str">
        <f ca="1">IF(MONTH(TODAY())&lt;MONTH(N$1),"",IF(ISBLANK(Tableau8[[#This Row],[avr-2021]]),"",MAX(0,MIN(EOMONTH(N$1,0),$E84)-MAX(EOMONTH(N$1,-1),$D84-1))))</f>
        <v/>
      </c>
      <c r="O84" s="8" t="str">
        <f ca="1">IF(MONTH(TODAY())&lt;MONTH(O$1),"",IF(ISBLANK(Tableau8[[#This Row],[mai-2021]]),"",MAX(0,MIN(EOMONTH(O$1,0),$E84)-MAX(EOMONTH(O$1,-1),$D84-1))))</f>
        <v/>
      </c>
      <c r="P84" s="8" t="str">
        <f ca="1">IF(MONTH(TODAY())&lt;MONTH(P$1),"",IF(ISBLANK(Tableau8[[#This Row],[juin-2021]]),"",MAX(0,MIN(EOMONTH(P$1,0),$E84)-MAX(EOMONTH(P$1,-1),$D84-1))))</f>
        <v/>
      </c>
      <c r="Q84" s="8" t="str">
        <f ca="1">IF(MONTH(TODAY())&lt;MONTH(Q$1),"",IF(ISBLANK(Tableau8[[#This Row],[juil-2021]]),"",MAX(0,MIN(EOMONTH(Q$1,0),$E84)-MAX(EOMONTH(Q$1,-1),$D84-1))))</f>
        <v/>
      </c>
      <c r="R84" s="9">
        <f t="shared" ca="1" si="1"/>
        <v>0</v>
      </c>
    </row>
    <row r="85" spans="1:18" x14ac:dyDescent="0.25">
      <c r="A85"/>
      <c r="B85" s="6">
        <v>84</v>
      </c>
      <c r="C85" s="7">
        <v>37600</v>
      </c>
      <c r="D85" s="7">
        <v>43434</v>
      </c>
      <c r="E85" s="7">
        <v>43986</v>
      </c>
      <c r="F85" s="8" t="str">
        <f ca="1">IF(MONTH(TODAY())&lt;MONTH(F$1),"",IF(ISBLANK(Tableau8[[#This Row],[Nom]]),"",MAX(0,MIN(EOMONTH(F$1,0),$E85)-MAX(EOMONTH(F$1,-1),$D85-1))))</f>
        <v/>
      </c>
      <c r="G85" s="8" t="str">
        <f ca="1">IF(MONTH(TODAY())&lt;MONTH(G$1),"",IF(ISBLANK(Tableau8[[#This Row],[Prénom]]),"",MAX(0,MIN(EOMONTH(G$1,0),$E85)-MAX(EOMONTH(G$1,-1),$D85-1))))</f>
        <v/>
      </c>
      <c r="H85" s="8" t="str">
        <f ca="1">IF(MONTH(TODAY())&lt;MONTH(H$1),"",IF(ISBLANK(Tableau8[[#This Row],[Date de naissance]]),"",MAX(0,MIN(EOMONTH(H$1,0),$E85)-MAX(EOMONTH(H$1,-1),$D85-1))))</f>
        <v/>
      </c>
      <c r="I85" s="8" t="str">
        <f ca="1">IF(MONTH(TODAY())&lt;MONTH(I$1),"",IF(ISBLANK(Tableau8[[#This Row],[Date d''arrivée]]),"",MAX(0,MIN(EOMONTH(I$1,0),$E85)-MAX(EOMONTH(I$1,-1),$D85-1))))</f>
        <v/>
      </c>
      <c r="J85" s="8" t="str">
        <f ca="1">IF(MONTH(TODAY())&lt;MONTH(J$1),"",IF(ISBLANK(Tableau8[[#This Row],[Date de départ]]),"",MAX(0,MIN(EOMONTH(J$1,0),$E85)-MAX(EOMONTH(J$1,-1),$D85-1))))</f>
        <v/>
      </c>
      <c r="K85" s="8" t="str">
        <f ca="1">IF(MONTH(TODAY())&lt;MONTH(K$1),"",IF(ISBLANK(Tableau8[[#This Row],[janv-2021]]),"",MAX(0,MIN(EOMONTH(K$1,0),$E85)-MAX(EOMONTH(K$1,-1),$D85-1))))</f>
        <v/>
      </c>
      <c r="L85" s="8" t="str">
        <f ca="1">IF(MONTH(TODAY())&lt;MONTH(L$1),"",IF(ISBLANK(Tableau8[[#This Row],[févr-2021]]),"",MAX(0,MIN(EOMONTH(L$1,0),$E85)-MAX(EOMONTH(L$1,-1),$D85-1))))</f>
        <v/>
      </c>
      <c r="M85" s="8" t="str">
        <f ca="1">IF(MONTH(TODAY())&lt;MONTH(M$1),"",IF(ISBLANK(Tableau8[[#This Row],[mars-2021]]),"",MAX(0,MIN(EOMONTH(M$1,0),$E85)-MAX(EOMONTH(M$1,-1),$D85-1))))</f>
        <v/>
      </c>
      <c r="N85" s="8" t="str">
        <f ca="1">IF(MONTH(TODAY())&lt;MONTH(N$1),"",IF(ISBLANK(Tableau8[[#This Row],[avr-2021]]),"",MAX(0,MIN(EOMONTH(N$1,0),$E85)-MAX(EOMONTH(N$1,-1),$D85-1))))</f>
        <v/>
      </c>
      <c r="O85" s="8" t="str">
        <f ca="1">IF(MONTH(TODAY())&lt;MONTH(O$1),"",IF(ISBLANK(Tableau8[[#This Row],[mai-2021]]),"",MAX(0,MIN(EOMONTH(O$1,0),$E85)-MAX(EOMONTH(O$1,-1),$D85-1))))</f>
        <v/>
      </c>
      <c r="P85" s="8" t="str">
        <f ca="1">IF(MONTH(TODAY())&lt;MONTH(P$1),"",IF(ISBLANK(Tableau8[[#This Row],[juin-2021]]),"",MAX(0,MIN(EOMONTH(P$1,0),$E85)-MAX(EOMONTH(P$1,-1),$D85-1))))</f>
        <v/>
      </c>
      <c r="Q85" s="8" t="str">
        <f ca="1">IF(MONTH(TODAY())&lt;MONTH(Q$1),"",IF(ISBLANK(Tableau8[[#This Row],[juil-2021]]),"",MAX(0,MIN(EOMONTH(Q$1,0),$E85)-MAX(EOMONTH(Q$1,-1),$D85-1))))</f>
        <v/>
      </c>
      <c r="R85" s="9">
        <f t="shared" ca="1" si="1"/>
        <v>0</v>
      </c>
    </row>
    <row r="86" spans="1:18" x14ac:dyDescent="0.25">
      <c r="A86"/>
      <c r="B86" s="6">
        <v>85</v>
      </c>
      <c r="C86" s="7">
        <v>37786</v>
      </c>
      <c r="D86" s="7"/>
      <c r="E86" s="7">
        <v>43993</v>
      </c>
      <c r="F86" s="8" t="str">
        <f ca="1">IF(MONTH(TODAY())&lt;MONTH(F$1),"",IF(ISBLANK(Tableau8[[#This Row],[Nom]]),"",MAX(0,MIN(EOMONTH(F$1,0),$E86)-MAX(EOMONTH(F$1,-1),$D86-1))))</f>
        <v/>
      </c>
      <c r="G86" s="8" t="str">
        <f ca="1">IF(MONTH(TODAY())&lt;MONTH(G$1),"",IF(ISBLANK(Tableau8[[#This Row],[Prénom]]),"",MAX(0,MIN(EOMONTH(G$1,0),$E86)-MAX(EOMONTH(G$1,-1),$D86-1))))</f>
        <v/>
      </c>
      <c r="H86" s="8" t="str">
        <f ca="1">IF(MONTH(TODAY())&lt;MONTH(H$1),"",IF(ISBLANK(Tableau8[[#This Row],[Date de naissance]]),"",MAX(0,MIN(EOMONTH(H$1,0),$E86)-MAX(EOMONTH(H$1,-1),$D86-1))))</f>
        <v/>
      </c>
      <c r="I86" s="8" t="str">
        <f ca="1">IF(MONTH(TODAY())&lt;MONTH(I$1),"",IF(ISBLANK(Tableau8[[#This Row],[Date d''arrivée]]),"",MAX(0,MIN(EOMONTH(I$1,0),$E86)-MAX(EOMONTH(I$1,-1),$D86-1))))</f>
        <v/>
      </c>
      <c r="J86" s="8" t="str">
        <f ca="1">IF(MONTH(TODAY())&lt;MONTH(J$1),"",IF(ISBLANK(Tableau8[[#This Row],[Date de départ]]),"",MAX(0,MIN(EOMONTH(J$1,0),$E86)-MAX(EOMONTH(J$1,-1),$D86-1))))</f>
        <v/>
      </c>
      <c r="K86" s="8" t="str">
        <f ca="1">IF(MONTH(TODAY())&lt;MONTH(K$1),"",IF(ISBLANK(Tableau8[[#This Row],[janv-2021]]),"",MAX(0,MIN(EOMONTH(K$1,0),$E86)-MAX(EOMONTH(K$1,-1),$D86-1))))</f>
        <v/>
      </c>
      <c r="L86" s="8" t="str">
        <f ca="1">IF(MONTH(TODAY())&lt;MONTH(L$1),"",IF(ISBLANK(Tableau8[[#This Row],[févr-2021]]),"",MAX(0,MIN(EOMONTH(L$1,0),$E86)-MAX(EOMONTH(L$1,-1),$D86-1))))</f>
        <v/>
      </c>
      <c r="M86" s="8" t="str">
        <f ca="1">IF(MONTH(TODAY())&lt;MONTH(M$1),"",IF(ISBLANK(Tableau8[[#This Row],[mars-2021]]),"",MAX(0,MIN(EOMONTH(M$1,0),$E86)-MAX(EOMONTH(M$1,-1),$D86-1))))</f>
        <v/>
      </c>
      <c r="N86" s="8" t="str">
        <f ca="1">IF(MONTH(TODAY())&lt;MONTH(N$1),"",IF(ISBLANK(Tableau8[[#This Row],[avr-2021]]),"",MAX(0,MIN(EOMONTH(N$1,0),$E86)-MAX(EOMONTH(N$1,-1),$D86-1))))</f>
        <v/>
      </c>
      <c r="O86" s="8" t="str">
        <f ca="1">IF(MONTH(TODAY())&lt;MONTH(O$1),"",IF(ISBLANK(Tableau8[[#This Row],[mai-2021]]),"",MAX(0,MIN(EOMONTH(O$1,0),$E86)-MAX(EOMONTH(O$1,-1),$D86-1))))</f>
        <v/>
      </c>
      <c r="P86" s="8" t="str">
        <f ca="1">IF(MONTH(TODAY())&lt;MONTH(P$1),"",IF(ISBLANK(Tableau8[[#This Row],[juin-2021]]),"",MAX(0,MIN(EOMONTH(P$1,0),$E86)-MAX(EOMONTH(P$1,-1),$D86-1))))</f>
        <v/>
      </c>
      <c r="Q86" s="8" t="str">
        <f ca="1">IF(MONTH(TODAY())&lt;MONTH(Q$1),"",IF(ISBLANK(Tableau8[[#This Row],[juil-2021]]),"",MAX(0,MIN(EOMONTH(Q$1,0),$E86)-MAX(EOMONTH(Q$1,-1),$D86-1))))</f>
        <v/>
      </c>
      <c r="R86" s="9">
        <f t="shared" ca="1" si="1"/>
        <v>0</v>
      </c>
    </row>
    <row r="87" spans="1:18" x14ac:dyDescent="0.25">
      <c r="A87"/>
      <c r="B87" s="6">
        <v>86</v>
      </c>
      <c r="C87" s="7">
        <v>37855</v>
      </c>
      <c r="D87" s="7">
        <v>43854</v>
      </c>
      <c r="E87" s="7">
        <v>44006</v>
      </c>
      <c r="F87" s="8" t="str">
        <f ca="1">IF(MONTH(TODAY())&lt;MONTH(F$1),"",IF(ISBLANK(Tableau8[[#This Row],[Nom]]),"",MAX(0,MIN(EOMONTH(F$1,0),$E87)-MAX(EOMONTH(F$1,-1),$D87-1))))</f>
        <v/>
      </c>
      <c r="G87" s="8" t="str">
        <f ca="1">IF(MONTH(TODAY())&lt;MONTH(G$1),"",IF(ISBLANK(Tableau8[[#This Row],[Prénom]]),"",MAX(0,MIN(EOMONTH(G$1,0),$E87)-MAX(EOMONTH(G$1,-1),$D87-1))))</f>
        <v/>
      </c>
      <c r="H87" s="8" t="str">
        <f ca="1">IF(MONTH(TODAY())&lt;MONTH(H$1),"",IF(ISBLANK(Tableau8[[#This Row],[Date de naissance]]),"",MAX(0,MIN(EOMONTH(H$1,0),$E87)-MAX(EOMONTH(H$1,-1),$D87-1))))</f>
        <v/>
      </c>
      <c r="I87" s="8" t="str">
        <f ca="1">IF(MONTH(TODAY())&lt;MONTH(I$1),"",IF(ISBLANK(Tableau8[[#This Row],[Date d''arrivée]]),"",MAX(0,MIN(EOMONTH(I$1,0),$E87)-MAX(EOMONTH(I$1,-1),$D87-1))))</f>
        <v/>
      </c>
      <c r="J87" s="8" t="str">
        <f ca="1">IF(MONTH(TODAY())&lt;MONTH(J$1),"",IF(ISBLANK(Tableau8[[#This Row],[Date de départ]]),"",MAX(0,MIN(EOMONTH(J$1,0),$E87)-MAX(EOMONTH(J$1,-1),$D87-1))))</f>
        <v/>
      </c>
      <c r="K87" s="8" t="str">
        <f ca="1">IF(MONTH(TODAY())&lt;MONTH(K$1),"",IF(ISBLANK(Tableau8[[#This Row],[janv-2021]]),"",MAX(0,MIN(EOMONTH(K$1,0),$E87)-MAX(EOMONTH(K$1,-1),$D87-1))))</f>
        <v/>
      </c>
      <c r="L87" s="8" t="str">
        <f ca="1">IF(MONTH(TODAY())&lt;MONTH(L$1),"",IF(ISBLANK(Tableau8[[#This Row],[févr-2021]]),"",MAX(0,MIN(EOMONTH(L$1,0),$E87)-MAX(EOMONTH(L$1,-1),$D87-1))))</f>
        <v/>
      </c>
      <c r="M87" s="8" t="str">
        <f ca="1">IF(MONTH(TODAY())&lt;MONTH(M$1),"",IF(ISBLANK(Tableau8[[#This Row],[mars-2021]]),"",MAX(0,MIN(EOMONTH(M$1,0),$E87)-MAX(EOMONTH(M$1,-1),$D87-1))))</f>
        <v/>
      </c>
      <c r="N87" s="8" t="str">
        <f ca="1">IF(MONTH(TODAY())&lt;MONTH(N$1),"",IF(ISBLANK(Tableau8[[#This Row],[avr-2021]]),"",MAX(0,MIN(EOMONTH(N$1,0),$E87)-MAX(EOMONTH(N$1,-1),$D87-1))))</f>
        <v/>
      </c>
      <c r="O87" s="8" t="str">
        <f ca="1">IF(MONTH(TODAY())&lt;MONTH(O$1),"",IF(ISBLANK(Tableau8[[#This Row],[mai-2021]]),"",MAX(0,MIN(EOMONTH(O$1,0),$E87)-MAX(EOMONTH(O$1,-1),$D87-1))))</f>
        <v/>
      </c>
      <c r="P87" s="8" t="str">
        <f ca="1">IF(MONTH(TODAY())&lt;MONTH(P$1),"",IF(ISBLANK(Tableau8[[#This Row],[juin-2021]]),"",MAX(0,MIN(EOMONTH(P$1,0),$E87)-MAX(EOMONTH(P$1,-1),$D87-1))))</f>
        <v/>
      </c>
      <c r="Q87" s="8" t="str">
        <f ca="1">IF(MONTH(TODAY())&lt;MONTH(Q$1),"",IF(ISBLANK(Tableau8[[#This Row],[juil-2021]]),"",MAX(0,MIN(EOMONTH(Q$1,0),$E87)-MAX(EOMONTH(Q$1,-1),$D87-1))))</f>
        <v/>
      </c>
      <c r="R87" s="9">
        <f t="shared" ca="1" si="1"/>
        <v>0</v>
      </c>
    </row>
    <row r="88" spans="1:18" x14ac:dyDescent="0.25">
      <c r="A88"/>
      <c r="B88" s="6">
        <v>87</v>
      </c>
      <c r="C88" s="7">
        <v>38079</v>
      </c>
      <c r="D88" s="7">
        <v>43434</v>
      </c>
      <c r="E88" s="7">
        <v>44021</v>
      </c>
      <c r="F88" s="8" t="str">
        <f ca="1">IF(MONTH(TODAY())&lt;MONTH(F$1),"",IF(ISBLANK(Tableau8[[#This Row],[Nom]]),"",MAX(0,MIN(EOMONTH(F$1,0),$E88)-MAX(EOMONTH(F$1,-1),$D88-1))))</f>
        <v/>
      </c>
      <c r="G88" s="8" t="str">
        <f ca="1">IF(MONTH(TODAY())&lt;MONTH(G$1),"",IF(ISBLANK(Tableau8[[#This Row],[Prénom]]),"",MAX(0,MIN(EOMONTH(G$1,0),$E88)-MAX(EOMONTH(G$1,-1),$D88-1))))</f>
        <v/>
      </c>
      <c r="H88" s="8" t="str">
        <f ca="1">IF(MONTH(TODAY())&lt;MONTH(H$1),"",IF(ISBLANK(Tableau8[[#This Row],[Date de naissance]]),"",MAX(0,MIN(EOMONTH(H$1,0),$E88)-MAX(EOMONTH(H$1,-1),$D88-1))))</f>
        <v/>
      </c>
      <c r="I88" s="8" t="str">
        <f ca="1">IF(MONTH(TODAY())&lt;MONTH(I$1),"",IF(ISBLANK(Tableau8[[#This Row],[Date d''arrivée]]),"",MAX(0,MIN(EOMONTH(I$1,0),$E88)-MAX(EOMONTH(I$1,-1),$D88-1))))</f>
        <v/>
      </c>
      <c r="J88" s="8" t="str">
        <f ca="1">IF(MONTH(TODAY())&lt;MONTH(J$1),"",IF(ISBLANK(Tableau8[[#This Row],[Date de départ]]),"",MAX(0,MIN(EOMONTH(J$1,0),$E88)-MAX(EOMONTH(J$1,-1),$D88-1))))</f>
        <v/>
      </c>
      <c r="K88" s="8" t="str">
        <f ca="1">IF(MONTH(TODAY())&lt;MONTH(K$1),"",IF(ISBLANK(Tableau8[[#This Row],[janv-2021]]),"",MAX(0,MIN(EOMONTH(K$1,0),$E88)-MAX(EOMONTH(K$1,-1),$D88-1))))</f>
        <v/>
      </c>
      <c r="L88" s="8" t="str">
        <f ca="1">IF(MONTH(TODAY())&lt;MONTH(L$1),"",IF(ISBLANK(Tableau8[[#This Row],[févr-2021]]),"",MAX(0,MIN(EOMONTH(L$1,0),$E88)-MAX(EOMONTH(L$1,-1),$D88-1))))</f>
        <v/>
      </c>
      <c r="M88" s="8" t="str">
        <f ca="1">IF(MONTH(TODAY())&lt;MONTH(M$1),"",IF(ISBLANK(Tableau8[[#This Row],[mars-2021]]),"",MAX(0,MIN(EOMONTH(M$1,0),$E88)-MAX(EOMONTH(M$1,-1),$D88-1))))</f>
        <v/>
      </c>
      <c r="N88" s="8" t="str">
        <f ca="1">IF(MONTH(TODAY())&lt;MONTH(N$1),"",IF(ISBLANK(Tableau8[[#This Row],[avr-2021]]),"",MAX(0,MIN(EOMONTH(N$1,0),$E88)-MAX(EOMONTH(N$1,-1),$D88-1))))</f>
        <v/>
      </c>
      <c r="O88" s="8" t="str">
        <f ca="1">IF(MONTH(TODAY())&lt;MONTH(O$1),"",IF(ISBLANK(Tableau8[[#This Row],[mai-2021]]),"",MAX(0,MIN(EOMONTH(O$1,0),$E88)-MAX(EOMONTH(O$1,-1),$D88-1))))</f>
        <v/>
      </c>
      <c r="P88" s="8" t="str">
        <f ca="1">IF(MONTH(TODAY())&lt;MONTH(P$1),"",IF(ISBLANK(Tableau8[[#This Row],[juin-2021]]),"",MAX(0,MIN(EOMONTH(P$1,0),$E88)-MAX(EOMONTH(P$1,-1),$D88-1))))</f>
        <v/>
      </c>
      <c r="Q88" s="8" t="str">
        <f ca="1">IF(MONTH(TODAY())&lt;MONTH(Q$1),"",IF(ISBLANK(Tableau8[[#This Row],[juil-2021]]),"",MAX(0,MIN(EOMONTH(Q$1,0),$E88)-MAX(EOMONTH(Q$1,-1),$D88-1))))</f>
        <v/>
      </c>
      <c r="R88" s="9">
        <f t="shared" ca="1" si="1"/>
        <v>0</v>
      </c>
    </row>
    <row r="89" spans="1:18" x14ac:dyDescent="0.25">
      <c r="A89"/>
      <c r="B89" s="6">
        <v>88</v>
      </c>
      <c r="C89" s="7">
        <v>37683</v>
      </c>
      <c r="D89" s="7">
        <v>43635</v>
      </c>
      <c r="E89" s="7">
        <v>44048</v>
      </c>
      <c r="F89" s="8" t="str">
        <f ca="1">IF(MONTH(TODAY())&lt;MONTH(F$1),"",IF(ISBLANK(Tableau8[[#This Row],[Nom]]),"",MAX(0,MIN(EOMONTH(F$1,0),$E89)-MAX(EOMONTH(F$1,-1),$D89-1))))</f>
        <v/>
      </c>
      <c r="G89" s="8" t="str">
        <f ca="1">IF(MONTH(TODAY())&lt;MONTH(G$1),"",IF(ISBLANK(Tableau8[[#This Row],[Prénom]]),"",MAX(0,MIN(EOMONTH(G$1,0),$E89)-MAX(EOMONTH(G$1,-1),$D89-1))))</f>
        <v/>
      </c>
      <c r="H89" s="8" t="str">
        <f ca="1">IF(MONTH(TODAY())&lt;MONTH(H$1),"",IF(ISBLANK(Tableau8[[#This Row],[Date de naissance]]),"",MAX(0,MIN(EOMONTH(H$1,0),$E89)-MAX(EOMONTH(H$1,-1),$D89-1))))</f>
        <v/>
      </c>
      <c r="I89" s="8" t="str">
        <f ca="1">IF(MONTH(TODAY())&lt;MONTH(I$1),"",IF(ISBLANK(Tableau8[[#This Row],[Date d''arrivée]]),"",MAX(0,MIN(EOMONTH(I$1,0),$E89)-MAX(EOMONTH(I$1,-1),$D89-1))))</f>
        <v/>
      </c>
      <c r="J89" s="8" t="str">
        <f ca="1">IF(MONTH(TODAY())&lt;MONTH(J$1),"",IF(ISBLANK(Tableau8[[#This Row],[Date de départ]]),"",MAX(0,MIN(EOMONTH(J$1,0),$E89)-MAX(EOMONTH(J$1,-1),$D89-1))))</f>
        <v/>
      </c>
      <c r="K89" s="8" t="str">
        <f ca="1">IF(MONTH(TODAY())&lt;MONTH(K$1),"",IF(ISBLANK(Tableau8[[#This Row],[janv-2021]]),"",MAX(0,MIN(EOMONTH(K$1,0),$E89)-MAX(EOMONTH(K$1,-1),$D89-1))))</f>
        <v/>
      </c>
      <c r="L89" s="8" t="str">
        <f ca="1">IF(MONTH(TODAY())&lt;MONTH(L$1),"",IF(ISBLANK(Tableau8[[#This Row],[févr-2021]]),"",MAX(0,MIN(EOMONTH(L$1,0),$E89)-MAX(EOMONTH(L$1,-1),$D89-1))))</f>
        <v/>
      </c>
      <c r="M89" s="8" t="str">
        <f ca="1">IF(MONTH(TODAY())&lt;MONTH(M$1),"",IF(ISBLANK(Tableau8[[#This Row],[mars-2021]]),"",MAX(0,MIN(EOMONTH(M$1,0),$E89)-MAX(EOMONTH(M$1,-1),$D89-1))))</f>
        <v/>
      </c>
      <c r="N89" s="8" t="str">
        <f ca="1">IF(MONTH(TODAY())&lt;MONTH(N$1),"",IF(ISBLANK(Tableau8[[#This Row],[avr-2021]]),"",MAX(0,MIN(EOMONTH(N$1,0),$E89)-MAX(EOMONTH(N$1,-1),$D89-1))))</f>
        <v/>
      </c>
      <c r="O89" s="8" t="str">
        <f ca="1">IF(MONTH(TODAY())&lt;MONTH(O$1),"",IF(ISBLANK(Tableau8[[#This Row],[mai-2021]]),"",MAX(0,MIN(EOMONTH(O$1,0),$E89)-MAX(EOMONTH(O$1,-1),$D89-1))))</f>
        <v/>
      </c>
      <c r="P89" s="8" t="str">
        <f ca="1">IF(MONTH(TODAY())&lt;MONTH(P$1),"",IF(ISBLANK(Tableau8[[#This Row],[juin-2021]]),"",MAX(0,MIN(EOMONTH(P$1,0),$E89)-MAX(EOMONTH(P$1,-1),$D89-1))))</f>
        <v/>
      </c>
      <c r="Q89" s="8" t="str">
        <f ca="1">IF(MONTH(TODAY())&lt;MONTH(Q$1),"",IF(ISBLANK(Tableau8[[#This Row],[juil-2021]]),"",MAX(0,MIN(EOMONTH(Q$1,0),$E89)-MAX(EOMONTH(Q$1,-1),$D89-1))))</f>
        <v/>
      </c>
      <c r="R89" s="9">
        <f t="shared" ca="1" si="1"/>
        <v>0</v>
      </c>
    </row>
    <row r="90" spans="1:18" x14ac:dyDescent="0.25">
      <c r="A90"/>
      <c r="B90" s="6">
        <v>89</v>
      </c>
      <c r="C90" s="7">
        <v>38085</v>
      </c>
      <c r="D90" s="7">
        <v>43434</v>
      </c>
      <c r="E90" s="7">
        <v>44056</v>
      </c>
      <c r="F90" s="8" t="str">
        <f ca="1">IF(MONTH(TODAY())&lt;MONTH(F$1),"",IF(ISBLANK(Tableau8[[#This Row],[Nom]]),"",MAX(0,MIN(EOMONTH(F$1,0),$E90)-MAX(EOMONTH(F$1,-1),$D90-1))))</f>
        <v/>
      </c>
      <c r="G90" s="8" t="str">
        <f ca="1">IF(MONTH(TODAY())&lt;MONTH(G$1),"",IF(ISBLANK(Tableau8[[#This Row],[Prénom]]),"",MAX(0,MIN(EOMONTH(G$1,0),$E90)-MAX(EOMONTH(G$1,-1),$D90-1))))</f>
        <v/>
      </c>
      <c r="H90" s="8" t="str">
        <f ca="1">IF(MONTH(TODAY())&lt;MONTH(H$1),"",IF(ISBLANK(Tableau8[[#This Row],[Date de naissance]]),"",MAX(0,MIN(EOMONTH(H$1,0),$E90)-MAX(EOMONTH(H$1,-1),$D90-1))))</f>
        <v/>
      </c>
      <c r="I90" s="8" t="str">
        <f ca="1">IF(MONTH(TODAY())&lt;MONTH(I$1),"",IF(ISBLANK(Tableau8[[#This Row],[Date d''arrivée]]),"",MAX(0,MIN(EOMONTH(I$1,0),$E90)-MAX(EOMONTH(I$1,-1),$D90-1))))</f>
        <v/>
      </c>
      <c r="J90" s="8" t="str">
        <f ca="1">IF(MONTH(TODAY())&lt;MONTH(J$1),"",IF(ISBLANK(Tableau8[[#This Row],[Date de départ]]),"",MAX(0,MIN(EOMONTH(J$1,0),$E90)-MAX(EOMONTH(J$1,-1),$D90-1))))</f>
        <v/>
      </c>
      <c r="K90" s="8" t="str">
        <f ca="1">IF(MONTH(TODAY())&lt;MONTH(K$1),"",IF(ISBLANK(Tableau8[[#This Row],[janv-2021]]),"",MAX(0,MIN(EOMONTH(K$1,0),$E90)-MAX(EOMONTH(K$1,-1),$D90-1))))</f>
        <v/>
      </c>
      <c r="L90" s="8" t="str">
        <f ca="1">IF(MONTH(TODAY())&lt;MONTH(L$1),"",IF(ISBLANK(Tableau8[[#This Row],[févr-2021]]),"",MAX(0,MIN(EOMONTH(L$1,0),$E90)-MAX(EOMONTH(L$1,-1),$D90-1))))</f>
        <v/>
      </c>
      <c r="M90" s="8" t="str">
        <f ca="1">IF(MONTH(TODAY())&lt;MONTH(M$1),"",IF(ISBLANK(Tableau8[[#This Row],[mars-2021]]),"",MAX(0,MIN(EOMONTH(M$1,0),$E90)-MAX(EOMONTH(M$1,-1),$D90-1))))</f>
        <v/>
      </c>
      <c r="N90" s="8" t="str">
        <f ca="1">IF(MONTH(TODAY())&lt;MONTH(N$1),"",IF(ISBLANK(Tableau8[[#This Row],[avr-2021]]),"",MAX(0,MIN(EOMONTH(N$1,0),$E90)-MAX(EOMONTH(N$1,-1),$D90-1))))</f>
        <v/>
      </c>
      <c r="O90" s="8" t="str">
        <f ca="1">IF(MONTH(TODAY())&lt;MONTH(O$1),"",IF(ISBLANK(Tableau8[[#This Row],[mai-2021]]),"",MAX(0,MIN(EOMONTH(O$1,0),$E90)-MAX(EOMONTH(O$1,-1),$D90-1))))</f>
        <v/>
      </c>
      <c r="P90" s="8" t="str">
        <f ca="1">IF(MONTH(TODAY())&lt;MONTH(P$1),"",IF(ISBLANK(Tableau8[[#This Row],[juin-2021]]),"",MAX(0,MIN(EOMONTH(P$1,0),$E90)-MAX(EOMONTH(P$1,-1),$D90-1))))</f>
        <v/>
      </c>
      <c r="Q90" s="8" t="str">
        <f ca="1">IF(MONTH(TODAY())&lt;MONTH(Q$1),"",IF(ISBLANK(Tableau8[[#This Row],[juil-2021]]),"",MAX(0,MIN(EOMONTH(Q$1,0),$E90)-MAX(EOMONTH(Q$1,-1),$D90-1))))</f>
        <v/>
      </c>
      <c r="R90" s="9">
        <f t="shared" ca="1" si="1"/>
        <v>0</v>
      </c>
    </row>
    <row r="91" spans="1:18" x14ac:dyDescent="0.25">
      <c r="A91"/>
      <c r="B91" s="6">
        <v>90</v>
      </c>
      <c r="C91" s="7">
        <v>37754</v>
      </c>
      <c r="D91" s="7"/>
      <c r="E91" s="7">
        <v>44057</v>
      </c>
      <c r="F91" s="8" t="str">
        <f ca="1">IF(MONTH(TODAY())&lt;MONTH(F$1),"",IF(ISBLANK(Tableau8[[#This Row],[Nom]]),"",MAX(0,MIN(EOMONTH(F$1,0),$E91)-MAX(EOMONTH(F$1,-1),$D91-1))))</f>
        <v/>
      </c>
      <c r="G91" s="8" t="str">
        <f ca="1">IF(MONTH(TODAY())&lt;MONTH(G$1),"",IF(ISBLANK(Tableau8[[#This Row],[Prénom]]),"",MAX(0,MIN(EOMONTH(G$1,0),$E91)-MAX(EOMONTH(G$1,-1),$D91-1))))</f>
        <v/>
      </c>
      <c r="H91" s="8" t="str">
        <f ca="1">IF(MONTH(TODAY())&lt;MONTH(H$1),"",IF(ISBLANK(Tableau8[[#This Row],[Date de naissance]]),"",MAX(0,MIN(EOMONTH(H$1,0),$E91)-MAX(EOMONTH(H$1,-1),$D91-1))))</f>
        <v/>
      </c>
      <c r="I91" s="8" t="str">
        <f ca="1">IF(MONTH(TODAY())&lt;MONTH(I$1),"",IF(ISBLANK(Tableau8[[#This Row],[Date d''arrivée]]),"",MAX(0,MIN(EOMONTH(I$1,0),$E91)-MAX(EOMONTH(I$1,-1),$D91-1))))</f>
        <v/>
      </c>
      <c r="J91" s="8" t="str">
        <f ca="1">IF(MONTH(TODAY())&lt;MONTH(J$1),"",IF(ISBLANK(Tableau8[[#This Row],[Date de départ]]),"",MAX(0,MIN(EOMONTH(J$1,0),$E91)-MAX(EOMONTH(J$1,-1),$D91-1))))</f>
        <v/>
      </c>
      <c r="K91" s="8" t="str">
        <f ca="1">IF(MONTH(TODAY())&lt;MONTH(K$1),"",IF(ISBLANK(Tableau8[[#This Row],[janv-2021]]),"",MAX(0,MIN(EOMONTH(K$1,0),$E91)-MAX(EOMONTH(K$1,-1),$D91-1))))</f>
        <v/>
      </c>
      <c r="L91" s="8" t="str">
        <f ca="1">IF(MONTH(TODAY())&lt;MONTH(L$1),"",IF(ISBLANK(Tableau8[[#This Row],[févr-2021]]),"",MAX(0,MIN(EOMONTH(L$1,0),$E91)-MAX(EOMONTH(L$1,-1),$D91-1))))</f>
        <v/>
      </c>
      <c r="M91" s="8" t="str">
        <f ca="1">IF(MONTH(TODAY())&lt;MONTH(M$1),"",IF(ISBLANK(Tableau8[[#This Row],[mars-2021]]),"",MAX(0,MIN(EOMONTH(M$1,0),$E91)-MAX(EOMONTH(M$1,-1),$D91-1))))</f>
        <v/>
      </c>
      <c r="N91" s="8" t="str">
        <f ca="1">IF(MONTH(TODAY())&lt;MONTH(N$1),"",IF(ISBLANK(Tableau8[[#This Row],[avr-2021]]),"",MAX(0,MIN(EOMONTH(N$1,0),$E91)-MAX(EOMONTH(N$1,-1),$D91-1))))</f>
        <v/>
      </c>
      <c r="O91" s="8" t="str">
        <f ca="1">IF(MONTH(TODAY())&lt;MONTH(O$1),"",IF(ISBLANK(Tableau8[[#This Row],[mai-2021]]),"",MAX(0,MIN(EOMONTH(O$1,0),$E91)-MAX(EOMONTH(O$1,-1),$D91-1))))</f>
        <v/>
      </c>
      <c r="P91" s="8" t="str">
        <f ca="1">IF(MONTH(TODAY())&lt;MONTH(P$1),"",IF(ISBLANK(Tableau8[[#This Row],[juin-2021]]),"",MAX(0,MIN(EOMONTH(P$1,0),$E91)-MAX(EOMONTH(P$1,-1),$D91-1))))</f>
        <v/>
      </c>
      <c r="Q91" s="8" t="str">
        <f ca="1">IF(MONTH(TODAY())&lt;MONTH(Q$1),"",IF(ISBLANK(Tableau8[[#This Row],[juil-2021]]),"",MAX(0,MIN(EOMONTH(Q$1,0),$E91)-MAX(EOMONTH(Q$1,-1),$D91-1))))</f>
        <v/>
      </c>
      <c r="R91" s="9">
        <f t="shared" ca="1" si="1"/>
        <v>0</v>
      </c>
    </row>
    <row r="92" spans="1:18" x14ac:dyDescent="0.25">
      <c r="A92"/>
      <c r="B92" s="6">
        <v>91</v>
      </c>
      <c r="C92" s="7">
        <v>38208</v>
      </c>
      <c r="D92" s="7">
        <v>43719</v>
      </c>
      <c r="E92" s="7">
        <v>44064</v>
      </c>
      <c r="F92" s="8" t="str">
        <f ca="1">IF(MONTH(TODAY())&lt;MONTH(F$1),"",IF(ISBLANK(Tableau8[[#This Row],[Nom]]),"",MAX(0,MIN(EOMONTH(F$1,0),$E92)-MAX(EOMONTH(F$1,-1),$D92-1))))</f>
        <v/>
      </c>
      <c r="G92" s="8" t="str">
        <f ca="1">IF(MONTH(TODAY())&lt;MONTH(G$1),"",IF(ISBLANK(Tableau8[[#This Row],[Prénom]]),"",MAX(0,MIN(EOMONTH(G$1,0),$E92)-MAX(EOMONTH(G$1,-1),$D92-1))))</f>
        <v/>
      </c>
      <c r="H92" s="8" t="str">
        <f ca="1">IF(MONTH(TODAY())&lt;MONTH(H$1),"",IF(ISBLANK(Tableau8[[#This Row],[Date de naissance]]),"",MAX(0,MIN(EOMONTH(H$1,0),$E92)-MAX(EOMONTH(H$1,-1),$D92-1))))</f>
        <v/>
      </c>
      <c r="I92" s="8" t="str">
        <f ca="1">IF(MONTH(TODAY())&lt;MONTH(I$1),"",IF(ISBLANK(Tableau8[[#This Row],[Date d''arrivée]]),"",MAX(0,MIN(EOMONTH(I$1,0),$E92)-MAX(EOMONTH(I$1,-1),$D92-1))))</f>
        <v/>
      </c>
      <c r="J92" s="8" t="str">
        <f ca="1">IF(MONTH(TODAY())&lt;MONTH(J$1),"",IF(ISBLANK(Tableau8[[#This Row],[Date de départ]]),"",MAX(0,MIN(EOMONTH(J$1,0),$E92)-MAX(EOMONTH(J$1,-1),$D92-1))))</f>
        <v/>
      </c>
      <c r="K92" s="8" t="str">
        <f ca="1">IF(MONTH(TODAY())&lt;MONTH(K$1),"",IF(ISBLANK(Tableau8[[#This Row],[janv-2021]]),"",MAX(0,MIN(EOMONTH(K$1,0),$E92)-MAX(EOMONTH(K$1,-1),$D92-1))))</f>
        <v/>
      </c>
      <c r="L92" s="8" t="str">
        <f ca="1">IF(MONTH(TODAY())&lt;MONTH(L$1),"",IF(ISBLANK(Tableau8[[#This Row],[févr-2021]]),"",MAX(0,MIN(EOMONTH(L$1,0),$E92)-MAX(EOMONTH(L$1,-1),$D92-1))))</f>
        <v/>
      </c>
      <c r="M92" s="8" t="str">
        <f ca="1">IF(MONTH(TODAY())&lt;MONTH(M$1),"",IF(ISBLANK(Tableau8[[#This Row],[mars-2021]]),"",MAX(0,MIN(EOMONTH(M$1,0),$E92)-MAX(EOMONTH(M$1,-1),$D92-1))))</f>
        <v/>
      </c>
      <c r="N92" s="8" t="str">
        <f ca="1">IF(MONTH(TODAY())&lt;MONTH(N$1),"",IF(ISBLANK(Tableau8[[#This Row],[avr-2021]]),"",MAX(0,MIN(EOMONTH(N$1,0),$E92)-MAX(EOMONTH(N$1,-1),$D92-1))))</f>
        <v/>
      </c>
      <c r="O92" s="8" t="str">
        <f ca="1">IF(MONTH(TODAY())&lt;MONTH(O$1),"",IF(ISBLANK(Tableau8[[#This Row],[mai-2021]]),"",MAX(0,MIN(EOMONTH(O$1,0),$E92)-MAX(EOMONTH(O$1,-1),$D92-1))))</f>
        <v/>
      </c>
      <c r="P92" s="8" t="str">
        <f ca="1">IF(MONTH(TODAY())&lt;MONTH(P$1),"",IF(ISBLANK(Tableau8[[#This Row],[juin-2021]]),"",MAX(0,MIN(EOMONTH(P$1,0),$E92)-MAX(EOMONTH(P$1,-1),$D92-1))))</f>
        <v/>
      </c>
      <c r="Q92" s="8" t="str">
        <f ca="1">IF(MONTH(TODAY())&lt;MONTH(Q$1),"",IF(ISBLANK(Tableau8[[#This Row],[juil-2021]]),"",MAX(0,MIN(EOMONTH(Q$1,0),$E92)-MAX(EOMONTH(Q$1,-1),$D92-1))))</f>
        <v/>
      </c>
      <c r="R92" s="9">
        <f t="shared" ca="1" si="1"/>
        <v>0</v>
      </c>
    </row>
    <row r="93" spans="1:18" x14ac:dyDescent="0.25">
      <c r="A93"/>
      <c r="B93" s="6">
        <v>92</v>
      </c>
      <c r="C93" s="7">
        <v>37377</v>
      </c>
      <c r="D93" s="7">
        <v>43846</v>
      </c>
      <c r="E93" s="7">
        <v>44064</v>
      </c>
      <c r="F93" s="8" t="str">
        <f ca="1">IF(MONTH(TODAY())&lt;MONTH(F$1),"",IF(ISBLANK(Tableau8[[#This Row],[Nom]]),"",MAX(0,MIN(EOMONTH(F$1,0),$E93)-MAX(EOMONTH(F$1,-1),$D93-1))))</f>
        <v/>
      </c>
      <c r="G93" s="8" t="str">
        <f ca="1">IF(MONTH(TODAY())&lt;MONTH(G$1),"",IF(ISBLANK(Tableau8[[#This Row],[Prénom]]),"",MAX(0,MIN(EOMONTH(G$1,0),$E93)-MAX(EOMONTH(G$1,-1),$D93-1))))</f>
        <v/>
      </c>
      <c r="H93" s="8" t="str">
        <f ca="1">IF(MONTH(TODAY())&lt;MONTH(H$1),"",IF(ISBLANK(Tableau8[[#This Row],[Date de naissance]]),"",MAX(0,MIN(EOMONTH(H$1,0),$E93)-MAX(EOMONTH(H$1,-1),$D93-1))))</f>
        <v/>
      </c>
      <c r="I93" s="8" t="str">
        <f ca="1">IF(MONTH(TODAY())&lt;MONTH(I$1),"",IF(ISBLANK(Tableau8[[#This Row],[Date d''arrivée]]),"",MAX(0,MIN(EOMONTH(I$1,0),$E93)-MAX(EOMONTH(I$1,-1),$D93-1))))</f>
        <v/>
      </c>
      <c r="J93" s="8" t="str">
        <f ca="1">IF(MONTH(TODAY())&lt;MONTH(J$1),"",IF(ISBLANK(Tableau8[[#This Row],[Date de départ]]),"",MAX(0,MIN(EOMONTH(J$1,0),$E93)-MAX(EOMONTH(J$1,-1),$D93-1))))</f>
        <v/>
      </c>
      <c r="K93" s="8" t="str">
        <f ca="1">IF(MONTH(TODAY())&lt;MONTH(K$1),"",IF(ISBLANK(Tableau8[[#This Row],[janv-2021]]),"",MAX(0,MIN(EOMONTH(K$1,0),$E93)-MAX(EOMONTH(K$1,-1),$D93-1))))</f>
        <v/>
      </c>
      <c r="L93" s="8" t="str">
        <f ca="1">IF(MONTH(TODAY())&lt;MONTH(L$1),"",IF(ISBLANK(Tableau8[[#This Row],[févr-2021]]),"",MAX(0,MIN(EOMONTH(L$1,0),$E93)-MAX(EOMONTH(L$1,-1),$D93-1))))</f>
        <v/>
      </c>
      <c r="M93" s="8" t="str">
        <f ca="1">IF(MONTH(TODAY())&lt;MONTH(M$1),"",IF(ISBLANK(Tableau8[[#This Row],[mars-2021]]),"",MAX(0,MIN(EOMONTH(M$1,0),$E93)-MAX(EOMONTH(M$1,-1),$D93-1))))</f>
        <v/>
      </c>
      <c r="N93" s="8" t="str">
        <f ca="1">IF(MONTH(TODAY())&lt;MONTH(N$1),"",IF(ISBLANK(Tableau8[[#This Row],[avr-2021]]),"",MAX(0,MIN(EOMONTH(N$1,0),$E93)-MAX(EOMONTH(N$1,-1),$D93-1))))</f>
        <v/>
      </c>
      <c r="O93" s="8" t="str">
        <f ca="1">IF(MONTH(TODAY())&lt;MONTH(O$1),"",IF(ISBLANK(Tableau8[[#This Row],[mai-2021]]),"",MAX(0,MIN(EOMONTH(O$1,0),$E93)-MAX(EOMONTH(O$1,-1),$D93-1))))</f>
        <v/>
      </c>
      <c r="P93" s="8" t="str">
        <f ca="1">IF(MONTH(TODAY())&lt;MONTH(P$1),"",IF(ISBLANK(Tableau8[[#This Row],[juin-2021]]),"",MAX(0,MIN(EOMONTH(P$1,0),$E93)-MAX(EOMONTH(P$1,-1),$D93-1))))</f>
        <v/>
      </c>
      <c r="Q93" s="8" t="str">
        <f ca="1">IF(MONTH(TODAY())&lt;MONTH(Q$1),"",IF(ISBLANK(Tableau8[[#This Row],[juil-2021]]),"",MAX(0,MIN(EOMONTH(Q$1,0),$E93)-MAX(EOMONTH(Q$1,-1),$D93-1))))</f>
        <v/>
      </c>
      <c r="R93" s="9">
        <f t="shared" ca="1" si="1"/>
        <v>0</v>
      </c>
    </row>
    <row r="94" spans="1:18" x14ac:dyDescent="0.25">
      <c r="A94"/>
      <c r="B94" s="6">
        <v>93</v>
      </c>
      <c r="C94" s="7">
        <v>37149</v>
      </c>
      <c r="D94" s="7">
        <v>43434</v>
      </c>
      <c r="E94" s="7">
        <v>44075</v>
      </c>
      <c r="F94" s="8" t="str">
        <f ca="1">IF(MONTH(TODAY())&lt;MONTH(F$1),"",IF(ISBLANK(Tableau8[[#This Row],[Nom]]),"",MAX(0,MIN(EOMONTH(F$1,0),$E94)-MAX(EOMONTH(F$1,-1),$D94-1))))</f>
        <v/>
      </c>
      <c r="G94" s="8" t="str">
        <f ca="1">IF(MONTH(TODAY())&lt;MONTH(G$1),"",IF(ISBLANK(Tableau8[[#This Row],[Prénom]]),"",MAX(0,MIN(EOMONTH(G$1,0),$E94)-MAX(EOMONTH(G$1,-1),$D94-1))))</f>
        <v/>
      </c>
      <c r="H94" s="8" t="str">
        <f ca="1">IF(MONTH(TODAY())&lt;MONTH(H$1),"",IF(ISBLANK(Tableau8[[#This Row],[Date de naissance]]),"",MAX(0,MIN(EOMONTH(H$1,0),$E94)-MAX(EOMONTH(H$1,-1),$D94-1))))</f>
        <v/>
      </c>
      <c r="I94" s="8" t="str">
        <f ca="1">IF(MONTH(TODAY())&lt;MONTH(I$1),"",IF(ISBLANK(Tableau8[[#This Row],[Date d''arrivée]]),"",MAX(0,MIN(EOMONTH(I$1,0),$E94)-MAX(EOMONTH(I$1,-1),$D94-1))))</f>
        <v/>
      </c>
      <c r="J94" s="8" t="str">
        <f ca="1">IF(MONTH(TODAY())&lt;MONTH(J$1),"",IF(ISBLANK(Tableau8[[#This Row],[Date de départ]]),"",MAX(0,MIN(EOMONTH(J$1,0),$E94)-MAX(EOMONTH(J$1,-1),$D94-1))))</f>
        <v/>
      </c>
      <c r="K94" s="8" t="str">
        <f ca="1">IF(MONTH(TODAY())&lt;MONTH(K$1),"",IF(ISBLANK(Tableau8[[#This Row],[janv-2021]]),"",MAX(0,MIN(EOMONTH(K$1,0),$E94)-MAX(EOMONTH(K$1,-1),$D94-1))))</f>
        <v/>
      </c>
      <c r="L94" s="8" t="str">
        <f ca="1">IF(MONTH(TODAY())&lt;MONTH(L$1),"",IF(ISBLANK(Tableau8[[#This Row],[févr-2021]]),"",MAX(0,MIN(EOMONTH(L$1,0),$E94)-MAX(EOMONTH(L$1,-1),$D94-1))))</f>
        <v/>
      </c>
      <c r="M94" s="8" t="str">
        <f ca="1">IF(MONTH(TODAY())&lt;MONTH(M$1),"",IF(ISBLANK(Tableau8[[#This Row],[mars-2021]]),"",MAX(0,MIN(EOMONTH(M$1,0),$E94)-MAX(EOMONTH(M$1,-1),$D94-1))))</f>
        <v/>
      </c>
      <c r="N94" s="8" t="str">
        <f ca="1">IF(MONTH(TODAY())&lt;MONTH(N$1),"",IF(ISBLANK(Tableau8[[#This Row],[avr-2021]]),"",MAX(0,MIN(EOMONTH(N$1,0),$E94)-MAX(EOMONTH(N$1,-1),$D94-1))))</f>
        <v/>
      </c>
      <c r="O94" s="8" t="str">
        <f ca="1">IF(MONTH(TODAY())&lt;MONTH(O$1),"",IF(ISBLANK(Tableau8[[#This Row],[mai-2021]]),"",MAX(0,MIN(EOMONTH(O$1,0),$E94)-MAX(EOMONTH(O$1,-1),$D94-1))))</f>
        <v/>
      </c>
      <c r="P94" s="8" t="str">
        <f ca="1">IF(MONTH(TODAY())&lt;MONTH(P$1),"",IF(ISBLANK(Tableau8[[#This Row],[juin-2021]]),"",MAX(0,MIN(EOMONTH(P$1,0),$E94)-MAX(EOMONTH(P$1,-1),$D94-1))))</f>
        <v/>
      </c>
      <c r="Q94" s="8" t="str">
        <f ca="1">IF(MONTH(TODAY())&lt;MONTH(Q$1),"",IF(ISBLANK(Tableau8[[#This Row],[juil-2021]]),"",MAX(0,MIN(EOMONTH(Q$1,0),$E94)-MAX(EOMONTH(Q$1,-1),$D94-1))))</f>
        <v/>
      </c>
      <c r="R94" s="9">
        <f t="shared" ca="1" si="1"/>
        <v>0</v>
      </c>
    </row>
    <row r="95" spans="1:18" x14ac:dyDescent="0.25">
      <c r="A95"/>
      <c r="B95" s="6">
        <v>94</v>
      </c>
      <c r="C95" s="7">
        <v>37749</v>
      </c>
      <c r="D95" s="7">
        <v>43709</v>
      </c>
      <c r="E95" s="7">
        <v>44077</v>
      </c>
      <c r="F95" s="8" t="str">
        <f ca="1">IF(MONTH(TODAY())&lt;MONTH(F$1),"",IF(ISBLANK(Tableau8[[#This Row],[Nom]]),"",MAX(0,MIN(EOMONTH(F$1,0),$E95)-MAX(EOMONTH(F$1,-1),$D95-1))))</f>
        <v/>
      </c>
      <c r="G95" s="8" t="str">
        <f ca="1">IF(MONTH(TODAY())&lt;MONTH(G$1),"",IF(ISBLANK(Tableau8[[#This Row],[Prénom]]),"",MAX(0,MIN(EOMONTH(G$1,0),$E95)-MAX(EOMONTH(G$1,-1),$D95-1))))</f>
        <v/>
      </c>
      <c r="H95" s="8" t="str">
        <f ca="1">IF(MONTH(TODAY())&lt;MONTH(H$1),"",IF(ISBLANK(Tableau8[[#This Row],[Date de naissance]]),"",MAX(0,MIN(EOMONTH(H$1,0),$E95)-MAX(EOMONTH(H$1,-1),$D95-1))))</f>
        <v/>
      </c>
      <c r="I95" s="8" t="str">
        <f ca="1">IF(MONTH(TODAY())&lt;MONTH(I$1),"",IF(ISBLANK(Tableau8[[#This Row],[Date d''arrivée]]),"",MAX(0,MIN(EOMONTH(I$1,0),$E95)-MAX(EOMONTH(I$1,-1),$D95-1))))</f>
        <v/>
      </c>
      <c r="J95" s="8" t="str">
        <f ca="1">IF(MONTH(TODAY())&lt;MONTH(J$1),"",IF(ISBLANK(Tableau8[[#This Row],[Date de départ]]),"",MAX(0,MIN(EOMONTH(J$1,0),$E95)-MAX(EOMONTH(J$1,-1),$D95-1))))</f>
        <v/>
      </c>
      <c r="K95" s="8" t="str">
        <f ca="1">IF(MONTH(TODAY())&lt;MONTH(K$1),"",IF(ISBLANK(Tableau8[[#This Row],[janv-2021]]),"",MAX(0,MIN(EOMONTH(K$1,0),$E95)-MAX(EOMONTH(K$1,-1),$D95-1))))</f>
        <v/>
      </c>
      <c r="L95" s="8" t="str">
        <f ca="1">IF(MONTH(TODAY())&lt;MONTH(L$1),"",IF(ISBLANK(Tableau8[[#This Row],[févr-2021]]),"",MAX(0,MIN(EOMONTH(L$1,0),$E95)-MAX(EOMONTH(L$1,-1),$D95-1))))</f>
        <v/>
      </c>
      <c r="M95" s="8" t="str">
        <f ca="1">IF(MONTH(TODAY())&lt;MONTH(M$1),"",IF(ISBLANK(Tableau8[[#This Row],[mars-2021]]),"",MAX(0,MIN(EOMONTH(M$1,0),$E95)-MAX(EOMONTH(M$1,-1),$D95-1))))</f>
        <v/>
      </c>
      <c r="N95" s="8" t="str">
        <f ca="1">IF(MONTH(TODAY())&lt;MONTH(N$1),"",IF(ISBLANK(Tableau8[[#This Row],[avr-2021]]),"",MAX(0,MIN(EOMONTH(N$1,0),$E95)-MAX(EOMONTH(N$1,-1),$D95-1))))</f>
        <v/>
      </c>
      <c r="O95" s="8" t="str">
        <f ca="1">IF(MONTH(TODAY())&lt;MONTH(O$1),"",IF(ISBLANK(Tableau8[[#This Row],[mai-2021]]),"",MAX(0,MIN(EOMONTH(O$1,0),$E95)-MAX(EOMONTH(O$1,-1),$D95-1))))</f>
        <v/>
      </c>
      <c r="P95" s="8" t="str">
        <f ca="1">IF(MONTH(TODAY())&lt;MONTH(P$1),"",IF(ISBLANK(Tableau8[[#This Row],[juin-2021]]),"",MAX(0,MIN(EOMONTH(P$1,0),$E95)-MAX(EOMONTH(P$1,-1),$D95-1))))</f>
        <v/>
      </c>
      <c r="Q95" s="8" t="str">
        <f ca="1">IF(MONTH(TODAY())&lt;MONTH(Q$1),"",IF(ISBLANK(Tableau8[[#This Row],[juil-2021]]),"",MAX(0,MIN(EOMONTH(Q$1,0),$E95)-MAX(EOMONTH(Q$1,-1),$D95-1))))</f>
        <v/>
      </c>
      <c r="R95" s="9">
        <f t="shared" ca="1" si="1"/>
        <v>0</v>
      </c>
    </row>
    <row r="96" spans="1:18" x14ac:dyDescent="0.25">
      <c r="A96"/>
      <c r="B96" s="6">
        <v>95</v>
      </c>
      <c r="C96" s="7">
        <v>38346</v>
      </c>
      <c r="D96" s="7">
        <v>44022</v>
      </c>
      <c r="E96" s="7">
        <v>44100</v>
      </c>
      <c r="F96" s="8" t="str">
        <f ca="1">IF(MONTH(TODAY())&lt;MONTH(F$1),"",IF(ISBLANK(Tableau8[[#This Row],[Nom]]),"",MAX(0,MIN(EOMONTH(F$1,0),$E96)-MAX(EOMONTH(F$1,-1),$D96-1))))</f>
        <v/>
      </c>
      <c r="G96" s="8" t="str">
        <f ca="1">IF(MONTH(TODAY())&lt;MONTH(G$1),"",IF(ISBLANK(Tableau8[[#This Row],[Prénom]]),"",MAX(0,MIN(EOMONTH(G$1,0),$E96)-MAX(EOMONTH(G$1,-1),$D96-1))))</f>
        <v/>
      </c>
      <c r="H96" s="8" t="str">
        <f ca="1">IF(MONTH(TODAY())&lt;MONTH(H$1),"",IF(ISBLANK(Tableau8[[#This Row],[Date de naissance]]),"",MAX(0,MIN(EOMONTH(H$1,0),$E96)-MAX(EOMONTH(H$1,-1),$D96-1))))</f>
        <v/>
      </c>
      <c r="I96" s="8" t="str">
        <f ca="1">IF(MONTH(TODAY())&lt;MONTH(I$1),"",IF(ISBLANK(Tableau8[[#This Row],[Date d''arrivée]]),"",MAX(0,MIN(EOMONTH(I$1,0),$E96)-MAX(EOMONTH(I$1,-1),$D96-1))))</f>
        <v/>
      </c>
      <c r="J96" s="8" t="str">
        <f ca="1">IF(MONTH(TODAY())&lt;MONTH(J$1),"",IF(ISBLANK(Tableau8[[#This Row],[Date de départ]]),"",MAX(0,MIN(EOMONTH(J$1,0),$E96)-MAX(EOMONTH(J$1,-1),$D96-1))))</f>
        <v/>
      </c>
      <c r="K96" s="8" t="str">
        <f ca="1">IF(MONTH(TODAY())&lt;MONTH(K$1),"",IF(ISBLANK(Tableau8[[#This Row],[janv-2021]]),"",MAX(0,MIN(EOMONTH(K$1,0),$E96)-MAX(EOMONTH(K$1,-1),$D96-1))))</f>
        <v/>
      </c>
      <c r="L96" s="8" t="str">
        <f ca="1">IF(MONTH(TODAY())&lt;MONTH(L$1),"",IF(ISBLANK(Tableau8[[#This Row],[févr-2021]]),"",MAX(0,MIN(EOMONTH(L$1,0),$E96)-MAX(EOMONTH(L$1,-1),$D96-1))))</f>
        <v/>
      </c>
      <c r="M96" s="8" t="str">
        <f ca="1">IF(MONTH(TODAY())&lt;MONTH(M$1),"",IF(ISBLANK(Tableau8[[#This Row],[mars-2021]]),"",MAX(0,MIN(EOMONTH(M$1,0),$E96)-MAX(EOMONTH(M$1,-1),$D96-1))))</f>
        <v/>
      </c>
      <c r="N96" s="8" t="str">
        <f ca="1">IF(MONTH(TODAY())&lt;MONTH(N$1),"",IF(ISBLANK(Tableau8[[#This Row],[avr-2021]]),"",MAX(0,MIN(EOMONTH(N$1,0),$E96)-MAX(EOMONTH(N$1,-1),$D96-1))))</f>
        <v/>
      </c>
      <c r="O96" s="8" t="str">
        <f ca="1">IF(MONTH(TODAY())&lt;MONTH(O$1),"",IF(ISBLANK(Tableau8[[#This Row],[mai-2021]]),"",MAX(0,MIN(EOMONTH(O$1,0),$E96)-MAX(EOMONTH(O$1,-1),$D96-1))))</f>
        <v/>
      </c>
      <c r="P96" s="8" t="str">
        <f ca="1">IF(MONTH(TODAY())&lt;MONTH(P$1),"",IF(ISBLANK(Tableau8[[#This Row],[juin-2021]]),"",MAX(0,MIN(EOMONTH(P$1,0),$E96)-MAX(EOMONTH(P$1,-1),$D96-1))))</f>
        <v/>
      </c>
      <c r="Q96" s="8" t="str">
        <f ca="1">IF(MONTH(TODAY())&lt;MONTH(Q$1),"",IF(ISBLANK(Tableau8[[#This Row],[juil-2021]]),"",MAX(0,MIN(EOMONTH(Q$1,0),$E96)-MAX(EOMONTH(Q$1,-1),$D96-1))))</f>
        <v/>
      </c>
      <c r="R96" s="9">
        <f t="shared" ca="1" si="1"/>
        <v>0</v>
      </c>
    </row>
    <row r="97" spans="1:18" x14ac:dyDescent="0.25">
      <c r="A97"/>
      <c r="B97" s="6">
        <v>96</v>
      </c>
      <c r="C97" s="7">
        <v>37719</v>
      </c>
      <c r="D97" s="7">
        <v>43833</v>
      </c>
      <c r="E97" s="7">
        <v>44112</v>
      </c>
      <c r="F97" s="8" t="str">
        <f ca="1">IF(MONTH(TODAY())&lt;MONTH(F$1),"",IF(ISBLANK(Tableau8[[#This Row],[Nom]]),"",MAX(0,MIN(EOMONTH(F$1,0),$E97)-MAX(EOMONTH(F$1,-1),$D97-1))))</f>
        <v/>
      </c>
      <c r="G97" s="8" t="str">
        <f ca="1">IF(MONTH(TODAY())&lt;MONTH(G$1),"",IF(ISBLANK(Tableau8[[#This Row],[Prénom]]),"",MAX(0,MIN(EOMONTH(G$1,0),$E97)-MAX(EOMONTH(G$1,-1),$D97-1))))</f>
        <v/>
      </c>
      <c r="H97" s="8" t="str">
        <f ca="1">IF(MONTH(TODAY())&lt;MONTH(H$1),"",IF(ISBLANK(Tableau8[[#This Row],[Date de naissance]]),"",MAX(0,MIN(EOMONTH(H$1,0),$E97)-MAX(EOMONTH(H$1,-1),$D97-1))))</f>
        <v/>
      </c>
      <c r="I97" s="8" t="str">
        <f ca="1">IF(MONTH(TODAY())&lt;MONTH(I$1),"",IF(ISBLANK(Tableau8[[#This Row],[Date d''arrivée]]),"",MAX(0,MIN(EOMONTH(I$1,0),$E97)-MAX(EOMONTH(I$1,-1),$D97-1))))</f>
        <v/>
      </c>
      <c r="J97" s="8" t="str">
        <f ca="1">IF(MONTH(TODAY())&lt;MONTH(J$1),"",IF(ISBLANK(Tableau8[[#This Row],[Date de départ]]),"",MAX(0,MIN(EOMONTH(J$1,0),$E97)-MAX(EOMONTH(J$1,-1),$D97-1))))</f>
        <v/>
      </c>
      <c r="K97" s="8" t="str">
        <f ca="1">IF(MONTH(TODAY())&lt;MONTH(K$1),"",IF(ISBLANK(Tableau8[[#This Row],[janv-2021]]),"",MAX(0,MIN(EOMONTH(K$1,0),$E97)-MAX(EOMONTH(K$1,-1),$D97-1))))</f>
        <v/>
      </c>
      <c r="L97" s="8" t="str">
        <f ca="1">IF(MONTH(TODAY())&lt;MONTH(L$1),"",IF(ISBLANK(Tableau8[[#This Row],[févr-2021]]),"",MAX(0,MIN(EOMONTH(L$1,0),$E97)-MAX(EOMONTH(L$1,-1),$D97-1))))</f>
        <v/>
      </c>
      <c r="M97" s="8" t="str">
        <f ca="1">IF(MONTH(TODAY())&lt;MONTH(M$1),"",IF(ISBLANK(Tableau8[[#This Row],[mars-2021]]),"",MAX(0,MIN(EOMONTH(M$1,0),$E97)-MAX(EOMONTH(M$1,-1),$D97-1))))</f>
        <v/>
      </c>
      <c r="N97" s="8" t="str">
        <f ca="1">IF(MONTH(TODAY())&lt;MONTH(N$1),"",IF(ISBLANK(Tableau8[[#This Row],[avr-2021]]),"",MAX(0,MIN(EOMONTH(N$1,0),$E97)-MAX(EOMONTH(N$1,-1),$D97-1))))</f>
        <v/>
      </c>
      <c r="O97" s="8" t="str">
        <f ca="1">IF(MONTH(TODAY())&lt;MONTH(O$1),"",IF(ISBLANK(Tableau8[[#This Row],[mai-2021]]),"",MAX(0,MIN(EOMONTH(O$1,0),$E97)-MAX(EOMONTH(O$1,-1),$D97-1))))</f>
        <v/>
      </c>
      <c r="P97" s="8" t="str">
        <f ca="1">IF(MONTH(TODAY())&lt;MONTH(P$1),"",IF(ISBLANK(Tableau8[[#This Row],[juin-2021]]),"",MAX(0,MIN(EOMONTH(P$1,0),$E97)-MAX(EOMONTH(P$1,-1),$D97-1))))</f>
        <v/>
      </c>
      <c r="Q97" s="8" t="str">
        <f ca="1">IF(MONTH(TODAY())&lt;MONTH(Q$1),"",IF(ISBLANK(Tableau8[[#This Row],[juil-2021]]),"",MAX(0,MIN(EOMONTH(Q$1,0),$E97)-MAX(EOMONTH(Q$1,-1),$D97-1))))</f>
        <v/>
      </c>
      <c r="R97" s="9">
        <f t="shared" ca="1" si="1"/>
        <v>0</v>
      </c>
    </row>
    <row r="98" spans="1:18" x14ac:dyDescent="0.25">
      <c r="A98"/>
      <c r="B98" s="6">
        <v>97</v>
      </c>
      <c r="C98" s="7">
        <v>37210</v>
      </c>
      <c r="D98" s="7">
        <v>43445</v>
      </c>
      <c r="E98" s="7">
        <v>44114</v>
      </c>
      <c r="F98" s="8" t="str">
        <f ca="1">IF(MONTH(TODAY())&lt;MONTH(F$1),"",IF(ISBLANK(Tableau8[[#This Row],[Nom]]),"",MAX(0,MIN(EOMONTH(F$1,0),$E98)-MAX(EOMONTH(F$1,-1),$D98-1))))</f>
        <v/>
      </c>
      <c r="G98" s="8" t="str">
        <f ca="1">IF(MONTH(TODAY())&lt;MONTH(G$1),"",IF(ISBLANK(Tableau8[[#This Row],[Prénom]]),"",MAX(0,MIN(EOMONTH(G$1,0),$E98)-MAX(EOMONTH(G$1,-1),$D98-1))))</f>
        <v/>
      </c>
      <c r="H98" s="8" t="str">
        <f ca="1">IF(MONTH(TODAY())&lt;MONTH(H$1),"",IF(ISBLANK(Tableau8[[#This Row],[Date de naissance]]),"",MAX(0,MIN(EOMONTH(H$1,0),$E98)-MAX(EOMONTH(H$1,-1),$D98-1))))</f>
        <v/>
      </c>
      <c r="I98" s="8" t="str">
        <f ca="1">IF(MONTH(TODAY())&lt;MONTH(I$1),"",IF(ISBLANK(Tableau8[[#This Row],[Date d''arrivée]]),"",MAX(0,MIN(EOMONTH(I$1,0),$E98)-MAX(EOMONTH(I$1,-1),$D98-1))))</f>
        <v/>
      </c>
      <c r="J98" s="8" t="str">
        <f ca="1">IF(MONTH(TODAY())&lt;MONTH(J$1),"",IF(ISBLANK(Tableau8[[#This Row],[Date de départ]]),"",MAX(0,MIN(EOMONTH(J$1,0),$E98)-MAX(EOMONTH(J$1,-1),$D98-1))))</f>
        <v/>
      </c>
      <c r="K98" s="8" t="str">
        <f ca="1">IF(MONTH(TODAY())&lt;MONTH(K$1),"",IF(ISBLANK(Tableau8[[#This Row],[janv-2021]]),"",MAX(0,MIN(EOMONTH(K$1,0),$E98)-MAX(EOMONTH(K$1,-1),$D98-1))))</f>
        <v/>
      </c>
      <c r="L98" s="8" t="str">
        <f ca="1">IF(MONTH(TODAY())&lt;MONTH(L$1),"",IF(ISBLANK(Tableau8[[#This Row],[févr-2021]]),"",MAX(0,MIN(EOMONTH(L$1,0),$E98)-MAX(EOMONTH(L$1,-1),$D98-1))))</f>
        <v/>
      </c>
      <c r="M98" s="8" t="str">
        <f ca="1">IF(MONTH(TODAY())&lt;MONTH(M$1),"",IF(ISBLANK(Tableau8[[#This Row],[mars-2021]]),"",MAX(0,MIN(EOMONTH(M$1,0),$E98)-MAX(EOMONTH(M$1,-1),$D98-1))))</f>
        <v/>
      </c>
      <c r="N98" s="8" t="str">
        <f ca="1">IF(MONTH(TODAY())&lt;MONTH(N$1),"",IF(ISBLANK(Tableau8[[#This Row],[avr-2021]]),"",MAX(0,MIN(EOMONTH(N$1,0),$E98)-MAX(EOMONTH(N$1,-1),$D98-1))))</f>
        <v/>
      </c>
      <c r="O98" s="8" t="str">
        <f ca="1">IF(MONTH(TODAY())&lt;MONTH(O$1),"",IF(ISBLANK(Tableau8[[#This Row],[mai-2021]]),"",MAX(0,MIN(EOMONTH(O$1,0),$E98)-MAX(EOMONTH(O$1,-1),$D98-1))))</f>
        <v/>
      </c>
      <c r="P98" s="8" t="str">
        <f ca="1">IF(MONTH(TODAY())&lt;MONTH(P$1),"",IF(ISBLANK(Tableau8[[#This Row],[juin-2021]]),"",MAX(0,MIN(EOMONTH(P$1,0),$E98)-MAX(EOMONTH(P$1,-1),$D98-1))))</f>
        <v/>
      </c>
      <c r="Q98" s="8" t="str">
        <f ca="1">IF(MONTH(TODAY())&lt;MONTH(Q$1),"",IF(ISBLANK(Tableau8[[#This Row],[juil-2021]]),"",MAX(0,MIN(EOMONTH(Q$1,0),$E98)-MAX(EOMONTH(Q$1,-1),$D98-1))))</f>
        <v/>
      </c>
      <c r="R98" s="9">
        <f t="shared" ca="1" si="1"/>
        <v>0</v>
      </c>
    </row>
    <row r="99" spans="1:18" x14ac:dyDescent="0.25">
      <c r="A99"/>
      <c r="B99" s="6">
        <v>98</v>
      </c>
      <c r="C99" s="7">
        <v>37235</v>
      </c>
      <c r="D99" s="7">
        <v>43508</v>
      </c>
      <c r="E99" s="7">
        <v>44118</v>
      </c>
      <c r="F99" s="8" t="str">
        <f ca="1">IF(MONTH(TODAY())&lt;MONTH(F$1),"",IF(ISBLANK(Tableau8[[#This Row],[Nom]]),"",MAX(0,MIN(EOMONTH(F$1,0),$E99)-MAX(EOMONTH(F$1,-1),$D99-1))))</f>
        <v/>
      </c>
      <c r="G99" s="8" t="str">
        <f ca="1">IF(MONTH(TODAY())&lt;MONTH(G$1),"",IF(ISBLANK(Tableau8[[#This Row],[Prénom]]),"",MAX(0,MIN(EOMONTH(G$1,0),$E99)-MAX(EOMONTH(G$1,-1),$D99-1))))</f>
        <v/>
      </c>
      <c r="H99" s="8" t="str">
        <f ca="1">IF(MONTH(TODAY())&lt;MONTH(H$1),"",IF(ISBLANK(Tableau8[[#This Row],[Date de naissance]]),"",MAX(0,MIN(EOMONTH(H$1,0),$E99)-MAX(EOMONTH(H$1,-1),$D99-1))))</f>
        <v/>
      </c>
      <c r="I99" s="8" t="str">
        <f ca="1">IF(MONTH(TODAY())&lt;MONTH(I$1),"",IF(ISBLANK(Tableau8[[#This Row],[Date d''arrivée]]),"",MAX(0,MIN(EOMONTH(I$1,0),$E99)-MAX(EOMONTH(I$1,-1),$D99-1))))</f>
        <v/>
      </c>
      <c r="J99" s="8" t="str">
        <f ca="1">IF(MONTH(TODAY())&lt;MONTH(J$1),"",IF(ISBLANK(Tableau8[[#This Row],[Date de départ]]),"",MAX(0,MIN(EOMONTH(J$1,0),$E99)-MAX(EOMONTH(J$1,-1),$D99-1))))</f>
        <v/>
      </c>
      <c r="K99" s="8" t="str">
        <f ca="1">IF(MONTH(TODAY())&lt;MONTH(K$1),"",IF(ISBLANK(Tableau8[[#This Row],[janv-2021]]),"",MAX(0,MIN(EOMONTH(K$1,0),$E99)-MAX(EOMONTH(K$1,-1),$D99-1))))</f>
        <v/>
      </c>
      <c r="L99" s="8" t="str">
        <f ca="1">IF(MONTH(TODAY())&lt;MONTH(L$1),"",IF(ISBLANK(Tableau8[[#This Row],[févr-2021]]),"",MAX(0,MIN(EOMONTH(L$1,0),$E99)-MAX(EOMONTH(L$1,-1),$D99-1))))</f>
        <v/>
      </c>
      <c r="M99" s="8" t="str">
        <f ca="1">IF(MONTH(TODAY())&lt;MONTH(M$1),"",IF(ISBLANK(Tableau8[[#This Row],[mars-2021]]),"",MAX(0,MIN(EOMONTH(M$1,0),$E99)-MAX(EOMONTH(M$1,-1),$D99-1))))</f>
        <v/>
      </c>
      <c r="N99" s="8" t="str">
        <f ca="1">IF(MONTH(TODAY())&lt;MONTH(N$1),"",IF(ISBLANK(Tableau8[[#This Row],[avr-2021]]),"",MAX(0,MIN(EOMONTH(N$1,0),$E99)-MAX(EOMONTH(N$1,-1),$D99-1))))</f>
        <v/>
      </c>
      <c r="O99" s="8" t="str">
        <f ca="1">IF(MONTH(TODAY())&lt;MONTH(O$1),"",IF(ISBLANK(Tableau8[[#This Row],[mai-2021]]),"",MAX(0,MIN(EOMONTH(O$1,0),$E99)-MAX(EOMONTH(O$1,-1),$D99-1))))</f>
        <v/>
      </c>
      <c r="P99" s="8" t="str">
        <f ca="1">IF(MONTH(TODAY())&lt;MONTH(P$1),"",IF(ISBLANK(Tableau8[[#This Row],[juin-2021]]),"",MAX(0,MIN(EOMONTH(P$1,0),$E99)-MAX(EOMONTH(P$1,-1),$D99-1))))</f>
        <v/>
      </c>
      <c r="Q99" s="8" t="str">
        <f ca="1">IF(MONTH(TODAY())&lt;MONTH(Q$1),"",IF(ISBLANK(Tableau8[[#This Row],[juil-2021]]),"",MAX(0,MIN(EOMONTH(Q$1,0),$E99)-MAX(EOMONTH(Q$1,-1),$D99-1))))</f>
        <v/>
      </c>
      <c r="R99" s="9">
        <f t="shared" ca="1" si="1"/>
        <v>0</v>
      </c>
    </row>
    <row r="100" spans="1:18" x14ac:dyDescent="0.25">
      <c r="A100"/>
      <c r="B100" s="6">
        <v>99</v>
      </c>
      <c r="C100" s="7">
        <v>37175</v>
      </c>
      <c r="D100" s="7">
        <v>43434</v>
      </c>
      <c r="E100" s="7">
        <v>44119</v>
      </c>
      <c r="F100" s="8" t="str">
        <f ca="1">IF(MONTH(TODAY())&lt;MONTH(F$1),"",IF(ISBLANK(Tableau8[[#This Row],[Nom]]),"",MAX(0,MIN(EOMONTH(F$1,0),$E100)-MAX(EOMONTH(F$1,-1),$D100-1))))</f>
        <v/>
      </c>
      <c r="G100" s="8" t="str">
        <f ca="1">IF(MONTH(TODAY())&lt;MONTH(G$1),"",IF(ISBLANK(Tableau8[[#This Row],[Prénom]]),"",MAX(0,MIN(EOMONTH(G$1,0),$E100)-MAX(EOMONTH(G$1,-1),$D100-1))))</f>
        <v/>
      </c>
      <c r="H100" s="8" t="str">
        <f ca="1">IF(MONTH(TODAY())&lt;MONTH(H$1),"",IF(ISBLANK(Tableau8[[#This Row],[Date de naissance]]),"",MAX(0,MIN(EOMONTH(H$1,0),$E100)-MAX(EOMONTH(H$1,-1),$D100-1))))</f>
        <v/>
      </c>
      <c r="I100" s="8" t="str">
        <f ca="1">IF(MONTH(TODAY())&lt;MONTH(I$1),"",IF(ISBLANK(Tableau8[[#This Row],[Date d''arrivée]]),"",MAX(0,MIN(EOMONTH(I$1,0),$E100)-MAX(EOMONTH(I$1,-1),$D100-1))))</f>
        <v/>
      </c>
      <c r="J100" s="8" t="str">
        <f ca="1">IF(MONTH(TODAY())&lt;MONTH(J$1),"",IF(ISBLANK(Tableau8[[#This Row],[Date de départ]]),"",MAX(0,MIN(EOMONTH(J$1,0),$E100)-MAX(EOMONTH(J$1,-1),$D100-1))))</f>
        <v/>
      </c>
      <c r="K100" s="8" t="str">
        <f ca="1">IF(MONTH(TODAY())&lt;MONTH(K$1),"",IF(ISBLANK(Tableau8[[#This Row],[janv-2021]]),"",MAX(0,MIN(EOMONTH(K$1,0),$E100)-MAX(EOMONTH(K$1,-1),$D100-1))))</f>
        <v/>
      </c>
      <c r="L100" s="8" t="str">
        <f ca="1">IF(MONTH(TODAY())&lt;MONTH(L$1),"",IF(ISBLANK(Tableau8[[#This Row],[févr-2021]]),"",MAX(0,MIN(EOMONTH(L$1,0),$E100)-MAX(EOMONTH(L$1,-1),$D100-1))))</f>
        <v/>
      </c>
      <c r="M100" s="8" t="str">
        <f ca="1">IF(MONTH(TODAY())&lt;MONTH(M$1),"",IF(ISBLANK(Tableau8[[#This Row],[mars-2021]]),"",MAX(0,MIN(EOMONTH(M$1,0),$E100)-MAX(EOMONTH(M$1,-1),$D100-1))))</f>
        <v/>
      </c>
      <c r="N100" s="8" t="str">
        <f ca="1">IF(MONTH(TODAY())&lt;MONTH(N$1),"",IF(ISBLANK(Tableau8[[#This Row],[avr-2021]]),"",MAX(0,MIN(EOMONTH(N$1,0),$E100)-MAX(EOMONTH(N$1,-1),$D100-1))))</f>
        <v/>
      </c>
      <c r="O100" s="8" t="str">
        <f ca="1">IF(MONTH(TODAY())&lt;MONTH(O$1),"",IF(ISBLANK(Tableau8[[#This Row],[mai-2021]]),"",MAX(0,MIN(EOMONTH(O$1,0),$E100)-MAX(EOMONTH(O$1,-1),$D100-1))))</f>
        <v/>
      </c>
      <c r="P100" s="8" t="str">
        <f ca="1">IF(MONTH(TODAY())&lt;MONTH(P$1),"",IF(ISBLANK(Tableau8[[#This Row],[juin-2021]]),"",MAX(0,MIN(EOMONTH(P$1,0),$E100)-MAX(EOMONTH(P$1,-1),$D100-1))))</f>
        <v/>
      </c>
      <c r="Q100" s="8" t="str">
        <f ca="1">IF(MONTH(TODAY())&lt;MONTH(Q$1),"",IF(ISBLANK(Tableau8[[#This Row],[juil-2021]]),"",MAX(0,MIN(EOMONTH(Q$1,0),$E100)-MAX(EOMONTH(Q$1,-1),$D100-1))))</f>
        <v/>
      </c>
      <c r="R100" s="9">
        <f t="shared" ca="1" si="1"/>
        <v>0</v>
      </c>
    </row>
    <row r="101" spans="1:18" x14ac:dyDescent="0.25">
      <c r="A101"/>
      <c r="B101" s="6">
        <v>100</v>
      </c>
      <c r="C101" s="7">
        <v>37621</v>
      </c>
      <c r="D101" s="7">
        <v>43508</v>
      </c>
      <c r="E101" s="7">
        <v>44120</v>
      </c>
      <c r="F101" s="8" t="str">
        <f ca="1">IF(MONTH(TODAY())&lt;MONTH(F$1),"",IF(ISBLANK(Tableau8[[#This Row],[Nom]]),"",MAX(0,MIN(EOMONTH(F$1,0),$E101)-MAX(EOMONTH(F$1,-1),$D101-1))))</f>
        <v/>
      </c>
      <c r="G101" s="8" t="str">
        <f ca="1">IF(MONTH(TODAY())&lt;MONTH(G$1),"",IF(ISBLANK(Tableau8[[#This Row],[Prénom]]),"",MAX(0,MIN(EOMONTH(G$1,0),$E101)-MAX(EOMONTH(G$1,-1),$D101-1))))</f>
        <v/>
      </c>
      <c r="H101" s="8" t="str">
        <f ca="1">IF(MONTH(TODAY())&lt;MONTH(H$1),"",IF(ISBLANK(Tableau8[[#This Row],[Date de naissance]]),"",MAX(0,MIN(EOMONTH(H$1,0),$E101)-MAX(EOMONTH(H$1,-1),$D101-1))))</f>
        <v/>
      </c>
      <c r="I101" s="8" t="str">
        <f ca="1">IF(MONTH(TODAY())&lt;MONTH(I$1),"",IF(ISBLANK(Tableau8[[#This Row],[Date d''arrivée]]),"",MAX(0,MIN(EOMONTH(I$1,0),$E101)-MAX(EOMONTH(I$1,-1),$D101-1))))</f>
        <v/>
      </c>
      <c r="J101" s="8" t="str">
        <f ca="1">IF(MONTH(TODAY())&lt;MONTH(J$1),"",IF(ISBLANK(Tableau8[[#This Row],[Date de départ]]),"",MAX(0,MIN(EOMONTH(J$1,0),$E101)-MAX(EOMONTH(J$1,-1),$D101-1))))</f>
        <v/>
      </c>
      <c r="K101" s="8" t="str">
        <f ca="1">IF(MONTH(TODAY())&lt;MONTH(K$1),"",IF(ISBLANK(Tableau8[[#This Row],[janv-2021]]),"",MAX(0,MIN(EOMONTH(K$1,0),$E101)-MAX(EOMONTH(K$1,-1),$D101-1))))</f>
        <v/>
      </c>
      <c r="L101" s="8" t="str">
        <f ca="1">IF(MONTH(TODAY())&lt;MONTH(L$1),"",IF(ISBLANK(Tableau8[[#This Row],[févr-2021]]),"",MAX(0,MIN(EOMONTH(L$1,0),$E101)-MAX(EOMONTH(L$1,-1),$D101-1))))</f>
        <v/>
      </c>
      <c r="M101" s="8" t="str">
        <f ca="1">IF(MONTH(TODAY())&lt;MONTH(M$1),"",IF(ISBLANK(Tableau8[[#This Row],[mars-2021]]),"",MAX(0,MIN(EOMONTH(M$1,0),$E101)-MAX(EOMONTH(M$1,-1),$D101-1))))</f>
        <v/>
      </c>
      <c r="N101" s="8" t="str">
        <f ca="1">IF(MONTH(TODAY())&lt;MONTH(N$1),"",IF(ISBLANK(Tableau8[[#This Row],[avr-2021]]),"",MAX(0,MIN(EOMONTH(N$1,0),$E101)-MAX(EOMONTH(N$1,-1),$D101-1))))</f>
        <v/>
      </c>
      <c r="O101" s="8" t="str">
        <f ca="1">IF(MONTH(TODAY())&lt;MONTH(O$1),"",IF(ISBLANK(Tableau8[[#This Row],[mai-2021]]),"",MAX(0,MIN(EOMONTH(O$1,0),$E101)-MAX(EOMONTH(O$1,-1),$D101-1))))</f>
        <v/>
      </c>
      <c r="P101" s="8" t="str">
        <f ca="1">IF(MONTH(TODAY())&lt;MONTH(P$1),"",IF(ISBLANK(Tableau8[[#This Row],[juin-2021]]),"",MAX(0,MIN(EOMONTH(P$1,0),$E101)-MAX(EOMONTH(P$1,-1),$D101-1))))</f>
        <v/>
      </c>
      <c r="Q101" s="8" t="str">
        <f ca="1">IF(MONTH(TODAY())&lt;MONTH(Q$1),"",IF(ISBLANK(Tableau8[[#This Row],[juil-2021]]),"",MAX(0,MIN(EOMONTH(Q$1,0),$E101)-MAX(EOMONTH(Q$1,-1),$D101-1))))</f>
        <v/>
      </c>
      <c r="R101" s="9">
        <f t="shared" ca="1" si="1"/>
        <v>0</v>
      </c>
    </row>
    <row r="102" spans="1:18" x14ac:dyDescent="0.25">
      <c r="A102"/>
      <c r="B102" s="6">
        <v>101</v>
      </c>
      <c r="C102" s="7">
        <v>37685</v>
      </c>
      <c r="D102" s="7">
        <v>43434</v>
      </c>
      <c r="E102" s="7">
        <v>44121</v>
      </c>
      <c r="F102" s="8" t="str">
        <f ca="1">IF(MONTH(TODAY())&lt;MONTH(F$1),"",IF(ISBLANK(Tableau8[[#This Row],[Nom]]),"",MAX(0,MIN(EOMONTH(F$1,0),$E102)-MAX(EOMONTH(F$1,-1),$D102-1))))</f>
        <v/>
      </c>
      <c r="G102" s="8" t="str">
        <f ca="1">IF(MONTH(TODAY())&lt;MONTH(G$1),"",IF(ISBLANK(Tableau8[[#This Row],[Prénom]]),"",MAX(0,MIN(EOMONTH(G$1,0),$E102)-MAX(EOMONTH(G$1,-1),$D102-1))))</f>
        <v/>
      </c>
      <c r="H102" s="8" t="str">
        <f ca="1">IF(MONTH(TODAY())&lt;MONTH(H$1),"",IF(ISBLANK(Tableau8[[#This Row],[Date de naissance]]),"",MAX(0,MIN(EOMONTH(H$1,0),$E102)-MAX(EOMONTH(H$1,-1),$D102-1))))</f>
        <v/>
      </c>
      <c r="I102" s="8" t="str">
        <f ca="1">IF(MONTH(TODAY())&lt;MONTH(I$1),"",IF(ISBLANK(Tableau8[[#This Row],[Date d''arrivée]]),"",MAX(0,MIN(EOMONTH(I$1,0),$E102)-MAX(EOMONTH(I$1,-1),$D102-1))))</f>
        <v/>
      </c>
      <c r="J102" s="8" t="str">
        <f ca="1">IF(MONTH(TODAY())&lt;MONTH(J$1),"",IF(ISBLANK(Tableau8[[#This Row],[Date de départ]]),"",MAX(0,MIN(EOMONTH(J$1,0),$E102)-MAX(EOMONTH(J$1,-1),$D102-1))))</f>
        <v/>
      </c>
      <c r="K102" s="8" t="str">
        <f ca="1">IF(MONTH(TODAY())&lt;MONTH(K$1),"",IF(ISBLANK(Tableau8[[#This Row],[janv-2021]]),"",MAX(0,MIN(EOMONTH(K$1,0),$E102)-MAX(EOMONTH(K$1,-1),$D102-1))))</f>
        <v/>
      </c>
      <c r="L102" s="8" t="str">
        <f ca="1">IF(MONTH(TODAY())&lt;MONTH(L$1),"",IF(ISBLANK(Tableau8[[#This Row],[févr-2021]]),"",MAX(0,MIN(EOMONTH(L$1,0),$E102)-MAX(EOMONTH(L$1,-1),$D102-1))))</f>
        <v/>
      </c>
      <c r="M102" s="8" t="str">
        <f ca="1">IF(MONTH(TODAY())&lt;MONTH(M$1),"",IF(ISBLANK(Tableau8[[#This Row],[mars-2021]]),"",MAX(0,MIN(EOMONTH(M$1,0),$E102)-MAX(EOMONTH(M$1,-1),$D102-1))))</f>
        <v/>
      </c>
      <c r="N102" s="8" t="str">
        <f ca="1">IF(MONTH(TODAY())&lt;MONTH(N$1),"",IF(ISBLANK(Tableau8[[#This Row],[avr-2021]]),"",MAX(0,MIN(EOMONTH(N$1,0),$E102)-MAX(EOMONTH(N$1,-1),$D102-1))))</f>
        <v/>
      </c>
      <c r="O102" s="8" t="str">
        <f ca="1">IF(MONTH(TODAY())&lt;MONTH(O$1),"",IF(ISBLANK(Tableau8[[#This Row],[mai-2021]]),"",MAX(0,MIN(EOMONTH(O$1,0),$E102)-MAX(EOMONTH(O$1,-1),$D102-1))))</f>
        <v/>
      </c>
      <c r="P102" s="8" t="str">
        <f ca="1">IF(MONTH(TODAY())&lt;MONTH(P$1),"",IF(ISBLANK(Tableau8[[#This Row],[juin-2021]]),"",MAX(0,MIN(EOMONTH(P$1,0),$E102)-MAX(EOMONTH(P$1,-1),$D102-1))))</f>
        <v/>
      </c>
      <c r="Q102" s="8" t="str">
        <f ca="1">IF(MONTH(TODAY())&lt;MONTH(Q$1),"",IF(ISBLANK(Tableau8[[#This Row],[juil-2021]]),"",MAX(0,MIN(EOMONTH(Q$1,0),$E102)-MAX(EOMONTH(Q$1,-1),$D102-1))))</f>
        <v/>
      </c>
      <c r="R102" s="9">
        <f t="shared" ca="1" si="1"/>
        <v>0</v>
      </c>
    </row>
    <row r="103" spans="1:18" x14ac:dyDescent="0.25">
      <c r="A103"/>
      <c r="B103" s="6">
        <v>102</v>
      </c>
      <c r="C103" s="7">
        <v>37965</v>
      </c>
      <c r="D103" s="7">
        <v>43825</v>
      </c>
      <c r="E103" s="7">
        <v>44124</v>
      </c>
      <c r="F103" s="8" t="str">
        <f ca="1">IF(MONTH(TODAY())&lt;MONTH(F$1),"",IF(ISBLANK(Tableau8[[#This Row],[Nom]]),"",MAX(0,MIN(EOMONTH(F$1,0),$E103)-MAX(EOMONTH(F$1,-1),$D103-1))))</f>
        <v/>
      </c>
      <c r="G103" s="8" t="str">
        <f ca="1">IF(MONTH(TODAY())&lt;MONTH(G$1),"",IF(ISBLANK(Tableau8[[#This Row],[Prénom]]),"",MAX(0,MIN(EOMONTH(G$1,0),$E103)-MAX(EOMONTH(G$1,-1),$D103-1))))</f>
        <v/>
      </c>
      <c r="H103" s="8" t="str">
        <f ca="1">IF(MONTH(TODAY())&lt;MONTH(H$1),"",IF(ISBLANK(Tableau8[[#This Row],[Date de naissance]]),"",MAX(0,MIN(EOMONTH(H$1,0),$E103)-MAX(EOMONTH(H$1,-1),$D103-1))))</f>
        <v/>
      </c>
      <c r="I103" s="8" t="str">
        <f ca="1">IF(MONTH(TODAY())&lt;MONTH(I$1),"",IF(ISBLANK(Tableau8[[#This Row],[Date d''arrivée]]),"",MAX(0,MIN(EOMONTH(I$1,0),$E103)-MAX(EOMONTH(I$1,-1),$D103-1))))</f>
        <v/>
      </c>
      <c r="J103" s="8" t="str">
        <f ca="1">IF(MONTH(TODAY())&lt;MONTH(J$1),"",IF(ISBLANK(Tableau8[[#This Row],[Date de départ]]),"",MAX(0,MIN(EOMONTH(J$1,0),$E103)-MAX(EOMONTH(J$1,-1),$D103-1))))</f>
        <v/>
      </c>
      <c r="K103" s="8" t="str">
        <f ca="1">IF(MONTH(TODAY())&lt;MONTH(K$1),"",IF(ISBLANK(Tableau8[[#This Row],[janv-2021]]),"",MAX(0,MIN(EOMONTH(K$1,0),$E103)-MAX(EOMONTH(K$1,-1),$D103-1))))</f>
        <v/>
      </c>
      <c r="L103" s="8" t="str">
        <f ca="1">IF(MONTH(TODAY())&lt;MONTH(L$1),"",IF(ISBLANK(Tableau8[[#This Row],[févr-2021]]),"",MAX(0,MIN(EOMONTH(L$1,0),$E103)-MAX(EOMONTH(L$1,-1),$D103-1))))</f>
        <v/>
      </c>
      <c r="M103" s="8" t="str">
        <f ca="1">IF(MONTH(TODAY())&lt;MONTH(M$1),"",IF(ISBLANK(Tableau8[[#This Row],[mars-2021]]),"",MAX(0,MIN(EOMONTH(M$1,0),$E103)-MAX(EOMONTH(M$1,-1),$D103-1))))</f>
        <v/>
      </c>
      <c r="N103" s="8" t="str">
        <f ca="1">IF(MONTH(TODAY())&lt;MONTH(N$1),"",IF(ISBLANK(Tableau8[[#This Row],[avr-2021]]),"",MAX(0,MIN(EOMONTH(N$1,0),$E103)-MAX(EOMONTH(N$1,-1),$D103-1))))</f>
        <v/>
      </c>
      <c r="O103" s="8" t="str">
        <f ca="1">IF(MONTH(TODAY())&lt;MONTH(O$1),"",IF(ISBLANK(Tableau8[[#This Row],[mai-2021]]),"",MAX(0,MIN(EOMONTH(O$1,0),$E103)-MAX(EOMONTH(O$1,-1),$D103-1))))</f>
        <v/>
      </c>
      <c r="P103" s="8" t="str">
        <f ca="1">IF(MONTH(TODAY())&lt;MONTH(P$1),"",IF(ISBLANK(Tableau8[[#This Row],[juin-2021]]),"",MAX(0,MIN(EOMONTH(P$1,0),$E103)-MAX(EOMONTH(P$1,-1),$D103-1))))</f>
        <v/>
      </c>
      <c r="Q103" s="8" t="str">
        <f ca="1">IF(MONTH(TODAY())&lt;MONTH(Q$1),"",IF(ISBLANK(Tableau8[[#This Row],[juil-2021]]),"",MAX(0,MIN(EOMONTH(Q$1,0),$E103)-MAX(EOMONTH(Q$1,-1),$D103-1))))</f>
        <v/>
      </c>
      <c r="R103" s="9">
        <f t="shared" ca="1" si="1"/>
        <v>0</v>
      </c>
    </row>
    <row r="104" spans="1:18" x14ac:dyDescent="0.25">
      <c r="A104"/>
      <c r="B104" s="6">
        <v>103</v>
      </c>
      <c r="C104" s="7">
        <v>37940</v>
      </c>
      <c r="D104" s="7">
        <v>43839</v>
      </c>
      <c r="E104" s="7">
        <v>44124</v>
      </c>
      <c r="F104" s="8" t="str">
        <f ca="1">IF(MONTH(TODAY())&lt;MONTH(F$1),"",IF(ISBLANK(Tableau8[[#This Row],[Nom]]),"",MAX(0,MIN(EOMONTH(F$1,0),$E104)-MAX(EOMONTH(F$1,-1),$D104-1))))</f>
        <v/>
      </c>
      <c r="G104" s="8" t="str">
        <f ca="1">IF(MONTH(TODAY())&lt;MONTH(G$1),"",IF(ISBLANK(Tableau8[[#This Row],[Prénom]]),"",MAX(0,MIN(EOMONTH(G$1,0),$E104)-MAX(EOMONTH(G$1,-1),$D104-1))))</f>
        <v/>
      </c>
      <c r="H104" s="8" t="str">
        <f ca="1">IF(MONTH(TODAY())&lt;MONTH(H$1),"",IF(ISBLANK(Tableau8[[#This Row],[Date de naissance]]),"",MAX(0,MIN(EOMONTH(H$1,0),$E104)-MAX(EOMONTH(H$1,-1),$D104-1))))</f>
        <v/>
      </c>
      <c r="I104" s="8" t="str">
        <f ca="1">IF(MONTH(TODAY())&lt;MONTH(I$1),"",IF(ISBLANK(Tableau8[[#This Row],[Date d''arrivée]]),"",MAX(0,MIN(EOMONTH(I$1,0),$E104)-MAX(EOMONTH(I$1,-1),$D104-1))))</f>
        <v/>
      </c>
      <c r="J104" s="8" t="str">
        <f ca="1">IF(MONTH(TODAY())&lt;MONTH(J$1),"",IF(ISBLANK(Tableau8[[#This Row],[Date de départ]]),"",MAX(0,MIN(EOMONTH(J$1,0),$E104)-MAX(EOMONTH(J$1,-1),$D104-1))))</f>
        <v/>
      </c>
      <c r="K104" s="8" t="str">
        <f ca="1">IF(MONTH(TODAY())&lt;MONTH(K$1),"",IF(ISBLANK(Tableau8[[#This Row],[janv-2021]]),"",MAX(0,MIN(EOMONTH(K$1,0),$E104)-MAX(EOMONTH(K$1,-1),$D104-1))))</f>
        <v/>
      </c>
      <c r="L104" s="8" t="str">
        <f ca="1">IF(MONTH(TODAY())&lt;MONTH(L$1),"",IF(ISBLANK(Tableau8[[#This Row],[févr-2021]]),"",MAX(0,MIN(EOMONTH(L$1,0),$E104)-MAX(EOMONTH(L$1,-1),$D104-1))))</f>
        <v/>
      </c>
      <c r="M104" s="8" t="str">
        <f ca="1">IF(MONTH(TODAY())&lt;MONTH(M$1),"",IF(ISBLANK(Tableau8[[#This Row],[mars-2021]]),"",MAX(0,MIN(EOMONTH(M$1,0),$E104)-MAX(EOMONTH(M$1,-1),$D104-1))))</f>
        <v/>
      </c>
      <c r="N104" s="8" t="str">
        <f ca="1">IF(MONTH(TODAY())&lt;MONTH(N$1),"",IF(ISBLANK(Tableau8[[#This Row],[avr-2021]]),"",MAX(0,MIN(EOMONTH(N$1,0),$E104)-MAX(EOMONTH(N$1,-1),$D104-1))))</f>
        <v/>
      </c>
      <c r="O104" s="8" t="str">
        <f ca="1">IF(MONTH(TODAY())&lt;MONTH(O$1),"",IF(ISBLANK(Tableau8[[#This Row],[mai-2021]]),"",MAX(0,MIN(EOMONTH(O$1,0),$E104)-MAX(EOMONTH(O$1,-1),$D104-1))))</f>
        <v/>
      </c>
      <c r="P104" s="8" t="str">
        <f ca="1">IF(MONTH(TODAY())&lt;MONTH(P$1),"",IF(ISBLANK(Tableau8[[#This Row],[juin-2021]]),"",MAX(0,MIN(EOMONTH(P$1,0),$E104)-MAX(EOMONTH(P$1,-1),$D104-1))))</f>
        <v/>
      </c>
      <c r="Q104" s="8" t="str">
        <f ca="1">IF(MONTH(TODAY())&lt;MONTH(Q$1),"",IF(ISBLANK(Tableau8[[#This Row],[juil-2021]]),"",MAX(0,MIN(EOMONTH(Q$1,0),$E104)-MAX(EOMONTH(Q$1,-1),$D104-1))))</f>
        <v/>
      </c>
      <c r="R104" s="9">
        <f t="shared" ca="1" si="1"/>
        <v>0</v>
      </c>
    </row>
    <row r="105" spans="1:18" x14ac:dyDescent="0.25">
      <c r="A105"/>
      <c r="B105" s="6">
        <v>104</v>
      </c>
      <c r="C105" s="7">
        <v>37874</v>
      </c>
      <c r="D105" s="7">
        <v>43797</v>
      </c>
      <c r="E105" s="7">
        <v>44146</v>
      </c>
      <c r="F105" s="8" t="str">
        <f ca="1">IF(MONTH(TODAY())&lt;MONTH(F$1),"",IF(ISBLANK(Tableau8[[#This Row],[Nom]]),"",MAX(0,MIN(EOMONTH(F$1,0),$E105)-MAX(EOMONTH(F$1,-1),$D105-1))))</f>
        <v/>
      </c>
      <c r="G105" s="8" t="str">
        <f ca="1">IF(MONTH(TODAY())&lt;MONTH(G$1),"",IF(ISBLANK(Tableau8[[#This Row],[Prénom]]),"",MAX(0,MIN(EOMONTH(G$1,0),$E105)-MAX(EOMONTH(G$1,-1),$D105-1))))</f>
        <v/>
      </c>
      <c r="H105" s="8" t="str">
        <f ca="1">IF(MONTH(TODAY())&lt;MONTH(H$1),"",IF(ISBLANK(Tableau8[[#This Row],[Date de naissance]]),"",MAX(0,MIN(EOMONTH(H$1,0),$E105)-MAX(EOMONTH(H$1,-1),$D105-1))))</f>
        <v/>
      </c>
      <c r="I105" s="8" t="str">
        <f ca="1">IF(MONTH(TODAY())&lt;MONTH(I$1),"",IF(ISBLANK(Tableau8[[#This Row],[Date d''arrivée]]),"",MAX(0,MIN(EOMONTH(I$1,0),$E105)-MAX(EOMONTH(I$1,-1),$D105-1))))</f>
        <v/>
      </c>
      <c r="J105" s="8" t="str">
        <f ca="1">IF(MONTH(TODAY())&lt;MONTH(J$1),"",IF(ISBLANK(Tableau8[[#This Row],[Date de départ]]),"",MAX(0,MIN(EOMONTH(J$1,0),$E105)-MAX(EOMONTH(J$1,-1),$D105-1))))</f>
        <v/>
      </c>
      <c r="K105" s="8" t="str">
        <f ca="1">IF(MONTH(TODAY())&lt;MONTH(K$1),"",IF(ISBLANK(Tableau8[[#This Row],[janv-2021]]),"",MAX(0,MIN(EOMONTH(K$1,0),$E105)-MAX(EOMONTH(K$1,-1),$D105-1))))</f>
        <v/>
      </c>
      <c r="L105" s="8" t="str">
        <f ca="1">IF(MONTH(TODAY())&lt;MONTH(L$1),"",IF(ISBLANK(Tableau8[[#This Row],[févr-2021]]),"",MAX(0,MIN(EOMONTH(L$1,0),$E105)-MAX(EOMONTH(L$1,-1),$D105-1))))</f>
        <v/>
      </c>
      <c r="M105" s="8" t="str">
        <f ca="1">IF(MONTH(TODAY())&lt;MONTH(M$1),"",IF(ISBLANK(Tableau8[[#This Row],[mars-2021]]),"",MAX(0,MIN(EOMONTH(M$1,0),$E105)-MAX(EOMONTH(M$1,-1),$D105-1))))</f>
        <v/>
      </c>
      <c r="N105" s="8" t="str">
        <f ca="1">IF(MONTH(TODAY())&lt;MONTH(N$1),"",IF(ISBLANK(Tableau8[[#This Row],[avr-2021]]),"",MAX(0,MIN(EOMONTH(N$1,0),$E105)-MAX(EOMONTH(N$1,-1),$D105-1))))</f>
        <v/>
      </c>
      <c r="O105" s="8" t="str">
        <f ca="1">IF(MONTH(TODAY())&lt;MONTH(O$1),"",IF(ISBLANK(Tableau8[[#This Row],[mai-2021]]),"",MAX(0,MIN(EOMONTH(O$1,0),$E105)-MAX(EOMONTH(O$1,-1),$D105-1))))</f>
        <v/>
      </c>
      <c r="P105" s="8" t="str">
        <f ca="1">IF(MONTH(TODAY())&lt;MONTH(P$1),"",IF(ISBLANK(Tableau8[[#This Row],[juin-2021]]),"",MAX(0,MIN(EOMONTH(P$1,0),$E105)-MAX(EOMONTH(P$1,-1),$D105-1))))</f>
        <v/>
      </c>
      <c r="Q105" s="8" t="str">
        <f ca="1">IF(MONTH(TODAY())&lt;MONTH(Q$1),"",IF(ISBLANK(Tableau8[[#This Row],[juil-2021]]),"",MAX(0,MIN(EOMONTH(Q$1,0),$E105)-MAX(EOMONTH(Q$1,-1),$D105-1))))</f>
        <v/>
      </c>
      <c r="R105" s="9">
        <f t="shared" ca="1" si="1"/>
        <v>0</v>
      </c>
    </row>
    <row r="106" spans="1:18" x14ac:dyDescent="0.25">
      <c r="A106"/>
      <c r="B106" s="6">
        <v>105</v>
      </c>
      <c r="C106" s="7">
        <v>38157</v>
      </c>
      <c r="D106" s="7">
        <v>43907</v>
      </c>
      <c r="E106" s="7">
        <v>44180</v>
      </c>
      <c r="F106" s="8" t="str">
        <f ca="1">IF(MONTH(TODAY())&lt;MONTH(F$1),"",IF(ISBLANK(Tableau8[[#This Row],[Nom]]),"",MAX(0,MIN(EOMONTH(F$1,0),$E106)-MAX(EOMONTH(F$1,-1),$D106-1))))</f>
        <v/>
      </c>
      <c r="G106" s="8" t="str">
        <f ca="1">IF(MONTH(TODAY())&lt;MONTH(G$1),"",IF(ISBLANK(Tableau8[[#This Row],[Prénom]]),"",MAX(0,MIN(EOMONTH(G$1,0),$E106)-MAX(EOMONTH(G$1,-1),$D106-1))))</f>
        <v/>
      </c>
      <c r="H106" s="8" t="str">
        <f ca="1">IF(MONTH(TODAY())&lt;MONTH(H$1),"",IF(ISBLANK(Tableau8[[#This Row],[Date de naissance]]),"",MAX(0,MIN(EOMONTH(H$1,0),$E106)-MAX(EOMONTH(H$1,-1),$D106-1))))</f>
        <v/>
      </c>
      <c r="I106" s="8" t="str">
        <f ca="1">IF(MONTH(TODAY())&lt;MONTH(I$1),"",IF(ISBLANK(Tableau8[[#This Row],[Date d''arrivée]]),"",MAX(0,MIN(EOMONTH(I$1,0),$E106)-MAX(EOMONTH(I$1,-1),$D106-1))))</f>
        <v/>
      </c>
      <c r="J106" s="8" t="str">
        <f ca="1">IF(MONTH(TODAY())&lt;MONTH(J$1),"",IF(ISBLANK(Tableau8[[#This Row],[Date de départ]]),"",MAX(0,MIN(EOMONTH(J$1,0),$E106)-MAX(EOMONTH(J$1,-1),$D106-1))))</f>
        <v/>
      </c>
      <c r="K106" s="8" t="str">
        <f ca="1">IF(MONTH(TODAY())&lt;MONTH(K$1),"",IF(ISBLANK(Tableau8[[#This Row],[janv-2021]]),"",MAX(0,MIN(EOMONTH(K$1,0),$E106)-MAX(EOMONTH(K$1,-1),$D106-1))))</f>
        <v/>
      </c>
      <c r="L106" s="8" t="str">
        <f ca="1">IF(MONTH(TODAY())&lt;MONTH(L$1),"",IF(ISBLANK(Tableau8[[#This Row],[févr-2021]]),"",MAX(0,MIN(EOMONTH(L$1,0),$E106)-MAX(EOMONTH(L$1,-1),$D106-1))))</f>
        <v/>
      </c>
      <c r="M106" s="8" t="str">
        <f ca="1">IF(MONTH(TODAY())&lt;MONTH(M$1),"",IF(ISBLANK(Tableau8[[#This Row],[mars-2021]]),"",MAX(0,MIN(EOMONTH(M$1,0),$E106)-MAX(EOMONTH(M$1,-1),$D106-1))))</f>
        <v/>
      </c>
      <c r="N106" s="8" t="str">
        <f ca="1">IF(MONTH(TODAY())&lt;MONTH(N$1),"",IF(ISBLANK(Tableau8[[#This Row],[avr-2021]]),"",MAX(0,MIN(EOMONTH(N$1,0),$E106)-MAX(EOMONTH(N$1,-1),$D106-1))))</f>
        <v/>
      </c>
      <c r="O106" s="8" t="str">
        <f ca="1">IF(MONTH(TODAY())&lt;MONTH(O$1),"",IF(ISBLANK(Tableau8[[#This Row],[mai-2021]]),"",MAX(0,MIN(EOMONTH(O$1,0),$E106)-MAX(EOMONTH(O$1,-1),$D106-1))))</f>
        <v/>
      </c>
      <c r="P106" s="8" t="str">
        <f ca="1">IF(MONTH(TODAY())&lt;MONTH(P$1),"",IF(ISBLANK(Tableau8[[#This Row],[juin-2021]]),"",MAX(0,MIN(EOMONTH(P$1,0),$E106)-MAX(EOMONTH(P$1,-1),$D106-1))))</f>
        <v/>
      </c>
      <c r="Q106" s="8" t="str">
        <f ca="1">IF(MONTH(TODAY())&lt;MONTH(Q$1),"",IF(ISBLANK(Tableau8[[#This Row],[juil-2021]]),"",MAX(0,MIN(EOMONTH(Q$1,0),$E106)-MAX(EOMONTH(Q$1,-1),$D106-1))))</f>
        <v/>
      </c>
      <c r="R106" s="9">
        <f t="shared" ca="1" si="1"/>
        <v>0</v>
      </c>
    </row>
    <row r="107" spans="1:18" x14ac:dyDescent="0.25">
      <c r="A107"/>
      <c r="B107" s="6">
        <v>106</v>
      </c>
      <c r="C107" s="7">
        <v>38352</v>
      </c>
      <c r="D107" s="7">
        <v>43710</v>
      </c>
      <c r="E107" s="7">
        <v>44187</v>
      </c>
      <c r="F107" s="8" t="str">
        <f ca="1">IF(MONTH(TODAY())&lt;MONTH(F$1),"",IF(ISBLANK(Tableau8[[#This Row],[Nom]]),"",MAX(0,MIN(EOMONTH(F$1,0),$E107)-MAX(EOMONTH(F$1,-1),$D107-1))))</f>
        <v/>
      </c>
      <c r="G107" s="8" t="str">
        <f ca="1">IF(MONTH(TODAY())&lt;MONTH(G$1),"",IF(ISBLANK(Tableau8[[#This Row],[Prénom]]),"",MAX(0,MIN(EOMONTH(G$1,0),$E107)-MAX(EOMONTH(G$1,-1),$D107-1))))</f>
        <v/>
      </c>
      <c r="H107" s="8" t="str">
        <f ca="1">IF(MONTH(TODAY())&lt;MONTH(H$1),"",IF(ISBLANK(Tableau8[[#This Row],[Date de naissance]]),"",MAX(0,MIN(EOMONTH(H$1,0),$E107)-MAX(EOMONTH(H$1,-1),$D107-1))))</f>
        <v/>
      </c>
      <c r="I107" s="8" t="str">
        <f ca="1">IF(MONTH(TODAY())&lt;MONTH(I$1),"",IF(ISBLANK(Tableau8[[#This Row],[Date d''arrivée]]),"",MAX(0,MIN(EOMONTH(I$1,0),$E107)-MAX(EOMONTH(I$1,-1),$D107-1))))</f>
        <v/>
      </c>
      <c r="J107" s="8" t="str">
        <f ca="1">IF(MONTH(TODAY())&lt;MONTH(J$1),"",IF(ISBLANK(Tableau8[[#This Row],[Date de départ]]),"",MAX(0,MIN(EOMONTH(J$1,0),$E107)-MAX(EOMONTH(J$1,-1),$D107-1))))</f>
        <v/>
      </c>
      <c r="K107" s="8" t="str">
        <f ca="1">IF(MONTH(TODAY())&lt;MONTH(K$1),"",IF(ISBLANK(Tableau8[[#This Row],[janv-2021]]),"",MAX(0,MIN(EOMONTH(K$1,0),$E107)-MAX(EOMONTH(K$1,-1),$D107-1))))</f>
        <v/>
      </c>
      <c r="L107" s="8" t="str">
        <f ca="1">IF(MONTH(TODAY())&lt;MONTH(L$1),"",IF(ISBLANK(Tableau8[[#This Row],[févr-2021]]),"",MAX(0,MIN(EOMONTH(L$1,0),$E107)-MAX(EOMONTH(L$1,-1),$D107-1))))</f>
        <v/>
      </c>
      <c r="M107" s="8" t="str">
        <f ca="1">IF(MONTH(TODAY())&lt;MONTH(M$1),"",IF(ISBLANK(Tableau8[[#This Row],[mars-2021]]),"",MAX(0,MIN(EOMONTH(M$1,0),$E107)-MAX(EOMONTH(M$1,-1),$D107-1))))</f>
        <v/>
      </c>
      <c r="N107" s="8" t="str">
        <f ca="1">IF(MONTH(TODAY())&lt;MONTH(N$1),"",IF(ISBLANK(Tableau8[[#This Row],[avr-2021]]),"",MAX(0,MIN(EOMONTH(N$1,0),$E107)-MAX(EOMONTH(N$1,-1),$D107-1))))</f>
        <v/>
      </c>
      <c r="O107" s="8" t="str">
        <f ca="1">IF(MONTH(TODAY())&lt;MONTH(O$1),"",IF(ISBLANK(Tableau8[[#This Row],[mai-2021]]),"",MAX(0,MIN(EOMONTH(O$1,0),$E107)-MAX(EOMONTH(O$1,-1),$D107-1))))</f>
        <v/>
      </c>
      <c r="P107" s="8" t="str">
        <f ca="1">IF(MONTH(TODAY())&lt;MONTH(P$1),"",IF(ISBLANK(Tableau8[[#This Row],[juin-2021]]),"",MAX(0,MIN(EOMONTH(P$1,0),$E107)-MAX(EOMONTH(P$1,-1),$D107-1))))</f>
        <v/>
      </c>
      <c r="Q107" s="8" t="str">
        <f ca="1">IF(MONTH(TODAY())&lt;MONTH(Q$1),"",IF(ISBLANK(Tableau8[[#This Row],[juil-2021]]),"",MAX(0,MIN(EOMONTH(Q$1,0),$E107)-MAX(EOMONTH(Q$1,-1),$D107-1))))</f>
        <v/>
      </c>
      <c r="R107" s="9">
        <f t="shared" ca="1" si="1"/>
        <v>0</v>
      </c>
    </row>
    <row r="108" spans="1:18" x14ac:dyDescent="0.25">
      <c r="A108"/>
      <c r="B108" s="6">
        <v>107</v>
      </c>
      <c r="C108" s="7">
        <v>38308</v>
      </c>
      <c r="D108" s="7">
        <v>43907</v>
      </c>
      <c r="E108" s="7">
        <v>44187</v>
      </c>
      <c r="F108" s="8" t="str">
        <f ca="1">IF(MONTH(TODAY())&lt;MONTH(F$1),"",IF(ISBLANK(Tableau8[[#This Row],[Nom]]),"",MAX(0,MIN(EOMONTH(F$1,0),$E108)-MAX(EOMONTH(F$1,-1),$D108-1))))</f>
        <v/>
      </c>
      <c r="G108" s="8" t="str">
        <f ca="1">IF(MONTH(TODAY())&lt;MONTH(G$1),"",IF(ISBLANK(Tableau8[[#This Row],[Prénom]]),"",MAX(0,MIN(EOMONTH(G$1,0),$E108)-MAX(EOMONTH(G$1,-1),$D108-1))))</f>
        <v/>
      </c>
      <c r="H108" s="8" t="str">
        <f ca="1">IF(MONTH(TODAY())&lt;MONTH(H$1),"",IF(ISBLANK(Tableau8[[#This Row],[Date de naissance]]),"",MAX(0,MIN(EOMONTH(H$1,0),$E108)-MAX(EOMONTH(H$1,-1),$D108-1))))</f>
        <v/>
      </c>
      <c r="I108" s="8" t="str">
        <f ca="1">IF(MONTH(TODAY())&lt;MONTH(I$1),"",IF(ISBLANK(Tableau8[[#This Row],[Date d''arrivée]]),"",MAX(0,MIN(EOMONTH(I$1,0),$E108)-MAX(EOMONTH(I$1,-1),$D108-1))))</f>
        <v/>
      </c>
      <c r="J108" s="8" t="str">
        <f ca="1">IF(MONTH(TODAY())&lt;MONTH(J$1),"",IF(ISBLANK(Tableau8[[#This Row],[Date de départ]]),"",MAX(0,MIN(EOMONTH(J$1,0),$E108)-MAX(EOMONTH(J$1,-1),$D108-1))))</f>
        <v/>
      </c>
      <c r="K108" s="8" t="str">
        <f ca="1">IF(MONTH(TODAY())&lt;MONTH(K$1),"",IF(ISBLANK(Tableau8[[#This Row],[janv-2021]]),"",MAX(0,MIN(EOMONTH(K$1,0),$E108)-MAX(EOMONTH(K$1,-1),$D108-1))))</f>
        <v/>
      </c>
      <c r="L108" s="8" t="str">
        <f ca="1">IF(MONTH(TODAY())&lt;MONTH(L$1),"",IF(ISBLANK(Tableau8[[#This Row],[févr-2021]]),"",MAX(0,MIN(EOMONTH(L$1,0),$E108)-MAX(EOMONTH(L$1,-1),$D108-1))))</f>
        <v/>
      </c>
      <c r="M108" s="8" t="str">
        <f ca="1">IF(MONTH(TODAY())&lt;MONTH(M$1),"",IF(ISBLANK(Tableau8[[#This Row],[mars-2021]]),"",MAX(0,MIN(EOMONTH(M$1,0),$E108)-MAX(EOMONTH(M$1,-1),$D108-1))))</f>
        <v/>
      </c>
      <c r="N108" s="8" t="str">
        <f ca="1">IF(MONTH(TODAY())&lt;MONTH(N$1),"",IF(ISBLANK(Tableau8[[#This Row],[avr-2021]]),"",MAX(0,MIN(EOMONTH(N$1,0),$E108)-MAX(EOMONTH(N$1,-1),$D108-1))))</f>
        <v/>
      </c>
      <c r="O108" s="8" t="str">
        <f ca="1">IF(MONTH(TODAY())&lt;MONTH(O$1),"",IF(ISBLANK(Tableau8[[#This Row],[mai-2021]]),"",MAX(0,MIN(EOMONTH(O$1,0),$E108)-MAX(EOMONTH(O$1,-1),$D108-1))))</f>
        <v/>
      </c>
      <c r="P108" s="8" t="str">
        <f ca="1">IF(MONTH(TODAY())&lt;MONTH(P$1),"",IF(ISBLANK(Tableau8[[#This Row],[juin-2021]]),"",MAX(0,MIN(EOMONTH(P$1,0),$E108)-MAX(EOMONTH(P$1,-1),$D108-1))))</f>
        <v/>
      </c>
      <c r="Q108" s="8" t="str">
        <f ca="1">IF(MONTH(TODAY())&lt;MONTH(Q$1),"",IF(ISBLANK(Tableau8[[#This Row],[juil-2021]]),"",MAX(0,MIN(EOMONTH(Q$1,0),$E108)-MAX(EOMONTH(Q$1,-1),$D108-1))))</f>
        <v/>
      </c>
      <c r="R108" s="9">
        <f t="shared" ca="1" si="1"/>
        <v>0</v>
      </c>
    </row>
    <row r="109" spans="1:18" x14ac:dyDescent="0.25">
      <c r="A109"/>
      <c r="B109"/>
      <c r="C109"/>
      <c r="D109"/>
      <c r="E109"/>
    </row>
    <row r="110" spans="1:18" x14ac:dyDescent="0.25">
      <c r="A110"/>
      <c r="B110"/>
      <c r="C110"/>
      <c r="D110"/>
      <c r="E110"/>
    </row>
    <row r="111" spans="1:18" x14ac:dyDescent="0.25">
      <c r="A111"/>
      <c r="B111"/>
      <c r="C111"/>
      <c r="D111"/>
      <c r="E111"/>
    </row>
    <row r="112" spans="1:18" x14ac:dyDescent="0.25">
      <c r="A112"/>
      <c r="B112"/>
      <c r="C112"/>
      <c r="D112"/>
      <c r="E112"/>
    </row>
    <row r="113" spans="1:5" x14ac:dyDescent="0.25">
      <c r="A113"/>
      <c r="B113"/>
      <c r="C113"/>
      <c r="D113"/>
      <c r="E113"/>
    </row>
    <row r="114" spans="1:5" x14ac:dyDescent="0.25">
      <c r="A114"/>
      <c r="B114"/>
      <c r="C114"/>
      <c r="D114"/>
      <c r="E114"/>
    </row>
    <row r="115" spans="1:5" x14ac:dyDescent="0.25">
      <c r="A115"/>
      <c r="B115"/>
      <c r="C115"/>
      <c r="D115"/>
      <c r="E115"/>
    </row>
    <row r="116" spans="1:5" x14ac:dyDescent="0.25">
      <c r="A116"/>
      <c r="B116"/>
      <c r="C116"/>
      <c r="D116"/>
      <c r="E116"/>
    </row>
    <row r="117" spans="1:5" x14ac:dyDescent="0.25">
      <c r="A117"/>
      <c r="B117"/>
      <c r="C117"/>
      <c r="D117"/>
      <c r="E117"/>
    </row>
    <row r="118" spans="1:5" x14ac:dyDescent="0.25">
      <c r="A118"/>
      <c r="B118"/>
      <c r="C118"/>
      <c r="D118"/>
      <c r="E118"/>
    </row>
    <row r="119" spans="1:5" x14ac:dyDescent="0.25">
      <c r="A119"/>
      <c r="B119"/>
      <c r="C119"/>
      <c r="D119"/>
      <c r="E119"/>
    </row>
    <row r="120" spans="1:5" x14ac:dyDescent="0.25">
      <c r="A120"/>
      <c r="B120"/>
      <c r="C120"/>
      <c r="D120"/>
      <c r="E120"/>
    </row>
    <row r="121" spans="1:5" x14ac:dyDescent="0.25">
      <c r="A121"/>
      <c r="B121"/>
      <c r="C121"/>
      <c r="D121"/>
      <c r="E121"/>
    </row>
    <row r="122" spans="1:5" x14ac:dyDescent="0.25">
      <c r="A122"/>
      <c r="B122"/>
      <c r="C122"/>
      <c r="D122"/>
      <c r="E122"/>
    </row>
    <row r="123" spans="1:5" x14ac:dyDescent="0.25">
      <c r="A123"/>
      <c r="B123"/>
      <c r="C123"/>
      <c r="D123"/>
      <c r="E123"/>
    </row>
    <row r="124" spans="1:5" x14ac:dyDescent="0.25">
      <c r="A124"/>
      <c r="B124"/>
      <c r="C124"/>
      <c r="D124"/>
      <c r="E124"/>
    </row>
    <row r="125" spans="1:5" x14ac:dyDescent="0.25">
      <c r="A125"/>
      <c r="B125"/>
      <c r="C125"/>
      <c r="D125"/>
      <c r="E125"/>
    </row>
    <row r="126" spans="1:5" x14ac:dyDescent="0.25">
      <c r="A126"/>
      <c r="B126"/>
      <c r="C126"/>
      <c r="D126"/>
      <c r="E126"/>
    </row>
    <row r="127" spans="1:5" x14ac:dyDescent="0.25">
      <c r="A127"/>
      <c r="B127"/>
      <c r="C127"/>
      <c r="D127"/>
      <c r="E127"/>
    </row>
    <row r="128" spans="1:5" x14ac:dyDescent="0.25">
      <c r="A128"/>
      <c r="B128"/>
      <c r="C128"/>
      <c r="D128"/>
      <c r="E128"/>
    </row>
    <row r="129" spans="1:5" x14ac:dyDescent="0.25">
      <c r="A129"/>
      <c r="B129"/>
      <c r="C129"/>
      <c r="D129"/>
      <c r="E129"/>
    </row>
    <row r="130" spans="1:5" x14ac:dyDescent="0.25">
      <c r="A130"/>
      <c r="B130"/>
      <c r="C130"/>
      <c r="D130"/>
      <c r="E130"/>
    </row>
    <row r="131" spans="1:5" x14ac:dyDescent="0.25">
      <c r="A131"/>
      <c r="B131"/>
      <c r="C131"/>
      <c r="D131"/>
      <c r="E131"/>
    </row>
    <row r="132" spans="1:5" x14ac:dyDescent="0.25">
      <c r="A132"/>
      <c r="B132"/>
      <c r="C132"/>
      <c r="D132"/>
      <c r="E132"/>
    </row>
    <row r="133" spans="1:5" x14ac:dyDescent="0.25">
      <c r="A133"/>
      <c r="B133"/>
      <c r="C133"/>
      <c r="D133"/>
      <c r="E133"/>
    </row>
    <row r="134" spans="1:5" x14ac:dyDescent="0.25">
      <c r="A134"/>
      <c r="B134"/>
      <c r="C134"/>
      <c r="D134"/>
      <c r="E134"/>
    </row>
    <row r="135" spans="1:5" x14ac:dyDescent="0.25">
      <c r="A135"/>
      <c r="B135"/>
      <c r="C135"/>
      <c r="D135"/>
      <c r="E135"/>
    </row>
    <row r="136" spans="1:5" x14ac:dyDescent="0.25">
      <c r="A136"/>
      <c r="B136"/>
      <c r="C136"/>
      <c r="D136"/>
      <c r="E136"/>
    </row>
    <row r="137" spans="1:5" x14ac:dyDescent="0.25">
      <c r="A137"/>
      <c r="B137"/>
      <c r="C137"/>
      <c r="D137"/>
      <c r="E137"/>
    </row>
    <row r="138" spans="1:5" x14ac:dyDescent="0.25">
      <c r="A138"/>
      <c r="B138"/>
      <c r="C138"/>
      <c r="D138"/>
      <c r="E138"/>
    </row>
    <row r="139" spans="1:5" x14ac:dyDescent="0.25">
      <c r="A139"/>
      <c r="B139"/>
      <c r="C139"/>
      <c r="D139"/>
      <c r="E139"/>
    </row>
    <row r="140" spans="1:5" x14ac:dyDescent="0.25">
      <c r="A140"/>
      <c r="B140"/>
      <c r="C140"/>
      <c r="D140"/>
      <c r="E140"/>
    </row>
    <row r="141" spans="1:5" x14ac:dyDescent="0.25">
      <c r="A141"/>
      <c r="B141"/>
      <c r="C141"/>
      <c r="D141"/>
      <c r="E141"/>
    </row>
    <row r="142" spans="1:5" x14ac:dyDescent="0.25">
      <c r="A142"/>
      <c r="B142"/>
      <c r="C142"/>
      <c r="D142"/>
      <c r="E142"/>
    </row>
    <row r="143" spans="1:5" x14ac:dyDescent="0.25">
      <c r="A143"/>
      <c r="B143"/>
      <c r="C143"/>
      <c r="D143"/>
      <c r="E143"/>
    </row>
    <row r="144" spans="1:5" x14ac:dyDescent="0.25">
      <c r="A144"/>
      <c r="B144"/>
      <c r="C144"/>
      <c r="D144"/>
      <c r="E144"/>
    </row>
    <row r="145" spans="1:5" x14ac:dyDescent="0.25">
      <c r="A145"/>
      <c r="B145"/>
      <c r="C145"/>
      <c r="D145"/>
      <c r="E145"/>
    </row>
    <row r="146" spans="1:5" x14ac:dyDescent="0.25">
      <c r="A146"/>
      <c r="B146"/>
      <c r="C146"/>
      <c r="D146"/>
      <c r="E146"/>
    </row>
    <row r="147" spans="1:5" x14ac:dyDescent="0.25">
      <c r="A147"/>
      <c r="B147"/>
      <c r="C147"/>
      <c r="D147"/>
      <c r="E147"/>
    </row>
    <row r="148" spans="1:5" x14ac:dyDescent="0.25">
      <c r="A148"/>
      <c r="B148"/>
      <c r="C148"/>
      <c r="D148"/>
      <c r="E148"/>
    </row>
    <row r="149" spans="1:5" x14ac:dyDescent="0.25">
      <c r="A149"/>
      <c r="B149"/>
      <c r="C149"/>
      <c r="D149"/>
      <c r="E149"/>
    </row>
    <row r="150" spans="1:5" x14ac:dyDescent="0.25">
      <c r="A150"/>
      <c r="B150"/>
      <c r="C150"/>
      <c r="D150"/>
      <c r="E150"/>
    </row>
    <row r="151" spans="1:5" x14ac:dyDescent="0.25">
      <c r="A151"/>
      <c r="B151"/>
      <c r="C151"/>
      <c r="D151"/>
      <c r="E151"/>
    </row>
    <row r="152" spans="1:5" x14ac:dyDescent="0.25">
      <c r="A152"/>
      <c r="B152"/>
      <c r="C152"/>
      <c r="D152"/>
      <c r="E152"/>
    </row>
    <row r="153" spans="1:5" x14ac:dyDescent="0.25">
      <c r="A153"/>
      <c r="B153"/>
      <c r="C153"/>
      <c r="D153"/>
      <c r="E153"/>
    </row>
    <row r="154" spans="1:5" x14ac:dyDescent="0.25">
      <c r="A154"/>
      <c r="B154"/>
      <c r="C154"/>
      <c r="D154"/>
      <c r="E154"/>
    </row>
    <row r="155" spans="1:5" x14ac:dyDescent="0.25">
      <c r="A155"/>
      <c r="B155"/>
      <c r="C155"/>
      <c r="D155"/>
      <c r="E155"/>
    </row>
    <row r="156" spans="1:5" x14ac:dyDescent="0.25">
      <c r="A156"/>
      <c r="B156"/>
      <c r="C156"/>
      <c r="D156"/>
      <c r="E156"/>
    </row>
    <row r="157" spans="1:5" x14ac:dyDescent="0.25">
      <c r="A157"/>
      <c r="B157"/>
      <c r="C157"/>
      <c r="D157"/>
      <c r="E157"/>
    </row>
    <row r="158" spans="1:5" x14ac:dyDescent="0.25">
      <c r="A158"/>
      <c r="B158"/>
      <c r="C158"/>
      <c r="D158"/>
      <c r="E158"/>
    </row>
    <row r="159" spans="1:5" x14ac:dyDescent="0.25">
      <c r="A159"/>
      <c r="B159"/>
      <c r="C159"/>
      <c r="D159"/>
      <c r="E159"/>
    </row>
    <row r="160" spans="1:5" x14ac:dyDescent="0.25">
      <c r="A160"/>
      <c r="B160"/>
      <c r="C160"/>
      <c r="D160"/>
      <c r="E160"/>
    </row>
    <row r="161" spans="1:5" x14ac:dyDescent="0.25">
      <c r="A161"/>
      <c r="B161"/>
      <c r="C161"/>
      <c r="D161"/>
      <c r="E161"/>
    </row>
    <row r="162" spans="1:5" x14ac:dyDescent="0.25">
      <c r="A162"/>
      <c r="B162"/>
      <c r="C162"/>
      <c r="D162"/>
      <c r="E162"/>
    </row>
    <row r="163" spans="1:5" x14ac:dyDescent="0.25">
      <c r="A163"/>
      <c r="B163"/>
      <c r="C163"/>
      <c r="D163"/>
      <c r="E163"/>
    </row>
    <row r="164" spans="1:5" x14ac:dyDescent="0.25">
      <c r="A164"/>
      <c r="B164"/>
      <c r="C164"/>
      <c r="D164"/>
      <c r="E164"/>
    </row>
    <row r="165" spans="1:5" x14ac:dyDescent="0.25">
      <c r="A165"/>
      <c r="B165"/>
      <c r="C165"/>
      <c r="D165"/>
      <c r="E165"/>
    </row>
    <row r="166" spans="1:5" x14ac:dyDescent="0.25">
      <c r="A166"/>
      <c r="B166"/>
      <c r="C166"/>
      <c r="D166"/>
      <c r="E166"/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x14ac:dyDescent="0.25">
      <c r="A169"/>
      <c r="B169"/>
      <c r="C169"/>
      <c r="D169"/>
      <c r="E169"/>
    </row>
    <row r="170" spans="1:5" x14ac:dyDescent="0.25">
      <c r="A170"/>
      <c r="B170"/>
      <c r="C170"/>
      <c r="D170"/>
      <c r="E170"/>
    </row>
    <row r="171" spans="1:5" x14ac:dyDescent="0.25">
      <c r="A171"/>
      <c r="B171"/>
      <c r="C171"/>
      <c r="D171"/>
      <c r="E171"/>
    </row>
    <row r="172" spans="1:5" x14ac:dyDescent="0.25">
      <c r="A172"/>
      <c r="B172"/>
      <c r="C172"/>
      <c r="D172"/>
      <c r="E172"/>
    </row>
    <row r="173" spans="1:5" x14ac:dyDescent="0.25">
      <c r="A173"/>
      <c r="B173"/>
      <c r="C173"/>
      <c r="D173"/>
      <c r="E173"/>
    </row>
    <row r="174" spans="1:5" x14ac:dyDescent="0.25">
      <c r="A174"/>
      <c r="B174"/>
      <c r="C174"/>
      <c r="D174"/>
      <c r="E174"/>
    </row>
    <row r="175" spans="1:5" x14ac:dyDescent="0.25">
      <c r="A175"/>
      <c r="B175"/>
      <c r="C175"/>
      <c r="D175"/>
      <c r="E175"/>
    </row>
    <row r="176" spans="1:5" x14ac:dyDescent="0.25">
      <c r="A176"/>
      <c r="B176"/>
      <c r="C176"/>
      <c r="D176"/>
      <c r="E176"/>
    </row>
    <row r="177" spans="1:5" x14ac:dyDescent="0.25">
      <c r="A177"/>
      <c r="B177"/>
      <c r="C177"/>
      <c r="D177"/>
      <c r="E177"/>
    </row>
    <row r="178" spans="1:5" x14ac:dyDescent="0.25">
      <c r="A178"/>
      <c r="B178"/>
      <c r="C178"/>
      <c r="D178"/>
      <c r="E178"/>
    </row>
    <row r="179" spans="1:5" x14ac:dyDescent="0.25">
      <c r="A179"/>
      <c r="B179"/>
      <c r="C179"/>
      <c r="D179"/>
      <c r="E179"/>
    </row>
    <row r="180" spans="1:5" x14ac:dyDescent="0.25">
      <c r="A180"/>
      <c r="B180"/>
      <c r="C180"/>
      <c r="D180"/>
      <c r="E180"/>
    </row>
    <row r="181" spans="1:5" x14ac:dyDescent="0.25">
      <c r="A181"/>
      <c r="B181"/>
      <c r="C181"/>
      <c r="D181"/>
      <c r="E181"/>
    </row>
    <row r="182" spans="1:5" x14ac:dyDescent="0.25">
      <c r="A182"/>
      <c r="B182"/>
      <c r="C182"/>
      <c r="D182"/>
      <c r="E182"/>
    </row>
    <row r="183" spans="1:5" x14ac:dyDescent="0.25">
      <c r="A183"/>
      <c r="B183"/>
      <c r="C183"/>
      <c r="D183"/>
      <c r="E183"/>
    </row>
    <row r="184" spans="1:5" x14ac:dyDescent="0.25">
      <c r="A184"/>
      <c r="B184"/>
      <c r="C184"/>
      <c r="D184"/>
      <c r="E184"/>
    </row>
    <row r="185" spans="1:5" x14ac:dyDescent="0.25">
      <c r="A185"/>
      <c r="B185"/>
      <c r="C185"/>
      <c r="D185"/>
      <c r="E185"/>
    </row>
    <row r="186" spans="1:5" x14ac:dyDescent="0.25">
      <c r="A186"/>
      <c r="B186"/>
      <c r="C186"/>
      <c r="D186"/>
      <c r="E186"/>
    </row>
    <row r="187" spans="1:5" x14ac:dyDescent="0.25">
      <c r="A187"/>
      <c r="B187"/>
      <c r="C187"/>
      <c r="D187"/>
      <c r="E187"/>
    </row>
    <row r="188" spans="1:5" x14ac:dyDescent="0.25">
      <c r="A188"/>
      <c r="B188"/>
      <c r="C188"/>
      <c r="D188"/>
      <c r="E188"/>
    </row>
    <row r="189" spans="1:5" x14ac:dyDescent="0.25">
      <c r="A189"/>
      <c r="B189"/>
      <c r="C189"/>
      <c r="D189"/>
      <c r="E189"/>
    </row>
    <row r="190" spans="1:5" x14ac:dyDescent="0.25">
      <c r="A190"/>
      <c r="B190"/>
      <c r="C190"/>
      <c r="D190"/>
      <c r="E190"/>
    </row>
    <row r="191" spans="1:5" x14ac:dyDescent="0.25">
      <c r="A191"/>
      <c r="B191"/>
      <c r="C191"/>
      <c r="D191"/>
      <c r="E191"/>
    </row>
    <row r="192" spans="1:5" x14ac:dyDescent="0.25">
      <c r="A192"/>
      <c r="B192"/>
      <c r="C192"/>
      <c r="D192"/>
      <c r="E192"/>
    </row>
    <row r="193" spans="1:5" x14ac:dyDescent="0.25">
      <c r="A193"/>
      <c r="B193"/>
      <c r="C193"/>
      <c r="D193"/>
      <c r="E193"/>
    </row>
    <row r="194" spans="1:5" x14ac:dyDescent="0.25">
      <c r="A194"/>
      <c r="B194"/>
      <c r="C194"/>
      <c r="D194"/>
      <c r="E194"/>
    </row>
    <row r="195" spans="1:5" x14ac:dyDescent="0.25">
      <c r="A195"/>
      <c r="B195"/>
      <c r="C195"/>
      <c r="D195"/>
      <c r="E195"/>
    </row>
    <row r="196" spans="1:5" x14ac:dyDescent="0.25">
      <c r="A196"/>
      <c r="B196"/>
      <c r="C196"/>
      <c r="D196"/>
      <c r="E196"/>
    </row>
    <row r="197" spans="1:5" x14ac:dyDescent="0.25">
      <c r="A197"/>
      <c r="B197"/>
      <c r="C197"/>
      <c r="D197"/>
      <c r="E197"/>
    </row>
    <row r="198" spans="1:5" x14ac:dyDescent="0.25">
      <c r="A198"/>
      <c r="B198"/>
      <c r="C198"/>
      <c r="D198"/>
      <c r="E198"/>
    </row>
    <row r="199" spans="1:5" x14ac:dyDescent="0.25">
      <c r="A199"/>
      <c r="B199"/>
      <c r="C199"/>
      <c r="D199"/>
      <c r="E199"/>
    </row>
    <row r="200" spans="1:5" x14ac:dyDescent="0.25">
      <c r="A200"/>
      <c r="B200"/>
      <c r="C200"/>
      <c r="D200"/>
      <c r="E200"/>
    </row>
    <row r="201" spans="1:5" x14ac:dyDescent="0.25">
      <c r="A201" s="6"/>
      <c r="B201" s="6"/>
      <c r="C201" s="7"/>
      <c r="D201" s="7"/>
      <c r="E201" s="7"/>
    </row>
    <row r="202" spans="1:5" x14ac:dyDescent="0.25">
      <c r="A202" s="6"/>
      <c r="B202" s="6"/>
      <c r="C202" s="7"/>
      <c r="D202" s="7"/>
      <c r="E202" s="7"/>
    </row>
    <row r="203" spans="1:5" x14ac:dyDescent="0.25">
      <c r="A203" s="6"/>
      <c r="B203" s="6"/>
      <c r="C203" s="7"/>
      <c r="D203" s="7"/>
      <c r="E203" s="7"/>
    </row>
    <row r="204" spans="1:5" x14ac:dyDescent="0.25">
      <c r="A204" s="6"/>
      <c r="B204" s="6"/>
      <c r="C204" s="7"/>
      <c r="D204" s="7"/>
      <c r="E204" s="7"/>
    </row>
    <row r="205" spans="1:5" x14ac:dyDescent="0.25">
      <c r="A205" s="6"/>
      <c r="B205" s="6"/>
      <c r="C205" s="7"/>
      <c r="D205" s="7"/>
      <c r="E205" s="7"/>
    </row>
    <row r="206" spans="1:5" x14ac:dyDescent="0.25">
      <c r="A206" s="6"/>
      <c r="B206" s="6"/>
      <c r="C206" s="7"/>
      <c r="D206" s="7"/>
      <c r="E206" s="7"/>
    </row>
    <row r="207" spans="1:5" x14ac:dyDescent="0.25">
      <c r="A207" s="6"/>
      <c r="B207" s="6"/>
      <c r="C207" s="7"/>
      <c r="D207" s="7"/>
      <c r="E207" s="7"/>
    </row>
    <row r="208" spans="1:5" x14ac:dyDescent="0.25">
      <c r="A208" s="6"/>
      <c r="B208" s="6"/>
      <c r="C208" s="7"/>
      <c r="D208" s="7"/>
      <c r="E208" s="7"/>
    </row>
    <row r="209" spans="1:5" x14ac:dyDescent="0.25">
      <c r="A209" s="6"/>
      <c r="B209" s="6"/>
      <c r="C209" s="7"/>
      <c r="D209" s="7"/>
      <c r="E209" s="7"/>
    </row>
    <row r="210" spans="1:5" x14ac:dyDescent="0.25">
      <c r="A210" s="6"/>
      <c r="B210" s="6"/>
      <c r="C210" s="7"/>
      <c r="D210" s="7"/>
      <c r="E210" s="7"/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Taux d'occupation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Harold LETESSIER - Association l'Abri</cp:lastModifiedBy>
  <dcterms:created xsi:type="dcterms:W3CDTF">2021-01-12T10:21:12Z</dcterms:created>
  <dcterms:modified xsi:type="dcterms:W3CDTF">2021-01-12T10:23:36Z</dcterms:modified>
</cp:coreProperties>
</file>