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13_ncr:1_{AA990051-A735-4B40-90D0-9D3DC45170B5}" xr6:coauthVersionLast="45" xr6:coauthVersionMax="45" xr10:uidLastSave="{00000000-0000-0000-0000-000000000000}"/>
  <bookViews>
    <workbookView xWindow="-120" yWindow="-120" windowWidth="29040" windowHeight="15840" xr2:uid="{006E4592-8692-4CD5-836A-9CFBC225AD90}"/>
  </bookViews>
  <sheets>
    <sheet name="Planification" sheetId="2" r:id="rId1"/>
    <sheet name="Saisie de données" sheetId="1" r:id="rId2"/>
    <sheet name="Sources" sheetId="3" r:id="rId3"/>
  </sheets>
  <definedNames>
    <definedName name="Affichernom">Planification!$H$3</definedName>
    <definedName name="Champqui">'Saisie de données'!$C:$C</definedName>
    <definedName name="SemaineDu">Planification!$G$3</definedName>
    <definedName name="tblDonnees">Tableau4[#All]</definedName>
    <definedName name="tblDonnées">Tableau4[#All]</definedName>
    <definedName name="tblProgramme">Tableau1[]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2" l="1" a="1"/>
  <c r="D7" i="2" s="1"/>
  <c r="D8" i="2" a="1"/>
  <c r="D8" i="2"/>
  <c r="D9" i="2" a="1"/>
  <c r="D9" i="2" s="1"/>
  <c r="D10" i="2" a="1"/>
  <c r="D10" i="2"/>
  <c r="D11" i="2" a="1"/>
  <c r="D11" i="2" s="1"/>
  <c r="D12" i="2" a="1"/>
  <c r="D12" i="2"/>
  <c r="D13" i="2" a="1"/>
  <c r="D13" i="2" s="1"/>
  <c r="D14" i="2" a="1"/>
  <c r="D14" i="2"/>
  <c r="D15" i="2" a="1"/>
  <c r="D15" i="2" s="1"/>
  <c r="D16" i="2" a="1"/>
  <c r="D16" i="2"/>
  <c r="D17" i="2" a="1"/>
  <c r="D17" i="2" s="1"/>
  <c r="D18" i="2" a="1"/>
  <c r="D18" i="2"/>
  <c r="D19" i="2" a="1"/>
  <c r="D19" i="2" s="1"/>
  <c r="D20" i="2" a="1"/>
  <c r="D20" i="2"/>
  <c r="D21" i="2" a="1"/>
  <c r="D21" i="2" s="1"/>
  <c r="D22" i="2" a="1"/>
  <c r="D22" i="2"/>
  <c r="D23" i="2" a="1"/>
  <c r="D23" i="2" s="1"/>
  <c r="D24" i="2" a="1"/>
  <c r="D24" i="2"/>
  <c r="D25" i="2" a="1"/>
  <c r="D25" i="2" s="1"/>
  <c r="D26" i="2" a="1"/>
  <c r="D26" i="2"/>
  <c r="D27" i="2" a="1"/>
  <c r="D27" i="2" s="1"/>
  <c r="D28" i="2" a="1"/>
  <c r="D28" i="2"/>
  <c r="D29" i="2" a="1"/>
  <c r="D29" i="2" s="1"/>
  <c r="E7" i="2" a="1"/>
  <c r="E7" i="2"/>
  <c r="E8" i="2" a="1"/>
  <c r="E8" i="2" s="1"/>
  <c r="E9" i="2" a="1"/>
  <c r="E9" i="2"/>
  <c r="E10" i="2" a="1"/>
  <c r="E10" i="2" s="1"/>
  <c r="E11" i="2" a="1"/>
  <c r="E11" i="2"/>
  <c r="E12" i="2" a="1"/>
  <c r="E12" i="2" s="1"/>
  <c r="E13" i="2" a="1"/>
  <c r="E13" i="2"/>
  <c r="E14" i="2" a="1"/>
  <c r="E14" i="2" s="1"/>
  <c r="E15" i="2" a="1"/>
  <c r="E15" i="2"/>
  <c r="E16" i="2" a="1"/>
  <c r="E16" i="2" s="1"/>
  <c r="E17" i="2" a="1"/>
  <c r="E17" i="2"/>
  <c r="E18" i="2" a="1"/>
  <c r="E18" i="2" s="1"/>
  <c r="E19" i="2" a="1"/>
  <c r="E19" i="2"/>
  <c r="E20" i="2" a="1"/>
  <c r="E20" i="2" s="1"/>
  <c r="E21" i="2" a="1"/>
  <c r="E21" i="2"/>
  <c r="E22" i="2" a="1"/>
  <c r="E22" i="2" s="1"/>
  <c r="E23" i="2" a="1"/>
  <c r="E23" i="2"/>
  <c r="E24" i="2" a="1"/>
  <c r="E24" i="2" s="1"/>
  <c r="E25" i="2" a="1"/>
  <c r="E25" i="2"/>
  <c r="E26" i="2" a="1"/>
  <c r="E26" i="2" s="1"/>
  <c r="E27" i="2" a="1"/>
  <c r="E27" i="2"/>
  <c r="E28" i="2" a="1"/>
  <c r="E28" i="2" s="1"/>
  <c r="E29" i="2" a="1"/>
  <c r="E29" i="2"/>
  <c r="F7" i="2" a="1"/>
  <c r="F7" i="2" s="1"/>
  <c r="F8" i="2" a="1"/>
  <c r="F8" i="2"/>
  <c r="F9" i="2" a="1"/>
  <c r="F9" i="2" s="1"/>
  <c r="F10" i="2" a="1"/>
  <c r="F10" i="2"/>
  <c r="F11" i="2" a="1"/>
  <c r="F11" i="2" s="1"/>
  <c r="F12" i="2" a="1"/>
  <c r="F12" i="2"/>
  <c r="F13" i="2" a="1"/>
  <c r="F13" i="2" s="1"/>
  <c r="F14" i="2" a="1"/>
  <c r="F14" i="2"/>
  <c r="F15" i="2" a="1"/>
  <c r="F15" i="2" s="1"/>
  <c r="F16" i="2" a="1"/>
  <c r="F16" i="2"/>
  <c r="F17" i="2" a="1"/>
  <c r="F17" i="2" s="1"/>
  <c r="F18" i="2" a="1"/>
  <c r="F18" i="2"/>
  <c r="F19" i="2" a="1"/>
  <c r="F19" i="2" s="1"/>
  <c r="F20" i="2" a="1"/>
  <c r="F20" i="2"/>
  <c r="F21" i="2" a="1"/>
  <c r="F21" i="2" s="1"/>
  <c r="F22" i="2" a="1"/>
  <c r="F22" i="2"/>
  <c r="F23" i="2" a="1"/>
  <c r="F23" i="2" s="1"/>
  <c r="F24" i="2" a="1"/>
  <c r="F24" i="2"/>
  <c r="F25" i="2" a="1"/>
  <c r="F25" i="2" s="1"/>
  <c r="F26" i="2" a="1"/>
  <c r="F26" i="2"/>
  <c r="F27" i="2" a="1"/>
  <c r="F27" i="2" s="1"/>
  <c r="F28" i="2" a="1"/>
  <c r="F28" i="2"/>
  <c r="F29" i="2" a="1"/>
  <c r="F29" i="2" s="1"/>
  <c r="G7" i="2" a="1"/>
  <c r="G7" i="2"/>
  <c r="G8" i="2" a="1"/>
  <c r="G8" i="2" s="1"/>
  <c r="G9" i="2" a="1"/>
  <c r="G9" i="2"/>
  <c r="G10" i="2" a="1"/>
  <c r="G10" i="2" s="1"/>
  <c r="G11" i="2" a="1"/>
  <c r="G11" i="2"/>
  <c r="G12" i="2" a="1"/>
  <c r="G12" i="2" s="1"/>
  <c r="G13" i="2" a="1"/>
  <c r="G13" i="2"/>
  <c r="G14" i="2" a="1"/>
  <c r="G14" i="2" s="1"/>
  <c r="G15" i="2" a="1"/>
  <c r="G15" i="2"/>
  <c r="G16" i="2" a="1"/>
  <c r="G16" i="2" s="1"/>
  <c r="G17" i="2" a="1"/>
  <c r="G17" i="2"/>
  <c r="G18" i="2" a="1"/>
  <c r="G18" i="2" s="1"/>
  <c r="G19" i="2" a="1"/>
  <c r="G19" i="2"/>
  <c r="G20" i="2" a="1"/>
  <c r="G20" i="2" s="1"/>
  <c r="G21" i="2" a="1"/>
  <c r="G21" i="2"/>
  <c r="G22" i="2" a="1"/>
  <c r="G22" i="2" s="1"/>
  <c r="G23" i="2" a="1"/>
  <c r="G23" i="2"/>
  <c r="G24" i="2" a="1"/>
  <c r="G24" i="2" s="1"/>
  <c r="G25" i="2" a="1"/>
  <c r="G25" i="2"/>
  <c r="G26" i="2" a="1"/>
  <c r="G26" i="2" s="1"/>
  <c r="G27" i="2" a="1"/>
  <c r="G27" i="2"/>
  <c r="G28" i="2" a="1"/>
  <c r="G28" i="2" s="1"/>
  <c r="G29" i="2" a="1"/>
  <c r="G29" i="2"/>
  <c r="H7" i="2" a="1"/>
  <c r="H7" i="2" s="1"/>
  <c r="H8" i="2" a="1"/>
  <c r="H8" i="2"/>
  <c r="H9" i="2" a="1"/>
  <c r="H9" i="2" s="1"/>
  <c r="H10" i="2" a="1"/>
  <c r="H10" i="2"/>
  <c r="H11" i="2" a="1"/>
  <c r="H11" i="2" s="1"/>
  <c r="H12" i="2" a="1"/>
  <c r="H12" i="2"/>
  <c r="H13" i="2" a="1"/>
  <c r="H13" i="2" s="1"/>
  <c r="H14" i="2" a="1"/>
  <c r="H14" i="2"/>
  <c r="H15" i="2" a="1"/>
  <c r="H15" i="2" s="1"/>
  <c r="H16" i="2" a="1"/>
  <c r="H16" i="2"/>
  <c r="H17" i="2" a="1"/>
  <c r="H17" i="2" s="1"/>
  <c r="H18" i="2" a="1"/>
  <c r="H18" i="2"/>
  <c r="H19" i="2" a="1"/>
  <c r="H19" i="2" s="1"/>
  <c r="H20" i="2" a="1"/>
  <c r="H20" i="2"/>
  <c r="H21" i="2" a="1"/>
  <c r="H21" i="2" s="1"/>
  <c r="H22" i="2" a="1"/>
  <c r="H22" i="2" s="1"/>
  <c r="H23" i="2" a="1"/>
  <c r="H23" i="2" s="1"/>
  <c r="H24" i="2" a="1"/>
  <c r="H24" i="2" s="1"/>
  <c r="H25" i="2" a="1"/>
  <c r="H25" i="2" s="1"/>
  <c r="H26" i="2" a="1"/>
  <c r="H26" i="2" s="1"/>
  <c r="H27" i="2" a="1"/>
  <c r="H27" i="2" s="1"/>
  <c r="H28" i="2" a="1"/>
  <c r="H28" i="2" s="1"/>
  <c r="H29" i="2" a="1"/>
  <c r="H29" i="2" s="1"/>
  <c r="C7" i="2" a="1"/>
  <c r="C7" i="2" s="1"/>
  <c r="C8" i="2" a="1"/>
  <c r="C8" i="2"/>
  <c r="C9" i="2" a="1"/>
  <c r="C9" i="2" s="1"/>
  <c r="C10" i="2" a="1"/>
  <c r="C10" i="2"/>
  <c r="C11" i="2" a="1"/>
  <c r="C11" i="2" s="1"/>
  <c r="C12" i="2" a="1"/>
  <c r="C12" i="2"/>
  <c r="C13" i="2" a="1"/>
  <c r="C13" i="2" s="1"/>
  <c r="C14" i="2" a="1"/>
  <c r="C14" i="2"/>
  <c r="C15" i="2" a="1"/>
  <c r="C15" i="2" s="1"/>
  <c r="C16" i="2" a="1"/>
  <c r="C16" i="2"/>
  <c r="C17" i="2" a="1"/>
  <c r="C17" i="2" s="1"/>
  <c r="C18" i="2" a="1"/>
  <c r="C18" i="2"/>
  <c r="C19" i="2" a="1"/>
  <c r="C19" i="2" s="1"/>
  <c r="C20" i="2" a="1"/>
  <c r="C20" i="2"/>
  <c r="C21" i="2" a="1"/>
  <c r="C21" i="2" s="1"/>
  <c r="C22" i="2" a="1"/>
  <c r="C22" i="2"/>
  <c r="C23" i="2" a="1"/>
  <c r="C23" i="2" s="1"/>
  <c r="C24" i="2" a="1"/>
  <c r="C24" i="2"/>
  <c r="C25" i="2" a="1"/>
  <c r="C25" i="2" s="1"/>
  <c r="C26" i="2" a="1"/>
  <c r="C26" i="2"/>
  <c r="C27" i="2" a="1"/>
  <c r="C27" i="2" s="1"/>
  <c r="C28" i="2" a="1"/>
  <c r="C28" i="2" s="1"/>
  <c r="C29" i="2" a="1"/>
  <c r="C29" i="2" s="1"/>
  <c r="C5" i="2"/>
  <c r="I17" i="1" l="1"/>
  <c r="I16" i="1"/>
  <c r="I34" i="1" l="1"/>
  <c r="I35" i="1"/>
  <c r="I36" i="1"/>
  <c r="I37" i="1"/>
  <c r="I64" i="1"/>
  <c r="I65" i="1"/>
  <c r="I66" i="1"/>
  <c r="I67" i="1"/>
  <c r="I68" i="1"/>
  <c r="I69" i="1"/>
  <c r="I70" i="1"/>
  <c r="I18" i="1"/>
  <c r="I26" i="1"/>
  <c r="I21" i="1"/>
  <c r="I19" i="1" l="1"/>
  <c r="I20" i="1"/>
  <c r="I23" i="1"/>
  <c r="I27" i="1"/>
  <c r="I28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29" i="1"/>
  <c r="I25" i="1"/>
  <c r="I22" i="1"/>
  <c r="I6" i="1"/>
  <c r="I7" i="1"/>
  <c r="I8" i="1"/>
  <c r="I9" i="1"/>
  <c r="I5" i="1"/>
  <c r="I32" i="1"/>
  <c r="I31" i="1"/>
  <c r="I39" i="1"/>
  <c r="I11" i="1" l="1"/>
  <c r="I12" i="1"/>
  <c r="I13" i="1"/>
  <c r="I14" i="1"/>
  <c r="I15" i="1"/>
  <c r="I24" i="1"/>
  <c r="I4" i="1"/>
  <c r="I30" i="1"/>
  <c r="I38" i="1"/>
  <c r="I33" i="1"/>
  <c r="I40" i="1"/>
  <c r="I41" i="1"/>
  <c r="I42" i="1"/>
  <c r="I43" i="1"/>
  <c r="I71" i="1"/>
  <c r="I10" i="1"/>
  <c r="F3" i="2" l="1"/>
  <c r="G4" i="2" s="1"/>
  <c r="C4" i="2" l="1"/>
  <c r="F4" i="2"/>
  <c r="E4" i="2"/>
  <c r="D4" i="2"/>
  <c r="H4" i="2"/>
  <c r="D5" i="2" l="1"/>
  <c r="H5" i="2"/>
  <c r="E5" i="2"/>
  <c r="F5" i="2"/>
  <c r="G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<sst xmlns="http://schemas.openxmlformats.org/spreadsheetml/2006/main" count="196" uniqueCount="55">
  <si>
    <t>DATE et HEURE</t>
  </si>
  <si>
    <t>QUI</t>
  </si>
  <si>
    <t>SEMESTRE 1</t>
  </si>
  <si>
    <t>SEMESTRE 3</t>
  </si>
  <si>
    <t>SEMESTRE 5</t>
  </si>
  <si>
    <t>SEMESTRE 7</t>
  </si>
  <si>
    <t>SEMESTRE 9</t>
  </si>
  <si>
    <t>UE</t>
  </si>
  <si>
    <t xml:space="preserve">Afficher le programme pour : </t>
  </si>
  <si>
    <t>Pour la semaine du :</t>
  </si>
  <si>
    <t>LUNDI</t>
  </si>
  <si>
    <t>MARDI</t>
  </si>
  <si>
    <t>MERCREDI</t>
  </si>
  <si>
    <t>JEUDI</t>
  </si>
  <si>
    <t>VENDREDI</t>
  </si>
  <si>
    <t>SAMEDI</t>
  </si>
  <si>
    <t>SEMAINE EDT</t>
  </si>
  <si>
    <t>INTERVENANTS</t>
  </si>
  <si>
    <t>TIME</t>
  </si>
  <si>
    <t>CM/TD</t>
  </si>
  <si>
    <t>COMMENTAIRES</t>
  </si>
  <si>
    <t>CM</t>
  </si>
  <si>
    <t>TD</t>
  </si>
  <si>
    <t>Autre</t>
  </si>
  <si>
    <t>SAISIE DES DONNEES</t>
  </si>
  <si>
    <t>DUREE</t>
  </si>
  <si>
    <t>test 5</t>
  </si>
  <si>
    <t>test 4</t>
  </si>
  <si>
    <t>test 3</t>
  </si>
  <si>
    <t>test 6</t>
  </si>
  <si>
    <t>test 7</t>
  </si>
  <si>
    <t>Salle 146</t>
  </si>
  <si>
    <t>Prévoir Grande salle</t>
  </si>
  <si>
    <t>UE LIBRE 1</t>
  </si>
  <si>
    <t>Prévoir Vidéoproj</t>
  </si>
  <si>
    <t>S5</t>
  </si>
  <si>
    <t>S7</t>
  </si>
  <si>
    <t>S9</t>
  </si>
  <si>
    <t>S3</t>
  </si>
  <si>
    <t>Du 02/11 au 20/11</t>
  </si>
  <si>
    <t>Du 28/09 au 16/10 + 16/11 au 27/11</t>
  </si>
  <si>
    <t>Du 28/09 au 16/10                  Du 07/12 au 18/12</t>
  </si>
  <si>
    <t>Du 02/11 au 18/12</t>
  </si>
  <si>
    <t>Mémo Stages :</t>
  </si>
  <si>
    <t>Mémo congés et fériés :</t>
  </si>
  <si>
    <t>Mercredi 11 novembre</t>
  </si>
  <si>
    <t>Vendredi 25 décembre</t>
  </si>
  <si>
    <t>Du 19/12 au 03/01/2021</t>
  </si>
  <si>
    <t>Colonne4</t>
  </si>
  <si>
    <t>TEST</t>
  </si>
  <si>
    <t>VCL</t>
  </si>
  <si>
    <t>CLF</t>
  </si>
  <si>
    <t>JM</t>
  </si>
  <si>
    <t>EF</t>
  </si>
  <si>
    <t>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</si>
</sst>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/m/yy\ h:mm;@"/>
  </numFmts>
  <fonts count="2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mbria"/>
      <family val="1"/>
    </font>
    <font>
      <sz val="9"/>
      <color theme="1"/>
      <name val="Cambria"/>
      <family val="1"/>
    </font>
    <font>
      <sz val="14"/>
      <color theme="4"/>
      <name val="Franklin Gothic Book"/>
      <family val="2"/>
    </font>
    <font>
      <sz val="14"/>
      <color theme="5"/>
      <name val="Franklin Gothic Book"/>
      <family val="2"/>
    </font>
    <font>
      <sz val="14"/>
      <color theme="7"/>
      <name val="Franklin Gothic Book"/>
      <family val="2"/>
    </font>
    <font>
      <sz val="14"/>
      <color theme="6"/>
      <name val="Franklin Gothic Book"/>
      <family val="2"/>
    </font>
    <font>
      <sz val="14"/>
      <color theme="9"/>
      <name val="Franklin Gothic Book"/>
      <family val="2"/>
    </font>
    <font>
      <sz val="14"/>
      <color theme="8"/>
      <name val="Franklin Gothic Book"/>
      <family val="2"/>
    </font>
    <font>
      <b/>
      <sz val="28"/>
      <color theme="1" tint="0.249977111117893"/>
      <name val="Franklin Gothic Book"/>
      <family val="2"/>
    </font>
    <font>
      <b/>
      <sz val="12"/>
      <color rgb="FF41BAC7"/>
      <name val="Franklin Gothic Medium"/>
      <family val="2"/>
    </font>
    <font>
      <sz val="28"/>
      <color theme="6" tint="-0.499984740745262"/>
      <name val="Franklin Gothic Medium"/>
      <family val="2"/>
    </font>
    <font>
      <b/>
      <sz val="16"/>
      <color theme="6" tint="-0.499984740745262"/>
      <name val="Cambria"/>
      <family val="1"/>
    </font>
    <font>
      <sz val="14"/>
      <color theme="1"/>
      <name val="Cambria"/>
      <family val="1"/>
    </font>
    <font>
      <b/>
      <sz val="14"/>
      <color theme="1" tint="0.34998626667073579"/>
      <name val="Cambria"/>
      <family val="1"/>
    </font>
    <font>
      <sz val="14"/>
      <color theme="1"/>
      <name val="Calibri"/>
      <family val="2"/>
      <scheme val="minor"/>
    </font>
    <font>
      <b/>
      <sz val="10"/>
      <color theme="1"/>
      <name val="Cambria"/>
      <family val="1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5"/>
      <name val="Franklin Gothic Book"/>
      <family val="2"/>
    </font>
    <font>
      <b/>
      <sz val="14"/>
      <color theme="7"/>
      <name val="Franklin Gothic Book"/>
      <family val="2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rgb="FF41BAC7"/>
      <name val="Franklin Gothic Boo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/>
    </xf>
    <xf numFmtId="1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16" fillId="0" borderId="0" xfId="0" applyFo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20" fontId="14" fillId="0" borderId="0" xfId="0" applyNumberFormat="1" applyFont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20" fontId="17" fillId="0" borderId="3" xfId="0" applyNumberFormat="1" applyFont="1" applyBorder="1" applyAlignment="1">
      <alignment horizontal="center" vertical="center"/>
    </xf>
    <xf numFmtId="20" fontId="1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19" fillId="0" borderId="3" xfId="0" quotePrefix="1" applyFont="1" applyFill="1" applyBorder="1" applyAlignment="1">
      <alignment horizontal="center" vertical="center" wrapText="1"/>
    </xf>
    <xf numFmtId="0" fontId="19" fillId="0" borderId="3" xfId="0" quotePrefix="1" applyFont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1" fillId="0" borderId="0" xfId="0" applyFont="1"/>
    <xf numFmtId="0" fontId="21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5" fillId="0" borderId="0" xfId="0" applyFont="1"/>
    <xf numFmtId="0" fontId="25" fillId="0" borderId="0" xfId="0" applyFont="1" applyAlignment="1">
      <alignment horizontal="left"/>
    </xf>
    <xf numFmtId="165" fontId="26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0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25" formatCode="hh:mm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rgb="FFD48DFB"/>
        </patternFill>
      </fill>
    </dxf>
    <dxf>
      <fill>
        <patternFill>
          <bgColor rgb="FF9BE8F7"/>
        </patternFill>
      </fill>
    </dxf>
    <dxf>
      <fill>
        <patternFill>
          <bgColor theme="9" tint="0.79998168889431442"/>
        </patternFill>
      </fill>
    </dxf>
    <dxf>
      <fill>
        <patternFill>
          <bgColor rgb="FFFF818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B9705"/>
        </patternFill>
      </fill>
    </dxf>
    <dxf>
      <font>
        <color theme="0"/>
      </font>
      <fill>
        <patternFill>
          <bgColor rgb="FF5A9AD4"/>
        </patternFill>
      </fill>
    </dxf>
  </dxfs>
  <tableStyles count="0" defaultTableStyle="TableStyleMedium2" defaultPivotStyle="PivotStyleLight16"/>
  <colors>
    <mruColors>
      <color rgb="FF5A9AD4"/>
      <color rgb="FFFB9705"/>
      <color rgb="FFFF8181"/>
      <color rgb="FFFABE66"/>
      <color rgb="FFFFDD71"/>
      <color rgb="FF9BE8F7"/>
      <color rgb="FFD48DFB"/>
      <color rgb="FF41BA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930275</xdr:colOff>
      <xdr:row>1</xdr:row>
      <xdr:rowOff>136526</xdr:rowOff>
    </xdr:from>
    <xdr:to>
      <xdr:col>5</xdr:col>
      <xdr:colOff>1577975</xdr:colOff>
      <xdr:row>3</xdr:row>
      <xdr:rowOff>79376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E0AABDB-7AA1-4436-9276-BD2852152872}"/>
            </a:ext>
          </a:extLst>
        </xdr:cNvPr>
        <xdr:cNvSpPr/>
      </xdr:nvSpPr>
      <xdr:spPr>
        <a:xfrm>
          <a:off x="5019675" y="327026"/>
          <a:ext cx="2247900" cy="387350"/>
        </a:xfrm>
        <a:prstGeom prst="rect">
          <a:avLst/>
        </a:prstGeom>
        <a:solidFill>
          <a:srgbClr val="41BAC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SAISIR</a:t>
          </a:r>
          <a:r>
            <a:rPr lang="fr-FR" sz="1200" b="1" baseline="0"/>
            <a:t> UNE DATE </a:t>
          </a:r>
          <a:r>
            <a:rPr lang="fr-FR" sz="1200" b="1"/>
            <a:t>-&gt;</a:t>
          </a:r>
        </a:p>
      </xdr:txBody>
    </xdr:sp>
    <xdr:clientData/>
  </xdr:twoCellAnchor>
  <xdr:twoCellAnchor>
    <xdr:from>
      <xdr:col>8</xdr:col>
      <xdr:colOff>0</xdr:colOff>
      <xdr:row>1</xdr:row>
      <xdr:rowOff>139700</xdr:rowOff>
    </xdr:from>
    <xdr:to>
      <xdr:col>11</xdr:col>
      <xdr:colOff>88900</xdr:colOff>
      <xdr:row>3</xdr:row>
      <xdr:rowOff>82550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964BABF-A8EB-41F8-A0CD-A524654DFEE1}"/>
            </a:ext>
          </a:extLst>
        </xdr:cNvPr>
        <xdr:cNvSpPr/>
      </xdr:nvSpPr>
      <xdr:spPr>
        <a:xfrm>
          <a:off x="9956800" y="203200"/>
          <a:ext cx="2374900" cy="387350"/>
        </a:xfrm>
        <a:prstGeom prst="rect">
          <a:avLst/>
        </a:prstGeom>
        <a:solidFill>
          <a:srgbClr val="41BAC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&lt;-</a:t>
          </a:r>
          <a:r>
            <a:rPr lang="fr-FR" sz="1200" b="1" baseline="0"/>
            <a:t> </a:t>
          </a:r>
          <a:r>
            <a:rPr lang="fr-FR" sz="1200" b="1"/>
            <a:t>SELECTIONNER UN SEMESTRE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8D0194-AF8B-48C4-AC8A-D533242FB088}" name="Tableau1" displayName="Tableau1" ref="B6:H29" totalsRowShown="0" headerRowDxfId="18" headerRowBorderDxfId="17">
  <autoFilter ref="B6:H29" xr:uid="{8613F917-0739-4553-905A-0F54CBA1B456}"/>
  <tableColumns count="7">
    <tableColumn id="1" xr3:uid="{5AF8B8D6-C624-46C6-9047-C680C06B8D63}" name="TIME" dataDxfId="16"/>
    <tableColumn id="2" xr3:uid="{5EAB0BAE-7266-43BC-94EB-D87618124ECC}" name="LUNDI" dataDxfId="5">
      <calculatedColumnFormula array="1">IFERROR(INDEX(Tableau4[#All],MATCH(C$5+$B7&amp;Affichernom,Tableau4[Colonne4],0)+1,3) &amp; " " &amp; INDEX(Tableau4[#All],MATCH(C$5+$B7&amp;Affichernom,Tableau4[Colonne4],0)+1,4) &amp;" " &amp;INDEX(Tableau4[#All],MATCH(C$5+$B7&amp;Affichernom,Tableau4[Colonne4],0)+1,5)&amp;" " &amp;INDEX(Tableau4[#All],MATCH(C$5+$B7&amp;Affichernom,Tableau4[Colonne4],0)+1,7),"")</calculatedColumnFormula>
    </tableColumn>
    <tableColumn id="3" xr3:uid="{FD350B5A-3794-47F9-A451-82EB8AAE9E2F}" name="MARDI" dataDxfId="4">
      <calculatedColumnFormula array="1">IFERROR(INDEX(Tableau4[#All],MATCH(D$5+$B7&amp;Affichernom,Tableau4[Colonne4],0)+1,3) &amp; " " &amp; INDEX(Tableau4[#All],MATCH(D$5+$B7&amp;Affichernom,Tableau4[Colonne4],0)+1,4) &amp;" " &amp;INDEX(Tableau4[#All],MATCH(D$5+$B7&amp;Affichernom,Tableau4[Colonne4],0)+1,5)&amp;" " &amp;INDEX(Tableau4[#All],MATCH(D$5+$B7&amp;Affichernom,Tableau4[Colonne4],0)+1,7),"")</calculatedColumnFormula>
    </tableColumn>
    <tableColumn id="4" xr3:uid="{023DABC4-0EFB-46BF-A753-4D362197C489}" name="MERCREDI" dataDxfId="3">
      <calculatedColumnFormula array="1">IFERROR(INDEX(Tableau4[#All],MATCH(E$5+$B7&amp;Affichernom,Tableau4[Colonne4],0)+1,3) &amp; " " &amp; INDEX(Tableau4[#All],MATCH(E$5+$B7&amp;Affichernom,Tableau4[Colonne4],0)+1,4) &amp;" " &amp;INDEX(Tableau4[#All],MATCH(E$5+$B7&amp;Affichernom,Tableau4[Colonne4],0)+1,5)&amp;" " &amp;INDEX(Tableau4[#All],MATCH(E$5+$B7&amp;Affichernom,Tableau4[Colonne4],0)+1,7),"")</calculatedColumnFormula>
    </tableColumn>
    <tableColumn id="5" xr3:uid="{D2F7CBF1-EFC2-46E2-BB13-2F30A2277766}" name="JEUDI" dataDxfId="2">
      <calculatedColumnFormula array="1">IFERROR(INDEX(Tableau4[#All],MATCH(F$5+$B7&amp;Affichernom,Tableau4[Colonne4],0)+1,3) &amp; " " &amp; INDEX(Tableau4[#All],MATCH(F$5+$B7&amp;Affichernom,Tableau4[Colonne4],0)+1,4) &amp;" " &amp;INDEX(Tableau4[#All],MATCH(F$5+$B7&amp;Affichernom,Tableau4[Colonne4],0)+1,5)&amp;" " &amp;INDEX(Tableau4[#All],MATCH(F$5+$B7&amp;Affichernom,Tableau4[Colonne4],0)+1,7),"")</calculatedColumnFormula>
    </tableColumn>
    <tableColumn id="6" xr3:uid="{2BF05CC9-2916-404B-A36A-70F5E71154F0}" name="VENDREDI" dataDxfId="1">
      <calculatedColumnFormula array="1">IFERROR(INDEX(Tableau4[#All],MATCH(G$5+$B7&amp;Affichernom,Tableau4[Colonne4],0)+1,3) &amp; " " &amp; INDEX(Tableau4[#All],MATCH(G$5+$B7&amp;Affichernom,Tableau4[Colonne4],0)+1,4) &amp;" " &amp;INDEX(Tableau4[#All],MATCH(G$5+$B7&amp;Affichernom,Tableau4[Colonne4],0)+1,5)&amp;" " &amp;INDEX(Tableau4[#All],MATCH(G$5+$B7&amp;Affichernom,Tableau4[Colonne4],0)+1,7),"")</calculatedColumnFormula>
    </tableColumn>
    <tableColumn id="7" xr3:uid="{828C95AC-2664-495C-9D9A-D1181941679A}" name="SAMEDI" dataDxfId="0">
      <calculatedColumnFormula array="1">IFERROR(INDEX(Tableau4[#All],MATCH(H$5+$B7&amp;Affichernom,Tableau4[Colonne4],0)+1,3) &amp; " " &amp; INDEX(Tableau4[#All],MATCH(H$5+$B7&amp;Affichernom,Tableau4[Colonne4],0)+1,4) &amp;" " &amp;INDEX(Tableau4[#All],MATCH(H$5+$B7&amp;Affichernom,Tableau4[Colonne4],0)+1,5)&amp;" " &amp;INDEX(Tableau4[#All],MATCH(H$5+$B7&amp;Affichernom,Tableau4[Colonne4],0)+1,7),"")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6E8D84-6EBF-4384-9960-EC651E66009C}" name="Tableau4" displayName="Tableau4" ref="B3:I71" totalsRowShown="0" headerRowDxfId="15" dataDxfId="14">
  <autoFilter ref="B3:I71" xr:uid="{75BCB91B-63E3-4465-9158-6FC17B1152C2}">
    <filterColumn colId="1">
      <filters>
        <filter val="SEMESTRE 1"/>
      </filters>
    </filterColumn>
  </autoFilter>
  <sortState xmlns:xlrd2="http://schemas.microsoft.com/office/spreadsheetml/2017/richdata2" ref="B4:I71">
    <sortCondition ref="B4"/>
  </sortState>
  <tableColumns count="8">
    <tableColumn id="1" xr3:uid="{AEAAEBA5-D938-45DE-B35E-8D6787C9A3D9}" name="DATE et HEURE" dataDxfId="13"/>
    <tableColumn id="2" xr3:uid="{133B97A6-5078-4437-8989-B98B7E02CB42}" name="QUI" dataDxfId="12"/>
    <tableColumn id="3" xr3:uid="{F20902AD-4039-47FC-AC5C-85024FAD11EE}" name="UE" dataDxfId="11"/>
    <tableColumn id="5" xr3:uid="{2680E1FB-D475-4184-B45D-B396E72AF5A8}" name="CM/TD" dataDxfId="10"/>
    <tableColumn id="6" xr3:uid="{F1E1D893-436C-47EB-A2A8-0C7D2E4AB6FD}" name="INTERVENANTS" dataDxfId="9"/>
    <tableColumn id="8" xr3:uid="{A154A7C9-00F1-454B-A4B9-5F172353FE44}" name="DUREE" dataDxfId="8"/>
    <tableColumn id="4" xr3:uid="{0990A3C0-7925-4925-A16B-466C4F4615C6}" name="COMMENTAIRES" dataDxfId="7"/>
    <tableColumn id="7" xr3:uid="{86A7C7C7-DDFC-4078-B003-1837856122C6}" name="Colonne4" dataDxfId="6">
      <calculatedColumnFormula>Tableau4[[#This Row],[DATE et HEURE]]&amp;Tableau4[[#This Row],[QUI]]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CFBE0-0EA8-4757-BA21-20870784F442}">
  <sheetPr codeName="Feuil1">
    <pageSetUpPr fitToPage="1"/>
  </sheetPr>
  <dimension ref="B1:K29"/>
  <sheetViews>
    <sheetView tabSelected="1" zoomScale="75" zoomScaleNormal="75" workbookViewId="0">
      <selection activeCell="D15" sqref="D15"/>
    </sheetView>
  </sheetViews>
  <sheetFormatPr baseColWidth="10" defaultRowHeight="15" x14ac:dyDescent="0.25"/>
  <cols>
    <col min="1" max="1" width="1.85546875" customWidth="1"/>
    <col min="2" max="2" width="11.42578125" style="15"/>
    <col min="3" max="8" width="22.7109375" customWidth="1"/>
    <col min="10" max="10" width="5.5703125" customWidth="1"/>
    <col min="11" max="11" width="22.85546875" customWidth="1"/>
  </cols>
  <sheetData>
    <row r="1" spans="2:11" ht="5.25" customHeight="1" x14ac:dyDescent="0.25"/>
    <row r="2" spans="2:11" x14ac:dyDescent="0.25">
      <c r="B2" s="41" t="s">
        <v>16</v>
      </c>
      <c r="C2" s="41"/>
      <c r="D2" s="41"/>
      <c r="G2" s="1" t="s">
        <v>9</v>
      </c>
      <c r="H2" s="1" t="s">
        <v>8</v>
      </c>
    </row>
    <row r="3" spans="2:11" ht="20.25" x14ac:dyDescent="0.25">
      <c r="B3" s="41"/>
      <c r="C3" s="41"/>
      <c r="D3" s="41"/>
      <c r="F3">
        <f>WEEKDAY(SemaineDu,1)</f>
        <v>2</v>
      </c>
      <c r="G3" s="3">
        <v>43969</v>
      </c>
      <c r="H3" s="5" t="s">
        <v>2</v>
      </c>
    </row>
    <row r="4" spans="2:11" x14ac:dyDescent="0.25">
      <c r="C4" s="2" t="b">
        <f t="shared" ref="C4:H4" si="0">$F$3=COLUMN(A$1)</f>
        <v>0</v>
      </c>
      <c r="D4" s="2" t="b">
        <f t="shared" si="0"/>
        <v>1</v>
      </c>
      <c r="E4" s="2" t="b">
        <f t="shared" si="0"/>
        <v>0</v>
      </c>
      <c r="F4" s="2" t="b">
        <f t="shared" si="0"/>
        <v>0</v>
      </c>
      <c r="G4" s="2" t="b">
        <f t="shared" si="0"/>
        <v>0</v>
      </c>
      <c r="H4" s="2" t="b">
        <f t="shared" si="0"/>
        <v>0</v>
      </c>
    </row>
    <row r="5" spans="2:11" s="7" customFormat="1" ht="21" customHeight="1" x14ac:dyDescent="0.3">
      <c r="B5" s="16"/>
      <c r="C5" s="6">
        <f t="shared" ref="C5:H5" si="1">COLUMN(A$1)-MATCH(TRUE,$C$4:$H$4,0)+SemaineDu+1</f>
        <v>43969</v>
      </c>
      <c r="D5" s="6">
        <f t="shared" si="1"/>
        <v>43970</v>
      </c>
      <c r="E5" s="6">
        <f t="shared" si="1"/>
        <v>43971</v>
      </c>
      <c r="F5" s="6">
        <f t="shared" si="1"/>
        <v>43972</v>
      </c>
      <c r="G5" s="6">
        <f t="shared" si="1"/>
        <v>43973</v>
      </c>
      <c r="H5" s="6">
        <f t="shared" si="1"/>
        <v>43974</v>
      </c>
    </row>
    <row r="6" spans="2:11" ht="27" customHeight="1" x14ac:dyDescent="0.25">
      <c r="B6" s="17" t="s">
        <v>18</v>
      </c>
      <c r="C6" s="8" t="s">
        <v>10</v>
      </c>
      <c r="D6" s="9" t="s">
        <v>11</v>
      </c>
      <c r="E6" s="10" t="s">
        <v>12</v>
      </c>
      <c r="F6" s="11" t="s">
        <v>13</v>
      </c>
      <c r="G6" s="12" t="s">
        <v>14</v>
      </c>
      <c r="H6" s="13" t="s">
        <v>15</v>
      </c>
      <c r="J6" s="35" t="s">
        <v>43</v>
      </c>
      <c r="K6" s="31"/>
    </row>
    <row r="7" spans="2:11" ht="29.25" customHeight="1" x14ac:dyDescent="0.25">
      <c r="B7" s="18">
        <v>0.33333333333333331</v>
      </c>
      <c r="C7" s="22" t="str" cm="1">
        <f t="array" ref="C7">IFERROR(INDEX(Tableau4[#All],MATCH(C$5+$B7&amp;Affichernom,Tableau4[Colonne4],0)+1,3) &amp; " " &amp; INDEX(Tableau4[#All],MATCH(C$5+$B7&amp;Affichernom,Tableau4[Colonne4],0)+1,4) &amp;" " &amp;INDEX(Tableau4[#All],MATCH(C$5+$B7&amp;Affichernom,Tableau4[Colonne4],0)+1,5)&amp;" " &amp;INDEX(Tableau4[#All],MATCH(C$5+$B7&amp;Affichernom,Tableau4[Colonne4],0)+1,7),"")</f>
        <v>113 CM VCL TEST</v>
      </c>
      <c r="D7" s="22" t="str" cm="1">
        <f t="array" ref="D7">IFERROR(INDEX(Tableau4[#All],MATCH(D$5+$B7&amp;Affichernom,Tableau4[Colonne4],0)+1,3) &amp; " " &amp; INDEX(Tableau4[#All],MATCH(D$5+$B7&amp;Affichernom,Tableau4[Colonne4],0)+1,4) &amp;" " &amp;INDEX(Tableau4[#All],MATCH(D$5+$B7&amp;Affichernom,Tableau4[Colonne4],0)+1,5)&amp;" " &amp;INDEX(Tableau4[#All],MATCH(D$5+$B7&amp;Affichernom,Tableau4[Colonne4],0)+1,7),"")</f>
        <v/>
      </c>
      <c r="E7" s="22" t="str" cm="1">
        <f t="array" ref="E7">IFERROR(INDEX(Tableau4[#All],MATCH(E$5+$B7&amp;Affichernom,Tableau4[Colonne4],0)+1,3) &amp; " " &amp; INDEX(Tableau4[#All],MATCH(E$5+$B7&amp;Affichernom,Tableau4[Colonne4],0)+1,4) &amp;" " &amp;INDEX(Tableau4[#All],MATCH(E$5+$B7&amp;Affichernom,Tableau4[Colonne4],0)+1,5)&amp;" " &amp;INDEX(Tableau4[#All],MATCH(E$5+$B7&amp;Affichernom,Tableau4[Colonne4],0)+1,7),"")</f>
        <v/>
      </c>
      <c r="F7" s="22" t="str" cm="1">
        <f t="array" ref="F7">IFERROR(INDEX(Tableau4[#All],MATCH(F$5+$B7&amp;Affichernom,Tableau4[Colonne4],0)+1,3) &amp; " " &amp; INDEX(Tableau4[#All],MATCH(F$5+$B7&amp;Affichernom,Tableau4[Colonne4],0)+1,4) &amp;" " &amp;INDEX(Tableau4[#All],MATCH(F$5+$B7&amp;Affichernom,Tableau4[Colonne4],0)+1,5)&amp;" " &amp;INDEX(Tableau4[#All],MATCH(F$5+$B7&amp;Affichernom,Tableau4[Colonne4],0)+1,7),"")</f>
        <v/>
      </c>
      <c r="G7" s="22" t="str" cm="1">
        <f t="array" ref="G7">IFERROR(INDEX(Tableau4[#All],MATCH(G$5+$B7&amp;Affichernom,Tableau4[Colonne4],0)+1,3) &amp; " " &amp; INDEX(Tableau4[#All],MATCH(G$5+$B7&amp;Affichernom,Tableau4[Colonne4],0)+1,4) &amp;" " &amp;INDEX(Tableau4[#All],MATCH(G$5+$B7&amp;Affichernom,Tableau4[Colonne4],0)+1,5)&amp;" " &amp;INDEX(Tableau4[#All],MATCH(G$5+$B7&amp;Affichernom,Tableau4[Colonne4],0)+1,7),"")</f>
        <v/>
      </c>
      <c r="H7" s="22" t="str" cm="1">
        <f t="array" ref="H7">IFERROR(INDEX(Tableau4[#All],MATCH(H$5+$B7&amp;Affichernom,Tableau4[Colonne4],0)+1,3) &amp; " " &amp; INDEX(Tableau4[#All],MATCH(H$5+$B7&amp;Affichernom,Tableau4[Colonne4],0)+1,4) &amp;" " &amp;INDEX(Tableau4[#All],MATCH(H$5+$B7&amp;Affichernom,Tableau4[Colonne4],0)+1,5)&amp;" " &amp;INDEX(Tableau4[#All],MATCH(H$5+$B7&amp;Affichernom,Tableau4[Colonne4],0)+1,7),"")</f>
        <v/>
      </c>
      <c r="J7" s="40" t="s">
        <v>38</v>
      </c>
      <c r="K7" s="32" t="s">
        <v>39</v>
      </c>
    </row>
    <row r="8" spans="2:11" ht="29.25" customHeight="1" x14ac:dyDescent="0.25">
      <c r="B8" s="19">
        <v>0.35416666666666669</v>
      </c>
      <c r="C8" s="23" t="str" cm="1">
        <f t="array" ref="C8">IFERROR(INDEX(Tableau4[#All],MATCH(C$5+$B8&amp;Affichernom,Tableau4[Colonne4],0)+1,3) &amp; " " &amp; INDEX(Tableau4[#All],MATCH(C$5+$B8&amp;Affichernom,Tableau4[Colonne4],0)+1,4) &amp;" " &amp;INDEX(Tableau4[#All],MATCH(C$5+$B8&amp;Affichernom,Tableau4[Colonne4],0)+1,5)&amp;" " &amp;INDEX(Tableau4[#All],MATCH(C$5+$B8&amp;Affichernom,Tableau4[Colonne4],0)+1,7),"")</f>
        <v xml:space="preserve">84 TD VCL </v>
      </c>
      <c r="D8" s="23" t="str" cm="1">
        <f t="array" ref="D8">IFERROR(INDEX(Tableau4[#All],MATCH(D$5+$B8&amp;Affichernom,Tableau4[Colonne4],0)+1,3) &amp; " " &amp; INDEX(Tableau4[#All],MATCH(D$5+$B8&amp;Affichernom,Tableau4[Colonne4],0)+1,4) &amp;" " &amp;INDEX(Tableau4[#All],MATCH(D$5+$B8&amp;Affichernom,Tableau4[Colonne4],0)+1,5)&amp;" " &amp;INDEX(Tableau4[#All],MATCH(D$5+$B8&amp;Affichernom,Tableau4[Colonne4],0)+1,7),"")</f>
        <v xml:space="preserve">41 CM JM </v>
      </c>
      <c r="E8" s="23" t="str" cm="1">
        <f t="array" ref="E8">IFERROR(INDEX(Tableau4[#All],MATCH(E$5+$B8&amp;Affichernom,Tableau4[Colonne4],0)+1,3) &amp; " " &amp; INDEX(Tableau4[#All],MATCH(E$5+$B8&amp;Affichernom,Tableau4[Colonne4],0)+1,4) &amp;" " &amp;INDEX(Tableau4[#All],MATCH(E$5+$B8&amp;Affichernom,Tableau4[Colonne4],0)+1,5)&amp;" " &amp;INDEX(Tableau4[#All],MATCH(E$5+$B8&amp;Affichernom,Tableau4[Colonne4],0)+1,7),"")</f>
        <v/>
      </c>
      <c r="F8" s="23" t="str" cm="1">
        <f t="array" ref="F8">IFERROR(INDEX(Tableau4[#All],MATCH(F$5+$B8&amp;Affichernom,Tableau4[Colonne4],0)+1,3) &amp; " " &amp; INDEX(Tableau4[#All],MATCH(F$5+$B8&amp;Affichernom,Tableau4[Colonne4],0)+1,4) &amp;" " &amp;INDEX(Tableau4[#All],MATCH(F$5+$B8&amp;Affichernom,Tableau4[Colonne4],0)+1,5)&amp;" " &amp;INDEX(Tableau4[#All],MATCH(F$5+$B8&amp;Affichernom,Tableau4[Colonne4],0)+1,7),"")</f>
        <v/>
      </c>
      <c r="G8" s="23" t="str" cm="1">
        <f t="array" ref="G8">IFERROR(INDEX(Tableau4[#All],MATCH(G$5+$B8&amp;Affichernom,Tableau4[Colonne4],0)+1,3) &amp; " " &amp; INDEX(Tableau4[#All],MATCH(G$5+$B8&amp;Affichernom,Tableau4[Colonne4],0)+1,4) &amp;" " &amp;INDEX(Tableau4[#All],MATCH(G$5+$B8&amp;Affichernom,Tableau4[Colonne4],0)+1,5)&amp;" " &amp;INDEX(Tableau4[#All],MATCH(G$5+$B8&amp;Affichernom,Tableau4[Colonne4],0)+1,7),"")</f>
        <v/>
      </c>
      <c r="H8" s="22" t="str" cm="1">
        <f t="array" ref="H8">IFERROR(INDEX(Tableau4[#All],MATCH(H$5+$B8&amp;Affichernom,Tableau4[Colonne4],0)+1,3) &amp; " " &amp; INDEX(Tableau4[#All],MATCH(H$5+$B8&amp;Affichernom,Tableau4[Colonne4],0)+1,4) &amp;" " &amp;INDEX(Tableau4[#All],MATCH(H$5+$B8&amp;Affichernom,Tableau4[Colonne4],0)+1,5)&amp;" " &amp;INDEX(Tableau4[#All],MATCH(H$5+$B8&amp;Affichernom,Tableau4[Colonne4],0)+1,7),"")</f>
        <v/>
      </c>
      <c r="J8" s="40" t="s">
        <v>35</v>
      </c>
      <c r="K8" s="34" t="s">
        <v>40</v>
      </c>
    </row>
    <row r="9" spans="2:11" ht="29.25" customHeight="1" x14ac:dyDescent="0.25">
      <c r="B9" s="19">
        <v>0.375</v>
      </c>
      <c r="C9" s="23" t="str" cm="1">
        <f t="array" ref="C9">IFERROR(INDEX(Tableau4[#All],MATCH(C$5+$B9&amp;Affichernom,Tableau4[Colonne4],0)+1,3) &amp; " " &amp; INDEX(Tableau4[#All],MATCH(C$5+$B9&amp;Affichernom,Tableau4[Colonne4],0)+1,4) &amp;" " &amp;INDEX(Tableau4[#All],MATCH(C$5+$B9&amp;Affichernom,Tableau4[Colonne4],0)+1,5)&amp;" " &amp;INDEX(Tableau4[#All],MATCH(C$5+$B9&amp;Affichernom,Tableau4[Colonne4],0)+1,7),"")</f>
        <v xml:space="preserve">84 TD VCL </v>
      </c>
      <c r="D9" s="23" t="str" cm="1">
        <f t="array" ref="D9">IFERROR(INDEX(Tableau4[#All],MATCH(D$5+$B9&amp;Affichernom,Tableau4[Colonne4],0)+1,3) &amp; " " &amp; INDEX(Tableau4[#All],MATCH(D$5+$B9&amp;Affichernom,Tableau4[Colonne4],0)+1,4) &amp;" " &amp;INDEX(Tableau4[#All],MATCH(D$5+$B9&amp;Affichernom,Tableau4[Colonne4],0)+1,5)&amp;" " &amp;INDEX(Tableau4[#All],MATCH(D$5+$B9&amp;Affichernom,Tableau4[Colonne4],0)+1,7),"")</f>
        <v/>
      </c>
      <c r="E9" s="23" t="str" cm="1">
        <f t="array" ref="E9">IFERROR(INDEX(Tableau4[#All],MATCH(E$5+$B9&amp;Affichernom,Tableau4[Colonne4],0)+1,3) &amp; " " &amp; INDEX(Tableau4[#All],MATCH(E$5+$B9&amp;Affichernom,Tableau4[Colonne4],0)+1,4) &amp;" " &amp;INDEX(Tableau4[#All],MATCH(E$5+$B9&amp;Affichernom,Tableau4[Colonne4],0)+1,5)&amp;" " &amp;INDEX(Tableau4[#All],MATCH(E$5+$B9&amp;Affichernom,Tableau4[Colonne4],0)+1,7),"")</f>
        <v/>
      </c>
      <c r="F9" s="23" t="str" cm="1">
        <f t="array" ref="F9">IFERROR(INDEX(Tableau4[#All],MATCH(F$5+$B9&amp;Affichernom,Tableau4[Colonne4],0)+1,3) &amp; " " &amp; INDEX(Tableau4[#All],MATCH(F$5+$B9&amp;Affichernom,Tableau4[Colonne4],0)+1,4) &amp;" " &amp;INDEX(Tableau4[#All],MATCH(F$5+$B9&amp;Affichernom,Tableau4[Colonne4],0)+1,5)&amp;" " &amp;INDEX(Tableau4[#All],MATCH(F$5+$B9&amp;Affichernom,Tableau4[Colonne4],0)+1,7),"")</f>
        <v/>
      </c>
      <c r="G9" s="23" t="str" cm="1">
        <f t="array" ref="G9">IFERROR(INDEX(Tableau4[#All],MATCH(G$5+$B9&amp;Affichernom,Tableau4[Colonne4],0)+1,3) &amp; " " &amp; INDEX(Tableau4[#All],MATCH(G$5+$B9&amp;Affichernom,Tableau4[Colonne4],0)+1,4) &amp;" " &amp;INDEX(Tableau4[#All],MATCH(G$5+$B9&amp;Affichernom,Tableau4[Colonne4],0)+1,5)&amp;" " &amp;INDEX(Tableau4[#All],MATCH(G$5+$B9&amp;Affichernom,Tableau4[Colonne4],0)+1,7),"")</f>
        <v xml:space="preserve">121 CM  </v>
      </c>
      <c r="H9" s="22" t="str" cm="1">
        <f t="array" ref="H9">IFERROR(INDEX(Tableau4[#All],MATCH(H$5+$B9&amp;Affichernom,Tableau4[Colonne4],0)+1,3) &amp; " " &amp; INDEX(Tableau4[#All],MATCH(H$5+$B9&amp;Affichernom,Tableau4[Colonne4],0)+1,4) &amp;" " &amp;INDEX(Tableau4[#All],MATCH(H$5+$B9&amp;Affichernom,Tableau4[Colonne4],0)+1,5)&amp;" " &amp;INDEX(Tableau4[#All],MATCH(H$5+$B9&amp;Affichernom,Tableau4[Colonne4],0)+1,7),"")</f>
        <v/>
      </c>
      <c r="J9" s="40" t="s">
        <v>36</v>
      </c>
      <c r="K9" s="34" t="s">
        <v>41</v>
      </c>
    </row>
    <row r="10" spans="2:11" ht="29.25" customHeight="1" x14ac:dyDescent="0.25">
      <c r="B10" s="19">
        <v>0.39583333333333331</v>
      </c>
      <c r="C10" s="23" t="str" cm="1">
        <f t="array" ref="C10">IFERROR(INDEX(Tableau4[#All],MATCH(C$5+$B10&amp;Affichernom,Tableau4[Colonne4],0)+1,3) &amp; " " &amp; INDEX(Tableau4[#All],MATCH(C$5+$B10&amp;Affichernom,Tableau4[Colonne4],0)+1,4) &amp;" " &amp;INDEX(Tableau4[#All],MATCH(C$5+$B10&amp;Affichernom,Tableau4[Colonne4],0)+1,5)&amp;" " &amp;INDEX(Tableau4[#All],MATCH(C$5+$B10&amp;Affichernom,Tableau4[Colonne4],0)+1,7),"")</f>
        <v xml:space="preserve">111 CM VCL </v>
      </c>
      <c r="D10" s="23" t="str" cm="1">
        <f t="array" ref="D10">IFERROR(INDEX(Tableau4[#All],MATCH(D$5+$B10&amp;Affichernom,Tableau4[Colonne4],0)+1,3) &amp; " " &amp; INDEX(Tableau4[#All],MATCH(D$5+$B10&amp;Affichernom,Tableau4[Colonne4],0)+1,4) &amp;" " &amp;INDEX(Tableau4[#All],MATCH(D$5+$B10&amp;Affichernom,Tableau4[Colonne4],0)+1,5)&amp;" " &amp;INDEX(Tableau4[#All],MATCH(D$5+$B10&amp;Affichernom,Tableau4[Colonne4],0)+1,7),"")</f>
        <v xml:space="preserve">84 TD  </v>
      </c>
      <c r="E10" s="23" t="str" cm="1">
        <f t="array" ref="E10">IFERROR(INDEX(Tableau4[#All],MATCH(E$5+$B10&amp;Affichernom,Tableau4[Colonne4],0)+1,3) &amp; " " &amp; INDEX(Tableau4[#All],MATCH(E$5+$B10&amp;Affichernom,Tableau4[Colonne4],0)+1,4) &amp;" " &amp;INDEX(Tableau4[#All],MATCH(E$5+$B10&amp;Affichernom,Tableau4[Colonne4],0)+1,5)&amp;" " &amp;INDEX(Tableau4[#All],MATCH(E$5+$B10&amp;Affichernom,Tableau4[Colonne4],0)+1,7),"")</f>
        <v xml:space="preserve">111 CM  </v>
      </c>
      <c r="F10" s="23" t="str" cm="1">
        <f t="array" ref="F10">IFERROR(INDEX(Tableau4[#All],MATCH(F$5+$B10&amp;Affichernom,Tableau4[Colonne4],0)+1,3) &amp; " " &amp; INDEX(Tableau4[#All],MATCH(F$5+$B10&amp;Affichernom,Tableau4[Colonne4],0)+1,4) &amp;" " &amp;INDEX(Tableau4[#All],MATCH(F$5+$B10&amp;Affichernom,Tableau4[Colonne4],0)+1,5)&amp;" " &amp;INDEX(Tableau4[#All],MATCH(F$5+$B10&amp;Affichernom,Tableau4[Colonne4],0)+1,7),"")</f>
        <v/>
      </c>
      <c r="G10" s="23" t="str" cm="1">
        <f t="array" ref="G10">IFERROR(INDEX(Tableau4[#All],MATCH(G$5+$B10&amp;Affichernom,Tableau4[Colonne4],0)+1,3) &amp; " " &amp; INDEX(Tableau4[#All],MATCH(G$5+$B10&amp;Affichernom,Tableau4[Colonne4],0)+1,4) &amp;" " &amp;INDEX(Tableau4[#All],MATCH(G$5+$B10&amp;Affichernom,Tableau4[Colonne4],0)+1,5)&amp;" " &amp;INDEX(Tableau4[#All],MATCH(G$5+$B10&amp;Affichernom,Tableau4[Colonne4],0)+1,7),"")</f>
        <v xml:space="preserve">121 CM  </v>
      </c>
      <c r="H10" s="22" t="str" cm="1">
        <f t="array" ref="H10">IFERROR(INDEX(Tableau4[#All],MATCH(H$5+$B10&amp;Affichernom,Tableau4[Colonne4],0)+1,3) &amp; " " &amp; INDEX(Tableau4[#All],MATCH(H$5+$B10&amp;Affichernom,Tableau4[Colonne4],0)+1,4) &amp;" " &amp;INDEX(Tableau4[#All],MATCH(H$5+$B10&amp;Affichernom,Tableau4[Colonne4],0)+1,5)&amp;" " &amp;INDEX(Tableau4[#All],MATCH(H$5+$B10&amp;Affichernom,Tableau4[Colonne4],0)+1,7),"")</f>
        <v xml:space="preserve">221 CM  </v>
      </c>
      <c r="J10" s="40" t="s">
        <v>37</v>
      </c>
      <c r="K10" s="32" t="s">
        <v>42</v>
      </c>
    </row>
    <row r="11" spans="2:11" ht="29.25" customHeight="1" x14ac:dyDescent="0.25">
      <c r="B11" s="19">
        <v>0.41666666666666669</v>
      </c>
      <c r="C11" s="23" t="str" cm="1">
        <f t="array" ref="C11">IFERROR(INDEX(Tableau4[#All],MATCH(C$5+$B11&amp;Affichernom,Tableau4[Colonne4],0)+1,3) &amp; " " &amp; INDEX(Tableau4[#All],MATCH(C$5+$B11&amp;Affichernom,Tableau4[Colonne4],0)+1,4) &amp;" " &amp;INDEX(Tableau4[#All],MATCH(C$5+$B11&amp;Affichernom,Tableau4[Colonne4],0)+1,5)&amp;" " &amp;INDEX(Tableau4[#All],MATCH(C$5+$B11&amp;Affichernom,Tableau4[Colonne4],0)+1,7),"")</f>
        <v xml:space="preserve">111 CM VCL </v>
      </c>
      <c r="D11" s="23" t="str" cm="1">
        <f t="array" ref="D11">IFERROR(INDEX(Tableau4[#All],MATCH(D$5+$B11&amp;Affichernom,Tableau4[Colonne4],0)+1,3) &amp; " " &amp; INDEX(Tableau4[#All],MATCH(D$5+$B11&amp;Affichernom,Tableau4[Colonne4],0)+1,4) &amp;" " &amp;INDEX(Tableau4[#All],MATCH(D$5+$B11&amp;Affichernom,Tableau4[Colonne4],0)+1,5)&amp;" " &amp;INDEX(Tableau4[#All],MATCH(D$5+$B11&amp;Affichernom,Tableau4[Colonne4],0)+1,7),"")</f>
        <v/>
      </c>
      <c r="E11" s="23" t="str" cm="1">
        <f t="array" ref="E11">IFERROR(INDEX(Tableau4[#All],MATCH(E$5+$B11&amp;Affichernom,Tableau4[Colonne4],0)+1,3) &amp; " " &amp; INDEX(Tableau4[#All],MATCH(E$5+$B11&amp;Affichernom,Tableau4[Colonne4],0)+1,4) &amp;" " &amp;INDEX(Tableau4[#All],MATCH(E$5+$B11&amp;Affichernom,Tableau4[Colonne4],0)+1,5)&amp;" " &amp;INDEX(Tableau4[#All],MATCH(E$5+$B11&amp;Affichernom,Tableau4[Colonne4],0)+1,7),"")</f>
        <v xml:space="preserve">111 CM  </v>
      </c>
      <c r="F11" s="23" t="str" cm="1">
        <f t="array" ref="F11">IFERROR(INDEX(Tableau4[#All],MATCH(F$5+$B11&amp;Affichernom,Tableau4[Colonne4],0)+1,3) &amp; " " &amp; INDEX(Tableau4[#All],MATCH(F$5+$B11&amp;Affichernom,Tableau4[Colonne4],0)+1,4) &amp;" " &amp;INDEX(Tableau4[#All],MATCH(F$5+$B11&amp;Affichernom,Tableau4[Colonne4],0)+1,5)&amp;" " &amp;INDEX(Tableau4[#All],MATCH(F$5+$B11&amp;Affichernom,Tableau4[Colonne4],0)+1,7),"")</f>
        <v/>
      </c>
      <c r="G11" s="23" t="str" cm="1">
        <f t="array" ref="G11">IFERROR(INDEX(Tableau4[#All],MATCH(G$5+$B11&amp;Affichernom,Tableau4[Colonne4],0)+1,3) &amp; " " &amp; INDEX(Tableau4[#All],MATCH(G$5+$B11&amp;Affichernom,Tableau4[Colonne4],0)+1,4) &amp;" " &amp;INDEX(Tableau4[#All],MATCH(G$5+$B11&amp;Affichernom,Tableau4[Colonne4],0)+1,5)&amp;" " &amp;INDEX(Tableau4[#All],MATCH(G$5+$B11&amp;Affichernom,Tableau4[Colonne4],0)+1,7),"")</f>
        <v>31 TD  Prévoir Vidéoproj</v>
      </c>
      <c r="H11" s="22" t="str" cm="1">
        <f t="array" ref="H11">IFERROR(INDEX(Tableau4[#All],MATCH(H$5+$B11&amp;Affichernom,Tableau4[Colonne4],0)+1,3) &amp; " " &amp; INDEX(Tableau4[#All],MATCH(H$5+$B11&amp;Affichernom,Tableau4[Colonne4],0)+1,4) &amp;" " &amp;INDEX(Tableau4[#All],MATCH(H$5+$B11&amp;Affichernom,Tableau4[Colonne4],0)+1,5)&amp;" " &amp;INDEX(Tableau4[#All],MATCH(H$5+$B11&amp;Affichernom,Tableau4[Colonne4],0)+1,7),"")</f>
        <v/>
      </c>
    </row>
    <row r="12" spans="2:11" ht="29.25" customHeight="1" x14ac:dyDescent="0.25">
      <c r="B12" s="19">
        <v>0.4375</v>
      </c>
      <c r="C12" s="23" t="str" cm="1">
        <f t="array" ref="C12">IFERROR(INDEX(Tableau4[#All],MATCH(C$5+$B12&amp;Affichernom,Tableau4[Colonne4],0)+1,3) &amp; " " &amp; INDEX(Tableau4[#All],MATCH(C$5+$B12&amp;Affichernom,Tableau4[Colonne4],0)+1,4) &amp;" " &amp;INDEX(Tableau4[#All],MATCH(C$5+$B12&amp;Affichernom,Tableau4[Colonne4],0)+1,5)&amp;" " &amp;INDEX(Tableau4[#All],MATCH(C$5+$B12&amp;Affichernom,Tableau4[Colonne4],0)+1,7),"")</f>
        <v xml:space="preserve">91 CM EF </v>
      </c>
      <c r="D12" s="23" t="str" cm="1">
        <f t="array" ref="D12">IFERROR(INDEX(Tableau4[#All],MATCH(D$5+$B12&amp;Affichernom,Tableau4[Colonne4],0)+1,3) &amp; " " &amp; INDEX(Tableau4[#All],MATCH(D$5+$B12&amp;Affichernom,Tableau4[Colonne4],0)+1,4) &amp;" " &amp;INDEX(Tableau4[#All],MATCH(D$5+$B12&amp;Affichernom,Tableau4[Colonne4],0)+1,5)&amp;" " &amp;INDEX(Tableau4[#All],MATCH(D$5+$B12&amp;Affichernom,Tableau4[Colonne4],0)+1,7),"")</f>
        <v/>
      </c>
      <c r="E12" s="23" t="str" cm="1">
        <f t="array" ref="E12">IFERROR(INDEX(Tableau4[#All],MATCH(E$5+$B12&amp;Affichernom,Tableau4[Colonne4],0)+1,3) &amp; " " &amp; INDEX(Tableau4[#All],MATCH(E$5+$B12&amp;Affichernom,Tableau4[Colonne4],0)+1,4) &amp;" " &amp;INDEX(Tableau4[#All],MATCH(E$5+$B12&amp;Affichernom,Tableau4[Colonne4],0)+1,5)&amp;" " &amp;INDEX(Tableau4[#All],MATCH(E$5+$B12&amp;Affichernom,Tableau4[Colonne4],0)+1,7),"")</f>
        <v xml:space="preserve">111 CM  </v>
      </c>
      <c r="F12" s="23" t="str" cm="1">
        <f t="array" ref="F12">IFERROR(INDEX(Tableau4[#All],MATCH(F$5+$B12&amp;Affichernom,Tableau4[Colonne4],0)+1,3) &amp; " " &amp; INDEX(Tableau4[#All],MATCH(F$5+$B12&amp;Affichernom,Tableau4[Colonne4],0)+1,4) &amp;" " &amp;INDEX(Tableau4[#All],MATCH(F$5+$B12&amp;Affichernom,Tableau4[Colonne4],0)+1,5)&amp;" " &amp;INDEX(Tableau4[#All],MATCH(F$5+$B12&amp;Affichernom,Tableau4[Colonne4],0)+1,7),"")</f>
        <v/>
      </c>
      <c r="G12" s="23" t="str" cm="1">
        <f t="array" ref="G12">IFERROR(INDEX(Tableau4[#All],MATCH(G$5+$B12&amp;Affichernom,Tableau4[Colonne4],0)+1,3) &amp; " " &amp; INDEX(Tableau4[#All],MATCH(G$5+$B12&amp;Affichernom,Tableau4[Colonne4],0)+1,4) &amp;" " &amp;INDEX(Tableau4[#All],MATCH(G$5+$B12&amp;Affichernom,Tableau4[Colonne4],0)+1,5)&amp;" " &amp;INDEX(Tableau4[#All],MATCH(G$5+$B12&amp;Affichernom,Tableau4[Colonne4],0)+1,7),"")</f>
        <v xml:space="preserve">31 TD  </v>
      </c>
      <c r="H12" s="22" t="str" cm="1">
        <f t="array" ref="H12">IFERROR(INDEX(Tableau4[#All],MATCH(H$5+$B12&amp;Affichernom,Tableau4[Colonne4],0)+1,3) &amp; " " &amp; INDEX(Tableau4[#All],MATCH(H$5+$B12&amp;Affichernom,Tableau4[Colonne4],0)+1,4) &amp;" " &amp;INDEX(Tableau4[#All],MATCH(H$5+$B12&amp;Affichernom,Tableau4[Colonne4],0)+1,5)&amp;" " &amp;INDEX(Tableau4[#All],MATCH(H$5+$B12&amp;Affichernom,Tableau4[Colonne4],0)+1,7),"")</f>
        <v/>
      </c>
      <c r="J12" s="36" t="s">
        <v>44</v>
      </c>
    </row>
    <row r="13" spans="2:11" ht="29.25" customHeight="1" x14ac:dyDescent="0.25">
      <c r="B13" s="19">
        <v>0.45833333333333331</v>
      </c>
      <c r="C13" s="23" t="str" cm="1">
        <f t="array" ref="C13">IFERROR(INDEX(Tableau4[#All],MATCH(C$5+$B13&amp;Affichernom,Tableau4[Colonne4],0)+1,3) &amp; " " &amp; INDEX(Tableau4[#All],MATCH(C$5+$B13&amp;Affichernom,Tableau4[Colonne4],0)+1,4) &amp;" " &amp;INDEX(Tableau4[#All],MATCH(C$5+$B13&amp;Affichernom,Tableau4[Colonne4],0)+1,5)&amp;" " &amp;INDEX(Tableau4[#All],MATCH(C$5+$B13&amp;Affichernom,Tableau4[Colonne4],0)+1,7),"")</f>
        <v xml:space="preserve">91 CM EF </v>
      </c>
      <c r="D13" s="23" t="str" cm="1">
        <f t="array" ref="D13">IFERROR(INDEX(Tableau4[#All],MATCH(D$5+$B13&amp;Affichernom,Tableau4[Colonne4],0)+1,3) &amp; " " &amp; INDEX(Tableau4[#All],MATCH(D$5+$B13&amp;Affichernom,Tableau4[Colonne4],0)+1,4) &amp;" " &amp;INDEX(Tableau4[#All],MATCH(D$5+$B13&amp;Affichernom,Tableau4[Colonne4],0)+1,5)&amp;" " &amp;INDEX(Tableau4[#All],MATCH(D$5+$B13&amp;Affichernom,Tableau4[Colonne4],0)+1,7),"")</f>
        <v/>
      </c>
      <c r="E13" s="23" t="str" cm="1">
        <f t="array" ref="E13">IFERROR(INDEX(Tableau4[#All],MATCH(E$5+$B13&amp;Affichernom,Tableau4[Colonne4],0)+1,3) &amp; " " &amp; INDEX(Tableau4[#All],MATCH(E$5+$B13&amp;Affichernom,Tableau4[Colonne4],0)+1,4) &amp;" " &amp;INDEX(Tableau4[#All],MATCH(E$5+$B13&amp;Affichernom,Tableau4[Colonne4],0)+1,5)&amp;" " &amp;INDEX(Tableau4[#All],MATCH(E$5+$B13&amp;Affichernom,Tableau4[Colonne4],0)+1,7),"")</f>
        <v/>
      </c>
      <c r="F13" s="23" t="str" cm="1">
        <f t="array" ref="F13">IFERROR(INDEX(Tableau4[#All],MATCH(F$5+$B13&amp;Affichernom,Tableau4[Colonne4],0)+1,3) &amp; " " &amp; INDEX(Tableau4[#All],MATCH(F$5+$B13&amp;Affichernom,Tableau4[Colonne4],0)+1,4) &amp;" " &amp;INDEX(Tableau4[#All],MATCH(F$5+$B13&amp;Affichernom,Tableau4[Colonne4],0)+1,5)&amp;" " &amp;INDEX(Tableau4[#All],MATCH(F$5+$B13&amp;Affichernom,Tableau4[Colonne4],0)+1,7),"")</f>
        <v/>
      </c>
      <c r="G13" s="23" t="str" cm="1">
        <f t="array" ref="G13">IFERROR(INDEX(Tableau4[#All],MATCH(G$5+$B13&amp;Affichernom,Tableau4[Colonne4],0)+1,3) &amp; " " &amp; INDEX(Tableau4[#All],MATCH(G$5+$B13&amp;Affichernom,Tableau4[Colonne4],0)+1,4) &amp;" " &amp;INDEX(Tableau4[#All],MATCH(G$5+$B13&amp;Affichernom,Tableau4[Colonne4],0)+1,5)&amp;" " &amp;INDEX(Tableau4[#All],MATCH(G$5+$B13&amp;Affichernom,Tableau4[Colonne4],0)+1,7),"")</f>
        <v/>
      </c>
      <c r="H13" s="22" t="str" cm="1">
        <f t="array" ref="H13">IFERROR(INDEX(Tableau4[#All],MATCH(H$5+$B13&amp;Affichernom,Tableau4[Colonne4],0)+1,3) &amp; " " &amp; INDEX(Tableau4[#All],MATCH(H$5+$B13&amp;Affichernom,Tableau4[Colonne4],0)+1,4) &amp;" " &amp;INDEX(Tableau4[#All],MATCH(H$5+$B13&amp;Affichernom,Tableau4[Colonne4],0)+1,5)&amp;" " &amp;INDEX(Tableau4[#All],MATCH(H$5+$B13&amp;Affichernom,Tableau4[Colonne4],0)+1,7),"")</f>
        <v/>
      </c>
      <c r="J13" s="33" t="s">
        <v>45</v>
      </c>
    </row>
    <row r="14" spans="2:11" ht="29.25" customHeight="1" x14ac:dyDescent="0.25">
      <c r="B14" s="19">
        <v>0.47916666666666669</v>
      </c>
      <c r="C14" s="23" t="str" cm="1">
        <f t="array" ref="C14">IFERROR(INDEX(Tableau4[#All],MATCH(C$5+$B14&amp;Affichernom,Tableau4[Colonne4],0)+1,3) &amp; " " &amp; INDEX(Tableau4[#All],MATCH(C$5+$B14&amp;Affichernom,Tableau4[Colonne4],0)+1,4) &amp;" " &amp;INDEX(Tableau4[#All],MATCH(C$5+$B14&amp;Affichernom,Tableau4[Colonne4],0)+1,5)&amp;" " &amp;INDEX(Tableau4[#All],MATCH(C$5+$B14&amp;Affichernom,Tableau4[Colonne4],0)+1,7),"")</f>
        <v/>
      </c>
      <c r="D14" s="23" t="str" cm="1">
        <f t="array" ref="D14">IFERROR(INDEX(Tableau4[#All],MATCH(D$5+$B14&amp;Affichernom,Tableau4[Colonne4],0)+1,3) &amp; " " &amp; INDEX(Tableau4[#All],MATCH(D$5+$B14&amp;Affichernom,Tableau4[Colonne4],0)+1,4) &amp;" " &amp;INDEX(Tableau4[#All],MATCH(D$5+$B14&amp;Affichernom,Tableau4[Colonne4],0)+1,5)&amp;" " &amp;INDEX(Tableau4[#All],MATCH(D$5+$B14&amp;Affichernom,Tableau4[Colonne4],0)+1,7),"")</f>
        <v/>
      </c>
      <c r="E14" s="23" t="str" cm="1">
        <f t="array" ref="E14">IFERROR(INDEX(Tableau4[#All],MATCH(E$5+$B14&amp;Affichernom,Tableau4[Colonne4],0)+1,3) &amp; " " &amp; INDEX(Tableau4[#All],MATCH(E$5+$B14&amp;Affichernom,Tableau4[Colonne4],0)+1,4) &amp;" " &amp;INDEX(Tableau4[#All],MATCH(E$5+$B14&amp;Affichernom,Tableau4[Colonne4],0)+1,5)&amp;" " &amp;INDEX(Tableau4[#All],MATCH(E$5+$B14&amp;Affichernom,Tableau4[Colonne4],0)+1,7),"")</f>
        <v/>
      </c>
      <c r="F14" s="23" t="str" cm="1">
        <f t="array" ref="F14">IFERROR(INDEX(Tableau4[#All],MATCH(F$5+$B14&amp;Affichernom,Tableau4[Colonne4],0)+1,3) &amp; " " &amp; INDEX(Tableau4[#All],MATCH(F$5+$B14&amp;Affichernom,Tableau4[Colonne4],0)+1,4) &amp;" " &amp;INDEX(Tableau4[#All],MATCH(F$5+$B14&amp;Affichernom,Tableau4[Colonne4],0)+1,5)&amp;" " &amp;INDEX(Tableau4[#All],MATCH(F$5+$B14&amp;Affichernom,Tableau4[Colonne4],0)+1,7),"")</f>
        <v/>
      </c>
      <c r="G14" s="23" t="str" cm="1">
        <f t="array" ref="G14">IFERROR(INDEX(Tableau4[#All],MATCH(G$5+$B14&amp;Affichernom,Tableau4[Colonne4],0)+1,3) &amp; " " &amp; INDEX(Tableau4[#All],MATCH(G$5+$B14&amp;Affichernom,Tableau4[Colonne4],0)+1,4) &amp;" " &amp;INDEX(Tableau4[#All],MATCH(G$5+$B14&amp;Affichernom,Tableau4[Colonne4],0)+1,5)&amp;" " &amp;INDEX(Tableau4[#All],MATCH(G$5+$B14&amp;Affichernom,Tableau4[Colonne4],0)+1,7),"")</f>
        <v/>
      </c>
      <c r="H14" s="22" t="str" cm="1">
        <f t="array" ref="H14">IFERROR(INDEX(Tableau4[#All],MATCH(H$5+$B14&amp;Affichernom,Tableau4[Colonne4],0)+1,3) &amp; " " &amp; INDEX(Tableau4[#All],MATCH(H$5+$B14&amp;Affichernom,Tableau4[Colonne4],0)+1,4) &amp;" " &amp;INDEX(Tableau4[#All],MATCH(H$5+$B14&amp;Affichernom,Tableau4[Colonne4],0)+1,5)&amp;" " &amp;INDEX(Tableau4[#All],MATCH(H$5+$B14&amp;Affichernom,Tableau4[Colonne4],0)+1,7),"")</f>
        <v/>
      </c>
      <c r="J14" s="33" t="s">
        <v>46</v>
      </c>
    </row>
    <row r="15" spans="2:11" ht="29.25" customHeight="1" x14ac:dyDescent="0.25">
      <c r="B15" s="19">
        <v>0.5</v>
      </c>
      <c r="C15" s="23" t="str" cm="1">
        <f t="array" ref="C15">IFERROR(INDEX(Tableau4[#All],MATCH(C$5+$B15&amp;Affichernom,Tableau4[Colonne4],0)+1,3) &amp; " " &amp; INDEX(Tableau4[#All],MATCH(C$5+$B15&amp;Affichernom,Tableau4[Colonne4],0)+1,4) &amp;" " &amp;INDEX(Tableau4[#All],MATCH(C$5+$B15&amp;Affichernom,Tableau4[Colonne4],0)+1,5)&amp;" " &amp;INDEX(Tableau4[#All],MATCH(C$5+$B15&amp;Affichernom,Tableau4[Colonne4],0)+1,7),"")</f>
        <v/>
      </c>
      <c r="D15" s="23" t="str" cm="1">
        <f t="array" ref="D15">IFERROR(INDEX(Tableau4[#All],MATCH(D$5+$B15&amp;Affichernom,Tableau4[Colonne4],0)+1,3) &amp; " " &amp; INDEX(Tableau4[#All],MATCH(D$5+$B15&amp;Affichernom,Tableau4[Colonne4],0)+1,4) &amp;" " &amp;INDEX(Tableau4[#All],MATCH(D$5+$B15&amp;Affichernom,Tableau4[Colonne4],0)+1,5)&amp;" " &amp;INDEX(Tableau4[#All],MATCH(D$5+$B15&amp;Affichernom,Tableau4[Colonne4],0)+1,7),"")</f>
        <v/>
      </c>
      <c r="E15" s="23" t="str" cm="1">
        <f t="array" ref="E15">IFERROR(INDEX(Tableau4[#All],MATCH(E$5+$B15&amp;Affichernom,Tableau4[Colonne4],0)+1,3) &amp; " " &amp; INDEX(Tableau4[#All],MATCH(E$5+$B15&amp;Affichernom,Tableau4[Colonne4],0)+1,4) &amp;" " &amp;INDEX(Tableau4[#All],MATCH(E$5+$B15&amp;Affichernom,Tableau4[Colonne4],0)+1,5)&amp;" " &amp;INDEX(Tableau4[#All],MATCH(E$5+$B15&amp;Affichernom,Tableau4[Colonne4],0)+1,7),"")</f>
        <v/>
      </c>
      <c r="F15" s="23" t="str" cm="1">
        <f t="array" ref="F15">IFERROR(INDEX(Tableau4[#All],MATCH(F$5+$B15&amp;Affichernom,Tableau4[Colonne4],0)+1,3) &amp; " " &amp; INDEX(Tableau4[#All],MATCH(F$5+$B15&amp;Affichernom,Tableau4[Colonne4],0)+1,4) &amp;" " &amp;INDEX(Tableau4[#All],MATCH(F$5+$B15&amp;Affichernom,Tableau4[Colonne4],0)+1,5)&amp;" " &amp;INDEX(Tableau4[#All],MATCH(F$5+$B15&amp;Affichernom,Tableau4[Colonne4],0)+1,7),"")</f>
        <v/>
      </c>
      <c r="G15" s="23" t="str" cm="1">
        <f t="array" ref="G15">IFERROR(INDEX(Tableau4[#All],MATCH(G$5+$B15&amp;Affichernom,Tableau4[Colonne4],0)+1,3) &amp; " " &amp; INDEX(Tableau4[#All],MATCH(G$5+$B15&amp;Affichernom,Tableau4[Colonne4],0)+1,4) &amp;" " &amp;INDEX(Tableau4[#All],MATCH(G$5+$B15&amp;Affichernom,Tableau4[Colonne4],0)+1,5)&amp;" " &amp;INDEX(Tableau4[#All],MATCH(G$5+$B15&amp;Affichernom,Tableau4[Colonne4],0)+1,7),"")</f>
        <v/>
      </c>
      <c r="H15" s="22" t="str" cm="1">
        <f t="array" ref="H15">IFERROR(INDEX(Tableau4[#All],MATCH(H$5+$B15&amp;Affichernom,Tableau4[Colonne4],0)+1,3) &amp; " " &amp; INDEX(Tableau4[#All],MATCH(H$5+$B15&amp;Affichernom,Tableau4[Colonne4],0)+1,4) &amp;" " &amp;INDEX(Tableau4[#All],MATCH(H$5+$B15&amp;Affichernom,Tableau4[Colonne4],0)+1,5)&amp;" " &amp;INDEX(Tableau4[#All],MATCH(H$5+$B15&amp;Affichernom,Tableau4[Colonne4],0)+1,7),"")</f>
        <v/>
      </c>
      <c r="J15" s="33" t="s">
        <v>47</v>
      </c>
    </row>
    <row r="16" spans="2:11" ht="29.25" customHeight="1" x14ac:dyDescent="0.25">
      <c r="B16" s="19">
        <v>0.52083333333333337</v>
      </c>
      <c r="C16" s="23" t="str" cm="1">
        <f t="array" ref="C16">IFERROR(INDEX(Tableau4[#All],MATCH(C$5+$B16&amp;Affichernom,Tableau4[Colonne4],0)+1,3) &amp; " " &amp; INDEX(Tableau4[#All],MATCH(C$5+$B16&amp;Affichernom,Tableau4[Colonne4],0)+1,4) &amp;" " &amp;INDEX(Tableau4[#All],MATCH(C$5+$B16&amp;Affichernom,Tableau4[Colonne4],0)+1,5)&amp;" " &amp;INDEX(Tableau4[#All],MATCH(C$5+$B16&amp;Affichernom,Tableau4[Colonne4],0)+1,7),"")</f>
        <v/>
      </c>
      <c r="D16" s="23" t="str" cm="1">
        <f t="array" ref="D16">IFERROR(INDEX(Tableau4[#All],MATCH(D$5+$B16&amp;Affichernom,Tableau4[Colonne4],0)+1,3) &amp; " " &amp; INDEX(Tableau4[#All],MATCH(D$5+$B16&amp;Affichernom,Tableau4[Colonne4],0)+1,4) &amp;" " &amp;INDEX(Tableau4[#All],MATCH(D$5+$B16&amp;Affichernom,Tableau4[Colonne4],0)+1,5)&amp;" " &amp;INDEX(Tableau4[#All],MATCH(D$5+$B16&amp;Affichernom,Tableau4[Colonne4],0)+1,7),"")</f>
        <v/>
      </c>
      <c r="E16" s="23" t="str" cm="1">
        <f t="array" ref="E16">IFERROR(INDEX(Tableau4[#All],MATCH(E$5+$B16&amp;Affichernom,Tableau4[Colonne4],0)+1,3) &amp; " " &amp; INDEX(Tableau4[#All],MATCH(E$5+$B16&amp;Affichernom,Tableau4[Colonne4],0)+1,4) &amp;" " &amp;INDEX(Tableau4[#All],MATCH(E$5+$B16&amp;Affichernom,Tableau4[Colonne4],0)+1,5)&amp;" " &amp;INDEX(Tableau4[#All],MATCH(E$5+$B16&amp;Affichernom,Tableau4[Colonne4],0)+1,7),"")</f>
        <v/>
      </c>
      <c r="F16" s="23" t="str" cm="1">
        <f t="array" ref="F16">IFERROR(INDEX(Tableau4[#All],MATCH(F$5+$B16&amp;Affichernom,Tableau4[Colonne4],0)+1,3) &amp; " " &amp; INDEX(Tableau4[#All],MATCH(F$5+$B16&amp;Affichernom,Tableau4[Colonne4],0)+1,4) &amp;" " &amp;INDEX(Tableau4[#All],MATCH(F$5+$B16&amp;Affichernom,Tableau4[Colonne4],0)+1,5)&amp;" " &amp;INDEX(Tableau4[#All],MATCH(F$5+$B16&amp;Affichernom,Tableau4[Colonne4],0)+1,7),"")</f>
        <v/>
      </c>
      <c r="G16" s="23" t="str" cm="1">
        <f t="array" ref="G16">IFERROR(INDEX(Tableau4[#All],MATCH(G$5+$B16&amp;Affichernom,Tableau4[Colonne4],0)+1,3) &amp; " " &amp; INDEX(Tableau4[#All],MATCH(G$5+$B16&amp;Affichernom,Tableau4[Colonne4],0)+1,4) &amp;" " &amp;INDEX(Tableau4[#All],MATCH(G$5+$B16&amp;Affichernom,Tableau4[Colonne4],0)+1,5)&amp;" " &amp;INDEX(Tableau4[#All],MATCH(G$5+$B16&amp;Affichernom,Tableau4[Colonne4],0)+1,7),"")</f>
        <v/>
      </c>
      <c r="H16" s="22" t="str" cm="1">
        <f t="array" ref="H16">IFERROR(INDEX(Tableau4[#All],MATCH(H$5+$B16&amp;Affichernom,Tableau4[Colonne4],0)+1,3) &amp; " " &amp; INDEX(Tableau4[#All],MATCH(H$5+$B16&amp;Affichernom,Tableau4[Colonne4],0)+1,4) &amp;" " &amp;INDEX(Tableau4[#All],MATCH(H$5+$B16&amp;Affichernom,Tableau4[Colonne4],0)+1,5)&amp;" " &amp;INDEX(Tableau4[#All],MATCH(H$5+$B16&amp;Affichernom,Tableau4[Colonne4],0)+1,7),"")</f>
        <v/>
      </c>
    </row>
    <row r="17" spans="2:8" ht="29.25" customHeight="1" x14ac:dyDescent="0.25">
      <c r="B17" s="19">
        <v>0.54166666666666663</v>
      </c>
      <c r="C17" s="23" t="str" cm="1">
        <f t="array" ref="C17">IFERROR(INDEX(Tableau4[#All],MATCH(C$5+$B17&amp;Affichernom,Tableau4[Colonne4],0)+1,3) &amp; " " &amp; INDEX(Tableau4[#All],MATCH(C$5+$B17&amp;Affichernom,Tableau4[Colonne4],0)+1,4) &amp;" " &amp;INDEX(Tableau4[#All],MATCH(C$5+$B17&amp;Affichernom,Tableau4[Colonne4],0)+1,5)&amp;" " &amp;INDEX(Tableau4[#All],MATCH(C$5+$B17&amp;Affichernom,Tableau4[Colonne4],0)+1,7),"")</f>
        <v/>
      </c>
      <c r="D17" s="23" t="str" cm="1">
        <f t="array" ref="D17">IFERROR(INDEX(Tableau4[#All],MATCH(D$5+$B17&amp;Affichernom,Tableau4[Colonne4],0)+1,3) &amp; " " &amp; INDEX(Tableau4[#All],MATCH(D$5+$B17&amp;Affichernom,Tableau4[Colonne4],0)+1,4) &amp;" " &amp;INDEX(Tableau4[#All],MATCH(D$5+$B17&amp;Affichernom,Tableau4[Colonne4],0)+1,5)&amp;" " &amp;INDEX(Tableau4[#All],MATCH(D$5+$B17&amp;Affichernom,Tableau4[Colonne4],0)+1,7),"")</f>
        <v/>
      </c>
      <c r="E17" s="23" t="str" cm="1">
        <f t="array" ref="E17">IFERROR(INDEX(Tableau4[#All],MATCH(E$5+$B17&amp;Affichernom,Tableau4[Colonne4],0)+1,3) &amp; " " &amp; INDEX(Tableau4[#All],MATCH(E$5+$B17&amp;Affichernom,Tableau4[Colonne4],0)+1,4) &amp;" " &amp;INDEX(Tableau4[#All],MATCH(E$5+$B17&amp;Affichernom,Tableau4[Colonne4],0)+1,5)&amp;" " &amp;INDEX(Tableau4[#All],MATCH(E$5+$B17&amp;Affichernom,Tableau4[Colonne4],0)+1,7),"")</f>
        <v/>
      </c>
      <c r="F17" s="23" t="str" cm="1">
        <f t="array" ref="F17">IFERROR(INDEX(Tableau4[#All],MATCH(F$5+$B17&amp;Affichernom,Tableau4[Colonne4],0)+1,3) &amp; " " &amp; INDEX(Tableau4[#All],MATCH(F$5+$B17&amp;Affichernom,Tableau4[Colonne4],0)+1,4) &amp;" " &amp;INDEX(Tableau4[#All],MATCH(F$5+$B17&amp;Affichernom,Tableau4[Colonne4],0)+1,5)&amp;" " &amp;INDEX(Tableau4[#All],MATCH(F$5+$B17&amp;Affichernom,Tableau4[Colonne4],0)+1,7),"")</f>
        <v/>
      </c>
      <c r="G17" s="23" t="str" cm="1">
        <f t="array" ref="G17">IFERROR(INDEX(Tableau4[#All],MATCH(G$5+$B17&amp;Affichernom,Tableau4[Colonne4],0)+1,3) &amp; " " &amp; INDEX(Tableau4[#All],MATCH(G$5+$B17&amp;Affichernom,Tableau4[Colonne4],0)+1,4) &amp;" " &amp;INDEX(Tableau4[#All],MATCH(G$5+$B17&amp;Affichernom,Tableau4[Colonne4],0)+1,5)&amp;" " &amp;INDEX(Tableau4[#All],MATCH(G$5+$B17&amp;Affichernom,Tableau4[Colonne4],0)+1,7),"")</f>
        <v/>
      </c>
      <c r="H17" s="22" t="str" cm="1">
        <f t="array" ref="H17">IFERROR(INDEX(Tableau4[#All],MATCH(H$5+$B17&amp;Affichernom,Tableau4[Colonne4],0)+1,3) &amp; " " &amp; INDEX(Tableau4[#All],MATCH(H$5+$B17&amp;Affichernom,Tableau4[Colonne4],0)+1,4) &amp;" " &amp;INDEX(Tableau4[#All],MATCH(H$5+$B17&amp;Affichernom,Tableau4[Colonne4],0)+1,5)&amp;" " &amp;INDEX(Tableau4[#All],MATCH(H$5+$B17&amp;Affichernom,Tableau4[Colonne4],0)+1,7),"")</f>
        <v/>
      </c>
    </row>
    <row r="18" spans="2:8" ht="29.25" customHeight="1" x14ac:dyDescent="0.25">
      <c r="B18" s="19">
        <v>0.5625</v>
      </c>
      <c r="C18" s="23" t="str" cm="1">
        <f t="array" ref="C18">IFERROR(INDEX(Tableau4[#All],MATCH(C$5+$B18&amp;Affichernom,Tableau4[Colonne4],0)+1,3) &amp; " " &amp; INDEX(Tableau4[#All],MATCH(C$5+$B18&amp;Affichernom,Tableau4[Colonne4],0)+1,4) &amp;" " &amp;INDEX(Tableau4[#All],MATCH(C$5+$B18&amp;Affichernom,Tableau4[Colonne4],0)+1,5)&amp;" " &amp;INDEX(Tableau4[#All],MATCH(C$5+$B18&amp;Affichernom,Tableau4[Colonne4],0)+1,7),"")</f>
        <v/>
      </c>
      <c r="D18" s="23" t="str" cm="1">
        <f t="array" ref="D18">IFERROR(INDEX(Tableau4[#All],MATCH(D$5+$B18&amp;Affichernom,Tableau4[Colonne4],0)+1,3) &amp; " " &amp; INDEX(Tableau4[#All],MATCH(D$5+$B18&amp;Affichernom,Tableau4[Colonne4],0)+1,4) &amp;" " &amp;INDEX(Tableau4[#All],MATCH(D$5+$B18&amp;Affichernom,Tableau4[Colonne4],0)+1,5)&amp;" " &amp;INDEX(Tableau4[#All],MATCH(D$5+$B18&amp;Affichernom,Tableau4[Colonne4],0)+1,7),"")</f>
        <v/>
      </c>
      <c r="E18" s="23" t="str" cm="1">
        <f t="array" ref="E18">IFERROR(INDEX(Tableau4[#All],MATCH(E$5+$B18&amp;Affichernom,Tableau4[Colonne4],0)+1,3) &amp; " " &amp; INDEX(Tableau4[#All],MATCH(E$5+$B18&amp;Affichernom,Tableau4[Colonne4],0)+1,4) &amp;" " &amp;INDEX(Tableau4[#All],MATCH(E$5+$B18&amp;Affichernom,Tableau4[Colonne4],0)+1,5)&amp;" " &amp;INDEX(Tableau4[#All],MATCH(E$5+$B18&amp;Affichernom,Tableau4[Colonne4],0)+1,7),"")</f>
        <v/>
      </c>
      <c r="F18" s="23" t="str" cm="1">
        <f t="array" ref="F18">IFERROR(INDEX(Tableau4[#All],MATCH(F$5+$B18&amp;Affichernom,Tableau4[Colonne4],0)+1,3) &amp; " " &amp; INDEX(Tableau4[#All],MATCH(F$5+$B18&amp;Affichernom,Tableau4[Colonne4],0)+1,4) &amp;" " &amp;INDEX(Tableau4[#All],MATCH(F$5+$B18&amp;Affichernom,Tableau4[Colonne4],0)+1,5)&amp;" " &amp;INDEX(Tableau4[#All],MATCH(F$5+$B18&amp;Affichernom,Tableau4[Colonne4],0)+1,7),"")</f>
        <v/>
      </c>
      <c r="G18" s="23" t="str" cm="1">
        <f t="array" ref="G18">IFERROR(INDEX(Tableau4[#All],MATCH(G$5+$B18&amp;Affichernom,Tableau4[Colonne4],0)+1,3) &amp; " " &amp; INDEX(Tableau4[#All],MATCH(G$5+$B18&amp;Affichernom,Tableau4[Colonne4],0)+1,4) &amp;" " &amp;INDEX(Tableau4[#All],MATCH(G$5+$B18&amp;Affichernom,Tableau4[Colonne4],0)+1,5)&amp;" " &amp;INDEX(Tableau4[#All],MATCH(G$5+$B18&amp;Affichernom,Tableau4[Colonne4],0)+1,7),"")</f>
        <v/>
      </c>
      <c r="H18" s="22" t="str" cm="1">
        <f t="array" ref="H18">IFERROR(INDEX(Tableau4[#All],MATCH(H$5+$B18&amp;Affichernom,Tableau4[Colonne4],0)+1,3) &amp; " " &amp; INDEX(Tableau4[#All],MATCH(H$5+$B18&amp;Affichernom,Tableau4[Colonne4],0)+1,4) &amp;" " &amp;INDEX(Tableau4[#All],MATCH(H$5+$B18&amp;Affichernom,Tableau4[Colonne4],0)+1,5)&amp;" " &amp;INDEX(Tableau4[#All],MATCH(H$5+$B18&amp;Affichernom,Tableau4[Colonne4],0)+1,7),"")</f>
        <v/>
      </c>
    </row>
    <row r="19" spans="2:8" ht="29.25" customHeight="1" x14ac:dyDescent="0.25">
      <c r="B19" s="19">
        <v>0.58333333333333337</v>
      </c>
      <c r="C19" s="23" t="str" cm="1">
        <f t="array" ref="C19">IFERROR(INDEX(Tableau4[#All],MATCH(C$5+$B19&amp;Affichernom,Tableau4[Colonne4],0)+1,3) &amp; " " &amp; INDEX(Tableau4[#All],MATCH(C$5+$B19&amp;Affichernom,Tableau4[Colonne4],0)+1,4) &amp;" " &amp;INDEX(Tableau4[#All],MATCH(C$5+$B19&amp;Affichernom,Tableau4[Colonne4],0)+1,5)&amp;" " &amp;INDEX(Tableau4[#All],MATCH(C$5+$B19&amp;Affichernom,Tableau4[Colonne4],0)+1,7),"")</f>
        <v xml:space="preserve">131 TD EF </v>
      </c>
      <c r="D19" s="23" t="str" cm="1">
        <f t="array" ref="D19">IFERROR(INDEX(Tableau4[#All],MATCH(D$5+$B19&amp;Affichernom,Tableau4[Colonne4],0)+1,3) &amp; " " &amp; INDEX(Tableau4[#All],MATCH(D$5+$B19&amp;Affichernom,Tableau4[Colonne4],0)+1,4) &amp;" " &amp;INDEX(Tableau4[#All],MATCH(D$5+$B19&amp;Affichernom,Tableau4[Colonne4],0)+1,5)&amp;" " &amp;INDEX(Tableau4[#All],MATCH(D$5+$B19&amp;Affichernom,Tableau4[Colonne4],0)+1,7),"")</f>
        <v/>
      </c>
      <c r="E19" s="23" t="str" cm="1">
        <f t="array" ref="E19">IFERROR(INDEX(Tableau4[#All],MATCH(E$5+$B19&amp;Affichernom,Tableau4[Colonne4],0)+1,3) &amp; " " &amp; INDEX(Tableau4[#All],MATCH(E$5+$B19&amp;Affichernom,Tableau4[Colonne4],0)+1,4) &amp;" " &amp;INDEX(Tableau4[#All],MATCH(E$5+$B19&amp;Affichernom,Tableau4[Colonne4],0)+1,5)&amp;" " &amp;INDEX(Tableau4[#All],MATCH(E$5+$B19&amp;Affichernom,Tableau4[Colonne4],0)+1,7),"")</f>
        <v/>
      </c>
      <c r="F19" s="23" t="str" cm="1">
        <f t="array" ref="F19">IFERROR(INDEX(Tableau4[#All],MATCH(F$5+$B19&amp;Affichernom,Tableau4[Colonne4],0)+1,3) &amp; " " &amp; INDEX(Tableau4[#All],MATCH(F$5+$B19&amp;Affichernom,Tableau4[Colonne4],0)+1,4) &amp;" " &amp;INDEX(Tableau4[#All],MATCH(F$5+$B19&amp;Affichernom,Tableau4[Colonne4],0)+1,5)&amp;" " &amp;INDEX(Tableau4[#All],MATCH(F$5+$B19&amp;Affichernom,Tableau4[Colonne4],0)+1,7),"")</f>
        <v xml:space="preserve">31 TD  </v>
      </c>
      <c r="G19" s="23" t="str" cm="1">
        <f t="array" ref="G19">IFERROR(INDEX(Tableau4[#All],MATCH(G$5+$B19&amp;Affichernom,Tableau4[Colonne4],0)+1,3) &amp; " " &amp; INDEX(Tableau4[#All],MATCH(G$5+$B19&amp;Affichernom,Tableau4[Colonne4],0)+1,4) &amp;" " &amp;INDEX(Tableau4[#All],MATCH(G$5+$B19&amp;Affichernom,Tableau4[Colonne4],0)+1,5)&amp;" " &amp;INDEX(Tableau4[#All],MATCH(G$5+$B19&amp;Affichernom,Tableau4[Colonne4],0)+1,7),"")</f>
        <v/>
      </c>
      <c r="H19" s="22" t="str" cm="1">
        <f t="array" ref="H19">IFERROR(INDEX(Tableau4[#All],MATCH(H$5+$B19&amp;Affichernom,Tableau4[Colonne4],0)+1,3) &amp; " " &amp; INDEX(Tableau4[#All],MATCH(H$5+$B19&amp;Affichernom,Tableau4[Colonne4],0)+1,4) &amp;" " &amp;INDEX(Tableau4[#All],MATCH(H$5+$B19&amp;Affichernom,Tableau4[Colonne4],0)+1,5)&amp;" " &amp;INDEX(Tableau4[#All],MATCH(H$5+$B19&amp;Affichernom,Tableau4[Colonne4],0)+1,7),"")</f>
        <v/>
      </c>
    </row>
    <row r="20" spans="2:8" ht="29.25" customHeight="1" x14ac:dyDescent="0.25">
      <c r="B20" s="19">
        <v>0.60416666666666663</v>
      </c>
      <c r="C20" s="23" t="str" cm="1">
        <f t="array" ref="C20">IFERROR(INDEX(Tableau4[#All],MATCH(C$5+$B20&amp;Affichernom,Tableau4[Colonne4],0)+1,3) &amp; " " &amp; INDEX(Tableau4[#All],MATCH(C$5+$B20&amp;Affichernom,Tableau4[Colonne4],0)+1,4) &amp;" " &amp;INDEX(Tableau4[#All],MATCH(C$5+$B20&amp;Affichernom,Tableau4[Colonne4],0)+1,5)&amp;" " &amp;INDEX(Tableau4[#All],MATCH(C$5+$B20&amp;Affichernom,Tableau4[Colonne4],0)+1,7),"")</f>
        <v/>
      </c>
      <c r="D20" s="23" t="str" cm="1">
        <f t="array" ref="D20">IFERROR(INDEX(Tableau4[#All],MATCH(D$5+$B20&amp;Affichernom,Tableau4[Colonne4],0)+1,3) &amp; " " &amp; INDEX(Tableau4[#All],MATCH(D$5+$B20&amp;Affichernom,Tableau4[Colonne4],0)+1,4) &amp;" " &amp;INDEX(Tableau4[#All],MATCH(D$5+$B20&amp;Affichernom,Tableau4[Colonne4],0)+1,5)&amp;" " &amp;INDEX(Tableau4[#All],MATCH(D$5+$B20&amp;Affichernom,Tableau4[Colonne4],0)+1,7),"")</f>
        <v/>
      </c>
      <c r="E20" s="23" t="str" cm="1">
        <f t="array" ref="E20">IFERROR(INDEX(Tableau4[#All],MATCH(E$5+$B20&amp;Affichernom,Tableau4[Colonne4],0)+1,3) &amp; " " &amp; INDEX(Tableau4[#All],MATCH(E$5+$B20&amp;Affichernom,Tableau4[Colonne4],0)+1,4) &amp;" " &amp;INDEX(Tableau4[#All],MATCH(E$5+$B20&amp;Affichernom,Tableau4[Colonne4],0)+1,5)&amp;" " &amp;INDEX(Tableau4[#All],MATCH(E$5+$B20&amp;Affichernom,Tableau4[Colonne4],0)+1,7),"")</f>
        <v/>
      </c>
      <c r="F20" s="23" t="str" cm="1">
        <f t="array" ref="F20">IFERROR(INDEX(Tableau4[#All],MATCH(F$5+$B20&amp;Affichernom,Tableau4[Colonne4],0)+1,3) &amp; " " &amp; INDEX(Tableau4[#All],MATCH(F$5+$B20&amp;Affichernom,Tableau4[Colonne4],0)+1,4) &amp;" " &amp;INDEX(Tableau4[#All],MATCH(F$5+$B20&amp;Affichernom,Tableau4[Colonne4],0)+1,5)&amp;" " &amp;INDEX(Tableau4[#All],MATCH(F$5+$B20&amp;Affichernom,Tableau4[Colonne4],0)+1,7),"")</f>
        <v/>
      </c>
      <c r="G20" s="23" t="str" cm="1">
        <f t="array" ref="G20">IFERROR(INDEX(Tableau4[#All],MATCH(G$5+$B20&amp;Affichernom,Tableau4[Colonne4],0)+1,3) &amp; " " &amp; INDEX(Tableau4[#All],MATCH(G$5+$B20&amp;Affichernom,Tableau4[Colonne4],0)+1,4) &amp;" " &amp;INDEX(Tableau4[#All],MATCH(G$5+$B20&amp;Affichernom,Tableau4[Colonne4],0)+1,5)&amp;" " &amp;INDEX(Tableau4[#All],MATCH(G$5+$B20&amp;Affichernom,Tableau4[Colonne4],0)+1,7),"")</f>
        <v/>
      </c>
      <c r="H20" s="22" t="str" cm="1">
        <f t="array" ref="H20">IFERROR(INDEX(Tableau4[#All],MATCH(H$5+$B20&amp;Affichernom,Tableau4[Colonne4],0)+1,3) &amp; " " &amp; INDEX(Tableau4[#All],MATCH(H$5+$B20&amp;Affichernom,Tableau4[Colonne4],0)+1,4) &amp;" " &amp;INDEX(Tableau4[#All],MATCH(H$5+$B20&amp;Affichernom,Tableau4[Colonne4],0)+1,5)&amp;" " &amp;INDEX(Tableau4[#All],MATCH(H$5+$B20&amp;Affichernom,Tableau4[Colonne4],0)+1,7),"")</f>
        <v/>
      </c>
    </row>
    <row r="21" spans="2:8" ht="29.25" customHeight="1" x14ac:dyDescent="0.25">
      <c r="B21" s="19">
        <v>0.625</v>
      </c>
      <c r="C21" s="23" t="str" cm="1">
        <f t="array" ref="C21">IFERROR(INDEX(Tableau4[#All],MATCH(C$5+$B21&amp;Affichernom,Tableau4[Colonne4],0)+1,3) &amp; " " &amp; INDEX(Tableau4[#All],MATCH(C$5+$B21&amp;Affichernom,Tableau4[Colonne4],0)+1,4) &amp;" " &amp;INDEX(Tableau4[#All],MATCH(C$5+$B21&amp;Affichernom,Tableau4[Colonne4],0)+1,5)&amp;" " &amp;INDEX(Tableau4[#All],MATCH(C$5+$B21&amp;Affichernom,Tableau4[Colonne4],0)+1,7),"")</f>
        <v/>
      </c>
      <c r="D21" s="23" t="str" cm="1">
        <f t="array" ref="D21">IFERROR(INDEX(Tableau4[#All],MATCH(D$5+$B21&amp;Affichernom,Tableau4[Colonne4],0)+1,3) &amp; " " &amp; INDEX(Tableau4[#All],MATCH(D$5+$B21&amp;Affichernom,Tableau4[Colonne4],0)+1,4) &amp;" " &amp;INDEX(Tableau4[#All],MATCH(D$5+$B21&amp;Affichernom,Tableau4[Colonne4],0)+1,5)&amp;" " &amp;INDEX(Tableau4[#All],MATCH(D$5+$B21&amp;Affichernom,Tableau4[Colonne4],0)+1,7),"")</f>
        <v/>
      </c>
      <c r="E21" s="23" t="str" cm="1">
        <f t="array" ref="E21">IFERROR(INDEX(Tableau4[#All],MATCH(E$5+$B21&amp;Affichernom,Tableau4[Colonne4],0)+1,3) &amp; " " &amp; INDEX(Tableau4[#All],MATCH(E$5+$B21&amp;Affichernom,Tableau4[Colonne4],0)+1,4) &amp;" " &amp;INDEX(Tableau4[#All],MATCH(E$5+$B21&amp;Affichernom,Tableau4[Colonne4],0)+1,5)&amp;" " &amp;INDEX(Tableau4[#All],MATCH(E$5+$B21&amp;Affichernom,Tableau4[Colonne4],0)+1,7),"")</f>
        <v/>
      </c>
      <c r="F21" s="23" t="str" cm="1">
        <f t="array" ref="F21">IFERROR(INDEX(Tableau4[#All],MATCH(F$5+$B21&amp;Affichernom,Tableau4[Colonne4],0)+1,3) &amp; " " &amp; INDEX(Tableau4[#All],MATCH(F$5+$B21&amp;Affichernom,Tableau4[Colonne4],0)+1,4) &amp;" " &amp;INDEX(Tableau4[#All],MATCH(F$5+$B21&amp;Affichernom,Tableau4[Colonne4],0)+1,5)&amp;" " &amp;INDEX(Tableau4[#All],MATCH(F$5+$B21&amp;Affichernom,Tableau4[Colonne4],0)+1,7),"")</f>
        <v/>
      </c>
      <c r="G21" s="23" t="str" cm="1">
        <f t="array" ref="G21">IFERROR(INDEX(Tableau4[#All],MATCH(G$5+$B21&amp;Affichernom,Tableau4[Colonne4],0)+1,3) &amp; " " &amp; INDEX(Tableau4[#All],MATCH(G$5+$B21&amp;Affichernom,Tableau4[Colonne4],0)+1,4) &amp;" " &amp;INDEX(Tableau4[#All],MATCH(G$5+$B21&amp;Affichernom,Tableau4[Colonne4],0)+1,5)&amp;" " &amp;INDEX(Tableau4[#All],MATCH(G$5+$B21&amp;Affichernom,Tableau4[Colonne4],0)+1,7),"")</f>
        <v/>
      </c>
      <c r="H21" s="22" t="str" cm="1">
        <f t="array" ref="H21">IFERROR(INDEX(Tableau4[#All],MATCH(H$5+$B21&amp;Affichernom,Tableau4[Colonne4],0)+1,3) &amp; " " &amp; INDEX(Tableau4[#All],MATCH(H$5+$B21&amp;Affichernom,Tableau4[Colonne4],0)+1,4) &amp;" " &amp;INDEX(Tableau4[#All],MATCH(H$5+$B21&amp;Affichernom,Tableau4[Colonne4],0)+1,5)&amp;" " &amp;INDEX(Tableau4[#All],MATCH(H$5+$B21&amp;Affichernom,Tableau4[Colonne4],0)+1,7),"")</f>
        <v/>
      </c>
    </row>
    <row r="22" spans="2:8" ht="29.25" customHeight="1" x14ac:dyDescent="0.25">
      <c r="B22" s="19">
        <v>0.64583333333333337</v>
      </c>
      <c r="C22" s="23" t="str" cm="1">
        <f t="array" ref="C22">IFERROR(INDEX(Tableau4[#All],MATCH(C$5+$B22&amp;Affichernom,Tableau4[Colonne4],0)+1,3) &amp; " " &amp; INDEX(Tableau4[#All],MATCH(C$5+$B22&amp;Affichernom,Tableau4[Colonne4],0)+1,4) &amp;" " &amp;INDEX(Tableau4[#All],MATCH(C$5+$B22&amp;Affichernom,Tableau4[Colonne4],0)+1,5)&amp;" " &amp;INDEX(Tableau4[#All],MATCH(C$5+$B22&amp;Affichernom,Tableau4[Colonne4],0)+1,7),"")</f>
        <v/>
      </c>
      <c r="D22" s="23" t="str" cm="1">
        <f t="array" ref="D22">IFERROR(INDEX(Tableau4[#All],MATCH(D$5+$B22&amp;Affichernom,Tableau4[Colonne4],0)+1,3) &amp; " " &amp; INDEX(Tableau4[#All],MATCH(D$5+$B22&amp;Affichernom,Tableau4[Colonne4],0)+1,4) &amp;" " &amp;INDEX(Tableau4[#All],MATCH(D$5+$B22&amp;Affichernom,Tableau4[Colonne4],0)+1,5)&amp;" " &amp;INDEX(Tableau4[#All],MATCH(D$5+$B22&amp;Affichernom,Tableau4[Colonne4],0)+1,7),"")</f>
        <v/>
      </c>
      <c r="E22" s="23" t="str" cm="1">
        <f t="array" ref="E22">IFERROR(INDEX(Tableau4[#All],MATCH(E$5+$B22&amp;Affichernom,Tableau4[Colonne4],0)+1,3) &amp; " " &amp; INDEX(Tableau4[#All],MATCH(E$5+$B22&amp;Affichernom,Tableau4[Colonne4],0)+1,4) &amp;" " &amp;INDEX(Tableau4[#All],MATCH(E$5+$B22&amp;Affichernom,Tableau4[Colonne4],0)+1,5)&amp;" " &amp;INDEX(Tableau4[#All],MATCH(E$5+$B22&amp;Affichernom,Tableau4[Colonne4],0)+1,7),"")</f>
        <v/>
      </c>
      <c r="F22" s="23" t="str" cm="1">
        <f t="array" ref="F22">IFERROR(INDEX(Tableau4[#All],MATCH(F$5+$B22&amp;Affichernom,Tableau4[Colonne4],0)+1,3) &amp; " " &amp; INDEX(Tableau4[#All],MATCH(F$5+$B22&amp;Affichernom,Tableau4[Colonne4],0)+1,4) &amp;" " &amp;INDEX(Tableau4[#All],MATCH(F$5+$B22&amp;Affichernom,Tableau4[Colonne4],0)+1,5)&amp;" " &amp;INDEX(Tableau4[#All],MATCH(F$5+$B22&amp;Affichernom,Tableau4[Colonne4],0)+1,7),"")</f>
        <v/>
      </c>
      <c r="G22" s="23" t="str" cm="1">
        <f t="array" ref="G22">IFERROR(INDEX(Tableau4[#All],MATCH(G$5+$B22&amp;Affichernom,Tableau4[Colonne4],0)+1,3) &amp; " " &amp; INDEX(Tableau4[#All],MATCH(G$5+$B22&amp;Affichernom,Tableau4[Colonne4],0)+1,4) &amp;" " &amp;INDEX(Tableau4[#All],MATCH(G$5+$B22&amp;Affichernom,Tableau4[Colonne4],0)+1,5)&amp;" " &amp;INDEX(Tableau4[#All],MATCH(G$5+$B22&amp;Affichernom,Tableau4[Colonne4],0)+1,7),"")</f>
        <v/>
      </c>
      <c r="H22" s="22" t="str" cm="1">
        <f t="array" ref="H22">IFERROR(INDEX(Tableau4[#All],MATCH(H$5+$B22&amp;Affichernom,Tableau4[Colonne4],0)+1,3) &amp; " " &amp; INDEX(Tableau4[#All],MATCH(H$5+$B22&amp;Affichernom,Tableau4[Colonne4],0)+1,4) &amp;" " &amp;INDEX(Tableau4[#All],MATCH(H$5+$B22&amp;Affichernom,Tableau4[Colonne4],0)+1,5)&amp;" " &amp;INDEX(Tableau4[#All],MATCH(H$5+$B22&amp;Affichernom,Tableau4[Colonne4],0)+1,7),"")</f>
        <v/>
      </c>
    </row>
    <row r="23" spans="2:8" ht="29.25" customHeight="1" x14ac:dyDescent="0.25">
      <c r="B23" s="19">
        <v>0.66666666666666663</v>
      </c>
      <c r="C23" s="23" t="str" cm="1">
        <f t="array" ref="C23">IFERROR(INDEX(Tableau4[#All],MATCH(C$5+$B23&amp;Affichernom,Tableau4[Colonne4],0)+1,3) &amp; " " &amp; INDEX(Tableau4[#All],MATCH(C$5+$B23&amp;Affichernom,Tableau4[Colonne4],0)+1,4) &amp;" " &amp;INDEX(Tableau4[#All],MATCH(C$5+$B23&amp;Affichernom,Tableau4[Colonne4],0)+1,5)&amp;" " &amp;INDEX(Tableau4[#All],MATCH(C$5+$B23&amp;Affichernom,Tableau4[Colonne4],0)+1,7),"")</f>
        <v/>
      </c>
      <c r="D23" s="23" t="str" cm="1">
        <f t="array" ref="D23">IFERROR(INDEX(Tableau4[#All],MATCH(D$5+$B23&amp;Affichernom,Tableau4[Colonne4],0)+1,3) &amp; " " &amp; INDEX(Tableau4[#All],MATCH(D$5+$B23&amp;Affichernom,Tableau4[Colonne4],0)+1,4) &amp;" " &amp;INDEX(Tableau4[#All],MATCH(D$5+$B23&amp;Affichernom,Tableau4[Colonne4],0)+1,5)&amp;" " &amp;INDEX(Tableau4[#All],MATCH(D$5+$B23&amp;Affichernom,Tableau4[Colonne4],0)+1,7),"")</f>
        <v/>
      </c>
      <c r="E23" s="23" t="str" cm="1">
        <f t="array" ref="E23">IFERROR(INDEX(Tableau4[#All],MATCH(E$5+$B23&amp;Affichernom,Tableau4[Colonne4],0)+1,3) &amp; " " &amp; INDEX(Tableau4[#All],MATCH(E$5+$B23&amp;Affichernom,Tableau4[Colonne4],0)+1,4) &amp;" " &amp;INDEX(Tableau4[#All],MATCH(E$5+$B23&amp;Affichernom,Tableau4[Colonne4],0)+1,5)&amp;" " &amp;INDEX(Tableau4[#All],MATCH(E$5+$B23&amp;Affichernom,Tableau4[Colonne4],0)+1,7),"")</f>
        <v/>
      </c>
      <c r="F23" s="23" t="str" cm="1">
        <f t="array" ref="F23">IFERROR(INDEX(Tableau4[#All],MATCH(F$5+$B23&amp;Affichernom,Tableau4[Colonne4],0)+1,3) &amp; " " &amp; INDEX(Tableau4[#All],MATCH(F$5+$B23&amp;Affichernom,Tableau4[Colonne4],0)+1,4) &amp;" " &amp;INDEX(Tableau4[#All],MATCH(F$5+$B23&amp;Affichernom,Tableau4[Colonne4],0)+1,5)&amp;" " &amp;INDEX(Tableau4[#All],MATCH(F$5+$B23&amp;Affichernom,Tableau4[Colonne4],0)+1,7),"")</f>
        <v/>
      </c>
      <c r="G23" s="23" t="str" cm="1">
        <f t="array" ref="G23">IFERROR(INDEX(Tableau4[#All],MATCH(G$5+$B23&amp;Affichernom,Tableau4[Colonne4],0)+1,3) &amp; " " &amp; INDEX(Tableau4[#All],MATCH(G$5+$B23&amp;Affichernom,Tableau4[Colonne4],0)+1,4) &amp;" " &amp;INDEX(Tableau4[#All],MATCH(G$5+$B23&amp;Affichernom,Tableau4[Colonne4],0)+1,5)&amp;" " &amp;INDEX(Tableau4[#All],MATCH(G$5+$B23&amp;Affichernom,Tableau4[Colonne4],0)+1,7),"")</f>
        <v xml:space="preserve">21 TD  </v>
      </c>
      <c r="H23" s="22" t="str" cm="1">
        <f t="array" ref="H23">IFERROR(INDEX(Tableau4[#All],MATCH(H$5+$B23&amp;Affichernom,Tableau4[Colonne4],0)+1,3) &amp; " " &amp; INDEX(Tableau4[#All],MATCH(H$5+$B23&amp;Affichernom,Tableau4[Colonne4],0)+1,4) &amp;" " &amp;INDEX(Tableau4[#All],MATCH(H$5+$B23&amp;Affichernom,Tableau4[Colonne4],0)+1,5)&amp;" " &amp;INDEX(Tableau4[#All],MATCH(H$5+$B23&amp;Affichernom,Tableau4[Colonne4],0)+1,7),"")</f>
        <v/>
      </c>
    </row>
    <row r="24" spans="2:8" ht="29.25" customHeight="1" x14ac:dyDescent="0.25">
      <c r="B24" s="19">
        <v>0.6875</v>
      </c>
      <c r="C24" s="23" t="str" cm="1">
        <f t="array" ref="C24">IFERROR(INDEX(Tableau4[#All],MATCH(C$5+$B24&amp;Affichernom,Tableau4[Colonne4],0)+1,3) &amp; " " &amp; INDEX(Tableau4[#All],MATCH(C$5+$B24&amp;Affichernom,Tableau4[Colonne4],0)+1,4) &amp;" " &amp;INDEX(Tableau4[#All],MATCH(C$5+$B24&amp;Affichernom,Tableau4[Colonne4],0)+1,5)&amp;" " &amp;INDEX(Tableau4[#All],MATCH(C$5+$B24&amp;Affichernom,Tableau4[Colonne4],0)+1,7),"")</f>
        <v/>
      </c>
      <c r="D24" s="23" t="str" cm="1">
        <f t="array" ref="D24">IFERROR(INDEX(Tableau4[#All],MATCH(D$5+$B24&amp;Affichernom,Tableau4[Colonne4],0)+1,3) &amp; " " &amp; INDEX(Tableau4[#All],MATCH(D$5+$B24&amp;Affichernom,Tableau4[Colonne4],0)+1,4) &amp;" " &amp;INDEX(Tableau4[#All],MATCH(D$5+$B24&amp;Affichernom,Tableau4[Colonne4],0)+1,5)&amp;" " &amp;INDEX(Tableau4[#All],MATCH(D$5+$B24&amp;Affichernom,Tableau4[Colonne4],0)+1,7),"")</f>
        <v/>
      </c>
      <c r="E24" s="23" t="str" cm="1">
        <f t="array" ref="E24">IFERROR(INDEX(Tableau4[#All],MATCH(E$5+$B24&amp;Affichernom,Tableau4[Colonne4],0)+1,3) &amp; " " &amp; INDEX(Tableau4[#All],MATCH(E$5+$B24&amp;Affichernom,Tableau4[Colonne4],0)+1,4) &amp;" " &amp;INDEX(Tableau4[#All],MATCH(E$5+$B24&amp;Affichernom,Tableau4[Colonne4],0)+1,5)&amp;" " &amp;INDEX(Tableau4[#All],MATCH(E$5+$B24&amp;Affichernom,Tableau4[Colonne4],0)+1,7),"")</f>
        <v/>
      </c>
      <c r="F24" s="23" t="str" cm="1">
        <f t="array" ref="F24">IFERROR(INDEX(Tableau4[#All],MATCH(F$5+$B24&amp;Affichernom,Tableau4[Colonne4],0)+1,3) &amp; " " &amp; INDEX(Tableau4[#All],MATCH(F$5+$B24&amp;Affichernom,Tableau4[Colonne4],0)+1,4) &amp;" " &amp;INDEX(Tableau4[#All],MATCH(F$5+$B24&amp;Affichernom,Tableau4[Colonne4],0)+1,5)&amp;" " &amp;INDEX(Tableau4[#All],MATCH(F$5+$B24&amp;Affichernom,Tableau4[Colonne4],0)+1,7),"")</f>
        <v/>
      </c>
      <c r="G24" s="23" t="str" cm="1">
        <f t="array" ref="G24">IFERROR(INDEX(Tableau4[#All],MATCH(G$5+$B24&amp;Affichernom,Tableau4[Colonne4],0)+1,3) &amp; " " &amp; INDEX(Tableau4[#All],MATCH(G$5+$B24&amp;Affichernom,Tableau4[Colonne4],0)+1,4) &amp;" " &amp;INDEX(Tableau4[#All],MATCH(G$5+$B24&amp;Affichernom,Tableau4[Colonne4],0)+1,5)&amp;" " &amp;INDEX(Tableau4[#All],MATCH(G$5+$B24&amp;Affichernom,Tableau4[Colonne4],0)+1,7),"")</f>
        <v/>
      </c>
      <c r="H24" s="22" t="str" cm="1">
        <f t="array" ref="H24">IFERROR(INDEX(Tableau4[#All],MATCH(H$5+$B24&amp;Affichernom,Tableau4[Colonne4],0)+1,3) &amp; " " &amp; INDEX(Tableau4[#All],MATCH(H$5+$B24&amp;Affichernom,Tableau4[Colonne4],0)+1,4) &amp;" " &amp;INDEX(Tableau4[#All],MATCH(H$5+$B24&amp;Affichernom,Tableau4[Colonne4],0)+1,5)&amp;" " &amp;INDEX(Tableau4[#All],MATCH(H$5+$B24&amp;Affichernom,Tableau4[Colonne4],0)+1,7),"")</f>
        <v/>
      </c>
    </row>
    <row r="25" spans="2:8" ht="29.25" customHeight="1" x14ac:dyDescent="0.25">
      <c r="B25" s="19">
        <v>0.70833333333333337</v>
      </c>
      <c r="C25" s="23" t="str" cm="1">
        <f t="array" ref="C25">IFERROR(INDEX(Tableau4[#All],MATCH(C$5+$B25&amp;Affichernom,Tableau4[Colonne4],0)+1,3) &amp; " " &amp; INDEX(Tableau4[#All],MATCH(C$5+$B25&amp;Affichernom,Tableau4[Colonne4],0)+1,4) &amp;" " &amp;INDEX(Tableau4[#All],MATCH(C$5+$B25&amp;Affichernom,Tableau4[Colonne4],0)+1,5)&amp;" " &amp;INDEX(Tableau4[#All],MATCH(C$5+$B25&amp;Affichernom,Tableau4[Colonne4],0)+1,7),"")</f>
        <v/>
      </c>
      <c r="D25" s="23" t="str" cm="1">
        <f t="array" ref="D25">IFERROR(INDEX(Tableau4[#All],MATCH(D$5+$B25&amp;Affichernom,Tableau4[Colonne4],0)+1,3) &amp; " " &amp; INDEX(Tableau4[#All],MATCH(D$5+$B25&amp;Affichernom,Tableau4[Colonne4],0)+1,4) &amp;" " &amp;INDEX(Tableau4[#All],MATCH(D$5+$B25&amp;Affichernom,Tableau4[Colonne4],0)+1,5)&amp;" " &amp;INDEX(Tableau4[#All],MATCH(D$5+$B25&amp;Affichernom,Tableau4[Colonne4],0)+1,7),"")</f>
        <v/>
      </c>
      <c r="E25" s="23" t="str" cm="1">
        <f t="array" ref="E25">IFERROR(INDEX(Tableau4[#All],MATCH(E$5+$B25&amp;Affichernom,Tableau4[Colonne4],0)+1,3) &amp; " " &amp; INDEX(Tableau4[#All],MATCH(E$5+$B25&amp;Affichernom,Tableau4[Colonne4],0)+1,4) &amp;" " &amp;INDEX(Tableau4[#All],MATCH(E$5+$B25&amp;Affichernom,Tableau4[Colonne4],0)+1,5)&amp;" " &amp;INDEX(Tableau4[#All],MATCH(E$5+$B25&amp;Affichernom,Tableau4[Colonne4],0)+1,7),"")</f>
        <v/>
      </c>
      <c r="F25" s="23" t="str" cm="1">
        <f t="array" ref="F25">IFERROR(INDEX(Tableau4[#All],MATCH(F$5+$B25&amp;Affichernom,Tableau4[Colonne4],0)+1,3) &amp; " " &amp; INDEX(Tableau4[#All],MATCH(F$5+$B25&amp;Affichernom,Tableau4[Colonne4],0)+1,4) &amp;" " &amp;INDEX(Tableau4[#All],MATCH(F$5+$B25&amp;Affichernom,Tableau4[Colonne4],0)+1,5)&amp;" " &amp;INDEX(Tableau4[#All],MATCH(F$5+$B25&amp;Affichernom,Tableau4[Colonne4],0)+1,7),"")</f>
        <v/>
      </c>
      <c r="G25" s="23" t="str" cm="1">
        <f t="array" ref="G25">IFERROR(INDEX(Tableau4[#All],MATCH(G$5+$B25&amp;Affichernom,Tableau4[Colonne4],0)+1,3) &amp; " " &amp; INDEX(Tableau4[#All],MATCH(G$5+$B25&amp;Affichernom,Tableau4[Colonne4],0)+1,4) &amp;" " &amp;INDEX(Tableau4[#All],MATCH(G$5+$B25&amp;Affichernom,Tableau4[Colonne4],0)+1,5)&amp;" " &amp;INDEX(Tableau4[#All],MATCH(G$5+$B25&amp;Affichernom,Tableau4[Colonne4],0)+1,7),"")</f>
        <v/>
      </c>
      <c r="H25" s="22" t="str" cm="1">
        <f t="array" ref="H25">IFERROR(INDEX(Tableau4[#All],MATCH(H$5+$B25&amp;Affichernom,Tableau4[Colonne4],0)+1,3) &amp; " " &amp; INDEX(Tableau4[#All],MATCH(H$5+$B25&amp;Affichernom,Tableau4[Colonne4],0)+1,4) &amp;" " &amp;INDEX(Tableau4[#All],MATCH(H$5+$B25&amp;Affichernom,Tableau4[Colonne4],0)+1,5)&amp;" " &amp;INDEX(Tableau4[#All],MATCH(H$5+$B25&amp;Affichernom,Tableau4[Colonne4],0)+1,7),"")</f>
        <v/>
      </c>
    </row>
    <row r="26" spans="2:8" ht="29.25" customHeight="1" x14ac:dyDescent="0.25">
      <c r="B26" s="19">
        <v>0.72916666666666663</v>
      </c>
      <c r="C26" s="23" t="str" cm="1">
        <f t="array" ref="C26">IFERROR(INDEX(Tableau4[#All],MATCH(C$5+$B26&amp;Affichernom,Tableau4[Colonne4],0)+1,3) &amp; " " &amp; INDEX(Tableau4[#All],MATCH(C$5+$B26&amp;Affichernom,Tableau4[Colonne4],0)+1,4) &amp;" " &amp;INDEX(Tableau4[#All],MATCH(C$5+$B26&amp;Affichernom,Tableau4[Colonne4],0)+1,5)&amp;" " &amp;INDEX(Tableau4[#All],MATCH(C$5+$B26&amp;Affichernom,Tableau4[Colonne4],0)+1,7),"")</f>
        <v>231 TD JM test 7</v>
      </c>
      <c r="D26" s="23" t="str" cm="1">
        <f t="array" ref="D26">IFERROR(INDEX(Tableau4[#All],MATCH(D$5+$B26&amp;Affichernom,Tableau4[Colonne4],0)+1,3) &amp; " " &amp; INDEX(Tableau4[#All],MATCH(D$5+$B26&amp;Affichernom,Tableau4[Colonne4],0)+1,4) &amp;" " &amp;INDEX(Tableau4[#All],MATCH(D$5+$B26&amp;Affichernom,Tableau4[Colonne4],0)+1,5)&amp;" " &amp;INDEX(Tableau4[#All],MATCH(D$5+$B26&amp;Affichernom,Tableau4[Colonne4],0)+1,7),"")</f>
        <v/>
      </c>
      <c r="E26" s="23" t="str" cm="1">
        <f t="array" ref="E26">IFERROR(INDEX(Tableau4[#All],MATCH(E$5+$B26&amp;Affichernom,Tableau4[Colonne4],0)+1,3) &amp; " " &amp; INDEX(Tableau4[#All],MATCH(E$5+$B26&amp;Affichernom,Tableau4[Colonne4],0)+1,4) &amp;" " &amp;INDEX(Tableau4[#All],MATCH(E$5+$B26&amp;Affichernom,Tableau4[Colonne4],0)+1,5)&amp;" " &amp;INDEX(Tableau4[#All],MATCH(E$5+$B26&amp;Affichernom,Tableau4[Colonne4],0)+1,7),"")</f>
        <v/>
      </c>
      <c r="F26" s="23" t="str" cm="1">
        <f t="array" ref="F26">IFERROR(INDEX(Tableau4[#All],MATCH(F$5+$B26&amp;Affichernom,Tableau4[Colonne4],0)+1,3) &amp; " " &amp; INDEX(Tableau4[#All],MATCH(F$5+$B26&amp;Affichernom,Tableau4[Colonne4],0)+1,4) &amp;" " &amp;INDEX(Tableau4[#All],MATCH(F$5+$B26&amp;Affichernom,Tableau4[Colonne4],0)+1,5)&amp;" " &amp;INDEX(Tableau4[#All],MATCH(F$5+$B26&amp;Affichernom,Tableau4[Colonne4],0)+1,7),"")</f>
        <v/>
      </c>
      <c r="G26" s="23" t="str" cm="1">
        <f t="array" ref="G26">IFERROR(INDEX(Tableau4[#All],MATCH(G$5+$B26&amp;Affichernom,Tableau4[Colonne4],0)+1,3) &amp; " " &amp; INDEX(Tableau4[#All],MATCH(G$5+$B26&amp;Affichernom,Tableau4[Colonne4],0)+1,4) &amp;" " &amp;INDEX(Tableau4[#All],MATCH(G$5+$B26&amp;Affichernom,Tableau4[Colonne4],0)+1,5)&amp;" " &amp;INDEX(Tableau4[#All],MATCH(G$5+$B26&amp;Affichernom,Tableau4[Colonne4],0)+1,7),"")</f>
        <v/>
      </c>
      <c r="H26" s="22" t="str" cm="1">
        <f t="array" ref="H26">IFERROR(INDEX(Tableau4[#All],MATCH(H$5+$B26&amp;Affichernom,Tableau4[Colonne4],0)+1,3) &amp; " " &amp; INDEX(Tableau4[#All],MATCH(H$5+$B26&amp;Affichernom,Tableau4[Colonne4],0)+1,4) &amp;" " &amp;INDEX(Tableau4[#All],MATCH(H$5+$B26&amp;Affichernom,Tableau4[Colonne4],0)+1,5)&amp;" " &amp;INDEX(Tableau4[#All],MATCH(H$5+$B26&amp;Affichernom,Tableau4[Colonne4],0)+1,7),"")</f>
        <v/>
      </c>
    </row>
    <row r="27" spans="2:8" ht="29.25" customHeight="1" x14ac:dyDescent="0.25">
      <c r="B27" s="19">
        <v>0.75</v>
      </c>
      <c r="C27" s="23" t="str" cm="1">
        <f t="array" ref="C27">IFERROR(INDEX(Tableau4[#All],MATCH(C$5+$B27&amp;Affichernom,Tableau4[Colonne4],0)+1,3) &amp; " " &amp; INDEX(Tableau4[#All],MATCH(C$5+$B27&amp;Affichernom,Tableau4[Colonne4],0)+1,4) &amp;" " &amp;INDEX(Tableau4[#All],MATCH(C$5+$B27&amp;Affichernom,Tableau4[Colonne4],0)+1,5)&amp;" " &amp;INDEX(Tableau4[#All],MATCH(C$5+$B27&amp;Affichernom,Tableau4[Colonne4],0)+1,7),"")</f>
        <v/>
      </c>
      <c r="D27" s="23" t="str" cm="1">
        <f t="array" ref="D27">IFERROR(INDEX(Tableau4[#All],MATCH(D$5+$B27&amp;Affichernom,Tableau4[Colonne4],0)+1,3) &amp; " " &amp; INDEX(Tableau4[#All],MATCH(D$5+$B27&amp;Affichernom,Tableau4[Colonne4],0)+1,4) &amp;" " &amp;INDEX(Tableau4[#All],MATCH(D$5+$B27&amp;Affichernom,Tableau4[Colonne4],0)+1,5)&amp;" " &amp;INDEX(Tableau4[#All],MATCH(D$5+$B27&amp;Affichernom,Tableau4[Colonne4],0)+1,7),"")</f>
        <v/>
      </c>
      <c r="E27" s="23" t="str" cm="1">
        <f t="array" ref="E27">IFERROR(INDEX(Tableau4[#All],MATCH(E$5+$B27&amp;Affichernom,Tableau4[Colonne4],0)+1,3) &amp; " " &amp; INDEX(Tableau4[#All],MATCH(E$5+$B27&amp;Affichernom,Tableau4[Colonne4],0)+1,4) &amp;" " &amp;INDEX(Tableau4[#All],MATCH(E$5+$B27&amp;Affichernom,Tableau4[Colonne4],0)+1,5)&amp;" " &amp;INDEX(Tableau4[#All],MATCH(E$5+$B27&amp;Affichernom,Tableau4[Colonne4],0)+1,7),"")</f>
        <v/>
      </c>
      <c r="F27" s="23" t="str" cm="1">
        <f t="array" ref="F27">IFERROR(INDEX(Tableau4[#All],MATCH(F$5+$B27&amp;Affichernom,Tableau4[Colonne4],0)+1,3) &amp; " " &amp; INDEX(Tableau4[#All],MATCH(F$5+$B27&amp;Affichernom,Tableau4[Colonne4],0)+1,4) &amp;" " &amp;INDEX(Tableau4[#All],MATCH(F$5+$B27&amp;Affichernom,Tableau4[Colonne4],0)+1,5)&amp;" " &amp;INDEX(Tableau4[#All],MATCH(F$5+$B27&amp;Affichernom,Tableau4[Colonne4],0)+1,7),"")</f>
        <v/>
      </c>
      <c r="G27" s="23" t="str" cm="1">
        <f t="array" ref="G27">IFERROR(INDEX(Tableau4[#All],MATCH(G$5+$B27&amp;Affichernom,Tableau4[Colonne4],0)+1,3) &amp; " " &amp; INDEX(Tableau4[#All],MATCH(G$5+$B27&amp;Affichernom,Tableau4[Colonne4],0)+1,4) &amp;" " &amp;INDEX(Tableau4[#All],MATCH(G$5+$B27&amp;Affichernom,Tableau4[Colonne4],0)+1,5)&amp;" " &amp;INDEX(Tableau4[#All],MATCH(G$5+$B27&amp;Affichernom,Tableau4[Colonne4],0)+1,7),"")</f>
        <v/>
      </c>
      <c r="H27" s="22" t="str" cm="1">
        <f t="array" ref="H27">IFERROR(INDEX(Tableau4[#All],MATCH(H$5+$B27&amp;Affichernom,Tableau4[Colonne4],0)+1,3) &amp; " " &amp; INDEX(Tableau4[#All],MATCH(H$5+$B27&amp;Affichernom,Tableau4[Colonne4],0)+1,4) &amp;" " &amp;INDEX(Tableau4[#All],MATCH(H$5+$B27&amp;Affichernom,Tableau4[Colonne4],0)+1,5)&amp;" " &amp;INDEX(Tableau4[#All],MATCH(H$5+$B27&amp;Affichernom,Tableau4[Colonne4],0)+1,7),"")</f>
        <v/>
      </c>
    </row>
    <row r="28" spans="2:8" ht="29.25" customHeight="1" x14ac:dyDescent="0.25">
      <c r="B28" s="19">
        <v>0.77083333333333337</v>
      </c>
      <c r="C28" s="23" t="str" cm="1">
        <f t="array" ref="C28">IFERROR(INDEX(Tableau4[#All],MATCH(C$5+$B28&amp;Affichernom,Tableau4[Colonne4],0)+1,3) &amp; " " &amp; INDEX(Tableau4[#All],MATCH(C$5+$B28&amp;Affichernom,Tableau4[Colonne4],0)+1,4) &amp;" " &amp;INDEX(Tableau4[#All],MATCH(C$5+$B28&amp;Affichernom,Tableau4[Colonne4],0)+1,5)&amp;" " &amp;INDEX(Tableau4[#All],MATCH(C$5+$B28&amp;Affichernom,Tableau4[Colonne4],0)+1,7),"")</f>
        <v/>
      </c>
      <c r="D28" s="23" t="str" cm="1">
        <f t="array" ref="D28">IFERROR(INDEX(Tableau4[#All],MATCH(D$5+$B28&amp;Affichernom,Tableau4[Colonne4],0)+1,3) &amp; " " &amp; INDEX(Tableau4[#All],MATCH(D$5+$B28&amp;Affichernom,Tableau4[Colonne4],0)+1,4) &amp;" " &amp;INDEX(Tableau4[#All],MATCH(D$5+$B28&amp;Affichernom,Tableau4[Colonne4],0)+1,5)&amp;" " &amp;INDEX(Tableau4[#All],MATCH(D$5+$B28&amp;Affichernom,Tableau4[Colonne4],0)+1,7),"")</f>
        <v/>
      </c>
      <c r="E28" s="23" t="str" cm="1">
        <f t="array" ref="E28">IFERROR(INDEX(Tableau4[#All],MATCH(E$5+$B28&amp;Affichernom,Tableau4[Colonne4],0)+1,3) &amp; " " &amp; INDEX(Tableau4[#All],MATCH(E$5+$B28&amp;Affichernom,Tableau4[Colonne4],0)+1,4) &amp;" " &amp;INDEX(Tableau4[#All],MATCH(E$5+$B28&amp;Affichernom,Tableau4[Colonne4],0)+1,5)&amp;" " &amp;INDEX(Tableau4[#All],MATCH(E$5+$B28&amp;Affichernom,Tableau4[Colonne4],0)+1,7),"")</f>
        <v/>
      </c>
      <c r="F28" s="23" t="str" cm="1">
        <f t="array" ref="F28">IFERROR(INDEX(Tableau4[#All],MATCH(F$5+$B28&amp;Affichernom,Tableau4[Colonne4],0)+1,3) &amp; " " &amp; INDEX(Tableau4[#All],MATCH(F$5+$B28&amp;Affichernom,Tableau4[Colonne4],0)+1,4) &amp;" " &amp;INDEX(Tableau4[#All],MATCH(F$5+$B28&amp;Affichernom,Tableau4[Colonne4],0)+1,5)&amp;" " &amp;INDEX(Tableau4[#All],MATCH(F$5+$B28&amp;Affichernom,Tableau4[Colonne4],0)+1,7),"")</f>
        <v/>
      </c>
      <c r="G28" s="23" t="str" cm="1">
        <f t="array" ref="G28">IFERROR(INDEX(Tableau4[#All],MATCH(G$5+$B28&amp;Affichernom,Tableau4[Colonne4],0)+1,3) &amp; " " &amp; INDEX(Tableau4[#All],MATCH(G$5+$B28&amp;Affichernom,Tableau4[Colonne4],0)+1,4) &amp;" " &amp;INDEX(Tableau4[#All],MATCH(G$5+$B28&amp;Affichernom,Tableau4[Colonne4],0)+1,5)&amp;" " &amp;INDEX(Tableau4[#All],MATCH(G$5+$B28&amp;Affichernom,Tableau4[Colonne4],0)+1,7),"")</f>
        <v/>
      </c>
      <c r="H28" s="22" t="str" cm="1">
        <f t="array" ref="H28">IFERROR(INDEX(Tableau4[#All],MATCH(H$5+$B28&amp;Affichernom,Tableau4[Colonne4],0)+1,3) &amp; " " &amp; INDEX(Tableau4[#All],MATCH(H$5+$B28&amp;Affichernom,Tableau4[Colonne4],0)+1,4) &amp;" " &amp;INDEX(Tableau4[#All],MATCH(H$5+$B28&amp;Affichernom,Tableau4[Colonne4],0)+1,5)&amp;" " &amp;INDEX(Tableau4[#All],MATCH(H$5+$B28&amp;Affichernom,Tableau4[Colonne4],0)+1,7),"")</f>
        <v/>
      </c>
    </row>
    <row r="29" spans="2:8" ht="29.25" customHeight="1" x14ac:dyDescent="0.25">
      <c r="B29" s="19">
        <v>0.79166666666666663</v>
      </c>
      <c r="C29" s="23" t="str" cm="1">
        <f t="array" ref="C29">IFERROR(INDEX(Tableau4[#All],MATCH(C$5+$B29&amp;Affichernom,Tableau4[Colonne4],0)+1,3) &amp; " " &amp; INDEX(Tableau4[#All],MATCH(C$5+$B29&amp;Affichernom,Tableau4[Colonne4],0)+1,4) &amp;" " &amp;INDEX(Tableau4[#All],MATCH(C$5+$B29&amp;Affichernom,Tableau4[Colonne4],0)+1,5)&amp;" " &amp;INDEX(Tableau4[#All],MATCH(C$5+$B29&amp;Affichernom,Tableau4[Colonne4],0)+1,7),"")</f>
        <v/>
      </c>
      <c r="D29" s="23" t="str" cm="1">
        <f t="array" ref="D29">IFERROR(INDEX(Tableau4[#All],MATCH(D$5+$B29&amp;Affichernom,Tableau4[Colonne4],0)+1,3) &amp; " " &amp; INDEX(Tableau4[#All],MATCH(D$5+$B29&amp;Affichernom,Tableau4[Colonne4],0)+1,4) &amp;" " &amp;INDEX(Tableau4[#All],MATCH(D$5+$B29&amp;Affichernom,Tableau4[Colonne4],0)+1,5)&amp;" " &amp;INDEX(Tableau4[#All],MATCH(D$5+$B29&amp;Affichernom,Tableau4[Colonne4],0)+1,7),"")</f>
        <v/>
      </c>
      <c r="E29" s="23" t="str" cm="1">
        <f t="array" ref="E29">IFERROR(INDEX(Tableau4[#All],MATCH(E$5+$B29&amp;Affichernom,Tableau4[Colonne4],0)+1,3) &amp; " " &amp; INDEX(Tableau4[#All],MATCH(E$5+$B29&amp;Affichernom,Tableau4[Colonne4],0)+1,4) &amp;" " &amp;INDEX(Tableau4[#All],MATCH(E$5+$B29&amp;Affichernom,Tableau4[Colonne4],0)+1,5)&amp;" " &amp;INDEX(Tableau4[#All],MATCH(E$5+$B29&amp;Affichernom,Tableau4[Colonne4],0)+1,7),"")</f>
        <v/>
      </c>
      <c r="F29" s="23" t="str" cm="1">
        <f t="array" ref="F29">IFERROR(INDEX(Tableau4[#All],MATCH(F$5+$B29&amp;Affichernom,Tableau4[Colonne4],0)+1,3) &amp; " " &amp; INDEX(Tableau4[#All],MATCH(F$5+$B29&amp;Affichernom,Tableau4[Colonne4],0)+1,4) &amp;" " &amp;INDEX(Tableau4[#All],MATCH(F$5+$B29&amp;Affichernom,Tableau4[Colonne4],0)+1,5)&amp;" " &amp;INDEX(Tableau4[#All],MATCH(F$5+$B29&amp;Affichernom,Tableau4[Colonne4],0)+1,7),"")</f>
        <v/>
      </c>
      <c r="G29" s="23" t="str" cm="1">
        <f t="array" ref="G29">IFERROR(INDEX(Tableau4[#All],MATCH(G$5+$B29&amp;Affichernom,Tableau4[Colonne4],0)+1,3) &amp; " " &amp; INDEX(Tableau4[#All],MATCH(G$5+$B29&amp;Affichernom,Tableau4[Colonne4],0)+1,4) &amp;" " &amp;INDEX(Tableau4[#All],MATCH(G$5+$B29&amp;Affichernom,Tableau4[Colonne4],0)+1,5)&amp;" " &amp;INDEX(Tableau4[#All],MATCH(G$5+$B29&amp;Affichernom,Tableau4[Colonne4],0)+1,7),"")</f>
        <v/>
      </c>
      <c r="H29" s="22" t="str" cm="1">
        <f t="array" ref="H29">IFERROR(INDEX(Tableau4[#All],MATCH(H$5+$B29&amp;Affichernom,Tableau4[Colonne4],0)+1,3) &amp; " " &amp; INDEX(Tableau4[#All],MATCH(H$5+$B29&amp;Affichernom,Tableau4[Colonne4],0)+1,4) &amp;" " &amp;INDEX(Tableau4[#All],MATCH(H$5+$B29&amp;Affichernom,Tableau4[Colonne4],0)+1,5)&amp;" " &amp;INDEX(Tableau4[#All],MATCH(H$5+$B29&amp;Affichernom,Tableau4[Colonne4],0)+1,7),"")</f>
        <v/>
      </c>
    </row>
  </sheetData>
  <mergeCells count="1">
    <mergeCell ref="B2:D3"/>
  </mergeCells>
  <conditionalFormatting sqref="C7:H29">
    <cfRule type="containsText" dxfId="29" priority="2" operator="containsText" text="91">
      <formula>NOT(ISERROR(SEARCH("91",C7)))</formula>
    </cfRule>
    <cfRule type="containsText" dxfId="28" priority="3" operator="containsText" text="41">
      <formula>NOT(ISERROR(SEARCH("41",C7)))</formula>
    </cfRule>
    <cfRule type="containsText" dxfId="27" priority="4" operator="containsText" text="231">
      <formula>NOT(ISERROR(SEARCH("231",C7)))</formula>
    </cfRule>
    <cfRule type="containsText" dxfId="26" priority="5" operator="containsText" text="121">
      <formula>NOT(ISERROR(SEARCH("121",C7)))</formula>
    </cfRule>
    <cfRule type="containsText" dxfId="25" priority="6" operator="containsText" text="512">
      <formula>NOT(ISERROR(SEARCH("512",C7)))</formula>
    </cfRule>
    <cfRule type="containsText" dxfId="24" priority="7" operator="containsText" text="131">
      <formula>NOT(ISERROR(SEARCH("131",C7)))</formula>
    </cfRule>
    <cfRule type="containsText" dxfId="23" priority="8" operator="containsText" text="84">
      <formula>NOT(ISERROR(SEARCH("84",C7)))</formula>
    </cfRule>
    <cfRule type="containsText" dxfId="22" priority="9" operator="containsText" text="221">
      <formula>NOT(ISERROR(SEARCH("221",C7)))</formula>
    </cfRule>
    <cfRule type="containsText" dxfId="21" priority="10" operator="containsText" text="21">
      <formula>NOT(ISERROR(SEARCH("21",C7)))</formula>
    </cfRule>
    <cfRule type="containsText" dxfId="20" priority="11" operator="containsText" text="31">
      <formula>NOT(ISERROR(SEARCH("31",C7)))</formula>
    </cfRule>
    <cfRule type="containsText" dxfId="19" priority="12" operator="containsText" text="111">
      <formula>NOT(ISERROR(SEARCH("111",C7)))</formula>
    </cfRule>
  </conditionalFormatting>
  <conditionalFormatting sqref="M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72" fitToHeight="0" orientation="landscape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E7EB36B-35CA-4C5D-B57C-AA3CCA799591}">
          <x14:formula1>
            <xm:f>Sources!$A$1:$A$5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67A05-7FE5-4D13-99FA-71DE2DC04BE5}">
  <sheetPr codeName="Feuil2"/>
  <dimension ref="B1:I71"/>
  <sheetViews>
    <sheetView workbookViewId="0">
      <selection activeCell="E16" sqref="E16"/>
    </sheetView>
  </sheetViews>
  <sheetFormatPr baseColWidth="10" defaultRowHeight="15" x14ac:dyDescent="0.25"/>
  <cols>
    <col min="1" max="1" width="1.5703125" customWidth="1"/>
    <col min="2" max="2" width="24.140625" style="14" customWidth="1"/>
    <col min="3" max="3" width="24.7109375" style="4" customWidth="1"/>
    <col min="4" max="4" width="17.85546875" style="4" customWidth="1"/>
    <col min="5" max="5" width="18.5703125" style="4" customWidth="1"/>
    <col min="6" max="7" width="20.85546875" style="4" customWidth="1"/>
    <col min="8" max="8" width="43.7109375" customWidth="1"/>
    <col min="9" max="9" width="38" style="20" customWidth="1"/>
  </cols>
  <sheetData>
    <row r="1" spans="2:9" ht="42.75" customHeight="1" x14ac:dyDescent="0.25">
      <c r="B1" s="42" t="s">
        <v>24</v>
      </c>
      <c r="C1" s="42"/>
      <c r="D1"/>
      <c r="E1"/>
      <c r="F1"/>
      <c r="G1"/>
      <c r="I1"/>
    </row>
    <row r="2" spans="2:9" x14ac:dyDescent="0.25">
      <c r="D2"/>
      <c r="E2"/>
      <c r="F2"/>
      <c r="G2"/>
      <c r="I2"/>
    </row>
    <row r="3" spans="2:9" ht="21" customHeight="1" x14ac:dyDescent="0.25">
      <c r="B3" s="37" t="s">
        <v>0</v>
      </c>
      <c r="C3" s="38" t="s">
        <v>1</v>
      </c>
      <c r="D3" s="39" t="s">
        <v>7</v>
      </c>
      <c r="E3" s="39" t="s">
        <v>19</v>
      </c>
      <c r="F3" s="39" t="s">
        <v>17</v>
      </c>
      <c r="G3" s="39" t="s">
        <v>25</v>
      </c>
      <c r="H3" s="4" t="s">
        <v>20</v>
      </c>
      <c r="I3" s="39" t="s">
        <v>48</v>
      </c>
    </row>
    <row r="4" spans="2:9" ht="21" customHeight="1" x14ac:dyDescent="0.25">
      <c r="B4" s="14">
        <v>43962.333333333336</v>
      </c>
      <c r="C4" s="4" t="s">
        <v>2</v>
      </c>
      <c r="D4" s="4">
        <v>111</v>
      </c>
      <c r="E4" s="4" t="s">
        <v>22</v>
      </c>
      <c r="F4" s="4" t="s">
        <v>50</v>
      </c>
      <c r="G4" s="4">
        <v>0.5</v>
      </c>
      <c r="H4" s="25" t="s">
        <v>32</v>
      </c>
      <c r="I4" s="21" t="str">
        <f>Tableau4[[#This Row],[DATE et HEURE]]&amp;Tableau4[[#This Row],[QUI]]</f>
        <v>43962,3333333333SEMESTRE 1</v>
      </c>
    </row>
    <row r="5" spans="2:9" ht="21" customHeight="1" x14ac:dyDescent="0.25">
      <c r="B5" s="14">
        <v>43962.354166666664</v>
      </c>
      <c r="C5" s="4" t="s">
        <v>2</v>
      </c>
      <c r="D5" s="4">
        <v>111</v>
      </c>
      <c r="E5" s="4" t="s">
        <v>22</v>
      </c>
      <c r="F5" s="4" t="s">
        <v>50</v>
      </c>
      <c r="G5" s="4">
        <v>0.5</v>
      </c>
      <c r="H5" s="25"/>
      <c r="I5" s="24" t="str">
        <f>Tableau4[[#This Row],[DATE et HEURE]]&amp;Tableau4[[#This Row],[QUI]]</f>
        <v>43962,3541666667SEMESTRE 1</v>
      </c>
    </row>
    <row r="6" spans="2:9" ht="21" customHeight="1" x14ac:dyDescent="0.25">
      <c r="B6" s="14">
        <v>43962.375</v>
      </c>
      <c r="C6" s="4" t="s">
        <v>2</v>
      </c>
      <c r="D6" s="4">
        <v>111</v>
      </c>
      <c r="E6" s="4" t="s">
        <v>22</v>
      </c>
      <c r="F6" s="4" t="s">
        <v>50</v>
      </c>
      <c r="G6" s="4">
        <v>0.5</v>
      </c>
      <c r="H6" s="25"/>
      <c r="I6" s="24" t="str">
        <f>Tableau4[[#This Row],[DATE et HEURE]]&amp;Tableau4[[#This Row],[QUI]]</f>
        <v>43962,375SEMESTRE 1</v>
      </c>
    </row>
    <row r="7" spans="2:9" ht="21" customHeight="1" x14ac:dyDescent="0.25">
      <c r="B7" s="14">
        <v>43962.395833333336</v>
      </c>
      <c r="C7" s="4" t="s">
        <v>2</v>
      </c>
      <c r="D7" s="4">
        <v>111</v>
      </c>
      <c r="E7" s="4" t="s">
        <v>22</v>
      </c>
      <c r="F7" s="4" t="s">
        <v>50</v>
      </c>
      <c r="G7" s="4">
        <v>0.5</v>
      </c>
      <c r="H7" s="25"/>
      <c r="I7" s="24" t="str">
        <f>Tableau4[[#This Row],[DATE et HEURE]]&amp;Tableau4[[#This Row],[QUI]]</f>
        <v>43962,3958333333SEMESTRE 1</v>
      </c>
    </row>
    <row r="8" spans="2:9" ht="21" hidden="1" customHeight="1" x14ac:dyDescent="0.25">
      <c r="B8" s="14">
        <v>43962.416666666664</v>
      </c>
      <c r="C8" s="4" t="s">
        <v>4</v>
      </c>
      <c r="D8" s="4">
        <v>111</v>
      </c>
      <c r="E8" s="4" t="s">
        <v>21</v>
      </c>
      <c r="F8" s="4" t="s">
        <v>50</v>
      </c>
      <c r="G8" s="4">
        <v>0.5</v>
      </c>
      <c r="H8" s="25"/>
      <c r="I8" s="24" t="str">
        <f>Tableau4[[#This Row],[DATE et HEURE]]&amp;Tableau4[[#This Row],[QUI]]</f>
        <v>43962,4166666667SEMESTRE 5</v>
      </c>
    </row>
    <row r="9" spans="2:9" ht="21" hidden="1" customHeight="1" x14ac:dyDescent="0.25">
      <c r="B9" s="14">
        <v>43962.4375</v>
      </c>
      <c r="C9" s="4" t="s">
        <v>5</v>
      </c>
      <c r="D9" s="4">
        <v>111</v>
      </c>
      <c r="E9" s="4" t="s">
        <v>21</v>
      </c>
      <c r="F9" s="4" t="s">
        <v>53</v>
      </c>
      <c r="G9" s="4">
        <v>0.5</v>
      </c>
      <c r="H9" s="25"/>
      <c r="I9" s="24" t="str">
        <f>Tableau4[[#This Row],[DATE et HEURE]]&amp;Tableau4[[#This Row],[QUI]]</f>
        <v>43962,4375SEMESTRE 7</v>
      </c>
    </row>
    <row r="10" spans="2:9" ht="21" customHeight="1" x14ac:dyDescent="0.25">
      <c r="B10" s="14">
        <v>43963.729166666664</v>
      </c>
      <c r="C10" s="4" t="s">
        <v>2</v>
      </c>
      <c r="D10" s="4">
        <v>221</v>
      </c>
      <c r="E10" s="4" t="s">
        <v>21</v>
      </c>
      <c r="F10" s="4" t="s">
        <v>53</v>
      </c>
      <c r="G10" s="4">
        <v>2</v>
      </c>
      <c r="H10" s="4"/>
      <c r="I10" s="21" t="str">
        <f>Tableau4[[#This Row],[DATE et HEURE]]&amp;Tableau4[[#This Row],[QUI]]</f>
        <v>43963,7291666667SEMESTRE 1</v>
      </c>
    </row>
    <row r="11" spans="2:9" ht="21" customHeight="1" x14ac:dyDescent="0.25">
      <c r="B11" s="14">
        <v>43964.354166666664</v>
      </c>
      <c r="C11" s="4" t="s">
        <v>2</v>
      </c>
      <c r="D11" s="4">
        <v>114</v>
      </c>
      <c r="E11" s="4" t="s">
        <v>21</v>
      </c>
      <c r="F11" s="4" t="s">
        <v>53</v>
      </c>
      <c r="G11" s="4">
        <v>2.5</v>
      </c>
      <c r="H11" s="4" t="s">
        <v>31</v>
      </c>
      <c r="I11" s="21" t="str">
        <f>Tableau4[[#This Row],[DATE et HEURE]]&amp;Tableau4[[#This Row],[QUI]]</f>
        <v>43964,3541666667SEMESTRE 1</v>
      </c>
    </row>
    <row r="12" spans="2:9" ht="21" hidden="1" customHeight="1" x14ac:dyDescent="0.25">
      <c r="B12" s="14">
        <v>43965.604166666664</v>
      </c>
      <c r="C12" s="4" t="s">
        <v>4</v>
      </c>
      <c r="D12" s="4">
        <v>231</v>
      </c>
      <c r="E12" s="4" t="s">
        <v>22</v>
      </c>
      <c r="F12" s="4" t="s">
        <v>53</v>
      </c>
      <c r="G12" s="4">
        <v>3</v>
      </c>
      <c r="H12" s="4" t="s">
        <v>28</v>
      </c>
      <c r="I12" s="21" t="str">
        <f>Tableau4[[#This Row],[DATE et HEURE]]&amp;Tableau4[[#This Row],[QUI]]</f>
        <v>43965,6041666667SEMESTRE 5</v>
      </c>
    </row>
    <row r="13" spans="2:9" ht="21" hidden="1" customHeight="1" x14ac:dyDescent="0.25">
      <c r="B13" s="14">
        <v>43966.729166666664</v>
      </c>
      <c r="C13" s="4" t="s">
        <v>4</v>
      </c>
      <c r="D13" s="4">
        <v>41</v>
      </c>
      <c r="E13" s="4" t="s">
        <v>21</v>
      </c>
      <c r="F13" s="4" t="s">
        <v>53</v>
      </c>
      <c r="G13" s="4">
        <v>1</v>
      </c>
      <c r="H13" s="4" t="s">
        <v>27</v>
      </c>
      <c r="I13" s="21" t="str">
        <f>Tableau4[[#This Row],[DATE et HEURE]]&amp;Tableau4[[#This Row],[QUI]]</f>
        <v>43966,7291666667SEMESTRE 5</v>
      </c>
    </row>
    <row r="14" spans="2:9" ht="21" hidden="1" customHeight="1" x14ac:dyDescent="0.25">
      <c r="B14" s="14">
        <v>43967.729166666664</v>
      </c>
      <c r="C14" s="4" t="s">
        <v>4</v>
      </c>
      <c r="D14" s="4">
        <v>111</v>
      </c>
      <c r="E14" s="4" t="s">
        <v>22</v>
      </c>
      <c r="H14" s="4" t="s">
        <v>26</v>
      </c>
      <c r="I14" s="21" t="str">
        <f>Tableau4[[#This Row],[DATE et HEURE]]&amp;Tableau4[[#This Row],[QUI]]</f>
        <v>43967,7291666667SEMESTRE 5</v>
      </c>
    </row>
    <row r="15" spans="2:9" ht="21" customHeight="1" x14ac:dyDescent="0.25">
      <c r="B15" s="14">
        <v>43968.729166666664</v>
      </c>
      <c r="C15" s="4" t="s">
        <v>2</v>
      </c>
      <c r="D15" s="4">
        <v>113</v>
      </c>
      <c r="E15" s="4" t="s">
        <v>21</v>
      </c>
      <c r="H15" s="4" t="s">
        <v>29</v>
      </c>
      <c r="I15" s="21" t="str">
        <f>Tableau4[[#This Row],[DATE et HEURE]]&amp;Tableau4[[#This Row],[QUI]]</f>
        <v>43968,7291666667SEMESTRE 1</v>
      </c>
    </row>
    <row r="16" spans="2:9" ht="21" customHeight="1" x14ac:dyDescent="0.25">
      <c r="B16" s="14">
        <v>43969.333333333336</v>
      </c>
      <c r="C16" s="4" t="s">
        <v>2</v>
      </c>
      <c r="D16" s="4">
        <v>113</v>
      </c>
      <c r="E16" s="4" t="s">
        <v>21</v>
      </c>
      <c r="F16" s="4" t="s">
        <v>50</v>
      </c>
      <c r="H16" s="4" t="s">
        <v>49</v>
      </c>
      <c r="I16" s="24" t="str">
        <f>Tableau4[[#This Row],[DATE et HEURE]]&amp;Tableau4[[#This Row],[QUI]]</f>
        <v>43969,3333333333SEMESTRE 1</v>
      </c>
    </row>
    <row r="17" spans="2:9" ht="21" customHeight="1" x14ac:dyDescent="0.25">
      <c r="B17" s="14">
        <v>43969.354166666664</v>
      </c>
      <c r="C17" s="4" t="s">
        <v>2</v>
      </c>
      <c r="D17" s="4">
        <v>84</v>
      </c>
      <c r="E17" s="4" t="s">
        <v>22</v>
      </c>
      <c r="F17" s="4" t="s">
        <v>50</v>
      </c>
      <c r="H17" s="4"/>
      <c r="I17" s="24" t="str">
        <f>Tableau4[[#This Row],[DATE et HEURE]]&amp;Tableau4[[#This Row],[QUI]]</f>
        <v>43969,3541666667SEMESTRE 1</v>
      </c>
    </row>
    <row r="18" spans="2:9" ht="21" customHeight="1" x14ac:dyDescent="0.25">
      <c r="B18" s="14">
        <v>43969.375</v>
      </c>
      <c r="C18" s="4" t="s">
        <v>2</v>
      </c>
      <c r="D18" s="4">
        <v>84</v>
      </c>
      <c r="E18" s="4" t="s">
        <v>22</v>
      </c>
      <c r="F18" s="4" t="s">
        <v>50</v>
      </c>
      <c r="H18" s="4"/>
      <c r="I18" s="24" t="str">
        <f>Tableau4[[#This Row],[DATE et HEURE]]&amp;Tableau4[[#This Row],[QUI]]</f>
        <v>43969,375SEMESTRE 1</v>
      </c>
    </row>
    <row r="19" spans="2:9" ht="21" customHeight="1" x14ac:dyDescent="0.25">
      <c r="B19" s="14">
        <v>43969.395833333336</v>
      </c>
      <c r="C19" s="4" t="s">
        <v>2</v>
      </c>
      <c r="D19" s="4">
        <v>111</v>
      </c>
      <c r="E19" s="4" t="s">
        <v>21</v>
      </c>
      <c r="F19" s="4" t="s">
        <v>50</v>
      </c>
      <c r="H19" s="4"/>
      <c r="I19" s="24" t="str">
        <f>Tableau4[[#This Row],[DATE et HEURE]]&amp;Tableau4[[#This Row],[QUI]]</f>
        <v>43969,3958333333SEMESTRE 1</v>
      </c>
    </row>
    <row r="20" spans="2:9" ht="21" customHeight="1" x14ac:dyDescent="0.25">
      <c r="B20" s="14">
        <v>43969.416666666664</v>
      </c>
      <c r="C20" s="4" t="s">
        <v>2</v>
      </c>
      <c r="D20" s="4">
        <v>111</v>
      </c>
      <c r="E20" s="4" t="s">
        <v>21</v>
      </c>
      <c r="F20" s="4" t="s">
        <v>50</v>
      </c>
      <c r="H20" s="4"/>
      <c r="I20" s="24" t="str">
        <f>Tableau4[[#This Row],[DATE et HEURE]]&amp;Tableau4[[#This Row],[QUI]]</f>
        <v>43969,4166666667SEMESTRE 1</v>
      </c>
    </row>
    <row r="21" spans="2:9" ht="21" customHeight="1" x14ac:dyDescent="0.25">
      <c r="B21" s="14">
        <v>43969.4375</v>
      </c>
      <c r="C21" s="4" t="s">
        <v>2</v>
      </c>
      <c r="D21" s="4">
        <v>91</v>
      </c>
      <c r="E21" s="4" t="s">
        <v>21</v>
      </c>
      <c r="F21" s="4" t="s">
        <v>53</v>
      </c>
      <c r="H21" s="4"/>
      <c r="I21" s="24" t="str">
        <f>Tableau4[[#This Row],[DATE et HEURE]]&amp;Tableau4[[#This Row],[QUI]]</f>
        <v>43969,4375SEMESTRE 1</v>
      </c>
    </row>
    <row r="22" spans="2:9" ht="21" customHeight="1" x14ac:dyDescent="0.25">
      <c r="B22" s="14">
        <v>43969.458333333336</v>
      </c>
      <c r="C22" s="4" t="s">
        <v>2</v>
      </c>
      <c r="D22" s="4">
        <v>91</v>
      </c>
      <c r="E22" s="4" t="s">
        <v>21</v>
      </c>
      <c r="F22" s="4" t="s">
        <v>53</v>
      </c>
      <c r="H22" s="4"/>
      <c r="I22" s="24" t="str">
        <f>Tableau4[[#This Row],[DATE et HEURE]]&amp;Tableau4[[#This Row],[QUI]]</f>
        <v>43969,4583333333SEMESTRE 1</v>
      </c>
    </row>
    <row r="23" spans="2:9" ht="21" customHeight="1" x14ac:dyDescent="0.25">
      <c r="B23" s="14">
        <v>43969.583333333336</v>
      </c>
      <c r="C23" s="4" t="s">
        <v>2</v>
      </c>
      <c r="D23" s="4">
        <v>131</v>
      </c>
      <c r="E23" s="4" t="s">
        <v>22</v>
      </c>
      <c r="F23" s="4" t="s">
        <v>53</v>
      </c>
      <c r="H23" s="4"/>
      <c r="I23" s="24" t="str">
        <f>Tableau4[[#This Row],[DATE et HEURE]]&amp;Tableau4[[#This Row],[QUI]]</f>
        <v>43969,5833333333SEMESTRE 1</v>
      </c>
    </row>
    <row r="24" spans="2:9" ht="21" customHeight="1" x14ac:dyDescent="0.25">
      <c r="B24" s="14">
        <v>43969.729166666664</v>
      </c>
      <c r="C24" s="4" t="s">
        <v>2</v>
      </c>
      <c r="D24" s="4">
        <v>231</v>
      </c>
      <c r="E24" s="4" t="s">
        <v>22</v>
      </c>
      <c r="F24" s="4" t="s">
        <v>52</v>
      </c>
      <c r="H24" s="4" t="s">
        <v>30</v>
      </c>
      <c r="I24" s="21" t="str">
        <f>Tableau4[[#This Row],[DATE et HEURE]]&amp;Tableau4[[#This Row],[QUI]]</f>
        <v>43969,7291666667SEMESTRE 1</v>
      </c>
    </row>
    <row r="25" spans="2:9" ht="21" customHeight="1" x14ac:dyDescent="0.25">
      <c r="B25" s="14">
        <v>43970.354166666664</v>
      </c>
      <c r="C25" s="4" t="s">
        <v>2</v>
      </c>
      <c r="D25" s="4">
        <v>41</v>
      </c>
      <c r="E25" s="4" t="s">
        <v>21</v>
      </c>
      <c r="F25" s="4" t="s">
        <v>52</v>
      </c>
      <c r="H25" s="4"/>
      <c r="I25" s="24" t="str">
        <f>Tableau4[[#This Row],[DATE et HEURE]]&amp;Tableau4[[#This Row],[QUI]]</f>
        <v>43970,3541666667SEMESTRE 1</v>
      </c>
    </row>
    <row r="26" spans="2:9" ht="21" customHeight="1" x14ac:dyDescent="0.25">
      <c r="B26" s="14">
        <v>43970.395833333336</v>
      </c>
      <c r="C26" s="4" t="s">
        <v>2</v>
      </c>
      <c r="D26" s="4">
        <v>84</v>
      </c>
      <c r="E26" s="4" t="s">
        <v>22</v>
      </c>
      <c r="H26" s="4"/>
      <c r="I26" s="24" t="str">
        <f>Tableau4[[#This Row],[DATE et HEURE]]&amp;Tableau4[[#This Row],[QUI]]</f>
        <v>43970,3958333333SEMESTRE 1</v>
      </c>
    </row>
    <row r="27" spans="2:9" ht="21" hidden="1" customHeight="1" x14ac:dyDescent="0.25">
      <c r="B27" s="14">
        <v>43970.583333333336</v>
      </c>
      <c r="C27" s="4" t="s">
        <v>3</v>
      </c>
      <c r="D27" s="4">
        <v>121</v>
      </c>
      <c r="E27" s="4" t="s">
        <v>21</v>
      </c>
      <c r="H27" s="4"/>
      <c r="I27" s="24" t="str">
        <f>Tableau4[[#This Row],[DATE et HEURE]]&amp;Tableau4[[#This Row],[QUI]]</f>
        <v>43970,5833333333SEMESTRE 3</v>
      </c>
    </row>
    <row r="28" spans="2:9" ht="21" hidden="1" customHeight="1" x14ac:dyDescent="0.25">
      <c r="B28" s="14">
        <v>43970.604166666664</v>
      </c>
      <c r="C28" s="4" t="s">
        <v>3</v>
      </c>
      <c r="D28" s="4">
        <v>221</v>
      </c>
      <c r="E28" s="4" t="s">
        <v>21</v>
      </c>
      <c r="H28" s="4"/>
      <c r="I28" s="24" t="str">
        <f>Tableau4[[#This Row],[DATE et HEURE]]&amp;Tableau4[[#This Row],[QUI]]</f>
        <v>43970,6041666667SEMESTRE 3</v>
      </c>
    </row>
    <row r="29" spans="2:9" ht="21" hidden="1" customHeight="1" x14ac:dyDescent="0.25">
      <c r="B29" s="14">
        <v>43970.625</v>
      </c>
      <c r="C29" s="4" t="s">
        <v>3</v>
      </c>
      <c r="D29" s="4">
        <v>113</v>
      </c>
      <c r="E29" s="4" t="s">
        <v>21</v>
      </c>
      <c r="H29" s="4"/>
      <c r="I29" s="24" t="str">
        <f>Tableau4[[#This Row],[DATE et HEURE]]&amp;Tableau4[[#This Row],[QUI]]</f>
        <v>43970,625SEMESTRE 3</v>
      </c>
    </row>
    <row r="30" spans="2:9" ht="21" customHeight="1" x14ac:dyDescent="0.25">
      <c r="B30" s="14">
        <v>43971.395833333336</v>
      </c>
      <c r="C30" s="4" t="s">
        <v>2</v>
      </c>
      <c r="D30" s="4">
        <v>111</v>
      </c>
      <c r="E30" s="4" t="s">
        <v>21</v>
      </c>
      <c r="G30" s="4">
        <v>0.5</v>
      </c>
      <c r="H30" s="4"/>
      <c r="I30" s="21" t="str">
        <f>Tableau4[[#This Row],[DATE et HEURE]]&amp;Tableau4[[#This Row],[QUI]]</f>
        <v>43971,3958333333SEMESTRE 1</v>
      </c>
    </row>
    <row r="31" spans="2:9" ht="21" customHeight="1" x14ac:dyDescent="0.25">
      <c r="B31" s="14">
        <v>43971.416666666664</v>
      </c>
      <c r="C31" s="4" t="s">
        <v>2</v>
      </c>
      <c r="D31" s="4">
        <v>111</v>
      </c>
      <c r="E31" s="4" t="s">
        <v>21</v>
      </c>
      <c r="G31" s="4">
        <v>0.5</v>
      </c>
      <c r="H31" s="4"/>
      <c r="I31" s="24" t="str">
        <f>Tableau4[[#This Row],[DATE et HEURE]]&amp;Tableau4[[#This Row],[QUI]]</f>
        <v>43971,4166666667SEMESTRE 1</v>
      </c>
    </row>
    <row r="32" spans="2:9" ht="21" customHeight="1" x14ac:dyDescent="0.25">
      <c r="B32" s="14">
        <v>43971.4375</v>
      </c>
      <c r="C32" s="4" t="s">
        <v>2</v>
      </c>
      <c r="D32" s="4">
        <v>111</v>
      </c>
      <c r="E32" s="4" t="s">
        <v>21</v>
      </c>
      <c r="G32" s="4">
        <v>0.5</v>
      </c>
      <c r="H32" s="4"/>
      <c r="I32" s="24" t="str">
        <f>Tableau4[[#This Row],[DATE et HEURE]]&amp;Tableau4[[#This Row],[QUI]]</f>
        <v>43971,4375SEMESTRE 1</v>
      </c>
    </row>
    <row r="33" spans="2:9" ht="21" customHeight="1" x14ac:dyDescent="0.25">
      <c r="B33" s="14">
        <v>43972.583333333336</v>
      </c>
      <c r="C33" s="4" t="s">
        <v>2</v>
      </c>
      <c r="D33" s="4">
        <v>31</v>
      </c>
      <c r="E33" s="4" t="s">
        <v>22</v>
      </c>
      <c r="H33" s="4"/>
      <c r="I33" s="21" t="str">
        <f>Tableau4[[#This Row],[DATE et HEURE]]&amp;Tableau4[[#This Row],[QUI]]</f>
        <v>43972,5833333333SEMESTRE 1</v>
      </c>
    </row>
    <row r="34" spans="2:9" ht="21" customHeight="1" x14ac:dyDescent="0.25">
      <c r="B34" s="14">
        <v>43973.375</v>
      </c>
      <c r="C34" s="4" t="s">
        <v>2</v>
      </c>
      <c r="D34" s="4">
        <v>121</v>
      </c>
      <c r="E34" s="4" t="s">
        <v>21</v>
      </c>
      <c r="H34" s="4"/>
      <c r="I34" s="24" t="str">
        <f>Tableau4[[#This Row],[DATE et HEURE]]&amp;Tableau4[[#This Row],[QUI]]</f>
        <v>43973,375SEMESTRE 1</v>
      </c>
    </row>
    <row r="35" spans="2:9" ht="21" customHeight="1" x14ac:dyDescent="0.25">
      <c r="B35" s="14">
        <v>43973.395833333336</v>
      </c>
      <c r="C35" s="4" t="s">
        <v>2</v>
      </c>
      <c r="D35" s="4">
        <v>121</v>
      </c>
      <c r="E35" s="4" t="s">
        <v>21</v>
      </c>
      <c r="H35" s="4"/>
      <c r="I35" s="24" t="str">
        <f>Tableau4[[#This Row],[DATE et HEURE]]&amp;Tableau4[[#This Row],[QUI]]</f>
        <v>43973,3958333333SEMESTRE 1</v>
      </c>
    </row>
    <row r="36" spans="2:9" ht="21" customHeight="1" x14ac:dyDescent="0.25">
      <c r="B36" s="14">
        <v>43973.416666666664</v>
      </c>
      <c r="C36" s="4" t="s">
        <v>2</v>
      </c>
      <c r="D36" s="4">
        <v>31</v>
      </c>
      <c r="E36" s="4" t="s">
        <v>22</v>
      </c>
      <c r="H36" s="4" t="s">
        <v>34</v>
      </c>
      <c r="I36" s="24" t="str">
        <f>Tableau4[[#This Row],[DATE et HEURE]]&amp;Tableau4[[#This Row],[QUI]]</f>
        <v>43973,4166666667SEMESTRE 1</v>
      </c>
    </row>
    <row r="37" spans="2:9" ht="21" customHeight="1" x14ac:dyDescent="0.25">
      <c r="B37" s="14">
        <v>43973.4375</v>
      </c>
      <c r="C37" s="4" t="s">
        <v>2</v>
      </c>
      <c r="D37" s="4">
        <v>31</v>
      </c>
      <c r="E37" s="4" t="s">
        <v>22</v>
      </c>
      <c r="H37" s="4"/>
      <c r="I37" s="24" t="str">
        <f>Tableau4[[#This Row],[DATE et HEURE]]&amp;Tableau4[[#This Row],[QUI]]</f>
        <v>43973,4375SEMESTRE 1</v>
      </c>
    </row>
    <row r="38" spans="2:9" ht="21" customHeight="1" x14ac:dyDescent="0.25">
      <c r="B38" s="14">
        <v>43973.666666666664</v>
      </c>
      <c r="C38" s="4" t="s">
        <v>2</v>
      </c>
      <c r="D38" s="4">
        <v>21</v>
      </c>
      <c r="E38" s="4" t="s">
        <v>22</v>
      </c>
      <c r="G38" s="4">
        <v>0.5</v>
      </c>
      <c r="H38" s="4"/>
      <c r="I38" s="21" t="str">
        <f>Tableau4[[#This Row],[DATE et HEURE]]&amp;Tableau4[[#This Row],[QUI]]</f>
        <v>43973,6666666667SEMESTRE 1</v>
      </c>
    </row>
    <row r="39" spans="2:9" ht="21" customHeight="1" x14ac:dyDescent="0.25">
      <c r="B39" s="14">
        <v>43974.395833333336</v>
      </c>
      <c r="C39" s="4" t="s">
        <v>2</v>
      </c>
      <c r="D39" s="4">
        <v>221</v>
      </c>
      <c r="E39" s="4" t="s">
        <v>21</v>
      </c>
      <c r="G39" s="4">
        <v>2</v>
      </c>
      <c r="H39" s="4"/>
      <c r="I39" s="24" t="str">
        <f>Tableau4[[#This Row],[DATE et HEURE]]&amp;Tableau4[[#This Row],[QUI]]</f>
        <v>43974,3958333333SEMESTRE 1</v>
      </c>
    </row>
    <row r="40" spans="2:9" ht="21" customHeight="1" x14ac:dyDescent="0.25">
      <c r="B40" s="14">
        <v>44091.583333333336</v>
      </c>
      <c r="C40" s="4" t="s">
        <v>2</v>
      </c>
      <c r="D40" s="4">
        <v>84</v>
      </c>
      <c r="E40" s="4" t="s">
        <v>22</v>
      </c>
      <c r="H40" s="4"/>
      <c r="I40" s="21" t="str">
        <f>Tableau4[[#This Row],[DATE et HEURE]]&amp;Tableau4[[#This Row],[QUI]]</f>
        <v>44091,5833333333SEMESTRE 1</v>
      </c>
    </row>
    <row r="41" spans="2:9" ht="21" customHeight="1" x14ac:dyDescent="0.25">
      <c r="B41" s="14">
        <v>44091.604166666664</v>
      </c>
      <c r="C41" s="4" t="s">
        <v>2</v>
      </c>
      <c r="D41" s="4">
        <v>84</v>
      </c>
      <c r="E41" s="4" t="s">
        <v>22</v>
      </c>
      <c r="H41" s="4"/>
      <c r="I41" s="21" t="str">
        <f>Tableau4[[#This Row],[DATE et HEURE]]&amp;Tableau4[[#This Row],[QUI]]</f>
        <v>44091,6041666667SEMESTRE 1</v>
      </c>
    </row>
    <row r="42" spans="2:9" ht="21" customHeight="1" x14ac:dyDescent="0.25">
      <c r="B42" s="14">
        <v>44091.625</v>
      </c>
      <c r="C42" s="4" t="s">
        <v>2</v>
      </c>
      <c r="D42" s="4">
        <v>84</v>
      </c>
      <c r="E42" s="4" t="s">
        <v>22</v>
      </c>
      <c r="H42" s="4"/>
      <c r="I42" s="21" t="str">
        <f>Tableau4[[#This Row],[DATE et HEURE]]&amp;Tableau4[[#This Row],[QUI]]</f>
        <v>44091,625SEMESTRE 1</v>
      </c>
    </row>
    <row r="43" spans="2:9" ht="21" customHeight="1" x14ac:dyDescent="0.25">
      <c r="B43" s="14">
        <v>44091.645833333336</v>
      </c>
      <c r="C43" s="4" t="s">
        <v>2</v>
      </c>
      <c r="D43" s="4">
        <v>84</v>
      </c>
      <c r="E43" s="4" t="s">
        <v>22</v>
      </c>
      <c r="H43" s="4"/>
      <c r="I43" s="21" t="str">
        <f>Tableau4[[#This Row],[DATE et HEURE]]&amp;Tableau4[[#This Row],[QUI]]</f>
        <v>44091,6458333333SEMESTRE 1</v>
      </c>
    </row>
    <row r="44" spans="2:9" ht="21" customHeight="1" x14ac:dyDescent="0.25">
      <c r="B44" s="14">
        <v>44112.583333333336</v>
      </c>
      <c r="C44" s="4" t="s">
        <v>2</v>
      </c>
      <c r="D44" s="4">
        <v>84</v>
      </c>
      <c r="E44" s="4" t="s">
        <v>22</v>
      </c>
      <c r="H44" s="4"/>
      <c r="I44" s="24" t="str">
        <f>Tableau4[[#This Row],[DATE et HEURE]]&amp;Tableau4[[#This Row],[QUI]]</f>
        <v>44112,5833333333SEMESTRE 1</v>
      </c>
    </row>
    <row r="45" spans="2:9" ht="21" customHeight="1" x14ac:dyDescent="0.25">
      <c r="B45" s="14">
        <v>44112.604166666664</v>
      </c>
      <c r="C45" s="4" t="s">
        <v>2</v>
      </c>
      <c r="D45" s="4">
        <v>84</v>
      </c>
      <c r="E45" s="4" t="s">
        <v>22</v>
      </c>
      <c r="H45" s="4"/>
      <c r="I45" s="24" t="str">
        <f>Tableau4[[#This Row],[DATE et HEURE]]&amp;Tableau4[[#This Row],[QUI]]</f>
        <v>44112,6041666667SEMESTRE 1</v>
      </c>
    </row>
    <row r="46" spans="2:9" ht="21" customHeight="1" x14ac:dyDescent="0.25">
      <c r="B46" s="14">
        <v>44112.625</v>
      </c>
      <c r="C46" s="4" t="s">
        <v>2</v>
      </c>
      <c r="D46" s="4">
        <v>84</v>
      </c>
      <c r="E46" s="4" t="s">
        <v>22</v>
      </c>
      <c r="H46" s="4"/>
      <c r="I46" s="24" t="str">
        <f>Tableau4[[#This Row],[DATE et HEURE]]&amp;Tableau4[[#This Row],[QUI]]</f>
        <v>44112,625SEMESTRE 1</v>
      </c>
    </row>
    <row r="47" spans="2:9" ht="21" customHeight="1" x14ac:dyDescent="0.25">
      <c r="B47" s="14">
        <v>44112.645833333336</v>
      </c>
      <c r="C47" s="4" t="s">
        <v>2</v>
      </c>
      <c r="D47" s="4">
        <v>84</v>
      </c>
      <c r="E47" s="4" t="s">
        <v>22</v>
      </c>
      <c r="H47" s="4"/>
      <c r="I47" s="24" t="str">
        <f>Tableau4[[#This Row],[DATE et HEURE]]&amp;Tableau4[[#This Row],[QUI]]</f>
        <v>44112,6458333333SEMESTRE 1</v>
      </c>
    </row>
    <row r="48" spans="2:9" ht="21" customHeight="1" x14ac:dyDescent="0.25">
      <c r="B48" s="14">
        <v>44140.583333333336</v>
      </c>
      <c r="C48" s="4" t="s">
        <v>2</v>
      </c>
      <c r="D48" s="4">
        <v>84</v>
      </c>
      <c r="E48" s="4" t="s">
        <v>22</v>
      </c>
      <c r="H48" s="4"/>
      <c r="I48" s="24" t="str">
        <f>Tableau4[[#This Row],[DATE et HEURE]]&amp;Tableau4[[#This Row],[QUI]]</f>
        <v>44140,5833333333SEMESTRE 1</v>
      </c>
    </row>
    <row r="49" spans="2:9" ht="21" customHeight="1" x14ac:dyDescent="0.25">
      <c r="B49" s="14">
        <v>44140.604166666664</v>
      </c>
      <c r="C49" s="4" t="s">
        <v>2</v>
      </c>
      <c r="D49" s="4">
        <v>84</v>
      </c>
      <c r="E49" s="4" t="s">
        <v>22</v>
      </c>
      <c r="H49" s="4"/>
      <c r="I49" s="24" t="str">
        <f>Tableau4[[#This Row],[DATE et HEURE]]&amp;Tableau4[[#This Row],[QUI]]</f>
        <v>44140,6041666667SEMESTRE 1</v>
      </c>
    </row>
    <row r="50" spans="2:9" ht="21" customHeight="1" x14ac:dyDescent="0.25">
      <c r="B50" s="14">
        <v>44140.625</v>
      </c>
      <c r="C50" s="4" t="s">
        <v>2</v>
      </c>
      <c r="D50" s="4">
        <v>84</v>
      </c>
      <c r="E50" s="4" t="s">
        <v>22</v>
      </c>
      <c r="H50" s="4"/>
      <c r="I50" s="24" t="str">
        <f>Tableau4[[#This Row],[DATE et HEURE]]&amp;Tableau4[[#This Row],[QUI]]</f>
        <v>44140,625SEMESTRE 1</v>
      </c>
    </row>
    <row r="51" spans="2:9" ht="21" customHeight="1" x14ac:dyDescent="0.25">
      <c r="B51" s="14">
        <v>44140.645833333336</v>
      </c>
      <c r="C51" s="4" t="s">
        <v>2</v>
      </c>
      <c r="D51" s="4">
        <v>84</v>
      </c>
      <c r="E51" s="4" t="s">
        <v>22</v>
      </c>
      <c r="H51" s="4"/>
      <c r="I51" s="24" t="str">
        <f>Tableau4[[#This Row],[DATE et HEURE]]&amp;Tableau4[[#This Row],[QUI]]</f>
        <v>44140,6458333333SEMESTRE 1</v>
      </c>
    </row>
    <row r="52" spans="2:9" ht="21" customHeight="1" x14ac:dyDescent="0.25">
      <c r="B52" s="14">
        <v>44147.583333333336</v>
      </c>
      <c r="C52" s="4" t="s">
        <v>2</v>
      </c>
      <c r="D52" s="4">
        <v>84</v>
      </c>
      <c r="E52" s="4" t="s">
        <v>22</v>
      </c>
      <c r="H52" s="4"/>
      <c r="I52" s="24" t="str">
        <f>Tableau4[[#This Row],[DATE et HEURE]]&amp;Tableau4[[#This Row],[QUI]]</f>
        <v>44147,5833333333SEMESTRE 1</v>
      </c>
    </row>
    <row r="53" spans="2:9" ht="21" customHeight="1" x14ac:dyDescent="0.25">
      <c r="B53" s="14">
        <v>44147.604166666664</v>
      </c>
      <c r="C53" s="4" t="s">
        <v>2</v>
      </c>
      <c r="D53" s="4">
        <v>84</v>
      </c>
      <c r="E53" s="4" t="s">
        <v>22</v>
      </c>
      <c r="H53" s="4"/>
      <c r="I53" s="24" t="str">
        <f>Tableau4[[#This Row],[DATE et HEURE]]&amp;Tableau4[[#This Row],[QUI]]</f>
        <v>44147,6041666667SEMESTRE 1</v>
      </c>
    </row>
    <row r="54" spans="2:9" ht="21" customHeight="1" x14ac:dyDescent="0.25">
      <c r="B54" s="14">
        <v>44147.625</v>
      </c>
      <c r="C54" s="4" t="s">
        <v>2</v>
      </c>
      <c r="D54" s="4">
        <v>84</v>
      </c>
      <c r="E54" s="4" t="s">
        <v>22</v>
      </c>
      <c r="H54" s="4"/>
      <c r="I54" s="24" t="str">
        <f>Tableau4[[#This Row],[DATE et HEURE]]&amp;Tableau4[[#This Row],[QUI]]</f>
        <v>44147,625SEMESTRE 1</v>
      </c>
    </row>
    <row r="55" spans="2:9" ht="21" customHeight="1" x14ac:dyDescent="0.25">
      <c r="B55" s="14">
        <v>44147.645833333336</v>
      </c>
      <c r="C55" s="4" t="s">
        <v>2</v>
      </c>
      <c r="D55" s="4">
        <v>84</v>
      </c>
      <c r="E55" s="4" t="s">
        <v>22</v>
      </c>
      <c r="H55" s="4"/>
      <c r="I55" s="24" t="str">
        <f>Tableau4[[#This Row],[DATE et HEURE]]&amp;Tableau4[[#This Row],[QUI]]</f>
        <v>44147,6458333333SEMESTRE 1</v>
      </c>
    </row>
    <row r="56" spans="2:9" ht="21" customHeight="1" x14ac:dyDescent="0.25">
      <c r="B56" s="14">
        <v>44154.583333333336</v>
      </c>
      <c r="C56" s="4" t="s">
        <v>2</v>
      </c>
      <c r="D56" s="4">
        <v>84</v>
      </c>
      <c r="E56" s="4" t="s">
        <v>22</v>
      </c>
      <c r="H56" s="4"/>
      <c r="I56" s="24" t="str">
        <f>Tableau4[[#This Row],[DATE et HEURE]]&amp;Tableau4[[#This Row],[QUI]]</f>
        <v>44154,5833333333SEMESTRE 1</v>
      </c>
    </row>
    <row r="57" spans="2:9" ht="21" customHeight="1" x14ac:dyDescent="0.25">
      <c r="B57" s="14">
        <v>44154.604166666664</v>
      </c>
      <c r="C57" s="4" t="s">
        <v>2</v>
      </c>
      <c r="D57" s="4">
        <v>84</v>
      </c>
      <c r="E57" s="4" t="s">
        <v>22</v>
      </c>
      <c r="H57" s="4"/>
      <c r="I57" s="24" t="str">
        <f>Tableau4[[#This Row],[DATE et HEURE]]&amp;Tableau4[[#This Row],[QUI]]</f>
        <v>44154,6041666667SEMESTRE 1</v>
      </c>
    </row>
    <row r="58" spans="2:9" ht="21" customHeight="1" x14ac:dyDescent="0.25">
      <c r="B58" s="14">
        <v>44154.625</v>
      </c>
      <c r="C58" s="4" t="s">
        <v>2</v>
      </c>
      <c r="D58" s="4">
        <v>84</v>
      </c>
      <c r="E58" s="4" t="s">
        <v>22</v>
      </c>
      <c r="H58" s="4"/>
      <c r="I58" s="24" t="str">
        <f>Tableau4[[#This Row],[DATE et HEURE]]&amp;Tableau4[[#This Row],[QUI]]</f>
        <v>44154,625SEMESTRE 1</v>
      </c>
    </row>
    <row r="59" spans="2:9" ht="21" customHeight="1" x14ac:dyDescent="0.25">
      <c r="B59" s="14">
        <v>44154.645833333336</v>
      </c>
      <c r="C59" s="4" t="s">
        <v>2</v>
      </c>
      <c r="D59" s="4">
        <v>84</v>
      </c>
      <c r="E59" s="4" t="s">
        <v>22</v>
      </c>
      <c r="H59" s="4"/>
      <c r="I59" s="24" t="str">
        <f>Tableau4[[#This Row],[DATE et HEURE]]&amp;Tableau4[[#This Row],[QUI]]</f>
        <v>44154,6458333333SEMESTRE 1</v>
      </c>
    </row>
    <row r="60" spans="2:9" ht="21" customHeight="1" x14ac:dyDescent="0.25">
      <c r="B60" s="14">
        <v>44161.583333333336</v>
      </c>
      <c r="C60" s="4" t="s">
        <v>2</v>
      </c>
      <c r="D60" s="4">
        <v>84</v>
      </c>
      <c r="E60" s="4" t="s">
        <v>22</v>
      </c>
      <c r="H60" s="4"/>
      <c r="I60" s="24" t="str">
        <f>Tableau4[[#This Row],[DATE et HEURE]]&amp;Tableau4[[#This Row],[QUI]]</f>
        <v>44161,5833333333SEMESTRE 1</v>
      </c>
    </row>
    <row r="61" spans="2:9" ht="21" customHeight="1" x14ac:dyDescent="0.25">
      <c r="B61" s="14">
        <v>44161.604166666664</v>
      </c>
      <c r="C61" s="4" t="s">
        <v>2</v>
      </c>
      <c r="D61" s="4">
        <v>84</v>
      </c>
      <c r="E61" s="4" t="s">
        <v>22</v>
      </c>
      <c r="H61" s="4"/>
      <c r="I61" s="24" t="str">
        <f>Tableau4[[#This Row],[DATE et HEURE]]&amp;Tableau4[[#This Row],[QUI]]</f>
        <v>44161,6041666667SEMESTRE 1</v>
      </c>
    </row>
    <row r="62" spans="2:9" ht="21" customHeight="1" x14ac:dyDescent="0.25">
      <c r="B62" s="14">
        <v>44161.625</v>
      </c>
      <c r="C62" s="4" t="s">
        <v>2</v>
      </c>
      <c r="D62" s="4">
        <v>84</v>
      </c>
      <c r="E62" s="4" t="s">
        <v>22</v>
      </c>
      <c r="H62" s="4"/>
      <c r="I62" s="24" t="str">
        <f>Tableau4[[#This Row],[DATE et HEURE]]&amp;Tableau4[[#This Row],[QUI]]</f>
        <v>44161,625SEMESTRE 1</v>
      </c>
    </row>
    <row r="63" spans="2:9" ht="21" customHeight="1" x14ac:dyDescent="0.25">
      <c r="B63" s="14">
        <v>44161.645833333336</v>
      </c>
      <c r="C63" s="4" t="s">
        <v>2</v>
      </c>
      <c r="D63" s="4">
        <v>84</v>
      </c>
      <c r="E63" s="4" t="s">
        <v>22</v>
      </c>
      <c r="H63" s="4"/>
      <c r="I63" s="24" t="str">
        <f>Tableau4[[#This Row],[DATE et HEURE]]&amp;Tableau4[[#This Row],[QUI]]</f>
        <v>44161,6458333333SEMESTRE 1</v>
      </c>
    </row>
    <row r="64" spans="2:9" ht="21" hidden="1" customHeight="1" x14ac:dyDescent="0.25">
      <c r="H64" s="4"/>
      <c r="I64" s="24" t="str">
        <f>Tableau4[[#This Row],[DATE et HEURE]]&amp;Tableau4[[#This Row],[QUI]]</f>
        <v/>
      </c>
    </row>
    <row r="65" spans="8:9" ht="21" hidden="1" customHeight="1" x14ac:dyDescent="0.25">
      <c r="H65" s="4"/>
      <c r="I65" s="24" t="str">
        <f>Tableau4[[#This Row],[DATE et HEURE]]&amp;Tableau4[[#This Row],[QUI]]</f>
        <v/>
      </c>
    </row>
    <row r="66" spans="8:9" ht="21" hidden="1" customHeight="1" x14ac:dyDescent="0.25">
      <c r="H66" s="4"/>
      <c r="I66" s="24" t="str">
        <f>Tableau4[[#This Row],[DATE et HEURE]]&amp;Tableau4[[#This Row],[QUI]]</f>
        <v/>
      </c>
    </row>
    <row r="67" spans="8:9" ht="21" hidden="1" customHeight="1" x14ac:dyDescent="0.25">
      <c r="H67" s="4"/>
      <c r="I67" s="24" t="str">
        <f>Tableau4[[#This Row],[DATE et HEURE]]&amp;Tableau4[[#This Row],[QUI]]</f>
        <v/>
      </c>
    </row>
    <row r="68" spans="8:9" ht="21" hidden="1" customHeight="1" x14ac:dyDescent="0.25">
      <c r="H68" s="4"/>
      <c r="I68" s="24" t="str">
        <f>Tableau4[[#This Row],[DATE et HEURE]]&amp;Tableau4[[#This Row],[QUI]]</f>
        <v/>
      </c>
    </row>
    <row r="69" spans="8:9" ht="21" hidden="1" customHeight="1" x14ac:dyDescent="0.25">
      <c r="H69" s="4"/>
      <c r="I69" s="24" t="str">
        <f>Tableau4[[#This Row],[DATE et HEURE]]&amp;Tableau4[[#This Row],[QUI]]</f>
        <v/>
      </c>
    </row>
    <row r="70" spans="8:9" ht="21" hidden="1" customHeight="1" x14ac:dyDescent="0.25">
      <c r="H70" s="4"/>
      <c r="I70" s="24" t="str">
        <f>Tableau4[[#This Row],[DATE et HEURE]]&amp;Tableau4[[#This Row],[QUI]]</f>
        <v/>
      </c>
    </row>
    <row r="71" spans="8:9" hidden="1" x14ac:dyDescent="0.25">
      <c r="H71" s="4"/>
      <c r="I71" s="21" t="str">
        <f>Tableau4[[#This Row],[DATE et HEURE]]&amp;Tableau4[[#This Row],[QUI]]</f>
        <v/>
      </c>
    </row>
  </sheetData>
  <mergeCells count="1">
    <mergeCell ref="B1:C1"/>
  </mergeCells>
  <phoneticPr fontId="18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8DF72A3-0274-4D35-BC7D-60AD7A36C963}">
          <x14:formula1>
            <xm:f>Sources!$A$1:$A$5</xm:f>
          </x14:formula1>
          <xm:sqref>C4:C1048576</xm:sqref>
        </x14:dataValidation>
        <x14:dataValidation type="list" allowBlank="1" showInputMessage="1" showErrorMessage="1" xr:uid="{42EB5B2D-815A-4102-8DA0-1CFEFD481C2F}">
          <x14:formula1>
            <xm:f>Sources!$D:$D</xm:f>
          </x14:formula1>
          <xm:sqref>H72:I1048576 F4:F1048576</xm:sqref>
        </x14:dataValidation>
        <x14:dataValidation type="list" allowBlank="1" showInputMessage="1" showErrorMessage="1" xr:uid="{58D1A7C1-03BD-4C56-9AFE-9F28685E74AD}">
          <x14:formula1>
            <xm:f>Sources!$E:$E</xm:f>
          </x14:formula1>
          <xm:sqref>G4:G1048576</xm:sqref>
        </x14:dataValidation>
        <x14:dataValidation type="list" allowBlank="1" showInputMessage="1" showErrorMessage="1" xr:uid="{2ECEE6D7-FB33-449D-9C49-FB8F2999763E}">
          <x14:formula1>
            <xm:f>Sources!$B$1:$B$5</xm:f>
          </x14:formula1>
          <xm:sqref>E4:E1048576</xm:sqref>
        </x14:dataValidation>
        <x14:dataValidation type="list" allowBlank="1" showInputMessage="1" showErrorMessage="1" xr:uid="{C6C0081E-9DB0-4CC5-90FC-8E756A399BD6}">
          <x14:formula1>
            <xm:f>Sources!$C:$C</xm:f>
          </x14:formula1>
          <xm:sqref>D4:D1048576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30BB-C785-4873-BC2F-FE1E981573C9}">
  <sheetPr codeName="Feuil3"/>
  <dimension ref="A1:E49"/>
  <sheetViews>
    <sheetView workbookViewId="0">
      <selection activeCell="D6" sqref="D6"/>
    </sheetView>
  </sheetViews>
  <sheetFormatPr baseColWidth="10" defaultRowHeight="15" x14ac:dyDescent="0.25"/>
  <cols>
    <col min="1" max="1" width="12.28515625" bestFit="1" customWidth="1"/>
    <col min="2" max="2" width="12.28515625" customWidth="1"/>
    <col min="4" max="4" width="22.42578125" bestFit="1" customWidth="1"/>
  </cols>
  <sheetData>
    <row r="1" spans="1:5" x14ac:dyDescent="0.25">
      <c r="A1" s="26" t="s">
        <v>2</v>
      </c>
      <c r="B1" t="s">
        <v>21</v>
      </c>
      <c r="C1" s="26">
        <v>111</v>
      </c>
      <c r="D1" t="s">
        <v>50</v>
      </c>
      <c r="E1">
        <v>0.5</v>
      </c>
    </row>
    <row r="2" spans="1:5" x14ac:dyDescent="0.25">
      <c r="A2" s="27" t="s">
        <v>3</v>
      </c>
      <c r="B2" t="s">
        <v>22</v>
      </c>
      <c r="C2" s="26">
        <v>121</v>
      </c>
      <c r="D2" t="s">
        <v>51</v>
      </c>
      <c r="E2">
        <v>1</v>
      </c>
    </row>
    <row r="3" spans="1:5" x14ac:dyDescent="0.25">
      <c r="A3" s="28" t="s">
        <v>4</v>
      </c>
      <c r="B3" t="s">
        <v>23</v>
      </c>
      <c r="C3" s="26">
        <v>131</v>
      </c>
      <c r="D3" t="s">
        <v>52</v>
      </c>
      <c r="E3">
        <v>1.5</v>
      </c>
    </row>
    <row r="4" spans="1:5" x14ac:dyDescent="0.25">
      <c r="A4" s="29" t="s">
        <v>5</v>
      </c>
      <c r="C4" s="26">
        <v>21</v>
      </c>
      <c r="D4" t="s">
        <v>53</v>
      </c>
      <c r="E4">
        <v>2</v>
      </c>
    </row>
    <row r="5" spans="1:5" x14ac:dyDescent="0.25">
      <c r="A5" s="30" t="s">
        <v>6</v>
      </c>
      <c r="C5" s="26">
        <v>221</v>
      </c>
      <c r="D5" t="s">
        <v>54</v>
      </c>
      <c r="E5">
        <v>2.5</v>
      </c>
    </row>
    <row r="6" spans="1:5" x14ac:dyDescent="0.25">
      <c r="C6" s="26">
        <v>231</v>
      </c>
      <c r="E6">
        <v>3</v>
      </c>
    </row>
    <row r="7" spans="1:5" x14ac:dyDescent="0.25">
      <c r="C7" s="26">
        <v>31</v>
      </c>
      <c r="E7">
        <v>3.5</v>
      </c>
    </row>
    <row r="8" spans="1:5" x14ac:dyDescent="0.25">
      <c r="C8" s="26">
        <v>41</v>
      </c>
      <c r="E8">
        <v>4</v>
      </c>
    </row>
    <row r="9" spans="1:5" x14ac:dyDescent="0.25">
      <c r="C9" s="26">
        <v>84</v>
      </c>
    </row>
    <row r="10" spans="1:5" x14ac:dyDescent="0.25">
      <c r="C10" s="26">
        <v>91</v>
      </c>
    </row>
    <row r="11" spans="1:5" x14ac:dyDescent="0.25">
      <c r="C11" s="27">
        <v>113</v>
      </c>
    </row>
    <row r="12" spans="1:5" x14ac:dyDescent="0.25">
      <c r="C12" s="27">
        <v>114</v>
      </c>
    </row>
    <row r="13" spans="1:5" x14ac:dyDescent="0.25">
      <c r="C13" s="27">
        <v>123</v>
      </c>
    </row>
    <row r="14" spans="1:5" x14ac:dyDescent="0.25">
      <c r="C14" s="27">
        <v>25</v>
      </c>
    </row>
    <row r="15" spans="1:5" x14ac:dyDescent="0.25">
      <c r="C15" s="27">
        <v>62</v>
      </c>
    </row>
    <row r="16" spans="1:5" x14ac:dyDescent="0.25">
      <c r="C16" s="27">
        <v>541</v>
      </c>
    </row>
    <row r="17" spans="3:3" x14ac:dyDescent="0.25">
      <c r="C17" s="27">
        <v>72</v>
      </c>
    </row>
    <row r="18" spans="3:3" x14ac:dyDescent="0.25">
      <c r="C18" s="27">
        <v>85</v>
      </c>
    </row>
    <row r="19" spans="3:3" x14ac:dyDescent="0.25">
      <c r="C19" s="27">
        <v>93</v>
      </c>
    </row>
    <row r="20" spans="3:3" x14ac:dyDescent="0.25">
      <c r="C20" s="27">
        <v>81</v>
      </c>
    </row>
    <row r="21" spans="3:3" x14ac:dyDescent="0.25">
      <c r="C21" s="28">
        <v>132</v>
      </c>
    </row>
    <row r="22" spans="3:3" x14ac:dyDescent="0.25">
      <c r="C22" s="28">
        <v>234</v>
      </c>
    </row>
    <row r="23" spans="3:3" x14ac:dyDescent="0.25">
      <c r="C23" s="28">
        <v>26</v>
      </c>
    </row>
    <row r="24" spans="3:3" x14ac:dyDescent="0.25">
      <c r="C24" s="28">
        <v>42</v>
      </c>
    </row>
    <row r="25" spans="3:3" x14ac:dyDescent="0.25">
      <c r="C25" s="28">
        <v>522</v>
      </c>
    </row>
    <row r="26" spans="3:3" x14ac:dyDescent="0.25">
      <c r="C26" s="28">
        <v>532</v>
      </c>
    </row>
    <row r="27" spans="3:3" x14ac:dyDescent="0.25">
      <c r="C27" s="28">
        <v>64</v>
      </c>
    </row>
    <row r="28" spans="3:3" x14ac:dyDescent="0.25">
      <c r="C28" s="28">
        <v>74</v>
      </c>
    </row>
    <row r="29" spans="3:3" x14ac:dyDescent="0.25">
      <c r="C29" s="28">
        <v>91</v>
      </c>
    </row>
    <row r="30" spans="3:3" x14ac:dyDescent="0.25">
      <c r="C30" s="29">
        <v>513</v>
      </c>
    </row>
    <row r="31" spans="3:3" x14ac:dyDescent="0.25">
      <c r="C31" s="29">
        <v>523</v>
      </c>
    </row>
    <row r="32" spans="3:3" x14ac:dyDescent="0.25">
      <c r="C32" s="29">
        <v>533</v>
      </c>
    </row>
    <row r="33" spans="3:3" x14ac:dyDescent="0.25">
      <c r="C33" s="29">
        <v>543</v>
      </c>
    </row>
    <row r="34" spans="3:3" x14ac:dyDescent="0.25">
      <c r="C34" s="29">
        <v>572</v>
      </c>
    </row>
    <row r="35" spans="3:3" x14ac:dyDescent="0.25">
      <c r="C35" s="29">
        <v>577</v>
      </c>
    </row>
    <row r="36" spans="3:3" x14ac:dyDescent="0.25">
      <c r="C36" s="29">
        <v>581</v>
      </c>
    </row>
    <row r="37" spans="3:3" x14ac:dyDescent="0.25">
      <c r="C37" s="29">
        <v>66</v>
      </c>
    </row>
    <row r="38" spans="3:3" x14ac:dyDescent="0.25">
      <c r="C38" s="29">
        <v>69</v>
      </c>
    </row>
    <row r="39" spans="3:3" x14ac:dyDescent="0.25">
      <c r="C39" s="29">
        <v>74</v>
      </c>
    </row>
    <row r="40" spans="3:3" x14ac:dyDescent="0.25">
      <c r="C40" s="29" t="s">
        <v>33</v>
      </c>
    </row>
    <row r="41" spans="3:3" x14ac:dyDescent="0.25">
      <c r="C41" s="30">
        <v>44</v>
      </c>
    </row>
    <row r="42" spans="3:3" x14ac:dyDescent="0.25">
      <c r="C42" s="30">
        <v>534</v>
      </c>
    </row>
    <row r="43" spans="3:3" x14ac:dyDescent="0.25">
      <c r="C43" s="30">
        <v>563</v>
      </c>
    </row>
    <row r="44" spans="3:3" x14ac:dyDescent="0.25">
      <c r="C44" s="30">
        <v>574</v>
      </c>
    </row>
    <row r="45" spans="3:3" x14ac:dyDescent="0.25">
      <c r="C45" s="30">
        <v>575</v>
      </c>
    </row>
    <row r="46" spans="3:3" x14ac:dyDescent="0.25">
      <c r="C46" s="30">
        <v>68</v>
      </c>
    </row>
    <row r="47" spans="3:3" x14ac:dyDescent="0.25">
      <c r="C47" s="30">
        <v>73</v>
      </c>
    </row>
    <row r="48" spans="3:3" x14ac:dyDescent="0.25">
      <c r="C48" s="30">
        <v>75</v>
      </c>
    </row>
    <row r="49" spans="3:3" x14ac:dyDescent="0.25">
      <c r="C49" s="30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Planification</vt:lpstr>
      <vt:lpstr>Saisie de données</vt:lpstr>
      <vt:lpstr>Sources</vt:lpstr>
      <vt:lpstr>Affichernom</vt:lpstr>
      <vt:lpstr>Champqui</vt:lpstr>
      <vt:lpstr>SemaineDu</vt:lpstr>
      <vt:lpstr>tblDonnees</vt:lpstr>
      <vt:lpstr>tblDonnées</vt:lpstr>
      <vt:lpstr>tblProgramme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Gregory Turc</cp:lastModifiedBy>
  <cp:lastPrinted>2020-05-27T11:38:47Z</cp:lastPrinted>
  <dcterms:created xsi:type="dcterms:W3CDTF">2020-05-12T14:06:07Z</dcterms:created>
  <dcterms:modified xsi:type="dcterms:W3CDTF">2020-05-27T13:23:16Z</dcterms:modified>
</cp:coreProperties>
</file>