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ovi\Downloads\"/>
    </mc:Choice>
  </mc:AlternateContent>
  <xr:revisionPtr revIDLastSave="0" documentId="13_ncr:1_{00A72E9D-8A0C-4EBB-BEE8-828567A8218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lanning Perpétuel" sheetId="1" r:id="rId1"/>
    <sheet name="planning à imprimer" sheetId="7" r:id="rId2"/>
    <sheet name="Paramètres_Application" sheetId="5" r:id="rId3"/>
  </sheets>
  <definedNames>
    <definedName name="_DC">Paramètres_Application!$A$2</definedName>
    <definedName name="_P">Paramètres_Application!$J$1:$K$13</definedName>
    <definedName name="_PM">Paramètres_Application!$J$6:$J$13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Chômés_TXT">Paramètres_Application!$C$9</definedName>
    <definedName name="Date_Deb">'Planning Perpétuel'!$Q$4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OFFSET(Paramètres_Application!$E$2,,,COUNTA(Paramètres_Application!$E:$E),)</definedName>
    <definedName name="La_Dernière_Opération">IF(OR('Planning Perpétuel'!$E1=_PM), WORKDAY.INTL(EDATE('Planning Perpétuel'!$D1,(IF('Planning Perpétuel'!$F1="",120,'Planning Perpétuel'!$F1)*_VP)-_VP),Sens*IF(OR(WORKDAY.INTL(EDATE('Planning Perpétuel'!$D1,(IF('Planning Perpétuel'!$F1="",120,'Planning Perpétuel'!$F1)*_VP)-_VP),0,Chômés,Tout_JF_P)=Tout_JF_P),1,0),Chômés,Tout_JF_P), IF('Planning Perpétuel'!$E1="Journalière", WORKDAY.INTL('Planning Perpétuel'!$D1,'Planning Perpétuel'!$D1+_VP*(IF('Planning Perpétuel'!$F1="",3650,'Planning Perpétuel'!$F1))-'Planning Perpétuel'!$D1-1,Chômés,Tout_JF_P), WORKDAY.INTL('Planning Perpétuel'!$D1+_VP*(IF('Planning Perpétuel'!$F1="",520,'Planning Perpétuel'!$F1)-1),Sens*IF(OR(WORKDAY.INTL('Planning Perpétuel'!$D1+_VP*(IF('Planning Perpétuel'!$F1="",520,'Planning Perpétuel'!$F1)-1),0,Chômés,Tout_JF_P)=Tout_JF_P),1,0),Chômés,Tout_JF_P)))</definedName>
    <definedName name="Liste_Fréquences">Paramètres_Application!$J$2:$J$13</definedName>
    <definedName name="Montant">IF(AND('Planning Perpétuel'!$B1&lt;&gt;"",ISNUMBER('Planning Perpétuel'!$B1)),IF('Planning Perpétuel'!$C1="Débit",-1,1)*'Planning Perpétuel'!$B1,IF('Planning Perpétuel'!$B1="","*",'Planning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OFFSET(Paramètres_Application!$H$2,,,COUNTA(Paramètres_Application!$H:$H)-1,)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</definedName>
    <definedName name="Sens">IF('Planning Perpétuel'!$G1="Reculer",1,-1)</definedName>
    <definedName name="T_PM">IF(OR('Planning Perpétuel'!$E1=_PM),TRUE,FALSE)</definedName>
    <definedName name="T_SE">Paramètres_Application!$M$3</definedName>
    <definedName name="Tout_JF_P">Paramètres_Application!$I$2:$I$45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5" l="1"/>
  <c r="Q4" i="7" l="1"/>
  <c r="Q58" i="7" l="1" a="1"/>
  <c r="Q58" i="7" s="1"/>
  <c r="Q57" i="7" a="1"/>
  <c r="Q57" i="7" s="1"/>
  <c r="Q14" i="7" a="1"/>
  <c r="Q14" i="7" s="1"/>
  <c r="Q9" i="7" a="1"/>
  <c r="Q9" i="7" s="1"/>
  <c r="Q8" i="7" a="1"/>
  <c r="Q8" i="7" s="1"/>
  <c r="Q6" i="7" a="1"/>
  <c r="Q6" i="7" s="1"/>
  <c r="Q17" i="7" a="1"/>
  <c r="Q17" i="7" s="1"/>
  <c r="Q15" i="7" a="1"/>
  <c r="Q15" i="7" s="1"/>
  <c r="Q11" i="7" a="1"/>
  <c r="Q11" i="7" s="1"/>
  <c r="Q13" i="7" a="1"/>
  <c r="Q13" i="7" s="1"/>
  <c r="Q12" i="7" a="1"/>
  <c r="Q12" i="7" s="1"/>
  <c r="Q7" i="7" a="1"/>
  <c r="Q7" i="7" s="1"/>
  <c r="Q1" i="7"/>
  <c r="Q10" i="7" a="1"/>
  <c r="Q10" i="7" s="1"/>
  <c r="Q16" i="7" a="1"/>
  <c r="Q16" i="7" s="1"/>
  <c r="C8" i="5"/>
  <c r="C7" i="5"/>
  <c r="C6" i="5"/>
  <c r="C5" i="5"/>
  <c r="C4" i="5"/>
  <c r="C3" i="5"/>
  <c r="C2" i="5"/>
  <c r="Q4" i="1"/>
  <c r="H4" i="5"/>
  <c r="I17" i="5" s="1"/>
  <c r="H5" i="5"/>
  <c r="I18" i="5" s="1"/>
  <c r="H6" i="5"/>
  <c r="I19" i="5" s="1"/>
  <c r="H7" i="5"/>
  <c r="I20" i="5" s="1"/>
  <c r="H8" i="5"/>
  <c r="I21" i="5" s="1"/>
  <c r="H9" i="5"/>
  <c r="I22" i="5" s="1"/>
  <c r="H10" i="5"/>
  <c r="I23" i="5" s="1"/>
  <c r="H11" i="5"/>
  <c r="I24" i="5" s="1"/>
  <c r="H12" i="5"/>
  <c r="I25" i="5" s="1"/>
  <c r="H13" i="5"/>
  <c r="I26" i="5" s="1"/>
  <c r="H14" i="5"/>
  <c r="I27" i="5" s="1"/>
  <c r="H15" i="5"/>
  <c r="I28" i="5" s="1"/>
  <c r="H16" i="5"/>
  <c r="I29" i="5" s="1"/>
  <c r="H17" i="5"/>
  <c r="I30" i="5" s="1"/>
  <c r="H18" i="5"/>
  <c r="I31" i="5" s="1"/>
  <c r="H19" i="5"/>
  <c r="I32" i="5" s="1"/>
  <c r="H20" i="5"/>
  <c r="I33" i="5" s="1"/>
  <c r="H21" i="5"/>
  <c r="I34" i="5" s="1"/>
  <c r="H22" i="5"/>
  <c r="I35" i="5" s="1"/>
  <c r="H23" i="5"/>
  <c r="I36" i="5" s="1"/>
  <c r="H24" i="5"/>
  <c r="I37" i="5" s="1"/>
  <c r="H25" i="5"/>
  <c r="I38" i="5" s="1"/>
  <c r="H26" i="5"/>
  <c r="I39" i="5" s="1"/>
  <c r="H27" i="5"/>
  <c r="I40" i="5" s="1"/>
  <c r="H28" i="5"/>
  <c r="I41" i="5" s="1"/>
  <c r="H29" i="5"/>
  <c r="I42" i="5" s="1"/>
  <c r="H30" i="5"/>
  <c r="I43" i="5" s="1"/>
  <c r="H31" i="5"/>
  <c r="I44" i="5" s="1"/>
  <c r="M3" i="5"/>
  <c r="Q2" i="7" s="1"/>
  <c r="R4" i="7" l="1"/>
  <c r="P4" i="7"/>
  <c r="Q3" i="7"/>
  <c r="Q57" i="1" a="1"/>
  <c r="Q57" i="1" s="1"/>
  <c r="Q58" i="1" a="1"/>
  <c r="Q58" i="1" s="1"/>
  <c r="I88" i="5"/>
  <c r="I132" i="5" s="1"/>
  <c r="I176" i="5" s="1"/>
  <c r="I220" i="5" s="1"/>
  <c r="I264" i="5" s="1"/>
  <c r="I309" i="5"/>
  <c r="I353" i="5"/>
  <c r="I84" i="5"/>
  <c r="I128" i="5" s="1"/>
  <c r="I172" i="5" s="1"/>
  <c r="I216" i="5" s="1"/>
  <c r="I260" i="5" s="1"/>
  <c r="I305" i="5"/>
  <c r="I349" i="5"/>
  <c r="I82" i="5"/>
  <c r="I126" i="5" s="1"/>
  <c r="I170" i="5" s="1"/>
  <c r="I214" i="5" s="1"/>
  <c r="I258" i="5" s="1"/>
  <c r="I303" i="5"/>
  <c r="I347" i="5"/>
  <c r="I80" i="5"/>
  <c r="I124" i="5" s="1"/>
  <c r="I168" i="5" s="1"/>
  <c r="I212" i="5" s="1"/>
  <c r="I256" i="5" s="1"/>
  <c r="I301" i="5"/>
  <c r="I345" i="5"/>
  <c r="I78" i="5"/>
  <c r="I122" i="5" s="1"/>
  <c r="I166" i="5" s="1"/>
  <c r="I210" i="5" s="1"/>
  <c r="I254" i="5" s="1"/>
  <c r="I299" i="5"/>
  <c r="I343" i="5"/>
  <c r="I76" i="5"/>
  <c r="I120" i="5" s="1"/>
  <c r="I164" i="5" s="1"/>
  <c r="I208" i="5" s="1"/>
  <c r="I252" i="5" s="1"/>
  <c r="I297" i="5"/>
  <c r="I341" i="5"/>
  <c r="I74" i="5"/>
  <c r="I118" i="5" s="1"/>
  <c r="I162" i="5" s="1"/>
  <c r="I206" i="5" s="1"/>
  <c r="I250" i="5" s="1"/>
  <c r="I295" i="5"/>
  <c r="I339" i="5"/>
  <c r="I72" i="5"/>
  <c r="I116" i="5" s="1"/>
  <c r="I160" i="5" s="1"/>
  <c r="I204" i="5" s="1"/>
  <c r="I248" i="5" s="1"/>
  <c r="I293" i="5"/>
  <c r="I337" i="5"/>
  <c r="I70" i="5"/>
  <c r="I114" i="5" s="1"/>
  <c r="I158" i="5" s="1"/>
  <c r="I202" i="5" s="1"/>
  <c r="I246" i="5" s="1"/>
  <c r="I291" i="5"/>
  <c r="I335" i="5"/>
  <c r="I68" i="5"/>
  <c r="I112" i="5" s="1"/>
  <c r="I156" i="5" s="1"/>
  <c r="I200" i="5" s="1"/>
  <c r="I244" i="5" s="1"/>
  <c r="I289" i="5"/>
  <c r="I333" i="5"/>
  <c r="I66" i="5"/>
  <c r="I110" i="5" s="1"/>
  <c r="I154" i="5" s="1"/>
  <c r="I198" i="5" s="1"/>
  <c r="I242" i="5" s="1"/>
  <c r="I287" i="5"/>
  <c r="I331" i="5"/>
  <c r="I64" i="5"/>
  <c r="I108" i="5" s="1"/>
  <c r="I152" i="5" s="1"/>
  <c r="I196" i="5" s="1"/>
  <c r="I240" i="5" s="1"/>
  <c r="I285" i="5"/>
  <c r="I329" i="5"/>
  <c r="I62" i="5"/>
  <c r="I106" i="5" s="1"/>
  <c r="I150" i="5" s="1"/>
  <c r="I194" i="5" s="1"/>
  <c r="I238" i="5" s="1"/>
  <c r="I283" i="5"/>
  <c r="I327" i="5"/>
  <c r="I86" i="5"/>
  <c r="I130" i="5" s="1"/>
  <c r="I174" i="5" s="1"/>
  <c r="I218" i="5" s="1"/>
  <c r="I262" i="5" s="1"/>
  <c r="I307" i="5"/>
  <c r="I351" i="5"/>
  <c r="I87" i="5"/>
  <c r="I131" i="5" s="1"/>
  <c r="I175" i="5" s="1"/>
  <c r="I219" i="5" s="1"/>
  <c r="I263" i="5" s="1"/>
  <c r="I352" i="5"/>
  <c r="I308" i="5"/>
  <c r="I85" i="5"/>
  <c r="I129" i="5" s="1"/>
  <c r="I173" i="5" s="1"/>
  <c r="I217" i="5" s="1"/>
  <c r="I261" i="5" s="1"/>
  <c r="I350" i="5"/>
  <c r="I306" i="5"/>
  <c r="I83" i="5"/>
  <c r="I127" i="5" s="1"/>
  <c r="I171" i="5" s="1"/>
  <c r="I215" i="5" s="1"/>
  <c r="I259" i="5" s="1"/>
  <c r="I348" i="5"/>
  <c r="I304" i="5"/>
  <c r="I81" i="5"/>
  <c r="I125" i="5" s="1"/>
  <c r="I169" i="5" s="1"/>
  <c r="I213" i="5" s="1"/>
  <c r="I257" i="5" s="1"/>
  <c r="I346" i="5"/>
  <c r="I302" i="5"/>
  <c r="I79" i="5"/>
  <c r="I123" i="5" s="1"/>
  <c r="I167" i="5" s="1"/>
  <c r="I211" i="5" s="1"/>
  <c r="I255" i="5" s="1"/>
  <c r="I344" i="5"/>
  <c r="I300" i="5"/>
  <c r="I77" i="5"/>
  <c r="I121" i="5" s="1"/>
  <c r="I165" i="5" s="1"/>
  <c r="I209" i="5" s="1"/>
  <c r="I253" i="5" s="1"/>
  <c r="I342" i="5"/>
  <c r="I298" i="5"/>
  <c r="I75" i="5"/>
  <c r="I119" i="5" s="1"/>
  <c r="I163" i="5" s="1"/>
  <c r="I207" i="5" s="1"/>
  <c r="I251" i="5" s="1"/>
  <c r="I340" i="5"/>
  <c r="I296" i="5"/>
  <c r="I73" i="5"/>
  <c r="I117" i="5" s="1"/>
  <c r="I161" i="5" s="1"/>
  <c r="I205" i="5" s="1"/>
  <c r="I249" i="5" s="1"/>
  <c r="I338" i="5"/>
  <c r="I294" i="5"/>
  <c r="I71" i="5"/>
  <c r="I115" i="5" s="1"/>
  <c r="I159" i="5" s="1"/>
  <c r="I203" i="5" s="1"/>
  <c r="I247" i="5" s="1"/>
  <c r="I336" i="5"/>
  <c r="I292" i="5"/>
  <c r="I69" i="5"/>
  <c r="I113" i="5" s="1"/>
  <c r="I157" i="5" s="1"/>
  <c r="I201" i="5" s="1"/>
  <c r="I245" i="5" s="1"/>
  <c r="I334" i="5"/>
  <c r="I290" i="5"/>
  <c r="I67" i="5"/>
  <c r="I111" i="5" s="1"/>
  <c r="I155" i="5" s="1"/>
  <c r="I199" i="5" s="1"/>
  <c r="I243" i="5" s="1"/>
  <c r="I332" i="5"/>
  <c r="I288" i="5"/>
  <c r="I65" i="5"/>
  <c r="I109" i="5" s="1"/>
  <c r="I153" i="5" s="1"/>
  <c r="I197" i="5" s="1"/>
  <c r="I241" i="5" s="1"/>
  <c r="I330" i="5"/>
  <c r="I286" i="5"/>
  <c r="I63" i="5"/>
  <c r="I107" i="5" s="1"/>
  <c r="I151" i="5" s="1"/>
  <c r="I195" i="5" s="1"/>
  <c r="I239" i="5" s="1"/>
  <c r="I328" i="5"/>
  <c r="I284" i="5"/>
  <c r="I61" i="5"/>
  <c r="I105" i="5" s="1"/>
  <c r="I149" i="5" s="1"/>
  <c r="I193" i="5" s="1"/>
  <c r="I237" i="5" s="1"/>
  <c r="I326" i="5"/>
  <c r="I282" i="5"/>
  <c r="C9" i="5"/>
  <c r="E8" i="5"/>
  <c r="I8" i="5" s="1"/>
  <c r="I317" i="5" s="1"/>
  <c r="E6" i="5"/>
  <c r="I6" i="5" s="1"/>
  <c r="E3" i="5"/>
  <c r="I3" i="5" s="1"/>
  <c r="I312" i="5" s="1"/>
  <c r="E5" i="5"/>
  <c r="I5" i="5" s="1"/>
  <c r="I314" i="5" s="1"/>
  <c r="P4" i="1"/>
  <c r="H32" i="5"/>
  <c r="I45" i="5" s="1"/>
  <c r="H2" i="5"/>
  <c r="I16" i="5"/>
  <c r="E2" i="5"/>
  <c r="Q2" i="1"/>
  <c r="Q1" i="1"/>
  <c r="Q3" i="1"/>
  <c r="R4" i="1"/>
  <c r="E14" i="5"/>
  <c r="I14" i="5" s="1"/>
  <c r="E13" i="5"/>
  <c r="I13" i="5" s="1"/>
  <c r="I322" i="5" s="1"/>
  <c r="E12" i="5"/>
  <c r="I12" i="5" s="1"/>
  <c r="I321" i="5" s="1"/>
  <c r="E11" i="5"/>
  <c r="I11" i="5" s="1"/>
  <c r="I320" i="5" s="1"/>
  <c r="E10" i="5"/>
  <c r="I10" i="5" s="1"/>
  <c r="I319" i="5" s="1"/>
  <c r="E9" i="5"/>
  <c r="I9" i="5" s="1"/>
  <c r="I318" i="5" s="1"/>
  <c r="E7" i="5"/>
  <c r="I7" i="5" s="1"/>
  <c r="I316" i="5" s="1"/>
  <c r="E4" i="5"/>
  <c r="I4" i="5" s="1"/>
  <c r="I313" i="5" s="1"/>
  <c r="R8" i="1" l="1" a="1"/>
  <c r="R8" i="1" s="1"/>
  <c r="R12" i="1" a="1"/>
  <c r="R12" i="1" s="1"/>
  <c r="R16" i="1" a="1"/>
  <c r="R16" i="1" s="1"/>
  <c r="R53" i="1" a="1"/>
  <c r="R53" i="1" s="1"/>
  <c r="R57" i="1" a="1"/>
  <c r="R57" i="1" s="1"/>
  <c r="R9" i="1" a="1"/>
  <c r="R9" i="1" s="1"/>
  <c r="R13" i="1" a="1"/>
  <c r="R13" i="1" s="1"/>
  <c r="R17" i="1" a="1"/>
  <c r="R17" i="1" s="1"/>
  <c r="R37" i="1" a="1"/>
  <c r="R37" i="1" s="1"/>
  <c r="R41" i="1" a="1"/>
  <c r="R41" i="1" s="1"/>
  <c r="R45" i="1" a="1"/>
  <c r="R45" i="1" s="1"/>
  <c r="R11" i="1" a="1"/>
  <c r="R11" i="1" s="1"/>
  <c r="R50" i="1" a="1"/>
  <c r="R50" i="1" s="1"/>
  <c r="R54" i="1" a="1"/>
  <c r="R54" i="1" s="1"/>
  <c r="R58" i="1" a="1"/>
  <c r="R58" i="1" s="1"/>
  <c r="R6" i="1" a="1"/>
  <c r="R6" i="1" s="1"/>
  <c r="R10" i="1" a="1"/>
  <c r="R10" i="1" s="1"/>
  <c r="R14" i="1" a="1"/>
  <c r="R14" i="1" s="1"/>
  <c r="R38" i="1" a="1"/>
  <c r="R38" i="1" s="1"/>
  <c r="R46" i="1" a="1"/>
  <c r="R46" i="1" s="1"/>
  <c r="R55" i="1" a="1"/>
  <c r="R55" i="1" s="1"/>
  <c r="R7" i="1" a="1"/>
  <c r="R7" i="1" s="1"/>
  <c r="R15" i="1" a="1"/>
  <c r="R15" i="1" s="1"/>
  <c r="R39" i="1" a="1"/>
  <c r="R39" i="1" s="1"/>
  <c r="I15" i="5"/>
  <c r="I8" i="7" a="1"/>
  <c r="I8" i="7" s="1"/>
  <c r="H8" i="7" s="1" a="1"/>
  <c r="H8" i="7" s="1"/>
  <c r="I15" i="7" a="1"/>
  <c r="I15" i="7" s="1"/>
  <c r="H15" i="7" s="1" a="1"/>
  <c r="H15" i="7" s="1"/>
  <c r="I58" i="7" a="1"/>
  <c r="I58" i="7" s="1"/>
  <c r="H58" i="7" s="1" a="1"/>
  <c r="H58" i="7" s="1"/>
  <c r="I11" i="7" a="1"/>
  <c r="I11" i="7" s="1"/>
  <c r="H11" i="7" s="1" a="1"/>
  <c r="H11" i="7" s="1"/>
  <c r="I26" i="7" a="1"/>
  <c r="I26" i="7" s="1"/>
  <c r="H26" i="7" s="1" a="1"/>
  <c r="H26" i="7" s="1"/>
  <c r="I18" i="7" a="1"/>
  <c r="I18" i="7" s="1"/>
  <c r="H18" i="7" s="1" a="1"/>
  <c r="H18" i="7" s="1"/>
  <c r="I33" i="7" a="1"/>
  <c r="I33" i="7" s="1"/>
  <c r="H33" i="7" s="1" a="1"/>
  <c r="H33" i="7" s="1"/>
  <c r="I25" i="7" a="1"/>
  <c r="I25" i="7" s="1"/>
  <c r="H25" i="7" s="1" a="1"/>
  <c r="H25" i="7" s="1"/>
  <c r="I40" i="7" a="1"/>
  <c r="I40" i="7" s="1"/>
  <c r="H40" i="7" s="1" a="1"/>
  <c r="H40" i="7" s="1"/>
  <c r="I32" i="7" a="1"/>
  <c r="I32" i="7" s="1"/>
  <c r="H32" i="7" s="1" a="1"/>
  <c r="H32" i="7" s="1"/>
  <c r="I25" i="1" a="1"/>
  <c r="I25" i="1" s="1"/>
  <c r="H25" i="1" s="1" a="1"/>
  <c r="H25" i="1" s="1"/>
  <c r="I55" i="7" a="1"/>
  <c r="I55" i="7" s="1"/>
  <c r="H55" i="7" s="1" a="1"/>
  <c r="H55" i="7" s="1"/>
  <c r="I46" i="1" a="1"/>
  <c r="I46" i="1" s="1"/>
  <c r="H46" i="1" s="1" a="1"/>
  <c r="H46" i="1" s="1"/>
  <c r="I54" i="1" a="1"/>
  <c r="I54" i="1" s="1"/>
  <c r="H54" i="1" s="1" a="1"/>
  <c r="H54" i="1" s="1"/>
  <c r="I31" i="1" a="1"/>
  <c r="I31" i="1" s="1"/>
  <c r="H31" i="1" s="1" a="1"/>
  <c r="H31" i="1" s="1"/>
  <c r="I39" i="1" a="1"/>
  <c r="I39" i="1" s="1"/>
  <c r="H39" i="1" s="1" a="1"/>
  <c r="H39" i="1" s="1"/>
  <c r="I37" i="7" a="1"/>
  <c r="I37" i="7" s="1"/>
  <c r="H37" i="7" s="1" a="1"/>
  <c r="H37" i="7" s="1"/>
  <c r="I29" i="7" a="1"/>
  <c r="I29" i="7" s="1"/>
  <c r="H29" i="7" s="1" a="1"/>
  <c r="H29" i="7" s="1"/>
  <c r="I28" i="7" a="1"/>
  <c r="I28" i="7" s="1"/>
  <c r="H28" i="7" s="1" a="1"/>
  <c r="H28" i="7" s="1"/>
  <c r="I33" i="1" a="1"/>
  <c r="I33" i="1" s="1"/>
  <c r="H33" i="1" s="1" a="1"/>
  <c r="H33" i="1" s="1"/>
  <c r="I34" i="1" a="1"/>
  <c r="I34" i="1" s="1"/>
  <c r="H34" i="1" s="1" a="1"/>
  <c r="H34" i="1" s="1"/>
  <c r="I42" i="1" a="1"/>
  <c r="I42" i="1" s="1"/>
  <c r="H42" i="1" s="1" a="1"/>
  <c r="H42" i="1" s="1"/>
  <c r="R58" i="7" a="1"/>
  <c r="R58" i="7" s="1"/>
  <c r="R57" i="7" a="1"/>
  <c r="R57" i="7" s="1"/>
  <c r="R16" i="7" a="1"/>
  <c r="R16" i="7" s="1"/>
  <c r="R14" i="7" a="1"/>
  <c r="R14" i="7" s="1"/>
  <c r="R17" i="7" a="1"/>
  <c r="R17" i="7" s="1"/>
  <c r="R13" i="7" a="1"/>
  <c r="R13" i="7" s="1"/>
  <c r="S4" i="7"/>
  <c r="R12" i="7" a="1"/>
  <c r="R12" i="7" s="1"/>
  <c r="R7" i="7" a="1"/>
  <c r="R7" i="7" s="1"/>
  <c r="R3" i="7"/>
  <c r="R2" i="7"/>
  <c r="R15" i="7" a="1"/>
  <c r="R15" i="7" s="1"/>
  <c r="R11" i="7" a="1"/>
  <c r="R11" i="7" s="1"/>
  <c r="R6" i="7" a="1"/>
  <c r="R6" i="7" s="1"/>
  <c r="R1" i="7"/>
  <c r="R9" i="7" a="1"/>
  <c r="R9" i="7" s="1"/>
  <c r="R10" i="7" a="1"/>
  <c r="R10" i="7" s="1"/>
  <c r="R8" i="7" a="1"/>
  <c r="R8" i="7" s="1"/>
  <c r="P58" i="7" a="1"/>
  <c r="P58" i="7" s="1"/>
  <c r="P57" i="7" a="1"/>
  <c r="P57" i="7" s="1"/>
  <c r="P17" i="7" a="1"/>
  <c r="P17" i="7" s="1"/>
  <c r="P15" i="7" a="1"/>
  <c r="P15" i="7" s="1"/>
  <c r="P13" i="7" a="1"/>
  <c r="P13" i="7" s="1"/>
  <c r="P16" i="7" a="1"/>
  <c r="P16" i="7" s="1"/>
  <c r="P9" i="7" a="1"/>
  <c r="P9" i="7" s="1"/>
  <c r="P8" i="7" a="1"/>
  <c r="P8" i="7" s="1"/>
  <c r="P6" i="7" a="1"/>
  <c r="P6" i="7" s="1"/>
  <c r="P3" i="7"/>
  <c r="P12" i="7" a="1"/>
  <c r="P12" i="7" s="1"/>
  <c r="P7" i="7" a="1"/>
  <c r="P7" i="7" s="1"/>
  <c r="O4" i="7"/>
  <c r="P14" i="7" a="1"/>
  <c r="P14" i="7" s="1"/>
  <c r="P11" i="7" a="1"/>
  <c r="P11" i="7" s="1"/>
  <c r="P10" i="7" a="1"/>
  <c r="P10" i="7" s="1"/>
  <c r="P58" i="1" a="1"/>
  <c r="P58" i="1" s="1"/>
  <c r="P57" i="1" a="1"/>
  <c r="P57" i="1" s="1"/>
  <c r="I59" i="5"/>
  <c r="I103" i="5" s="1"/>
  <c r="I147" i="5" s="1"/>
  <c r="I191" i="5" s="1"/>
  <c r="I235" i="5" s="1"/>
  <c r="I324" i="5"/>
  <c r="I280" i="5"/>
  <c r="I60" i="5"/>
  <c r="I104" i="5" s="1"/>
  <c r="I148" i="5" s="1"/>
  <c r="I192" i="5" s="1"/>
  <c r="I236" i="5" s="1"/>
  <c r="I281" i="5"/>
  <c r="I325" i="5"/>
  <c r="I89" i="5"/>
  <c r="I133" i="5" s="1"/>
  <c r="I177" i="5" s="1"/>
  <c r="I221" i="5" s="1"/>
  <c r="I265" i="5" s="1"/>
  <c r="I354" i="5"/>
  <c r="I310" i="5"/>
  <c r="I58" i="5"/>
  <c r="I102" i="5" s="1"/>
  <c r="I146" i="5" s="1"/>
  <c r="I190" i="5" s="1"/>
  <c r="I234" i="5" s="1"/>
  <c r="I323" i="5"/>
  <c r="I279" i="5"/>
  <c r="I50" i="5"/>
  <c r="I94" i="5" s="1"/>
  <c r="I138" i="5" s="1"/>
  <c r="I182" i="5" s="1"/>
  <c r="I226" i="5" s="1"/>
  <c r="I315" i="5"/>
  <c r="I271" i="5"/>
  <c r="I51" i="5"/>
  <c r="I95" i="5" s="1"/>
  <c r="I139" i="5" s="1"/>
  <c r="I183" i="5" s="1"/>
  <c r="I227" i="5" s="1"/>
  <c r="I272" i="5"/>
  <c r="I48" i="5"/>
  <c r="I92" i="5" s="1"/>
  <c r="I136" i="5" s="1"/>
  <c r="I180" i="5" s="1"/>
  <c r="I224" i="5" s="1"/>
  <c r="I269" i="5"/>
  <c r="I53" i="5"/>
  <c r="I97" i="5" s="1"/>
  <c r="I141" i="5" s="1"/>
  <c r="I185" i="5" s="1"/>
  <c r="I229" i="5" s="1"/>
  <c r="I274" i="5"/>
  <c r="I55" i="5"/>
  <c r="I99" i="5" s="1"/>
  <c r="I143" i="5" s="1"/>
  <c r="I187" i="5" s="1"/>
  <c r="I231" i="5" s="1"/>
  <c r="I276" i="5"/>
  <c r="I57" i="5"/>
  <c r="I101" i="5" s="1"/>
  <c r="I145" i="5" s="1"/>
  <c r="I189" i="5" s="1"/>
  <c r="I233" i="5" s="1"/>
  <c r="I278" i="5"/>
  <c r="I47" i="5"/>
  <c r="I91" i="5" s="1"/>
  <c r="I135" i="5" s="1"/>
  <c r="I179" i="5" s="1"/>
  <c r="I223" i="5" s="1"/>
  <c r="I268" i="5"/>
  <c r="I52" i="5"/>
  <c r="I96" i="5" s="1"/>
  <c r="I140" i="5" s="1"/>
  <c r="I184" i="5" s="1"/>
  <c r="I228" i="5" s="1"/>
  <c r="I273" i="5"/>
  <c r="I54" i="5"/>
  <c r="I98" i="5" s="1"/>
  <c r="I142" i="5" s="1"/>
  <c r="I186" i="5" s="1"/>
  <c r="I230" i="5" s="1"/>
  <c r="I275" i="5"/>
  <c r="I56" i="5"/>
  <c r="I100" i="5" s="1"/>
  <c r="I144" i="5" s="1"/>
  <c r="I188" i="5" s="1"/>
  <c r="I232" i="5" s="1"/>
  <c r="I277" i="5"/>
  <c r="I49" i="5"/>
  <c r="I93" i="5" s="1"/>
  <c r="I137" i="5" s="1"/>
  <c r="I181" i="5" s="1"/>
  <c r="I225" i="5" s="1"/>
  <c r="I270" i="5"/>
  <c r="O4" i="1"/>
  <c r="P3" i="1"/>
  <c r="I2" i="5"/>
  <c r="R1" i="1"/>
  <c r="R2" i="1"/>
  <c r="R3" i="1"/>
  <c r="S4" i="1"/>
  <c r="B9" i="5"/>
  <c r="I10" i="1" s="1" a="1"/>
  <c r="I10" i="1" s="1"/>
  <c r="I50" i="1" l="1" a="1"/>
  <c r="I50" i="1" s="1"/>
  <c r="H50" i="1" s="1" a="1"/>
  <c r="H50" i="1" s="1"/>
  <c r="I51" i="7" a="1"/>
  <c r="I51" i="7" s="1"/>
  <c r="H51" i="7" s="1" a="1"/>
  <c r="H51" i="7" s="1"/>
  <c r="I21" i="7" a="1"/>
  <c r="I21" i="7" s="1"/>
  <c r="H21" i="7" s="1" a="1"/>
  <c r="H21" i="7" s="1"/>
  <c r="I47" i="1" a="1"/>
  <c r="I47" i="1" s="1"/>
  <c r="H47" i="1" s="1" a="1"/>
  <c r="H47" i="1" s="1"/>
  <c r="I44" i="7" a="1"/>
  <c r="I44" i="7" s="1"/>
  <c r="H44" i="7" s="1" a="1"/>
  <c r="H44" i="7" s="1"/>
  <c r="I47" i="7" a="1"/>
  <c r="I47" i="7" s="1"/>
  <c r="H47" i="7" s="1" a="1"/>
  <c r="H47" i="7" s="1"/>
  <c r="I24" i="7" a="1"/>
  <c r="I24" i="7" s="1"/>
  <c r="H24" i="7" s="1" a="1"/>
  <c r="H24" i="7" s="1"/>
  <c r="I28" i="1" a="1"/>
  <c r="I28" i="1" s="1"/>
  <c r="H28" i="1" s="1" a="1"/>
  <c r="H28" i="1" s="1"/>
  <c r="I27" i="1" a="1"/>
  <c r="I27" i="1" s="1"/>
  <c r="H27" i="1" s="1" a="1"/>
  <c r="H27" i="1" s="1"/>
  <c r="I57" i="7" a="1"/>
  <c r="I57" i="7" s="1"/>
  <c r="H57" i="7" s="1" a="1"/>
  <c r="H57" i="7" s="1"/>
  <c r="I7" i="7" a="1"/>
  <c r="I7" i="7" s="1"/>
  <c r="H7" i="7" s="1" a="1"/>
  <c r="H7" i="7" s="1"/>
  <c r="I26" i="1" a="1"/>
  <c r="I26" i="1" s="1"/>
  <c r="H26" i="1" s="1" a="1"/>
  <c r="H26" i="1" s="1"/>
  <c r="I52" i="7" a="1"/>
  <c r="I52" i="7" s="1"/>
  <c r="H52" i="7" s="1" a="1"/>
  <c r="H52" i="7" s="1"/>
  <c r="I45" i="7" a="1"/>
  <c r="I45" i="7" s="1"/>
  <c r="H45" i="7" s="1" a="1"/>
  <c r="H45" i="7" s="1"/>
  <c r="I22" i="7" a="1"/>
  <c r="I22" i="7" s="1"/>
  <c r="H22" i="7" s="1" a="1"/>
  <c r="H22" i="7" s="1"/>
  <c r="I38" i="1" a="1"/>
  <c r="I38" i="1" s="1"/>
  <c r="H38" i="1" s="1" a="1"/>
  <c r="H38" i="1" s="1"/>
  <c r="I36" i="7" a="1"/>
  <c r="I36" i="7" s="1"/>
  <c r="H36" i="7" s="1" a="1"/>
  <c r="H36" i="7" s="1"/>
  <c r="I48" i="7" a="1"/>
  <c r="I48" i="7" s="1"/>
  <c r="H48" i="7" s="1" a="1"/>
  <c r="H48" i="7" s="1"/>
  <c r="I41" i="7" a="1"/>
  <c r="I41" i="7" s="1"/>
  <c r="H41" i="7" s="1" a="1"/>
  <c r="H41" i="7" s="1"/>
  <c r="I34" i="7" a="1"/>
  <c r="I34" i="7" s="1"/>
  <c r="H34" i="7" s="1" a="1"/>
  <c r="H34" i="7" s="1"/>
  <c r="I57" i="1" a="1"/>
  <c r="I57" i="1" s="1"/>
  <c r="H57" i="1" s="1" a="1"/>
  <c r="H57" i="1" s="1"/>
  <c r="I16" i="7" a="1"/>
  <c r="I16" i="7" s="1"/>
  <c r="H16" i="7" s="1" a="1"/>
  <c r="H16" i="7" s="1"/>
  <c r="I19" i="7" a="1"/>
  <c r="I19" i="7" s="1"/>
  <c r="H19" i="7" s="1" a="1"/>
  <c r="H19" i="7" s="1"/>
  <c r="I56" i="1" a="1"/>
  <c r="I56" i="1" s="1"/>
  <c r="H56" i="1" s="1" a="1"/>
  <c r="H56" i="1" s="1"/>
  <c r="I53" i="7" a="1"/>
  <c r="I53" i="7" s="1"/>
  <c r="H53" i="7" s="1" a="1"/>
  <c r="H53" i="7" s="1"/>
  <c r="I30" i="7" a="1"/>
  <c r="I30" i="7" s="1"/>
  <c r="H30" i="7" s="1" a="1"/>
  <c r="H30" i="7" s="1"/>
  <c r="I30" i="1" a="1"/>
  <c r="I30" i="1" s="1"/>
  <c r="H30" i="1" s="1" a="1"/>
  <c r="H30" i="1" s="1"/>
  <c r="I53" i="1" a="1"/>
  <c r="I53" i="1" s="1"/>
  <c r="H53" i="1" s="1" a="1"/>
  <c r="H53" i="1" s="1"/>
  <c r="I56" i="7" a="1"/>
  <c r="I56" i="7" s="1"/>
  <c r="H56" i="7" s="1" a="1"/>
  <c r="H56" i="7" s="1"/>
  <c r="I49" i="7" a="1"/>
  <c r="I49" i="7" s="1"/>
  <c r="H49" i="7" s="1" a="1"/>
  <c r="H49" i="7" s="1"/>
  <c r="I42" i="7" a="1"/>
  <c r="I42" i="7" s="1"/>
  <c r="H42" i="7" s="1" a="1"/>
  <c r="H42" i="7" s="1"/>
  <c r="I12" i="7" a="1"/>
  <c r="I12" i="7" s="1"/>
  <c r="H12" i="7" s="1" a="1"/>
  <c r="H12" i="7" s="1"/>
  <c r="I9" i="7" a="1"/>
  <c r="I9" i="7" s="1"/>
  <c r="H9" i="7" s="1" a="1"/>
  <c r="H9" i="7" s="1"/>
  <c r="I27" i="7" a="1"/>
  <c r="I27" i="7" s="1"/>
  <c r="H27" i="7" s="1" a="1"/>
  <c r="H27" i="7" s="1"/>
  <c r="I48" i="1" a="1"/>
  <c r="I48" i="1" s="1"/>
  <c r="H48" i="1" s="1" a="1"/>
  <c r="H48" i="1" s="1"/>
  <c r="I41" i="1" a="1"/>
  <c r="I41" i="1" s="1"/>
  <c r="H41" i="1" s="1" a="1"/>
  <c r="H41" i="1" s="1"/>
  <c r="I38" i="7" a="1"/>
  <c r="I38" i="7" s="1"/>
  <c r="H38" i="7" s="1" a="1"/>
  <c r="H38" i="7" s="1"/>
  <c r="I23" i="7" a="1"/>
  <c r="I23" i="7" s="1"/>
  <c r="H23" i="7" s="1" a="1"/>
  <c r="H23" i="7" s="1"/>
  <c r="I45" i="1" a="1"/>
  <c r="I45" i="1" s="1"/>
  <c r="H45" i="1" s="1" a="1"/>
  <c r="H45" i="1" s="1"/>
  <c r="I49" i="1" a="1"/>
  <c r="I49" i="1" s="1"/>
  <c r="H49" i="1" s="1" a="1"/>
  <c r="H49" i="1" s="1"/>
  <c r="I51" i="1" a="1"/>
  <c r="I51" i="1" s="1"/>
  <c r="H51" i="1" s="1" a="1"/>
  <c r="H51" i="1" s="1"/>
  <c r="I50" i="7" a="1"/>
  <c r="I50" i="7" s="1"/>
  <c r="H50" i="7" s="1" a="1"/>
  <c r="H50" i="7" s="1"/>
  <c r="I6" i="7" a="1"/>
  <c r="I6" i="7" s="1"/>
  <c r="H6" i="7" s="1" a="1"/>
  <c r="H6" i="7" s="1"/>
  <c r="I17" i="7" a="1"/>
  <c r="I17" i="7" s="1"/>
  <c r="H17" i="7" s="1" a="1"/>
  <c r="H17" i="7" s="1"/>
  <c r="I35" i="7" a="1"/>
  <c r="I35" i="7" s="1"/>
  <c r="H35" i="7" s="1" a="1"/>
  <c r="H35" i="7" s="1"/>
  <c r="I40" i="1" a="1"/>
  <c r="I40" i="1" s="1"/>
  <c r="H40" i="1" s="1" a="1"/>
  <c r="H40" i="1" s="1"/>
  <c r="I20" i="7" a="1"/>
  <c r="I20" i="7" s="1"/>
  <c r="H20" i="7" s="1" a="1"/>
  <c r="H20" i="7" s="1"/>
  <c r="I46" i="7" a="1"/>
  <c r="I46" i="7" s="1"/>
  <c r="H46" i="7" s="1" a="1"/>
  <c r="H46" i="7" s="1"/>
  <c r="I31" i="7" a="1"/>
  <c r="I31" i="7" s="1"/>
  <c r="H31" i="7" s="1" a="1"/>
  <c r="H31" i="7" s="1"/>
  <c r="I37" i="1" a="1"/>
  <c r="I37" i="1" s="1"/>
  <c r="H37" i="1" s="1" a="1"/>
  <c r="H37" i="1" s="1"/>
  <c r="I44" i="1" a="1"/>
  <c r="I44" i="1" s="1"/>
  <c r="H44" i="1" s="1" a="1"/>
  <c r="H44" i="1" s="1"/>
  <c r="I43" i="1" a="1"/>
  <c r="I43" i="1" s="1"/>
  <c r="H43" i="1" s="1" a="1"/>
  <c r="H43" i="1" s="1"/>
  <c r="I58" i="1" a="1"/>
  <c r="I58" i="1" s="1"/>
  <c r="H58" i="1" s="1" a="1"/>
  <c r="H58" i="1" s="1"/>
  <c r="I14" i="7" a="1"/>
  <c r="I14" i="7" s="1"/>
  <c r="H14" i="7" s="1" a="1"/>
  <c r="H14" i="7" s="1"/>
  <c r="I52" i="1" a="1"/>
  <c r="I52" i="1" s="1"/>
  <c r="H52" i="1" s="1" a="1"/>
  <c r="H52" i="1" s="1"/>
  <c r="I43" i="7" a="1"/>
  <c r="I43" i="7" s="1"/>
  <c r="H43" i="7" s="1" a="1"/>
  <c r="H43" i="7" s="1"/>
  <c r="I32" i="1" a="1"/>
  <c r="I32" i="1" s="1"/>
  <c r="H32" i="1" s="1" a="1"/>
  <c r="H32" i="1" s="1"/>
  <c r="I55" i="1" a="1"/>
  <c r="I55" i="1" s="1"/>
  <c r="H55" i="1" s="1" a="1"/>
  <c r="H55" i="1" s="1"/>
  <c r="I54" i="7" a="1"/>
  <c r="I54" i="7" s="1"/>
  <c r="H54" i="7" s="1" a="1"/>
  <c r="H54" i="7" s="1"/>
  <c r="I39" i="7" a="1"/>
  <c r="I39" i="7" s="1"/>
  <c r="H39" i="7" s="1" a="1"/>
  <c r="H39" i="7" s="1"/>
  <c r="I29" i="1" a="1"/>
  <c r="I29" i="1" s="1"/>
  <c r="H29" i="1" s="1" a="1"/>
  <c r="H29" i="1" s="1"/>
  <c r="I36" i="1" a="1"/>
  <c r="I36" i="1" s="1"/>
  <c r="H36" i="1" s="1" a="1"/>
  <c r="H36" i="1" s="1"/>
  <c r="I35" i="1" a="1"/>
  <c r="I35" i="1" s="1"/>
  <c r="H35" i="1" s="1" a="1"/>
  <c r="H35" i="1" s="1"/>
  <c r="I13" i="7" a="1"/>
  <c r="I13" i="7" s="1"/>
  <c r="H13" i="7" s="1" a="1"/>
  <c r="H13" i="7" s="1"/>
  <c r="I10" i="7" a="1"/>
  <c r="I10" i="7" s="1"/>
  <c r="H10" i="7" s="1" a="1"/>
  <c r="H10" i="7" s="1"/>
  <c r="R49" i="1" a="1"/>
  <c r="R49" i="1" s="1"/>
  <c r="S2" i="1"/>
  <c r="S7" i="1" a="1"/>
  <c r="S7" i="1" s="1"/>
  <c r="S10" i="1" a="1"/>
  <c r="S10" i="1" s="1"/>
  <c r="S13" i="1" a="1"/>
  <c r="S13" i="1" s="1"/>
  <c r="S17" i="1" a="1"/>
  <c r="S17" i="1" s="1"/>
  <c r="S15" i="1" a="1"/>
  <c r="S15" i="1" s="1"/>
  <c r="S16" i="1" a="1"/>
  <c r="S16" i="1" s="1"/>
  <c r="S8" i="1" a="1"/>
  <c r="S8" i="1" s="1"/>
  <c r="S9" i="1" a="1"/>
  <c r="S9" i="1" s="1"/>
  <c r="S14" i="1" a="1"/>
  <c r="S14" i="1" s="1"/>
  <c r="S6" i="1" a="1"/>
  <c r="S6" i="1" s="1"/>
  <c r="S11" i="1" a="1"/>
  <c r="S11" i="1" s="1"/>
  <c r="S41" i="1" a="1"/>
  <c r="S41" i="1" s="1"/>
  <c r="S12" i="1" a="1"/>
  <c r="S12" i="1" s="1"/>
  <c r="S50" i="1" a="1"/>
  <c r="S50" i="1" s="1"/>
  <c r="S45" i="1" a="1"/>
  <c r="S45" i="1" s="1"/>
  <c r="S38" i="1" a="1"/>
  <c r="S38" i="1" s="1"/>
  <c r="S54" i="1" a="1"/>
  <c r="S54" i="1" s="1"/>
  <c r="S46" i="1" a="1"/>
  <c r="S46" i="1" s="1"/>
  <c r="S37" i="1" a="1"/>
  <c r="S37" i="1" s="1"/>
  <c r="S39" i="1" a="1"/>
  <c r="S39" i="1" s="1"/>
  <c r="S55" i="1" a="1"/>
  <c r="S55" i="1" s="1"/>
  <c r="S53" i="1" a="1"/>
  <c r="S53" i="1" s="1"/>
  <c r="S58" i="1" a="1"/>
  <c r="S58" i="1" s="1"/>
  <c r="S57" i="1" a="1"/>
  <c r="S57" i="1" s="1"/>
  <c r="S57" i="7" a="1"/>
  <c r="S57" i="7" s="1"/>
  <c r="S58" i="7" a="1"/>
  <c r="S58" i="7" s="1"/>
  <c r="S13" i="7" a="1"/>
  <c r="S13" i="7" s="1"/>
  <c r="S12" i="7" a="1"/>
  <c r="S12" i="7" s="1"/>
  <c r="S7" i="7" a="1"/>
  <c r="S7" i="7" s="1"/>
  <c r="S10" i="7" a="1"/>
  <c r="S10" i="7" s="1"/>
  <c r="S3" i="7"/>
  <c r="S2" i="7"/>
  <c r="S1" i="7"/>
  <c r="S8" i="7" a="1"/>
  <c r="S8" i="7" s="1"/>
  <c r="S6" i="7" a="1"/>
  <c r="S6" i="7" s="1"/>
  <c r="S16" i="7" a="1"/>
  <c r="S16" i="7" s="1"/>
  <c r="S9" i="7" a="1"/>
  <c r="S9" i="7" s="1"/>
  <c r="S17" i="7" a="1"/>
  <c r="S17" i="7" s="1"/>
  <c r="S15" i="7" a="1"/>
  <c r="S15" i="7" s="1"/>
  <c r="S14" i="7" a="1"/>
  <c r="S14" i="7" s="1"/>
  <c r="S11" i="7" a="1"/>
  <c r="S11" i="7" s="1"/>
  <c r="T4" i="7"/>
  <c r="O58" i="7" a="1"/>
  <c r="O58" i="7" s="1"/>
  <c r="O57" i="7" a="1"/>
  <c r="O57" i="7" s="1"/>
  <c r="O16" i="7" a="1"/>
  <c r="O16" i="7" s="1"/>
  <c r="O15" i="7" a="1"/>
  <c r="O15" i="7" s="1"/>
  <c r="O14" i="7" a="1"/>
  <c r="O14" i="7" s="1"/>
  <c r="O10" i="7" a="1"/>
  <c r="O10" i="7" s="1"/>
  <c r="O7" i="7" a="1"/>
  <c r="O7" i="7" s="1"/>
  <c r="O9" i="7" a="1"/>
  <c r="O9" i="7" s="1"/>
  <c r="O8" i="7" a="1"/>
  <c r="O8" i="7" s="1"/>
  <c r="O6" i="7" a="1"/>
  <c r="O6" i="7" s="1"/>
  <c r="O13" i="7" a="1"/>
  <c r="O13" i="7" s="1"/>
  <c r="O11" i="7" a="1"/>
  <c r="O11" i="7" s="1"/>
  <c r="O12" i="7" a="1"/>
  <c r="O12" i="7" s="1"/>
  <c r="O17" i="7" a="1"/>
  <c r="O17" i="7" s="1"/>
  <c r="O3" i="7"/>
  <c r="N4" i="7"/>
  <c r="O57" i="1" a="1"/>
  <c r="O57" i="1" s="1"/>
  <c r="O58" i="1" a="1"/>
  <c r="O58" i="1" s="1"/>
  <c r="I21" i="1" a="1"/>
  <c r="I21" i="1" s="1"/>
  <c r="H21" i="1" s="1" a="1"/>
  <c r="H21" i="1" s="1"/>
  <c r="I12" i="1" a="1"/>
  <c r="I12" i="1" s="1"/>
  <c r="H12" i="1" s="1" a="1"/>
  <c r="H12" i="1" s="1"/>
  <c r="I20" i="1" a="1"/>
  <c r="I20" i="1" s="1"/>
  <c r="H20" i="1" s="1" a="1"/>
  <c r="H20" i="1" s="1"/>
  <c r="I11" i="1" a="1"/>
  <c r="I11" i="1" s="1"/>
  <c r="H11" i="1" s="1" a="1"/>
  <c r="H11" i="1" s="1"/>
  <c r="I19" i="1" a="1"/>
  <c r="I19" i="1" s="1"/>
  <c r="H19" i="1" s="1" a="1"/>
  <c r="H19" i="1" s="1"/>
  <c r="H10" i="1" a="1"/>
  <c r="H10" i="1" s="1"/>
  <c r="I18" i="1" a="1"/>
  <c r="I18" i="1" s="1"/>
  <c r="H18" i="1" s="1" a="1"/>
  <c r="H18" i="1" s="1"/>
  <c r="I9" i="1" a="1"/>
  <c r="I9" i="1" s="1"/>
  <c r="H9" i="1" s="1" a="1"/>
  <c r="H9" i="1" s="1"/>
  <c r="I17" i="1" a="1"/>
  <c r="I17" i="1" s="1"/>
  <c r="H17" i="1" s="1" a="1"/>
  <c r="H17" i="1" s="1"/>
  <c r="I24" i="1" a="1"/>
  <c r="I24" i="1" s="1"/>
  <c r="H24" i="1" s="1" a="1"/>
  <c r="H24" i="1" s="1"/>
  <c r="I16" i="1" a="1"/>
  <c r="I16" i="1" s="1"/>
  <c r="H16" i="1" s="1" a="1"/>
  <c r="H16" i="1" s="1"/>
  <c r="I23" i="1" a="1"/>
  <c r="I23" i="1" s="1"/>
  <c r="H23" i="1" s="1" a="1"/>
  <c r="H23" i="1" s="1"/>
  <c r="I14" i="1" a="1"/>
  <c r="I14" i="1" s="1"/>
  <c r="H14" i="1" s="1" a="1"/>
  <c r="H14" i="1" s="1"/>
  <c r="I22" i="1" a="1"/>
  <c r="I22" i="1" s="1"/>
  <c r="H22" i="1" s="1" a="1"/>
  <c r="H22" i="1" s="1"/>
  <c r="I13" i="1" a="1"/>
  <c r="I13" i="1" s="1"/>
  <c r="H13" i="1" s="1" a="1"/>
  <c r="H13" i="1" s="1"/>
  <c r="Q15" i="1" a="1"/>
  <c r="Q15" i="1" s="1"/>
  <c r="P15" i="1" s="1" a="1"/>
  <c r="P15" i="1" s="1"/>
  <c r="O15" i="1" s="1" a="1"/>
  <c r="O15" i="1" s="1"/>
  <c r="P16" i="1" a="1"/>
  <c r="P16" i="1" s="1"/>
  <c r="P14" i="1" a="1"/>
  <c r="P14" i="1" s="1"/>
  <c r="P12" i="1" a="1"/>
  <c r="P12" i="1" s="1"/>
  <c r="P10" i="1" a="1"/>
  <c r="P10" i="1" s="1"/>
  <c r="P8" i="1" a="1"/>
  <c r="P8" i="1" s="1"/>
  <c r="I6" i="1" a="1"/>
  <c r="I6" i="1" s="1"/>
  <c r="H6" i="1" s="1" a="1"/>
  <c r="H6" i="1" s="1"/>
  <c r="Q8" i="1" a="1"/>
  <c r="Q8" i="1" s="1"/>
  <c r="Q10" i="1" a="1"/>
  <c r="Q10" i="1" s="1"/>
  <c r="Q12" i="1" a="1"/>
  <c r="Q12" i="1" s="1"/>
  <c r="Q14" i="1" a="1"/>
  <c r="Q14" i="1" s="1"/>
  <c r="Q16" i="1" a="1"/>
  <c r="Q16" i="1" s="1"/>
  <c r="Q11" i="1" a="1"/>
  <c r="Q11" i="1" s="1"/>
  <c r="Q13" i="1" a="1"/>
  <c r="Q13" i="1" s="1"/>
  <c r="Q9" i="1" a="1"/>
  <c r="Q9" i="1" s="1"/>
  <c r="Q17" i="1" a="1"/>
  <c r="Q17" i="1" s="1"/>
  <c r="O9" i="1" a="1"/>
  <c r="O9" i="1" s="1"/>
  <c r="O11" i="1" a="1"/>
  <c r="O11" i="1" s="1"/>
  <c r="O13" i="1" a="1"/>
  <c r="O13" i="1" s="1"/>
  <c r="O16" i="1" a="1"/>
  <c r="O16" i="1" s="1"/>
  <c r="O17" i="1" a="1"/>
  <c r="O17" i="1" s="1"/>
  <c r="O8" i="1" a="1"/>
  <c r="O8" i="1" s="1"/>
  <c r="O10" i="1" a="1"/>
  <c r="O10" i="1" s="1"/>
  <c r="O12" i="1" a="1"/>
  <c r="O12" i="1" s="1"/>
  <c r="O14" i="1" a="1"/>
  <c r="O14" i="1" s="1"/>
  <c r="P17" i="1" a="1"/>
  <c r="P17" i="1" s="1"/>
  <c r="P13" i="1" a="1"/>
  <c r="P13" i="1" s="1"/>
  <c r="P11" i="1" a="1"/>
  <c r="P11" i="1" s="1"/>
  <c r="P9" i="1" a="1"/>
  <c r="P9" i="1" s="1"/>
  <c r="I15" i="1" a="1"/>
  <c r="I15" i="1" s="1"/>
  <c r="H15" i="1" s="1" a="1"/>
  <c r="H15" i="1" s="1"/>
  <c r="I7" i="1" a="1"/>
  <c r="I7" i="1" s="1"/>
  <c r="H7" i="1" s="1" a="1"/>
  <c r="H7" i="1" s="1"/>
  <c r="I8" i="1" a="1"/>
  <c r="I8" i="1" s="1"/>
  <c r="H8" i="1" s="1" a="1"/>
  <c r="H8" i="1" s="1"/>
  <c r="I311" i="5"/>
  <c r="I267" i="5"/>
  <c r="I46" i="5"/>
  <c r="I90" i="5" s="1"/>
  <c r="I134" i="5" s="1"/>
  <c r="I178" i="5" s="1"/>
  <c r="I222" i="5" s="1"/>
  <c r="I266" i="5" s="1"/>
  <c r="O3" i="1"/>
  <c r="N4" i="1"/>
  <c r="S3" i="1"/>
  <c r="S1" i="1"/>
  <c r="T4" i="1"/>
  <c r="T2" i="1" l="1"/>
  <c r="T8" i="1" a="1"/>
  <c r="T8" i="1" s="1"/>
  <c r="T12" i="1" a="1"/>
  <c r="T12" i="1" s="1"/>
  <c r="T11" i="1" a="1"/>
  <c r="T11" i="1" s="1"/>
  <c r="T15" i="1" a="1"/>
  <c r="T15" i="1" s="1"/>
  <c r="T16" i="1" a="1"/>
  <c r="T16" i="1" s="1"/>
  <c r="T9" i="1" a="1"/>
  <c r="T9" i="1" s="1"/>
  <c r="T6" i="1" a="1"/>
  <c r="T6" i="1" s="1"/>
  <c r="T13" i="1" a="1"/>
  <c r="T13" i="1" s="1"/>
  <c r="T7" i="1" a="1"/>
  <c r="T7" i="1" s="1"/>
  <c r="T10" i="1" a="1"/>
  <c r="T10" i="1" s="1"/>
  <c r="T14" i="1" a="1"/>
  <c r="T14" i="1" s="1"/>
  <c r="T17" i="1" a="1"/>
  <c r="T17" i="1" s="1"/>
  <c r="T39" i="1" a="1"/>
  <c r="T39" i="1" s="1"/>
  <c r="T41" i="1" a="1"/>
  <c r="T41" i="1" s="1"/>
  <c r="T55" i="1" a="1"/>
  <c r="T55" i="1" s="1"/>
  <c r="T57" i="1" a="1"/>
  <c r="T57" i="1" s="1"/>
  <c r="T45" i="1" a="1"/>
  <c r="T45" i="1" s="1"/>
  <c r="T38" i="1" a="1"/>
  <c r="T38" i="1" s="1"/>
  <c r="T50" i="1" a="1"/>
  <c r="T50" i="1" s="1"/>
  <c r="T53" i="1" a="1"/>
  <c r="T53" i="1" s="1"/>
  <c r="T46" i="1" a="1"/>
  <c r="T46" i="1" s="1"/>
  <c r="T37" i="1" a="1"/>
  <c r="T37" i="1" s="1"/>
  <c r="T58" i="1" a="1"/>
  <c r="T58" i="1" s="1"/>
  <c r="T54" i="1" a="1"/>
  <c r="T54" i="1" s="1"/>
  <c r="N58" i="7" a="1"/>
  <c r="N58" i="7" s="1"/>
  <c r="N57" i="7" a="1"/>
  <c r="N57" i="7" s="1"/>
  <c r="N16" i="7" a="1"/>
  <c r="N16" i="7" s="1"/>
  <c r="N14" i="7" a="1"/>
  <c r="N14" i="7" s="1"/>
  <c r="N12" i="7" a="1"/>
  <c r="N12" i="7" s="1"/>
  <c r="N10" i="7" a="1"/>
  <c r="N10" i="7" s="1"/>
  <c r="N7" i="7" a="1"/>
  <c r="N7" i="7" s="1"/>
  <c r="N17" i="7" a="1"/>
  <c r="N17" i="7" s="1"/>
  <c r="N15" i="7" a="1"/>
  <c r="N15" i="7" s="1"/>
  <c r="N9" i="7" a="1"/>
  <c r="N9" i="7" s="1"/>
  <c r="M4" i="7"/>
  <c r="N13" i="7" a="1"/>
  <c r="N13" i="7" s="1"/>
  <c r="N6" i="7" a="1"/>
  <c r="N6" i="7" s="1"/>
  <c r="N11" i="7" a="1"/>
  <c r="N11" i="7" s="1"/>
  <c r="N8" i="7" a="1"/>
  <c r="N8" i="7" s="1"/>
  <c r="N3" i="7"/>
  <c r="T58" i="7" a="1"/>
  <c r="T58" i="7" s="1"/>
  <c r="T57" i="7" a="1"/>
  <c r="T57" i="7" s="1"/>
  <c r="T17" i="7" a="1"/>
  <c r="T17" i="7" s="1"/>
  <c r="T15" i="7" a="1"/>
  <c r="T15" i="7" s="1"/>
  <c r="T13" i="7" a="1"/>
  <c r="T13" i="7" s="1"/>
  <c r="T16" i="7" a="1"/>
  <c r="T16" i="7" s="1"/>
  <c r="T14" i="7" a="1"/>
  <c r="T14" i="7" s="1"/>
  <c r="T1" i="7"/>
  <c r="T8" i="7" a="1"/>
  <c r="T8" i="7" s="1"/>
  <c r="T6" i="7" a="1"/>
  <c r="T6" i="7" s="1"/>
  <c r="T11" i="7" a="1"/>
  <c r="T11" i="7" s="1"/>
  <c r="T12" i="7" a="1"/>
  <c r="T12" i="7" s="1"/>
  <c r="T10" i="7" a="1"/>
  <c r="T10" i="7" s="1"/>
  <c r="U4" i="7"/>
  <c r="T9" i="7" a="1"/>
  <c r="T9" i="7" s="1"/>
  <c r="T3" i="7"/>
  <c r="T2" i="7"/>
  <c r="T7" i="7" a="1"/>
  <c r="T7" i="7" s="1"/>
  <c r="N57" i="1" a="1"/>
  <c r="N57" i="1" s="1"/>
  <c r="N58" i="1" a="1"/>
  <c r="N58" i="1" s="1"/>
  <c r="N8" i="1" a="1"/>
  <c r="N8" i="1" s="1"/>
  <c r="N10" i="1" a="1"/>
  <c r="N10" i="1" s="1"/>
  <c r="N12" i="1" a="1"/>
  <c r="N12" i="1" s="1"/>
  <c r="N14" i="1" a="1"/>
  <c r="N14" i="1" s="1"/>
  <c r="N16" i="1" a="1"/>
  <c r="N16" i="1" s="1"/>
  <c r="N9" i="1" a="1"/>
  <c r="N9" i="1" s="1"/>
  <c r="N11" i="1" a="1"/>
  <c r="N11" i="1" s="1"/>
  <c r="N13" i="1" a="1"/>
  <c r="N13" i="1" s="1"/>
  <c r="N15" i="1" a="1"/>
  <c r="N15" i="1" s="1"/>
  <c r="N17" i="1" a="1"/>
  <c r="N17" i="1" s="1"/>
  <c r="M4" i="1"/>
  <c r="N3" i="1"/>
  <c r="T3" i="1"/>
  <c r="T1" i="1"/>
  <c r="U4" i="1"/>
  <c r="U2" i="1" l="1"/>
  <c r="U9" i="1" a="1"/>
  <c r="U9" i="1" s="1"/>
  <c r="U12" i="1" a="1"/>
  <c r="U12" i="1" s="1"/>
  <c r="U15" i="1" a="1"/>
  <c r="U15" i="1" s="1"/>
  <c r="U16" i="1" a="1"/>
  <c r="U16" i="1" s="1"/>
  <c r="U17" i="1" a="1"/>
  <c r="U17" i="1" s="1"/>
  <c r="U8" i="1" a="1"/>
  <c r="U8" i="1" s="1"/>
  <c r="U11" i="1" a="1"/>
  <c r="U11" i="1" s="1"/>
  <c r="U13" i="1" a="1"/>
  <c r="U13" i="1" s="1"/>
  <c r="U7" i="1" a="1"/>
  <c r="U7" i="1" s="1"/>
  <c r="U14" i="1" a="1"/>
  <c r="U14" i="1" s="1"/>
  <c r="U37" i="1" a="1"/>
  <c r="U37" i="1" s="1"/>
  <c r="U46" i="1" a="1"/>
  <c r="U46" i="1" s="1"/>
  <c r="U53" i="1" a="1"/>
  <c r="U53" i="1" s="1"/>
  <c r="U39" i="1" a="1"/>
  <c r="U39" i="1" s="1"/>
  <c r="U41" i="1" a="1"/>
  <c r="U41" i="1" s="1"/>
  <c r="U50" i="1" a="1"/>
  <c r="U50" i="1" s="1"/>
  <c r="U57" i="1" a="1"/>
  <c r="U57" i="1" s="1"/>
  <c r="U58" i="1" a="1"/>
  <c r="U58" i="1" s="1"/>
  <c r="U54" i="1" a="1"/>
  <c r="U54" i="1" s="1"/>
  <c r="U55" i="1" a="1"/>
  <c r="U55" i="1" s="1"/>
  <c r="U38" i="1" a="1"/>
  <c r="U38" i="1" s="1"/>
  <c r="U45" i="1" a="1"/>
  <c r="U45" i="1" s="1"/>
  <c r="U10" i="1" a="1"/>
  <c r="U10" i="1" s="1"/>
  <c r="U6" i="1" a="1"/>
  <c r="U6" i="1" s="1"/>
  <c r="M58" i="7" a="1"/>
  <c r="M58" i="7" s="1"/>
  <c r="M57" i="7" a="1"/>
  <c r="M57" i="7" s="1"/>
  <c r="M17" i="7" a="1"/>
  <c r="M17" i="7" s="1"/>
  <c r="M16" i="7" a="1"/>
  <c r="M16" i="7" s="1"/>
  <c r="M11" i="7" a="1"/>
  <c r="M11" i="7" s="1"/>
  <c r="M8" i="7" a="1"/>
  <c r="M8" i="7" s="1"/>
  <c r="M6" i="7" a="1"/>
  <c r="M6" i="7" s="1"/>
  <c r="M12" i="7" a="1"/>
  <c r="M12" i="7" s="1"/>
  <c r="M10" i="7" a="1"/>
  <c r="M10" i="7" s="1"/>
  <c r="M7" i="7" a="1"/>
  <c r="M7" i="7" s="1"/>
  <c r="M13" i="7" a="1"/>
  <c r="M13" i="7" s="1"/>
  <c r="M9" i="7" a="1"/>
  <c r="M9" i="7" s="1"/>
  <c r="M3" i="7"/>
  <c r="L4" i="7"/>
  <c r="M15" i="7" a="1"/>
  <c r="M15" i="7" s="1"/>
  <c r="M14" i="7" a="1"/>
  <c r="M14" i="7" s="1"/>
  <c r="U57" i="7" a="1"/>
  <c r="U57" i="7" s="1"/>
  <c r="U58" i="7" a="1"/>
  <c r="U58" i="7" s="1"/>
  <c r="U14" i="7" a="1"/>
  <c r="U14" i="7" s="1"/>
  <c r="U8" i="7" a="1"/>
  <c r="U8" i="7" s="1"/>
  <c r="U6" i="7" a="1"/>
  <c r="U6" i="7" s="1"/>
  <c r="U9" i="7" a="1"/>
  <c r="U9" i="7" s="1"/>
  <c r="U11" i="7" a="1"/>
  <c r="U11" i="7" s="1"/>
  <c r="U17" i="7" a="1"/>
  <c r="U17" i="7" s="1"/>
  <c r="U15" i="7" a="1"/>
  <c r="U15" i="7" s="1"/>
  <c r="U7" i="7" a="1"/>
  <c r="U7" i="7" s="1"/>
  <c r="U13" i="7" a="1"/>
  <c r="U13" i="7" s="1"/>
  <c r="U3" i="7"/>
  <c r="U2" i="7"/>
  <c r="U1" i="7"/>
  <c r="U10" i="7" a="1"/>
  <c r="U10" i="7" s="1"/>
  <c r="V4" i="7"/>
  <c r="U16" i="7" a="1"/>
  <c r="U16" i="7" s="1"/>
  <c r="U12" i="7" a="1"/>
  <c r="U12" i="7" s="1"/>
  <c r="M57" i="1" a="1"/>
  <c r="M57" i="1" s="1"/>
  <c r="M58" i="1" a="1"/>
  <c r="M58" i="1" s="1"/>
  <c r="M9" i="1" a="1"/>
  <c r="M9" i="1" s="1"/>
  <c r="M11" i="1" a="1"/>
  <c r="M11" i="1" s="1"/>
  <c r="M13" i="1" a="1"/>
  <c r="M13" i="1" s="1"/>
  <c r="M15" i="1" a="1"/>
  <c r="M15" i="1" s="1"/>
  <c r="M17" i="1" a="1"/>
  <c r="M17" i="1" s="1"/>
  <c r="M8" i="1" a="1"/>
  <c r="M8" i="1" s="1"/>
  <c r="M10" i="1" a="1"/>
  <c r="M10" i="1" s="1"/>
  <c r="M12" i="1" a="1"/>
  <c r="M12" i="1" s="1"/>
  <c r="M14" i="1" a="1"/>
  <c r="M14" i="1" s="1"/>
  <c r="M16" i="1" a="1"/>
  <c r="M16" i="1" s="1"/>
  <c r="L4" i="1"/>
  <c r="M3" i="1"/>
  <c r="U3" i="1"/>
  <c r="U1" i="1"/>
  <c r="V4" i="1"/>
  <c r="V32" i="1" l="1"/>
  <c r="U32" i="1" s="1" a="1"/>
  <c r="U32" i="1" s="1"/>
  <c r="T32" i="1" s="1" a="1"/>
  <c r="T32" i="1" s="1"/>
  <c r="S32" i="1" s="1" a="1"/>
  <c r="S32" i="1" s="1"/>
  <c r="R32" i="1" s="1" a="1"/>
  <c r="R32" i="1" s="1"/>
  <c r="V18" i="1"/>
  <c r="U18" i="1" s="1" a="1"/>
  <c r="U18" i="1" s="1"/>
  <c r="T18" i="1" s="1" a="1"/>
  <c r="T18" i="1" s="1"/>
  <c r="S18" i="1" s="1" a="1"/>
  <c r="S18" i="1" s="1"/>
  <c r="R18" i="1" s="1" a="1"/>
  <c r="R18" i="1" s="1"/>
  <c r="V10" i="1"/>
  <c r="V50" i="1"/>
  <c r="V58" i="1"/>
  <c r="V11" i="1"/>
  <c r="V12" i="1"/>
  <c r="V8" i="1"/>
  <c r="V9" i="1"/>
  <c r="V41" i="1"/>
  <c r="V57" i="1"/>
  <c r="V13" i="1"/>
  <c r="V21" i="1"/>
  <c r="U21" i="1" s="1" a="1"/>
  <c r="U21" i="1" s="1"/>
  <c r="T21" i="1" s="1" a="1"/>
  <c r="T21" i="1" s="1"/>
  <c r="S21" i="1" s="1" a="1"/>
  <c r="S21" i="1" s="1"/>
  <c r="R21" i="1" s="1" a="1"/>
  <c r="R21" i="1" s="1"/>
  <c r="V37" i="1"/>
  <c r="V45" i="1"/>
  <c r="V53" i="1"/>
  <c r="V6" i="1"/>
  <c r="V14" i="1"/>
  <c r="V38" i="1"/>
  <c r="V46" i="1"/>
  <c r="V54" i="1"/>
  <c r="V7" i="1"/>
  <c r="V15" i="1"/>
  <c r="V39" i="1"/>
  <c r="V55" i="1"/>
  <c r="V16" i="1"/>
  <c r="V17" i="1"/>
  <c r="V58" i="7" a="1"/>
  <c r="V58" i="7" s="1"/>
  <c r="V57" i="7" a="1"/>
  <c r="V57" i="7" s="1"/>
  <c r="V16" i="7" a="1"/>
  <c r="V16" i="7" s="1"/>
  <c r="V14" i="7" a="1"/>
  <c r="V14" i="7" s="1"/>
  <c r="V11" i="7" a="1"/>
  <c r="V11" i="7" s="1"/>
  <c r="V15" i="7" a="1"/>
  <c r="V15" i="7" s="1"/>
  <c r="V7" i="7" a="1"/>
  <c r="V7" i="7" s="1"/>
  <c r="V17" i="7" a="1"/>
  <c r="V17" i="7" s="1"/>
  <c r="V12" i="7" a="1"/>
  <c r="V12" i="7" s="1"/>
  <c r="V10" i="7" a="1"/>
  <c r="V10" i="7" s="1"/>
  <c r="V9" i="7" a="1"/>
  <c r="V9" i="7" s="1"/>
  <c r="V1" i="7"/>
  <c r="V8" i="7" a="1"/>
  <c r="V8" i="7" s="1"/>
  <c r="W4" i="7"/>
  <c r="V3" i="7"/>
  <c r="V2" i="7"/>
  <c r="V6" i="7" a="1"/>
  <c r="V6" i="7" s="1"/>
  <c r="V13" i="7" a="1"/>
  <c r="V13" i="7" s="1"/>
  <c r="L58" i="7" a="1"/>
  <c r="L58" i="7" s="1"/>
  <c r="L57" i="7" a="1"/>
  <c r="L57" i="7" s="1"/>
  <c r="L17" i="7" a="1"/>
  <c r="L17" i="7" s="1"/>
  <c r="L15" i="7" a="1"/>
  <c r="L15" i="7" s="1"/>
  <c r="L13" i="7" a="1"/>
  <c r="L13" i="7" s="1"/>
  <c r="L9" i="7" a="1"/>
  <c r="L9" i="7" s="1"/>
  <c r="K4" i="7"/>
  <c r="L11" i="7" a="1"/>
  <c r="L11" i="7" s="1"/>
  <c r="L8" i="7" a="1"/>
  <c r="L8" i="7" s="1"/>
  <c r="L6" i="7" a="1"/>
  <c r="L6" i="7" s="1"/>
  <c r="L16" i="7" a="1"/>
  <c r="L16" i="7" s="1"/>
  <c r="L14" i="7" a="1"/>
  <c r="L14" i="7" s="1"/>
  <c r="L10" i="7" a="1"/>
  <c r="L10" i="7" s="1"/>
  <c r="L12" i="7" a="1"/>
  <c r="L12" i="7" s="1"/>
  <c r="L3" i="7"/>
  <c r="L7" i="7" a="1"/>
  <c r="L7" i="7" s="1"/>
  <c r="L57" i="1" a="1"/>
  <c r="L57" i="1" s="1"/>
  <c r="L58" i="1" a="1"/>
  <c r="L58" i="1" s="1"/>
  <c r="L6" i="1" a="1"/>
  <c r="L6" i="1" s="1"/>
  <c r="M6" i="1" s="1" a="1"/>
  <c r="M6" i="1" s="1"/>
  <c r="N6" i="1" s="1" a="1"/>
  <c r="N6" i="1" s="1"/>
  <c r="O6" i="1" s="1" a="1"/>
  <c r="O6" i="1" s="1"/>
  <c r="P6" i="1" s="1" a="1"/>
  <c r="P6" i="1" s="1"/>
  <c r="Q6" i="1" s="1" a="1"/>
  <c r="Q6" i="1" s="1"/>
  <c r="L8" i="1" a="1"/>
  <c r="L8" i="1" s="1"/>
  <c r="L10" i="1" a="1"/>
  <c r="L10" i="1" s="1"/>
  <c r="L12" i="1" a="1"/>
  <c r="L12" i="1" s="1"/>
  <c r="L14" i="1" a="1"/>
  <c r="L14" i="1" s="1"/>
  <c r="L16" i="1" a="1"/>
  <c r="L16" i="1" s="1"/>
  <c r="L9" i="1" a="1"/>
  <c r="L9" i="1" s="1"/>
  <c r="L11" i="1" a="1"/>
  <c r="L11" i="1" s="1"/>
  <c r="L13" i="1" a="1"/>
  <c r="L13" i="1" s="1"/>
  <c r="L15" i="1" a="1"/>
  <c r="L15" i="1" s="1"/>
  <c r="L17" i="1" a="1"/>
  <c r="L17" i="1" s="1"/>
  <c r="K4" i="1"/>
  <c r="L3" i="1"/>
  <c r="V2" i="1"/>
  <c r="V3" i="1"/>
  <c r="V1" i="1"/>
  <c r="W4" i="1"/>
  <c r="W28" i="1" s="1"/>
  <c r="W24" i="1" l="1"/>
  <c r="V24" i="1" s="1"/>
  <c r="W27" i="1"/>
  <c r="V27" i="1" s="1"/>
  <c r="W10" i="1"/>
  <c r="W50" i="1"/>
  <c r="W58" i="1"/>
  <c r="W11" i="1"/>
  <c r="W12" i="1"/>
  <c r="V28" i="1"/>
  <c r="W55" i="1"/>
  <c r="W16" i="1"/>
  <c r="W9" i="1"/>
  <c r="W13" i="1"/>
  <c r="W37" i="1"/>
  <c r="W45" i="1"/>
  <c r="W53" i="1"/>
  <c r="W6" i="1"/>
  <c r="W14" i="1"/>
  <c r="W38" i="1"/>
  <c r="W54" i="1"/>
  <c r="W7" i="1"/>
  <c r="W15" i="1"/>
  <c r="W23" i="1"/>
  <c r="V23" i="1" s="1"/>
  <c r="W39" i="1"/>
  <c r="W8" i="1"/>
  <c r="W17" i="1"/>
  <c r="W41" i="1"/>
  <c r="W57" i="1"/>
  <c r="W58" i="7" a="1"/>
  <c r="W58" i="7" s="1"/>
  <c r="W57" i="7" a="1"/>
  <c r="W57" i="7" s="1"/>
  <c r="W16" i="7" a="1"/>
  <c r="W16" i="7" s="1"/>
  <c r="W7" i="7" a="1"/>
  <c r="W7" i="7" s="1"/>
  <c r="W15" i="7" a="1"/>
  <c r="W15" i="7" s="1"/>
  <c r="W17" i="7" a="1"/>
  <c r="W17" i="7" s="1"/>
  <c r="W13" i="7" a="1"/>
  <c r="W13" i="7" s="1"/>
  <c r="W12" i="7" a="1"/>
  <c r="W12" i="7" s="1"/>
  <c r="W10" i="7" a="1"/>
  <c r="W10" i="7" s="1"/>
  <c r="W8" i="7" a="1"/>
  <c r="W8" i="7" s="1"/>
  <c r="W6" i="7" a="1"/>
  <c r="W6" i="7" s="1"/>
  <c r="X4" i="7"/>
  <c r="W11" i="7" a="1"/>
  <c r="W11" i="7" s="1"/>
  <c r="W9" i="7" a="1"/>
  <c r="W9" i="7" s="1"/>
  <c r="W3" i="7"/>
  <c r="W2" i="7"/>
  <c r="W14" i="7" a="1"/>
  <c r="W14" i="7" s="1"/>
  <c r="W1" i="7"/>
  <c r="K57" i="7" a="1"/>
  <c r="K57" i="7" s="1"/>
  <c r="K58" i="7" a="1"/>
  <c r="K58" i="7" s="1"/>
  <c r="K17" i="7" a="1"/>
  <c r="K17" i="7" s="1"/>
  <c r="K7" i="7" a="1"/>
  <c r="K7" i="7" s="1"/>
  <c r="K15" i="7" a="1"/>
  <c r="K15" i="7" s="1"/>
  <c r="K3" i="7"/>
  <c r="K13" i="7" a="1"/>
  <c r="K13" i="7" s="1"/>
  <c r="J4" i="7"/>
  <c r="K11" i="7" a="1"/>
  <c r="K11" i="7" s="1"/>
  <c r="K8" i="7" a="1"/>
  <c r="K8" i="7" s="1"/>
  <c r="K6" i="7" a="1"/>
  <c r="K6" i="7" s="1"/>
  <c r="K14" i="7" a="1"/>
  <c r="K14" i="7" s="1"/>
  <c r="K12" i="7" a="1"/>
  <c r="K12" i="7" s="1"/>
  <c r="K10" i="7" a="1"/>
  <c r="K10" i="7" s="1"/>
  <c r="K16" i="7" a="1"/>
  <c r="K16" i="7" s="1"/>
  <c r="K9" i="7" a="1"/>
  <c r="K9" i="7" s="1"/>
  <c r="K58" i="1" a="1"/>
  <c r="K58" i="1" s="1"/>
  <c r="K57" i="1" a="1"/>
  <c r="K5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J4" i="1"/>
  <c r="K3" i="1"/>
  <c r="W2" i="1"/>
  <c r="W3" i="1"/>
  <c r="W1" i="1"/>
  <c r="X4" i="1"/>
  <c r="U28" i="1" l="1" a="1"/>
  <c r="U28" i="1" s="1"/>
  <c r="T28" i="1" s="1" a="1"/>
  <c r="T28" i="1" s="1"/>
  <c r="S28" i="1" s="1" a="1"/>
  <c r="S28" i="1" s="1"/>
  <c r="R28" i="1" s="1" a="1"/>
  <c r="R28" i="1" s="1"/>
  <c r="U23" i="1" a="1"/>
  <c r="U23" i="1" s="1"/>
  <c r="T23" i="1" s="1" a="1"/>
  <c r="T23" i="1" s="1"/>
  <c r="S23" i="1" s="1" a="1"/>
  <c r="S23" i="1" s="1"/>
  <c r="R23" i="1" s="1" a="1"/>
  <c r="R23" i="1" s="1"/>
  <c r="U27" i="1" a="1"/>
  <c r="U27" i="1" s="1"/>
  <c r="T27" i="1" s="1" a="1"/>
  <c r="T27" i="1" s="1"/>
  <c r="S27" i="1" s="1" a="1"/>
  <c r="S27" i="1" s="1"/>
  <c r="R27" i="1" s="1" a="1"/>
  <c r="R27" i="1" s="1"/>
  <c r="U24" i="1" a="1"/>
  <c r="U24" i="1" s="1"/>
  <c r="T24" i="1" s="1" a="1"/>
  <c r="T24" i="1" s="1"/>
  <c r="S24" i="1" s="1" a="1"/>
  <c r="S24" i="1" s="1"/>
  <c r="R24" i="1" s="1" a="1"/>
  <c r="R24" i="1" s="1"/>
  <c r="X8" i="1" a="1"/>
  <c r="X8" i="1" s="1"/>
  <c r="X11" i="1" a="1"/>
  <c r="X11" i="1" s="1"/>
  <c r="X14" i="1" a="1"/>
  <c r="X14" i="1" s="1"/>
  <c r="X16" i="1" a="1"/>
  <c r="X16" i="1" s="1"/>
  <c r="X6" i="1" a="1"/>
  <c r="X6" i="1" s="1"/>
  <c r="X17" i="1" a="1"/>
  <c r="X17" i="1" s="1"/>
  <c r="X12" i="1" a="1"/>
  <c r="X12" i="1" s="1"/>
  <c r="X13" i="1" a="1"/>
  <c r="X13" i="1" s="1"/>
  <c r="X9" i="1" a="1"/>
  <c r="X9" i="1" s="1"/>
  <c r="X7" i="1" a="1"/>
  <c r="X7" i="1" s="1"/>
  <c r="X15" i="1" a="1"/>
  <c r="X15" i="1" s="1"/>
  <c r="X45" i="1" a="1"/>
  <c r="X45" i="1" s="1"/>
  <c r="X38" i="1" a="1"/>
  <c r="X38" i="1" s="1"/>
  <c r="X58" i="1" a="1"/>
  <c r="X58" i="1" s="1"/>
  <c r="X50" i="1" a="1"/>
  <c r="X50" i="1" s="1"/>
  <c r="X55" i="1" a="1"/>
  <c r="X55" i="1" s="1"/>
  <c r="X57" i="1" a="1"/>
  <c r="X57" i="1" s="1"/>
  <c r="X10" i="1" a="1"/>
  <c r="X10" i="1" s="1"/>
  <c r="X37" i="1" a="1"/>
  <c r="X37" i="1" s="1"/>
  <c r="X41" i="1" a="1"/>
  <c r="X41" i="1" s="1"/>
  <c r="X39" i="1" a="1"/>
  <c r="X39" i="1" s="1"/>
  <c r="X53" i="1" a="1"/>
  <c r="X53" i="1" s="1"/>
  <c r="X58" i="7" a="1"/>
  <c r="X58" i="7" s="1"/>
  <c r="X57" i="7" a="1"/>
  <c r="X57" i="7" s="1"/>
  <c r="X17" i="7" a="1"/>
  <c r="X17" i="7" s="1"/>
  <c r="X15" i="7" a="1"/>
  <c r="X15" i="7" s="1"/>
  <c r="X13" i="7" a="1"/>
  <c r="X13" i="7" s="1"/>
  <c r="X10" i="7" a="1"/>
  <c r="X10" i="7" s="1"/>
  <c r="X12" i="7" a="1"/>
  <c r="X12" i="7" s="1"/>
  <c r="X8" i="7" a="1"/>
  <c r="X8" i="7" s="1"/>
  <c r="X6" i="7" a="1"/>
  <c r="X6" i="7" s="1"/>
  <c r="X14" i="7" a="1"/>
  <c r="X14" i="7" s="1"/>
  <c r="X9" i="7" a="1"/>
  <c r="X9" i="7" s="1"/>
  <c r="X3" i="7"/>
  <c r="X2" i="7"/>
  <c r="X11" i="7" a="1"/>
  <c r="X11" i="7" s="1"/>
  <c r="X16" i="7" a="1"/>
  <c r="X16" i="7" s="1"/>
  <c r="Y4" i="7"/>
  <c r="X7" i="7" a="1"/>
  <c r="X7" i="7" s="1"/>
  <c r="X1" i="7"/>
  <c r="J58" i="7" a="1"/>
  <c r="J58" i="7" s="1"/>
  <c r="J57" i="7" a="1"/>
  <c r="J57" i="7" s="1"/>
  <c r="J16" i="7" a="1"/>
  <c r="J16" i="7" s="1"/>
  <c r="J14" i="7" a="1"/>
  <c r="J14" i="7" s="1"/>
  <c r="J12" i="7" a="1"/>
  <c r="J12" i="7" s="1"/>
  <c r="J17" i="7" a="1"/>
  <c r="J17" i="7" s="1"/>
  <c r="J10" i="7" a="1"/>
  <c r="J10" i="7" s="1"/>
  <c r="J15" i="7" a="1"/>
  <c r="J15" i="7" s="1"/>
  <c r="J7" i="7" a="1"/>
  <c r="J7" i="7" s="1"/>
  <c r="J3" i="7"/>
  <c r="J9" i="7" a="1"/>
  <c r="J9" i="7" s="1"/>
  <c r="J11" i="7" a="1"/>
  <c r="J11" i="7" s="1"/>
  <c r="J8" i="7" a="1"/>
  <c r="J8" i="7" s="1"/>
  <c r="J13" i="7" a="1"/>
  <c r="J13" i="7" s="1"/>
  <c r="J6" i="7" a="1"/>
  <c r="J6" i="7" s="1"/>
  <c r="J57" i="1" a="1"/>
  <c r="J57" i="1" s="1"/>
  <c r="J58" i="1" a="1"/>
  <c r="J58" i="1" s="1"/>
  <c r="J6" i="1" a="1"/>
  <c r="J6" i="1" s="1"/>
  <c r="K6" i="1" s="1" a="1"/>
  <c r="K6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3" i="1"/>
  <c r="X2" i="1"/>
  <c r="X3" i="1"/>
  <c r="X1" i="1"/>
  <c r="Y4" i="1"/>
  <c r="Y16" i="1" l="1" a="1"/>
  <c r="Y16" i="1" s="1"/>
  <c r="Y11" i="1" a="1"/>
  <c r="Y11" i="1" s="1"/>
  <c r="Y14" i="1" a="1"/>
  <c r="Y14" i="1" s="1"/>
  <c r="Y7" i="1" a="1"/>
  <c r="Y7" i="1" s="1"/>
  <c r="Y17" i="1" a="1"/>
  <c r="Y17" i="1" s="1"/>
  <c r="Y6" i="1" a="1"/>
  <c r="Y6" i="1" s="1"/>
  <c r="Y9" i="1" a="1"/>
  <c r="Y9" i="1" s="1"/>
  <c r="Y15" i="1" a="1"/>
  <c r="Y15" i="1" s="1"/>
  <c r="Y12" i="1" a="1"/>
  <c r="Y12" i="1" s="1"/>
  <c r="Y10" i="1" a="1"/>
  <c r="Y10" i="1" s="1"/>
  <c r="Y39" i="1" a="1"/>
  <c r="Y39" i="1" s="1"/>
  <c r="Y41" i="1" a="1"/>
  <c r="Y41" i="1" s="1"/>
  <c r="Y50" i="1" a="1"/>
  <c r="Y50" i="1" s="1"/>
  <c r="Y57" i="1" a="1"/>
  <c r="Y57" i="1" s="1"/>
  <c r="Y38" i="1" a="1"/>
  <c r="Y38" i="1" s="1"/>
  <c r="Y45" i="1" a="1"/>
  <c r="Y45" i="1" s="1"/>
  <c r="Y53" i="1" a="1"/>
  <c r="Y53" i="1" s="1"/>
  <c r="Y8" i="1" a="1"/>
  <c r="Y8" i="1" s="1"/>
  <c r="Y13" i="1" a="1"/>
  <c r="Y13" i="1" s="1"/>
  <c r="Y58" i="1" a="1"/>
  <c r="Y58" i="1" s="1"/>
  <c r="Y37" i="1" a="1"/>
  <c r="Y37" i="1" s="1"/>
  <c r="Y55" i="1" a="1"/>
  <c r="Y55" i="1" s="1"/>
  <c r="Y58" i="7" a="1"/>
  <c r="Y58" i="7" s="1"/>
  <c r="Y57" i="7" a="1"/>
  <c r="Y57" i="7" s="1"/>
  <c r="Y17" i="7" a="1"/>
  <c r="Y17" i="7" s="1"/>
  <c r="Y13" i="7" a="1"/>
  <c r="Y13" i="7" s="1"/>
  <c r="Y12" i="7" a="1"/>
  <c r="Y12" i="7" s="1"/>
  <c r="Y8" i="7" a="1"/>
  <c r="Y8" i="7" s="1"/>
  <c r="Y6" i="7" a="1"/>
  <c r="Y6" i="7" s="1"/>
  <c r="Y9" i="7" a="1"/>
  <c r="Y9" i="7" s="1"/>
  <c r="Z4" i="7"/>
  <c r="Y7" i="7" a="1"/>
  <c r="Y7" i="7" s="1"/>
  <c r="Y1" i="7"/>
  <c r="Y10" i="7" a="1"/>
  <c r="Y10" i="7" s="1"/>
  <c r="Y11" i="7" a="1"/>
  <c r="Y11" i="7" s="1"/>
  <c r="Y3" i="7"/>
  <c r="Y2" i="7"/>
  <c r="Y14" i="7" a="1"/>
  <c r="Y14" i="7" s="1"/>
  <c r="Y16" i="7" a="1"/>
  <c r="Y16" i="7" s="1"/>
  <c r="Y15" i="7" a="1"/>
  <c r="Y15" i="7" s="1"/>
  <c r="Y2" i="1"/>
  <c r="Y3" i="1"/>
  <c r="Y1" i="1"/>
  <c r="Z4" i="1"/>
  <c r="Z6" i="1" l="1" a="1"/>
  <c r="Z6" i="1" s="1"/>
  <c r="Z17" i="1" a="1"/>
  <c r="Z17" i="1" s="1"/>
  <c r="Z16" i="1" a="1"/>
  <c r="Z16" i="1" s="1"/>
  <c r="Z12" i="1" a="1"/>
  <c r="Z12" i="1" s="1"/>
  <c r="Z11" i="1" a="1"/>
  <c r="Z11" i="1" s="1"/>
  <c r="Z15" i="1" a="1"/>
  <c r="Z15" i="1" s="1"/>
  <c r="Z10" i="1" a="1"/>
  <c r="Z10" i="1" s="1"/>
  <c r="Z13" i="1" a="1"/>
  <c r="Z13" i="1" s="1"/>
  <c r="Z14" i="1" a="1"/>
  <c r="Z14" i="1" s="1"/>
  <c r="Z8" i="1" a="1"/>
  <c r="Z8" i="1" s="1"/>
  <c r="Z9" i="1" a="1"/>
  <c r="Z9" i="1" s="1"/>
  <c r="Z7" i="1" a="1"/>
  <c r="Z7" i="1" s="1"/>
  <c r="Z37" i="1" a="1"/>
  <c r="Z37" i="1" s="1"/>
  <c r="Z39" i="1" a="1"/>
  <c r="Z39" i="1" s="1"/>
  <c r="Z53" i="1" a="1"/>
  <c r="Z53" i="1" s="1"/>
  <c r="Z55" i="1" a="1"/>
  <c r="Z55" i="1" s="1"/>
  <c r="Z41" i="1" a="1"/>
  <c r="Z41" i="1" s="1"/>
  <c r="Z50" i="1" a="1"/>
  <c r="Z50" i="1" s="1"/>
  <c r="Z57" i="1" a="1"/>
  <c r="Z57" i="1" s="1"/>
  <c r="Z38" i="1" a="1"/>
  <c r="Z38" i="1" s="1"/>
  <c r="Z58" i="1" a="1"/>
  <c r="Z58" i="1" s="1"/>
  <c r="Z45" i="1" a="1"/>
  <c r="Z45" i="1" s="1"/>
  <c r="Z30" i="1" a="1"/>
  <c r="Z30" i="1" s="1"/>
  <c r="Y30" i="1" s="1" a="1"/>
  <c r="Y30" i="1" s="1"/>
  <c r="X30" i="1" s="1" a="1"/>
  <c r="X30" i="1" s="1"/>
  <c r="Z58" i="7" a="1"/>
  <c r="Z58" i="7" s="1"/>
  <c r="Z57" i="7" a="1"/>
  <c r="Z57" i="7" s="1"/>
  <c r="Z16" i="7" a="1"/>
  <c r="Z16" i="7" s="1"/>
  <c r="Z14" i="7" a="1"/>
  <c r="Z14" i="7" s="1"/>
  <c r="Z9" i="7" a="1"/>
  <c r="Z9" i="7" s="1"/>
  <c r="AA4" i="7"/>
  <c r="Z11" i="7" a="1"/>
  <c r="Z11" i="7" s="1"/>
  <c r="Z7" i="7" a="1"/>
  <c r="Z7" i="7" s="1"/>
  <c r="Z3" i="7"/>
  <c r="Z2" i="7"/>
  <c r="Z15" i="7" a="1"/>
  <c r="Z15" i="7" s="1"/>
  <c r="Z10" i="7" a="1"/>
  <c r="Z10" i="7" s="1"/>
  <c r="Z17" i="7" a="1"/>
  <c r="Z17" i="7" s="1"/>
  <c r="Z12" i="7" a="1"/>
  <c r="Z12" i="7" s="1"/>
  <c r="Z6" i="7" a="1"/>
  <c r="Z6" i="7" s="1"/>
  <c r="Z13" i="7" a="1"/>
  <c r="Z13" i="7" s="1"/>
  <c r="Z1" i="7"/>
  <c r="Z8" i="7" a="1"/>
  <c r="Z8" i="7" s="1"/>
  <c r="Z2" i="1"/>
  <c r="Z3" i="1"/>
  <c r="Z1" i="1"/>
  <c r="AA4" i="1"/>
  <c r="W30" i="1" l="1"/>
  <c r="V30" i="1" s="1"/>
  <c r="U30" i="1" s="1" a="1"/>
  <c r="U30" i="1" s="1"/>
  <c r="T30" i="1" s="1" a="1"/>
  <c r="T30" i="1" s="1"/>
  <c r="S30" i="1" s="1" a="1"/>
  <c r="S30" i="1" s="1"/>
  <c r="R30" i="1" s="1" a="1"/>
  <c r="R30" i="1" s="1"/>
  <c r="AA7" i="1" a="1"/>
  <c r="AA7" i="1" s="1"/>
  <c r="AA10" i="1" a="1"/>
  <c r="AA10" i="1" s="1"/>
  <c r="AA13" i="1" a="1"/>
  <c r="AA13" i="1" s="1"/>
  <c r="AA15" i="1" a="1"/>
  <c r="AA15" i="1" s="1"/>
  <c r="AA17" i="1" a="1"/>
  <c r="AA17" i="1" s="1"/>
  <c r="AA6" i="1" a="1"/>
  <c r="AA6" i="1" s="1"/>
  <c r="AA11" i="1" a="1"/>
  <c r="AA11" i="1" s="1"/>
  <c r="AA12" i="1" a="1"/>
  <c r="AA12" i="1" s="1"/>
  <c r="AA9" i="1" a="1"/>
  <c r="AA9" i="1" s="1"/>
  <c r="AA14" i="1" a="1"/>
  <c r="AA14" i="1" s="1"/>
  <c r="AA58" i="1" a="1"/>
  <c r="AA58" i="1" s="1"/>
  <c r="AA37" i="1" a="1"/>
  <c r="AA37" i="1" s="1"/>
  <c r="AA39" i="1" a="1"/>
  <c r="AA39" i="1" s="1"/>
  <c r="AA55" i="1" a="1"/>
  <c r="AA55" i="1" s="1"/>
  <c r="AA16" i="1" a="1"/>
  <c r="AA16" i="1" s="1"/>
  <c r="AA41" i="1" a="1"/>
  <c r="AA41" i="1" s="1"/>
  <c r="AA8" i="1" a="1"/>
  <c r="AA8" i="1" s="1"/>
  <c r="AA53" i="1" a="1"/>
  <c r="AA53" i="1" s="1"/>
  <c r="AA57" i="1" a="1"/>
  <c r="AA57" i="1" s="1"/>
  <c r="AA38" i="1" a="1"/>
  <c r="AA38" i="1" s="1"/>
  <c r="AA45" i="1" a="1"/>
  <c r="AA45" i="1" s="1"/>
  <c r="AA50" i="1" a="1"/>
  <c r="AA50" i="1" s="1"/>
  <c r="AA57" i="7" a="1"/>
  <c r="AA57" i="7" s="1"/>
  <c r="AA58" i="7" a="1"/>
  <c r="AA58" i="7" s="1"/>
  <c r="AA17" i="7" a="1"/>
  <c r="AA17" i="7" s="1"/>
  <c r="AA14" i="7" a="1"/>
  <c r="AA14" i="7" s="1"/>
  <c r="AA7" i="7" a="1"/>
  <c r="AA7" i="7" s="1"/>
  <c r="AA11" i="7" a="1"/>
  <c r="AA11" i="7" s="1"/>
  <c r="AA3" i="7"/>
  <c r="AA2" i="7"/>
  <c r="AA1" i="7"/>
  <c r="AA16" i="7" a="1"/>
  <c r="AA16" i="7" s="1"/>
  <c r="AA15" i="7" a="1"/>
  <c r="AA15" i="7" s="1"/>
  <c r="AA12" i="7" a="1"/>
  <c r="AA12" i="7" s="1"/>
  <c r="AA8" i="7" a="1"/>
  <c r="AA8" i="7" s="1"/>
  <c r="AA6" i="7" a="1"/>
  <c r="AA6" i="7" s="1"/>
  <c r="AA13" i="7" a="1"/>
  <c r="AA13" i="7" s="1"/>
  <c r="AA9" i="7" a="1"/>
  <c r="AA9" i="7" s="1"/>
  <c r="AA10" i="7" a="1"/>
  <c r="AA10" i="7" s="1"/>
  <c r="AB4" i="7"/>
  <c r="AA2" i="1"/>
  <c r="AA3" i="1"/>
  <c r="AA1" i="1"/>
  <c r="AB4" i="1"/>
  <c r="AB22" i="1" l="1"/>
  <c r="AA22" i="1" s="1" a="1"/>
  <c r="AA22" i="1" s="1"/>
  <c r="Z22" i="1" s="1" a="1"/>
  <c r="Z22" i="1" s="1"/>
  <c r="Y22" i="1" s="1" a="1"/>
  <c r="Y22" i="1" s="1"/>
  <c r="X22" i="1" s="1" a="1"/>
  <c r="X22" i="1" s="1"/>
  <c r="AB26" i="1"/>
  <c r="AA26" i="1" s="1" a="1"/>
  <c r="AA26" i="1" s="1"/>
  <c r="Z26" i="1" s="1" a="1"/>
  <c r="Z26" i="1" s="1"/>
  <c r="Y26" i="1" s="1" a="1"/>
  <c r="Y26" i="1" s="1"/>
  <c r="X26" i="1" s="1" a="1"/>
  <c r="X26" i="1" s="1"/>
  <c r="AB9" i="1"/>
  <c r="AB17" i="1"/>
  <c r="AB41" i="1"/>
  <c r="AB57" i="1"/>
  <c r="AB10" i="1"/>
  <c r="AB50" i="1"/>
  <c r="AB58" i="1"/>
  <c r="AB11" i="1"/>
  <c r="AB12" i="1"/>
  <c r="AB13" i="1"/>
  <c r="AB37" i="1"/>
  <c r="AB45" i="1"/>
  <c r="AB53" i="1"/>
  <c r="AB6" i="1"/>
  <c r="AB14" i="1"/>
  <c r="AB38" i="1"/>
  <c r="AB7" i="1"/>
  <c r="AB15" i="1"/>
  <c r="AB39" i="1"/>
  <c r="AB55" i="1"/>
  <c r="AB8" i="1"/>
  <c r="AB16" i="1"/>
  <c r="AB58" i="7" a="1"/>
  <c r="AB58" i="7" s="1"/>
  <c r="AB57" i="7" a="1"/>
  <c r="AB57" i="7" s="1"/>
  <c r="AB17" i="7" a="1"/>
  <c r="AB17" i="7" s="1"/>
  <c r="AB15" i="7" a="1"/>
  <c r="AB15" i="7" s="1"/>
  <c r="AB13" i="7" a="1"/>
  <c r="AB13" i="7" s="1"/>
  <c r="AB12" i="7" a="1"/>
  <c r="AB12" i="7" s="1"/>
  <c r="AB10" i="7" a="1"/>
  <c r="AB10" i="7" s="1"/>
  <c r="AB1" i="7"/>
  <c r="AB16" i="7" a="1"/>
  <c r="AB16" i="7" s="1"/>
  <c r="AB8" i="7" a="1"/>
  <c r="AB8" i="7" s="1"/>
  <c r="AB6" i="7" a="1"/>
  <c r="AB6" i="7" s="1"/>
  <c r="AB9" i="7" a="1"/>
  <c r="AB9" i="7" s="1"/>
  <c r="AB14" i="7" a="1"/>
  <c r="AB14" i="7" s="1"/>
  <c r="AB11" i="7" a="1"/>
  <c r="AB11" i="7" s="1"/>
  <c r="AC4" i="7"/>
  <c r="AB3" i="7"/>
  <c r="AB2" i="7"/>
  <c r="AB7" i="7" a="1"/>
  <c r="AB7" i="7" s="1"/>
  <c r="AB2" i="1"/>
  <c r="AB3" i="1"/>
  <c r="AB1" i="1"/>
  <c r="AC4" i="1"/>
  <c r="W22" i="1" l="1"/>
  <c r="V22" i="1" s="1"/>
  <c r="U22" i="1" s="1" a="1"/>
  <c r="U22" i="1" s="1"/>
  <c r="T22" i="1" s="1" a="1"/>
  <c r="T22" i="1" s="1"/>
  <c r="S22" i="1" s="1" a="1"/>
  <c r="S22" i="1" s="1"/>
  <c r="R22" i="1" s="1" a="1"/>
  <c r="R22" i="1" s="1"/>
  <c r="W26" i="1"/>
  <c r="V26" i="1" s="1"/>
  <c r="U26" i="1" s="1" a="1"/>
  <c r="U26" i="1" s="1"/>
  <c r="T26" i="1" s="1" a="1"/>
  <c r="T26" i="1" s="1"/>
  <c r="S26" i="1" s="1" a="1"/>
  <c r="S26" i="1" s="1"/>
  <c r="R26" i="1" s="1" a="1"/>
  <c r="R26" i="1" s="1"/>
  <c r="AC16" i="1" a="1"/>
  <c r="AC16" i="1" s="1"/>
  <c r="AC10" i="1" a="1"/>
  <c r="AC10" i="1" s="1"/>
  <c r="AC14" i="1" a="1"/>
  <c r="AC14" i="1" s="1"/>
  <c r="AC9" i="1" a="1"/>
  <c r="AC9" i="1" s="1"/>
  <c r="AC12" i="1" a="1"/>
  <c r="AC12" i="1" s="1"/>
  <c r="AC15" i="1" a="1"/>
  <c r="AC15" i="1" s="1"/>
  <c r="AC7" i="1" a="1"/>
  <c r="AC7" i="1" s="1"/>
  <c r="AC6" i="1" a="1"/>
  <c r="AC6" i="1" s="1"/>
  <c r="AC38" i="1" a="1"/>
  <c r="AC38" i="1" s="1"/>
  <c r="AC45" i="1" a="1"/>
  <c r="AC45" i="1" s="1"/>
  <c r="AC17" i="1" a="1"/>
  <c r="AC17" i="1" s="1"/>
  <c r="AC58" i="1" a="1"/>
  <c r="AC58" i="1" s="1"/>
  <c r="AC11" i="1" a="1"/>
  <c r="AC11" i="1" s="1"/>
  <c r="AC37" i="1" a="1"/>
  <c r="AC37" i="1" s="1"/>
  <c r="AC39" i="1" a="1"/>
  <c r="AC39" i="1" s="1"/>
  <c r="AC41" i="1" a="1"/>
  <c r="AC41" i="1" s="1"/>
  <c r="AC8" i="1" a="1"/>
  <c r="AC8" i="1" s="1"/>
  <c r="AC13" i="1" a="1"/>
  <c r="AC13" i="1" s="1"/>
  <c r="AC50" i="1" a="1"/>
  <c r="AC50" i="1" s="1"/>
  <c r="AC57" i="1" a="1"/>
  <c r="AC57" i="1" s="1"/>
  <c r="AC55" i="1" a="1"/>
  <c r="AC55" i="1" s="1"/>
  <c r="AC53" i="1" a="1"/>
  <c r="AC53" i="1" s="1"/>
  <c r="AC57" i="7" a="1"/>
  <c r="AC57" i="7" s="1"/>
  <c r="AC58" i="7" a="1"/>
  <c r="AC58" i="7" s="1"/>
  <c r="AC17" i="7" a="1"/>
  <c r="AC17" i="7" s="1"/>
  <c r="AC16" i="7" a="1"/>
  <c r="AC16" i="7" s="1"/>
  <c r="AC10" i="7" a="1"/>
  <c r="AC10" i="7" s="1"/>
  <c r="AC8" i="7" a="1"/>
  <c r="AC8" i="7" s="1"/>
  <c r="AC6" i="7" a="1"/>
  <c r="AC6" i="7" s="1"/>
  <c r="AC15" i="7" a="1"/>
  <c r="AC15" i="7" s="1"/>
  <c r="AC13" i="7" a="1"/>
  <c r="AC13" i="7" s="1"/>
  <c r="AC12" i="7" a="1"/>
  <c r="AC12" i="7" s="1"/>
  <c r="AC7" i="7" a="1"/>
  <c r="AC7" i="7" s="1"/>
  <c r="AC11" i="7" a="1"/>
  <c r="AC11" i="7" s="1"/>
  <c r="AC3" i="7"/>
  <c r="AC2" i="7"/>
  <c r="AC14" i="7" a="1"/>
  <c r="AC14" i="7" s="1"/>
  <c r="AC1" i="7"/>
  <c r="AC9" i="7" a="1"/>
  <c r="AC9" i="7" s="1"/>
  <c r="AD4" i="7"/>
  <c r="AD20" i="7" s="1" a="1"/>
  <c r="AD20" i="7" s="1"/>
  <c r="AC2" i="1"/>
  <c r="AC3" i="1"/>
  <c r="AC1" i="1"/>
  <c r="AD4" i="1"/>
  <c r="AD34" i="1" l="1"/>
  <c r="AC34" i="1" s="1" a="1"/>
  <c r="AC34" i="1" s="1"/>
  <c r="AD45" i="1"/>
  <c r="AD20" i="1"/>
  <c r="AC20" i="1" s="1" a="1"/>
  <c r="AC20" i="1" s="1"/>
  <c r="AD33" i="1"/>
  <c r="AC33" i="1" s="1" a="1"/>
  <c r="AC33" i="1" s="1"/>
  <c r="AD37" i="1"/>
  <c r="AD41" i="1"/>
  <c r="AD39" i="1"/>
  <c r="AD38" i="1"/>
  <c r="AD7" i="1"/>
  <c r="AD15" i="1"/>
  <c r="AD55" i="1"/>
  <c r="AD50" i="1"/>
  <c r="AD14" i="1"/>
  <c r="AD8" i="1"/>
  <c r="AD16" i="1"/>
  <c r="AD10" i="1"/>
  <c r="AD6" i="1"/>
  <c r="AD9" i="1"/>
  <c r="AD17" i="1"/>
  <c r="AD57" i="1"/>
  <c r="AD58" i="1"/>
  <c r="AD11" i="1"/>
  <c r="AD13" i="1"/>
  <c r="AD12" i="1"/>
  <c r="AD53" i="1"/>
  <c r="AD58" i="7" a="1"/>
  <c r="AD58" i="7" s="1"/>
  <c r="AD57" i="7" a="1"/>
  <c r="AD57" i="7" s="1"/>
  <c r="AD16" i="7" a="1"/>
  <c r="AD16" i="7" s="1"/>
  <c r="AD14" i="7" a="1"/>
  <c r="AD14" i="7" s="1"/>
  <c r="AD11" i="7" a="1"/>
  <c r="AD11" i="7" s="1"/>
  <c r="AD12" i="7" a="1"/>
  <c r="AD12" i="7" s="1"/>
  <c r="AD13" i="7" a="1"/>
  <c r="AD13" i="7" s="1"/>
  <c r="AD9" i="7" a="1"/>
  <c r="AD9" i="7" s="1"/>
  <c r="AD17" i="7" a="1"/>
  <c r="AD17" i="7" s="1"/>
  <c r="AD7" i="7" a="1"/>
  <c r="AD7" i="7" s="1"/>
  <c r="AD15" i="7" a="1"/>
  <c r="AD15" i="7" s="1"/>
  <c r="AD1" i="7"/>
  <c r="AD6" i="7" a="1"/>
  <c r="AD6" i="7" s="1"/>
  <c r="AE4" i="7"/>
  <c r="AD8" i="7" a="1"/>
  <c r="AD8" i="7" s="1"/>
  <c r="AD10" i="7" a="1"/>
  <c r="AD10" i="7" s="1"/>
  <c r="AD3" i="7"/>
  <c r="AD2" i="7"/>
  <c r="AD2" i="1"/>
  <c r="AD3" i="1"/>
  <c r="AD1" i="1"/>
  <c r="AE4" i="1"/>
  <c r="AB20" i="1" l="1"/>
  <c r="AA20" i="1" s="1" a="1"/>
  <c r="AA20" i="1" s="1"/>
  <c r="Z20" i="1" s="1" a="1"/>
  <c r="Z20" i="1" s="1"/>
  <c r="Y20" i="1" s="1" a="1"/>
  <c r="Y20" i="1" s="1"/>
  <c r="X20" i="1" s="1" a="1"/>
  <c r="X20" i="1" s="1"/>
  <c r="W20" i="1" s="1"/>
  <c r="AB33" i="1"/>
  <c r="AA33" i="1" s="1" a="1"/>
  <c r="AA33" i="1" s="1"/>
  <c r="Z33" i="1" s="1" a="1"/>
  <c r="Z33" i="1" s="1"/>
  <c r="Y33" i="1" s="1" a="1"/>
  <c r="Y33" i="1" s="1"/>
  <c r="X33" i="1" s="1" a="1"/>
  <c r="X33" i="1" s="1"/>
  <c r="AB34" i="1"/>
  <c r="AA34" i="1" s="1" a="1"/>
  <c r="AA34" i="1" s="1"/>
  <c r="Z34" i="1" s="1" a="1"/>
  <c r="Z34" i="1" s="1"/>
  <c r="Y34" i="1" s="1" a="1"/>
  <c r="Y34" i="1" s="1"/>
  <c r="X34" i="1" s="1" a="1"/>
  <c r="X34" i="1" s="1"/>
  <c r="W34" i="1" s="1"/>
  <c r="AE7" i="1" a="1"/>
  <c r="AE7" i="1" s="1"/>
  <c r="AE9" i="1" a="1"/>
  <c r="AE9" i="1" s="1"/>
  <c r="AE12" i="1" a="1"/>
  <c r="AE12" i="1" s="1"/>
  <c r="AE11" i="1" a="1"/>
  <c r="AE11" i="1" s="1"/>
  <c r="AE15" i="1" a="1"/>
  <c r="AE15" i="1" s="1"/>
  <c r="AE14" i="1" a="1"/>
  <c r="AE14" i="1" s="1"/>
  <c r="AE16" i="1" a="1"/>
  <c r="AE16" i="1" s="1"/>
  <c r="AE8" i="1" a="1"/>
  <c r="AE8" i="1" s="1"/>
  <c r="AE13" i="1" a="1"/>
  <c r="AE13" i="1" s="1"/>
  <c r="AE10" i="1" a="1"/>
  <c r="AE10" i="1" s="1"/>
  <c r="AE6" i="1" a="1"/>
  <c r="AE6" i="1" s="1"/>
  <c r="AE37" i="1" a="1"/>
  <c r="AE37" i="1" s="1"/>
  <c r="AE39" i="1" a="1"/>
  <c r="AE39" i="1" s="1"/>
  <c r="AE55" i="1" a="1"/>
  <c r="AE55" i="1" s="1"/>
  <c r="AE41" i="1" a="1"/>
  <c r="AE41" i="1" s="1"/>
  <c r="AE50" i="1" a="1"/>
  <c r="AE50" i="1" s="1"/>
  <c r="AE17" i="1" a="1"/>
  <c r="AE17" i="1" s="1"/>
  <c r="AE53" i="1" a="1"/>
  <c r="AE53" i="1" s="1"/>
  <c r="AE57" i="1" a="1"/>
  <c r="AE57" i="1" s="1"/>
  <c r="AE58" i="1" a="1"/>
  <c r="AE58" i="1" s="1"/>
  <c r="AE38" i="1" a="1"/>
  <c r="AE38" i="1" s="1"/>
  <c r="AE58" i="7" a="1"/>
  <c r="AE58" i="7" s="1"/>
  <c r="AE57" i="7" a="1"/>
  <c r="AE57" i="7" s="1"/>
  <c r="AE16" i="7" a="1"/>
  <c r="AE16" i="7" s="1"/>
  <c r="AE15" i="7" a="1"/>
  <c r="AE15" i="7" s="1"/>
  <c r="AE13" i="7" a="1"/>
  <c r="AE13" i="7" s="1"/>
  <c r="AE9" i="7" a="1"/>
  <c r="AE9" i="7" s="1"/>
  <c r="AE7" i="7" a="1"/>
  <c r="AE7" i="7" s="1"/>
  <c r="AE17" i="7" a="1"/>
  <c r="AE17" i="7" s="1"/>
  <c r="AE10" i="7" a="1"/>
  <c r="AE10" i="7" s="1"/>
  <c r="AE8" i="7" a="1"/>
  <c r="AE8" i="7" s="1"/>
  <c r="AE6" i="7" a="1"/>
  <c r="AE6" i="7" s="1"/>
  <c r="AF4" i="7"/>
  <c r="AE14" i="7" a="1"/>
  <c r="AE14" i="7" s="1"/>
  <c r="AE12" i="7" a="1"/>
  <c r="AE12" i="7" s="1"/>
  <c r="AE1" i="7"/>
  <c r="AE3" i="7"/>
  <c r="AE2" i="7"/>
  <c r="AE11" i="7" a="1"/>
  <c r="AE11" i="7" s="1"/>
  <c r="AE2" i="1"/>
  <c r="AE3" i="1"/>
  <c r="AE1" i="1"/>
  <c r="AF4" i="1"/>
  <c r="W33" i="1" l="1"/>
  <c r="V33" i="1" s="1"/>
  <c r="U33" i="1" s="1" a="1"/>
  <c r="U33" i="1" s="1"/>
  <c r="T33" i="1" s="1" a="1"/>
  <c r="T33" i="1" s="1"/>
  <c r="S33" i="1" s="1" a="1"/>
  <c r="S33" i="1" s="1"/>
  <c r="R33" i="1" s="1" a="1"/>
  <c r="R33" i="1" s="1"/>
  <c r="V20" i="1"/>
  <c r="U20" i="1" s="1" a="1"/>
  <c r="U20" i="1" s="1"/>
  <c r="T20" i="1" s="1" a="1"/>
  <c r="T20" i="1" s="1"/>
  <c r="S20" i="1" s="1" a="1"/>
  <c r="S20" i="1" s="1"/>
  <c r="R20" i="1" s="1" a="1"/>
  <c r="R20" i="1" s="1"/>
  <c r="V34" i="1"/>
  <c r="U34" i="1" s="1" a="1"/>
  <c r="U34" i="1" s="1"/>
  <c r="T34" i="1" s="1" a="1"/>
  <c r="T34" i="1" s="1"/>
  <c r="S34" i="1" s="1" a="1"/>
  <c r="S34" i="1" s="1"/>
  <c r="R34" i="1" s="1" a="1"/>
  <c r="R34" i="1" s="1"/>
  <c r="AF8" i="1" a="1"/>
  <c r="AF8" i="1" s="1"/>
  <c r="AF11" i="1" a="1"/>
  <c r="AF11" i="1" s="1"/>
  <c r="AF14" i="1" a="1"/>
  <c r="AF14" i="1" s="1"/>
  <c r="AF16" i="1" a="1"/>
  <c r="AF16" i="1" s="1"/>
  <c r="AF17" i="1" a="1"/>
  <c r="AF17" i="1" s="1"/>
  <c r="AF6" i="1" a="1"/>
  <c r="AF6" i="1" s="1"/>
  <c r="AF7" i="1" a="1"/>
  <c r="AF7" i="1" s="1"/>
  <c r="AF9" i="1" a="1"/>
  <c r="AF9" i="1" s="1"/>
  <c r="AF13" i="1" a="1"/>
  <c r="AF13" i="1" s="1"/>
  <c r="AF10" i="1" a="1"/>
  <c r="AF10" i="1" s="1"/>
  <c r="AF15" i="1" a="1"/>
  <c r="AF15" i="1" s="1"/>
  <c r="AF12" i="1" a="1"/>
  <c r="AF12" i="1" s="1"/>
  <c r="AF37" i="1" a="1"/>
  <c r="AF37" i="1" s="1"/>
  <c r="AF53" i="1" a="1"/>
  <c r="AF53" i="1" s="1"/>
  <c r="AF39" i="1" a="1"/>
  <c r="AF39" i="1" s="1"/>
  <c r="AF41" i="1" a="1"/>
  <c r="AF41" i="1" s="1"/>
  <c r="AF55" i="1" a="1"/>
  <c r="AF55" i="1" s="1"/>
  <c r="AF57" i="1" a="1"/>
  <c r="AF57" i="1" s="1"/>
  <c r="AF50" i="1" a="1"/>
  <c r="AF50" i="1" s="1"/>
  <c r="AF58" i="1" a="1"/>
  <c r="AF58" i="1" s="1"/>
  <c r="AF38" i="1" a="1"/>
  <c r="AF38" i="1" s="1"/>
  <c r="AF58" i="7" a="1"/>
  <c r="AF58" i="7" s="1"/>
  <c r="AF57" i="7" a="1"/>
  <c r="AF57" i="7" s="1"/>
  <c r="AF17" i="7" a="1"/>
  <c r="AF17" i="7" s="1"/>
  <c r="AF15" i="7" a="1"/>
  <c r="AF15" i="7" s="1"/>
  <c r="AF13" i="7" a="1"/>
  <c r="AF13" i="7" s="1"/>
  <c r="AF14" i="7" a="1"/>
  <c r="AF14" i="7" s="1"/>
  <c r="AF11" i="7" a="1"/>
  <c r="AF11" i="7" s="1"/>
  <c r="AF10" i="7" a="1"/>
  <c r="AF10" i="7" s="1"/>
  <c r="AF8" i="7" a="1"/>
  <c r="AF8" i="7" s="1"/>
  <c r="AF6" i="7" a="1"/>
  <c r="AF6" i="7" s="1"/>
  <c r="AF12" i="7" a="1"/>
  <c r="AF12" i="7" s="1"/>
  <c r="AF3" i="7"/>
  <c r="AF2" i="7"/>
  <c r="AF16" i="7" a="1"/>
  <c r="AF16" i="7" s="1"/>
  <c r="AF1" i="7"/>
  <c r="AF7" i="7" a="1"/>
  <c r="AF7" i="7" s="1"/>
  <c r="AF9" i="7" a="1"/>
  <c r="AF9" i="7" s="1"/>
  <c r="AG4" i="7"/>
  <c r="AF2" i="1"/>
  <c r="AF3" i="1"/>
  <c r="AF1" i="1"/>
  <c r="AG4" i="1"/>
  <c r="AG25" i="1" s="1"/>
  <c r="AG10" i="1" l="1"/>
  <c r="AG50" i="1"/>
  <c r="AG58" i="1"/>
  <c r="AG11" i="1"/>
  <c r="AG12" i="1"/>
  <c r="AG38" i="1"/>
  <c r="AG15" i="1"/>
  <c r="AG8" i="1"/>
  <c r="AG17" i="1"/>
  <c r="AG13" i="1"/>
  <c r="AG29" i="1"/>
  <c r="AF29" i="1" s="1" a="1"/>
  <c r="AF29" i="1" s="1"/>
  <c r="AE29" i="1" s="1" a="1"/>
  <c r="AE29" i="1" s="1"/>
  <c r="AG37" i="1"/>
  <c r="AG53" i="1"/>
  <c r="AG6" i="1"/>
  <c r="AG14" i="1"/>
  <c r="AG7" i="1"/>
  <c r="AG39" i="1"/>
  <c r="AG55" i="1"/>
  <c r="AG16" i="1"/>
  <c r="AG9" i="1"/>
  <c r="AF25" i="1" a="1"/>
  <c r="AF25" i="1" s="1"/>
  <c r="AE25" i="1" s="1" a="1"/>
  <c r="AE25" i="1" s="1"/>
  <c r="AG41" i="1"/>
  <c r="AG57" i="1"/>
  <c r="AG57" i="7"/>
  <c r="AG58" i="7"/>
  <c r="AG55" i="7"/>
  <c r="AG14" i="7" a="1"/>
  <c r="AG14" i="7" s="1"/>
  <c r="AG12" i="7" a="1"/>
  <c r="AG12" i="7" s="1"/>
  <c r="AG8" i="7" a="1"/>
  <c r="AG8" i="7" s="1"/>
  <c r="AG6" i="7" a="1"/>
  <c r="AG6" i="7" s="1"/>
  <c r="AG10" i="7" a="1"/>
  <c r="AG10" i="7" s="1"/>
  <c r="AH4" i="7"/>
  <c r="AG15" i="7" a="1"/>
  <c r="AG15" i="7" s="1"/>
  <c r="AG9" i="7" a="1"/>
  <c r="AG9" i="7" s="1"/>
  <c r="AG7" i="7" a="1"/>
  <c r="AG7" i="7" s="1"/>
  <c r="AG1" i="7"/>
  <c r="AG16" i="7" a="1"/>
  <c r="AG16" i="7" s="1"/>
  <c r="AG13" i="7" a="1"/>
  <c r="AG13" i="7" s="1"/>
  <c r="AG17" i="7" a="1"/>
  <c r="AG17" i="7" s="1"/>
  <c r="AG11" i="7" a="1"/>
  <c r="AG11" i="7" s="1"/>
  <c r="AG3" i="7"/>
  <c r="AG2" i="7"/>
  <c r="AG2" i="1"/>
  <c r="AG3" i="1"/>
  <c r="AG1" i="1"/>
  <c r="AH4" i="1"/>
  <c r="AD29" i="1" l="1"/>
  <c r="AC29" i="1" s="1" a="1"/>
  <c r="AC29" i="1" s="1"/>
  <c r="AD25" i="1"/>
  <c r="AC25" i="1" s="1" a="1"/>
  <c r="AC25" i="1" s="1"/>
  <c r="AH6" i="1" a="1"/>
  <c r="AH6" i="1" s="1"/>
  <c r="AH11" i="1" a="1"/>
  <c r="AH11" i="1" s="1"/>
  <c r="AH16" i="1" a="1"/>
  <c r="AH16" i="1" s="1"/>
  <c r="AH13" i="1" a="1"/>
  <c r="AH13" i="1" s="1"/>
  <c r="AH10" i="1" a="1"/>
  <c r="AH10" i="1" s="1"/>
  <c r="AH7" i="1" a="1"/>
  <c r="AH7" i="1" s="1"/>
  <c r="AH8" i="1" a="1"/>
  <c r="AH8" i="1" s="1"/>
  <c r="AH12" i="1" a="1"/>
  <c r="AH12" i="1" s="1"/>
  <c r="AH17" i="1" a="1"/>
  <c r="AH17" i="1" s="1"/>
  <c r="AH15" i="1" a="1"/>
  <c r="AH15" i="1" s="1"/>
  <c r="AH38" i="1" a="1"/>
  <c r="AH38" i="1" s="1"/>
  <c r="AH9" i="1" a="1"/>
  <c r="AH9" i="1" s="1"/>
  <c r="AH14" i="1" a="1"/>
  <c r="AH14" i="1" s="1"/>
  <c r="AH58" i="1" a="1"/>
  <c r="AH58" i="1" s="1"/>
  <c r="AH57" i="1" a="1"/>
  <c r="AH57" i="1" s="1"/>
  <c r="AH39" i="1" a="1"/>
  <c r="AH39" i="1" s="1"/>
  <c r="AH53" i="1" a="1"/>
  <c r="AH53" i="1" s="1"/>
  <c r="AH37" i="1" a="1"/>
  <c r="AH37" i="1" s="1"/>
  <c r="AH41" i="1" a="1"/>
  <c r="AH41" i="1" s="1"/>
  <c r="AH50" i="1" a="1"/>
  <c r="AH50" i="1" s="1"/>
  <c r="AH58" i="7" a="1"/>
  <c r="AH58" i="7" s="1"/>
  <c r="AH57" i="7" a="1"/>
  <c r="AH57" i="7" s="1"/>
  <c r="AH16" i="7" a="1"/>
  <c r="AH16" i="7" s="1"/>
  <c r="AH14" i="7" a="1"/>
  <c r="AH14" i="7" s="1"/>
  <c r="AH17" i="7" a="1"/>
  <c r="AH17" i="7" s="1"/>
  <c r="AI4" i="7"/>
  <c r="AH15" i="7" a="1"/>
  <c r="AH15" i="7" s="1"/>
  <c r="AH12" i="7" a="1"/>
  <c r="AH12" i="7" s="1"/>
  <c r="AH9" i="7" a="1"/>
  <c r="AH9" i="7" s="1"/>
  <c r="AH7" i="7" a="1"/>
  <c r="AH7" i="7" s="1"/>
  <c r="AH3" i="7"/>
  <c r="AH2" i="7"/>
  <c r="AH11" i="7" a="1"/>
  <c r="AH11" i="7" s="1"/>
  <c r="AH10" i="7" a="1"/>
  <c r="AH10" i="7" s="1"/>
  <c r="AH1" i="7"/>
  <c r="AH13" i="7" a="1"/>
  <c r="AH13" i="7" s="1"/>
  <c r="AH8" i="7" a="1"/>
  <c r="AH8" i="7" s="1"/>
  <c r="AH6" i="7" a="1"/>
  <c r="AH6" i="7" s="1"/>
  <c r="AH2" i="1"/>
  <c r="AH3" i="1"/>
  <c r="AH1" i="1"/>
  <c r="AI4" i="1"/>
  <c r="AI31" i="1" s="1"/>
  <c r="AB29" i="1" l="1"/>
  <c r="AA29" i="1" s="1" a="1"/>
  <c r="AA29" i="1" s="1"/>
  <c r="Z29" i="1" s="1" a="1"/>
  <c r="Z29" i="1" s="1"/>
  <c r="Y29" i="1" s="1" a="1"/>
  <c r="Y29" i="1" s="1"/>
  <c r="X29" i="1" s="1" a="1"/>
  <c r="X29" i="1" s="1"/>
  <c r="AB25" i="1"/>
  <c r="AA25" i="1" s="1" a="1"/>
  <c r="AA25" i="1" s="1"/>
  <c r="Z25" i="1" s="1" a="1"/>
  <c r="Z25" i="1" s="1"/>
  <c r="Y25" i="1" s="1" a="1"/>
  <c r="Y25" i="1" s="1"/>
  <c r="X25" i="1" s="1" a="1"/>
  <c r="X25" i="1" s="1"/>
  <c r="AI7" i="1"/>
  <c r="AI15" i="1"/>
  <c r="AH31" i="1" a="1"/>
  <c r="AH31" i="1" s="1"/>
  <c r="AG31" i="1" s="1"/>
  <c r="AI39" i="1"/>
  <c r="AI9" i="1"/>
  <c r="AI17" i="1"/>
  <c r="AI50" i="1"/>
  <c r="AI11" i="1"/>
  <c r="AI38" i="1"/>
  <c r="AI8" i="1"/>
  <c r="AI16" i="1"/>
  <c r="AI41" i="1"/>
  <c r="AI57" i="1"/>
  <c r="AI10" i="1"/>
  <c r="AI58" i="1"/>
  <c r="AI12" i="1"/>
  <c r="AI13" i="1"/>
  <c r="AI37" i="1"/>
  <c r="AI6" i="1"/>
  <c r="AI14" i="1"/>
  <c r="AI53" i="1"/>
  <c r="AI57" i="7" a="1"/>
  <c r="AI57" i="7" s="1"/>
  <c r="AI58" i="7" a="1"/>
  <c r="AI58" i="7" s="1"/>
  <c r="AI13" i="7" a="1"/>
  <c r="AI13" i="7" s="1"/>
  <c r="AI11" i="7" a="1"/>
  <c r="AI11" i="7" s="1"/>
  <c r="AI12" i="7" a="1"/>
  <c r="AI12" i="7" s="1"/>
  <c r="AI7" i="7" a="1"/>
  <c r="AI7" i="7" s="1"/>
  <c r="AI15" i="7" a="1"/>
  <c r="AI15" i="7" s="1"/>
  <c r="AI9" i="7" a="1"/>
  <c r="AI9" i="7" s="1"/>
  <c r="AI3" i="7"/>
  <c r="AI2" i="7"/>
  <c r="AI1" i="7"/>
  <c r="AI8" i="7" a="1"/>
  <c r="AI8" i="7" s="1"/>
  <c r="AI6" i="7" a="1"/>
  <c r="AI6" i="7" s="1"/>
  <c r="AI17" i="7" a="1"/>
  <c r="AI17" i="7" s="1"/>
  <c r="AI10" i="7" a="1"/>
  <c r="AI10" i="7" s="1"/>
  <c r="AI16" i="7" a="1"/>
  <c r="AI16" i="7" s="1"/>
  <c r="AJ4" i="7"/>
  <c r="AI14" i="7" a="1"/>
  <c r="AI14" i="7" s="1"/>
  <c r="AI2" i="1"/>
  <c r="AI3" i="1"/>
  <c r="AI1" i="1"/>
  <c r="AJ4" i="1"/>
  <c r="W25" i="1" l="1"/>
  <c r="V25" i="1" s="1"/>
  <c r="U25" i="1" s="1" a="1"/>
  <c r="U25" i="1" s="1"/>
  <c r="T25" i="1" s="1" a="1"/>
  <c r="T25" i="1" s="1"/>
  <c r="S25" i="1" s="1" a="1"/>
  <c r="S25" i="1" s="1"/>
  <c r="R25" i="1" s="1" a="1"/>
  <c r="R25" i="1" s="1"/>
  <c r="W29" i="1"/>
  <c r="V29" i="1" s="1"/>
  <c r="U29" i="1" s="1" a="1"/>
  <c r="U29" i="1" s="1"/>
  <c r="T29" i="1" s="1" a="1"/>
  <c r="T29" i="1" s="1"/>
  <c r="S29" i="1" s="1" a="1"/>
  <c r="S29" i="1" s="1"/>
  <c r="R29" i="1" s="1" a="1"/>
  <c r="R29" i="1" s="1"/>
  <c r="AF31" i="1" a="1"/>
  <c r="AF31" i="1" s="1"/>
  <c r="AE31" i="1" s="1" a="1"/>
  <c r="AE31" i="1" s="1"/>
  <c r="AD31" i="1" s="1"/>
  <c r="AC31" i="1" s="1" a="1"/>
  <c r="AC31" i="1" s="1"/>
  <c r="AJ8" i="1" a="1"/>
  <c r="AJ8" i="1" s="1"/>
  <c r="AJ10" i="1" a="1"/>
  <c r="AJ10" i="1" s="1"/>
  <c r="AJ13" i="1" a="1"/>
  <c r="AJ13" i="1" s="1"/>
  <c r="AJ12" i="1" a="1"/>
  <c r="AJ12" i="1" s="1"/>
  <c r="AJ15" i="1" a="1"/>
  <c r="AJ15" i="1" s="1"/>
  <c r="AJ16" i="1" a="1"/>
  <c r="AJ16" i="1" s="1"/>
  <c r="AJ7" i="1" a="1"/>
  <c r="AJ7" i="1" s="1"/>
  <c r="AJ9" i="1" a="1"/>
  <c r="AJ9" i="1" s="1"/>
  <c r="AJ11" i="1" a="1"/>
  <c r="AJ11" i="1" s="1"/>
  <c r="AJ17" i="1" a="1"/>
  <c r="AJ17" i="1" s="1"/>
  <c r="AJ6" i="1" a="1"/>
  <c r="AJ6" i="1" s="1"/>
  <c r="AJ39" i="1" a="1"/>
  <c r="AJ39" i="1" s="1"/>
  <c r="AJ41" i="1" a="1"/>
  <c r="AJ41" i="1" s="1"/>
  <c r="AJ57" i="1" a="1"/>
  <c r="AJ57" i="1" s="1"/>
  <c r="AJ14" i="1" a="1"/>
  <c r="AJ14" i="1" s="1"/>
  <c r="AJ38" i="1" a="1"/>
  <c r="AJ38" i="1" s="1"/>
  <c r="AJ50" i="1" a="1"/>
  <c r="AJ50" i="1" s="1"/>
  <c r="AJ53" i="1" a="1"/>
  <c r="AJ53" i="1" s="1"/>
  <c r="AJ37" i="1" a="1"/>
  <c r="AJ37" i="1" s="1"/>
  <c r="AJ58" i="1" a="1"/>
  <c r="AJ58" i="1" s="1"/>
  <c r="AJ58" i="7" a="1"/>
  <c r="AJ58" i="7" s="1"/>
  <c r="AJ57" i="7" a="1"/>
  <c r="AJ57" i="7" s="1"/>
  <c r="AJ17" i="7" a="1"/>
  <c r="AJ17" i="7" s="1"/>
  <c r="AJ15" i="7" a="1"/>
  <c r="AJ15" i="7" s="1"/>
  <c r="AJ13" i="7" a="1"/>
  <c r="AJ13" i="7" s="1"/>
  <c r="AJ16" i="7" a="1"/>
  <c r="AJ16" i="7" s="1"/>
  <c r="AJ1" i="7"/>
  <c r="AJ8" i="7" a="1"/>
  <c r="AJ8" i="7" s="1"/>
  <c r="AJ6" i="7" a="1"/>
  <c r="AJ6" i="7" s="1"/>
  <c r="AJ14" i="7" a="1"/>
  <c r="AJ14" i="7" s="1"/>
  <c r="AJ9" i="7" a="1"/>
  <c r="AJ9" i="7" s="1"/>
  <c r="AK4" i="7"/>
  <c r="AJ7" i="7" a="1"/>
  <c r="AJ7" i="7" s="1"/>
  <c r="AJ10" i="7" a="1"/>
  <c r="AJ10" i="7" s="1"/>
  <c r="AJ3" i="7"/>
  <c r="AJ2" i="7"/>
  <c r="AJ11" i="7" a="1"/>
  <c r="AJ11" i="7" s="1"/>
  <c r="AJ12" i="7" a="1"/>
  <c r="AJ12" i="7" s="1"/>
  <c r="AJ2" i="1"/>
  <c r="AJ3" i="1"/>
  <c r="AJ1" i="1"/>
  <c r="AK4" i="1"/>
  <c r="AB31" i="1" l="1"/>
  <c r="AA31" i="1" s="1" a="1"/>
  <c r="AA31" i="1" s="1"/>
  <c r="Z31" i="1" s="1" a="1"/>
  <c r="Z31" i="1" s="1"/>
  <c r="Y31" i="1" s="1" a="1"/>
  <c r="Y31" i="1" s="1"/>
  <c r="X31" i="1" s="1" a="1"/>
  <c r="X31" i="1" s="1"/>
  <c r="AK16" i="1" a="1"/>
  <c r="AK16" i="1" s="1"/>
  <c r="AK10" i="1" a="1"/>
  <c r="AK10" i="1" s="1"/>
  <c r="AK15" i="1" a="1"/>
  <c r="AK15" i="1" s="1"/>
  <c r="AK9" i="1" a="1"/>
  <c r="AK9" i="1" s="1"/>
  <c r="AK12" i="1" a="1"/>
  <c r="AK12" i="1" s="1"/>
  <c r="AK7" i="1" a="1"/>
  <c r="AK7" i="1" s="1"/>
  <c r="AK8" i="1" a="1"/>
  <c r="AK8" i="1" s="1"/>
  <c r="AK17" i="1" a="1"/>
  <c r="AK17" i="1" s="1"/>
  <c r="AK6" i="1" a="1"/>
  <c r="AK6" i="1" s="1"/>
  <c r="AK11" i="1" a="1"/>
  <c r="AK11" i="1" s="1"/>
  <c r="AK13" i="1" a="1"/>
  <c r="AK13" i="1" s="1"/>
  <c r="AK37" i="1" a="1"/>
  <c r="AK37" i="1" s="1"/>
  <c r="AK53" i="1" a="1"/>
  <c r="AK53" i="1" s="1"/>
  <c r="AK39" i="1" a="1"/>
  <c r="AK39" i="1" s="1"/>
  <c r="AK41" i="1" a="1"/>
  <c r="AK41" i="1" s="1"/>
  <c r="AK50" i="1" a="1"/>
  <c r="AK50" i="1" s="1"/>
  <c r="AK57" i="1" a="1"/>
  <c r="AK57" i="1" s="1"/>
  <c r="AK58" i="1" a="1"/>
  <c r="AK58" i="1" s="1"/>
  <c r="AK14" i="1" a="1"/>
  <c r="AK14" i="1" s="1"/>
  <c r="AK38" i="1" a="1"/>
  <c r="AK38" i="1" s="1"/>
  <c r="AK58" i="7" a="1"/>
  <c r="AK58" i="7" s="1"/>
  <c r="AK57" i="7" a="1"/>
  <c r="AK57" i="7" s="1"/>
  <c r="AK13" i="7" a="1"/>
  <c r="AK13" i="7" s="1"/>
  <c r="AK6" i="7" a="1"/>
  <c r="AK6" i="7" s="1"/>
  <c r="AK16" i="7" a="1"/>
  <c r="AK16" i="7" s="1"/>
  <c r="AK11" i="7" a="1"/>
  <c r="AK11" i="7" s="1"/>
  <c r="AK8" i="7" a="1"/>
  <c r="AK8" i="7" s="1"/>
  <c r="AK17" i="7" a="1"/>
  <c r="AK17" i="7" s="1"/>
  <c r="AK10" i="7" a="1"/>
  <c r="AK10" i="7" s="1"/>
  <c r="AK7" i="7" a="1"/>
  <c r="AK7" i="7" s="1"/>
  <c r="AK12" i="7" a="1"/>
  <c r="AK12" i="7" s="1"/>
  <c r="AK9" i="7" a="1"/>
  <c r="AK9" i="7" s="1"/>
  <c r="AK15" i="7" a="1"/>
  <c r="AK15" i="7" s="1"/>
  <c r="AK3" i="7"/>
  <c r="AK2" i="7"/>
  <c r="AK1" i="7"/>
  <c r="AL4" i="7"/>
  <c r="AK14" i="7" a="1"/>
  <c r="AK14" i="7" s="1"/>
  <c r="AK2" i="1"/>
  <c r="AK3" i="1"/>
  <c r="AK1" i="1"/>
  <c r="AL4" i="1"/>
  <c r="W31" i="1" l="1"/>
  <c r="V31" i="1" s="1"/>
  <c r="U31" i="1" s="1" a="1"/>
  <c r="U31" i="1" s="1"/>
  <c r="T31" i="1" s="1" a="1"/>
  <c r="T31" i="1" s="1"/>
  <c r="S31" i="1" s="1" a="1"/>
  <c r="S31" i="1" s="1"/>
  <c r="R31" i="1" s="1" a="1"/>
  <c r="R31" i="1" s="1"/>
  <c r="AL6" i="1" a="1"/>
  <c r="AL6" i="1" s="1"/>
  <c r="AL14" i="1" a="1"/>
  <c r="AL14" i="1" s="1"/>
  <c r="AL16" i="1" a="1"/>
  <c r="AL16" i="1" s="1"/>
  <c r="AL8" i="1" a="1"/>
  <c r="AL8" i="1" s="1"/>
  <c r="AL12" i="1" a="1"/>
  <c r="AL12" i="1" s="1"/>
  <c r="AL11" i="1" a="1"/>
  <c r="AL11" i="1" s="1"/>
  <c r="AL15" i="1" a="1"/>
  <c r="AL15" i="1" s="1"/>
  <c r="AL17" i="1" a="1"/>
  <c r="AL17" i="1" s="1"/>
  <c r="AL13" i="1" a="1"/>
  <c r="AL13" i="1" s="1"/>
  <c r="AL10" i="1" a="1"/>
  <c r="AL10" i="1" s="1"/>
  <c r="AL58" i="1" a="1"/>
  <c r="AL58" i="1" s="1"/>
  <c r="AL7" i="1" a="1"/>
  <c r="AL7" i="1" s="1"/>
  <c r="AL37" i="1" a="1"/>
  <c r="AL37" i="1" s="1"/>
  <c r="AL39" i="1" a="1"/>
  <c r="AL39" i="1" s="1"/>
  <c r="AL53" i="1" a="1"/>
  <c r="AL53" i="1" s="1"/>
  <c r="AL9" i="1" a="1"/>
  <c r="AL9" i="1" s="1"/>
  <c r="AL38" i="1" a="1"/>
  <c r="AL38" i="1" s="1"/>
  <c r="AL50" i="1" a="1"/>
  <c r="AL50" i="1" s="1"/>
  <c r="AL41" i="1" a="1"/>
  <c r="AL41" i="1" s="1"/>
  <c r="AL57" i="1" a="1"/>
  <c r="AL57" i="1" s="1"/>
  <c r="AL58" i="7" a="1"/>
  <c r="AL58" i="7" s="1"/>
  <c r="AL57" i="7" a="1"/>
  <c r="AL57" i="7" s="1"/>
  <c r="AL16" i="7" a="1"/>
  <c r="AL16" i="7" s="1"/>
  <c r="AL14" i="7" a="1"/>
  <c r="AL14" i="7" s="1"/>
  <c r="AL15" i="7" a="1"/>
  <c r="AL15" i="7" s="1"/>
  <c r="AL10" i="7" a="1"/>
  <c r="AL10" i="7" s="1"/>
  <c r="AL17" i="7" a="1"/>
  <c r="AL17" i="7" s="1"/>
  <c r="AL7" i="7" a="1"/>
  <c r="AL7" i="7" s="1"/>
  <c r="AL12" i="7" a="1"/>
  <c r="AL12" i="7" s="1"/>
  <c r="AL11" i="7" a="1"/>
  <c r="AL11" i="7" s="1"/>
  <c r="AL8" i="7" a="1"/>
  <c r="AL8" i="7" s="1"/>
  <c r="AL1" i="7"/>
  <c r="AL13" i="7" a="1"/>
  <c r="AL13" i="7" s="1"/>
  <c r="AL9" i="7" a="1"/>
  <c r="AL9" i="7" s="1"/>
  <c r="AL6" i="7" a="1"/>
  <c r="AL6" i="7" s="1"/>
  <c r="AM4" i="7"/>
  <c r="AL3" i="7"/>
  <c r="AL2" i="7"/>
  <c r="AL2" i="1"/>
  <c r="AL3" i="1"/>
  <c r="AL1" i="1"/>
  <c r="AM4" i="1"/>
  <c r="AM7" i="1" l="1" a="1"/>
  <c r="AM7" i="1" s="1"/>
  <c r="AM9" i="1" a="1"/>
  <c r="AM9" i="1" s="1"/>
  <c r="AM12" i="1" a="1"/>
  <c r="AM12" i="1" s="1"/>
  <c r="AM11" i="1" a="1"/>
  <c r="AM11" i="1" s="1"/>
  <c r="AM14" i="1" a="1"/>
  <c r="AM14" i="1" s="1"/>
  <c r="AM6" i="1" a="1"/>
  <c r="AM6" i="1" s="1"/>
  <c r="AM8" i="1" a="1"/>
  <c r="AM8" i="1" s="1"/>
  <c r="AM16" i="1" a="1"/>
  <c r="AM16" i="1" s="1"/>
  <c r="AM15" i="1" a="1"/>
  <c r="AM15" i="1" s="1"/>
  <c r="AM10" i="1" a="1"/>
  <c r="AM10" i="1" s="1"/>
  <c r="AM13" i="1" a="1"/>
  <c r="AM13" i="1" s="1"/>
  <c r="AM17" i="1" a="1"/>
  <c r="AM17" i="1" s="1"/>
  <c r="AM38" i="1" a="1"/>
  <c r="AM38" i="1" s="1"/>
  <c r="AM58" i="1" a="1"/>
  <c r="AM58" i="1" s="1"/>
  <c r="AM37" i="1" a="1"/>
  <c r="AM37" i="1" s="1"/>
  <c r="AM50" i="1" a="1"/>
  <c r="AM50" i="1" s="1"/>
  <c r="AM39" i="1" a="1"/>
  <c r="AM39" i="1" s="1"/>
  <c r="AM41" i="1" a="1"/>
  <c r="AM41" i="1" s="1"/>
  <c r="AM57" i="1" a="1"/>
  <c r="AM57" i="1" s="1"/>
  <c r="AM53" i="1" a="1"/>
  <c r="AM53" i="1" s="1"/>
  <c r="AM58" i="7" a="1"/>
  <c r="AM58" i="7" s="1"/>
  <c r="AM57" i="7" a="1"/>
  <c r="AM57" i="7" s="1"/>
  <c r="AM17" i="7" a="1"/>
  <c r="AM17" i="7" s="1"/>
  <c r="AM7" i="7" a="1"/>
  <c r="AM7" i="7" s="1"/>
  <c r="AM14" i="7" a="1"/>
  <c r="AM14" i="7" s="1"/>
  <c r="AM12" i="7" a="1"/>
  <c r="AM12" i="7" s="1"/>
  <c r="AM9" i="7" a="1"/>
  <c r="AM9" i="7" s="1"/>
  <c r="AM6" i="7" a="1"/>
  <c r="AM6" i="7" s="1"/>
  <c r="AN4" i="7"/>
  <c r="AM15" i="7" a="1"/>
  <c r="AM15" i="7" s="1"/>
  <c r="AM13" i="7" a="1"/>
  <c r="AM13" i="7" s="1"/>
  <c r="AM8" i="7" a="1"/>
  <c r="AM8" i="7" s="1"/>
  <c r="AM16" i="7" a="1"/>
  <c r="AM16" i="7" s="1"/>
  <c r="AM3" i="7"/>
  <c r="AM2" i="7"/>
  <c r="AM10" i="7" a="1"/>
  <c r="AM10" i="7" s="1"/>
  <c r="AM11" i="7" a="1"/>
  <c r="AM11" i="7" s="1"/>
  <c r="AM1" i="7"/>
  <c r="AM2" i="1"/>
  <c r="AM3" i="1"/>
  <c r="AM1" i="1"/>
  <c r="AN4" i="1"/>
  <c r="AN9" i="1" l="1" a="1"/>
  <c r="AN9" i="1" s="1"/>
  <c r="AN16" i="1" a="1"/>
  <c r="AN16" i="1" s="1"/>
  <c r="AN8" i="1" a="1"/>
  <c r="AN8" i="1" s="1"/>
  <c r="AN12" i="1" a="1"/>
  <c r="AN12" i="1" s="1"/>
  <c r="AN11" i="1" a="1"/>
  <c r="AN11" i="1" s="1"/>
  <c r="AN14" i="1" a="1"/>
  <c r="AN14" i="1" s="1"/>
  <c r="AN13" i="1" a="1"/>
  <c r="AN13" i="1" s="1"/>
  <c r="AN17" i="1" a="1"/>
  <c r="AN17" i="1" s="1"/>
  <c r="AN6" i="1" a="1"/>
  <c r="AN6" i="1" s="1"/>
  <c r="AN15" i="1" a="1"/>
  <c r="AN15" i="1" s="1"/>
  <c r="AN10" i="1" a="1"/>
  <c r="AN10" i="1" s="1"/>
  <c r="AN38" i="1" a="1"/>
  <c r="AN38" i="1" s="1"/>
  <c r="AN7" i="1" a="1"/>
  <c r="AN7" i="1" s="1"/>
  <c r="AN39" i="1" a="1"/>
  <c r="AN39" i="1" s="1"/>
  <c r="AN50" i="1" a="1"/>
  <c r="AN50" i="1" s="1"/>
  <c r="AN58" i="1" a="1"/>
  <c r="AN58" i="1" s="1"/>
  <c r="AN37" i="1" a="1"/>
  <c r="AN37" i="1" s="1"/>
  <c r="AN41" i="1" a="1"/>
  <c r="AN41" i="1" s="1"/>
  <c r="AN57" i="1" a="1"/>
  <c r="AN57" i="1" s="1"/>
  <c r="AN53" i="1" a="1"/>
  <c r="AN53" i="1" s="1"/>
  <c r="AN58" i="7" a="1"/>
  <c r="AN58" i="7" s="1"/>
  <c r="AN57" i="7" a="1"/>
  <c r="AN57" i="7" s="1"/>
  <c r="AN17" i="7" a="1"/>
  <c r="AN17" i="7" s="1"/>
  <c r="AN15" i="7" a="1"/>
  <c r="AN15" i="7" s="1"/>
  <c r="AN13" i="7" a="1"/>
  <c r="AN13" i="7" s="1"/>
  <c r="AN12" i="7" a="1"/>
  <c r="AN12" i="7" s="1"/>
  <c r="AN9" i="7" a="1"/>
  <c r="AN9" i="7" s="1"/>
  <c r="AN6" i="7" a="1"/>
  <c r="AN6" i="7" s="1"/>
  <c r="AN10" i="7" a="1"/>
  <c r="AN10" i="7" s="1"/>
  <c r="AN3" i="7"/>
  <c r="AN2" i="7"/>
  <c r="AN16" i="7" a="1"/>
  <c r="AN16" i="7" s="1"/>
  <c r="AN11" i="7" a="1"/>
  <c r="AN11" i="7" s="1"/>
  <c r="AN14" i="7" a="1"/>
  <c r="AN14" i="7" s="1"/>
  <c r="AN8" i="7" a="1"/>
  <c r="AN8" i="7" s="1"/>
  <c r="AO4" i="7"/>
  <c r="AN7" i="7" a="1"/>
  <c r="AN7" i="7" s="1"/>
  <c r="AN1" i="7"/>
  <c r="AN2" i="1"/>
  <c r="AN3" i="1"/>
  <c r="AN1" i="1"/>
  <c r="AO4" i="1"/>
  <c r="AO13" i="1" l="1" a="1"/>
  <c r="AO13" i="1" s="1"/>
  <c r="AO16" i="1" a="1"/>
  <c r="AO16" i="1" s="1"/>
  <c r="AO10" i="1" a="1"/>
  <c r="AO10" i="1" s="1"/>
  <c r="AO14" i="1" a="1"/>
  <c r="AO14" i="1" s="1"/>
  <c r="AO12" i="1" a="1"/>
  <c r="AO12" i="1" s="1"/>
  <c r="AO7" i="1" a="1"/>
  <c r="AO7" i="1" s="1"/>
  <c r="AO9" i="1" a="1"/>
  <c r="AO9" i="1" s="1"/>
  <c r="AO17" i="1" a="1"/>
  <c r="AO17" i="1" s="1"/>
  <c r="AO6" i="1" a="1"/>
  <c r="AO6" i="1" s="1"/>
  <c r="AO15" i="1" a="1"/>
  <c r="AO15" i="1" s="1"/>
  <c r="AO11" i="1" a="1"/>
  <c r="AO11" i="1" s="1"/>
  <c r="AO8" i="1" a="1"/>
  <c r="AO8" i="1" s="1"/>
  <c r="AO39" i="1" a="1"/>
  <c r="AO39" i="1" s="1"/>
  <c r="AO41" i="1" a="1"/>
  <c r="AO41" i="1" s="1"/>
  <c r="AO50" i="1" a="1"/>
  <c r="AO50" i="1" s="1"/>
  <c r="AO57" i="1" a="1"/>
  <c r="AO57" i="1" s="1"/>
  <c r="AO38" i="1" a="1"/>
  <c r="AO38" i="1" s="1"/>
  <c r="AO37" i="1" a="1"/>
  <c r="AO37" i="1" s="1"/>
  <c r="AO53" i="1" a="1"/>
  <c r="AO53" i="1" s="1"/>
  <c r="AO58" i="1" a="1"/>
  <c r="AO58" i="1" s="1"/>
  <c r="AP4" i="7"/>
  <c r="AP3" i="7" s="1"/>
  <c r="AO10" i="7" a="1"/>
  <c r="AO10" i="7" s="1"/>
  <c r="AO58" i="7" a="1"/>
  <c r="AO58" i="7" s="1"/>
  <c r="AO11" i="7" a="1"/>
  <c r="AO11" i="7" s="1"/>
  <c r="AO15" i="7" a="1"/>
  <c r="AO15" i="7" s="1"/>
  <c r="AO12" i="7" a="1"/>
  <c r="AO12" i="7" s="1"/>
  <c r="AO16" i="7" a="1"/>
  <c r="AO16" i="7" s="1"/>
  <c r="AO9" i="7" a="1"/>
  <c r="AO9" i="7" s="1"/>
  <c r="AO13" i="7" a="1"/>
  <c r="AO13" i="7" s="1"/>
  <c r="AO17" i="7" a="1"/>
  <c r="AO17" i="7" s="1"/>
  <c r="AO57" i="7" a="1"/>
  <c r="AO57" i="7" s="1"/>
  <c r="AO14" i="7" a="1"/>
  <c r="AO14" i="7" s="1"/>
  <c r="AO2" i="7"/>
  <c r="AO6" i="7" a="1"/>
  <c r="AO6" i="7" s="1"/>
  <c r="AO8" i="7" a="1"/>
  <c r="AO8" i="7" s="1"/>
  <c r="AO7" i="7" a="1"/>
  <c r="AO7" i="7" s="1"/>
  <c r="AO1" i="7"/>
  <c r="AO3" i="7"/>
  <c r="AO2" i="1"/>
  <c r="AO3" i="1"/>
  <c r="AO1" i="1"/>
  <c r="AP4" i="1"/>
  <c r="AP6" i="1" l="1" a="1"/>
  <c r="AP6" i="1" s="1"/>
  <c r="AP8" i="1" a="1"/>
  <c r="AP8" i="1" s="1"/>
  <c r="AP11" i="1" a="1"/>
  <c r="AP11" i="1" s="1"/>
  <c r="AP10" i="1" a="1"/>
  <c r="AP10" i="1" s="1"/>
  <c r="AP13" i="1" a="1"/>
  <c r="AP13" i="1" s="1"/>
  <c r="AP16" i="1" a="1"/>
  <c r="AP16" i="1" s="1"/>
  <c r="AP15" i="1" a="1"/>
  <c r="AP15" i="1" s="1"/>
  <c r="AP7" i="1" a="1"/>
  <c r="AP7" i="1" s="1"/>
  <c r="AP9" i="1" a="1"/>
  <c r="AP9" i="1" s="1"/>
  <c r="AP14" i="1" a="1"/>
  <c r="AP14" i="1" s="1"/>
  <c r="AP17" i="1" a="1"/>
  <c r="AP17" i="1" s="1"/>
  <c r="AP37" i="1" a="1"/>
  <c r="AP37" i="1" s="1"/>
  <c r="AP39" i="1" a="1"/>
  <c r="AP39" i="1" s="1"/>
  <c r="AP53" i="1" a="1"/>
  <c r="AP53" i="1" s="1"/>
  <c r="AP41" i="1" a="1"/>
  <c r="AP41" i="1" s="1"/>
  <c r="AP50" i="1" a="1"/>
  <c r="AP50" i="1" s="1"/>
  <c r="AP57" i="1" a="1"/>
  <c r="AP57" i="1" s="1"/>
  <c r="AP12" i="1" a="1"/>
  <c r="AP12" i="1" s="1"/>
  <c r="AP58" i="1" a="1"/>
  <c r="AP58" i="1" s="1"/>
  <c r="AP38" i="1" a="1"/>
  <c r="AP38" i="1" s="1"/>
  <c r="AQ4" i="7"/>
  <c r="AQ13" i="7" s="1" a="1"/>
  <c r="AQ13" i="7" s="1"/>
  <c r="AP2" i="7"/>
  <c r="AP7" i="7" a="1"/>
  <c r="AP7" i="7" s="1"/>
  <c r="AP6" i="7" a="1"/>
  <c r="AP6" i="7" s="1"/>
  <c r="AP1" i="7"/>
  <c r="AP9" i="7" a="1"/>
  <c r="AP9" i="7" s="1"/>
  <c r="AP13" i="7" a="1"/>
  <c r="AP13" i="7" s="1"/>
  <c r="AP17" i="7" a="1"/>
  <c r="AP17" i="7" s="1"/>
  <c r="AP11" i="7" a="1"/>
  <c r="AP11" i="7" s="1"/>
  <c r="AP15" i="7" a="1"/>
  <c r="AP15" i="7" s="1"/>
  <c r="AP16" i="7" a="1"/>
  <c r="AP16" i="7" s="1"/>
  <c r="AP10" i="7" a="1"/>
  <c r="AP10" i="7" s="1"/>
  <c r="AP14" i="7" a="1"/>
  <c r="AP14" i="7" s="1"/>
  <c r="AP58" i="7" a="1"/>
  <c r="AP58" i="7" s="1"/>
  <c r="AP12" i="7" a="1"/>
  <c r="AP12" i="7" s="1"/>
  <c r="AP8" i="7" a="1"/>
  <c r="AP8" i="7" s="1"/>
  <c r="AP57" i="7" a="1"/>
  <c r="AP57" i="7" s="1"/>
  <c r="AP2" i="1"/>
  <c r="AP3" i="1"/>
  <c r="AP1" i="1"/>
  <c r="AQ4" i="1"/>
  <c r="AQ35" i="1" l="1"/>
  <c r="AP35" i="1" s="1" a="1"/>
  <c r="AP35" i="1" s="1"/>
  <c r="AO35" i="1" s="1" a="1"/>
  <c r="AO35" i="1" s="1"/>
  <c r="AN35" i="1" s="1" a="1"/>
  <c r="AN35" i="1" s="1"/>
  <c r="AM35" i="1" s="1" a="1"/>
  <c r="AM35" i="1" s="1"/>
  <c r="AL35" i="1" s="1" a="1"/>
  <c r="AL35" i="1" s="1"/>
  <c r="AK35" i="1" s="1" a="1"/>
  <c r="AK35" i="1" s="1"/>
  <c r="AJ35" i="1" s="1" a="1"/>
  <c r="AJ35" i="1" s="1"/>
  <c r="AQ19" i="1"/>
  <c r="AP19" i="1" a="1"/>
  <c r="AP19" i="1" s="1"/>
  <c r="AO19" i="1" s="1" a="1"/>
  <c r="AO19" i="1" s="1"/>
  <c r="AN19" i="1" s="1" a="1"/>
  <c r="AN19" i="1" s="1"/>
  <c r="AM19" i="1" s="1" a="1"/>
  <c r="AM19" i="1" s="1"/>
  <c r="AL19" i="1" s="1" a="1"/>
  <c r="AL19" i="1" s="1"/>
  <c r="AK19" i="1" s="1" a="1"/>
  <c r="AK19" i="1" s="1"/>
  <c r="AJ19" i="1" s="1" a="1"/>
  <c r="AJ19" i="1" s="1"/>
  <c r="AQ12" i="1"/>
  <c r="AQ13" i="1"/>
  <c r="AQ37" i="1"/>
  <c r="AQ53" i="1"/>
  <c r="AQ6" i="1"/>
  <c r="AQ14" i="1"/>
  <c r="AQ38" i="1"/>
  <c r="AQ7" i="1"/>
  <c r="AQ15" i="1"/>
  <c r="AQ39" i="1"/>
  <c r="AQ8" i="1"/>
  <c r="AQ16" i="1"/>
  <c r="AQ9" i="1"/>
  <c r="AQ17" i="1"/>
  <c r="AQ41" i="1"/>
  <c r="AQ57" i="1"/>
  <c r="AQ10" i="1"/>
  <c r="AQ50" i="1"/>
  <c r="AQ58" i="1"/>
  <c r="AQ11" i="1"/>
  <c r="AR4" i="7"/>
  <c r="AR15" i="7" s="1" a="1"/>
  <c r="AR15" i="7" s="1"/>
  <c r="AQ1" i="7"/>
  <c r="AQ2" i="7"/>
  <c r="AQ9" i="7" a="1"/>
  <c r="AQ9" i="7" s="1"/>
  <c r="AQ7" i="7" a="1"/>
  <c r="AQ7" i="7" s="1"/>
  <c r="AQ17" i="7" a="1"/>
  <c r="AQ17" i="7" s="1"/>
  <c r="AQ14" i="7" a="1"/>
  <c r="AQ14" i="7" s="1"/>
  <c r="AQ10" i="7" a="1"/>
  <c r="AQ10" i="7" s="1"/>
  <c r="AQ58" i="7" a="1"/>
  <c r="AQ58" i="7" s="1"/>
  <c r="AQ57" i="7" a="1"/>
  <c r="AQ57" i="7" s="1"/>
  <c r="AQ12" i="7" a="1"/>
  <c r="AQ12" i="7" s="1"/>
  <c r="AQ6" i="7" a="1"/>
  <c r="AQ6" i="7" s="1"/>
  <c r="AQ16" i="7" a="1"/>
  <c r="AQ16" i="7" s="1"/>
  <c r="AQ15" i="7" a="1"/>
  <c r="AQ15" i="7" s="1"/>
  <c r="AQ8" i="7" a="1"/>
  <c r="AQ8" i="7" s="1"/>
  <c r="AQ11" i="7" a="1"/>
  <c r="AQ11" i="7" s="1"/>
  <c r="AQ3" i="7"/>
  <c r="AQ2" i="1"/>
  <c r="AQ3" i="1"/>
  <c r="AQ1" i="1"/>
  <c r="AR4" i="1"/>
  <c r="AI35" i="1" l="1"/>
  <c r="AH35" i="1" s="1" a="1"/>
  <c r="AH35" i="1" s="1"/>
  <c r="AG35" i="1" s="1"/>
  <c r="AF35" i="1" s="1" a="1"/>
  <c r="AF35" i="1" s="1"/>
  <c r="AE35" i="1" s="1" a="1"/>
  <c r="AE35" i="1" s="1"/>
  <c r="AI19" i="1"/>
  <c r="AH19" i="1" s="1" a="1"/>
  <c r="AH19" i="1" s="1"/>
  <c r="AG19" i="1" s="1"/>
  <c r="AF19" i="1" s="1" a="1"/>
  <c r="AF19" i="1" s="1"/>
  <c r="AE19" i="1" s="1" a="1"/>
  <c r="AE19" i="1" s="1"/>
  <c r="AD19" i="1" s="1"/>
  <c r="AC19" i="1" s="1" a="1"/>
  <c r="AC19" i="1" s="1"/>
  <c r="AR7" i="1"/>
  <c r="AR15" i="1"/>
  <c r="AR50" i="1"/>
  <c r="AR10" i="1"/>
  <c r="AR11" i="1"/>
  <c r="AR12" i="1"/>
  <c r="AR37" i="1"/>
  <c r="AR6" i="1"/>
  <c r="AR39" i="1"/>
  <c r="AR8" i="1"/>
  <c r="AR16" i="1"/>
  <c r="AR41" i="1"/>
  <c r="AR57" i="1"/>
  <c r="AR58" i="1"/>
  <c r="AR13" i="1"/>
  <c r="AR14" i="1"/>
  <c r="AR9" i="1"/>
  <c r="AR17" i="1"/>
  <c r="AR38" i="1"/>
  <c r="AR11" i="7" a="1"/>
  <c r="AR11" i="7" s="1"/>
  <c r="AS4" i="7"/>
  <c r="AS8" i="7" s="1" a="1"/>
  <c r="AS8" i="7" s="1"/>
  <c r="AR2" i="7"/>
  <c r="AR14" i="7" a="1"/>
  <c r="AR14" i="7" s="1"/>
  <c r="AR57" i="7" a="1"/>
  <c r="AR57" i="7" s="1"/>
  <c r="AR58" i="7" a="1"/>
  <c r="AR58" i="7" s="1"/>
  <c r="AR13" i="7" a="1"/>
  <c r="AR13" i="7" s="1"/>
  <c r="AR3" i="7"/>
  <c r="AR16" i="7" a="1"/>
  <c r="AR16" i="7" s="1"/>
  <c r="AR7" i="7" a="1"/>
  <c r="AR7" i="7" s="1"/>
  <c r="AR8" i="7" a="1"/>
  <c r="AR8" i="7" s="1"/>
  <c r="AR6" i="7" a="1"/>
  <c r="AR6" i="7" s="1"/>
  <c r="AR17" i="7" a="1"/>
  <c r="AR17" i="7" s="1"/>
  <c r="AR12" i="7" a="1"/>
  <c r="AR12" i="7" s="1"/>
  <c r="AR9" i="7" a="1"/>
  <c r="AR9" i="7" s="1"/>
  <c r="AR1" i="7"/>
  <c r="AR10" i="7" a="1"/>
  <c r="AR10" i="7" s="1"/>
  <c r="AS10" i="7" a="1"/>
  <c r="AS10" i="7" s="1"/>
  <c r="AR2" i="1"/>
  <c r="AR3" i="1"/>
  <c r="AR1" i="1"/>
  <c r="AS4" i="1"/>
  <c r="AB19" i="1" l="1"/>
  <c r="AA19" i="1" s="1" a="1"/>
  <c r="AA19" i="1" s="1"/>
  <c r="Z19" i="1" s="1" a="1"/>
  <c r="Z19" i="1" s="1"/>
  <c r="Y19" i="1" s="1" a="1"/>
  <c r="Y19" i="1" s="1"/>
  <c r="X19" i="1" s="1" a="1"/>
  <c r="X19" i="1" s="1"/>
  <c r="W19" i="1" s="1"/>
  <c r="AD35" i="1"/>
  <c r="AC35" i="1" s="1" a="1"/>
  <c r="AC35" i="1" s="1"/>
  <c r="AS10" i="1" a="1"/>
  <c r="AS10" i="1" s="1"/>
  <c r="AS16" i="1" a="1"/>
  <c r="AS16" i="1" s="1"/>
  <c r="AS9" i="1" a="1"/>
  <c r="AS9" i="1" s="1"/>
  <c r="AS12" i="1" a="1"/>
  <c r="AS12" i="1" s="1"/>
  <c r="AS15" i="1" a="1"/>
  <c r="AS15" i="1" s="1"/>
  <c r="AS7" i="1" a="1"/>
  <c r="AS7" i="1" s="1"/>
  <c r="AS14" i="1" a="1"/>
  <c r="AS14" i="1" s="1"/>
  <c r="AS17" i="1" a="1"/>
  <c r="AS17" i="1" s="1"/>
  <c r="AS8" i="1" a="1"/>
  <c r="AS8" i="1" s="1"/>
  <c r="AS13" i="1" a="1"/>
  <c r="AS13" i="1" s="1"/>
  <c r="AS11" i="1" a="1"/>
  <c r="AS11" i="1" s="1"/>
  <c r="AS38" i="1" a="1"/>
  <c r="AS38" i="1" s="1"/>
  <c r="AS58" i="1" a="1"/>
  <c r="AS58" i="1" s="1"/>
  <c r="AS37" i="1" a="1"/>
  <c r="AS37" i="1" s="1"/>
  <c r="AS39" i="1" a="1"/>
  <c r="AS39" i="1" s="1"/>
  <c r="AS50" i="1" a="1"/>
  <c r="AS50" i="1" s="1"/>
  <c r="AS41" i="1" a="1"/>
  <c r="AS41" i="1" s="1"/>
  <c r="AS57" i="1" a="1"/>
  <c r="AS57" i="1" s="1"/>
  <c r="AS6" i="1" a="1"/>
  <c r="AS6" i="1" s="1"/>
  <c r="AS3" i="7"/>
  <c r="AS57" i="7" a="1"/>
  <c r="AS57" i="7" s="1"/>
  <c r="AS15" i="7" a="1"/>
  <c r="AS15" i="7" s="1"/>
  <c r="AS14" i="7" a="1"/>
  <c r="AS14" i="7" s="1"/>
  <c r="AS7" i="7" a="1"/>
  <c r="AS7" i="7" s="1"/>
  <c r="AS6" i="7" a="1"/>
  <c r="AS6" i="7" s="1"/>
  <c r="AS11" i="7" a="1"/>
  <c r="AS11" i="7" s="1"/>
  <c r="AS16" i="7" a="1"/>
  <c r="AS16" i="7" s="1"/>
  <c r="AS58" i="7" a="1"/>
  <c r="AS58" i="7" s="1"/>
  <c r="AS1" i="7"/>
  <c r="AS12" i="7" a="1"/>
  <c r="AS12" i="7" s="1"/>
  <c r="AS2" i="7"/>
  <c r="AS17" i="7" a="1"/>
  <c r="AS17" i="7" s="1"/>
  <c r="AT4" i="7"/>
  <c r="AT11" i="7" s="1" a="1"/>
  <c r="AT11" i="7" s="1"/>
  <c r="AS9" i="7" a="1"/>
  <c r="AS9" i="7" s="1"/>
  <c r="AS13" i="7" a="1"/>
  <c r="AS13" i="7" s="1"/>
  <c r="AS2" i="1"/>
  <c r="AS3" i="1"/>
  <c r="AS1" i="1"/>
  <c r="AT4" i="1"/>
  <c r="V19" i="1" l="1"/>
  <c r="U19" i="1" s="1" a="1"/>
  <c r="U19" i="1" s="1"/>
  <c r="T19" i="1" s="1" a="1"/>
  <c r="T19" i="1" s="1"/>
  <c r="S19" i="1" s="1" a="1"/>
  <c r="S19" i="1" s="1"/>
  <c r="R19" i="1" s="1" a="1"/>
  <c r="R19" i="1" s="1"/>
  <c r="AB35" i="1"/>
  <c r="AA35" i="1" s="1" a="1"/>
  <c r="AA35" i="1" s="1"/>
  <c r="Z35" i="1" s="1" a="1"/>
  <c r="Z35" i="1" s="1"/>
  <c r="Y35" i="1" s="1" a="1"/>
  <c r="Y35" i="1" s="1"/>
  <c r="X35" i="1" s="1" a="1"/>
  <c r="X35" i="1" s="1"/>
  <c r="W35" i="1" s="1"/>
  <c r="AU4" i="1"/>
  <c r="AU50" i="1" s="1" a="1"/>
  <c r="AU50" i="1" s="1"/>
  <c r="AT6" i="1" a="1"/>
  <c r="AT6" i="1" s="1"/>
  <c r="AT16" i="1" a="1"/>
  <c r="AT16" i="1" s="1"/>
  <c r="AT9" i="1" a="1"/>
  <c r="AT9" i="1" s="1"/>
  <c r="AT13" i="1" a="1"/>
  <c r="AT13" i="1" s="1"/>
  <c r="AT7" i="1" a="1"/>
  <c r="AT7" i="1" s="1"/>
  <c r="AT12" i="1" a="1"/>
  <c r="AT12" i="1" s="1"/>
  <c r="AT15" i="1" a="1"/>
  <c r="AT15" i="1" s="1"/>
  <c r="AT11" i="1" a="1"/>
  <c r="AT11" i="1" s="1"/>
  <c r="AT8" i="1" a="1"/>
  <c r="AT8" i="1" s="1"/>
  <c r="AT14" i="1" a="1"/>
  <c r="AT14" i="1" s="1"/>
  <c r="AT41" i="1" a="1"/>
  <c r="AT41" i="1" s="1"/>
  <c r="AT50" i="1" a="1"/>
  <c r="AT50" i="1" s="1"/>
  <c r="AT57" i="1" a="1"/>
  <c r="AT57" i="1" s="1"/>
  <c r="AT10" i="1" a="1"/>
  <c r="AT10" i="1" s="1"/>
  <c r="AT38" i="1" a="1"/>
  <c r="AT38" i="1" s="1"/>
  <c r="AT39" i="1" a="1"/>
  <c r="AT39" i="1" s="1"/>
  <c r="AT37" i="1" a="1"/>
  <c r="AT37" i="1" s="1"/>
  <c r="AT17" i="1" a="1"/>
  <c r="AT17" i="1" s="1"/>
  <c r="AT58" i="1" a="1"/>
  <c r="AT58" i="1" s="1"/>
  <c r="AT58" i="7" a="1"/>
  <c r="AT58" i="7" s="1"/>
  <c r="AT2" i="7"/>
  <c r="AT3" i="7"/>
  <c r="AT6" i="7" a="1"/>
  <c r="AT6" i="7" s="1"/>
  <c r="AT17" i="7" a="1"/>
  <c r="AT17" i="7" s="1"/>
  <c r="AT14" i="7" a="1"/>
  <c r="AT14" i="7" s="1"/>
  <c r="AT13" i="7" a="1"/>
  <c r="AT13" i="7" s="1"/>
  <c r="AT57" i="7" a="1"/>
  <c r="AT57" i="7" s="1"/>
  <c r="AT9" i="7" a="1"/>
  <c r="AT9" i="7" s="1"/>
  <c r="AT1" i="7"/>
  <c r="AT10" i="7" a="1"/>
  <c r="AT10" i="7" s="1"/>
  <c r="AT8" i="7" a="1"/>
  <c r="AT8" i="7" s="1"/>
  <c r="AU4" i="7"/>
  <c r="AU16" i="7" s="1" a="1"/>
  <c r="AU16" i="7" s="1"/>
  <c r="AT16" i="7" a="1"/>
  <c r="AT16" i="7" s="1"/>
  <c r="AT7" i="7" a="1"/>
  <c r="AT7" i="7" s="1"/>
  <c r="AT12" i="7" a="1"/>
  <c r="AT12" i="7" s="1"/>
  <c r="AT15" i="7" a="1"/>
  <c r="AT15" i="7" s="1"/>
  <c r="AT2" i="1"/>
  <c r="AT3" i="1"/>
  <c r="AT1" i="1"/>
  <c r="AU57" i="1" l="1" a="1"/>
  <c r="AU57" i="1" s="1"/>
  <c r="AU58" i="1" a="1"/>
  <c r="AU58" i="1" s="1"/>
  <c r="AU6" i="1" a="1"/>
  <c r="AU6" i="1" s="1"/>
  <c r="AU14" i="1" a="1"/>
  <c r="AU14" i="1" s="1"/>
  <c r="AU38" i="1" a="1"/>
  <c r="AU38" i="1" s="1"/>
  <c r="AU11" i="1" a="1"/>
  <c r="AU11" i="1" s="1"/>
  <c r="AU12" i="1" a="1"/>
  <c r="AU12" i="1" s="1"/>
  <c r="AU9" i="1" a="1"/>
  <c r="AU9" i="1" s="1"/>
  <c r="AU13" i="1" a="1"/>
  <c r="AU13" i="1" s="1"/>
  <c r="AU17" i="1" a="1"/>
  <c r="AU17" i="1" s="1"/>
  <c r="AU37" i="1" a="1"/>
  <c r="AU37" i="1" s="1"/>
  <c r="AU41" i="1" a="1"/>
  <c r="AU41" i="1" s="1"/>
  <c r="AU10" i="1" a="1"/>
  <c r="AU10" i="1" s="1"/>
  <c r="AU7" i="1" a="1"/>
  <c r="AU7" i="1" s="1"/>
  <c r="AU15" i="1" a="1"/>
  <c r="AU15" i="1" s="1"/>
  <c r="AU39" i="1" a="1"/>
  <c r="AU39" i="1" s="1"/>
  <c r="AU8" i="1" a="1"/>
  <c r="AU8" i="1" s="1"/>
  <c r="AU16" i="1" a="1"/>
  <c r="AU16" i="1" s="1"/>
  <c r="V35" i="1"/>
  <c r="U35" i="1" s="1" a="1"/>
  <c r="U35" i="1" s="1"/>
  <c r="T35" i="1" s="1" a="1"/>
  <c r="T35" i="1" s="1"/>
  <c r="S35" i="1" s="1" a="1"/>
  <c r="S35" i="1" s="1"/>
  <c r="R35" i="1" s="1" a="1"/>
  <c r="R35" i="1" s="1"/>
  <c r="AU2" i="1"/>
  <c r="AU3" i="1"/>
  <c r="AU7" i="7" a="1"/>
  <c r="AU7" i="7" s="1"/>
  <c r="AU58" i="7" a="1"/>
  <c r="AU58" i="7" s="1"/>
  <c r="AU14" i="7" a="1"/>
  <c r="AU14" i="7" s="1"/>
  <c r="AU3" i="7"/>
  <c r="AU2" i="7"/>
  <c r="AU17" i="7" a="1"/>
  <c r="AU17" i="7" s="1"/>
  <c r="AU13" i="7" a="1"/>
  <c r="AU13" i="7" s="1"/>
  <c r="AU9" i="7" a="1"/>
  <c r="AU9" i="7" s="1"/>
  <c r="AV4" i="7"/>
  <c r="AV16" i="7" s="1" a="1"/>
  <c r="AV16" i="7" s="1"/>
  <c r="AU12" i="7" a="1"/>
  <c r="AU12" i="7" s="1"/>
  <c r="AU11" i="7" a="1"/>
  <c r="AU11" i="7" s="1"/>
  <c r="AU8" i="7" a="1"/>
  <c r="AU8" i="7" s="1"/>
  <c r="AU1" i="7"/>
  <c r="AU57" i="7" a="1"/>
  <c r="AU57" i="7" s="1"/>
  <c r="AU6" i="7" a="1"/>
  <c r="AU6" i="7" s="1"/>
  <c r="AU10" i="7" a="1"/>
  <c r="AU10" i="7" s="1"/>
  <c r="AU15" i="7" a="1"/>
  <c r="AU15" i="7" s="1"/>
  <c r="AV9" i="7" l="1" a="1"/>
  <c r="AV9" i="7" s="1"/>
  <c r="AV17" i="7" a="1"/>
  <c r="AV17" i="7" s="1"/>
  <c r="AV13" i="7" a="1"/>
  <c r="AV13" i="7" s="1"/>
  <c r="AV2" i="7"/>
  <c r="AV6" i="7" a="1"/>
  <c r="AV6" i="7" s="1"/>
  <c r="AV12" i="7" a="1"/>
  <c r="AV12" i="7" s="1"/>
  <c r="AV57" i="7" a="1"/>
  <c r="AV57" i="7" s="1"/>
  <c r="AV10" i="7" a="1"/>
  <c r="AV10" i="7" s="1"/>
  <c r="AV1" i="7"/>
  <c r="AV8" i="7" a="1"/>
  <c r="AV8" i="7" s="1"/>
  <c r="AV15" i="7" a="1"/>
  <c r="AV15" i="7" s="1"/>
  <c r="AW4" i="7"/>
  <c r="AW9" i="7" s="1" a="1"/>
  <c r="AW9" i="7" s="1"/>
  <c r="AV58" i="7" a="1"/>
  <c r="AV58" i="7" s="1"/>
  <c r="AV11" i="7" a="1"/>
  <c r="AV11" i="7" s="1"/>
  <c r="AV3" i="7"/>
  <c r="AV14" i="7" a="1"/>
  <c r="AV14" i="7" s="1"/>
  <c r="AV7" i="7" a="1"/>
  <c r="AV7" i="7" s="1"/>
  <c r="J7" i="1" a="1"/>
  <c r="J7" i="1" s="1"/>
  <c r="AW3" i="7" l="1"/>
  <c r="AX4" i="7"/>
  <c r="AW6" i="7" a="1"/>
  <c r="AW6" i="7" s="1"/>
  <c r="AW17" i="7" a="1"/>
  <c r="AW17" i="7" s="1"/>
  <c r="AW57" i="7" a="1"/>
  <c r="AW57" i="7" s="1"/>
  <c r="AW15" i="7" a="1"/>
  <c r="AW15" i="7" s="1"/>
  <c r="AW11" i="7" a="1"/>
  <c r="AW11" i="7" s="1"/>
  <c r="AW16" i="7" a="1"/>
  <c r="AW16" i="7" s="1"/>
  <c r="AW12" i="7" a="1"/>
  <c r="AW12" i="7" s="1"/>
  <c r="AW1" i="7"/>
  <c r="AW7" i="7" a="1"/>
  <c r="AW7" i="7" s="1"/>
  <c r="AW8" i="7" a="1"/>
  <c r="AW8" i="7" s="1"/>
  <c r="AW13" i="7" a="1"/>
  <c r="AW13" i="7" s="1"/>
  <c r="AW14" i="7" a="1"/>
  <c r="AW14" i="7" s="1"/>
  <c r="AW2" i="7"/>
  <c r="AW58" i="7" a="1"/>
  <c r="AW58" i="7" s="1"/>
  <c r="AW10" i="7" a="1"/>
  <c r="AW10" i="7" s="1"/>
  <c r="AX58" i="7" l="1" a="1"/>
  <c r="AX58" i="7" s="1"/>
  <c r="AX9" i="7" a="1"/>
  <c r="AX9" i="7" s="1"/>
  <c r="AX1" i="7"/>
  <c r="AX2" i="7"/>
  <c r="AX14" i="7" a="1"/>
  <c r="AX14" i="7" s="1"/>
  <c r="AX12" i="7" a="1"/>
  <c r="AX12" i="7" s="1"/>
  <c r="AX8" i="7" a="1"/>
  <c r="AX8" i="7" s="1"/>
  <c r="AX6" i="7" a="1"/>
  <c r="AX6" i="7" s="1"/>
  <c r="AX15" i="7" a="1"/>
  <c r="AX15" i="7" s="1"/>
  <c r="AX57" i="7" a="1"/>
  <c r="AX57" i="7" s="1"/>
  <c r="AX11" i="7" a="1"/>
  <c r="AX11" i="7" s="1"/>
  <c r="AX17" i="7" a="1"/>
  <c r="AX17" i="7" s="1"/>
  <c r="AX7" i="7" a="1"/>
  <c r="AX7" i="7" s="1"/>
  <c r="AX16" i="7" a="1"/>
  <c r="AX16" i="7" s="1"/>
  <c r="AX10" i="7" a="1"/>
  <c r="AX10" i="7" s="1"/>
  <c r="AX13" i="7" a="1"/>
  <c r="AX13" i="7" s="1"/>
  <c r="AX3" i="7"/>
  <c r="Q7" i="1" l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AU1" i="1"/>
  <c r="AV4" i="1"/>
  <c r="AV9" i="1" l="1" a="1"/>
  <c r="AV9" i="1" s="1"/>
  <c r="AV15" i="1" a="1"/>
  <c r="AV15" i="1" s="1"/>
  <c r="AV8" i="1" a="1"/>
  <c r="AV8" i="1" s="1"/>
  <c r="AV11" i="1" a="1"/>
  <c r="AV11" i="1" s="1"/>
  <c r="AV14" i="1" a="1"/>
  <c r="AV14" i="1" s="1"/>
  <c r="AV17" i="1" a="1"/>
  <c r="AV17" i="1" s="1"/>
  <c r="AV7" i="1" a="1"/>
  <c r="AV7" i="1" s="1"/>
  <c r="AV13" i="1" a="1"/>
  <c r="AV13" i="1" s="1"/>
  <c r="AV10" i="1" a="1"/>
  <c r="AV10" i="1" s="1"/>
  <c r="AV12" i="1" a="1"/>
  <c r="AV12" i="1" s="1"/>
  <c r="AV16" i="1" a="1"/>
  <c r="AV16" i="1" s="1"/>
  <c r="AV6" i="1" a="1"/>
  <c r="AV6" i="1" s="1"/>
  <c r="AV37" i="1" a="1"/>
  <c r="AV37" i="1" s="1"/>
  <c r="AV39" i="1" a="1"/>
  <c r="AV39" i="1" s="1"/>
  <c r="AV41" i="1" a="1"/>
  <c r="AV41" i="1" s="1"/>
  <c r="AV57" i="1" a="1"/>
  <c r="AV57" i="1" s="1"/>
  <c r="AV38" i="1" a="1"/>
  <c r="AV38" i="1" s="1"/>
  <c r="AV58" i="1" a="1"/>
  <c r="AV58" i="1" s="1"/>
  <c r="AW4" i="1"/>
  <c r="AV1" i="1"/>
  <c r="AV3" i="1"/>
  <c r="AV2" i="1"/>
  <c r="AW16" i="1" l="1" a="1"/>
  <c r="AW16" i="1" s="1"/>
  <c r="AW15" i="1" a="1"/>
  <c r="AW15" i="1" s="1"/>
  <c r="AW11" i="1" a="1"/>
  <c r="AW11" i="1" s="1"/>
  <c r="AW14" i="1" a="1"/>
  <c r="AW14" i="1" s="1"/>
  <c r="AW17" i="1" a="1"/>
  <c r="AW17" i="1" s="1"/>
  <c r="AW7" i="1" a="1"/>
  <c r="AW7" i="1" s="1"/>
  <c r="AW6" i="1" a="1"/>
  <c r="AW6" i="1" s="1"/>
  <c r="AW10" i="1" a="1"/>
  <c r="AW10" i="1" s="1"/>
  <c r="AW12" i="1" a="1"/>
  <c r="AW12" i="1" s="1"/>
  <c r="AW9" i="1" a="1"/>
  <c r="AW9" i="1" s="1"/>
  <c r="AW8" i="1" a="1"/>
  <c r="AW8" i="1" s="1"/>
  <c r="AW13" i="1" a="1"/>
  <c r="AW13" i="1" s="1"/>
  <c r="AW58" i="1" a="1"/>
  <c r="AW58" i="1" s="1"/>
  <c r="AW37" i="1" a="1"/>
  <c r="AW37" i="1" s="1"/>
  <c r="AW39" i="1" a="1"/>
  <c r="AW39" i="1" s="1"/>
  <c r="AW57" i="1" a="1"/>
  <c r="AW57" i="1" s="1"/>
  <c r="AW38" i="1" a="1"/>
  <c r="AW38" i="1" s="1"/>
  <c r="AW41" i="1" a="1"/>
  <c r="AW41" i="1" s="1"/>
  <c r="AX4" i="1"/>
  <c r="AW3" i="1"/>
  <c r="AW2" i="1"/>
  <c r="AW1" i="1"/>
  <c r="AX6" i="1" l="1" a="1"/>
  <c r="AX6" i="1" s="1"/>
  <c r="AX10" i="1" a="1"/>
  <c r="AX10" i="1" s="1"/>
  <c r="AX13" i="1" a="1"/>
  <c r="AX13" i="1" s="1"/>
  <c r="AX16" i="1" a="1"/>
  <c r="AX16" i="1" s="1"/>
  <c r="AX8" i="1" a="1"/>
  <c r="AX8" i="1" s="1"/>
  <c r="AX11" i="1" a="1"/>
  <c r="AX11" i="1" s="1"/>
  <c r="AX15" i="1" a="1"/>
  <c r="AX15" i="1" s="1"/>
  <c r="AX14" i="1" a="1"/>
  <c r="AX14" i="1" s="1"/>
  <c r="AX12" i="1" a="1"/>
  <c r="AX12" i="1" s="1"/>
  <c r="AX17" i="1" a="1"/>
  <c r="AX17" i="1" s="1"/>
  <c r="AX7" i="1" a="1"/>
  <c r="AX7" i="1" s="1"/>
  <c r="AX9" i="1" a="1"/>
  <c r="AX9" i="1" s="1"/>
  <c r="AX38" i="1" a="1"/>
  <c r="AX38" i="1" s="1"/>
  <c r="AX58" i="1" a="1"/>
  <c r="AX58" i="1" s="1"/>
  <c r="AX57" i="1" a="1"/>
  <c r="AX57" i="1" s="1"/>
  <c r="AX39" i="1" a="1"/>
  <c r="AX39" i="1" s="1"/>
  <c r="AX41" i="1" a="1"/>
  <c r="AX41" i="1" s="1"/>
  <c r="AX37" i="1" a="1"/>
  <c r="AX37" i="1" s="1"/>
  <c r="AY4" i="1"/>
  <c r="AY18" i="1" s="1"/>
  <c r="AX27" i="7" a="1"/>
  <c r="AX27" i="7" s="1"/>
  <c r="AW27" i="7" s="1" a="1"/>
  <c r="AW27" i="7" s="1"/>
  <c r="AV27" i="7" s="1" a="1"/>
  <c r="AV27" i="7" s="1"/>
  <c r="AU27" i="7" s="1" a="1"/>
  <c r="AU27" i="7" s="1"/>
  <c r="AT27" i="7" s="1" a="1"/>
  <c r="AT27" i="7" s="1"/>
  <c r="AS27" i="7" s="1" a="1"/>
  <c r="AS27" i="7" s="1"/>
  <c r="AR27" i="7" s="1" a="1"/>
  <c r="AR27" i="7" s="1"/>
  <c r="AQ27" i="7" s="1" a="1"/>
  <c r="AQ27" i="7" s="1"/>
  <c r="AP27" i="7" s="1" a="1"/>
  <c r="AP27" i="7" s="1"/>
  <c r="AO27" i="7" s="1" a="1"/>
  <c r="AO27" i="7" s="1"/>
  <c r="AN27" i="7" s="1" a="1"/>
  <c r="AN27" i="7" s="1"/>
  <c r="AM27" i="7" s="1" a="1"/>
  <c r="AM27" i="7" s="1"/>
  <c r="AL27" i="7" s="1" a="1"/>
  <c r="AL27" i="7" s="1"/>
  <c r="AK27" i="7" s="1" a="1"/>
  <c r="AK27" i="7" s="1"/>
  <c r="AJ27" i="7" s="1" a="1"/>
  <c r="AJ27" i="7" s="1"/>
  <c r="AI27" i="7" s="1" a="1"/>
  <c r="AI27" i="7" s="1"/>
  <c r="AH27" i="7" s="1" a="1"/>
  <c r="AH27" i="7" s="1"/>
  <c r="AG27" i="7" s="1" a="1"/>
  <c r="AG27" i="7" s="1"/>
  <c r="AF27" i="7" s="1" a="1"/>
  <c r="AF27" i="7" s="1"/>
  <c r="AE27" i="7" s="1" a="1"/>
  <c r="AE27" i="7" s="1"/>
  <c r="AD27" i="7" s="1" a="1"/>
  <c r="AD27" i="7" s="1"/>
  <c r="AC27" i="7" s="1" a="1"/>
  <c r="AC27" i="7" s="1"/>
  <c r="AB27" i="7" s="1" a="1"/>
  <c r="AB27" i="7" s="1"/>
  <c r="AA27" i="7" s="1" a="1"/>
  <c r="AA27" i="7" s="1"/>
  <c r="Z27" i="7" s="1" a="1"/>
  <c r="Z27" i="7" s="1"/>
  <c r="Y27" i="7" s="1" a="1"/>
  <c r="Y27" i="7" s="1"/>
  <c r="X27" i="7" s="1" a="1"/>
  <c r="X27" i="7" s="1"/>
  <c r="W27" i="7" s="1" a="1"/>
  <c r="W27" i="7" s="1"/>
  <c r="V27" i="7" s="1" a="1"/>
  <c r="V27" i="7" s="1"/>
  <c r="U27" i="7" s="1" a="1"/>
  <c r="U27" i="7" s="1"/>
  <c r="T27" i="7" s="1" a="1"/>
  <c r="T27" i="7" s="1"/>
  <c r="S27" i="7" s="1" a="1"/>
  <c r="S27" i="7" s="1"/>
  <c r="R27" i="7" s="1" a="1"/>
  <c r="R27" i="7" s="1"/>
  <c r="Q27" i="7" s="1" a="1"/>
  <c r="Q27" i="7" s="1"/>
  <c r="P27" i="7" s="1" a="1"/>
  <c r="P27" i="7" s="1"/>
  <c r="O27" i="7" s="1" a="1"/>
  <c r="O27" i="7" s="1"/>
  <c r="N27" i="7" s="1" a="1"/>
  <c r="N27" i="7" s="1"/>
  <c r="M27" i="7" s="1" a="1"/>
  <c r="M27" i="7" s="1"/>
  <c r="L27" i="7" s="1" a="1"/>
  <c r="L27" i="7" s="1"/>
  <c r="K27" i="7" s="1" a="1"/>
  <c r="K27" i="7" s="1"/>
  <c r="J27" i="7" s="1" a="1"/>
  <c r="J27" i="7" s="1"/>
  <c r="AX3" i="1"/>
  <c r="AX2" i="1"/>
  <c r="AX37" i="7" a="1"/>
  <c r="AX37" i="7" s="1"/>
  <c r="AW37" i="7" s="1" a="1"/>
  <c r="AW37" i="7" s="1"/>
  <c r="AV37" i="7" s="1" a="1"/>
  <c r="AV37" i="7" s="1"/>
  <c r="AU37" i="7" s="1" a="1"/>
  <c r="AU37" i="7" s="1"/>
  <c r="AT37" i="7" s="1" a="1"/>
  <c r="AT37" i="7" s="1"/>
  <c r="AS37" i="7" s="1" a="1"/>
  <c r="AS37" i="7" s="1"/>
  <c r="AR37" i="7" s="1" a="1"/>
  <c r="AR37" i="7" s="1"/>
  <c r="AQ37" i="7" s="1" a="1"/>
  <c r="AQ37" i="7" s="1"/>
  <c r="AP37" i="7" s="1" a="1"/>
  <c r="AP37" i="7" s="1"/>
  <c r="AO37" i="7" s="1" a="1"/>
  <c r="AO37" i="7" s="1"/>
  <c r="AN37" i="7" s="1" a="1"/>
  <c r="AN37" i="7" s="1"/>
  <c r="AM37" i="7" s="1" a="1"/>
  <c r="AM37" i="7" s="1"/>
  <c r="AL37" i="7" s="1" a="1"/>
  <c r="AL37" i="7" s="1"/>
  <c r="AK37" i="7" s="1" a="1"/>
  <c r="AK37" i="7" s="1"/>
  <c r="AJ37" i="7" s="1" a="1"/>
  <c r="AJ37" i="7" s="1"/>
  <c r="AI37" i="7" s="1" a="1"/>
  <c r="AI37" i="7" s="1"/>
  <c r="AH37" i="7" s="1" a="1"/>
  <c r="AH37" i="7" s="1"/>
  <c r="AG37" i="7" s="1" a="1"/>
  <c r="AG37" i="7" s="1"/>
  <c r="AF37" i="7" s="1" a="1"/>
  <c r="AF37" i="7" s="1"/>
  <c r="AE37" i="7" s="1" a="1"/>
  <c r="AE37" i="7" s="1"/>
  <c r="AD37" i="7" s="1" a="1"/>
  <c r="AD37" i="7" s="1"/>
  <c r="AC37" i="7" s="1" a="1"/>
  <c r="AC37" i="7" s="1"/>
  <c r="AB37" i="7" s="1" a="1"/>
  <c r="AB37" i="7" s="1"/>
  <c r="AA37" i="7" s="1" a="1"/>
  <c r="AA37" i="7" s="1"/>
  <c r="Z37" i="7" s="1" a="1"/>
  <c r="Z37" i="7" s="1"/>
  <c r="Y37" i="7" s="1" a="1"/>
  <c r="Y37" i="7" s="1"/>
  <c r="X37" i="7" s="1" a="1"/>
  <c r="X37" i="7" s="1"/>
  <c r="W37" i="7" s="1" a="1"/>
  <c r="W37" i="7" s="1"/>
  <c r="V37" i="7" s="1" a="1"/>
  <c r="V37" i="7" s="1"/>
  <c r="U37" i="7" s="1" a="1"/>
  <c r="U37" i="7" s="1"/>
  <c r="T37" i="7" s="1" a="1"/>
  <c r="T37" i="7" s="1"/>
  <c r="S37" i="7" s="1" a="1"/>
  <c r="S37" i="7" s="1"/>
  <c r="R37" i="7" s="1" a="1"/>
  <c r="R37" i="7" s="1"/>
  <c r="Q37" i="7" s="1" a="1"/>
  <c r="Q37" i="7" s="1"/>
  <c r="P37" i="7" s="1" a="1"/>
  <c r="P37" i="7" s="1"/>
  <c r="O37" i="7" s="1" a="1"/>
  <c r="O37" i="7" s="1"/>
  <c r="N37" i="7" s="1" a="1"/>
  <c r="N37" i="7" s="1"/>
  <c r="M37" i="7" s="1" a="1"/>
  <c r="M37" i="7" s="1"/>
  <c r="L37" i="7" s="1" a="1"/>
  <c r="L37" i="7" s="1"/>
  <c r="K37" i="7" s="1" a="1"/>
  <c r="K37" i="7" s="1"/>
  <c r="J37" i="7" s="1" a="1"/>
  <c r="J37" i="7" s="1"/>
  <c r="AX1" i="1"/>
  <c r="AX38" i="7" a="1"/>
  <c r="AX38" i="7" s="1"/>
  <c r="AW38" i="7" s="1" a="1"/>
  <c r="AW38" i="7" s="1"/>
  <c r="AV38" i="7" s="1" a="1"/>
  <c r="AV38" i="7" s="1"/>
  <c r="AU38" i="7" s="1" a="1"/>
  <c r="AU38" i="7" s="1"/>
  <c r="AT38" i="7" s="1" a="1"/>
  <c r="AT38" i="7" s="1"/>
  <c r="AS38" i="7" s="1" a="1"/>
  <c r="AS38" i="7" s="1"/>
  <c r="AR38" i="7" s="1" a="1"/>
  <c r="AR38" i="7" s="1"/>
  <c r="AQ38" i="7" s="1" a="1"/>
  <c r="AQ38" i="7" s="1"/>
  <c r="AP38" i="7" s="1" a="1"/>
  <c r="AP38" i="7" s="1"/>
  <c r="AO38" i="7" s="1" a="1"/>
  <c r="AO38" i="7" s="1"/>
  <c r="AN38" i="7" s="1" a="1"/>
  <c r="AN38" i="7" s="1"/>
  <c r="AM38" i="7" s="1" a="1"/>
  <c r="AM38" i="7" s="1"/>
  <c r="AL38" i="7" s="1" a="1"/>
  <c r="AL38" i="7" s="1"/>
  <c r="AK38" i="7" s="1" a="1"/>
  <c r="AK38" i="7" s="1"/>
  <c r="AJ38" i="7" s="1" a="1"/>
  <c r="AJ38" i="7" s="1"/>
  <c r="AI38" i="7" s="1" a="1"/>
  <c r="AI38" i="7" s="1"/>
  <c r="AH38" i="7" s="1" a="1"/>
  <c r="AH38" i="7" s="1"/>
  <c r="AG38" i="7" s="1" a="1"/>
  <c r="AG38" i="7" s="1"/>
  <c r="AF38" i="7" s="1" a="1"/>
  <c r="AF38" i="7" s="1"/>
  <c r="AE38" i="7" s="1" a="1"/>
  <c r="AE38" i="7" s="1"/>
  <c r="AD38" i="7" s="1" a="1"/>
  <c r="AD38" i="7" s="1"/>
  <c r="AC38" i="7" s="1" a="1"/>
  <c r="AC38" i="7" s="1"/>
  <c r="AB38" i="7" s="1" a="1"/>
  <c r="AB38" i="7" s="1"/>
  <c r="AA38" i="7" s="1" a="1"/>
  <c r="AA38" i="7" s="1"/>
  <c r="Z38" i="7" s="1" a="1"/>
  <c r="Z38" i="7" s="1"/>
  <c r="Y38" i="7" s="1" a="1"/>
  <c r="Y38" i="7" s="1"/>
  <c r="X38" i="7" s="1" a="1"/>
  <c r="X38" i="7" s="1"/>
  <c r="W38" i="7" s="1" a="1"/>
  <c r="W38" i="7" s="1"/>
  <c r="V38" i="7" s="1" a="1"/>
  <c r="V38" i="7" s="1"/>
  <c r="U38" i="7" s="1" a="1"/>
  <c r="U38" i="7" s="1"/>
  <c r="T38" i="7" s="1" a="1"/>
  <c r="T38" i="7" s="1"/>
  <c r="S38" i="7" s="1" a="1"/>
  <c r="S38" i="7" s="1"/>
  <c r="R38" i="7" s="1" a="1"/>
  <c r="R38" i="7" s="1"/>
  <c r="Q38" i="7" s="1" a="1"/>
  <c r="Q38" i="7" s="1"/>
  <c r="P38" i="7" s="1" a="1"/>
  <c r="P38" i="7" s="1"/>
  <c r="O38" i="7" s="1" a="1"/>
  <c r="O38" i="7" s="1"/>
  <c r="N38" i="7" s="1" a="1"/>
  <c r="N38" i="7" s="1"/>
  <c r="M38" i="7" s="1" a="1"/>
  <c r="M38" i="7" s="1"/>
  <c r="L38" i="7" s="1" a="1"/>
  <c r="L38" i="7" s="1"/>
  <c r="K38" i="7" s="1" a="1"/>
  <c r="K38" i="7" s="1"/>
  <c r="J38" i="7" s="1" a="1"/>
  <c r="J38" i="7" s="1"/>
  <c r="AX39" i="7" a="1"/>
  <c r="AX39" i="7" s="1"/>
  <c r="AW39" i="7" s="1" a="1"/>
  <c r="AW39" i="7" s="1"/>
  <c r="AV39" i="7" s="1" a="1"/>
  <c r="AV39" i="7" s="1"/>
  <c r="AU39" i="7" s="1" a="1"/>
  <c r="AU39" i="7" s="1"/>
  <c r="AT39" i="7" s="1" a="1"/>
  <c r="AT39" i="7" s="1"/>
  <c r="AS39" i="7" s="1" a="1"/>
  <c r="AS39" i="7" s="1"/>
  <c r="AR39" i="7" s="1" a="1"/>
  <c r="AR39" i="7" s="1"/>
  <c r="AQ39" i="7" s="1" a="1"/>
  <c r="AQ39" i="7" s="1"/>
  <c r="AP39" i="7" s="1" a="1"/>
  <c r="AP39" i="7" s="1"/>
  <c r="AO39" i="7" s="1" a="1"/>
  <c r="AO39" i="7" s="1"/>
  <c r="AN39" i="7" s="1" a="1"/>
  <c r="AN39" i="7" s="1"/>
  <c r="AM39" i="7" s="1" a="1"/>
  <c r="AM39" i="7" s="1"/>
  <c r="AL39" i="7" s="1" a="1"/>
  <c r="AL39" i="7" s="1"/>
  <c r="AK39" i="7" s="1" a="1"/>
  <c r="AK39" i="7" s="1"/>
  <c r="AJ39" i="7" s="1" a="1"/>
  <c r="AJ39" i="7" s="1"/>
  <c r="AI39" i="7" s="1" a="1"/>
  <c r="AI39" i="7" s="1"/>
  <c r="AH39" i="7" s="1" a="1"/>
  <c r="AH39" i="7" s="1"/>
  <c r="AG39" i="7" s="1" a="1"/>
  <c r="AG39" i="7" s="1"/>
  <c r="AF39" i="7" s="1" a="1"/>
  <c r="AF39" i="7" s="1"/>
  <c r="AE39" i="7" s="1" a="1"/>
  <c r="AE39" i="7" s="1"/>
  <c r="AD39" i="7" s="1" a="1"/>
  <c r="AD39" i="7" s="1"/>
  <c r="AC39" i="7" s="1" a="1"/>
  <c r="AC39" i="7" s="1"/>
  <c r="AB39" i="7" s="1" a="1"/>
  <c r="AB39" i="7" s="1"/>
  <c r="AA39" i="7" s="1" a="1"/>
  <c r="AA39" i="7" s="1"/>
  <c r="Z39" i="7" s="1" a="1"/>
  <c r="Z39" i="7" s="1"/>
  <c r="Y39" i="7" s="1" a="1"/>
  <c r="Y39" i="7" s="1"/>
  <c r="X39" i="7" s="1" a="1"/>
  <c r="X39" i="7" s="1"/>
  <c r="W39" i="7" s="1" a="1"/>
  <c r="W39" i="7" s="1"/>
  <c r="V39" i="7" s="1" a="1"/>
  <c r="V39" i="7" s="1"/>
  <c r="U39" i="7" s="1" a="1"/>
  <c r="U39" i="7" s="1"/>
  <c r="T39" i="7" s="1" a="1"/>
  <c r="T39" i="7" s="1"/>
  <c r="S39" i="7" s="1" a="1"/>
  <c r="S39" i="7" s="1"/>
  <c r="R39" i="7" s="1" a="1"/>
  <c r="R39" i="7" s="1"/>
  <c r="Q39" i="7" s="1" a="1"/>
  <c r="Q39" i="7" s="1"/>
  <c r="P39" i="7" s="1" a="1"/>
  <c r="P39" i="7" s="1"/>
  <c r="O39" i="7" s="1" a="1"/>
  <c r="O39" i="7" s="1"/>
  <c r="N39" i="7" s="1" a="1"/>
  <c r="N39" i="7" s="1"/>
  <c r="M39" i="7" s="1" a="1"/>
  <c r="M39" i="7" s="1"/>
  <c r="L39" i="7" s="1" a="1"/>
  <c r="L39" i="7" s="1"/>
  <c r="K39" i="7" s="1" a="1"/>
  <c r="K39" i="7" s="1"/>
  <c r="J39" i="7" s="1" a="1"/>
  <c r="J39" i="7" s="1"/>
  <c r="AX23" i="7" a="1"/>
  <c r="AX23" i="7" s="1"/>
  <c r="AW23" i="7" s="1" a="1"/>
  <c r="AW23" i="7" s="1"/>
  <c r="AV23" i="7" s="1" a="1"/>
  <c r="AV23" i="7" s="1"/>
  <c r="AU23" i="7" s="1" a="1"/>
  <c r="AU23" i="7" s="1"/>
  <c r="AT23" i="7" s="1" a="1"/>
  <c r="AT23" i="7" s="1"/>
  <c r="AS23" i="7" s="1" a="1"/>
  <c r="AS23" i="7" s="1"/>
  <c r="AR23" i="7" s="1" a="1"/>
  <c r="AR23" i="7" s="1"/>
  <c r="AQ23" i="7" s="1" a="1"/>
  <c r="AQ23" i="7" s="1"/>
  <c r="AP23" i="7" s="1" a="1"/>
  <c r="AP23" i="7" s="1"/>
  <c r="AO23" i="7" s="1" a="1"/>
  <c r="AO23" i="7" s="1"/>
  <c r="AN23" i="7" s="1" a="1"/>
  <c r="AN23" i="7" s="1"/>
  <c r="AM23" i="7" s="1" a="1"/>
  <c r="AM23" i="7" s="1"/>
  <c r="AL23" i="7" s="1" a="1"/>
  <c r="AL23" i="7" s="1"/>
  <c r="AK23" i="7" s="1" a="1"/>
  <c r="AK23" i="7" s="1"/>
  <c r="AJ23" i="7" s="1" a="1"/>
  <c r="AJ23" i="7" s="1"/>
  <c r="AI23" i="7" s="1" a="1"/>
  <c r="AI23" i="7" s="1"/>
  <c r="AH23" i="7" s="1" a="1"/>
  <c r="AH23" i="7" s="1"/>
  <c r="AG23" i="7" s="1" a="1"/>
  <c r="AG23" i="7" s="1"/>
  <c r="AF23" i="7" s="1" a="1"/>
  <c r="AF23" i="7" s="1"/>
  <c r="AE23" i="7" s="1" a="1"/>
  <c r="AE23" i="7" s="1"/>
  <c r="AD23" i="7" s="1" a="1"/>
  <c r="AD23" i="7" s="1"/>
  <c r="AX32" i="7" a="1"/>
  <c r="AX32" i="7" s="1"/>
  <c r="AW32" i="7" s="1" a="1"/>
  <c r="AW32" i="7" s="1"/>
  <c r="AV32" i="7" s="1" a="1"/>
  <c r="AV32" i="7" s="1"/>
  <c r="AU32" i="7" s="1" a="1"/>
  <c r="AU32" i="7" s="1"/>
  <c r="AT32" i="7" s="1" a="1"/>
  <c r="AT32" i="7" s="1"/>
  <c r="AS32" i="7" s="1" a="1"/>
  <c r="AS32" i="7" s="1"/>
  <c r="AR32" i="7" s="1" a="1"/>
  <c r="AR32" i="7" s="1"/>
  <c r="AQ32" i="7" s="1" a="1"/>
  <c r="AQ32" i="7" s="1"/>
  <c r="AP32" i="7" s="1" a="1"/>
  <c r="AP32" i="7" s="1"/>
  <c r="AO32" i="7" s="1" a="1"/>
  <c r="AO32" i="7" s="1"/>
  <c r="AN32" i="7" s="1" a="1"/>
  <c r="AN32" i="7" s="1"/>
  <c r="AM32" i="7" s="1" a="1"/>
  <c r="AM32" i="7" s="1"/>
  <c r="AL32" i="7" s="1" a="1"/>
  <c r="AL32" i="7" s="1"/>
  <c r="AK32" i="7" s="1" a="1"/>
  <c r="AK32" i="7" s="1"/>
  <c r="AJ32" i="7" s="1" a="1"/>
  <c r="AJ32" i="7" s="1"/>
  <c r="AI32" i="7" s="1" a="1"/>
  <c r="AI32" i="7" s="1"/>
  <c r="AH32" i="7" s="1" a="1"/>
  <c r="AH32" i="7" s="1"/>
  <c r="AG32" i="7" s="1" a="1"/>
  <c r="AG32" i="7" s="1"/>
  <c r="AF32" i="7" s="1" a="1"/>
  <c r="AF32" i="7" s="1"/>
  <c r="AE32" i="7" s="1" a="1"/>
  <c r="AE32" i="7" s="1"/>
  <c r="AD32" i="7" s="1" a="1"/>
  <c r="AD32" i="7" s="1"/>
  <c r="AC32" i="7" s="1" a="1"/>
  <c r="AC32" i="7" s="1"/>
  <c r="AB32" i="7" s="1" a="1"/>
  <c r="AB32" i="7" s="1"/>
  <c r="AA32" i="7" s="1" a="1"/>
  <c r="AA32" i="7" s="1"/>
  <c r="Z32" i="7" s="1" a="1"/>
  <c r="Z32" i="7" s="1"/>
  <c r="Y32" i="7" s="1" a="1"/>
  <c r="Y32" i="7" s="1"/>
  <c r="X32" i="7" s="1" a="1"/>
  <c r="X32" i="7" s="1"/>
  <c r="W32" i="7" s="1" a="1"/>
  <c r="W32" i="7" s="1"/>
  <c r="V32" i="7" s="1" a="1"/>
  <c r="V32" i="7" s="1"/>
  <c r="U32" i="7" s="1" a="1"/>
  <c r="U32" i="7" s="1"/>
  <c r="T32" i="7" s="1" a="1"/>
  <c r="T32" i="7" s="1"/>
  <c r="S32" i="7" s="1" a="1"/>
  <c r="S32" i="7" s="1"/>
  <c r="R32" i="7" s="1" a="1"/>
  <c r="R32" i="7" s="1"/>
  <c r="Q32" i="7" s="1" a="1"/>
  <c r="Q32" i="7" s="1"/>
  <c r="P32" i="7" s="1" a="1"/>
  <c r="P32" i="7" s="1"/>
  <c r="O32" i="7" s="1" a="1"/>
  <c r="O32" i="7" s="1"/>
  <c r="N32" i="7" s="1" a="1"/>
  <c r="N32" i="7" s="1"/>
  <c r="M32" i="7" s="1" a="1"/>
  <c r="M32" i="7" s="1"/>
  <c r="L32" i="7" s="1" a="1"/>
  <c r="L32" i="7" s="1"/>
  <c r="K32" i="7" s="1" a="1"/>
  <c r="K32" i="7" s="1"/>
  <c r="J32" i="7" s="1" a="1"/>
  <c r="J32" i="7" s="1"/>
  <c r="AX28" i="7" a="1"/>
  <c r="AX28" i="7" s="1"/>
  <c r="AW28" i="7" s="1" a="1"/>
  <c r="AW28" i="7" s="1"/>
  <c r="AV28" i="7" s="1" a="1"/>
  <c r="AV28" i="7" s="1"/>
  <c r="AU28" i="7" s="1" a="1"/>
  <c r="AU28" i="7" s="1"/>
  <c r="AT28" i="7" s="1" a="1"/>
  <c r="AT28" i="7" s="1"/>
  <c r="AS28" i="7" s="1" a="1"/>
  <c r="AS28" i="7" s="1"/>
  <c r="AR28" i="7" s="1" a="1"/>
  <c r="AR28" i="7" s="1"/>
  <c r="AQ28" i="7" s="1" a="1"/>
  <c r="AQ28" i="7" s="1"/>
  <c r="AP28" i="7" s="1" a="1"/>
  <c r="AP28" i="7" s="1"/>
  <c r="AO28" i="7" s="1" a="1"/>
  <c r="AO28" i="7" s="1"/>
  <c r="AN28" i="7" s="1" a="1"/>
  <c r="AN28" i="7" s="1"/>
  <c r="AM28" i="7" s="1" a="1"/>
  <c r="AM28" i="7" s="1"/>
  <c r="AL28" i="7" s="1" a="1"/>
  <c r="AL28" i="7" s="1"/>
  <c r="AK28" i="7" s="1" a="1"/>
  <c r="AK28" i="7" s="1"/>
  <c r="AJ28" i="7" s="1" a="1"/>
  <c r="AJ28" i="7" s="1"/>
  <c r="AI28" i="7" s="1" a="1"/>
  <c r="AI28" i="7" s="1"/>
  <c r="AH28" i="7" s="1" a="1"/>
  <c r="AH28" i="7" s="1"/>
  <c r="AG28" i="7" s="1" a="1"/>
  <c r="AG28" i="7" s="1"/>
  <c r="AF28" i="7" s="1" a="1"/>
  <c r="AF28" i="7" s="1"/>
  <c r="AE28" i="7" s="1" a="1"/>
  <c r="AE28" i="7" s="1"/>
  <c r="AD28" i="7" s="1" a="1"/>
  <c r="AD28" i="7" s="1"/>
  <c r="AC28" i="7" s="1" a="1"/>
  <c r="AC28" i="7" s="1"/>
  <c r="AB28" i="7" s="1" a="1"/>
  <c r="AB28" i="7" s="1"/>
  <c r="AA28" i="7" s="1" a="1"/>
  <c r="AA28" i="7" s="1"/>
  <c r="Z28" i="7" s="1" a="1"/>
  <c r="Z28" i="7" s="1"/>
  <c r="Y28" i="7" s="1" a="1"/>
  <c r="Y28" i="7" s="1"/>
  <c r="X28" i="7" s="1" a="1"/>
  <c r="X28" i="7" s="1"/>
  <c r="W28" i="7" s="1" a="1"/>
  <c r="W28" i="7" s="1"/>
  <c r="V28" i="7" s="1" a="1"/>
  <c r="V28" i="7" s="1"/>
  <c r="U28" i="7" s="1" a="1"/>
  <c r="U28" i="7" s="1"/>
  <c r="T28" i="7" s="1" a="1"/>
  <c r="T28" i="7" s="1"/>
  <c r="S28" i="7" s="1" a="1"/>
  <c r="S28" i="7" s="1"/>
  <c r="R28" i="7" s="1" a="1"/>
  <c r="R28" i="7" s="1"/>
  <c r="Q28" i="7" s="1" a="1"/>
  <c r="Q28" i="7" s="1"/>
  <c r="P28" i="7" s="1" a="1"/>
  <c r="P28" i="7" s="1"/>
  <c r="O28" i="7" s="1" a="1"/>
  <c r="O28" i="7" s="1"/>
  <c r="N28" i="7" s="1" a="1"/>
  <c r="N28" i="7" s="1"/>
  <c r="M28" i="7" s="1" a="1"/>
  <c r="M28" i="7" s="1"/>
  <c r="L28" i="7" s="1" a="1"/>
  <c r="L28" i="7" s="1"/>
  <c r="K28" i="7" s="1" a="1"/>
  <c r="K28" i="7" s="1"/>
  <c r="J28" i="7" s="1" a="1"/>
  <c r="J28" i="7" s="1"/>
  <c r="AX49" i="7" a="1"/>
  <c r="AX49" i="7" s="1"/>
  <c r="AW49" i="7" s="1" a="1"/>
  <c r="AW49" i="7" s="1"/>
  <c r="AV49" i="7" s="1" a="1"/>
  <c r="AV49" i="7" s="1"/>
  <c r="AU49" i="7" s="1" a="1"/>
  <c r="AU49" i="7" s="1"/>
  <c r="AT49" i="7" s="1" a="1"/>
  <c r="AT49" i="7" s="1"/>
  <c r="AS49" i="7" s="1" a="1"/>
  <c r="AS49" i="7" s="1"/>
  <c r="AR49" i="7" s="1" a="1"/>
  <c r="AR49" i="7" s="1"/>
  <c r="AQ49" i="7" s="1" a="1"/>
  <c r="AQ49" i="7" s="1"/>
  <c r="AP49" i="7" s="1" a="1"/>
  <c r="AP49" i="7" s="1"/>
  <c r="AO49" i="7" s="1" a="1"/>
  <c r="AO49" i="7" s="1"/>
  <c r="AN49" i="7" s="1" a="1"/>
  <c r="AN49" i="7" s="1"/>
  <c r="AM49" i="7" s="1" a="1"/>
  <c r="AM49" i="7" s="1"/>
  <c r="AL49" i="7" s="1" a="1"/>
  <c r="AL49" i="7" s="1"/>
  <c r="AK49" i="7" s="1" a="1"/>
  <c r="AK49" i="7" s="1"/>
  <c r="AJ49" i="7" s="1" a="1"/>
  <c r="AJ49" i="7" s="1"/>
  <c r="AI49" i="7" s="1" a="1"/>
  <c r="AI49" i="7" s="1"/>
  <c r="AH49" i="7" s="1" a="1"/>
  <c r="AH49" i="7" s="1"/>
  <c r="AG49" i="7" s="1" a="1"/>
  <c r="AG49" i="7" s="1"/>
  <c r="AF49" i="7" s="1" a="1"/>
  <c r="AF49" i="7" s="1"/>
  <c r="AE49" i="7" s="1" a="1"/>
  <c r="AE49" i="7" s="1"/>
  <c r="AD49" i="7" s="1" a="1"/>
  <c r="AD49" i="7" s="1"/>
  <c r="AC49" i="7" s="1" a="1"/>
  <c r="AC49" i="7" s="1"/>
  <c r="AB49" i="7" s="1" a="1"/>
  <c r="AB49" i="7" s="1"/>
  <c r="AA49" i="7" s="1" a="1"/>
  <c r="AA49" i="7" s="1"/>
  <c r="Z49" i="7" s="1" a="1"/>
  <c r="Z49" i="7" s="1"/>
  <c r="Y49" i="7" s="1" a="1"/>
  <c r="Y49" i="7" s="1"/>
  <c r="X49" i="7" s="1" a="1"/>
  <c r="X49" i="7" s="1"/>
  <c r="W49" i="7" s="1" a="1"/>
  <c r="W49" i="7" s="1"/>
  <c r="V49" i="7" s="1" a="1"/>
  <c r="V49" i="7" s="1"/>
  <c r="U49" i="7" s="1" a="1"/>
  <c r="U49" i="7" s="1"/>
  <c r="T49" i="7" s="1" a="1"/>
  <c r="T49" i="7" s="1"/>
  <c r="S49" i="7" s="1" a="1"/>
  <c r="S49" i="7" s="1"/>
  <c r="R49" i="7" s="1" a="1"/>
  <c r="R49" i="7" s="1"/>
  <c r="Q49" i="7" s="1" a="1"/>
  <c r="Q49" i="7" s="1"/>
  <c r="P49" i="7" s="1" a="1"/>
  <c r="P49" i="7" s="1"/>
  <c r="O49" i="7" s="1" a="1"/>
  <c r="O49" i="7" s="1"/>
  <c r="N49" i="7" s="1" a="1"/>
  <c r="N49" i="7" s="1"/>
  <c r="M49" i="7" s="1" a="1"/>
  <c r="M49" i="7" s="1"/>
  <c r="L49" i="7" s="1" a="1"/>
  <c r="L49" i="7" s="1"/>
  <c r="K49" i="7" s="1" a="1"/>
  <c r="K49" i="7" s="1"/>
  <c r="J49" i="7" s="1" a="1"/>
  <c r="J49" i="7" s="1"/>
  <c r="AX51" i="7" a="1"/>
  <c r="AX51" i="7" s="1"/>
  <c r="AW51" i="7" s="1" a="1"/>
  <c r="AW51" i="7" s="1"/>
  <c r="AV51" i="7" s="1" a="1"/>
  <c r="AV51" i="7" s="1"/>
  <c r="AU51" i="7" s="1" a="1"/>
  <c r="AU51" i="7" s="1"/>
  <c r="AT51" i="7" s="1" a="1"/>
  <c r="AT51" i="7" s="1"/>
  <c r="AS51" i="7" s="1" a="1"/>
  <c r="AS51" i="7" s="1"/>
  <c r="AR51" i="7" s="1" a="1"/>
  <c r="AR51" i="7" s="1"/>
  <c r="AQ51" i="7" s="1" a="1"/>
  <c r="AQ51" i="7" s="1"/>
  <c r="AP51" i="7" s="1" a="1"/>
  <c r="AP51" i="7" s="1"/>
  <c r="AO51" i="7" s="1" a="1"/>
  <c r="AO51" i="7" s="1"/>
  <c r="AN51" i="7" s="1" a="1"/>
  <c r="AN51" i="7" s="1"/>
  <c r="AM51" i="7" s="1" a="1"/>
  <c r="AM51" i="7" s="1"/>
  <c r="AL51" i="7" s="1" a="1"/>
  <c r="AL51" i="7" s="1"/>
  <c r="AK51" i="7" s="1" a="1"/>
  <c r="AK51" i="7" s="1"/>
  <c r="AJ51" i="7" s="1" a="1"/>
  <c r="AJ51" i="7" s="1"/>
  <c r="AI51" i="7" s="1" a="1"/>
  <c r="AI51" i="7" s="1"/>
  <c r="AH51" i="7" s="1" a="1"/>
  <c r="AH51" i="7" s="1"/>
  <c r="AG51" i="7" s="1" a="1"/>
  <c r="AG51" i="7" s="1"/>
  <c r="AF51" i="7" s="1" a="1"/>
  <c r="AF51" i="7" s="1"/>
  <c r="AE51" i="7" s="1" a="1"/>
  <c r="AE51" i="7" s="1"/>
  <c r="AD51" i="7" s="1" a="1"/>
  <c r="AD51" i="7" s="1"/>
  <c r="AC51" i="7" s="1" a="1"/>
  <c r="AC51" i="7" s="1"/>
  <c r="AB51" i="7" s="1" a="1"/>
  <c r="AB51" i="7" s="1"/>
  <c r="AA51" i="7" s="1" a="1"/>
  <c r="AA51" i="7" s="1"/>
  <c r="Z51" i="7" s="1" a="1"/>
  <c r="Z51" i="7" s="1"/>
  <c r="Y51" i="7" s="1" a="1"/>
  <c r="Y51" i="7" s="1"/>
  <c r="X51" i="7" s="1" a="1"/>
  <c r="X51" i="7" s="1"/>
  <c r="W51" i="7" s="1" a="1"/>
  <c r="W51" i="7" s="1"/>
  <c r="V51" i="7" s="1" a="1"/>
  <c r="V51" i="7" s="1"/>
  <c r="U51" i="7" s="1" a="1"/>
  <c r="U51" i="7" s="1"/>
  <c r="T51" i="7" s="1" a="1"/>
  <c r="T51" i="7" s="1"/>
  <c r="S51" i="7" s="1" a="1"/>
  <c r="S51" i="7" s="1"/>
  <c r="R51" i="7" s="1" a="1"/>
  <c r="R51" i="7" s="1"/>
  <c r="Q51" i="7" s="1" a="1"/>
  <c r="Q51" i="7" s="1"/>
  <c r="P51" i="7" s="1" a="1"/>
  <c r="P51" i="7" s="1"/>
  <c r="O51" i="7" s="1" a="1"/>
  <c r="O51" i="7" s="1"/>
  <c r="N51" i="7" s="1" a="1"/>
  <c r="N51" i="7" s="1"/>
  <c r="M51" i="7" s="1" a="1"/>
  <c r="M51" i="7" s="1"/>
  <c r="L51" i="7" s="1" a="1"/>
  <c r="L51" i="7" s="1"/>
  <c r="K51" i="7" s="1" a="1"/>
  <c r="K51" i="7" s="1"/>
  <c r="J51" i="7" s="1" a="1"/>
  <c r="J51" i="7" s="1"/>
  <c r="AX20" i="7" a="1"/>
  <c r="AX20" i="7" s="1"/>
  <c r="AW20" i="7" s="1" a="1"/>
  <c r="AW20" i="7" s="1"/>
  <c r="AV20" i="7" s="1" a="1"/>
  <c r="AV20" i="7" s="1"/>
  <c r="AU20" i="7" s="1" a="1"/>
  <c r="AU20" i="7" s="1"/>
  <c r="AT20" i="7" s="1" a="1"/>
  <c r="AT20" i="7" s="1"/>
  <c r="AS20" i="7" s="1" a="1"/>
  <c r="AS20" i="7" s="1"/>
  <c r="AR20" i="7" s="1" a="1"/>
  <c r="AR20" i="7" s="1"/>
  <c r="AQ20" i="7" s="1" a="1"/>
  <c r="AQ20" i="7" s="1"/>
  <c r="AP20" i="7" s="1" a="1"/>
  <c r="AP20" i="7" s="1"/>
  <c r="AO20" i="7" s="1" a="1"/>
  <c r="AO20" i="7" s="1"/>
  <c r="AN20" i="7" s="1" a="1"/>
  <c r="AN20" i="7" s="1"/>
  <c r="AM20" i="7" s="1" a="1"/>
  <c r="AM20" i="7" s="1"/>
  <c r="AL20" i="7" s="1" a="1"/>
  <c r="AL20" i="7" s="1"/>
  <c r="AK20" i="7" s="1" a="1"/>
  <c r="AK20" i="7" s="1"/>
  <c r="AJ20" i="7" s="1" a="1"/>
  <c r="AJ20" i="7" s="1"/>
  <c r="AI20" i="7" s="1" a="1"/>
  <c r="AI20" i="7" s="1"/>
  <c r="AH20" i="7" s="1" a="1"/>
  <c r="AH20" i="7" s="1"/>
  <c r="AG20" i="7" s="1" a="1"/>
  <c r="AG20" i="7" s="1"/>
  <c r="AF20" i="7" s="1" a="1"/>
  <c r="AF20" i="7" s="1"/>
  <c r="AE20" i="7" s="1" a="1"/>
  <c r="AE20" i="7" s="1"/>
  <c r="AC20" i="7" s="1" a="1"/>
  <c r="AC20" i="7" s="1"/>
  <c r="AB20" i="7" s="1" a="1"/>
  <c r="AB20" i="7" s="1"/>
  <c r="AA20" i="7" s="1" a="1"/>
  <c r="AA20" i="7" s="1"/>
  <c r="Z20" i="7" s="1" a="1"/>
  <c r="Z20" i="7" s="1"/>
  <c r="Y20" i="7" s="1" a="1"/>
  <c r="Y20" i="7" s="1"/>
  <c r="X20" i="7" s="1" a="1"/>
  <c r="X20" i="7" s="1"/>
  <c r="W20" i="7" s="1" a="1"/>
  <c r="W20" i="7" s="1"/>
  <c r="V20" i="7" s="1" a="1"/>
  <c r="V20" i="7" s="1"/>
  <c r="U20" i="7" s="1" a="1"/>
  <c r="U20" i="7" s="1"/>
  <c r="T20" i="7" s="1" a="1"/>
  <c r="T20" i="7" s="1"/>
  <c r="S20" i="7" s="1" a="1"/>
  <c r="S20" i="7" s="1"/>
  <c r="R20" i="7" s="1" a="1"/>
  <c r="R20" i="7" s="1"/>
  <c r="Q20" i="7" s="1" a="1"/>
  <c r="Q20" i="7" s="1"/>
  <c r="P20" i="7" s="1" a="1"/>
  <c r="P20" i="7" s="1"/>
  <c r="O20" i="7" s="1" a="1"/>
  <c r="O20" i="7" s="1"/>
  <c r="N20" i="7" s="1" a="1"/>
  <c r="N20" i="7" s="1"/>
  <c r="M20" i="7" s="1" a="1"/>
  <c r="M20" i="7" s="1"/>
  <c r="L20" i="7" s="1" a="1"/>
  <c r="L20" i="7" s="1"/>
  <c r="K20" i="7" s="1" a="1"/>
  <c r="K20" i="7" s="1"/>
  <c r="J20" i="7" s="1" a="1"/>
  <c r="J20" i="7" s="1"/>
  <c r="AX50" i="7" a="1"/>
  <c r="AX50" i="7" s="1"/>
  <c r="AW50" i="7" s="1" a="1"/>
  <c r="AW50" i="7" s="1"/>
  <c r="AV50" i="7" s="1" a="1"/>
  <c r="AV50" i="7" s="1"/>
  <c r="AU50" i="7" s="1" a="1"/>
  <c r="AU50" i="7" s="1"/>
  <c r="AT50" i="7" s="1" a="1"/>
  <c r="AT50" i="7" s="1"/>
  <c r="AS50" i="7" s="1" a="1"/>
  <c r="AS50" i="7" s="1"/>
  <c r="AR50" i="7" s="1" a="1"/>
  <c r="AR50" i="7" s="1"/>
  <c r="AQ50" i="7" s="1" a="1"/>
  <c r="AQ50" i="7" s="1"/>
  <c r="AP50" i="7" s="1" a="1"/>
  <c r="AP50" i="7" s="1"/>
  <c r="AO50" i="7" s="1" a="1"/>
  <c r="AO50" i="7" s="1"/>
  <c r="AN50" i="7" s="1" a="1"/>
  <c r="AN50" i="7" s="1"/>
  <c r="AM50" i="7" s="1" a="1"/>
  <c r="AM50" i="7" s="1"/>
  <c r="AL50" i="7" s="1" a="1"/>
  <c r="AL50" i="7" s="1"/>
  <c r="AK50" i="7" s="1" a="1"/>
  <c r="AK50" i="7" s="1"/>
  <c r="AJ50" i="7" s="1" a="1"/>
  <c r="AJ50" i="7" s="1"/>
  <c r="AI50" i="7" s="1" a="1"/>
  <c r="AI50" i="7" s="1"/>
  <c r="AH50" i="7" s="1" a="1"/>
  <c r="AH50" i="7" s="1"/>
  <c r="AG50" i="7" s="1" a="1"/>
  <c r="AG50" i="7" s="1"/>
  <c r="AF50" i="7" s="1" a="1"/>
  <c r="AF50" i="7" s="1"/>
  <c r="AE50" i="7" s="1" a="1"/>
  <c r="AE50" i="7" s="1"/>
  <c r="AD50" i="7" s="1" a="1"/>
  <c r="AD50" i="7" s="1"/>
  <c r="AC50" i="7" s="1" a="1"/>
  <c r="AC50" i="7" s="1"/>
  <c r="AB50" i="7" s="1" a="1"/>
  <c r="AB50" i="7" s="1"/>
  <c r="AA50" i="7" s="1" a="1"/>
  <c r="AA50" i="7" s="1"/>
  <c r="Z50" i="7" s="1" a="1"/>
  <c r="Z50" i="7" s="1"/>
  <c r="Y50" i="7" s="1" a="1"/>
  <c r="Y50" i="7" s="1"/>
  <c r="X50" i="7" s="1" a="1"/>
  <c r="X50" i="7" s="1"/>
  <c r="W50" i="7" s="1" a="1"/>
  <c r="W50" i="7" s="1"/>
  <c r="V50" i="7" s="1" a="1"/>
  <c r="V50" i="7" s="1"/>
  <c r="U50" i="7" s="1" a="1"/>
  <c r="U50" i="7" s="1"/>
  <c r="T50" i="7" s="1" a="1"/>
  <c r="T50" i="7" s="1"/>
  <c r="S50" i="7" s="1" a="1"/>
  <c r="S50" i="7" s="1"/>
  <c r="R50" i="7" s="1" a="1"/>
  <c r="R50" i="7" s="1"/>
  <c r="Q50" i="7" s="1" a="1"/>
  <c r="Q50" i="7" s="1"/>
  <c r="P50" i="7" s="1" a="1"/>
  <c r="P50" i="7" s="1"/>
  <c r="O50" i="7" s="1" a="1"/>
  <c r="O50" i="7" s="1"/>
  <c r="N50" i="7" s="1" a="1"/>
  <c r="N50" i="7" s="1"/>
  <c r="M50" i="7" s="1" a="1"/>
  <c r="M50" i="7" s="1"/>
  <c r="L50" i="7" s="1" a="1"/>
  <c r="L50" i="7" s="1"/>
  <c r="K50" i="7" s="1" a="1"/>
  <c r="K50" i="7" s="1"/>
  <c r="J50" i="7" s="1" a="1"/>
  <c r="J50" i="7" s="1"/>
  <c r="AX54" i="7" a="1"/>
  <c r="AX54" i="7" s="1"/>
  <c r="AW54" i="7" s="1" a="1"/>
  <c r="AW54" i="7" s="1"/>
  <c r="AV54" i="7" s="1" a="1"/>
  <c r="AV54" i="7" s="1"/>
  <c r="AU54" i="7" s="1" a="1"/>
  <c r="AU54" i="7" s="1"/>
  <c r="AT54" i="7" s="1" a="1"/>
  <c r="AT54" i="7" s="1"/>
  <c r="AS54" i="7" s="1" a="1"/>
  <c r="AS54" i="7" s="1"/>
  <c r="AR54" i="7" s="1" a="1"/>
  <c r="AR54" i="7" s="1"/>
  <c r="AQ54" i="7" s="1" a="1"/>
  <c r="AQ54" i="7" s="1"/>
  <c r="AP54" i="7" s="1" a="1"/>
  <c r="AP54" i="7" s="1"/>
  <c r="AO54" i="7" s="1" a="1"/>
  <c r="AO54" i="7" s="1"/>
  <c r="AN54" i="7" s="1" a="1"/>
  <c r="AN54" i="7" s="1"/>
  <c r="AM54" i="7" s="1" a="1"/>
  <c r="AM54" i="7" s="1"/>
  <c r="AL54" i="7" s="1" a="1"/>
  <c r="AL54" i="7" s="1"/>
  <c r="AK54" i="7" s="1" a="1"/>
  <c r="AK54" i="7" s="1"/>
  <c r="AJ54" i="7" s="1" a="1"/>
  <c r="AJ54" i="7" s="1"/>
  <c r="AI54" i="7" s="1" a="1"/>
  <c r="AI54" i="7" s="1"/>
  <c r="AH54" i="7" s="1" a="1"/>
  <c r="AH54" i="7" s="1"/>
  <c r="AG54" i="7" s="1" a="1"/>
  <c r="AG54" i="7" s="1"/>
  <c r="AF54" i="7" s="1" a="1"/>
  <c r="AF54" i="7" s="1"/>
  <c r="AE54" i="7" s="1" a="1"/>
  <c r="AE54" i="7" s="1"/>
  <c r="AD54" i="7" s="1" a="1"/>
  <c r="AD54" i="7" s="1"/>
  <c r="AC54" i="7" s="1" a="1"/>
  <c r="AC54" i="7" s="1"/>
  <c r="AB54" i="7" s="1" a="1"/>
  <c r="AB54" i="7" s="1"/>
  <c r="AA54" i="7" s="1" a="1"/>
  <c r="AA54" i="7" s="1"/>
  <c r="Z54" i="7" s="1" a="1"/>
  <c r="Z54" i="7" s="1"/>
  <c r="Y54" i="7" s="1" a="1"/>
  <c r="Y54" i="7" s="1"/>
  <c r="X54" i="7" s="1" a="1"/>
  <c r="X54" i="7" s="1"/>
  <c r="W54" i="7" s="1" a="1"/>
  <c r="W54" i="7" s="1"/>
  <c r="V54" i="7" s="1" a="1"/>
  <c r="V54" i="7" s="1"/>
  <c r="U54" i="7" s="1" a="1"/>
  <c r="U54" i="7" s="1"/>
  <c r="T54" i="7" s="1" a="1"/>
  <c r="T54" i="7" s="1"/>
  <c r="S54" i="7" s="1" a="1"/>
  <c r="S54" i="7" s="1"/>
  <c r="R54" i="7" s="1" a="1"/>
  <c r="R54" i="7" s="1"/>
  <c r="Q54" i="7" s="1" a="1"/>
  <c r="Q54" i="7" s="1"/>
  <c r="P54" i="7" s="1" a="1"/>
  <c r="P54" i="7" s="1"/>
  <c r="O54" i="7" s="1" a="1"/>
  <c r="O54" i="7" s="1"/>
  <c r="N54" i="7" s="1" a="1"/>
  <c r="N54" i="7" s="1"/>
  <c r="M54" i="7" s="1" a="1"/>
  <c r="M54" i="7" s="1"/>
  <c r="L54" i="7" s="1" a="1"/>
  <c r="L54" i="7" s="1"/>
  <c r="K54" i="7" s="1" a="1"/>
  <c r="K54" i="7" s="1"/>
  <c r="J54" i="7" s="1" a="1"/>
  <c r="J54" i="7" s="1"/>
  <c r="AX31" i="7" a="1"/>
  <c r="AX31" i="7" s="1"/>
  <c r="AW31" i="7" s="1" a="1"/>
  <c r="AW31" i="7" s="1"/>
  <c r="AV31" i="7" s="1" a="1"/>
  <c r="AV31" i="7" s="1"/>
  <c r="AU31" i="7" s="1" a="1"/>
  <c r="AU31" i="7" s="1"/>
  <c r="AT31" i="7" s="1" a="1"/>
  <c r="AT31" i="7" s="1"/>
  <c r="AS31" i="7" s="1" a="1"/>
  <c r="AS31" i="7" s="1"/>
  <c r="AR31" i="7" s="1" a="1"/>
  <c r="AR31" i="7" s="1"/>
  <c r="AQ31" i="7" s="1" a="1"/>
  <c r="AQ31" i="7" s="1"/>
  <c r="AP31" i="7" s="1" a="1"/>
  <c r="AP31" i="7" s="1"/>
  <c r="AO31" i="7" s="1" a="1"/>
  <c r="AO31" i="7" s="1"/>
  <c r="AN31" i="7" s="1" a="1"/>
  <c r="AN31" i="7" s="1"/>
  <c r="AM31" i="7" s="1" a="1"/>
  <c r="AM31" i="7" s="1"/>
  <c r="AL31" i="7" s="1" a="1"/>
  <c r="AL31" i="7" s="1"/>
  <c r="AK31" i="7" s="1" a="1"/>
  <c r="AK31" i="7" s="1"/>
  <c r="AJ31" i="7" s="1" a="1"/>
  <c r="AJ31" i="7" s="1"/>
  <c r="AI31" i="7" s="1" a="1"/>
  <c r="AI31" i="7" s="1"/>
  <c r="AH31" i="7" s="1" a="1"/>
  <c r="AH31" i="7" s="1"/>
  <c r="AG31" i="7" s="1" a="1"/>
  <c r="AG31" i="7" s="1"/>
  <c r="AF31" i="7" s="1" a="1"/>
  <c r="AF31" i="7" s="1"/>
  <c r="AE31" i="7" s="1" a="1"/>
  <c r="AE31" i="7" s="1"/>
  <c r="AD31" i="7" s="1" a="1"/>
  <c r="AD31" i="7" s="1"/>
  <c r="AC31" i="7" s="1" a="1"/>
  <c r="AC31" i="7" s="1"/>
  <c r="AB31" i="7" s="1" a="1"/>
  <c r="AB31" i="7" s="1"/>
  <c r="AA31" i="7" s="1" a="1"/>
  <c r="AA31" i="7" s="1"/>
  <c r="Z31" i="7" s="1" a="1"/>
  <c r="Z31" i="7" s="1"/>
  <c r="Y31" i="7" s="1" a="1"/>
  <c r="Y31" i="7" s="1"/>
  <c r="X31" i="7" s="1" a="1"/>
  <c r="X31" i="7" s="1"/>
  <c r="W31" i="7" s="1" a="1"/>
  <c r="W31" i="7" s="1"/>
  <c r="V31" i="7" s="1" a="1"/>
  <c r="V31" i="7" s="1"/>
  <c r="U31" i="7" s="1" a="1"/>
  <c r="U31" i="7" s="1"/>
  <c r="T31" i="7" s="1" a="1"/>
  <c r="T31" i="7" s="1"/>
  <c r="S31" i="7" s="1" a="1"/>
  <c r="S31" i="7" s="1"/>
  <c r="R31" i="7" s="1" a="1"/>
  <c r="R31" i="7" s="1"/>
  <c r="Q31" i="7" s="1" a="1"/>
  <c r="Q31" i="7" s="1"/>
  <c r="P31" i="7" s="1" a="1"/>
  <c r="P31" i="7" s="1"/>
  <c r="O31" i="7" s="1" a="1"/>
  <c r="O31" i="7" s="1"/>
  <c r="N31" i="7" s="1" a="1"/>
  <c r="N31" i="7" s="1"/>
  <c r="M31" i="7" s="1" a="1"/>
  <c r="M31" i="7" s="1"/>
  <c r="L31" i="7" s="1" a="1"/>
  <c r="L31" i="7" s="1"/>
  <c r="K31" i="7" s="1" a="1"/>
  <c r="K31" i="7" s="1"/>
  <c r="J31" i="7" s="1" a="1"/>
  <c r="J31" i="7" s="1"/>
  <c r="AX43" i="7" a="1"/>
  <c r="AX43" i="7" s="1"/>
  <c r="AW43" i="7" s="1" a="1"/>
  <c r="AW43" i="7" s="1"/>
  <c r="AV43" i="7" s="1" a="1"/>
  <c r="AV43" i="7" s="1"/>
  <c r="AU43" i="7" s="1" a="1"/>
  <c r="AU43" i="7" s="1"/>
  <c r="AT43" i="7" s="1" a="1"/>
  <c r="AT43" i="7" s="1"/>
  <c r="AS43" i="7" s="1" a="1"/>
  <c r="AS43" i="7" s="1"/>
  <c r="AR43" i="7" s="1" a="1"/>
  <c r="AR43" i="7" s="1"/>
  <c r="AQ43" i="7" s="1" a="1"/>
  <c r="AQ43" i="7" s="1"/>
  <c r="AP43" i="7" s="1" a="1"/>
  <c r="AP43" i="7" s="1"/>
  <c r="AO43" i="7" s="1" a="1"/>
  <c r="AO43" i="7" s="1"/>
  <c r="AN43" i="7" s="1" a="1"/>
  <c r="AN43" i="7" s="1"/>
  <c r="AM43" i="7" s="1" a="1"/>
  <c r="AM43" i="7" s="1"/>
  <c r="AL43" i="7" s="1" a="1"/>
  <c r="AL43" i="7" s="1"/>
  <c r="AK43" i="7" s="1" a="1"/>
  <c r="AK43" i="7" s="1"/>
  <c r="AJ43" i="7" s="1" a="1"/>
  <c r="AJ43" i="7" s="1"/>
  <c r="AI43" i="7" s="1" a="1"/>
  <c r="AI43" i="7" s="1"/>
  <c r="AH43" i="7" s="1" a="1"/>
  <c r="AH43" i="7" s="1"/>
  <c r="AG43" i="7" s="1" a="1"/>
  <c r="AG43" i="7" s="1"/>
  <c r="AF43" i="7" s="1" a="1"/>
  <c r="AF43" i="7" s="1"/>
  <c r="AE43" i="7" s="1" a="1"/>
  <c r="AE43" i="7" s="1"/>
  <c r="AD43" i="7" s="1" a="1"/>
  <c r="AD43" i="7" s="1"/>
  <c r="AC43" i="7" s="1" a="1"/>
  <c r="AC43" i="7" s="1"/>
  <c r="AB43" i="7" s="1" a="1"/>
  <c r="AB43" i="7" s="1"/>
  <c r="AA43" i="7" s="1" a="1"/>
  <c r="AA43" i="7" s="1"/>
  <c r="Z43" i="7" s="1" a="1"/>
  <c r="Z43" i="7" s="1"/>
  <c r="Y43" i="7" s="1" a="1"/>
  <c r="Y43" i="7" s="1"/>
  <c r="X43" i="7" s="1" a="1"/>
  <c r="X43" i="7" s="1"/>
  <c r="W43" i="7" s="1" a="1"/>
  <c r="W43" i="7" s="1"/>
  <c r="V43" i="7" s="1" a="1"/>
  <c r="V43" i="7" s="1"/>
  <c r="U43" i="7" s="1" a="1"/>
  <c r="U43" i="7" s="1"/>
  <c r="T43" i="7" s="1" a="1"/>
  <c r="T43" i="7" s="1"/>
  <c r="S43" i="7" s="1" a="1"/>
  <c r="S43" i="7" s="1"/>
  <c r="R43" i="7" s="1" a="1"/>
  <c r="R43" i="7" s="1"/>
  <c r="Q43" i="7" s="1" a="1"/>
  <c r="Q43" i="7" s="1"/>
  <c r="P43" i="7" s="1" a="1"/>
  <c r="P43" i="7" s="1"/>
  <c r="O43" i="7" s="1" a="1"/>
  <c r="O43" i="7" s="1"/>
  <c r="N43" i="7" s="1" a="1"/>
  <c r="N43" i="7" s="1"/>
  <c r="M43" i="7" s="1" a="1"/>
  <c r="M43" i="7" s="1"/>
  <c r="L43" i="7" s="1" a="1"/>
  <c r="L43" i="7" s="1"/>
  <c r="K43" i="7" s="1" a="1"/>
  <c r="K43" i="7" s="1"/>
  <c r="J43" i="7" s="1" a="1"/>
  <c r="J43" i="7" s="1"/>
  <c r="AX35" i="7" a="1"/>
  <c r="AX35" i="7" s="1"/>
  <c r="AW35" i="7" s="1" a="1"/>
  <c r="AW35" i="7" s="1"/>
  <c r="AV35" i="7" s="1" a="1"/>
  <c r="AV35" i="7" s="1"/>
  <c r="AU35" i="7" s="1" a="1"/>
  <c r="AU35" i="7" s="1"/>
  <c r="AT35" i="7" s="1" a="1"/>
  <c r="AT35" i="7" s="1"/>
  <c r="AS35" i="7" s="1" a="1"/>
  <c r="AS35" i="7" s="1"/>
  <c r="AR35" i="7" s="1" a="1"/>
  <c r="AR35" i="7" s="1"/>
  <c r="AQ35" i="7" s="1" a="1"/>
  <c r="AQ35" i="7" s="1"/>
  <c r="AP35" i="7" s="1" a="1"/>
  <c r="AP35" i="7" s="1"/>
  <c r="AO35" i="7" s="1" a="1"/>
  <c r="AO35" i="7" s="1"/>
  <c r="AN35" i="7" s="1" a="1"/>
  <c r="AN35" i="7" s="1"/>
  <c r="AM35" i="7" s="1" a="1"/>
  <c r="AM35" i="7" s="1"/>
  <c r="AL35" i="7" s="1" a="1"/>
  <c r="AL35" i="7" s="1"/>
  <c r="AK35" i="7" s="1" a="1"/>
  <c r="AK35" i="7" s="1"/>
  <c r="AJ35" i="7" s="1" a="1"/>
  <c r="AJ35" i="7" s="1"/>
  <c r="AI35" i="7" s="1" a="1"/>
  <c r="AI35" i="7" s="1"/>
  <c r="AH35" i="7" s="1" a="1"/>
  <c r="AH35" i="7" s="1"/>
  <c r="AG35" i="7" s="1" a="1"/>
  <c r="AG35" i="7" s="1"/>
  <c r="AF35" i="7" s="1" a="1"/>
  <c r="AF35" i="7" s="1"/>
  <c r="AE35" i="7" s="1" a="1"/>
  <c r="AE35" i="7" s="1"/>
  <c r="AD35" i="7" s="1" a="1"/>
  <c r="AD35" i="7" s="1"/>
  <c r="AC35" i="7" s="1" a="1"/>
  <c r="AC35" i="7" s="1"/>
  <c r="AB35" i="7" s="1" a="1"/>
  <c r="AB35" i="7" s="1"/>
  <c r="AA35" i="7" s="1" a="1"/>
  <c r="AA35" i="7" s="1"/>
  <c r="Z35" i="7" s="1" a="1"/>
  <c r="Z35" i="7" s="1"/>
  <c r="Y35" i="7" s="1" a="1"/>
  <c r="Y35" i="7" s="1"/>
  <c r="X35" i="7" s="1" a="1"/>
  <c r="X35" i="7" s="1"/>
  <c r="W35" i="7" s="1" a="1"/>
  <c r="W35" i="7" s="1"/>
  <c r="V35" i="7" s="1" a="1"/>
  <c r="V35" i="7" s="1"/>
  <c r="U35" i="7" s="1" a="1"/>
  <c r="U35" i="7" s="1"/>
  <c r="T35" i="7" s="1" a="1"/>
  <c r="T35" i="7" s="1"/>
  <c r="S35" i="7" s="1" a="1"/>
  <c r="S35" i="7" s="1"/>
  <c r="R35" i="7" s="1" a="1"/>
  <c r="R35" i="7" s="1"/>
  <c r="Q35" i="7" s="1" a="1"/>
  <c r="Q35" i="7" s="1"/>
  <c r="P35" i="7" s="1" a="1"/>
  <c r="P35" i="7" s="1"/>
  <c r="O35" i="7" s="1" a="1"/>
  <c r="O35" i="7" s="1"/>
  <c r="N35" i="7" s="1" a="1"/>
  <c r="N35" i="7" s="1"/>
  <c r="M35" i="7" s="1" a="1"/>
  <c r="M35" i="7" s="1"/>
  <c r="L35" i="7" s="1" a="1"/>
  <c r="L35" i="7" s="1"/>
  <c r="K35" i="7" s="1" a="1"/>
  <c r="K35" i="7" s="1"/>
  <c r="J35" i="7" s="1" a="1"/>
  <c r="J35" i="7" s="1"/>
  <c r="AX56" i="7" a="1"/>
  <c r="AX56" i="7" s="1"/>
  <c r="AW56" i="7" s="1" a="1"/>
  <c r="AW56" i="7" s="1"/>
  <c r="AV56" i="7" s="1" a="1"/>
  <c r="AV56" i="7" s="1"/>
  <c r="AU56" i="7" s="1" a="1"/>
  <c r="AU56" i="7" s="1"/>
  <c r="AT56" i="7" s="1" a="1"/>
  <c r="AT56" i="7" s="1"/>
  <c r="AS56" i="7" s="1" a="1"/>
  <c r="AS56" i="7" s="1"/>
  <c r="AR56" i="7" s="1" a="1"/>
  <c r="AR56" i="7" s="1"/>
  <c r="AQ56" i="7" s="1" a="1"/>
  <c r="AQ56" i="7" s="1"/>
  <c r="AP56" i="7" s="1" a="1"/>
  <c r="AP56" i="7" s="1"/>
  <c r="AO56" i="7" s="1" a="1"/>
  <c r="AO56" i="7" s="1"/>
  <c r="AN56" i="7" s="1" a="1"/>
  <c r="AN56" i="7" s="1"/>
  <c r="AM56" i="7" s="1" a="1"/>
  <c r="AM56" i="7" s="1"/>
  <c r="AL56" i="7" s="1" a="1"/>
  <c r="AL56" i="7" s="1"/>
  <c r="AK56" i="7" s="1" a="1"/>
  <c r="AK56" i="7" s="1"/>
  <c r="AJ56" i="7" s="1" a="1"/>
  <c r="AJ56" i="7" s="1"/>
  <c r="AI56" i="7" s="1" a="1"/>
  <c r="AI56" i="7" s="1"/>
  <c r="AH56" i="7" s="1" a="1"/>
  <c r="AH56" i="7" s="1"/>
  <c r="AX21" i="7" a="1"/>
  <c r="AX21" i="7" s="1"/>
  <c r="AW21" i="7" s="1" a="1"/>
  <c r="AW21" i="7" s="1"/>
  <c r="AV21" i="7" s="1" a="1"/>
  <c r="AV21" i="7" s="1"/>
  <c r="AU21" i="7" s="1" a="1"/>
  <c r="AU21" i="7" s="1"/>
  <c r="AT21" i="7" s="1" a="1"/>
  <c r="AT21" i="7" s="1"/>
  <c r="AS21" i="7" s="1" a="1"/>
  <c r="AS21" i="7" s="1"/>
  <c r="AR21" i="7" s="1" a="1"/>
  <c r="AR21" i="7" s="1"/>
  <c r="AQ21" i="7" s="1" a="1"/>
  <c r="AQ21" i="7" s="1"/>
  <c r="AP21" i="7" s="1" a="1"/>
  <c r="AP21" i="7" s="1"/>
  <c r="AO21" i="7" s="1" a="1"/>
  <c r="AO21" i="7" s="1"/>
  <c r="AN21" i="7" s="1" a="1"/>
  <c r="AN21" i="7" s="1"/>
  <c r="AM21" i="7" s="1" a="1"/>
  <c r="AM21" i="7" s="1"/>
  <c r="AL21" i="7" s="1" a="1"/>
  <c r="AL21" i="7" s="1"/>
  <c r="AK21" i="7" s="1" a="1"/>
  <c r="AK21" i="7" s="1"/>
  <c r="AJ21" i="7" s="1" a="1"/>
  <c r="AJ21" i="7" s="1"/>
  <c r="AI21" i="7" s="1" a="1"/>
  <c r="AI21" i="7" s="1"/>
  <c r="AH21" i="7" s="1" a="1"/>
  <c r="AH21" i="7" s="1"/>
  <c r="AG21" i="7" s="1" a="1"/>
  <c r="AG21" i="7" s="1"/>
  <c r="AF21" i="7" s="1" a="1"/>
  <c r="AF21" i="7" s="1"/>
  <c r="AE21" i="7" s="1" a="1"/>
  <c r="AE21" i="7" s="1"/>
  <c r="AD21" i="7" s="1" a="1"/>
  <c r="AD21" i="7" s="1"/>
  <c r="AX44" i="7" a="1"/>
  <c r="AX44" i="7" s="1"/>
  <c r="AW44" i="7" s="1" a="1"/>
  <c r="AW44" i="7" s="1"/>
  <c r="AV44" i="7" s="1" a="1"/>
  <c r="AV44" i="7" s="1"/>
  <c r="AU44" i="7" s="1" a="1"/>
  <c r="AU44" i="7" s="1"/>
  <c r="AT44" i="7" s="1" a="1"/>
  <c r="AT44" i="7" s="1"/>
  <c r="AS44" i="7" s="1" a="1"/>
  <c r="AS44" i="7" s="1"/>
  <c r="AR44" i="7" s="1" a="1"/>
  <c r="AR44" i="7" s="1"/>
  <c r="AQ44" i="7" s="1" a="1"/>
  <c r="AQ44" i="7" s="1"/>
  <c r="AP44" i="7" s="1" a="1"/>
  <c r="AP44" i="7" s="1"/>
  <c r="AO44" i="7" s="1" a="1"/>
  <c r="AO44" i="7" s="1"/>
  <c r="AN44" i="7" s="1" a="1"/>
  <c r="AN44" i="7" s="1"/>
  <c r="AM44" i="7" s="1" a="1"/>
  <c r="AM44" i="7" s="1"/>
  <c r="AL44" i="7" s="1" a="1"/>
  <c r="AL44" i="7" s="1"/>
  <c r="AK44" i="7" s="1" a="1"/>
  <c r="AK44" i="7" s="1"/>
  <c r="AJ44" i="7" s="1" a="1"/>
  <c r="AJ44" i="7" s="1"/>
  <c r="AI44" i="7" s="1" a="1"/>
  <c r="AI44" i="7" s="1"/>
  <c r="AH44" i="7" s="1" a="1"/>
  <c r="AH44" i="7" s="1"/>
  <c r="AG44" i="7" s="1" a="1"/>
  <c r="AG44" i="7" s="1"/>
  <c r="AF44" i="7" s="1" a="1"/>
  <c r="AF44" i="7" s="1"/>
  <c r="AE44" i="7" s="1" a="1"/>
  <c r="AE44" i="7" s="1"/>
  <c r="AD44" i="7" s="1" a="1"/>
  <c r="AD44" i="7" s="1"/>
  <c r="AC44" i="7" s="1" a="1"/>
  <c r="AC44" i="7" s="1"/>
  <c r="AB44" i="7" s="1" a="1"/>
  <c r="AB44" i="7" s="1"/>
  <c r="AA44" i="7" s="1" a="1"/>
  <c r="AA44" i="7" s="1"/>
  <c r="Z44" i="7" s="1" a="1"/>
  <c r="Z44" i="7" s="1"/>
  <c r="Y44" i="7" s="1" a="1"/>
  <c r="Y44" i="7" s="1"/>
  <c r="X44" i="7" s="1" a="1"/>
  <c r="X44" i="7" s="1"/>
  <c r="W44" i="7" s="1" a="1"/>
  <c r="W44" i="7" s="1"/>
  <c r="V44" i="7" s="1" a="1"/>
  <c r="V44" i="7" s="1"/>
  <c r="U44" i="7" s="1" a="1"/>
  <c r="U44" i="7" s="1"/>
  <c r="T44" i="7" s="1" a="1"/>
  <c r="T44" i="7" s="1"/>
  <c r="S44" i="7" s="1" a="1"/>
  <c r="S44" i="7" s="1"/>
  <c r="R44" i="7" s="1" a="1"/>
  <c r="R44" i="7" s="1"/>
  <c r="Q44" i="7" s="1" a="1"/>
  <c r="Q44" i="7" s="1"/>
  <c r="P44" i="7" s="1" a="1"/>
  <c r="P44" i="7" s="1"/>
  <c r="O44" i="7" s="1" a="1"/>
  <c r="O44" i="7" s="1"/>
  <c r="N44" i="7" s="1" a="1"/>
  <c r="N44" i="7" s="1"/>
  <c r="M44" i="7" s="1" a="1"/>
  <c r="M44" i="7" s="1"/>
  <c r="L44" i="7" s="1" a="1"/>
  <c r="L44" i="7" s="1"/>
  <c r="K44" i="7" s="1" a="1"/>
  <c r="K44" i="7" s="1"/>
  <c r="J44" i="7" s="1" a="1"/>
  <c r="J44" i="7" s="1"/>
  <c r="AX40" i="7" a="1"/>
  <c r="AX40" i="7" s="1"/>
  <c r="AW40" i="7" s="1" a="1"/>
  <c r="AW40" i="7" s="1"/>
  <c r="AV40" i="7" s="1" a="1"/>
  <c r="AV40" i="7" s="1"/>
  <c r="AU40" i="7" s="1" a="1"/>
  <c r="AU40" i="7" s="1"/>
  <c r="AT40" i="7" s="1" a="1"/>
  <c r="AT40" i="7" s="1"/>
  <c r="AS40" i="7" s="1" a="1"/>
  <c r="AS40" i="7" s="1"/>
  <c r="AR40" i="7" s="1" a="1"/>
  <c r="AR40" i="7" s="1"/>
  <c r="AQ40" i="7" s="1" a="1"/>
  <c r="AQ40" i="7" s="1"/>
  <c r="AP40" i="7" s="1" a="1"/>
  <c r="AP40" i="7" s="1"/>
  <c r="AO40" i="7" s="1" a="1"/>
  <c r="AO40" i="7" s="1"/>
  <c r="AN40" i="7" s="1" a="1"/>
  <c r="AN40" i="7" s="1"/>
  <c r="AM40" i="7" s="1" a="1"/>
  <c r="AM40" i="7" s="1"/>
  <c r="AL40" i="7" s="1" a="1"/>
  <c r="AL40" i="7" s="1"/>
  <c r="AK40" i="7" s="1" a="1"/>
  <c r="AK40" i="7" s="1"/>
  <c r="AJ40" i="7" s="1" a="1"/>
  <c r="AJ40" i="7" s="1"/>
  <c r="AI40" i="7" s="1" a="1"/>
  <c r="AI40" i="7" s="1"/>
  <c r="AH40" i="7" s="1" a="1"/>
  <c r="AH40" i="7" s="1"/>
  <c r="AG40" i="7" s="1" a="1"/>
  <c r="AG40" i="7" s="1"/>
  <c r="AF40" i="7" s="1" a="1"/>
  <c r="AF40" i="7" s="1"/>
  <c r="AE40" i="7" s="1" a="1"/>
  <c r="AE40" i="7" s="1"/>
  <c r="AD40" i="7" s="1" a="1"/>
  <c r="AD40" i="7" s="1"/>
  <c r="AC40" i="7" s="1" a="1"/>
  <c r="AC40" i="7" s="1"/>
  <c r="AB40" i="7" s="1" a="1"/>
  <c r="AB40" i="7" s="1"/>
  <c r="AA40" i="7" s="1" a="1"/>
  <c r="AA40" i="7" s="1"/>
  <c r="Z40" i="7" s="1" a="1"/>
  <c r="Z40" i="7" s="1"/>
  <c r="Y40" i="7" s="1" a="1"/>
  <c r="Y40" i="7" s="1"/>
  <c r="X40" i="7" s="1" a="1"/>
  <c r="X40" i="7" s="1"/>
  <c r="W40" i="7" s="1" a="1"/>
  <c r="W40" i="7" s="1"/>
  <c r="V40" i="7" s="1" a="1"/>
  <c r="V40" i="7" s="1"/>
  <c r="U40" i="7" s="1" a="1"/>
  <c r="U40" i="7" s="1"/>
  <c r="T40" i="7" s="1" a="1"/>
  <c r="T40" i="7" s="1"/>
  <c r="S40" i="7" s="1" a="1"/>
  <c r="S40" i="7" s="1"/>
  <c r="R40" i="7" s="1" a="1"/>
  <c r="R40" i="7" s="1"/>
  <c r="Q40" i="7" s="1" a="1"/>
  <c r="Q40" i="7" s="1"/>
  <c r="P40" i="7" s="1" a="1"/>
  <c r="P40" i="7" s="1"/>
  <c r="O40" i="7" s="1" a="1"/>
  <c r="O40" i="7" s="1"/>
  <c r="N40" i="7" s="1" a="1"/>
  <c r="N40" i="7" s="1"/>
  <c r="M40" i="7" s="1" a="1"/>
  <c r="M40" i="7" s="1"/>
  <c r="L40" i="7" s="1" a="1"/>
  <c r="L40" i="7" s="1"/>
  <c r="K40" i="7" s="1" a="1"/>
  <c r="K40" i="7" s="1"/>
  <c r="J40" i="7" s="1" a="1"/>
  <c r="J40" i="7" s="1"/>
  <c r="AX22" i="7" a="1"/>
  <c r="AX22" i="7" s="1"/>
  <c r="AW22" i="7" s="1" a="1"/>
  <c r="AW22" i="7" s="1"/>
  <c r="AV22" i="7" s="1" a="1"/>
  <c r="AV22" i="7" s="1"/>
  <c r="AU22" i="7" s="1" a="1"/>
  <c r="AU22" i="7" s="1"/>
  <c r="AT22" i="7" s="1" a="1"/>
  <c r="AT22" i="7" s="1"/>
  <c r="AS22" i="7" s="1" a="1"/>
  <c r="AS22" i="7" s="1"/>
  <c r="AR22" i="7" s="1" a="1"/>
  <c r="AR22" i="7" s="1"/>
  <c r="AQ22" i="7" s="1" a="1"/>
  <c r="AQ22" i="7" s="1"/>
  <c r="AP22" i="7" s="1" a="1"/>
  <c r="AP22" i="7" s="1"/>
  <c r="AO22" i="7" s="1" a="1"/>
  <c r="AO22" i="7" s="1"/>
  <c r="AN22" i="7" s="1" a="1"/>
  <c r="AN22" i="7" s="1"/>
  <c r="AM22" i="7" s="1" a="1"/>
  <c r="AM22" i="7" s="1"/>
  <c r="AL22" i="7" s="1" a="1"/>
  <c r="AL22" i="7" s="1"/>
  <c r="AK22" i="7" s="1" a="1"/>
  <c r="AK22" i="7" s="1"/>
  <c r="AJ22" i="7" s="1" a="1"/>
  <c r="AJ22" i="7" s="1"/>
  <c r="AI22" i="7" s="1" a="1"/>
  <c r="AI22" i="7" s="1"/>
  <c r="AH22" i="7" s="1" a="1"/>
  <c r="AH22" i="7" s="1"/>
  <c r="AG22" i="7" s="1" a="1"/>
  <c r="AG22" i="7" s="1"/>
  <c r="AF22" i="7" s="1" a="1"/>
  <c r="AF22" i="7" s="1"/>
  <c r="AE22" i="7" s="1" a="1"/>
  <c r="AE22" i="7" s="1"/>
  <c r="AD22" i="7" s="1" a="1"/>
  <c r="AD22" i="7" s="1"/>
  <c r="AX41" i="7" a="1"/>
  <c r="AX41" i="7" s="1"/>
  <c r="AW41" i="7" s="1" a="1"/>
  <c r="AW41" i="7" s="1"/>
  <c r="AV41" i="7" s="1" a="1"/>
  <c r="AV41" i="7" s="1"/>
  <c r="AU41" i="7" s="1" a="1"/>
  <c r="AU41" i="7" s="1"/>
  <c r="AT41" i="7" s="1" a="1"/>
  <c r="AT41" i="7" s="1"/>
  <c r="AS41" i="7" s="1" a="1"/>
  <c r="AS41" i="7" s="1"/>
  <c r="AR41" i="7" s="1" a="1"/>
  <c r="AR41" i="7" s="1"/>
  <c r="AQ41" i="7" s="1" a="1"/>
  <c r="AQ41" i="7" s="1"/>
  <c r="AP41" i="7" s="1" a="1"/>
  <c r="AP41" i="7" s="1"/>
  <c r="AO41" i="7" s="1" a="1"/>
  <c r="AO41" i="7" s="1"/>
  <c r="AN41" i="7" s="1" a="1"/>
  <c r="AN41" i="7" s="1"/>
  <c r="AM41" i="7" s="1" a="1"/>
  <c r="AM41" i="7" s="1"/>
  <c r="AL41" i="7" s="1" a="1"/>
  <c r="AL41" i="7" s="1"/>
  <c r="AK41" i="7" s="1" a="1"/>
  <c r="AK41" i="7" s="1"/>
  <c r="AJ41" i="7" s="1" a="1"/>
  <c r="AJ41" i="7" s="1"/>
  <c r="AI41" i="7" s="1" a="1"/>
  <c r="AI41" i="7" s="1"/>
  <c r="AH41" i="7" s="1" a="1"/>
  <c r="AH41" i="7" s="1"/>
  <c r="AG41" i="7" s="1" a="1"/>
  <c r="AG41" i="7" s="1"/>
  <c r="AF41" i="7" s="1" a="1"/>
  <c r="AF41" i="7" s="1"/>
  <c r="AE41" i="7" s="1" a="1"/>
  <c r="AE41" i="7" s="1"/>
  <c r="AD41" i="7" s="1" a="1"/>
  <c r="AD41" i="7" s="1"/>
  <c r="AC41" i="7" s="1" a="1"/>
  <c r="AC41" i="7" s="1"/>
  <c r="AB41" i="7" s="1" a="1"/>
  <c r="AB41" i="7" s="1"/>
  <c r="AA41" i="7" s="1" a="1"/>
  <c r="AA41" i="7" s="1"/>
  <c r="Z41" i="7" s="1" a="1"/>
  <c r="Z41" i="7" s="1"/>
  <c r="Y41" i="7" s="1" a="1"/>
  <c r="Y41" i="7" s="1"/>
  <c r="X41" i="7" s="1" a="1"/>
  <c r="X41" i="7" s="1"/>
  <c r="W41" i="7" s="1" a="1"/>
  <c r="W41" i="7" s="1"/>
  <c r="V41" i="7" s="1" a="1"/>
  <c r="V41" i="7" s="1"/>
  <c r="U41" i="7" s="1" a="1"/>
  <c r="U41" i="7" s="1"/>
  <c r="T41" i="7" s="1" a="1"/>
  <c r="T41" i="7" s="1"/>
  <c r="S41" i="7" s="1" a="1"/>
  <c r="S41" i="7" s="1"/>
  <c r="R41" i="7" s="1" a="1"/>
  <c r="R41" i="7" s="1"/>
  <c r="Q41" i="7" s="1" a="1"/>
  <c r="Q41" i="7" s="1"/>
  <c r="P41" i="7" s="1" a="1"/>
  <c r="P41" i="7" s="1"/>
  <c r="O41" i="7" s="1" a="1"/>
  <c r="O41" i="7" s="1"/>
  <c r="N41" i="7" s="1" a="1"/>
  <c r="N41" i="7" s="1"/>
  <c r="M41" i="7" s="1" a="1"/>
  <c r="M41" i="7" s="1"/>
  <c r="L41" i="7" s="1" a="1"/>
  <c r="L41" i="7" s="1"/>
  <c r="K41" i="7" s="1" a="1"/>
  <c r="K41" i="7" s="1"/>
  <c r="J41" i="7" s="1" a="1"/>
  <c r="J41" i="7" s="1"/>
  <c r="AX25" i="7" a="1"/>
  <c r="AX25" i="7" s="1"/>
  <c r="AW25" i="7" s="1" a="1"/>
  <c r="AW25" i="7" s="1"/>
  <c r="AV25" i="7" s="1" a="1"/>
  <c r="AV25" i="7" s="1"/>
  <c r="AU25" i="7" s="1" a="1"/>
  <c r="AU25" i="7" s="1"/>
  <c r="AT25" i="7" s="1" a="1"/>
  <c r="AT25" i="7" s="1"/>
  <c r="AS25" i="7" s="1" a="1"/>
  <c r="AS25" i="7" s="1"/>
  <c r="AR25" i="7" s="1" a="1"/>
  <c r="AR25" i="7" s="1"/>
  <c r="AQ25" i="7" s="1" a="1"/>
  <c r="AQ25" i="7" s="1"/>
  <c r="AP25" i="7" s="1" a="1"/>
  <c r="AP25" i="7" s="1"/>
  <c r="AO25" i="7" s="1" a="1"/>
  <c r="AO25" i="7" s="1"/>
  <c r="AN25" i="7" s="1" a="1"/>
  <c r="AN25" i="7" s="1"/>
  <c r="AM25" i="7" s="1" a="1"/>
  <c r="AM25" i="7" s="1"/>
  <c r="AL25" i="7" s="1" a="1"/>
  <c r="AL25" i="7" s="1"/>
  <c r="AK25" i="7" s="1" a="1"/>
  <c r="AK25" i="7" s="1"/>
  <c r="AJ25" i="7" s="1" a="1"/>
  <c r="AJ25" i="7" s="1"/>
  <c r="AI25" i="7" s="1" a="1"/>
  <c r="AI25" i="7" s="1"/>
  <c r="AH25" i="7" s="1" a="1"/>
  <c r="AH25" i="7" s="1"/>
  <c r="AG25" i="7" s="1" a="1"/>
  <c r="AG25" i="7" s="1"/>
  <c r="AF25" i="7" s="1" a="1"/>
  <c r="AF25" i="7" s="1"/>
  <c r="AE25" i="7" s="1" a="1"/>
  <c r="AE25" i="7" s="1"/>
  <c r="AD25" i="7" s="1" a="1"/>
  <c r="AD25" i="7" s="1"/>
  <c r="AX33" i="7" a="1"/>
  <c r="AX33" i="7" s="1"/>
  <c r="AW33" i="7" s="1" a="1"/>
  <c r="AW33" i="7" s="1"/>
  <c r="AV33" i="7" s="1" a="1"/>
  <c r="AV33" i="7" s="1"/>
  <c r="AU33" i="7" s="1" a="1"/>
  <c r="AU33" i="7" s="1"/>
  <c r="AT33" i="7" s="1" a="1"/>
  <c r="AT33" i="7" s="1"/>
  <c r="AS33" i="7" s="1" a="1"/>
  <c r="AS33" i="7" s="1"/>
  <c r="AR33" i="7" s="1" a="1"/>
  <c r="AR33" i="7" s="1"/>
  <c r="AQ33" i="7" s="1" a="1"/>
  <c r="AQ33" i="7" s="1"/>
  <c r="AP33" i="7" s="1" a="1"/>
  <c r="AP33" i="7" s="1"/>
  <c r="AO33" i="7" s="1" a="1"/>
  <c r="AO33" i="7" s="1"/>
  <c r="AN33" i="7" s="1" a="1"/>
  <c r="AN33" i="7" s="1"/>
  <c r="AM33" i="7" s="1" a="1"/>
  <c r="AM33" i="7" s="1"/>
  <c r="AL33" i="7" s="1" a="1"/>
  <c r="AL33" i="7" s="1"/>
  <c r="AK33" i="7" s="1" a="1"/>
  <c r="AK33" i="7" s="1"/>
  <c r="AJ33" i="7" s="1" a="1"/>
  <c r="AJ33" i="7" s="1"/>
  <c r="AI33" i="7" s="1" a="1"/>
  <c r="AI33" i="7" s="1"/>
  <c r="AH33" i="7" s="1" a="1"/>
  <c r="AH33" i="7" s="1"/>
  <c r="AG33" i="7" s="1" a="1"/>
  <c r="AG33" i="7" s="1"/>
  <c r="AF33" i="7" s="1" a="1"/>
  <c r="AF33" i="7" s="1"/>
  <c r="AE33" i="7" s="1" a="1"/>
  <c r="AE33" i="7" s="1"/>
  <c r="AD33" i="7" s="1" a="1"/>
  <c r="AD33" i="7" s="1"/>
  <c r="AC33" i="7" s="1" a="1"/>
  <c r="AC33" i="7" s="1"/>
  <c r="AB33" i="7" s="1" a="1"/>
  <c r="AB33" i="7" s="1"/>
  <c r="AA33" i="7" s="1" a="1"/>
  <c r="AA33" i="7" s="1"/>
  <c r="Z33" i="7" s="1" a="1"/>
  <c r="Z33" i="7" s="1"/>
  <c r="Y33" i="7" s="1" a="1"/>
  <c r="Y33" i="7" s="1"/>
  <c r="X33" i="7" s="1" a="1"/>
  <c r="X33" i="7" s="1"/>
  <c r="W33" i="7" s="1" a="1"/>
  <c r="W33" i="7" s="1"/>
  <c r="V33" i="7" s="1" a="1"/>
  <c r="V33" i="7" s="1"/>
  <c r="U33" i="7" s="1" a="1"/>
  <c r="U33" i="7" s="1"/>
  <c r="T33" i="7" s="1" a="1"/>
  <c r="T33" i="7" s="1"/>
  <c r="S33" i="7" s="1" a="1"/>
  <c r="S33" i="7" s="1"/>
  <c r="R33" i="7" s="1" a="1"/>
  <c r="R33" i="7" s="1"/>
  <c r="Q33" i="7" s="1" a="1"/>
  <c r="Q33" i="7" s="1"/>
  <c r="P33" i="7" s="1" a="1"/>
  <c r="P33" i="7" s="1"/>
  <c r="O33" i="7" s="1" a="1"/>
  <c r="O33" i="7" s="1"/>
  <c r="N33" i="7" s="1" a="1"/>
  <c r="N33" i="7" s="1"/>
  <c r="M33" i="7" s="1" a="1"/>
  <c r="M33" i="7" s="1"/>
  <c r="L33" i="7" s="1" a="1"/>
  <c r="L33" i="7" s="1"/>
  <c r="K33" i="7" s="1" a="1"/>
  <c r="K33" i="7" s="1"/>
  <c r="J33" i="7" s="1" a="1"/>
  <c r="J33" i="7" s="1"/>
  <c r="AX45" i="7" a="1"/>
  <c r="AX45" i="7" s="1"/>
  <c r="AW45" i="7" s="1" a="1"/>
  <c r="AW45" i="7" s="1"/>
  <c r="AV45" i="7" s="1" a="1"/>
  <c r="AV45" i="7" s="1"/>
  <c r="AU45" i="7" s="1" a="1"/>
  <c r="AU45" i="7" s="1"/>
  <c r="AT45" i="7" s="1" a="1"/>
  <c r="AT45" i="7" s="1"/>
  <c r="AS45" i="7" s="1" a="1"/>
  <c r="AS45" i="7" s="1"/>
  <c r="AR45" i="7" s="1" a="1"/>
  <c r="AR45" i="7" s="1"/>
  <c r="AQ45" i="7" s="1" a="1"/>
  <c r="AQ45" i="7" s="1"/>
  <c r="AP45" i="7" s="1" a="1"/>
  <c r="AP45" i="7" s="1"/>
  <c r="AO45" i="7" s="1" a="1"/>
  <c r="AO45" i="7" s="1"/>
  <c r="AN45" i="7" s="1" a="1"/>
  <c r="AN45" i="7" s="1"/>
  <c r="AM45" i="7" s="1" a="1"/>
  <c r="AM45" i="7" s="1"/>
  <c r="AL45" i="7" s="1" a="1"/>
  <c r="AL45" i="7" s="1"/>
  <c r="AK45" i="7" s="1" a="1"/>
  <c r="AK45" i="7" s="1"/>
  <c r="AJ45" i="7" s="1" a="1"/>
  <c r="AJ45" i="7" s="1"/>
  <c r="AI45" i="7" s="1" a="1"/>
  <c r="AI45" i="7" s="1"/>
  <c r="AH45" i="7" s="1" a="1"/>
  <c r="AH45" i="7" s="1"/>
  <c r="AG45" i="7" s="1" a="1"/>
  <c r="AG45" i="7" s="1"/>
  <c r="AF45" i="7" s="1" a="1"/>
  <c r="AF45" i="7" s="1"/>
  <c r="AE45" i="7" s="1" a="1"/>
  <c r="AE45" i="7" s="1"/>
  <c r="AD45" i="7" s="1" a="1"/>
  <c r="AD45" i="7" s="1"/>
  <c r="AC45" i="7" s="1" a="1"/>
  <c r="AC45" i="7" s="1"/>
  <c r="AB45" i="7" s="1" a="1"/>
  <c r="AB45" i="7" s="1"/>
  <c r="AA45" i="7" s="1" a="1"/>
  <c r="AA45" i="7" s="1"/>
  <c r="Z45" i="7" s="1" a="1"/>
  <c r="Z45" i="7" s="1"/>
  <c r="Y45" i="7" s="1" a="1"/>
  <c r="Y45" i="7" s="1"/>
  <c r="X45" i="7" s="1" a="1"/>
  <c r="X45" i="7" s="1"/>
  <c r="W45" i="7" s="1" a="1"/>
  <c r="W45" i="7" s="1"/>
  <c r="V45" i="7" s="1" a="1"/>
  <c r="V45" i="7" s="1"/>
  <c r="U45" i="7" s="1" a="1"/>
  <c r="U45" i="7" s="1"/>
  <c r="T45" i="7" s="1" a="1"/>
  <c r="T45" i="7" s="1"/>
  <c r="S45" i="7" s="1" a="1"/>
  <c r="S45" i="7" s="1"/>
  <c r="R45" i="7" s="1" a="1"/>
  <c r="R45" i="7" s="1"/>
  <c r="Q45" i="7" s="1" a="1"/>
  <c r="Q45" i="7" s="1"/>
  <c r="P45" i="7" s="1" a="1"/>
  <c r="P45" i="7" s="1"/>
  <c r="O45" i="7" s="1" a="1"/>
  <c r="O45" i="7" s="1"/>
  <c r="N45" i="7" s="1" a="1"/>
  <c r="N45" i="7" s="1"/>
  <c r="M45" i="7" s="1" a="1"/>
  <c r="M45" i="7" s="1"/>
  <c r="L45" i="7" s="1" a="1"/>
  <c r="L45" i="7" s="1"/>
  <c r="K45" i="7" s="1" a="1"/>
  <c r="K45" i="7" s="1"/>
  <c r="J45" i="7" s="1" a="1"/>
  <c r="J45" i="7" s="1"/>
  <c r="AX24" i="7" a="1"/>
  <c r="AX24" i="7" s="1"/>
  <c r="AW24" i="7" s="1" a="1"/>
  <c r="AW24" i="7" s="1"/>
  <c r="AV24" i="7" s="1" a="1"/>
  <c r="AV24" i="7" s="1"/>
  <c r="AU24" i="7" s="1" a="1"/>
  <c r="AU24" i="7" s="1"/>
  <c r="AT24" i="7" s="1" a="1"/>
  <c r="AT24" i="7" s="1"/>
  <c r="AS24" i="7" s="1" a="1"/>
  <c r="AS24" i="7" s="1"/>
  <c r="AR24" i="7" s="1" a="1"/>
  <c r="AR24" i="7" s="1"/>
  <c r="AQ24" i="7" s="1" a="1"/>
  <c r="AQ24" i="7" s="1"/>
  <c r="AP24" i="7" s="1" a="1"/>
  <c r="AP24" i="7" s="1"/>
  <c r="AO24" i="7" s="1" a="1"/>
  <c r="AO24" i="7" s="1"/>
  <c r="AN24" i="7" s="1" a="1"/>
  <c r="AN24" i="7" s="1"/>
  <c r="AM24" i="7" s="1" a="1"/>
  <c r="AM24" i="7" s="1"/>
  <c r="AL24" i="7" s="1" a="1"/>
  <c r="AL24" i="7" s="1"/>
  <c r="AK24" i="7" s="1" a="1"/>
  <c r="AK24" i="7" s="1"/>
  <c r="AJ24" i="7" s="1" a="1"/>
  <c r="AJ24" i="7" s="1"/>
  <c r="AI24" i="7" s="1" a="1"/>
  <c r="AI24" i="7" s="1"/>
  <c r="AH24" i="7" s="1" a="1"/>
  <c r="AH24" i="7" s="1"/>
  <c r="AG24" i="7" s="1" a="1"/>
  <c r="AG24" i="7" s="1"/>
  <c r="AF24" i="7" s="1" a="1"/>
  <c r="AF24" i="7" s="1"/>
  <c r="AE24" i="7" s="1" a="1"/>
  <c r="AE24" i="7" s="1"/>
  <c r="AD24" i="7" s="1" a="1"/>
  <c r="AD24" i="7" s="1"/>
  <c r="AX42" i="7" a="1"/>
  <c r="AX42" i="7" s="1"/>
  <c r="AW42" i="7" s="1" a="1"/>
  <c r="AW42" i="7" s="1"/>
  <c r="AV42" i="7" s="1" a="1"/>
  <c r="AV42" i="7" s="1"/>
  <c r="AU42" i="7" s="1" a="1"/>
  <c r="AU42" i="7" s="1"/>
  <c r="AT42" i="7" s="1" a="1"/>
  <c r="AT42" i="7" s="1"/>
  <c r="AS42" i="7" s="1" a="1"/>
  <c r="AS42" i="7" s="1"/>
  <c r="AR42" i="7" s="1" a="1"/>
  <c r="AR42" i="7" s="1"/>
  <c r="AQ42" i="7" s="1" a="1"/>
  <c r="AQ42" i="7" s="1"/>
  <c r="AP42" i="7" s="1" a="1"/>
  <c r="AP42" i="7" s="1"/>
  <c r="AO42" i="7" s="1" a="1"/>
  <c r="AO42" i="7" s="1"/>
  <c r="AN42" i="7" s="1" a="1"/>
  <c r="AN42" i="7" s="1"/>
  <c r="AM42" i="7" s="1" a="1"/>
  <c r="AM42" i="7" s="1"/>
  <c r="AL42" i="7" s="1" a="1"/>
  <c r="AL42" i="7" s="1"/>
  <c r="AK42" i="7" s="1" a="1"/>
  <c r="AK42" i="7" s="1"/>
  <c r="AJ42" i="7" s="1" a="1"/>
  <c r="AJ42" i="7" s="1"/>
  <c r="AI42" i="7" s="1" a="1"/>
  <c r="AI42" i="7" s="1"/>
  <c r="AH42" i="7" s="1" a="1"/>
  <c r="AH42" i="7" s="1"/>
  <c r="AG42" i="7" s="1" a="1"/>
  <c r="AG42" i="7" s="1"/>
  <c r="AF42" i="7" s="1" a="1"/>
  <c r="AF42" i="7" s="1"/>
  <c r="AE42" i="7" s="1" a="1"/>
  <c r="AE42" i="7" s="1"/>
  <c r="AD42" i="7" s="1" a="1"/>
  <c r="AD42" i="7" s="1"/>
  <c r="AC42" i="7" s="1" a="1"/>
  <c r="AC42" i="7" s="1"/>
  <c r="AB42" i="7" s="1" a="1"/>
  <c r="AB42" i="7" s="1"/>
  <c r="AA42" i="7" s="1" a="1"/>
  <c r="AA42" i="7" s="1"/>
  <c r="Z42" i="7" s="1" a="1"/>
  <c r="Z42" i="7" s="1"/>
  <c r="Y42" i="7" s="1" a="1"/>
  <c r="Y42" i="7" s="1"/>
  <c r="X42" i="7" s="1" a="1"/>
  <c r="X42" i="7" s="1"/>
  <c r="W42" i="7" s="1" a="1"/>
  <c r="W42" i="7" s="1"/>
  <c r="V42" i="7" s="1" a="1"/>
  <c r="V42" i="7" s="1"/>
  <c r="U42" i="7" s="1" a="1"/>
  <c r="U42" i="7" s="1"/>
  <c r="T42" i="7" s="1" a="1"/>
  <c r="T42" i="7" s="1"/>
  <c r="S42" i="7" s="1" a="1"/>
  <c r="S42" i="7" s="1"/>
  <c r="R42" i="7" s="1" a="1"/>
  <c r="R42" i="7" s="1"/>
  <c r="Q42" i="7" s="1" a="1"/>
  <c r="Q42" i="7" s="1"/>
  <c r="P42" i="7" s="1" a="1"/>
  <c r="P42" i="7" s="1"/>
  <c r="O42" i="7" s="1" a="1"/>
  <c r="O42" i="7" s="1"/>
  <c r="N42" i="7" s="1" a="1"/>
  <c r="N42" i="7" s="1"/>
  <c r="M42" i="7" s="1" a="1"/>
  <c r="M42" i="7" s="1"/>
  <c r="L42" i="7" s="1" a="1"/>
  <c r="L42" i="7" s="1"/>
  <c r="K42" i="7" s="1" a="1"/>
  <c r="K42" i="7" s="1"/>
  <c r="J42" i="7" s="1" a="1"/>
  <c r="J42" i="7" s="1"/>
  <c r="AX34" i="7" a="1"/>
  <c r="AX34" i="7" s="1"/>
  <c r="AW34" i="7" s="1" a="1"/>
  <c r="AW34" i="7" s="1"/>
  <c r="AV34" i="7" s="1" a="1"/>
  <c r="AV34" i="7" s="1"/>
  <c r="AU34" i="7" s="1" a="1"/>
  <c r="AU34" i="7" s="1"/>
  <c r="AT34" i="7" s="1" a="1"/>
  <c r="AT34" i="7" s="1"/>
  <c r="AS34" i="7" s="1" a="1"/>
  <c r="AS34" i="7" s="1"/>
  <c r="AR34" i="7" s="1" a="1"/>
  <c r="AR34" i="7" s="1"/>
  <c r="AQ34" i="7" s="1" a="1"/>
  <c r="AQ34" i="7" s="1"/>
  <c r="AP34" i="7" s="1" a="1"/>
  <c r="AP34" i="7" s="1"/>
  <c r="AO34" i="7" s="1" a="1"/>
  <c r="AO34" i="7" s="1"/>
  <c r="AN34" i="7" s="1" a="1"/>
  <c r="AN34" i="7" s="1"/>
  <c r="AM34" i="7" s="1" a="1"/>
  <c r="AM34" i="7" s="1"/>
  <c r="AL34" i="7" s="1" a="1"/>
  <c r="AL34" i="7" s="1"/>
  <c r="AK34" i="7" s="1" a="1"/>
  <c r="AK34" i="7" s="1"/>
  <c r="AJ34" i="7" s="1" a="1"/>
  <c r="AJ34" i="7" s="1"/>
  <c r="AI34" i="7" s="1" a="1"/>
  <c r="AI34" i="7" s="1"/>
  <c r="AH34" i="7" s="1" a="1"/>
  <c r="AH34" i="7" s="1"/>
  <c r="AG34" i="7" s="1" a="1"/>
  <c r="AG34" i="7" s="1"/>
  <c r="AF34" i="7" s="1" a="1"/>
  <c r="AF34" i="7" s="1"/>
  <c r="AE34" i="7" s="1" a="1"/>
  <c r="AE34" i="7" s="1"/>
  <c r="AD34" i="7" s="1" a="1"/>
  <c r="AD34" i="7" s="1"/>
  <c r="AC34" i="7" s="1" a="1"/>
  <c r="AC34" i="7" s="1"/>
  <c r="AB34" i="7" s="1" a="1"/>
  <c r="AB34" i="7" s="1"/>
  <c r="AA34" i="7" s="1" a="1"/>
  <c r="AA34" i="7" s="1"/>
  <c r="Z34" i="7" s="1" a="1"/>
  <c r="Z34" i="7" s="1"/>
  <c r="Y34" i="7" s="1" a="1"/>
  <c r="Y34" i="7" s="1"/>
  <c r="X34" i="7" s="1" a="1"/>
  <c r="X34" i="7" s="1"/>
  <c r="W34" i="7" s="1" a="1"/>
  <c r="W34" i="7" s="1"/>
  <c r="V34" i="7" s="1" a="1"/>
  <c r="V34" i="7" s="1"/>
  <c r="U34" i="7" s="1" a="1"/>
  <c r="U34" i="7" s="1"/>
  <c r="T34" i="7" s="1" a="1"/>
  <c r="T34" i="7" s="1"/>
  <c r="S34" i="7" s="1" a="1"/>
  <c r="S34" i="7" s="1"/>
  <c r="R34" i="7" s="1" a="1"/>
  <c r="R34" i="7" s="1"/>
  <c r="Q34" i="7" s="1" a="1"/>
  <c r="Q34" i="7" s="1"/>
  <c r="P34" i="7" s="1" a="1"/>
  <c r="P34" i="7" s="1"/>
  <c r="O34" i="7" s="1" a="1"/>
  <c r="O34" i="7" s="1"/>
  <c r="N34" i="7" s="1" a="1"/>
  <c r="N34" i="7" s="1"/>
  <c r="M34" i="7" s="1" a="1"/>
  <c r="M34" i="7" s="1"/>
  <c r="L34" i="7" s="1" a="1"/>
  <c r="L34" i="7" s="1"/>
  <c r="K34" i="7" s="1" a="1"/>
  <c r="K34" i="7" s="1"/>
  <c r="J34" i="7" s="1" a="1"/>
  <c r="J34" i="7" s="1"/>
  <c r="AX53" i="7" a="1"/>
  <c r="AX53" i="7" s="1"/>
  <c r="AW53" i="7" s="1" a="1"/>
  <c r="AW53" i="7" s="1"/>
  <c r="AV53" i="7" s="1" a="1"/>
  <c r="AV53" i="7" s="1"/>
  <c r="AU53" i="7" s="1" a="1"/>
  <c r="AU53" i="7" s="1"/>
  <c r="AT53" i="7" s="1" a="1"/>
  <c r="AT53" i="7" s="1"/>
  <c r="AS53" i="7" s="1" a="1"/>
  <c r="AS53" i="7" s="1"/>
  <c r="AR53" i="7" s="1" a="1"/>
  <c r="AR53" i="7" s="1"/>
  <c r="AQ53" i="7" s="1" a="1"/>
  <c r="AQ53" i="7" s="1"/>
  <c r="AP53" i="7" s="1" a="1"/>
  <c r="AP53" i="7" s="1"/>
  <c r="AO53" i="7" s="1" a="1"/>
  <c r="AO53" i="7" s="1"/>
  <c r="AN53" i="7" s="1" a="1"/>
  <c r="AN53" i="7" s="1"/>
  <c r="AM53" i="7" s="1" a="1"/>
  <c r="AM53" i="7" s="1"/>
  <c r="AL53" i="7" s="1" a="1"/>
  <c r="AL53" i="7" s="1"/>
  <c r="AK53" i="7" s="1" a="1"/>
  <c r="AK53" i="7" s="1"/>
  <c r="AJ53" i="7" s="1" a="1"/>
  <c r="AJ53" i="7" s="1"/>
  <c r="AI53" i="7" s="1" a="1"/>
  <c r="AI53" i="7" s="1"/>
  <c r="AH53" i="7" s="1" a="1"/>
  <c r="AH53" i="7" s="1"/>
  <c r="AG53" i="7" s="1" a="1"/>
  <c r="AG53" i="7" s="1"/>
  <c r="AF53" i="7" s="1" a="1"/>
  <c r="AF53" i="7" s="1"/>
  <c r="AE53" i="7" s="1" a="1"/>
  <c r="AE53" i="7" s="1"/>
  <c r="AD53" i="7" s="1" a="1"/>
  <c r="AD53" i="7" s="1"/>
  <c r="AC53" i="7" s="1" a="1"/>
  <c r="AC53" i="7" s="1"/>
  <c r="AB53" i="7" s="1" a="1"/>
  <c r="AB53" i="7" s="1"/>
  <c r="AA53" i="7" s="1" a="1"/>
  <c r="AA53" i="7" s="1"/>
  <c r="Z53" i="7" s="1" a="1"/>
  <c r="Z53" i="7" s="1"/>
  <c r="Y53" i="7" s="1" a="1"/>
  <c r="Y53" i="7" s="1"/>
  <c r="X53" i="7" s="1" a="1"/>
  <c r="X53" i="7" s="1"/>
  <c r="W53" i="7" s="1" a="1"/>
  <c r="W53" i="7" s="1"/>
  <c r="V53" i="7" s="1" a="1"/>
  <c r="V53" i="7" s="1"/>
  <c r="U53" i="7" s="1" a="1"/>
  <c r="U53" i="7" s="1"/>
  <c r="T53" i="7" s="1" a="1"/>
  <c r="T53" i="7" s="1"/>
  <c r="S53" i="7" s="1" a="1"/>
  <c r="S53" i="7" s="1"/>
  <c r="R53" i="7" s="1" a="1"/>
  <c r="R53" i="7" s="1"/>
  <c r="Q53" i="7" s="1" a="1"/>
  <c r="Q53" i="7" s="1"/>
  <c r="P53" i="7" s="1" a="1"/>
  <c r="P53" i="7" s="1"/>
  <c r="O53" i="7" s="1" a="1"/>
  <c r="O53" i="7" s="1"/>
  <c r="N53" i="7" s="1" a="1"/>
  <c r="N53" i="7" s="1"/>
  <c r="M53" i="7" s="1" a="1"/>
  <c r="M53" i="7" s="1"/>
  <c r="L53" i="7" s="1" a="1"/>
  <c r="L53" i="7" s="1"/>
  <c r="K53" i="7" s="1" a="1"/>
  <c r="K53" i="7" s="1"/>
  <c r="J53" i="7" s="1" a="1"/>
  <c r="J53" i="7" s="1"/>
  <c r="AX52" i="7" a="1"/>
  <c r="AX52" i="7" s="1"/>
  <c r="AW52" i="7" s="1" a="1"/>
  <c r="AW52" i="7" s="1"/>
  <c r="AV52" i="7" s="1" a="1"/>
  <c r="AV52" i="7" s="1"/>
  <c r="AU52" i="7" s="1" a="1"/>
  <c r="AU52" i="7" s="1"/>
  <c r="AT52" i="7" s="1" a="1"/>
  <c r="AT52" i="7" s="1"/>
  <c r="AS52" i="7" s="1" a="1"/>
  <c r="AS52" i="7" s="1"/>
  <c r="AR52" i="7" s="1" a="1"/>
  <c r="AR52" i="7" s="1"/>
  <c r="AQ52" i="7" s="1" a="1"/>
  <c r="AQ52" i="7" s="1"/>
  <c r="AP52" i="7" s="1" a="1"/>
  <c r="AP52" i="7" s="1"/>
  <c r="AO52" i="7" s="1" a="1"/>
  <c r="AO52" i="7" s="1"/>
  <c r="AN52" i="7" s="1" a="1"/>
  <c r="AN52" i="7" s="1"/>
  <c r="AM52" i="7" s="1" a="1"/>
  <c r="AM52" i="7" s="1"/>
  <c r="AL52" i="7" s="1" a="1"/>
  <c r="AL52" i="7" s="1"/>
  <c r="AK52" i="7" s="1" a="1"/>
  <c r="AK52" i="7" s="1"/>
  <c r="AJ52" i="7" s="1" a="1"/>
  <c r="AJ52" i="7" s="1"/>
  <c r="AI52" i="7" s="1" a="1"/>
  <c r="AI52" i="7" s="1"/>
  <c r="AH52" i="7" s="1" a="1"/>
  <c r="AH52" i="7" s="1"/>
  <c r="AG52" i="7" s="1" a="1"/>
  <c r="AG52" i="7" s="1"/>
  <c r="AF52" i="7" s="1" a="1"/>
  <c r="AF52" i="7" s="1"/>
  <c r="AE52" i="7" s="1" a="1"/>
  <c r="AE52" i="7" s="1"/>
  <c r="AD52" i="7" s="1" a="1"/>
  <c r="AD52" i="7" s="1"/>
  <c r="AC52" i="7" s="1" a="1"/>
  <c r="AC52" i="7" s="1"/>
  <c r="AB52" i="7" s="1" a="1"/>
  <c r="AB52" i="7" s="1"/>
  <c r="AA52" i="7" s="1" a="1"/>
  <c r="AA52" i="7" s="1"/>
  <c r="Z52" i="7" s="1" a="1"/>
  <c r="Z52" i="7" s="1"/>
  <c r="Y52" i="7" s="1" a="1"/>
  <c r="Y52" i="7" s="1"/>
  <c r="X52" i="7" s="1" a="1"/>
  <c r="X52" i="7" s="1"/>
  <c r="W52" i="7" s="1" a="1"/>
  <c r="W52" i="7" s="1"/>
  <c r="V52" i="7" s="1" a="1"/>
  <c r="V52" i="7" s="1"/>
  <c r="U52" i="7" s="1" a="1"/>
  <c r="U52" i="7" s="1"/>
  <c r="T52" i="7" s="1" a="1"/>
  <c r="T52" i="7" s="1"/>
  <c r="S52" i="7" s="1" a="1"/>
  <c r="S52" i="7" s="1"/>
  <c r="R52" i="7" s="1" a="1"/>
  <c r="R52" i="7" s="1"/>
  <c r="Q52" i="7" s="1" a="1"/>
  <c r="Q52" i="7" s="1"/>
  <c r="P52" i="7" s="1" a="1"/>
  <c r="P52" i="7" s="1"/>
  <c r="O52" i="7" s="1" a="1"/>
  <c r="O52" i="7" s="1"/>
  <c r="N52" i="7" s="1" a="1"/>
  <c r="N52" i="7" s="1"/>
  <c r="M52" i="7" s="1" a="1"/>
  <c r="M52" i="7" s="1"/>
  <c r="L52" i="7" s="1" a="1"/>
  <c r="L52" i="7" s="1"/>
  <c r="K52" i="7" s="1" a="1"/>
  <c r="K52" i="7" s="1"/>
  <c r="J52" i="7" s="1" a="1"/>
  <c r="J52" i="7" s="1"/>
  <c r="AX36" i="7" a="1"/>
  <c r="AX36" i="7" s="1"/>
  <c r="AW36" i="7" s="1" a="1"/>
  <c r="AW36" i="7" s="1"/>
  <c r="AV36" i="7" s="1" a="1"/>
  <c r="AV36" i="7" s="1"/>
  <c r="AU36" i="7" s="1" a="1"/>
  <c r="AU36" i="7" s="1"/>
  <c r="AT36" i="7" s="1" a="1"/>
  <c r="AT36" i="7" s="1"/>
  <c r="AS36" i="7" s="1" a="1"/>
  <c r="AS36" i="7" s="1"/>
  <c r="AR36" i="7" s="1" a="1"/>
  <c r="AR36" i="7" s="1"/>
  <c r="AQ36" i="7" s="1" a="1"/>
  <c r="AQ36" i="7" s="1"/>
  <c r="AP36" i="7" s="1" a="1"/>
  <c r="AP36" i="7" s="1"/>
  <c r="AO36" i="7" s="1" a="1"/>
  <c r="AO36" i="7" s="1"/>
  <c r="AN36" i="7" s="1" a="1"/>
  <c r="AN36" i="7" s="1"/>
  <c r="AM36" i="7" s="1" a="1"/>
  <c r="AM36" i="7" s="1"/>
  <c r="AL36" i="7" s="1" a="1"/>
  <c r="AL36" i="7" s="1"/>
  <c r="AK36" i="7" s="1" a="1"/>
  <c r="AK36" i="7" s="1"/>
  <c r="AJ36" i="7" s="1" a="1"/>
  <c r="AJ36" i="7" s="1"/>
  <c r="AI36" i="7" s="1" a="1"/>
  <c r="AI36" i="7" s="1"/>
  <c r="AH36" i="7" s="1" a="1"/>
  <c r="AH36" i="7" s="1"/>
  <c r="AG36" i="7" s="1" a="1"/>
  <c r="AG36" i="7" s="1"/>
  <c r="AF36" i="7" s="1" a="1"/>
  <c r="AF36" i="7" s="1"/>
  <c r="AE36" i="7" s="1" a="1"/>
  <c r="AE36" i="7" s="1"/>
  <c r="AD36" i="7" s="1" a="1"/>
  <c r="AD36" i="7" s="1"/>
  <c r="AC36" i="7" s="1" a="1"/>
  <c r="AC36" i="7" s="1"/>
  <c r="AB36" i="7" s="1" a="1"/>
  <c r="AB36" i="7" s="1"/>
  <c r="AA36" i="7" s="1" a="1"/>
  <c r="AA36" i="7" s="1"/>
  <c r="Z36" i="7" s="1" a="1"/>
  <c r="Z36" i="7" s="1"/>
  <c r="Y36" i="7" s="1" a="1"/>
  <c r="Y36" i="7" s="1"/>
  <c r="X36" i="7" s="1" a="1"/>
  <c r="X36" i="7" s="1"/>
  <c r="W36" i="7" s="1" a="1"/>
  <c r="W36" i="7" s="1"/>
  <c r="V36" i="7" s="1" a="1"/>
  <c r="V36" i="7" s="1"/>
  <c r="U36" i="7" s="1" a="1"/>
  <c r="U36" i="7" s="1"/>
  <c r="T36" i="7" s="1" a="1"/>
  <c r="T36" i="7" s="1"/>
  <c r="S36" i="7" s="1" a="1"/>
  <c r="S36" i="7" s="1"/>
  <c r="R36" i="7" s="1" a="1"/>
  <c r="R36" i="7" s="1"/>
  <c r="Q36" i="7" s="1" a="1"/>
  <c r="Q36" i="7" s="1"/>
  <c r="P36" i="7" s="1" a="1"/>
  <c r="P36" i="7" s="1"/>
  <c r="O36" i="7" s="1" a="1"/>
  <c r="O36" i="7" s="1"/>
  <c r="N36" i="7" s="1" a="1"/>
  <c r="N36" i="7" s="1"/>
  <c r="M36" i="7" s="1" a="1"/>
  <c r="M36" i="7" s="1"/>
  <c r="L36" i="7" s="1" a="1"/>
  <c r="L36" i="7" s="1"/>
  <c r="K36" i="7" s="1" a="1"/>
  <c r="K36" i="7" s="1"/>
  <c r="J36" i="7" s="1" a="1"/>
  <c r="J36" i="7" s="1"/>
  <c r="AX18" i="7" a="1"/>
  <c r="AX18" i="7" s="1"/>
  <c r="AW18" i="7" s="1" a="1"/>
  <c r="AW18" i="7" s="1"/>
  <c r="AV18" i="7" s="1" a="1"/>
  <c r="AV18" i="7" s="1"/>
  <c r="AU18" i="7" s="1" a="1"/>
  <c r="AU18" i="7" s="1"/>
  <c r="AT18" i="7" s="1" a="1"/>
  <c r="AT18" i="7" s="1"/>
  <c r="AS18" i="7" s="1" a="1"/>
  <c r="AS18" i="7" s="1"/>
  <c r="AR18" i="7" s="1" a="1"/>
  <c r="AR18" i="7" s="1"/>
  <c r="AQ18" i="7" s="1" a="1"/>
  <c r="AQ18" i="7" s="1"/>
  <c r="AP18" i="7" s="1" a="1"/>
  <c r="AP18" i="7" s="1"/>
  <c r="AO18" i="7" s="1" a="1"/>
  <c r="AO18" i="7" s="1"/>
  <c r="AN18" i="7" s="1" a="1"/>
  <c r="AN18" i="7" s="1"/>
  <c r="AM18" i="7" s="1" a="1"/>
  <c r="AM18" i="7" s="1"/>
  <c r="AL18" i="7" s="1" a="1"/>
  <c r="AL18" i="7" s="1"/>
  <c r="AK18" i="7" s="1" a="1"/>
  <c r="AK18" i="7" s="1"/>
  <c r="AJ18" i="7" s="1" a="1"/>
  <c r="AJ18" i="7" s="1"/>
  <c r="AI18" i="7" s="1" a="1"/>
  <c r="AI18" i="7" s="1"/>
  <c r="AH18" i="7" s="1" a="1"/>
  <c r="AH18" i="7" s="1"/>
  <c r="AG18" i="7" s="1" a="1"/>
  <c r="AG18" i="7" s="1"/>
  <c r="AF18" i="7" s="1" a="1"/>
  <c r="AF18" i="7" s="1"/>
  <c r="AE18" i="7" s="1" a="1"/>
  <c r="AE18" i="7" s="1"/>
  <c r="AD18" i="7" s="1" a="1"/>
  <c r="AD18" i="7" s="1"/>
  <c r="AC18" i="7" s="1" a="1"/>
  <c r="AC18" i="7" s="1"/>
  <c r="AB18" i="7" s="1" a="1"/>
  <c r="AB18" i="7" s="1"/>
  <c r="AA18" i="7" s="1" a="1"/>
  <c r="AA18" i="7" s="1"/>
  <c r="Z18" i="7" s="1" a="1"/>
  <c r="Z18" i="7" s="1"/>
  <c r="Y18" i="7" s="1" a="1"/>
  <c r="Y18" i="7" s="1"/>
  <c r="X18" i="7" s="1" a="1"/>
  <c r="X18" i="7" s="1"/>
  <c r="W18" i="7" s="1" a="1"/>
  <c r="W18" i="7" s="1"/>
  <c r="V18" i="7" s="1" a="1"/>
  <c r="V18" i="7" s="1"/>
  <c r="U18" i="7" s="1" a="1"/>
  <c r="U18" i="7" s="1"/>
  <c r="T18" i="7" s="1" a="1"/>
  <c r="T18" i="7" s="1"/>
  <c r="S18" i="7" s="1" a="1"/>
  <c r="S18" i="7" s="1"/>
  <c r="R18" i="7" s="1" a="1"/>
  <c r="R18" i="7" s="1"/>
  <c r="Q18" i="7" s="1" a="1"/>
  <c r="Q18" i="7" s="1"/>
  <c r="P18" i="7" s="1" a="1"/>
  <c r="P18" i="7" s="1"/>
  <c r="O18" i="7" s="1" a="1"/>
  <c r="O18" i="7" s="1"/>
  <c r="N18" i="7" s="1" a="1"/>
  <c r="N18" i="7" s="1"/>
  <c r="M18" i="7" s="1" a="1"/>
  <c r="M18" i="7" s="1"/>
  <c r="L18" i="7" s="1" a="1"/>
  <c r="L18" i="7" s="1"/>
  <c r="K18" i="7" s="1" a="1"/>
  <c r="K18" i="7" s="1"/>
  <c r="J18" i="7" s="1" a="1"/>
  <c r="J18" i="7" s="1"/>
  <c r="AX46" i="7" a="1"/>
  <c r="AX46" i="7" s="1"/>
  <c r="AW46" i="7" s="1" a="1"/>
  <c r="AW46" i="7" s="1"/>
  <c r="AV46" i="7" s="1" a="1"/>
  <c r="AV46" i="7" s="1"/>
  <c r="AU46" i="7" s="1" a="1"/>
  <c r="AU46" i="7" s="1"/>
  <c r="AT46" i="7" s="1" a="1"/>
  <c r="AT46" i="7" s="1"/>
  <c r="AS46" i="7" s="1" a="1"/>
  <c r="AS46" i="7" s="1"/>
  <c r="AR46" i="7" s="1" a="1"/>
  <c r="AR46" i="7" s="1"/>
  <c r="AQ46" i="7" s="1" a="1"/>
  <c r="AQ46" i="7" s="1"/>
  <c r="AP46" i="7" s="1" a="1"/>
  <c r="AP46" i="7" s="1"/>
  <c r="AO46" i="7" s="1" a="1"/>
  <c r="AO46" i="7" s="1"/>
  <c r="AN46" i="7" s="1" a="1"/>
  <c r="AN46" i="7" s="1"/>
  <c r="AM46" i="7" s="1" a="1"/>
  <c r="AM46" i="7" s="1"/>
  <c r="AL46" i="7" s="1" a="1"/>
  <c r="AL46" i="7" s="1"/>
  <c r="AK46" i="7" s="1" a="1"/>
  <c r="AK46" i="7" s="1"/>
  <c r="AJ46" i="7" s="1" a="1"/>
  <c r="AJ46" i="7" s="1"/>
  <c r="AI46" i="7" s="1" a="1"/>
  <c r="AI46" i="7" s="1"/>
  <c r="AH46" i="7" s="1" a="1"/>
  <c r="AH46" i="7" s="1"/>
  <c r="AG46" i="7" s="1" a="1"/>
  <c r="AG46" i="7" s="1"/>
  <c r="AF46" i="7" s="1" a="1"/>
  <c r="AF46" i="7" s="1"/>
  <c r="AE46" i="7" s="1" a="1"/>
  <c r="AE46" i="7" s="1"/>
  <c r="AD46" i="7" s="1" a="1"/>
  <c r="AD46" i="7" s="1"/>
  <c r="AC46" i="7" s="1" a="1"/>
  <c r="AC46" i="7" s="1"/>
  <c r="AB46" i="7" s="1" a="1"/>
  <c r="AB46" i="7" s="1"/>
  <c r="AA46" i="7" s="1" a="1"/>
  <c r="AA46" i="7" s="1"/>
  <c r="Z46" i="7" s="1" a="1"/>
  <c r="Z46" i="7" s="1"/>
  <c r="Y46" i="7" s="1" a="1"/>
  <c r="Y46" i="7" s="1"/>
  <c r="X46" i="7" s="1" a="1"/>
  <c r="X46" i="7" s="1"/>
  <c r="W46" i="7" s="1" a="1"/>
  <c r="W46" i="7" s="1"/>
  <c r="V46" i="7" s="1" a="1"/>
  <c r="V46" i="7" s="1"/>
  <c r="U46" i="7" s="1" a="1"/>
  <c r="U46" i="7" s="1"/>
  <c r="T46" i="7" s="1" a="1"/>
  <c r="T46" i="7" s="1"/>
  <c r="S46" i="7" s="1" a="1"/>
  <c r="S46" i="7" s="1"/>
  <c r="R46" i="7" s="1" a="1"/>
  <c r="R46" i="7" s="1"/>
  <c r="Q46" i="7" s="1" a="1"/>
  <c r="Q46" i="7" s="1"/>
  <c r="P46" i="7" s="1" a="1"/>
  <c r="P46" i="7" s="1"/>
  <c r="O46" i="7" s="1" a="1"/>
  <c r="O46" i="7" s="1"/>
  <c r="N46" i="7" s="1" a="1"/>
  <c r="N46" i="7" s="1"/>
  <c r="M46" i="7" s="1" a="1"/>
  <c r="M46" i="7" s="1"/>
  <c r="L46" i="7" s="1" a="1"/>
  <c r="L46" i="7" s="1"/>
  <c r="K46" i="7" s="1" a="1"/>
  <c r="K46" i="7" s="1"/>
  <c r="J46" i="7" s="1" a="1"/>
  <c r="J46" i="7" s="1"/>
  <c r="AX47" i="7" a="1"/>
  <c r="AX47" i="7" s="1"/>
  <c r="AW47" i="7" s="1" a="1"/>
  <c r="AW47" i="7" s="1"/>
  <c r="AV47" i="7" s="1" a="1"/>
  <c r="AV47" i="7" s="1"/>
  <c r="AU47" i="7" s="1" a="1"/>
  <c r="AU47" i="7" s="1"/>
  <c r="AT47" i="7" s="1" a="1"/>
  <c r="AT47" i="7" s="1"/>
  <c r="AS47" i="7" s="1" a="1"/>
  <c r="AS47" i="7" s="1"/>
  <c r="AR47" i="7" s="1" a="1"/>
  <c r="AR47" i="7" s="1"/>
  <c r="AQ47" i="7" s="1" a="1"/>
  <c r="AQ47" i="7" s="1"/>
  <c r="AP47" i="7" s="1" a="1"/>
  <c r="AP47" i="7" s="1"/>
  <c r="AO47" i="7" s="1" a="1"/>
  <c r="AO47" i="7" s="1"/>
  <c r="AN47" i="7" s="1" a="1"/>
  <c r="AN47" i="7" s="1"/>
  <c r="AM47" i="7" s="1" a="1"/>
  <c r="AM47" i="7" s="1"/>
  <c r="AL47" i="7" s="1" a="1"/>
  <c r="AL47" i="7" s="1"/>
  <c r="AK47" i="7" s="1" a="1"/>
  <c r="AK47" i="7" s="1"/>
  <c r="AJ47" i="7" s="1" a="1"/>
  <c r="AJ47" i="7" s="1"/>
  <c r="AI47" i="7" s="1" a="1"/>
  <c r="AI47" i="7" s="1"/>
  <c r="AH47" i="7" s="1" a="1"/>
  <c r="AH47" i="7" s="1"/>
  <c r="AG47" i="7" s="1" a="1"/>
  <c r="AG47" i="7" s="1"/>
  <c r="AF47" i="7" s="1" a="1"/>
  <c r="AF47" i="7" s="1"/>
  <c r="AE47" i="7" s="1" a="1"/>
  <c r="AE47" i="7" s="1"/>
  <c r="AD47" i="7" s="1" a="1"/>
  <c r="AD47" i="7" s="1"/>
  <c r="AC47" i="7" s="1" a="1"/>
  <c r="AC47" i="7" s="1"/>
  <c r="AB47" i="7" s="1" a="1"/>
  <c r="AB47" i="7" s="1"/>
  <c r="AA47" i="7" s="1" a="1"/>
  <c r="AA47" i="7" s="1"/>
  <c r="Z47" i="7" s="1" a="1"/>
  <c r="Z47" i="7" s="1"/>
  <c r="Y47" i="7" s="1" a="1"/>
  <c r="Y47" i="7" s="1"/>
  <c r="X47" i="7" s="1" a="1"/>
  <c r="X47" i="7" s="1"/>
  <c r="W47" i="7" s="1" a="1"/>
  <c r="W47" i="7" s="1"/>
  <c r="V47" i="7" s="1" a="1"/>
  <c r="V47" i="7" s="1"/>
  <c r="U47" i="7" s="1" a="1"/>
  <c r="U47" i="7" s="1"/>
  <c r="T47" i="7" s="1" a="1"/>
  <c r="T47" i="7" s="1"/>
  <c r="S47" i="7" s="1" a="1"/>
  <c r="S47" i="7" s="1"/>
  <c r="R47" i="7" s="1" a="1"/>
  <c r="R47" i="7" s="1"/>
  <c r="Q47" i="7" s="1" a="1"/>
  <c r="Q47" i="7" s="1"/>
  <c r="P47" i="7" s="1" a="1"/>
  <c r="P47" i="7" s="1"/>
  <c r="O47" i="7" s="1" a="1"/>
  <c r="O47" i="7" s="1"/>
  <c r="N47" i="7" s="1" a="1"/>
  <c r="N47" i="7" s="1"/>
  <c r="M47" i="7" s="1" a="1"/>
  <c r="M47" i="7" s="1"/>
  <c r="L47" i="7" s="1" a="1"/>
  <c r="L47" i="7" s="1"/>
  <c r="K47" i="7" s="1" a="1"/>
  <c r="K47" i="7" s="1"/>
  <c r="J47" i="7" s="1" a="1"/>
  <c r="J47" i="7" s="1"/>
  <c r="AX55" i="7" a="1"/>
  <c r="AX55" i="7" s="1"/>
  <c r="AW55" i="7" s="1" a="1"/>
  <c r="AW55" i="7" s="1"/>
  <c r="AV55" i="7" s="1" a="1"/>
  <c r="AV55" i="7" s="1"/>
  <c r="AU55" i="7" s="1" a="1"/>
  <c r="AU55" i="7" s="1"/>
  <c r="AT55" i="7" s="1" a="1"/>
  <c r="AT55" i="7" s="1"/>
  <c r="AS55" i="7" s="1" a="1"/>
  <c r="AS55" i="7" s="1"/>
  <c r="AR55" i="7" s="1" a="1"/>
  <c r="AR55" i="7" s="1"/>
  <c r="AQ55" i="7" s="1" a="1"/>
  <c r="AQ55" i="7" s="1"/>
  <c r="AP55" i="7" s="1" a="1"/>
  <c r="AP55" i="7" s="1"/>
  <c r="AO55" i="7" s="1" a="1"/>
  <c r="AO55" i="7" s="1"/>
  <c r="AN55" i="7" s="1" a="1"/>
  <c r="AN55" i="7" s="1"/>
  <c r="AM55" i="7" s="1" a="1"/>
  <c r="AM55" i="7" s="1"/>
  <c r="AL55" i="7" s="1" a="1"/>
  <c r="AL55" i="7" s="1"/>
  <c r="AK55" i="7" s="1" a="1"/>
  <c r="AK55" i="7" s="1"/>
  <c r="AJ55" i="7" s="1" a="1"/>
  <c r="AJ55" i="7" s="1"/>
  <c r="AI55" i="7" s="1" a="1"/>
  <c r="AI55" i="7" s="1"/>
  <c r="AH55" i="7" s="1" a="1"/>
  <c r="AH55" i="7" s="1"/>
  <c r="AF55" i="7" s="1" a="1"/>
  <c r="AF55" i="7" s="1"/>
  <c r="AE55" i="7" s="1" a="1"/>
  <c r="AE55" i="7" s="1"/>
  <c r="AD55" i="7" s="1" a="1"/>
  <c r="AD55" i="7" s="1"/>
  <c r="AC55" i="7" s="1" a="1"/>
  <c r="AC55" i="7" s="1"/>
  <c r="AB55" i="7" s="1" a="1"/>
  <c r="AB55" i="7" s="1"/>
  <c r="AA55" i="7" s="1" a="1"/>
  <c r="AA55" i="7" s="1"/>
  <c r="Z55" i="7" s="1" a="1"/>
  <c r="Z55" i="7" s="1"/>
  <c r="Y55" i="7" s="1" a="1"/>
  <c r="Y55" i="7" s="1"/>
  <c r="X55" i="7" s="1" a="1"/>
  <c r="X55" i="7" s="1"/>
  <c r="W55" i="7" s="1" a="1"/>
  <c r="W55" i="7" s="1"/>
  <c r="V55" i="7" s="1" a="1"/>
  <c r="V55" i="7" s="1"/>
  <c r="U55" i="7" s="1" a="1"/>
  <c r="U55" i="7" s="1"/>
  <c r="T55" i="7" s="1" a="1"/>
  <c r="T55" i="7" s="1"/>
  <c r="S55" i="7" s="1" a="1"/>
  <c r="S55" i="7" s="1"/>
  <c r="R55" i="7" s="1" a="1"/>
  <c r="R55" i="7" s="1"/>
  <c r="Q55" i="7" s="1" a="1"/>
  <c r="Q55" i="7" s="1"/>
  <c r="P55" i="7" s="1" a="1"/>
  <c r="P55" i="7" s="1"/>
  <c r="O55" i="7" s="1" a="1"/>
  <c r="O55" i="7" s="1"/>
  <c r="N55" i="7" s="1" a="1"/>
  <c r="N55" i="7" s="1"/>
  <c r="M55" i="7" s="1" a="1"/>
  <c r="M55" i="7" s="1"/>
  <c r="L55" i="7" s="1" a="1"/>
  <c r="L55" i="7" s="1"/>
  <c r="K55" i="7" s="1" a="1"/>
  <c r="K55" i="7" s="1"/>
  <c r="J55" i="7" s="1" a="1"/>
  <c r="J55" i="7" s="1"/>
  <c r="AX26" i="7" a="1"/>
  <c r="AX26" i="7" s="1"/>
  <c r="AW26" i="7" s="1" a="1"/>
  <c r="AW26" i="7" s="1"/>
  <c r="AV26" i="7" s="1" a="1"/>
  <c r="AV26" i="7" s="1"/>
  <c r="AU26" i="7" s="1" a="1"/>
  <c r="AU26" i="7" s="1"/>
  <c r="AT26" i="7" s="1" a="1"/>
  <c r="AT26" i="7" s="1"/>
  <c r="AS26" i="7" s="1" a="1"/>
  <c r="AS26" i="7" s="1"/>
  <c r="AR26" i="7" s="1" a="1"/>
  <c r="AR26" i="7" s="1"/>
  <c r="AQ26" i="7" s="1" a="1"/>
  <c r="AQ26" i="7" s="1"/>
  <c r="AP26" i="7" s="1" a="1"/>
  <c r="AP26" i="7" s="1"/>
  <c r="AO26" i="7" s="1" a="1"/>
  <c r="AO26" i="7" s="1"/>
  <c r="AN26" i="7" s="1" a="1"/>
  <c r="AN26" i="7" s="1"/>
  <c r="AM26" i="7" s="1" a="1"/>
  <c r="AM26" i="7" s="1"/>
  <c r="AL26" i="7" s="1" a="1"/>
  <c r="AL26" i="7" s="1"/>
  <c r="AK26" i="7" s="1" a="1"/>
  <c r="AK26" i="7" s="1"/>
  <c r="AJ26" i="7" s="1" a="1"/>
  <c r="AJ26" i="7" s="1"/>
  <c r="AI26" i="7" s="1" a="1"/>
  <c r="AI26" i="7" s="1"/>
  <c r="AH26" i="7" s="1" a="1"/>
  <c r="AH26" i="7" s="1"/>
  <c r="AG26" i="7" s="1" a="1"/>
  <c r="AG26" i="7" s="1"/>
  <c r="AF26" i="7" s="1" a="1"/>
  <c r="AF26" i="7" s="1"/>
  <c r="AE26" i="7" s="1" a="1"/>
  <c r="AE26" i="7" s="1"/>
  <c r="AD26" i="7" s="1" a="1"/>
  <c r="AD26" i="7" s="1"/>
  <c r="AX19" i="7" a="1"/>
  <c r="AX19" i="7" s="1"/>
  <c r="AW19" i="7" s="1" a="1"/>
  <c r="AW19" i="7" s="1"/>
  <c r="AV19" i="7" s="1" a="1"/>
  <c r="AV19" i="7" s="1"/>
  <c r="AU19" i="7" s="1" a="1"/>
  <c r="AU19" i="7" s="1"/>
  <c r="AT19" i="7" s="1" a="1"/>
  <c r="AT19" i="7" s="1"/>
  <c r="AS19" i="7" s="1" a="1"/>
  <c r="AS19" i="7" s="1"/>
  <c r="AR19" i="7" s="1" a="1"/>
  <c r="AR19" i="7" s="1"/>
  <c r="AQ19" i="7" s="1" a="1"/>
  <c r="AQ19" i="7" s="1"/>
  <c r="AP19" i="7" s="1" a="1"/>
  <c r="AP19" i="7" s="1"/>
  <c r="AO19" i="7" s="1" a="1"/>
  <c r="AO19" i="7" s="1"/>
  <c r="AN19" i="7" s="1" a="1"/>
  <c r="AN19" i="7" s="1"/>
  <c r="AM19" i="7" s="1" a="1"/>
  <c r="AM19" i="7" s="1"/>
  <c r="AL19" i="7" s="1" a="1"/>
  <c r="AL19" i="7" s="1"/>
  <c r="AK19" i="7" s="1" a="1"/>
  <c r="AK19" i="7" s="1"/>
  <c r="AJ19" i="7" s="1" a="1"/>
  <c r="AJ19" i="7" s="1"/>
  <c r="AI19" i="7" s="1" a="1"/>
  <c r="AI19" i="7" s="1"/>
  <c r="AH19" i="7" s="1" a="1"/>
  <c r="AH19" i="7" s="1"/>
  <c r="AG19" i="7" s="1" a="1"/>
  <c r="AG19" i="7" s="1"/>
  <c r="AF19" i="7" s="1" a="1"/>
  <c r="AF19" i="7" s="1"/>
  <c r="AE19" i="7" s="1" a="1"/>
  <c r="AE19" i="7" s="1"/>
  <c r="AD19" i="7" s="1" a="1"/>
  <c r="AD19" i="7" s="1"/>
  <c r="AC19" i="7" s="1" a="1"/>
  <c r="AC19" i="7" s="1"/>
  <c r="AB19" i="7" s="1" a="1"/>
  <c r="AB19" i="7" s="1"/>
  <c r="AA19" i="7" s="1" a="1"/>
  <c r="AA19" i="7" s="1"/>
  <c r="Z19" i="7" s="1" a="1"/>
  <c r="Z19" i="7" s="1"/>
  <c r="Y19" i="7" s="1" a="1"/>
  <c r="Y19" i="7" s="1"/>
  <c r="X19" i="7" s="1" a="1"/>
  <c r="X19" i="7" s="1"/>
  <c r="W19" i="7" s="1" a="1"/>
  <c r="W19" i="7" s="1"/>
  <c r="V19" i="7" s="1" a="1"/>
  <c r="V19" i="7" s="1"/>
  <c r="U19" i="7" s="1" a="1"/>
  <c r="U19" i="7" s="1"/>
  <c r="T19" i="7" s="1" a="1"/>
  <c r="T19" i="7" s="1"/>
  <c r="S19" i="7" s="1" a="1"/>
  <c r="S19" i="7" s="1"/>
  <c r="R19" i="7" s="1" a="1"/>
  <c r="R19" i="7" s="1"/>
  <c r="Q19" i="7" s="1" a="1"/>
  <c r="Q19" i="7" s="1"/>
  <c r="P19" i="7" s="1" a="1"/>
  <c r="P19" i="7" s="1"/>
  <c r="O19" i="7" s="1" a="1"/>
  <c r="O19" i="7" s="1"/>
  <c r="N19" i="7" s="1" a="1"/>
  <c r="N19" i="7" s="1"/>
  <c r="M19" i="7" s="1" a="1"/>
  <c r="M19" i="7" s="1"/>
  <c r="L19" i="7" s="1" a="1"/>
  <c r="L19" i="7" s="1"/>
  <c r="K19" i="7" s="1" a="1"/>
  <c r="K19" i="7" s="1"/>
  <c r="J19" i="7" s="1" a="1"/>
  <c r="J19" i="7" s="1"/>
  <c r="AX29" i="7" a="1"/>
  <c r="AX29" i="7" s="1"/>
  <c r="AW29" i="7" s="1" a="1"/>
  <c r="AW29" i="7" s="1"/>
  <c r="AV29" i="7" s="1" a="1"/>
  <c r="AV29" i="7" s="1"/>
  <c r="AU29" i="7" s="1" a="1"/>
  <c r="AU29" i="7" s="1"/>
  <c r="AT29" i="7" s="1" a="1"/>
  <c r="AT29" i="7" s="1"/>
  <c r="AS29" i="7" s="1" a="1"/>
  <c r="AS29" i="7" s="1"/>
  <c r="AR29" i="7" s="1" a="1"/>
  <c r="AR29" i="7" s="1"/>
  <c r="AQ29" i="7" s="1" a="1"/>
  <c r="AQ29" i="7" s="1"/>
  <c r="AP29" i="7" s="1" a="1"/>
  <c r="AP29" i="7" s="1"/>
  <c r="AO29" i="7" s="1" a="1"/>
  <c r="AO29" i="7" s="1"/>
  <c r="AN29" i="7" s="1" a="1"/>
  <c r="AN29" i="7" s="1"/>
  <c r="AM29" i="7" s="1" a="1"/>
  <c r="AM29" i="7" s="1"/>
  <c r="AL29" i="7" s="1" a="1"/>
  <c r="AL29" i="7" s="1"/>
  <c r="AK29" i="7" s="1" a="1"/>
  <c r="AK29" i="7" s="1"/>
  <c r="AJ29" i="7" s="1" a="1"/>
  <c r="AJ29" i="7" s="1"/>
  <c r="AI29" i="7" s="1" a="1"/>
  <c r="AI29" i="7" s="1"/>
  <c r="AH29" i="7" s="1" a="1"/>
  <c r="AH29" i="7" s="1"/>
  <c r="AG29" i="7" s="1" a="1"/>
  <c r="AG29" i="7" s="1"/>
  <c r="AF29" i="7" s="1" a="1"/>
  <c r="AF29" i="7" s="1"/>
  <c r="AE29" i="7" s="1" a="1"/>
  <c r="AE29" i="7" s="1"/>
  <c r="AD29" i="7" s="1" a="1"/>
  <c r="AD29" i="7" s="1"/>
  <c r="AC29" i="7" s="1" a="1"/>
  <c r="AC29" i="7" s="1"/>
  <c r="AB29" i="7" s="1" a="1"/>
  <c r="AB29" i="7" s="1"/>
  <c r="AA29" i="7" s="1" a="1"/>
  <c r="AA29" i="7" s="1"/>
  <c r="Z29" i="7" s="1" a="1"/>
  <c r="Z29" i="7" s="1"/>
  <c r="Y29" i="7" s="1" a="1"/>
  <c r="Y29" i="7" s="1"/>
  <c r="X29" i="7" s="1" a="1"/>
  <c r="X29" i="7" s="1"/>
  <c r="W29" i="7" s="1" a="1"/>
  <c r="W29" i="7" s="1"/>
  <c r="V29" i="7" s="1" a="1"/>
  <c r="V29" i="7" s="1"/>
  <c r="U29" i="7" s="1" a="1"/>
  <c r="U29" i="7" s="1"/>
  <c r="T29" i="7" s="1" a="1"/>
  <c r="T29" i="7" s="1"/>
  <c r="S29" i="7" s="1" a="1"/>
  <c r="S29" i="7" s="1"/>
  <c r="R29" i="7" s="1" a="1"/>
  <c r="R29" i="7" s="1"/>
  <c r="Q29" i="7" s="1" a="1"/>
  <c r="Q29" i="7" s="1"/>
  <c r="P29" i="7" s="1" a="1"/>
  <c r="P29" i="7" s="1"/>
  <c r="O29" i="7" s="1" a="1"/>
  <c r="O29" i="7" s="1"/>
  <c r="N29" i="7" s="1" a="1"/>
  <c r="N29" i="7" s="1"/>
  <c r="M29" i="7" s="1" a="1"/>
  <c r="M29" i="7" s="1"/>
  <c r="L29" i="7" s="1" a="1"/>
  <c r="L29" i="7" s="1"/>
  <c r="K29" i="7" s="1" a="1"/>
  <c r="K29" i="7" s="1"/>
  <c r="J29" i="7" s="1" a="1"/>
  <c r="J29" i="7" s="1"/>
  <c r="AX48" i="7" a="1"/>
  <c r="AX48" i="7" s="1"/>
  <c r="AW48" i="7" s="1" a="1"/>
  <c r="AW48" i="7" s="1"/>
  <c r="AV48" i="7" s="1" a="1"/>
  <c r="AV48" i="7" s="1"/>
  <c r="AU48" i="7" s="1" a="1"/>
  <c r="AU48" i="7" s="1"/>
  <c r="AT48" i="7" s="1" a="1"/>
  <c r="AT48" i="7" s="1"/>
  <c r="AS48" i="7" s="1" a="1"/>
  <c r="AS48" i="7" s="1"/>
  <c r="AR48" i="7" s="1" a="1"/>
  <c r="AR48" i="7" s="1"/>
  <c r="AQ48" i="7" s="1" a="1"/>
  <c r="AQ48" i="7" s="1"/>
  <c r="AP48" i="7" s="1" a="1"/>
  <c r="AP48" i="7" s="1"/>
  <c r="AO48" i="7" s="1" a="1"/>
  <c r="AO48" i="7" s="1"/>
  <c r="AN48" i="7" s="1" a="1"/>
  <c r="AN48" i="7" s="1"/>
  <c r="AM48" i="7" s="1" a="1"/>
  <c r="AM48" i="7" s="1"/>
  <c r="AL48" i="7" s="1" a="1"/>
  <c r="AL48" i="7" s="1"/>
  <c r="AK48" i="7" s="1" a="1"/>
  <c r="AK48" i="7" s="1"/>
  <c r="AJ48" i="7" s="1" a="1"/>
  <c r="AJ48" i="7" s="1"/>
  <c r="AI48" i="7" s="1" a="1"/>
  <c r="AI48" i="7" s="1"/>
  <c r="AH48" i="7" s="1" a="1"/>
  <c r="AH48" i="7" s="1"/>
  <c r="AG48" i="7" s="1" a="1"/>
  <c r="AG48" i="7" s="1"/>
  <c r="AF48" i="7" s="1" a="1"/>
  <c r="AF48" i="7" s="1"/>
  <c r="AE48" i="7" s="1" a="1"/>
  <c r="AE48" i="7" s="1"/>
  <c r="AD48" i="7" s="1" a="1"/>
  <c r="AD48" i="7" s="1"/>
  <c r="AC48" i="7" s="1" a="1"/>
  <c r="AC48" i="7" s="1"/>
  <c r="AB48" i="7" s="1" a="1"/>
  <c r="AB48" i="7" s="1"/>
  <c r="AA48" i="7" s="1" a="1"/>
  <c r="AA48" i="7" s="1"/>
  <c r="Z48" i="7" s="1" a="1"/>
  <c r="Z48" i="7" s="1"/>
  <c r="Y48" i="7" s="1" a="1"/>
  <c r="Y48" i="7" s="1"/>
  <c r="X48" i="7" s="1" a="1"/>
  <c r="X48" i="7" s="1"/>
  <c r="W48" i="7" s="1" a="1"/>
  <c r="W48" i="7" s="1"/>
  <c r="V48" i="7" s="1" a="1"/>
  <c r="V48" i="7" s="1"/>
  <c r="U48" i="7" s="1" a="1"/>
  <c r="U48" i="7" s="1"/>
  <c r="T48" i="7" s="1" a="1"/>
  <c r="T48" i="7" s="1"/>
  <c r="S48" i="7" s="1" a="1"/>
  <c r="S48" i="7" s="1"/>
  <c r="R48" i="7" s="1" a="1"/>
  <c r="R48" i="7" s="1"/>
  <c r="Q48" i="7" s="1" a="1"/>
  <c r="Q48" i="7" s="1"/>
  <c r="P48" i="7" s="1" a="1"/>
  <c r="P48" i="7" s="1"/>
  <c r="O48" i="7" s="1" a="1"/>
  <c r="O48" i="7" s="1"/>
  <c r="N48" i="7" s="1" a="1"/>
  <c r="N48" i="7" s="1"/>
  <c r="M48" i="7" s="1" a="1"/>
  <c r="M48" i="7" s="1"/>
  <c r="L48" i="7" s="1" a="1"/>
  <c r="L48" i="7" s="1"/>
  <c r="K48" i="7" s="1" a="1"/>
  <c r="K48" i="7" s="1"/>
  <c r="J48" i="7" s="1" a="1"/>
  <c r="J48" i="7" s="1"/>
  <c r="AX30" i="7" a="1"/>
  <c r="AX30" i="7" s="1"/>
  <c r="AW30" i="7" s="1" a="1"/>
  <c r="AW30" i="7" s="1"/>
  <c r="AV30" i="7" s="1" a="1"/>
  <c r="AV30" i="7" s="1"/>
  <c r="AU30" i="7" s="1" a="1"/>
  <c r="AU30" i="7" s="1"/>
  <c r="AT30" i="7" s="1" a="1"/>
  <c r="AT30" i="7" s="1"/>
  <c r="AS30" i="7" s="1" a="1"/>
  <c r="AS30" i="7" s="1"/>
  <c r="AR30" i="7" s="1" a="1"/>
  <c r="AR30" i="7" s="1"/>
  <c r="AQ30" i="7" s="1" a="1"/>
  <c r="AQ30" i="7" s="1"/>
  <c r="AP30" i="7" s="1" a="1"/>
  <c r="AP30" i="7" s="1"/>
  <c r="AO30" i="7" s="1" a="1"/>
  <c r="AO30" i="7" s="1"/>
  <c r="AN30" i="7" s="1" a="1"/>
  <c r="AN30" i="7" s="1"/>
  <c r="AM30" i="7" s="1" a="1"/>
  <c r="AM30" i="7" s="1"/>
  <c r="AL30" i="7" s="1" a="1"/>
  <c r="AL30" i="7" s="1"/>
  <c r="AK30" i="7" s="1" a="1"/>
  <c r="AK30" i="7" s="1"/>
  <c r="AJ30" i="7" s="1" a="1"/>
  <c r="AJ30" i="7" s="1"/>
  <c r="AI30" i="7" s="1" a="1"/>
  <c r="AI30" i="7" s="1"/>
  <c r="AH30" i="7" s="1" a="1"/>
  <c r="AH30" i="7" s="1"/>
  <c r="AG30" i="7" s="1" a="1"/>
  <c r="AG30" i="7" s="1"/>
  <c r="AF30" i="7" s="1" a="1"/>
  <c r="AF30" i="7" s="1"/>
  <c r="AE30" i="7" s="1" a="1"/>
  <c r="AE30" i="7" s="1"/>
  <c r="AD30" i="7" s="1" a="1"/>
  <c r="AD30" i="7" s="1"/>
  <c r="AC30" i="7" s="1" a="1"/>
  <c r="AC30" i="7" s="1"/>
  <c r="AB30" i="7" s="1" a="1"/>
  <c r="AB30" i="7" s="1"/>
  <c r="AA30" i="7" s="1" a="1"/>
  <c r="AA30" i="7" s="1"/>
  <c r="Z30" i="7" s="1" a="1"/>
  <c r="Z30" i="7" s="1"/>
  <c r="Y30" i="7" s="1" a="1"/>
  <c r="Y30" i="7" s="1"/>
  <c r="X30" i="7" s="1" a="1"/>
  <c r="X30" i="7" s="1"/>
  <c r="W30" i="7" s="1" a="1"/>
  <c r="W30" i="7" s="1"/>
  <c r="V30" i="7" s="1" a="1"/>
  <c r="V30" i="7" s="1"/>
  <c r="U30" i="7" s="1" a="1"/>
  <c r="U30" i="7" s="1"/>
  <c r="T30" i="7" s="1" a="1"/>
  <c r="T30" i="7" s="1"/>
  <c r="S30" i="7" s="1" a="1"/>
  <c r="S30" i="7" s="1"/>
  <c r="R30" i="7" s="1" a="1"/>
  <c r="R30" i="7" s="1"/>
  <c r="Q30" i="7" s="1" a="1"/>
  <c r="Q30" i="7" s="1"/>
  <c r="P30" i="7" s="1" a="1"/>
  <c r="P30" i="7" s="1"/>
  <c r="O30" i="7" s="1" a="1"/>
  <c r="O30" i="7" s="1"/>
  <c r="N30" i="7" s="1" a="1"/>
  <c r="N30" i="7" s="1"/>
  <c r="M30" i="7" s="1" a="1"/>
  <c r="M30" i="7" s="1"/>
  <c r="L30" i="7" s="1" a="1"/>
  <c r="L30" i="7" s="1"/>
  <c r="K30" i="7" s="1" a="1"/>
  <c r="K30" i="7" s="1"/>
  <c r="J30" i="7" s="1" a="1"/>
  <c r="J30" i="7" s="1"/>
  <c r="AY1" i="1"/>
  <c r="AY2" i="1"/>
  <c r="AZ4" i="1"/>
  <c r="AY3" i="1"/>
  <c r="AZ24" i="1" l="1"/>
  <c r="AZ27" i="1"/>
  <c r="AY21" i="1"/>
  <c r="AX21" i="1" s="1" a="1"/>
  <c r="AX21" i="1" s="1"/>
  <c r="AW21" i="1" s="1" a="1"/>
  <c r="AW21" i="1" s="1"/>
  <c r="AV21" i="1" s="1" a="1"/>
  <c r="AV21" i="1" s="1"/>
  <c r="AU21" i="1" s="1" a="1"/>
  <c r="AU21" i="1" s="1"/>
  <c r="AZ23" i="1"/>
  <c r="AY8" i="1"/>
  <c r="AY16" i="1"/>
  <c r="AY32" i="1"/>
  <c r="AX32" i="1" s="1" a="1"/>
  <c r="AX32" i="1" s="1"/>
  <c r="AW32" i="1" s="1" a="1"/>
  <c r="AW32" i="1" s="1"/>
  <c r="AV32" i="1" s="1" a="1"/>
  <c r="AV32" i="1" s="1"/>
  <c r="AU32" i="1" s="1" a="1"/>
  <c r="AU32" i="1" s="1"/>
  <c r="AY10" i="1"/>
  <c r="AY58" i="1"/>
  <c r="AY14" i="1"/>
  <c r="AY38" i="1"/>
  <c r="AY15" i="1"/>
  <c r="AY9" i="1"/>
  <c r="AY17" i="1"/>
  <c r="AY41" i="1"/>
  <c r="AY57" i="1"/>
  <c r="AX18" i="1" a="1"/>
  <c r="AX18" i="1" s="1"/>
  <c r="AW18" i="1" s="1" a="1"/>
  <c r="AW18" i="1" s="1"/>
  <c r="AV18" i="1" s="1" a="1"/>
  <c r="AV18" i="1" s="1"/>
  <c r="AU18" i="1" s="1" a="1"/>
  <c r="AU18" i="1" s="1"/>
  <c r="AY11" i="1"/>
  <c r="AY27" i="1"/>
  <c r="AX27" i="1" s="1" a="1"/>
  <c r="AX27" i="1" s="1"/>
  <c r="AW27" i="1" s="1" a="1"/>
  <c r="AW27" i="1" s="1"/>
  <c r="AV27" i="1" s="1" a="1"/>
  <c r="AV27" i="1" s="1"/>
  <c r="AU27" i="1" s="1" a="1"/>
  <c r="AU27" i="1" s="1"/>
  <c r="AY6" i="1"/>
  <c r="AY12" i="1"/>
  <c r="AY7" i="1"/>
  <c r="AY13" i="1"/>
  <c r="AY37" i="1"/>
  <c r="AY39" i="1"/>
  <c r="AG56" i="7"/>
  <c r="AF56" i="7" s="1" a="1"/>
  <c r="AF56" i="7" s="1"/>
  <c r="AE56" i="7" s="1" a="1"/>
  <c r="AE56" i="7" s="1"/>
  <c r="AD56" i="7" s="1" a="1"/>
  <c r="AD56" i="7" s="1"/>
  <c r="AC56" i="7" s="1" a="1"/>
  <c r="AC56" i="7" s="1"/>
  <c r="AB56" i="7" s="1" a="1"/>
  <c r="AB56" i="7" s="1"/>
  <c r="AA56" i="7" s="1" a="1"/>
  <c r="AA56" i="7" s="1"/>
  <c r="Z56" i="7" s="1" a="1"/>
  <c r="Z56" i="7" s="1"/>
  <c r="Y56" i="7" s="1" a="1"/>
  <c r="Y56" i="7" s="1"/>
  <c r="X56" i="7" s="1" a="1"/>
  <c r="X56" i="7" s="1"/>
  <c r="W56" i="7" s="1" a="1"/>
  <c r="W56" i="7" s="1"/>
  <c r="V56" i="7" s="1" a="1"/>
  <c r="V56" i="7" s="1"/>
  <c r="U56" i="7" s="1" a="1"/>
  <c r="U56" i="7" s="1"/>
  <c r="T56" i="7" s="1" a="1"/>
  <c r="T56" i="7" s="1"/>
  <c r="S56" i="7" s="1" a="1"/>
  <c r="S56" i="7" s="1"/>
  <c r="R56" i="7" s="1" a="1"/>
  <c r="R56" i="7" s="1"/>
  <c r="Q56" i="7" s="1" a="1"/>
  <c r="Q56" i="7" s="1"/>
  <c r="P56" i="7" s="1" a="1"/>
  <c r="P56" i="7" s="1"/>
  <c r="O56" i="7" s="1" a="1"/>
  <c r="O56" i="7" s="1"/>
  <c r="N56" i="7" s="1" a="1"/>
  <c r="N56" i="7" s="1"/>
  <c r="M56" i="7" s="1" a="1"/>
  <c r="M56" i="7" s="1"/>
  <c r="L56" i="7" s="1" a="1"/>
  <c r="L56" i="7" s="1"/>
  <c r="K56" i="7" s="1" a="1"/>
  <c r="K56" i="7" s="1"/>
  <c r="J56" i="7" s="1" a="1"/>
  <c r="J56" i="7" s="1"/>
  <c r="AZ12" i="1"/>
  <c r="AZ28" i="1"/>
  <c r="AZ13" i="1"/>
  <c r="AZ37" i="1"/>
  <c r="AZ6" i="1"/>
  <c r="AZ14" i="1"/>
  <c r="AZ38" i="1"/>
  <c r="AZ7" i="1"/>
  <c r="AZ15" i="1"/>
  <c r="AZ39" i="1"/>
  <c r="AZ8" i="1"/>
  <c r="AZ16" i="1"/>
  <c r="AZ9" i="1"/>
  <c r="AZ17" i="1"/>
  <c r="AZ41" i="1"/>
  <c r="AZ57" i="1"/>
  <c r="AZ10" i="1"/>
  <c r="AZ58" i="1"/>
  <c r="AZ11" i="1"/>
  <c r="AC23" i="7" a="1"/>
  <c r="AC23" i="7" s="1"/>
  <c r="AB23" i="7" s="1" a="1"/>
  <c r="AB23" i="7" s="1"/>
  <c r="AA23" i="7" s="1" a="1"/>
  <c r="AA23" i="7" s="1"/>
  <c r="Z23" i="7" s="1" a="1"/>
  <c r="Z23" i="7" s="1"/>
  <c r="Y23" i="7" s="1" a="1"/>
  <c r="Y23" i="7" s="1"/>
  <c r="X23" i="7" s="1" a="1"/>
  <c r="X23" i="7" s="1"/>
  <c r="W23" i="7" s="1" a="1"/>
  <c r="W23" i="7" s="1"/>
  <c r="V23" i="7" s="1" a="1"/>
  <c r="V23" i="7" s="1"/>
  <c r="U23" i="7" s="1" a="1"/>
  <c r="U23" i="7" s="1"/>
  <c r="T23" i="7" s="1" a="1"/>
  <c r="T23" i="7" s="1"/>
  <c r="S23" i="7" s="1" a="1"/>
  <c r="S23" i="7" s="1"/>
  <c r="R23" i="7" s="1" a="1"/>
  <c r="R23" i="7" s="1"/>
  <c r="Q23" i="7" s="1" a="1"/>
  <c r="Q23" i="7" s="1"/>
  <c r="P23" i="7" s="1" a="1"/>
  <c r="P23" i="7" s="1"/>
  <c r="O23" i="7" s="1" a="1"/>
  <c r="O23" i="7" s="1"/>
  <c r="N23" i="7" s="1" a="1"/>
  <c r="N23" i="7" s="1"/>
  <c r="M23" i="7" s="1" a="1"/>
  <c r="M23" i="7" s="1"/>
  <c r="L23" i="7" s="1" a="1"/>
  <c r="L23" i="7" s="1"/>
  <c r="K23" i="7" s="1" a="1"/>
  <c r="K23" i="7" s="1"/>
  <c r="J23" i="7" s="1" a="1"/>
  <c r="J23" i="7" s="1"/>
  <c r="AC26" i="7" a="1"/>
  <c r="AC26" i="7" s="1"/>
  <c r="AB26" i="7" s="1" a="1"/>
  <c r="AB26" i="7" s="1"/>
  <c r="AA26" i="7" s="1" a="1"/>
  <c r="AA26" i="7" s="1"/>
  <c r="Z26" i="7" s="1" a="1"/>
  <c r="Z26" i="7" s="1"/>
  <c r="Y26" i="7" s="1" a="1"/>
  <c r="Y26" i="7" s="1"/>
  <c r="X26" i="7" s="1" a="1"/>
  <c r="X26" i="7" s="1"/>
  <c r="W26" i="7" s="1" a="1"/>
  <c r="W26" i="7" s="1"/>
  <c r="V26" i="7" s="1" a="1"/>
  <c r="V26" i="7" s="1"/>
  <c r="U26" i="7" s="1" a="1"/>
  <c r="U26" i="7" s="1"/>
  <c r="T26" i="7" s="1" a="1"/>
  <c r="T26" i="7" s="1"/>
  <c r="S26" i="7" s="1" a="1"/>
  <c r="S26" i="7" s="1"/>
  <c r="R26" i="7" s="1" a="1"/>
  <c r="R26" i="7" s="1"/>
  <c r="Q26" i="7" s="1" a="1"/>
  <c r="Q26" i="7" s="1"/>
  <c r="P26" i="7" s="1" a="1"/>
  <c r="P26" i="7" s="1"/>
  <c r="O26" i="7" s="1" a="1"/>
  <c r="O26" i="7" s="1"/>
  <c r="N26" i="7" s="1" a="1"/>
  <c r="N26" i="7" s="1"/>
  <c r="M26" i="7" s="1" a="1"/>
  <c r="M26" i="7" s="1"/>
  <c r="L26" i="7" s="1" a="1"/>
  <c r="L26" i="7" s="1"/>
  <c r="K26" i="7" s="1" a="1"/>
  <c r="K26" i="7" s="1"/>
  <c r="J26" i="7" s="1" a="1"/>
  <c r="J26" i="7" s="1"/>
  <c r="AC24" i="7" a="1"/>
  <c r="AC24" i="7" s="1"/>
  <c r="AB24" i="7" s="1" a="1"/>
  <c r="AB24" i="7" s="1"/>
  <c r="AA24" i="7" s="1" a="1"/>
  <c r="AA24" i="7" s="1"/>
  <c r="Z24" i="7" s="1" a="1"/>
  <c r="Z24" i="7" s="1"/>
  <c r="Y24" i="7" s="1" a="1"/>
  <c r="Y24" i="7" s="1"/>
  <c r="X24" i="7" s="1" a="1"/>
  <c r="X24" i="7" s="1"/>
  <c r="W24" i="7" s="1" a="1"/>
  <c r="W24" i="7" s="1"/>
  <c r="V24" i="7" s="1" a="1"/>
  <c r="V24" i="7" s="1"/>
  <c r="U24" i="7" s="1" a="1"/>
  <c r="U24" i="7" s="1"/>
  <c r="T24" i="7" s="1" a="1"/>
  <c r="T24" i="7" s="1"/>
  <c r="S24" i="7" s="1" a="1"/>
  <c r="S24" i="7" s="1"/>
  <c r="R24" i="7" s="1" a="1"/>
  <c r="R24" i="7" s="1"/>
  <c r="Q24" i="7" s="1" a="1"/>
  <c r="Q24" i="7" s="1"/>
  <c r="P24" i="7" s="1" a="1"/>
  <c r="P24" i="7" s="1"/>
  <c r="O24" i="7" s="1" a="1"/>
  <c r="O24" i="7" s="1"/>
  <c r="N24" i="7" s="1" a="1"/>
  <c r="N24" i="7" s="1"/>
  <c r="M24" i="7" s="1" a="1"/>
  <c r="M24" i="7" s="1"/>
  <c r="L24" i="7" s="1" a="1"/>
  <c r="L24" i="7" s="1"/>
  <c r="K24" i="7" s="1" a="1"/>
  <c r="K24" i="7" s="1"/>
  <c r="J24" i="7" s="1" a="1"/>
  <c r="J24" i="7" s="1"/>
  <c r="AC25" i="7" a="1"/>
  <c r="AC25" i="7" s="1"/>
  <c r="AB25" i="7" s="1" a="1"/>
  <c r="AB25" i="7" s="1"/>
  <c r="AA25" i="7" s="1" a="1"/>
  <c r="AA25" i="7" s="1"/>
  <c r="Z25" i="7" s="1" a="1"/>
  <c r="Z25" i="7" s="1"/>
  <c r="Y25" i="7" s="1" a="1"/>
  <c r="Y25" i="7" s="1"/>
  <c r="X25" i="7" s="1" a="1"/>
  <c r="X25" i="7" s="1"/>
  <c r="W25" i="7" s="1" a="1"/>
  <c r="W25" i="7" s="1"/>
  <c r="V25" i="7" s="1" a="1"/>
  <c r="V25" i="7" s="1"/>
  <c r="U25" i="7" s="1" a="1"/>
  <c r="U25" i="7" s="1"/>
  <c r="T25" i="7" s="1" a="1"/>
  <c r="T25" i="7" s="1"/>
  <c r="S25" i="7" s="1" a="1"/>
  <c r="S25" i="7" s="1"/>
  <c r="R25" i="7" s="1" a="1"/>
  <c r="R25" i="7" s="1"/>
  <c r="Q25" i="7" s="1" a="1"/>
  <c r="Q25" i="7" s="1"/>
  <c r="P25" i="7" s="1" a="1"/>
  <c r="P25" i="7" s="1"/>
  <c r="O25" i="7" s="1" a="1"/>
  <c r="O25" i="7" s="1"/>
  <c r="N25" i="7" s="1" a="1"/>
  <c r="N25" i="7" s="1"/>
  <c r="M25" i="7" s="1" a="1"/>
  <c r="M25" i="7" s="1"/>
  <c r="L25" i="7" s="1" a="1"/>
  <c r="L25" i="7" s="1"/>
  <c r="K25" i="7" s="1" a="1"/>
  <c r="K25" i="7" s="1"/>
  <c r="J25" i="7" s="1" a="1"/>
  <c r="J25" i="7" s="1"/>
  <c r="AC22" i="7" a="1"/>
  <c r="AC22" i="7" s="1"/>
  <c r="AB22" i="7" s="1" a="1"/>
  <c r="AB22" i="7" s="1"/>
  <c r="AA22" i="7" s="1" a="1"/>
  <c r="AA22" i="7" s="1"/>
  <c r="Z22" i="7" s="1" a="1"/>
  <c r="Z22" i="7" s="1"/>
  <c r="Y22" i="7" s="1" a="1"/>
  <c r="Y22" i="7" s="1"/>
  <c r="X22" i="7" s="1" a="1"/>
  <c r="X22" i="7" s="1"/>
  <c r="W22" i="7" s="1" a="1"/>
  <c r="W22" i="7" s="1"/>
  <c r="V22" i="7" s="1" a="1"/>
  <c r="V22" i="7" s="1"/>
  <c r="U22" i="7" s="1" a="1"/>
  <c r="U22" i="7" s="1"/>
  <c r="T22" i="7" s="1" a="1"/>
  <c r="T22" i="7" s="1"/>
  <c r="S22" i="7" s="1" a="1"/>
  <c r="S22" i="7" s="1"/>
  <c r="R22" i="7" s="1" a="1"/>
  <c r="R22" i="7" s="1"/>
  <c r="Q22" i="7" s="1" a="1"/>
  <c r="Q22" i="7" s="1"/>
  <c r="P22" i="7" s="1" a="1"/>
  <c r="P22" i="7" s="1"/>
  <c r="O22" i="7" s="1" a="1"/>
  <c r="O22" i="7" s="1"/>
  <c r="N22" i="7" s="1" a="1"/>
  <c r="N22" i="7" s="1"/>
  <c r="M22" i="7" s="1" a="1"/>
  <c r="M22" i="7" s="1"/>
  <c r="L22" i="7" s="1" a="1"/>
  <c r="L22" i="7" s="1"/>
  <c r="K22" i="7" s="1" a="1"/>
  <c r="K22" i="7" s="1"/>
  <c r="J22" i="7" s="1" a="1"/>
  <c r="J22" i="7" s="1"/>
  <c r="AC21" i="7" a="1"/>
  <c r="AC21" i="7" s="1"/>
  <c r="AB21" i="7" s="1" a="1"/>
  <c r="AB21" i="7" s="1"/>
  <c r="AA21" i="7" s="1" a="1"/>
  <c r="AA21" i="7" s="1"/>
  <c r="Z21" i="7" s="1" a="1"/>
  <c r="Z21" i="7" s="1"/>
  <c r="Y21" i="7" s="1" a="1"/>
  <c r="Y21" i="7" s="1"/>
  <c r="X21" i="7" s="1" a="1"/>
  <c r="X21" i="7" s="1"/>
  <c r="W21" i="7" s="1" a="1"/>
  <c r="W21" i="7" s="1"/>
  <c r="V21" i="7" s="1" a="1"/>
  <c r="V21" i="7" s="1"/>
  <c r="U21" i="7" s="1" a="1"/>
  <c r="U21" i="7" s="1"/>
  <c r="T21" i="7" s="1" a="1"/>
  <c r="T21" i="7" s="1"/>
  <c r="S21" i="7" s="1" a="1"/>
  <c r="S21" i="7" s="1"/>
  <c r="R21" i="7" s="1" a="1"/>
  <c r="R21" i="7" s="1"/>
  <c r="Q21" i="7" s="1" a="1"/>
  <c r="Q21" i="7" s="1"/>
  <c r="P21" i="7" s="1" a="1"/>
  <c r="P21" i="7" s="1"/>
  <c r="O21" i="7" s="1" a="1"/>
  <c r="O21" i="7" s="1"/>
  <c r="N21" i="7" s="1" a="1"/>
  <c r="N21" i="7" s="1"/>
  <c r="M21" i="7" s="1" a="1"/>
  <c r="M21" i="7" s="1"/>
  <c r="L21" i="7" s="1" a="1"/>
  <c r="L21" i="7" s="1"/>
  <c r="K21" i="7" s="1" a="1"/>
  <c r="K21" i="7" s="1"/>
  <c r="J21" i="7" s="1" a="1"/>
  <c r="J21" i="7" s="1"/>
  <c r="AZ2" i="1"/>
  <c r="AZ1" i="1"/>
  <c r="BA4" i="1"/>
  <c r="AZ3" i="1"/>
  <c r="AY23" i="1" l="1"/>
  <c r="AX23" i="1" s="1" a="1"/>
  <c r="AX23" i="1" s="1"/>
  <c r="AW23" i="1" s="1" a="1"/>
  <c r="AW23" i="1" s="1"/>
  <c r="AV23" i="1" s="1" a="1"/>
  <c r="AV23" i="1" s="1"/>
  <c r="AU23" i="1" s="1" a="1"/>
  <c r="AU23" i="1" s="1"/>
  <c r="AY28" i="1"/>
  <c r="AX28" i="1" s="1" a="1"/>
  <c r="AX28" i="1" s="1"/>
  <c r="AW28" i="1" s="1" a="1"/>
  <c r="AW28" i="1" s="1"/>
  <c r="AV28" i="1" s="1" a="1"/>
  <c r="AV28" i="1" s="1"/>
  <c r="AU28" i="1" s="1" a="1"/>
  <c r="AU28" i="1" s="1"/>
  <c r="AY24" i="1"/>
  <c r="AX24" i="1" s="1" a="1"/>
  <c r="AX24" i="1" s="1"/>
  <c r="AW24" i="1" s="1" a="1"/>
  <c r="AW24" i="1" s="1"/>
  <c r="AV24" i="1" s="1" a="1"/>
  <c r="AV24" i="1" s="1"/>
  <c r="AU24" i="1" s="1" a="1"/>
  <c r="AU24" i="1" s="1"/>
  <c r="AT27" i="1" a="1"/>
  <c r="AT27" i="1" s="1"/>
  <c r="AS27" i="1" s="1" a="1"/>
  <c r="AS27" i="1" s="1"/>
  <c r="AT32" i="1" a="1"/>
  <c r="AT32" i="1" s="1"/>
  <c r="AS32" i="1" s="1" a="1"/>
  <c r="AS32" i="1" s="1"/>
  <c r="AT18" i="1" a="1"/>
  <c r="AT18" i="1" s="1"/>
  <c r="AS18" i="1" s="1" a="1"/>
  <c r="AS18" i="1" s="1"/>
  <c r="AT21" i="1" a="1"/>
  <c r="AT21" i="1" s="1"/>
  <c r="AS21" i="1" s="1" a="1"/>
  <c r="AS21" i="1" s="1"/>
  <c r="BA9" i="1" a="1"/>
  <c r="BA9" i="1" s="1"/>
  <c r="BA12" i="1" a="1"/>
  <c r="BA12" i="1" s="1"/>
  <c r="BA16" i="1" a="1"/>
  <c r="BA16" i="1" s="1"/>
  <c r="BA15" i="1" a="1"/>
  <c r="BA15" i="1" s="1"/>
  <c r="BA10" i="1" a="1"/>
  <c r="BA10" i="1" s="1"/>
  <c r="BA6" i="1" a="1"/>
  <c r="BA6" i="1" s="1"/>
  <c r="BA11" i="1" a="1"/>
  <c r="BA11" i="1" s="1"/>
  <c r="BA7" i="1" a="1"/>
  <c r="BA7" i="1" s="1"/>
  <c r="BA13" i="1" a="1"/>
  <c r="BA13" i="1" s="1"/>
  <c r="BA14" i="1" a="1"/>
  <c r="BA14" i="1" s="1"/>
  <c r="BA17" i="1" a="1"/>
  <c r="BA17" i="1" s="1"/>
  <c r="BA37" i="1" a="1"/>
  <c r="BA37" i="1" s="1"/>
  <c r="BA8" i="1" a="1"/>
  <c r="BA8" i="1" s="1"/>
  <c r="BA39" i="1" a="1"/>
  <c r="BA39" i="1" s="1"/>
  <c r="BA41" i="1" a="1"/>
  <c r="BA41" i="1" s="1"/>
  <c r="BA57" i="1" a="1"/>
  <c r="BA57" i="1" s="1"/>
  <c r="BA38" i="1" a="1"/>
  <c r="BA38" i="1" s="1"/>
  <c r="BA58" i="1" a="1"/>
  <c r="BA58" i="1" s="1"/>
  <c r="BA2" i="1"/>
  <c r="BA1" i="1"/>
  <c r="BB4" i="1"/>
  <c r="BA3" i="1"/>
  <c r="AT23" i="1" l="1" a="1"/>
  <c r="AT23" i="1" s="1"/>
  <c r="AS23" i="1" s="1" a="1"/>
  <c r="AS23" i="1" s="1"/>
  <c r="AR23" i="1" s="1"/>
  <c r="AQ23" i="1" s="1"/>
  <c r="AP23" i="1" s="1" a="1"/>
  <c r="AP23" i="1" s="1"/>
  <c r="AO23" i="1" s="1" a="1"/>
  <c r="AO23" i="1" s="1"/>
  <c r="AN23" i="1" s="1" a="1"/>
  <c r="AN23" i="1" s="1"/>
  <c r="AM23" i="1" s="1" a="1"/>
  <c r="AM23" i="1" s="1"/>
  <c r="AL23" i="1" s="1" a="1"/>
  <c r="AL23" i="1" s="1"/>
  <c r="AK23" i="1" s="1" a="1"/>
  <c r="AK23" i="1" s="1"/>
  <c r="AJ23" i="1" s="1" a="1"/>
  <c r="AJ23" i="1" s="1"/>
  <c r="AT24" i="1" a="1"/>
  <c r="AT24" i="1" s="1"/>
  <c r="AS24" i="1" s="1" a="1"/>
  <c r="AS24" i="1" s="1"/>
  <c r="AR24" i="1" s="1"/>
  <c r="AQ24" i="1" s="1"/>
  <c r="AP24" i="1" s="1" a="1"/>
  <c r="AP24" i="1" s="1"/>
  <c r="AO24" i="1" s="1" a="1"/>
  <c r="AO24" i="1" s="1"/>
  <c r="AN24" i="1" s="1" a="1"/>
  <c r="AN24" i="1" s="1"/>
  <c r="AM24" i="1" s="1" a="1"/>
  <c r="AM24" i="1" s="1"/>
  <c r="AL24" i="1" s="1" a="1"/>
  <c r="AL24" i="1" s="1"/>
  <c r="AK24" i="1" s="1" a="1"/>
  <c r="AK24" i="1" s="1"/>
  <c r="AJ24" i="1" s="1" a="1"/>
  <c r="AJ24" i="1" s="1"/>
  <c r="AT28" i="1" a="1"/>
  <c r="AT28" i="1" s="1"/>
  <c r="AS28" i="1" s="1" a="1"/>
  <c r="AS28" i="1" s="1"/>
  <c r="AR28" i="1" s="1"/>
  <c r="AQ28" i="1" s="1"/>
  <c r="AP28" i="1" s="1" a="1"/>
  <c r="AP28" i="1" s="1"/>
  <c r="AO28" i="1" s="1" a="1"/>
  <c r="AO28" i="1" s="1"/>
  <c r="AN28" i="1" s="1" a="1"/>
  <c r="AN28" i="1" s="1"/>
  <c r="AM28" i="1" s="1" a="1"/>
  <c r="AM28" i="1" s="1"/>
  <c r="AL28" i="1" s="1" a="1"/>
  <c r="AL28" i="1" s="1"/>
  <c r="AK28" i="1" s="1" a="1"/>
  <c r="AK28" i="1" s="1"/>
  <c r="AJ28" i="1" s="1" a="1"/>
  <c r="AJ28" i="1" s="1"/>
  <c r="AR21" i="1"/>
  <c r="AQ21" i="1" s="1"/>
  <c r="AP21" i="1" s="1" a="1"/>
  <c r="AP21" i="1" s="1"/>
  <c r="AO21" i="1" s="1" a="1"/>
  <c r="AO21" i="1" s="1"/>
  <c r="AN21" i="1" s="1" a="1"/>
  <c r="AN21" i="1" s="1"/>
  <c r="AM21" i="1" s="1" a="1"/>
  <c r="AM21" i="1" s="1"/>
  <c r="AL21" i="1" s="1" a="1"/>
  <c r="AL21" i="1" s="1"/>
  <c r="AK21" i="1" s="1" a="1"/>
  <c r="AK21" i="1" s="1"/>
  <c r="AJ21" i="1" s="1" a="1"/>
  <c r="AJ21" i="1" s="1"/>
  <c r="AR18" i="1"/>
  <c r="AQ18" i="1" s="1"/>
  <c r="AP18" i="1" s="1" a="1"/>
  <c r="AP18" i="1" s="1"/>
  <c r="AO18" i="1" s="1" a="1"/>
  <c r="AO18" i="1" s="1"/>
  <c r="AN18" i="1" s="1" a="1"/>
  <c r="AN18" i="1" s="1"/>
  <c r="AM18" i="1" s="1" a="1"/>
  <c r="AM18" i="1" s="1"/>
  <c r="AL18" i="1" s="1" a="1"/>
  <c r="AL18" i="1" s="1"/>
  <c r="AK18" i="1" s="1" a="1"/>
  <c r="AK18" i="1" s="1"/>
  <c r="AJ18" i="1" s="1" a="1"/>
  <c r="AJ18" i="1" s="1"/>
  <c r="AR32" i="1"/>
  <c r="AQ32" i="1" s="1"/>
  <c r="AP32" i="1" s="1" a="1"/>
  <c r="AP32" i="1" s="1"/>
  <c r="AO32" i="1" s="1" a="1"/>
  <c r="AO32" i="1" s="1"/>
  <c r="AN32" i="1" s="1" a="1"/>
  <c r="AN32" i="1" s="1"/>
  <c r="AM32" i="1" s="1" a="1"/>
  <c r="AM32" i="1" s="1"/>
  <c r="AL32" i="1" s="1" a="1"/>
  <c r="AL32" i="1" s="1"/>
  <c r="AK32" i="1" s="1" a="1"/>
  <c r="AK32" i="1" s="1"/>
  <c r="AJ32" i="1" s="1" a="1"/>
  <c r="AJ32" i="1" s="1"/>
  <c r="AR27" i="1"/>
  <c r="AQ27" i="1" s="1"/>
  <c r="AP27" i="1" s="1" a="1"/>
  <c r="AP27" i="1" s="1"/>
  <c r="AO27" i="1" s="1" a="1"/>
  <c r="AO27" i="1" s="1"/>
  <c r="AN27" i="1" s="1" a="1"/>
  <c r="AN27" i="1" s="1"/>
  <c r="AM27" i="1" s="1" a="1"/>
  <c r="AM27" i="1" s="1"/>
  <c r="AL27" i="1" s="1" a="1"/>
  <c r="AL27" i="1" s="1"/>
  <c r="AK27" i="1" s="1" a="1"/>
  <c r="AK27" i="1" s="1"/>
  <c r="AJ27" i="1" s="1" a="1"/>
  <c r="AJ27" i="1" s="1"/>
  <c r="BB2" i="1"/>
  <c r="BB1" i="1"/>
  <c r="BC4" i="1"/>
  <c r="BB3" i="1"/>
  <c r="AI23" i="1" l="1"/>
  <c r="AH23" i="1" s="1" a="1"/>
  <c r="AH23" i="1" s="1"/>
  <c r="AG23" i="1" s="1"/>
  <c r="AF23" i="1" s="1" a="1"/>
  <c r="AF23" i="1" s="1"/>
  <c r="AE23" i="1" s="1" a="1"/>
  <c r="AE23" i="1" s="1"/>
  <c r="AD23" i="1" s="1"/>
  <c r="AC23" i="1" s="1" a="1"/>
  <c r="AC23" i="1" s="1"/>
  <c r="AI27" i="1"/>
  <c r="AH27" i="1" s="1" a="1"/>
  <c r="AH27" i="1" s="1"/>
  <c r="AG27" i="1" s="1"/>
  <c r="AF27" i="1" s="1" a="1"/>
  <c r="AF27" i="1" s="1"/>
  <c r="AE27" i="1" s="1" a="1"/>
  <c r="AE27" i="1" s="1"/>
  <c r="AD27" i="1" s="1"/>
  <c r="AC27" i="1" s="1" a="1"/>
  <c r="AC27" i="1" s="1"/>
  <c r="AI24" i="1"/>
  <c r="AH24" i="1" s="1" a="1"/>
  <c r="AH24" i="1" s="1"/>
  <c r="AG24" i="1" s="1"/>
  <c r="AF24" i="1" s="1" a="1"/>
  <c r="AF24" i="1" s="1"/>
  <c r="AE24" i="1" s="1" a="1"/>
  <c r="AE24" i="1" s="1"/>
  <c r="AD24" i="1" s="1"/>
  <c r="AC24" i="1" s="1" a="1"/>
  <c r="AC24" i="1" s="1"/>
  <c r="AI32" i="1"/>
  <c r="AH32" i="1" s="1" a="1"/>
  <c r="AH32" i="1" s="1"/>
  <c r="AG32" i="1" s="1"/>
  <c r="AF32" i="1" s="1" a="1"/>
  <c r="AF32" i="1" s="1"/>
  <c r="AE32" i="1" s="1" a="1"/>
  <c r="AE32" i="1" s="1"/>
  <c r="AD32" i="1" s="1"/>
  <c r="AC32" i="1" s="1" a="1"/>
  <c r="AC32" i="1" s="1"/>
  <c r="AI18" i="1"/>
  <c r="AH18" i="1" s="1" a="1"/>
  <c r="AH18" i="1" s="1"/>
  <c r="AG18" i="1" s="1"/>
  <c r="AF18" i="1" s="1" a="1"/>
  <c r="AF18" i="1" s="1"/>
  <c r="AE18" i="1" s="1" a="1"/>
  <c r="AE18" i="1" s="1"/>
  <c r="AD18" i="1" s="1"/>
  <c r="AC18" i="1" s="1" a="1"/>
  <c r="AC18" i="1" s="1"/>
  <c r="AI21" i="1"/>
  <c r="AH21" i="1" s="1" a="1"/>
  <c r="AH21" i="1" s="1"/>
  <c r="AG21" i="1" s="1"/>
  <c r="AF21" i="1" s="1" a="1"/>
  <c r="AF21" i="1" s="1"/>
  <c r="AE21" i="1" s="1" a="1"/>
  <c r="AE21" i="1" s="1"/>
  <c r="AD21" i="1" s="1"/>
  <c r="AC21" i="1" s="1" a="1"/>
  <c r="AC21" i="1" s="1"/>
  <c r="AI28" i="1"/>
  <c r="AH28" i="1" s="1" a="1"/>
  <c r="AH28" i="1" s="1"/>
  <c r="AG28" i="1" s="1"/>
  <c r="AF28" i="1" s="1" a="1"/>
  <c r="AF28" i="1" s="1"/>
  <c r="AE28" i="1" s="1" a="1"/>
  <c r="AE28" i="1" s="1"/>
  <c r="AD28" i="1" s="1"/>
  <c r="AC28" i="1" s="1" a="1"/>
  <c r="AC28" i="1" s="1"/>
  <c r="BC2" i="1"/>
  <c r="BC1" i="1"/>
  <c r="BD4" i="1"/>
  <c r="BC3" i="1"/>
  <c r="BB14" i="1" a="1"/>
  <c r="BB14" i="1" s="1"/>
  <c r="BB16" i="1" a="1"/>
  <c r="BB16" i="1" s="1"/>
  <c r="BB8" i="1" a="1"/>
  <c r="BB8" i="1" s="1"/>
  <c r="BB17" i="1" a="1"/>
  <c r="BB17" i="1" s="1"/>
  <c r="BB7" i="1" a="1"/>
  <c r="BB7" i="1" s="1"/>
  <c r="BB12" i="1" a="1"/>
  <c r="BB12" i="1" s="1"/>
  <c r="BB15" i="1" a="1"/>
  <c r="BB15" i="1" s="1"/>
  <c r="BB11" i="1" a="1"/>
  <c r="BB11" i="1" s="1"/>
  <c r="BB10" i="1" a="1"/>
  <c r="BB10" i="1" s="1"/>
  <c r="BB58" i="1" a="1"/>
  <c r="BB58" i="1" s="1"/>
  <c r="BB57" i="1" a="1"/>
  <c r="BB57" i="1" s="1"/>
  <c r="BB13" i="1" a="1"/>
  <c r="BB13" i="1" s="1"/>
  <c r="BB6" i="1" a="1"/>
  <c r="BB6" i="1" s="1"/>
  <c r="BB9" i="1" a="1"/>
  <c r="BB9" i="1" s="1"/>
  <c r="AB23" i="1" l="1"/>
  <c r="AA23" i="1" s="1" a="1"/>
  <c r="AA23" i="1" s="1"/>
  <c r="Z23" i="1" s="1" a="1"/>
  <c r="Z23" i="1" s="1"/>
  <c r="Y23" i="1" s="1" a="1"/>
  <c r="Y23" i="1" s="1"/>
  <c r="X23" i="1" s="1" a="1"/>
  <c r="X23" i="1" s="1"/>
  <c r="AB21" i="1"/>
  <c r="AA21" i="1" s="1" a="1"/>
  <c r="AA21" i="1" s="1"/>
  <c r="Z21" i="1" s="1" a="1"/>
  <c r="Z21" i="1" s="1"/>
  <c r="Y21" i="1" s="1" a="1"/>
  <c r="Y21" i="1" s="1"/>
  <c r="X21" i="1" s="1" a="1"/>
  <c r="X21" i="1" s="1"/>
  <c r="W21" i="1" s="1"/>
  <c r="AB18" i="1"/>
  <c r="AA18" i="1" s="1" a="1"/>
  <c r="AA18" i="1" s="1"/>
  <c r="Z18" i="1" s="1" a="1"/>
  <c r="Z18" i="1" s="1"/>
  <c r="Y18" i="1" s="1" a="1"/>
  <c r="Y18" i="1" s="1"/>
  <c r="X18" i="1" s="1" a="1"/>
  <c r="X18" i="1" s="1"/>
  <c r="W18" i="1" s="1"/>
  <c r="AB32" i="1"/>
  <c r="AA32" i="1" s="1" a="1"/>
  <c r="AA32" i="1" s="1"/>
  <c r="Z32" i="1" s="1" a="1"/>
  <c r="Z32" i="1" s="1"/>
  <c r="Y32" i="1" s="1" a="1"/>
  <c r="Y32" i="1" s="1"/>
  <c r="X32" i="1" s="1" a="1"/>
  <c r="X32" i="1" s="1"/>
  <c r="W32" i="1" s="1"/>
  <c r="AB24" i="1"/>
  <c r="AA24" i="1" s="1" a="1"/>
  <c r="AA24" i="1" s="1"/>
  <c r="Z24" i="1" s="1" a="1"/>
  <c r="Z24" i="1" s="1"/>
  <c r="Y24" i="1" s="1" a="1"/>
  <c r="Y24" i="1" s="1"/>
  <c r="X24" i="1" s="1" a="1"/>
  <c r="X24" i="1" s="1"/>
  <c r="AB28" i="1"/>
  <c r="AA28" i="1" s="1" a="1"/>
  <c r="AA28" i="1" s="1"/>
  <c r="Z28" i="1" s="1" a="1"/>
  <c r="Z28" i="1" s="1"/>
  <c r="Y28" i="1" s="1" a="1"/>
  <c r="Y28" i="1" s="1"/>
  <c r="X28" i="1" s="1" a="1"/>
  <c r="X28" i="1" s="1"/>
  <c r="AB27" i="1"/>
  <c r="AA27" i="1" s="1" a="1"/>
  <c r="AA27" i="1" s="1"/>
  <c r="Z27" i="1" s="1" a="1"/>
  <c r="Z27" i="1" s="1"/>
  <c r="Y27" i="1" s="1" a="1"/>
  <c r="Y27" i="1" s="1"/>
  <c r="X27" i="1" s="1" a="1"/>
  <c r="X27" i="1" s="1"/>
  <c r="BD2" i="1"/>
  <c r="BD1" i="1"/>
  <c r="BE4" i="1"/>
  <c r="BD3" i="1"/>
  <c r="BC12" i="1" a="1"/>
  <c r="BC12" i="1" s="1"/>
  <c r="BC13" i="1" a="1"/>
  <c r="BC13" i="1" s="1"/>
  <c r="BC17" i="1" a="1"/>
  <c r="BC17" i="1" s="1"/>
  <c r="BC57" i="1" a="1"/>
  <c r="BC57" i="1" s="1"/>
  <c r="BC6" i="1" a="1"/>
  <c r="BC6" i="1" s="1"/>
  <c r="BC10" i="1" a="1"/>
  <c r="BC10" i="1" s="1"/>
  <c r="BC58" i="1" a="1"/>
  <c r="BC58" i="1" s="1"/>
  <c r="BC16" i="1" a="1"/>
  <c r="BC16" i="1" s="1"/>
  <c r="BC14" i="1" a="1"/>
  <c r="BC14" i="1" s="1"/>
  <c r="BC7" i="1" a="1"/>
  <c r="BC7" i="1" s="1"/>
  <c r="BC9" i="1" a="1"/>
  <c r="BC9" i="1" s="1"/>
  <c r="BC15" i="1" a="1"/>
  <c r="BC15" i="1" s="1"/>
  <c r="BC8" i="1" a="1"/>
  <c r="BC8" i="1" s="1"/>
  <c r="BC11" i="1" a="1"/>
  <c r="BC11" i="1" s="1"/>
  <c r="BE2" i="1" l="1"/>
  <c r="BE1" i="1"/>
  <c r="BF4" i="1"/>
  <c r="BE3" i="1"/>
  <c r="BD14" i="1" a="1"/>
  <c r="BD14" i="1" s="1"/>
  <c r="BD16" i="1" a="1"/>
  <c r="BD16" i="1" s="1"/>
  <c r="BD17" i="1" a="1"/>
  <c r="BD17" i="1" s="1"/>
  <c r="BD7" i="1" a="1"/>
  <c r="BD7" i="1" s="1"/>
  <c r="BD57" i="1" a="1"/>
  <c r="BD57" i="1" s="1"/>
  <c r="BD15" i="1" a="1"/>
  <c r="BD15" i="1" s="1"/>
  <c r="BD58" i="1" a="1"/>
  <c r="BD58" i="1" s="1"/>
  <c r="BD10" i="1" a="1"/>
  <c r="BD10" i="1" s="1"/>
  <c r="BD13" i="1" a="1"/>
  <c r="BD13" i="1" s="1"/>
  <c r="BD6" i="1" a="1"/>
  <c r="BD6" i="1" s="1"/>
  <c r="BD11" i="1" a="1"/>
  <c r="BD11" i="1" s="1"/>
  <c r="BD9" i="1" a="1"/>
  <c r="BD9" i="1" s="1"/>
  <c r="BD12" i="1" a="1"/>
  <c r="BD12" i="1" s="1"/>
  <c r="BD8" i="1" a="1"/>
  <c r="BD8" i="1" s="1"/>
  <c r="BF2" i="1" l="1"/>
  <c r="BF1" i="1"/>
  <c r="BG4" i="1"/>
  <c r="BF3" i="1"/>
  <c r="BE17" i="1" a="1"/>
  <c r="BE17" i="1" s="1"/>
  <c r="BE12" i="1" a="1"/>
  <c r="BE12" i="1" s="1"/>
  <c r="BE58" i="1" a="1"/>
  <c r="BE58" i="1" s="1"/>
  <c r="BE57" i="1" a="1"/>
  <c r="BE57" i="1" s="1"/>
  <c r="BE11" i="1" a="1"/>
  <c r="BE11" i="1" s="1"/>
  <c r="BE13" i="1" a="1"/>
  <c r="BE13" i="1" s="1"/>
  <c r="BE9" i="1" a="1"/>
  <c r="BE9" i="1" s="1"/>
  <c r="BE8" i="1" a="1"/>
  <c r="BE8" i="1" s="1"/>
  <c r="BE6" i="1" a="1"/>
  <c r="BE6" i="1" s="1"/>
  <c r="BE14" i="1" a="1"/>
  <c r="BE14" i="1" s="1"/>
  <c r="BE7" i="1" a="1"/>
  <c r="BE7" i="1" s="1"/>
  <c r="BE15" i="1" a="1"/>
  <c r="BE15" i="1" s="1"/>
  <c r="BE10" i="1" a="1"/>
  <c r="BE10" i="1" s="1"/>
  <c r="BE16" i="1" a="1"/>
  <c r="BE16" i="1" s="1"/>
  <c r="BG2" i="1" l="1"/>
  <c r="BG1" i="1"/>
  <c r="BH4" i="1"/>
  <c r="BG3" i="1"/>
  <c r="BF6" i="1" a="1"/>
  <c r="BF6" i="1" s="1"/>
  <c r="BF8" i="1" a="1"/>
  <c r="BF8" i="1" s="1"/>
  <c r="BF15" i="1" a="1"/>
  <c r="BF15" i="1" s="1"/>
  <c r="BF9" i="1" a="1"/>
  <c r="BF9" i="1" s="1"/>
  <c r="BF57" i="1" a="1"/>
  <c r="BF57" i="1" s="1"/>
  <c r="BF16" i="1" a="1"/>
  <c r="BF16" i="1" s="1"/>
  <c r="BF58" i="1" a="1"/>
  <c r="BF58" i="1" s="1"/>
  <c r="BF13" i="1" a="1"/>
  <c r="BF13" i="1" s="1"/>
  <c r="BF7" i="1" a="1"/>
  <c r="BF7" i="1" s="1"/>
  <c r="BF17" i="1" a="1"/>
  <c r="BF17" i="1" s="1"/>
  <c r="BF14" i="1" a="1"/>
  <c r="BF14" i="1" s="1"/>
  <c r="BF12" i="1" a="1"/>
  <c r="BF12" i="1" s="1"/>
  <c r="BF10" i="1" a="1"/>
  <c r="BF10" i="1" s="1"/>
  <c r="BF11" i="1" a="1"/>
  <c r="BF11" i="1" s="1"/>
  <c r="BH2" i="1" l="1"/>
  <c r="BH1" i="1"/>
  <c r="BH3" i="1"/>
  <c r="BH12" i="1" a="1"/>
  <c r="BH12" i="1" s="1"/>
  <c r="BH16" i="1" a="1"/>
  <c r="BH16" i="1" s="1"/>
  <c r="BH57" i="1" a="1"/>
  <c r="BH57" i="1" s="1"/>
  <c r="BH40" i="1" a="1"/>
  <c r="BH40" i="1" s="1"/>
  <c r="BH39" i="1" a="1"/>
  <c r="BH39" i="1" s="1"/>
  <c r="BH14" i="1" a="1"/>
  <c r="BH14" i="1" s="1"/>
  <c r="BH9" i="1" a="1"/>
  <c r="BH9" i="1" s="1"/>
  <c r="BH38" i="1" a="1"/>
  <c r="BH38" i="1" s="1"/>
  <c r="BH8" i="1" a="1"/>
  <c r="BH8" i="1" s="1"/>
  <c r="BH37" i="1" a="1"/>
  <c r="BH37" i="1" s="1"/>
  <c r="BH15" i="1" a="1"/>
  <c r="BH15" i="1" s="1"/>
  <c r="BH11" i="1" a="1"/>
  <c r="BH11" i="1" s="1"/>
  <c r="BH10" i="1" a="1"/>
  <c r="BH10" i="1" s="1"/>
  <c r="BH41" i="1" a="1"/>
  <c r="BH41" i="1" s="1"/>
  <c r="BH13" i="1" a="1"/>
  <c r="BH13" i="1" s="1"/>
  <c r="BH58" i="1" a="1"/>
  <c r="BH58" i="1" s="1"/>
  <c r="BH17" i="1" a="1"/>
  <c r="BH17" i="1" s="1"/>
  <c r="BH7" i="1" a="1"/>
  <c r="BH7" i="1" s="1"/>
  <c r="BH23" i="1" a="1"/>
  <c r="BH23" i="1" s="1"/>
  <c r="BH50" i="1" a="1"/>
  <c r="BH50" i="1" s="1"/>
  <c r="BH32" i="1" a="1"/>
  <c r="BH32" i="1" s="1"/>
  <c r="BH18" i="1" a="1"/>
  <c r="BH18" i="1" s="1"/>
  <c r="BH31" i="1" a="1"/>
  <c r="BH31" i="1" s="1"/>
  <c r="BH33" i="1" a="1"/>
  <c r="BH33" i="1" s="1"/>
  <c r="BH28" i="1" a="1"/>
  <c r="BH28" i="1" s="1"/>
  <c r="BH20" i="1" a="1"/>
  <c r="BH20" i="1" s="1"/>
  <c r="BH51" i="1" a="1"/>
  <c r="BH51" i="1" s="1"/>
  <c r="BH54" i="1" a="1"/>
  <c r="BH54" i="1" s="1"/>
  <c r="BH36" i="1" a="1"/>
  <c r="BH36" i="1" s="1"/>
  <c r="BH53" i="1" a="1"/>
  <c r="BH53" i="1" s="1"/>
  <c r="BH43" i="1" a="1"/>
  <c r="BH43" i="1" s="1"/>
  <c r="BH47" i="1" a="1"/>
  <c r="BH47" i="1" s="1"/>
  <c r="BH55" i="1" a="1"/>
  <c r="BH55" i="1" s="1"/>
  <c r="BH19" i="1" a="1"/>
  <c r="BH19" i="1" s="1"/>
  <c r="BH21" i="1" a="1"/>
  <c r="BH21" i="1" s="1"/>
  <c r="BH46" i="1" a="1"/>
  <c r="BH46" i="1" s="1"/>
  <c r="BH30" i="1" a="1"/>
  <c r="BH30" i="1" s="1"/>
  <c r="BG30" i="1" s="1" a="1"/>
  <c r="BG30" i="1" s="1"/>
  <c r="BF30" i="1" s="1" a="1"/>
  <c r="BF30" i="1" s="1"/>
  <c r="BE30" i="1" s="1" a="1"/>
  <c r="BE30" i="1" s="1"/>
  <c r="BD30" i="1" s="1" a="1"/>
  <c r="BD30" i="1" s="1"/>
  <c r="BC30" i="1" s="1" a="1"/>
  <c r="BC30" i="1" s="1"/>
  <c r="BB30" i="1" s="1" a="1"/>
  <c r="BB30" i="1" s="1"/>
  <c r="BA30" i="1" s="1" a="1"/>
  <c r="BA30" i="1" s="1"/>
  <c r="BH29" i="1" a="1"/>
  <c r="BH29" i="1" s="1"/>
  <c r="BH56" i="1" a="1"/>
  <c r="BH56" i="1" s="1"/>
  <c r="BH45" i="1" a="1"/>
  <c r="BH45" i="1" s="1"/>
  <c r="BH34" i="1" a="1"/>
  <c r="BH34" i="1" s="1"/>
  <c r="BH26" i="1" a="1"/>
  <c r="BH26" i="1" s="1"/>
  <c r="BH49" i="1" a="1"/>
  <c r="BH49" i="1" s="1"/>
  <c r="BH42" i="1" a="1"/>
  <c r="BH42" i="1" s="1"/>
  <c r="BH35" i="1" a="1"/>
  <c r="BH35" i="1" s="1"/>
  <c r="BH25" i="1" a="1"/>
  <c r="BH25" i="1" s="1"/>
  <c r="BH52" i="1" a="1"/>
  <c r="BH52" i="1" s="1"/>
  <c r="BH44" i="1" a="1"/>
  <c r="BH44" i="1" s="1"/>
  <c r="BH22" i="1" a="1"/>
  <c r="BH22" i="1" s="1"/>
  <c r="BH27" i="1" a="1"/>
  <c r="BH27" i="1" s="1"/>
  <c r="BH24" i="1" a="1"/>
  <c r="BH24" i="1" s="1"/>
  <c r="BH48" i="1" a="1"/>
  <c r="BH48" i="1" s="1"/>
  <c r="BG12" i="1" a="1"/>
  <c r="BG12" i="1" s="1"/>
  <c r="BG8" i="1" a="1"/>
  <c r="BG8" i="1" s="1"/>
  <c r="BG10" i="1" a="1"/>
  <c r="BG10" i="1" s="1"/>
  <c r="BG9" i="1" a="1"/>
  <c r="BG9" i="1" s="1"/>
  <c r="BG38" i="1" a="1"/>
  <c r="BG38" i="1" s="1"/>
  <c r="BF38" i="1" s="1" a="1"/>
  <c r="BF38" i="1" s="1"/>
  <c r="BE38" i="1" s="1" a="1"/>
  <c r="BE38" i="1" s="1"/>
  <c r="BD38" i="1" s="1" a="1"/>
  <c r="BD38" i="1" s="1"/>
  <c r="BC38" i="1" s="1" a="1"/>
  <c r="BC38" i="1" s="1"/>
  <c r="BB38" i="1" s="1" a="1"/>
  <c r="BB38" i="1" s="1"/>
  <c r="Q38" i="1" s="1" a="1"/>
  <c r="Q38" i="1" s="1"/>
  <c r="P38" i="1" s="1" a="1"/>
  <c r="P38" i="1" s="1"/>
  <c r="O38" i="1" s="1" a="1"/>
  <c r="O38" i="1" s="1"/>
  <c r="N38" i="1" s="1" a="1"/>
  <c r="N38" i="1" s="1"/>
  <c r="M38" i="1" s="1" a="1"/>
  <c r="M38" i="1" s="1"/>
  <c r="L38" i="1" s="1" a="1"/>
  <c r="L38" i="1" s="1"/>
  <c r="K38" i="1" s="1" a="1"/>
  <c r="K38" i="1" s="1"/>
  <c r="J38" i="1" s="1" a="1"/>
  <c r="J38" i="1" s="1"/>
  <c r="BG13" i="1" a="1"/>
  <c r="BG13" i="1" s="1"/>
  <c r="BG16" i="1" a="1"/>
  <c r="BG16" i="1" s="1"/>
  <c r="BG6" i="1" a="1"/>
  <c r="BG6" i="1" s="1"/>
  <c r="BG11" i="1" a="1"/>
  <c r="BG11" i="1" s="1"/>
  <c r="BG15" i="1" a="1"/>
  <c r="BG15" i="1" s="1"/>
  <c r="BG14" i="1" a="1"/>
  <c r="BG14" i="1" s="1"/>
  <c r="BG37" i="1" a="1"/>
  <c r="BG37" i="1" s="1"/>
  <c r="BF37" i="1" s="1" a="1"/>
  <c r="BF37" i="1" s="1"/>
  <c r="BE37" i="1" s="1" a="1"/>
  <c r="BE37" i="1" s="1"/>
  <c r="BD37" i="1" s="1" a="1"/>
  <c r="BD37" i="1" s="1"/>
  <c r="BC37" i="1" s="1" a="1"/>
  <c r="BC37" i="1" s="1"/>
  <c r="BB37" i="1" s="1" a="1"/>
  <c r="BB37" i="1" s="1"/>
  <c r="Q37" i="1" s="1" a="1"/>
  <c r="Q37" i="1" s="1"/>
  <c r="P37" i="1" s="1" a="1"/>
  <c r="P37" i="1" s="1"/>
  <c r="O37" i="1" s="1" a="1"/>
  <c r="O37" i="1" s="1"/>
  <c r="N37" i="1" s="1" a="1"/>
  <c r="N37" i="1" s="1"/>
  <c r="M37" i="1" s="1" a="1"/>
  <c r="M37" i="1" s="1"/>
  <c r="L37" i="1" s="1" a="1"/>
  <c r="L37" i="1" s="1"/>
  <c r="K37" i="1" s="1" a="1"/>
  <c r="K37" i="1" s="1"/>
  <c r="J37" i="1" s="1" a="1"/>
  <c r="J37" i="1" s="1"/>
  <c r="BG58" i="1" a="1"/>
  <c r="BG58" i="1" s="1"/>
  <c r="BG39" i="1" a="1"/>
  <c r="BG39" i="1" s="1"/>
  <c r="BF39" i="1" s="1" a="1"/>
  <c r="BF39" i="1" s="1"/>
  <c r="BE39" i="1" s="1" a="1"/>
  <c r="BE39" i="1" s="1"/>
  <c r="BD39" i="1" s="1" a="1"/>
  <c r="BD39" i="1" s="1"/>
  <c r="BC39" i="1" s="1" a="1"/>
  <c r="BC39" i="1" s="1"/>
  <c r="BB39" i="1" s="1" a="1"/>
  <c r="BB39" i="1" s="1"/>
  <c r="Q39" i="1" s="1" a="1"/>
  <c r="Q39" i="1" s="1"/>
  <c r="P39" i="1" s="1" a="1"/>
  <c r="P39" i="1" s="1"/>
  <c r="O39" i="1" s="1" a="1"/>
  <c r="O39" i="1" s="1"/>
  <c r="N39" i="1" s="1" a="1"/>
  <c r="N39" i="1" s="1"/>
  <c r="M39" i="1" s="1" a="1"/>
  <c r="M39" i="1" s="1"/>
  <c r="L39" i="1" s="1" a="1"/>
  <c r="L39" i="1" s="1"/>
  <c r="K39" i="1" s="1" a="1"/>
  <c r="K39" i="1" s="1"/>
  <c r="J39" i="1" s="1" a="1"/>
  <c r="J39" i="1" s="1"/>
  <c r="BG17" i="1" a="1"/>
  <c r="BG17" i="1" s="1"/>
  <c r="BG7" i="1" a="1"/>
  <c r="BG7" i="1" s="1"/>
  <c r="BG41" i="1" a="1"/>
  <c r="BG41" i="1" s="1"/>
  <c r="BF41" i="1" s="1" a="1"/>
  <c r="BF41" i="1" s="1"/>
  <c r="BE41" i="1" s="1" a="1"/>
  <c r="BE41" i="1" s="1"/>
  <c r="BD41" i="1" s="1" a="1"/>
  <c r="BD41" i="1" s="1"/>
  <c r="BC41" i="1" s="1" a="1"/>
  <c r="BC41" i="1" s="1"/>
  <c r="BB41" i="1" s="1" a="1"/>
  <c r="BB41" i="1" s="1"/>
  <c r="Q41" i="1" s="1" a="1"/>
  <c r="Q41" i="1" s="1"/>
  <c r="P41" i="1" s="1" a="1"/>
  <c r="P41" i="1" s="1"/>
  <c r="O41" i="1" s="1" a="1"/>
  <c r="O41" i="1" s="1"/>
  <c r="N41" i="1" s="1" a="1"/>
  <c r="N41" i="1" s="1"/>
  <c r="M41" i="1" s="1" a="1"/>
  <c r="M41" i="1" s="1"/>
  <c r="L41" i="1" s="1" a="1"/>
  <c r="L41" i="1" s="1"/>
  <c r="K41" i="1" s="1" a="1"/>
  <c r="K41" i="1" s="1"/>
  <c r="J41" i="1" s="1" a="1"/>
  <c r="J41" i="1" s="1"/>
  <c r="BG57" i="1" a="1"/>
  <c r="BG57" i="1" s="1"/>
  <c r="AZ30" i="1" l="1"/>
  <c r="BG20" i="1" a="1"/>
  <c r="BG20" i="1" s="1"/>
  <c r="BF20" i="1" s="1" a="1"/>
  <c r="BF20" i="1" s="1"/>
  <c r="BE20" i="1" s="1" a="1"/>
  <c r="BE20" i="1" s="1"/>
  <c r="BD20" i="1" s="1" a="1"/>
  <c r="BD20" i="1" s="1"/>
  <c r="BC20" i="1" s="1" a="1"/>
  <c r="BC20" i="1" s="1"/>
  <c r="BB20" i="1" s="1" a="1"/>
  <c r="BB20" i="1" s="1"/>
  <c r="BA20" i="1" s="1" a="1"/>
  <c r="BA20" i="1" s="1"/>
  <c r="BG36" i="1" a="1"/>
  <c r="BG36" i="1" s="1"/>
  <c r="BF36" i="1" s="1" a="1"/>
  <c r="BF36" i="1" s="1"/>
  <c r="BE36" i="1" s="1" a="1"/>
  <c r="BE36" i="1" s="1"/>
  <c r="BD36" i="1" s="1" a="1"/>
  <c r="BD36" i="1" s="1"/>
  <c r="BC36" i="1" s="1" a="1"/>
  <c r="BC36" i="1" s="1"/>
  <c r="BB36" i="1" s="1" a="1"/>
  <c r="BB36" i="1" s="1"/>
  <c r="BA36" i="1" s="1" a="1"/>
  <c r="BA36" i="1" s="1"/>
  <c r="BG29" i="1" a="1"/>
  <c r="BG29" i="1" s="1"/>
  <c r="BF29" i="1" s="1" a="1"/>
  <c r="BF29" i="1" s="1"/>
  <c r="BE29" i="1" s="1" a="1"/>
  <c r="BE29" i="1" s="1"/>
  <c r="BD29" i="1" s="1" a="1"/>
  <c r="BD29" i="1" s="1"/>
  <c r="BC29" i="1" s="1" a="1"/>
  <c r="BC29" i="1" s="1"/>
  <c r="BB29" i="1" s="1" a="1"/>
  <c r="BB29" i="1" s="1"/>
  <c r="BA29" i="1" s="1" a="1"/>
  <c r="BA29" i="1" s="1"/>
  <c r="BG54" i="1" a="1"/>
  <c r="BG54" i="1" s="1"/>
  <c r="BF54" i="1" s="1" a="1"/>
  <c r="BF54" i="1" s="1"/>
  <c r="BE54" i="1" s="1" a="1"/>
  <c r="BE54" i="1" s="1"/>
  <c r="BD54" i="1" s="1" a="1"/>
  <c r="BD54" i="1" s="1"/>
  <c r="BC54" i="1" s="1" a="1"/>
  <c r="BC54" i="1" s="1"/>
  <c r="BB54" i="1" s="1" a="1"/>
  <c r="BB54" i="1" s="1"/>
  <c r="BA54" i="1" s="1" a="1"/>
  <c r="BA54" i="1" s="1"/>
  <c r="BH6" i="1" a="1"/>
  <c r="BH6" i="1" s="1"/>
  <c r="BG45" i="1" a="1"/>
  <c r="BG45" i="1" s="1"/>
  <c r="BF45" i="1" s="1" a="1"/>
  <c r="BF45" i="1" s="1"/>
  <c r="BE45" i="1" s="1" a="1"/>
  <c r="BE45" i="1" s="1"/>
  <c r="BD45" i="1" s="1" a="1"/>
  <c r="BD45" i="1" s="1"/>
  <c r="BC45" i="1" s="1" a="1"/>
  <c r="BC45" i="1" s="1"/>
  <c r="BB45" i="1" s="1" a="1"/>
  <c r="BB45" i="1" s="1"/>
  <c r="BA45" i="1" s="1" a="1"/>
  <c r="BA45" i="1" s="1"/>
  <c r="BG43" i="1" a="1"/>
  <c r="BG43" i="1" s="1"/>
  <c r="BF43" i="1" s="1" a="1"/>
  <c r="BF43" i="1" s="1"/>
  <c r="BE43" i="1" s="1" a="1"/>
  <c r="BE43" i="1" s="1"/>
  <c r="BD43" i="1" s="1" a="1"/>
  <c r="BD43" i="1" s="1"/>
  <c r="BC43" i="1" s="1" a="1"/>
  <c r="BC43" i="1" s="1"/>
  <c r="BB43" i="1" s="1" a="1"/>
  <c r="BB43" i="1" s="1"/>
  <c r="BA43" i="1" s="1" a="1"/>
  <c r="BA43" i="1" s="1"/>
  <c r="BG53" i="1" a="1"/>
  <c r="BG53" i="1" s="1"/>
  <c r="BF53" i="1" s="1" a="1"/>
  <c r="BF53" i="1" s="1"/>
  <c r="BE53" i="1" s="1" a="1"/>
  <c r="BE53" i="1" s="1"/>
  <c r="BD53" i="1" s="1" a="1"/>
  <c r="BD53" i="1" s="1"/>
  <c r="BC53" i="1" s="1" a="1"/>
  <c r="BC53" i="1" s="1"/>
  <c r="BB53" i="1" s="1" a="1"/>
  <c r="BB53" i="1" s="1"/>
  <c r="BA53" i="1" s="1" a="1"/>
  <c r="BA53" i="1" s="1"/>
  <c r="BG21" i="1" a="1"/>
  <c r="BG21" i="1" s="1"/>
  <c r="BF21" i="1" s="1" a="1"/>
  <c r="BF21" i="1" s="1"/>
  <c r="BE21" i="1" s="1" a="1"/>
  <c r="BE21" i="1" s="1"/>
  <c r="BD21" i="1" s="1" a="1"/>
  <c r="BD21" i="1" s="1"/>
  <c r="BC21" i="1" s="1" a="1"/>
  <c r="BC21" i="1" s="1"/>
  <c r="BB21" i="1" s="1" a="1"/>
  <c r="BB21" i="1" s="1"/>
  <c r="BA21" i="1" s="1" a="1"/>
  <c r="BA21" i="1" s="1"/>
  <c r="AZ21" i="1" s="1"/>
  <c r="BG48" i="1" a="1"/>
  <c r="BG48" i="1" s="1"/>
  <c r="BF48" i="1" s="1" a="1"/>
  <c r="BF48" i="1" s="1"/>
  <c r="BE48" i="1" s="1" a="1"/>
  <c r="BE48" i="1" s="1"/>
  <c r="BD48" i="1" s="1" a="1"/>
  <c r="BD48" i="1" s="1"/>
  <c r="BC48" i="1" s="1" a="1"/>
  <c r="BC48" i="1" s="1"/>
  <c r="BB48" i="1" s="1" a="1"/>
  <c r="BB48" i="1" s="1"/>
  <c r="BA48" i="1" s="1" a="1"/>
  <c r="BA48" i="1" s="1"/>
  <c r="BG18" i="1" a="1"/>
  <c r="BG18" i="1" s="1"/>
  <c r="BF18" i="1" s="1" a="1"/>
  <c r="BF18" i="1" s="1"/>
  <c r="BE18" i="1" s="1" a="1"/>
  <c r="BE18" i="1" s="1"/>
  <c r="BD18" i="1" s="1" a="1"/>
  <c r="BD18" i="1" s="1"/>
  <c r="BC18" i="1" s="1" a="1"/>
  <c r="BC18" i="1" s="1"/>
  <c r="BB18" i="1" s="1" a="1"/>
  <c r="BB18" i="1" s="1"/>
  <c r="BA18" i="1" s="1" a="1"/>
  <c r="BA18" i="1" s="1"/>
  <c r="AZ18" i="1" s="1"/>
  <c r="BG51" i="1" a="1"/>
  <c r="BG51" i="1" s="1"/>
  <c r="BF51" i="1" s="1" a="1"/>
  <c r="BF51" i="1" s="1"/>
  <c r="BE51" i="1" s="1" a="1"/>
  <c r="BE51" i="1" s="1"/>
  <c r="BD51" i="1" s="1" a="1"/>
  <c r="BD51" i="1" s="1"/>
  <c r="BC51" i="1" s="1" a="1"/>
  <c r="BC51" i="1" s="1"/>
  <c r="BB51" i="1" s="1" a="1"/>
  <c r="BB51" i="1" s="1"/>
  <c r="BA51" i="1" s="1" a="1"/>
  <c r="BA51" i="1" s="1"/>
  <c r="BG49" i="1" a="1"/>
  <c r="BG49" i="1" s="1"/>
  <c r="BF49" i="1" s="1" a="1"/>
  <c r="BF49" i="1" s="1"/>
  <c r="BE49" i="1" s="1" a="1"/>
  <c r="BE49" i="1" s="1"/>
  <c r="BD49" i="1" s="1" a="1"/>
  <c r="BD49" i="1" s="1"/>
  <c r="BC49" i="1" s="1" a="1"/>
  <c r="BC49" i="1" s="1"/>
  <c r="BB49" i="1" s="1" a="1"/>
  <c r="BB49" i="1" s="1"/>
  <c r="BA49" i="1" s="1" a="1"/>
  <c r="BA49" i="1" s="1"/>
  <c r="BG24" i="1" a="1"/>
  <c r="BG24" i="1" s="1"/>
  <c r="BF24" i="1" s="1" a="1"/>
  <c r="BF24" i="1" s="1"/>
  <c r="BE24" i="1" s="1" a="1"/>
  <c r="BE24" i="1" s="1"/>
  <c r="BD24" i="1" s="1" a="1"/>
  <c r="BD24" i="1" s="1"/>
  <c r="BC24" i="1" s="1" a="1"/>
  <c r="BC24" i="1" s="1"/>
  <c r="BB24" i="1" s="1" a="1"/>
  <c r="BB24" i="1" s="1"/>
  <c r="BA24" i="1" s="1" a="1"/>
  <c r="BA24" i="1" s="1"/>
  <c r="BG28" i="1" a="1"/>
  <c r="BG28" i="1" s="1"/>
  <c r="BF28" i="1" s="1" a="1"/>
  <c r="BF28" i="1" s="1"/>
  <c r="BE28" i="1" s="1" a="1"/>
  <c r="BE28" i="1" s="1"/>
  <c r="BD28" i="1" s="1" a="1"/>
  <c r="BD28" i="1" s="1"/>
  <c r="BC28" i="1" s="1" a="1"/>
  <c r="BC28" i="1" s="1"/>
  <c r="BB28" i="1" s="1" a="1"/>
  <c r="BB28" i="1" s="1"/>
  <c r="BA28" i="1" s="1" a="1"/>
  <c r="BA28" i="1" s="1"/>
  <c r="BG32" i="1" a="1"/>
  <c r="BG32" i="1" s="1"/>
  <c r="BF32" i="1" s="1" a="1"/>
  <c r="BF32" i="1" s="1"/>
  <c r="BE32" i="1" s="1" a="1"/>
  <c r="BE32" i="1" s="1"/>
  <c r="BD32" i="1" s="1" a="1"/>
  <c r="BD32" i="1" s="1"/>
  <c r="BC32" i="1" s="1" a="1"/>
  <c r="BC32" i="1" s="1"/>
  <c r="BB32" i="1" s="1" a="1"/>
  <c r="BB32" i="1" s="1"/>
  <c r="BA32" i="1" s="1" a="1"/>
  <c r="BA32" i="1" s="1"/>
  <c r="AZ32" i="1" s="1"/>
  <c r="BG22" i="1" a="1"/>
  <c r="BG22" i="1" s="1"/>
  <c r="BF22" i="1" s="1" a="1"/>
  <c r="BF22" i="1" s="1"/>
  <c r="BE22" i="1" s="1" a="1"/>
  <c r="BE22" i="1" s="1"/>
  <c r="BD22" i="1" s="1" a="1"/>
  <c r="BD22" i="1" s="1"/>
  <c r="BC22" i="1" s="1" a="1"/>
  <c r="BC22" i="1" s="1"/>
  <c r="BB22" i="1" s="1" a="1"/>
  <c r="BB22" i="1" s="1"/>
  <c r="BA22" i="1" s="1" a="1"/>
  <c r="BA22" i="1" s="1"/>
  <c r="BG52" i="1" a="1"/>
  <c r="BG52" i="1" s="1"/>
  <c r="BF52" i="1" s="1" a="1"/>
  <c r="BF52" i="1" s="1"/>
  <c r="BE52" i="1" s="1" a="1"/>
  <c r="BE52" i="1" s="1"/>
  <c r="BD52" i="1" s="1" a="1"/>
  <c r="BD52" i="1" s="1"/>
  <c r="BC52" i="1" s="1" a="1"/>
  <c r="BC52" i="1" s="1"/>
  <c r="BB52" i="1" s="1" a="1"/>
  <c r="BB52" i="1" s="1"/>
  <c r="BA52" i="1" s="1" a="1"/>
  <c r="BA52" i="1" s="1"/>
  <c r="BG25" i="1" a="1"/>
  <c r="BG25" i="1" s="1"/>
  <c r="BF25" i="1" s="1" a="1"/>
  <c r="BF25" i="1" s="1"/>
  <c r="BE25" i="1" s="1" a="1"/>
  <c r="BE25" i="1" s="1"/>
  <c r="BD25" i="1" s="1" a="1"/>
  <c r="BD25" i="1" s="1"/>
  <c r="BC25" i="1" s="1" a="1"/>
  <c r="BC25" i="1" s="1"/>
  <c r="BB25" i="1" s="1" a="1"/>
  <c r="BB25" i="1" s="1"/>
  <c r="BA25" i="1" s="1" a="1"/>
  <c r="BA25" i="1" s="1"/>
  <c r="BG47" i="1" a="1"/>
  <c r="BG47" i="1" s="1"/>
  <c r="BF47" i="1" s="1" a="1"/>
  <c r="BF47" i="1" s="1"/>
  <c r="BE47" i="1" s="1" a="1"/>
  <c r="BE47" i="1" s="1"/>
  <c r="BD47" i="1" s="1" a="1"/>
  <c r="BD47" i="1" s="1"/>
  <c r="BC47" i="1" s="1" a="1"/>
  <c r="BC47" i="1" s="1"/>
  <c r="BB47" i="1" s="1" a="1"/>
  <c r="BB47" i="1" s="1"/>
  <c r="BA47" i="1" s="1" a="1"/>
  <c r="BA47" i="1" s="1"/>
  <c r="BG56" i="1" a="1"/>
  <c r="BG56" i="1" s="1"/>
  <c r="BF56" i="1" s="1" a="1"/>
  <c r="BF56" i="1" s="1"/>
  <c r="BE56" i="1" s="1" a="1"/>
  <c r="BE56" i="1" s="1"/>
  <c r="BD56" i="1" s="1" a="1"/>
  <c r="BD56" i="1" s="1"/>
  <c r="BC56" i="1" s="1" a="1"/>
  <c r="BC56" i="1" s="1"/>
  <c r="BB56" i="1" s="1" a="1"/>
  <c r="BB56" i="1" s="1"/>
  <c r="BA56" i="1" s="1" a="1"/>
  <c r="BA56" i="1" s="1"/>
  <c r="BG31" i="1" a="1"/>
  <c r="BG31" i="1" s="1"/>
  <c r="BF31" i="1" s="1" a="1"/>
  <c r="BF31" i="1" s="1"/>
  <c r="BE31" i="1" s="1" a="1"/>
  <c r="BE31" i="1" s="1"/>
  <c r="BD31" i="1" s="1" a="1"/>
  <c r="BD31" i="1" s="1"/>
  <c r="BC31" i="1" s="1" a="1"/>
  <c r="BC31" i="1" s="1"/>
  <c r="BB31" i="1" s="1" a="1"/>
  <c r="BB31" i="1" s="1"/>
  <c r="BA31" i="1" s="1" a="1"/>
  <c r="BA31" i="1" s="1"/>
  <c r="BG33" i="1" a="1"/>
  <c r="BG33" i="1" s="1"/>
  <c r="BF33" i="1" s="1" a="1"/>
  <c r="BF33" i="1" s="1"/>
  <c r="BE33" i="1" s="1" a="1"/>
  <c r="BE33" i="1" s="1"/>
  <c r="BD33" i="1" s="1" a="1"/>
  <c r="BD33" i="1" s="1"/>
  <c r="BC33" i="1" s="1" a="1"/>
  <c r="BC33" i="1" s="1"/>
  <c r="BB33" i="1" s="1" a="1"/>
  <c r="BB33" i="1" s="1"/>
  <c r="BA33" i="1" s="1" a="1"/>
  <c r="BA33" i="1" s="1"/>
  <c r="BG19" i="1" a="1"/>
  <c r="BG19" i="1" s="1"/>
  <c r="BF19" i="1" s="1" a="1"/>
  <c r="BF19" i="1" s="1"/>
  <c r="BE19" i="1" s="1" a="1"/>
  <c r="BE19" i="1" s="1"/>
  <c r="BD19" i="1" s="1" a="1"/>
  <c r="BD19" i="1" s="1"/>
  <c r="BC19" i="1" s="1" a="1"/>
  <c r="BC19" i="1" s="1"/>
  <c r="BB19" i="1" s="1" a="1"/>
  <c r="BB19" i="1" s="1"/>
  <c r="BA19" i="1" s="1" a="1"/>
  <c r="BA19" i="1" s="1"/>
  <c r="BG46" i="1" a="1"/>
  <c r="BG46" i="1" s="1"/>
  <c r="BF46" i="1" s="1" a="1"/>
  <c r="BF46" i="1" s="1"/>
  <c r="BE46" i="1" s="1" a="1"/>
  <c r="BE46" i="1" s="1"/>
  <c r="BD46" i="1" s="1" a="1"/>
  <c r="BD46" i="1" s="1"/>
  <c r="BC46" i="1" s="1" a="1"/>
  <c r="BC46" i="1" s="1"/>
  <c r="BB46" i="1" s="1" a="1"/>
  <c r="BB46" i="1" s="1"/>
  <c r="BA46" i="1" s="1" a="1"/>
  <c r="BA46" i="1" s="1"/>
  <c r="BG34" i="1" a="1"/>
  <c r="BG34" i="1" s="1"/>
  <c r="BF34" i="1" s="1" a="1"/>
  <c r="BF34" i="1" s="1"/>
  <c r="BE34" i="1" s="1" a="1"/>
  <c r="BE34" i="1" s="1"/>
  <c r="BD34" i="1" s="1" a="1"/>
  <c r="BD34" i="1" s="1"/>
  <c r="BC34" i="1" s="1" a="1"/>
  <c r="BC34" i="1" s="1"/>
  <c r="BB34" i="1" s="1" a="1"/>
  <c r="BB34" i="1" s="1"/>
  <c r="BA34" i="1" s="1" a="1"/>
  <c r="BA34" i="1" s="1"/>
  <c r="BG50" i="1" a="1"/>
  <c r="BG50" i="1" s="1"/>
  <c r="BF50" i="1" s="1" a="1"/>
  <c r="BF50" i="1" s="1"/>
  <c r="BE50" i="1" s="1" a="1"/>
  <c r="BE50" i="1" s="1"/>
  <c r="BD50" i="1" s="1" a="1"/>
  <c r="BD50" i="1" s="1"/>
  <c r="BC50" i="1" s="1" a="1"/>
  <c r="BC50" i="1" s="1"/>
  <c r="BB50" i="1" s="1" a="1"/>
  <c r="BB50" i="1" s="1"/>
  <c r="BA50" i="1" s="1" a="1"/>
  <c r="BA50" i="1" s="1"/>
  <c r="BG35" i="1" a="1"/>
  <c r="BG35" i="1" s="1"/>
  <c r="BF35" i="1" s="1" a="1"/>
  <c r="BF35" i="1" s="1"/>
  <c r="BE35" i="1" s="1" a="1"/>
  <c r="BE35" i="1" s="1"/>
  <c r="BD35" i="1" s="1" a="1"/>
  <c r="BD35" i="1" s="1"/>
  <c r="BC35" i="1" s="1" a="1"/>
  <c r="BC35" i="1" s="1"/>
  <c r="BB35" i="1" s="1" a="1"/>
  <c r="BB35" i="1" s="1"/>
  <c r="BA35" i="1" s="1" a="1"/>
  <c r="BA35" i="1" s="1"/>
  <c r="BG42" i="1" a="1"/>
  <c r="BG42" i="1" s="1"/>
  <c r="BF42" i="1" s="1" a="1"/>
  <c r="BF42" i="1" s="1"/>
  <c r="BE42" i="1" s="1" a="1"/>
  <c r="BE42" i="1" s="1"/>
  <c r="BD42" i="1" s="1" a="1"/>
  <c r="BD42" i="1" s="1"/>
  <c r="BC42" i="1" s="1" a="1"/>
  <c r="BC42" i="1" s="1"/>
  <c r="BB42" i="1" s="1" a="1"/>
  <c r="BB42" i="1" s="1"/>
  <c r="BA42" i="1" s="1" a="1"/>
  <c r="BA42" i="1" s="1"/>
  <c r="BG44" i="1" a="1"/>
  <c r="BG44" i="1" s="1"/>
  <c r="BF44" i="1" s="1" a="1"/>
  <c r="BF44" i="1" s="1"/>
  <c r="BE44" i="1" s="1" a="1"/>
  <c r="BE44" i="1" s="1"/>
  <c r="BD44" i="1" s="1" a="1"/>
  <c r="BD44" i="1" s="1"/>
  <c r="BC44" i="1" s="1" a="1"/>
  <c r="BC44" i="1" s="1"/>
  <c r="BB44" i="1" s="1" a="1"/>
  <c r="BB44" i="1" s="1"/>
  <c r="BA44" i="1" s="1" a="1"/>
  <c r="BA44" i="1" s="1"/>
  <c r="BG27" i="1" a="1"/>
  <c r="BG27" i="1" s="1"/>
  <c r="BF27" i="1" s="1" a="1"/>
  <c r="BF27" i="1" s="1"/>
  <c r="BE27" i="1" s="1" a="1"/>
  <c r="BE27" i="1" s="1"/>
  <c r="BD27" i="1" s="1" a="1"/>
  <c r="BD27" i="1" s="1"/>
  <c r="BC27" i="1" s="1" a="1"/>
  <c r="BC27" i="1" s="1"/>
  <c r="BB27" i="1" s="1" a="1"/>
  <c r="BB27" i="1" s="1"/>
  <c r="BA27" i="1" s="1" a="1"/>
  <c r="BA27" i="1" s="1"/>
  <c r="BG40" i="1" a="1"/>
  <c r="BG40" i="1" s="1"/>
  <c r="BF40" i="1" s="1" a="1"/>
  <c r="BF40" i="1" s="1"/>
  <c r="BE40" i="1" s="1" a="1"/>
  <c r="BE40" i="1" s="1"/>
  <c r="BD40" i="1" s="1" a="1"/>
  <c r="BD40" i="1" s="1"/>
  <c r="BC40" i="1" s="1" a="1"/>
  <c r="BC40" i="1" s="1"/>
  <c r="BB40" i="1" s="1" a="1"/>
  <c r="BB40" i="1" s="1"/>
  <c r="BA40" i="1" s="1" a="1"/>
  <c r="BA40" i="1" s="1"/>
  <c r="BG55" i="1" a="1"/>
  <c r="BG55" i="1" s="1"/>
  <c r="BF55" i="1" s="1" a="1"/>
  <c r="BF55" i="1" s="1"/>
  <c r="BE55" i="1" s="1" a="1"/>
  <c r="BE55" i="1" s="1"/>
  <c r="BD55" i="1" s="1" a="1"/>
  <c r="BD55" i="1" s="1"/>
  <c r="BC55" i="1" s="1" a="1"/>
  <c r="BC55" i="1" s="1"/>
  <c r="BB55" i="1" s="1" a="1"/>
  <c r="BB55" i="1" s="1"/>
  <c r="BA55" i="1" s="1" a="1"/>
  <c r="BA55" i="1" s="1"/>
  <c r="BG26" i="1" a="1"/>
  <c r="BG26" i="1" s="1"/>
  <c r="BF26" i="1" s="1" a="1"/>
  <c r="BF26" i="1" s="1"/>
  <c r="BE26" i="1" s="1" a="1"/>
  <c r="BE26" i="1" s="1"/>
  <c r="BD26" i="1" s="1" a="1"/>
  <c r="BD26" i="1" s="1"/>
  <c r="BC26" i="1" s="1" a="1"/>
  <c r="BC26" i="1" s="1"/>
  <c r="BB26" i="1" s="1" a="1"/>
  <c r="BB26" i="1" s="1"/>
  <c r="BA26" i="1" s="1" a="1"/>
  <c r="BA26" i="1" s="1"/>
  <c r="BG23" i="1" a="1"/>
  <c r="BG23" i="1" s="1"/>
  <c r="BF23" i="1" s="1" a="1"/>
  <c r="BF23" i="1" s="1"/>
  <c r="BE23" i="1" s="1" a="1"/>
  <c r="BE23" i="1" s="1"/>
  <c r="BD23" i="1" s="1" a="1"/>
  <c r="BD23" i="1" s="1"/>
  <c r="BC23" i="1" s="1" a="1"/>
  <c r="BC23" i="1" s="1"/>
  <c r="BB23" i="1" s="1" a="1"/>
  <c r="BB23" i="1" s="1"/>
  <c r="BA23" i="1" s="1" a="1"/>
  <c r="BA23" i="1" s="1"/>
  <c r="AY30" i="1" l="1"/>
  <c r="AX30" i="1" s="1" a="1"/>
  <c r="AX30" i="1" s="1"/>
  <c r="AW30" i="1" s="1" a="1"/>
  <c r="AW30" i="1" s="1"/>
  <c r="AV30" i="1" s="1" a="1"/>
  <c r="AV30" i="1" s="1"/>
  <c r="AU30" i="1" s="1" a="1"/>
  <c r="AU30" i="1" s="1"/>
  <c r="AZ45" i="1"/>
  <c r="AZ42" i="1"/>
  <c r="AZ56" i="1"/>
  <c r="AZ49" i="1"/>
  <c r="AZ31" i="1"/>
  <c r="AZ35" i="1"/>
  <c r="AZ47" i="1"/>
  <c r="AZ51" i="1"/>
  <c r="AZ54" i="1"/>
  <c r="AZ50" i="1"/>
  <c r="AZ25" i="1"/>
  <c r="AZ29" i="1"/>
  <c r="AZ26" i="1"/>
  <c r="AZ34" i="1"/>
  <c r="AZ52" i="1"/>
  <c r="AZ48" i="1"/>
  <c r="AZ36" i="1"/>
  <c r="AZ44" i="1"/>
  <c r="AZ46" i="1"/>
  <c r="AZ22" i="1"/>
  <c r="AZ20" i="1"/>
  <c r="AZ40" i="1"/>
  <c r="AZ19" i="1"/>
  <c r="AZ53" i="1"/>
  <c r="AZ55" i="1"/>
  <c r="AZ33" i="1"/>
  <c r="AZ43" i="1"/>
  <c r="Q50" i="1" a="1"/>
  <c r="Q50" i="1" s="1"/>
  <c r="P50" i="1" s="1" a="1"/>
  <c r="P50" i="1" s="1"/>
  <c r="O50" i="1" s="1" a="1"/>
  <c r="O50" i="1" s="1"/>
  <c r="N50" i="1" s="1" a="1"/>
  <c r="N50" i="1" s="1"/>
  <c r="M50" i="1" s="1" a="1"/>
  <c r="M50" i="1" s="1"/>
  <c r="L50" i="1" s="1" a="1"/>
  <c r="L50" i="1" s="1"/>
  <c r="K50" i="1" s="1" a="1"/>
  <c r="K50" i="1" s="1"/>
  <c r="J50" i="1" s="1" a="1"/>
  <c r="J50" i="1" s="1"/>
  <c r="AT30" i="1" l="1" a="1"/>
  <c r="AT30" i="1" s="1"/>
  <c r="AS30" i="1" s="1" a="1"/>
  <c r="AS30" i="1" s="1"/>
  <c r="AR30" i="1" s="1"/>
  <c r="AQ30" i="1" s="1"/>
  <c r="AP30" i="1" s="1" a="1"/>
  <c r="AP30" i="1" s="1"/>
  <c r="AO30" i="1" s="1" a="1"/>
  <c r="AO30" i="1" s="1"/>
  <c r="AN30" i="1" s="1" a="1"/>
  <c r="AN30" i="1" s="1"/>
  <c r="AM30" i="1" s="1" a="1"/>
  <c r="AM30" i="1" s="1"/>
  <c r="AL30" i="1" s="1" a="1"/>
  <c r="AL30" i="1" s="1"/>
  <c r="AK30" i="1" s="1" a="1"/>
  <c r="AK30" i="1" s="1"/>
  <c r="AJ30" i="1" s="1" a="1"/>
  <c r="AJ30" i="1" s="1"/>
  <c r="AY40" i="1"/>
  <c r="AX40" i="1" s="1" a="1"/>
  <c r="AX40" i="1" s="1"/>
  <c r="AW40" i="1" s="1" a="1"/>
  <c r="AW40" i="1" s="1"/>
  <c r="AV40" i="1" s="1" a="1"/>
  <c r="AV40" i="1" s="1"/>
  <c r="AU40" i="1" s="1" a="1"/>
  <c r="AU40" i="1" s="1"/>
  <c r="AY20" i="1"/>
  <c r="AX20" i="1" s="1" a="1"/>
  <c r="AX20" i="1" s="1"/>
  <c r="AW20" i="1" s="1" a="1"/>
  <c r="AW20" i="1" s="1"/>
  <c r="AV20" i="1" s="1" a="1"/>
  <c r="AV20" i="1" s="1"/>
  <c r="AU20" i="1" s="1" a="1"/>
  <c r="AU20" i="1" s="1"/>
  <c r="AY26" i="1"/>
  <c r="AX26" i="1" s="1" a="1"/>
  <c r="AX26" i="1" s="1"/>
  <c r="AW26" i="1" s="1" a="1"/>
  <c r="AW26" i="1" s="1"/>
  <c r="AV26" i="1" s="1" a="1"/>
  <c r="AV26" i="1" s="1"/>
  <c r="AU26" i="1" s="1" a="1"/>
  <c r="AU26" i="1" s="1"/>
  <c r="AY31" i="1"/>
  <c r="AX31" i="1" s="1" a="1"/>
  <c r="AX31" i="1" s="1"/>
  <c r="AW31" i="1" s="1" a="1"/>
  <c r="AW31" i="1" s="1"/>
  <c r="AV31" i="1" s="1" a="1"/>
  <c r="AV31" i="1" s="1"/>
  <c r="AU31" i="1" s="1" a="1"/>
  <c r="AU31" i="1" s="1"/>
  <c r="AY19" i="1"/>
  <c r="AX19" i="1" s="1" a="1"/>
  <c r="AX19" i="1" s="1"/>
  <c r="AW19" i="1" s="1" a="1"/>
  <c r="AW19" i="1" s="1"/>
  <c r="AV19" i="1" s="1" a="1"/>
  <c r="AV19" i="1" s="1"/>
  <c r="AU19" i="1" s="1" a="1"/>
  <c r="AU19" i="1" s="1"/>
  <c r="AY22" i="1"/>
  <c r="AX22" i="1" s="1" a="1"/>
  <c r="AX22" i="1" s="1"/>
  <c r="AW22" i="1" s="1" a="1"/>
  <c r="AW22" i="1" s="1"/>
  <c r="AV22" i="1" s="1" a="1"/>
  <c r="AV22" i="1" s="1"/>
  <c r="AU22" i="1" s="1" a="1"/>
  <c r="AU22" i="1" s="1"/>
  <c r="AY29" i="1"/>
  <c r="AX29" i="1" s="1" a="1"/>
  <c r="AX29" i="1" s="1"/>
  <c r="AW29" i="1" s="1" a="1"/>
  <c r="AW29" i="1" s="1"/>
  <c r="AV29" i="1" s="1" a="1"/>
  <c r="AV29" i="1" s="1"/>
  <c r="AU29" i="1" s="1" a="1"/>
  <c r="AU29" i="1" s="1"/>
  <c r="AY49" i="1"/>
  <c r="AX49" i="1" s="1" a="1"/>
  <c r="AX49" i="1" s="1"/>
  <c r="AW49" i="1" s="1" a="1"/>
  <c r="AW49" i="1" s="1"/>
  <c r="AV49" i="1" s="1" a="1"/>
  <c r="AV49" i="1" s="1"/>
  <c r="AU49" i="1" s="1" a="1"/>
  <c r="AU49" i="1" s="1"/>
  <c r="AY46" i="1"/>
  <c r="AX46" i="1" s="1" a="1"/>
  <c r="AX46" i="1" s="1"/>
  <c r="AW46" i="1" s="1" a="1"/>
  <c r="AW46" i="1" s="1"/>
  <c r="AV46" i="1" s="1" a="1"/>
  <c r="AV46" i="1" s="1"/>
  <c r="AU46" i="1" s="1" a="1"/>
  <c r="AU46" i="1" s="1"/>
  <c r="AY25" i="1"/>
  <c r="AX25" i="1" s="1" a="1"/>
  <c r="AX25" i="1" s="1"/>
  <c r="AW25" i="1" s="1" a="1"/>
  <c r="AW25" i="1" s="1"/>
  <c r="AV25" i="1" s="1" a="1"/>
  <c r="AV25" i="1" s="1"/>
  <c r="AU25" i="1" s="1" a="1"/>
  <c r="AU25" i="1" s="1"/>
  <c r="AY56" i="1"/>
  <c r="AX56" i="1" s="1" a="1"/>
  <c r="AX56" i="1" s="1"/>
  <c r="AW56" i="1" s="1" a="1"/>
  <c r="AW56" i="1" s="1"/>
  <c r="AV56" i="1" s="1" a="1"/>
  <c r="AV56" i="1" s="1"/>
  <c r="AU56" i="1" s="1" a="1"/>
  <c r="AU56" i="1" s="1"/>
  <c r="AY33" i="1"/>
  <c r="AX33" i="1" s="1" a="1"/>
  <c r="AX33" i="1" s="1"/>
  <c r="AW33" i="1" s="1" a="1"/>
  <c r="AW33" i="1" s="1"/>
  <c r="AV33" i="1" s="1" a="1"/>
  <c r="AV33" i="1" s="1"/>
  <c r="AU33" i="1" s="1" a="1"/>
  <c r="AU33" i="1" s="1"/>
  <c r="AY44" i="1"/>
  <c r="AX44" i="1" s="1" a="1"/>
  <c r="AX44" i="1" s="1"/>
  <c r="AW44" i="1" s="1" a="1"/>
  <c r="AW44" i="1" s="1"/>
  <c r="AV44" i="1" s="1" a="1"/>
  <c r="AV44" i="1" s="1"/>
  <c r="AU44" i="1" s="1" a="1"/>
  <c r="AU44" i="1" s="1"/>
  <c r="AY50" i="1"/>
  <c r="AX50" i="1" s="1" a="1"/>
  <c r="AX50" i="1" s="1"/>
  <c r="AW50" i="1" s="1" a="1"/>
  <c r="AW50" i="1" s="1"/>
  <c r="AV50" i="1" s="1" a="1"/>
  <c r="AV50" i="1" s="1"/>
  <c r="AY42" i="1"/>
  <c r="AX42" i="1" s="1" a="1"/>
  <c r="AX42" i="1" s="1"/>
  <c r="AW42" i="1" s="1" a="1"/>
  <c r="AW42" i="1" s="1"/>
  <c r="AV42" i="1" s="1" a="1"/>
  <c r="AV42" i="1" s="1"/>
  <c r="AU42" i="1" s="1" a="1"/>
  <c r="AU42" i="1" s="1"/>
  <c r="AY55" i="1"/>
  <c r="AX55" i="1" s="1" a="1"/>
  <c r="AX55" i="1" s="1"/>
  <c r="AW55" i="1" s="1" a="1"/>
  <c r="AW55" i="1" s="1"/>
  <c r="AV55" i="1" s="1" a="1"/>
  <c r="AV55" i="1" s="1"/>
  <c r="AU55" i="1" s="1" a="1"/>
  <c r="AU55" i="1" s="1"/>
  <c r="AY36" i="1"/>
  <c r="AX36" i="1" s="1" a="1"/>
  <c r="AX36" i="1" s="1"/>
  <c r="AW36" i="1" s="1" a="1"/>
  <c r="AW36" i="1" s="1"/>
  <c r="AV36" i="1" s="1" a="1"/>
  <c r="AV36" i="1" s="1"/>
  <c r="AU36" i="1" s="1" a="1"/>
  <c r="AU36" i="1" s="1"/>
  <c r="AY54" i="1"/>
  <c r="AX54" i="1" s="1" a="1"/>
  <c r="AX54" i="1" s="1"/>
  <c r="AW54" i="1" s="1" a="1"/>
  <c r="AW54" i="1" s="1"/>
  <c r="AV54" i="1" s="1" a="1"/>
  <c r="AV54" i="1" s="1"/>
  <c r="AU54" i="1" s="1" a="1"/>
  <c r="AU54" i="1" s="1"/>
  <c r="AY45" i="1"/>
  <c r="AX45" i="1" s="1" a="1"/>
  <c r="AX45" i="1" s="1"/>
  <c r="AW45" i="1" s="1" a="1"/>
  <c r="AW45" i="1" s="1"/>
  <c r="AV45" i="1" s="1" a="1"/>
  <c r="AV45" i="1" s="1"/>
  <c r="AU45" i="1" s="1" a="1"/>
  <c r="AU45" i="1" s="1"/>
  <c r="AY53" i="1"/>
  <c r="AX53" i="1" s="1" a="1"/>
  <c r="AX53" i="1" s="1"/>
  <c r="AW53" i="1" s="1" a="1"/>
  <c r="AW53" i="1" s="1"/>
  <c r="AV53" i="1" s="1" a="1"/>
  <c r="AV53" i="1" s="1"/>
  <c r="AU53" i="1" s="1" a="1"/>
  <c r="AU53" i="1" s="1"/>
  <c r="AY48" i="1"/>
  <c r="AX48" i="1" s="1" a="1"/>
  <c r="AX48" i="1" s="1"/>
  <c r="AW48" i="1" s="1" a="1"/>
  <c r="AW48" i="1" s="1"/>
  <c r="AV48" i="1" s="1" a="1"/>
  <c r="AV48" i="1" s="1"/>
  <c r="AU48" i="1" s="1" a="1"/>
  <c r="AU48" i="1" s="1"/>
  <c r="AY51" i="1"/>
  <c r="AX51" i="1" s="1" a="1"/>
  <c r="AX51" i="1" s="1"/>
  <c r="AW51" i="1" s="1" a="1"/>
  <c r="AW51" i="1" s="1"/>
  <c r="AV51" i="1" s="1" a="1"/>
  <c r="AV51" i="1" s="1"/>
  <c r="AU51" i="1" s="1"/>
  <c r="AY52" i="1"/>
  <c r="AX52" i="1" s="1" a="1"/>
  <c r="AX52" i="1" s="1"/>
  <c r="AW52" i="1" s="1" a="1"/>
  <c r="AW52" i="1" s="1"/>
  <c r="AV52" i="1" s="1" a="1"/>
  <c r="AV52" i="1" s="1"/>
  <c r="AU52" i="1" s="1" a="1"/>
  <c r="AU52" i="1" s="1"/>
  <c r="AY47" i="1"/>
  <c r="AX47" i="1" s="1" a="1"/>
  <c r="AX47" i="1" s="1"/>
  <c r="AW47" i="1" s="1" a="1"/>
  <c r="AW47" i="1" s="1"/>
  <c r="AV47" i="1" s="1" a="1"/>
  <c r="AV47" i="1" s="1"/>
  <c r="AU47" i="1" s="1" a="1"/>
  <c r="AU47" i="1" s="1"/>
  <c r="AY43" i="1"/>
  <c r="AX43" i="1" s="1" a="1"/>
  <c r="AX43" i="1" s="1"/>
  <c r="AW43" i="1" s="1" a="1"/>
  <c r="AW43" i="1" s="1"/>
  <c r="AV43" i="1" s="1" a="1"/>
  <c r="AV43" i="1" s="1"/>
  <c r="AU43" i="1" s="1" a="1"/>
  <c r="AU43" i="1" s="1"/>
  <c r="AY34" i="1"/>
  <c r="AX34" i="1" s="1" a="1"/>
  <c r="AX34" i="1" s="1"/>
  <c r="AW34" i="1" s="1" a="1"/>
  <c r="AW34" i="1" s="1"/>
  <c r="AV34" i="1" s="1" a="1"/>
  <c r="AV34" i="1" s="1"/>
  <c r="AU34" i="1" s="1" a="1"/>
  <c r="AU34" i="1" s="1"/>
  <c r="AY35" i="1"/>
  <c r="AX35" i="1" s="1" a="1"/>
  <c r="AX35" i="1" s="1"/>
  <c r="AW35" i="1" s="1" a="1"/>
  <c r="AW35" i="1" s="1"/>
  <c r="AV35" i="1" s="1" a="1"/>
  <c r="AV35" i="1" s="1"/>
  <c r="AU35" i="1" s="1" a="1"/>
  <c r="AU35" i="1" s="1"/>
  <c r="Q21" i="1" a="1"/>
  <c r="Q21" i="1" s="1"/>
  <c r="P21" i="1" s="1" a="1"/>
  <c r="P21" i="1" s="1"/>
  <c r="O21" i="1" s="1" a="1"/>
  <c r="O21" i="1" s="1"/>
  <c r="N21" i="1" s="1" a="1"/>
  <c r="N21" i="1" s="1"/>
  <c r="M21" i="1" s="1" a="1"/>
  <c r="M21" i="1" s="1"/>
  <c r="L21" i="1" s="1" a="1"/>
  <c r="L21" i="1" s="1"/>
  <c r="K21" i="1" s="1" a="1"/>
  <c r="K21" i="1" s="1"/>
  <c r="J21" i="1" s="1" a="1"/>
  <c r="J21" i="1" s="1"/>
  <c r="Q18" i="1" a="1"/>
  <c r="Q18" i="1" s="1"/>
  <c r="P18" i="1" s="1" a="1"/>
  <c r="P18" i="1" s="1"/>
  <c r="O18" i="1" s="1" a="1"/>
  <c r="O18" i="1" s="1"/>
  <c r="N18" i="1" s="1" a="1"/>
  <c r="N18" i="1" s="1"/>
  <c r="M18" i="1" s="1" a="1"/>
  <c r="M18" i="1" s="1"/>
  <c r="L18" i="1" s="1" a="1"/>
  <c r="L18" i="1" s="1"/>
  <c r="K18" i="1" s="1" a="1"/>
  <c r="K18" i="1" s="1"/>
  <c r="J18" i="1" s="1" a="1"/>
  <c r="J18" i="1" s="1"/>
  <c r="Q32" i="1" a="1"/>
  <c r="Q32" i="1" s="1"/>
  <c r="P32" i="1" s="1" a="1"/>
  <c r="P32" i="1" s="1"/>
  <c r="O32" i="1" s="1" a="1"/>
  <c r="O32" i="1" s="1"/>
  <c r="N32" i="1" s="1" a="1"/>
  <c r="N32" i="1" s="1"/>
  <c r="M32" i="1" s="1" a="1"/>
  <c r="M32" i="1" s="1"/>
  <c r="L32" i="1" s="1" a="1"/>
  <c r="L32" i="1" s="1"/>
  <c r="K32" i="1" s="1" a="1"/>
  <c r="K32" i="1" s="1"/>
  <c r="J32" i="1" s="1" a="1"/>
  <c r="J32" i="1" s="1"/>
  <c r="Q30" i="1" a="1"/>
  <c r="Q30" i="1" s="1"/>
  <c r="P30" i="1" s="1" a="1"/>
  <c r="P30" i="1" s="1"/>
  <c r="O30" i="1" s="1" a="1"/>
  <c r="O30" i="1" s="1"/>
  <c r="N30" i="1" s="1" a="1"/>
  <c r="N30" i="1" s="1"/>
  <c r="M30" i="1" s="1" a="1"/>
  <c r="M30" i="1" s="1"/>
  <c r="L30" i="1" s="1" a="1"/>
  <c r="L30" i="1" s="1"/>
  <c r="K30" i="1" s="1" a="1"/>
  <c r="K30" i="1" s="1"/>
  <c r="J30" i="1" s="1" a="1"/>
  <c r="J30" i="1" s="1"/>
  <c r="Q23" i="1" a="1"/>
  <c r="Q23" i="1" s="1"/>
  <c r="P23" i="1" s="1" a="1"/>
  <c r="P23" i="1" s="1"/>
  <c r="O23" i="1" s="1" a="1"/>
  <c r="O23" i="1" s="1"/>
  <c r="N23" i="1" s="1" a="1"/>
  <c r="N23" i="1" s="1"/>
  <c r="M23" i="1" s="1" a="1"/>
  <c r="M23" i="1" s="1"/>
  <c r="L23" i="1" s="1" a="1"/>
  <c r="L23" i="1" s="1"/>
  <c r="K23" i="1" s="1" a="1"/>
  <c r="K23" i="1" s="1"/>
  <c r="J23" i="1" s="1" a="1"/>
  <c r="J23" i="1" s="1"/>
  <c r="Q28" i="1" a="1"/>
  <c r="Q28" i="1" s="1"/>
  <c r="P28" i="1" s="1" a="1"/>
  <c r="P28" i="1" s="1"/>
  <c r="O28" i="1" s="1" a="1"/>
  <c r="O28" i="1" s="1"/>
  <c r="N28" i="1" s="1" a="1"/>
  <c r="N28" i="1" s="1"/>
  <c r="M28" i="1" s="1" a="1"/>
  <c r="M28" i="1" s="1"/>
  <c r="L28" i="1" s="1" a="1"/>
  <c r="L28" i="1" s="1"/>
  <c r="K28" i="1" s="1" a="1"/>
  <c r="K28" i="1" s="1"/>
  <c r="J28" i="1" s="1" a="1"/>
  <c r="J28" i="1" s="1"/>
  <c r="Q27" i="1" a="1"/>
  <c r="Q27" i="1" s="1"/>
  <c r="P27" i="1" s="1" a="1"/>
  <c r="P27" i="1" s="1"/>
  <c r="O27" i="1" s="1" a="1"/>
  <c r="O27" i="1" s="1"/>
  <c r="N27" i="1" s="1" a="1"/>
  <c r="N27" i="1" s="1"/>
  <c r="M27" i="1" s="1" a="1"/>
  <c r="M27" i="1" s="1"/>
  <c r="L27" i="1" s="1" a="1"/>
  <c r="L27" i="1" s="1"/>
  <c r="K27" i="1" s="1" a="1"/>
  <c r="K27" i="1" s="1"/>
  <c r="J27" i="1" s="1" a="1"/>
  <c r="J27" i="1" s="1"/>
  <c r="Q24" i="1" a="1"/>
  <c r="Q24" i="1" s="1"/>
  <c r="P24" i="1" s="1" a="1"/>
  <c r="P24" i="1" s="1"/>
  <c r="O24" i="1" s="1" a="1"/>
  <c r="O24" i="1" s="1"/>
  <c r="N24" i="1" s="1" a="1"/>
  <c r="N24" i="1" s="1"/>
  <c r="M24" i="1" s="1" a="1"/>
  <c r="M24" i="1" s="1"/>
  <c r="L24" i="1" s="1" a="1"/>
  <c r="L24" i="1" s="1"/>
  <c r="K24" i="1" s="1" a="1"/>
  <c r="K24" i="1" s="1"/>
  <c r="J24" i="1" s="1" a="1"/>
  <c r="J24" i="1" s="1"/>
  <c r="Q45" i="1" a="1"/>
  <c r="Q45" i="1" s="1"/>
  <c r="P45" i="1" s="1" a="1"/>
  <c r="P45" i="1" s="1"/>
  <c r="O45" i="1" s="1" a="1"/>
  <c r="O45" i="1" s="1"/>
  <c r="N45" i="1" s="1" a="1"/>
  <c r="N45" i="1" s="1"/>
  <c r="M45" i="1" s="1" a="1"/>
  <c r="M45" i="1" s="1"/>
  <c r="L45" i="1" s="1" a="1"/>
  <c r="L45" i="1" s="1"/>
  <c r="K45" i="1" s="1" a="1"/>
  <c r="K45" i="1" s="1"/>
  <c r="J45" i="1" s="1" a="1"/>
  <c r="J45" i="1" s="1"/>
  <c r="Q53" i="1" a="1"/>
  <c r="Q53" i="1" s="1"/>
  <c r="P53" i="1" s="1" a="1"/>
  <c r="P53" i="1" s="1"/>
  <c r="O53" i="1" s="1" a="1"/>
  <c r="O53" i="1" s="1"/>
  <c r="N53" i="1" s="1" a="1"/>
  <c r="N53" i="1" s="1"/>
  <c r="M53" i="1" s="1" a="1"/>
  <c r="M53" i="1" s="1"/>
  <c r="L53" i="1" s="1" a="1"/>
  <c r="L53" i="1" s="1"/>
  <c r="K53" i="1" s="1" a="1"/>
  <c r="K53" i="1" s="1"/>
  <c r="J53" i="1" s="1" a="1"/>
  <c r="J53" i="1" s="1"/>
  <c r="Q49" i="1" a="1"/>
  <c r="Q49" i="1" s="1"/>
  <c r="P49" i="1" s="1" a="1"/>
  <c r="P49" i="1" s="1"/>
  <c r="O49" i="1" s="1" a="1"/>
  <c r="O49" i="1" s="1"/>
  <c r="N49" i="1" s="1" a="1"/>
  <c r="N49" i="1" s="1"/>
  <c r="M49" i="1" s="1" a="1"/>
  <c r="M49" i="1" s="1"/>
  <c r="L49" i="1" s="1" a="1"/>
  <c r="L49" i="1" s="1"/>
  <c r="K49" i="1" s="1" a="1"/>
  <c r="K49" i="1" s="1"/>
  <c r="J49" i="1" s="1" a="1"/>
  <c r="J49" i="1" s="1"/>
  <c r="Q46" i="1" a="1"/>
  <c r="Q46" i="1" s="1"/>
  <c r="P46" i="1" s="1" a="1"/>
  <c r="P46" i="1" s="1"/>
  <c r="O46" i="1" s="1" a="1"/>
  <c r="O46" i="1" s="1"/>
  <c r="N46" i="1" s="1" a="1"/>
  <c r="N46" i="1" s="1"/>
  <c r="M46" i="1" s="1" a="1"/>
  <c r="M46" i="1" s="1"/>
  <c r="L46" i="1" s="1" a="1"/>
  <c r="L46" i="1" s="1"/>
  <c r="K46" i="1" s="1" a="1"/>
  <c r="K46" i="1" s="1"/>
  <c r="J46" i="1" s="1" a="1"/>
  <c r="J46" i="1" s="1"/>
  <c r="Q55" i="1" a="1"/>
  <c r="Q55" i="1" s="1"/>
  <c r="P55" i="1" s="1" a="1"/>
  <c r="P55" i="1" s="1"/>
  <c r="O55" i="1" s="1" a="1"/>
  <c r="O55" i="1" s="1"/>
  <c r="N55" i="1" s="1" a="1"/>
  <c r="N55" i="1" s="1"/>
  <c r="M55" i="1" s="1" a="1"/>
  <c r="M55" i="1" s="1"/>
  <c r="L55" i="1" s="1" a="1"/>
  <c r="L55" i="1" s="1"/>
  <c r="K55" i="1" s="1" a="1"/>
  <c r="K55" i="1" s="1"/>
  <c r="J55" i="1" s="1" a="1"/>
  <c r="J55" i="1" s="1"/>
  <c r="Q54" i="1" a="1"/>
  <c r="Q54" i="1" s="1"/>
  <c r="P54" i="1" s="1" a="1"/>
  <c r="P54" i="1" s="1"/>
  <c r="O54" i="1" s="1" a="1"/>
  <c r="O54" i="1" s="1"/>
  <c r="N54" i="1" s="1" a="1"/>
  <c r="N54" i="1" s="1"/>
  <c r="M54" i="1" s="1" a="1"/>
  <c r="M54" i="1" s="1"/>
  <c r="L54" i="1" s="1" a="1"/>
  <c r="L54" i="1" s="1"/>
  <c r="K54" i="1" s="1" a="1"/>
  <c r="K54" i="1" s="1"/>
  <c r="J54" i="1" s="1" a="1"/>
  <c r="J54" i="1" s="1"/>
  <c r="AT22" i="1" l="1" a="1"/>
  <c r="AT22" i="1" s="1"/>
  <c r="AS22" i="1" s="1" a="1"/>
  <c r="AS22" i="1" s="1"/>
  <c r="AR22" i="1" s="1"/>
  <c r="AQ22" i="1" s="1"/>
  <c r="AP22" i="1" s="1" a="1"/>
  <c r="AP22" i="1" s="1"/>
  <c r="AO22" i="1" s="1" a="1"/>
  <c r="AO22" i="1" s="1"/>
  <c r="AN22" i="1" s="1" a="1"/>
  <c r="AN22" i="1" s="1"/>
  <c r="AM22" i="1" s="1" a="1"/>
  <c r="AM22" i="1" s="1"/>
  <c r="AL22" i="1" s="1" a="1"/>
  <c r="AL22" i="1" s="1"/>
  <c r="AK22" i="1" s="1" a="1"/>
  <c r="AK22" i="1" s="1"/>
  <c r="AJ22" i="1" s="1" a="1"/>
  <c r="AJ22" i="1" s="1"/>
  <c r="AT48" i="1" a="1"/>
  <c r="AT48" i="1" s="1"/>
  <c r="AS48" i="1" s="1" a="1"/>
  <c r="AS48" i="1" s="1"/>
  <c r="AR48" i="1" s="1"/>
  <c r="AQ48" i="1" s="1"/>
  <c r="AP48" i="1" s="1" a="1"/>
  <c r="AP48" i="1" s="1"/>
  <c r="AO48" i="1" s="1" a="1"/>
  <c r="AO48" i="1" s="1"/>
  <c r="AN48" i="1" s="1" a="1"/>
  <c r="AN48" i="1" s="1"/>
  <c r="AM48" i="1" s="1" a="1"/>
  <c r="AM48" i="1" s="1"/>
  <c r="AL48" i="1" s="1" a="1"/>
  <c r="AL48" i="1" s="1"/>
  <c r="AK48" i="1" s="1" a="1"/>
  <c r="AK48" i="1" s="1"/>
  <c r="AJ48" i="1" s="1" a="1"/>
  <c r="AJ48" i="1" s="1"/>
  <c r="AI48" i="1" s="1"/>
  <c r="AH48" i="1" s="1" a="1"/>
  <c r="AH48" i="1" s="1"/>
  <c r="AG48" i="1" s="1"/>
  <c r="AF48" i="1" s="1" a="1"/>
  <c r="AF48" i="1" s="1"/>
  <c r="AE48" i="1" s="1" a="1"/>
  <c r="AE48" i="1" s="1"/>
  <c r="AD48" i="1" s="1"/>
  <c r="AC48" i="1" s="1" a="1"/>
  <c r="AC48" i="1" s="1"/>
  <c r="AT44" i="1" a="1"/>
  <c r="AT44" i="1" s="1"/>
  <c r="AS44" i="1" s="1" a="1"/>
  <c r="AS44" i="1" s="1"/>
  <c r="AR44" i="1" s="1"/>
  <c r="AQ44" i="1" s="1"/>
  <c r="AP44" i="1" s="1" a="1"/>
  <c r="AP44" i="1" s="1"/>
  <c r="AO44" i="1" s="1" a="1"/>
  <c r="AO44" i="1" s="1"/>
  <c r="AN44" i="1" s="1" a="1"/>
  <c r="AN44" i="1" s="1"/>
  <c r="AM44" i="1" s="1" a="1"/>
  <c r="AM44" i="1" s="1"/>
  <c r="AL44" i="1" s="1" a="1"/>
  <c r="AL44" i="1" s="1"/>
  <c r="AK44" i="1" s="1" a="1"/>
  <c r="AK44" i="1" s="1"/>
  <c r="AJ44" i="1" s="1" a="1"/>
  <c r="AJ44" i="1" s="1"/>
  <c r="AT19" i="1" a="1"/>
  <c r="AT19" i="1" s="1"/>
  <c r="AS19" i="1" s="1" a="1"/>
  <c r="AS19" i="1" s="1"/>
  <c r="AR19" i="1" s="1"/>
  <c r="AT53" i="1" a="1"/>
  <c r="AT53" i="1" s="1"/>
  <c r="AS53" i="1" s="1" a="1"/>
  <c r="AS53" i="1" s="1"/>
  <c r="AR53" i="1" s="1"/>
  <c r="AT33" i="1" a="1"/>
  <c r="AT33" i="1" s="1"/>
  <c r="AS33" i="1" s="1" a="1"/>
  <c r="AS33" i="1" s="1"/>
  <c r="AR33" i="1" s="1"/>
  <c r="AQ33" i="1" s="1"/>
  <c r="AP33" i="1" s="1" a="1"/>
  <c r="AP33" i="1" s="1"/>
  <c r="AO33" i="1" s="1" a="1"/>
  <c r="AO33" i="1" s="1"/>
  <c r="AN33" i="1" s="1" a="1"/>
  <c r="AN33" i="1" s="1"/>
  <c r="AM33" i="1" s="1" a="1"/>
  <c r="AM33" i="1" s="1"/>
  <c r="AL33" i="1" s="1" a="1"/>
  <c r="AL33" i="1" s="1"/>
  <c r="AK33" i="1" s="1" a="1"/>
  <c r="AK33" i="1" s="1"/>
  <c r="AJ33" i="1" s="1" a="1"/>
  <c r="AJ33" i="1" s="1"/>
  <c r="AI33" i="1" s="1"/>
  <c r="AH33" i="1" s="1" a="1"/>
  <c r="AH33" i="1" s="1"/>
  <c r="AG33" i="1" s="1"/>
  <c r="AF33" i="1" s="1" a="1"/>
  <c r="AF33" i="1" s="1"/>
  <c r="AE33" i="1" s="1" a="1"/>
  <c r="AE33" i="1" s="1"/>
  <c r="AT31" i="1" a="1"/>
  <c r="AT31" i="1" s="1"/>
  <c r="AS31" i="1" s="1" a="1"/>
  <c r="AS31" i="1" s="1"/>
  <c r="AR31" i="1" s="1"/>
  <c r="AQ31" i="1" s="1"/>
  <c r="AP31" i="1" s="1" a="1"/>
  <c r="AP31" i="1" s="1"/>
  <c r="AO31" i="1" s="1" a="1"/>
  <c r="AO31" i="1" s="1"/>
  <c r="AN31" i="1" s="1" a="1"/>
  <c r="AN31" i="1" s="1"/>
  <c r="AM31" i="1" s="1" a="1"/>
  <c r="AM31" i="1" s="1"/>
  <c r="AL31" i="1" s="1" a="1"/>
  <c r="AL31" i="1" s="1"/>
  <c r="AK31" i="1" s="1" a="1"/>
  <c r="AK31" i="1" s="1"/>
  <c r="AJ31" i="1" s="1" a="1"/>
  <c r="AJ31" i="1" s="1"/>
  <c r="AT35" i="1" a="1"/>
  <c r="AT35" i="1" s="1"/>
  <c r="AS35" i="1" s="1" a="1"/>
  <c r="AS35" i="1" s="1"/>
  <c r="AR35" i="1" s="1"/>
  <c r="AT45" i="1" a="1"/>
  <c r="AT45" i="1" s="1"/>
  <c r="AS45" i="1" s="1" a="1"/>
  <c r="AS45" i="1" s="1"/>
  <c r="AR45" i="1" s="1"/>
  <c r="AQ45" i="1" s="1"/>
  <c r="AP45" i="1" s="1" a="1"/>
  <c r="AP45" i="1" s="1"/>
  <c r="AO45" i="1" s="1" a="1"/>
  <c r="AO45" i="1" s="1"/>
  <c r="AN45" i="1" s="1" a="1"/>
  <c r="AN45" i="1" s="1"/>
  <c r="AM45" i="1" s="1" a="1"/>
  <c r="AM45" i="1" s="1"/>
  <c r="AL45" i="1" s="1" a="1"/>
  <c r="AL45" i="1" s="1"/>
  <c r="AK45" i="1" s="1" a="1"/>
  <c r="AK45" i="1" s="1"/>
  <c r="AJ45" i="1" s="1" a="1"/>
  <c r="AJ45" i="1" s="1"/>
  <c r="AT56" i="1" a="1"/>
  <c r="AT56" i="1" s="1"/>
  <c r="AS56" i="1" s="1" a="1"/>
  <c r="AS56" i="1" s="1"/>
  <c r="AR56" i="1" s="1"/>
  <c r="AQ56" i="1" s="1"/>
  <c r="AP56" i="1" s="1" a="1"/>
  <c r="AP56" i="1" s="1"/>
  <c r="AO56" i="1" s="1" a="1"/>
  <c r="AO56" i="1" s="1"/>
  <c r="AN56" i="1" s="1" a="1"/>
  <c r="AN56" i="1" s="1"/>
  <c r="AM56" i="1" s="1" a="1"/>
  <c r="AM56" i="1" s="1"/>
  <c r="AL56" i="1" s="1" a="1"/>
  <c r="AL56" i="1" s="1"/>
  <c r="AK56" i="1" s="1" a="1"/>
  <c r="AK56" i="1" s="1"/>
  <c r="AJ56" i="1" s="1" a="1"/>
  <c r="AJ56" i="1" s="1"/>
  <c r="AT26" i="1" a="1"/>
  <c r="AT26" i="1" s="1"/>
  <c r="AS26" i="1" s="1" a="1"/>
  <c r="AS26" i="1" s="1"/>
  <c r="AR26" i="1" s="1"/>
  <c r="AQ26" i="1" s="1"/>
  <c r="AP26" i="1" s="1" a="1"/>
  <c r="AP26" i="1" s="1"/>
  <c r="AO26" i="1" s="1" a="1"/>
  <c r="AO26" i="1" s="1"/>
  <c r="AN26" i="1" s="1" a="1"/>
  <c r="AN26" i="1" s="1"/>
  <c r="AM26" i="1" s="1" a="1"/>
  <c r="AM26" i="1" s="1"/>
  <c r="AL26" i="1" s="1" a="1"/>
  <c r="AL26" i="1" s="1"/>
  <c r="AK26" i="1" s="1" a="1"/>
  <c r="AK26" i="1" s="1"/>
  <c r="AJ26" i="1" s="1" a="1"/>
  <c r="AJ26" i="1" s="1"/>
  <c r="AI26" i="1" s="1"/>
  <c r="AH26" i="1" s="1" a="1"/>
  <c r="AH26" i="1" s="1"/>
  <c r="AG26" i="1" s="1"/>
  <c r="AF26" i="1" s="1" a="1"/>
  <c r="AF26" i="1" s="1"/>
  <c r="AE26" i="1" s="1" a="1"/>
  <c r="AE26" i="1" s="1"/>
  <c r="AD26" i="1" s="1"/>
  <c r="AC26" i="1" s="1" a="1"/>
  <c r="AC26" i="1" s="1"/>
  <c r="AT34" i="1" a="1"/>
  <c r="AT34" i="1" s="1"/>
  <c r="AS34" i="1" s="1" a="1"/>
  <c r="AS34" i="1" s="1"/>
  <c r="AR34" i="1" s="1"/>
  <c r="AQ34" i="1" s="1"/>
  <c r="AP34" i="1" s="1" a="1"/>
  <c r="AP34" i="1" s="1"/>
  <c r="AO34" i="1" s="1" a="1"/>
  <c r="AO34" i="1" s="1"/>
  <c r="AN34" i="1" s="1" a="1"/>
  <c r="AN34" i="1" s="1"/>
  <c r="AM34" i="1" s="1" a="1"/>
  <c r="AM34" i="1" s="1"/>
  <c r="AL34" i="1" s="1" a="1"/>
  <c r="AL34" i="1" s="1"/>
  <c r="AK34" i="1" s="1" a="1"/>
  <c r="AK34" i="1" s="1"/>
  <c r="AJ34" i="1" s="1" a="1"/>
  <c r="AJ34" i="1" s="1"/>
  <c r="AT54" i="1" a="1"/>
  <c r="AT54" i="1" s="1"/>
  <c r="AS54" i="1" s="1" a="1"/>
  <c r="AS54" i="1" s="1"/>
  <c r="AR54" i="1" s="1"/>
  <c r="AQ54" i="1" s="1"/>
  <c r="AP54" i="1" s="1" a="1"/>
  <c r="AP54" i="1" s="1"/>
  <c r="AO54" i="1" s="1" a="1"/>
  <c r="AO54" i="1" s="1"/>
  <c r="AN54" i="1" s="1" a="1"/>
  <c r="AN54" i="1" s="1"/>
  <c r="AM54" i="1" s="1" a="1"/>
  <c r="AM54" i="1" s="1"/>
  <c r="AL54" i="1" s="1" a="1"/>
  <c r="AL54" i="1" s="1"/>
  <c r="AK54" i="1" s="1" a="1"/>
  <c r="AK54" i="1" s="1"/>
  <c r="AJ54" i="1" s="1" a="1"/>
  <c r="AJ54" i="1" s="1"/>
  <c r="AI54" i="1" s="1"/>
  <c r="AH54" i="1" s="1" a="1"/>
  <c r="AH54" i="1" s="1"/>
  <c r="AG54" i="1" s="1"/>
  <c r="AF54" i="1" s="1" a="1"/>
  <c r="AF54" i="1" s="1"/>
  <c r="AE54" i="1" s="1" a="1"/>
  <c r="AE54" i="1" s="1"/>
  <c r="AD54" i="1" s="1"/>
  <c r="AC54" i="1" s="1" a="1"/>
  <c r="AC54" i="1" s="1"/>
  <c r="AT25" i="1" a="1"/>
  <c r="AT25" i="1" s="1"/>
  <c r="AS25" i="1" s="1" a="1"/>
  <c r="AS25" i="1" s="1"/>
  <c r="AR25" i="1" s="1"/>
  <c r="AQ25" i="1" s="1"/>
  <c r="AP25" i="1" s="1" a="1"/>
  <c r="AP25" i="1" s="1"/>
  <c r="AO25" i="1" s="1" a="1"/>
  <c r="AO25" i="1" s="1"/>
  <c r="AN25" i="1" s="1" a="1"/>
  <c r="AN25" i="1" s="1"/>
  <c r="AM25" i="1" s="1" a="1"/>
  <c r="AM25" i="1" s="1"/>
  <c r="AL25" i="1" s="1" a="1"/>
  <c r="AL25" i="1" s="1"/>
  <c r="AK25" i="1" s="1" a="1"/>
  <c r="AK25" i="1" s="1"/>
  <c r="AJ25" i="1" s="1" a="1"/>
  <c r="AJ25" i="1" s="1"/>
  <c r="AT20" i="1" a="1"/>
  <c r="AT20" i="1" s="1"/>
  <c r="AS20" i="1" s="1" a="1"/>
  <c r="AS20" i="1" s="1"/>
  <c r="AR20" i="1" s="1"/>
  <c r="AQ20" i="1" s="1"/>
  <c r="AP20" i="1" s="1" a="1"/>
  <c r="AP20" i="1" s="1"/>
  <c r="AO20" i="1" s="1" a="1"/>
  <c r="AO20" i="1" s="1"/>
  <c r="AN20" i="1" s="1" a="1"/>
  <c r="AN20" i="1" s="1"/>
  <c r="AM20" i="1" s="1" a="1"/>
  <c r="AM20" i="1" s="1"/>
  <c r="AL20" i="1" s="1" a="1"/>
  <c r="AL20" i="1" s="1"/>
  <c r="AK20" i="1" s="1" a="1"/>
  <c r="AK20" i="1" s="1"/>
  <c r="AJ20" i="1" s="1" a="1"/>
  <c r="AJ20" i="1" s="1"/>
  <c r="AT43" i="1" a="1"/>
  <c r="AT43" i="1" s="1"/>
  <c r="AS43" i="1" s="1" a="1"/>
  <c r="AS43" i="1" s="1"/>
  <c r="AR43" i="1" s="1"/>
  <c r="AQ43" i="1" s="1"/>
  <c r="AP43" i="1" s="1" a="1"/>
  <c r="AP43" i="1" s="1"/>
  <c r="AO43" i="1" s="1" a="1"/>
  <c r="AO43" i="1" s="1"/>
  <c r="AN43" i="1" s="1" a="1"/>
  <c r="AN43" i="1" s="1"/>
  <c r="AM43" i="1" s="1" a="1"/>
  <c r="AM43" i="1" s="1"/>
  <c r="AL43" i="1" s="1" a="1"/>
  <c r="AL43" i="1" s="1"/>
  <c r="AK43" i="1" s="1" a="1"/>
  <c r="AK43" i="1" s="1"/>
  <c r="AJ43" i="1" s="1" a="1"/>
  <c r="AJ43" i="1" s="1"/>
  <c r="AT36" i="1" a="1"/>
  <c r="AT36" i="1" s="1"/>
  <c r="AS36" i="1" s="1" a="1"/>
  <c r="AS36" i="1" s="1"/>
  <c r="AR36" i="1" s="1"/>
  <c r="AQ36" i="1" s="1"/>
  <c r="AP36" i="1" s="1" a="1"/>
  <c r="AP36" i="1" s="1"/>
  <c r="AO36" i="1" s="1" a="1"/>
  <c r="AO36" i="1" s="1"/>
  <c r="AN36" i="1" s="1" a="1"/>
  <c r="AN36" i="1" s="1"/>
  <c r="AM36" i="1" s="1" a="1"/>
  <c r="AM36" i="1" s="1"/>
  <c r="AL36" i="1" s="1" a="1"/>
  <c r="AL36" i="1" s="1"/>
  <c r="AK36" i="1" s="1" a="1"/>
  <c r="AK36" i="1" s="1"/>
  <c r="AJ36" i="1" s="1" a="1"/>
  <c r="AJ36" i="1" s="1"/>
  <c r="AT46" i="1" a="1"/>
  <c r="AT46" i="1" s="1"/>
  <c r="AS46" i="1" s="1" a="1"/>
  <c r="AS46" i="1" s="1"/>
  <c r="AR46" i="1" s="1"/>
  <c r="AQ46" i="1" s="1"/>
  <c r="AP46" i="1" s="1" a="1"/>
  <c r="AP46" i="1" s="1"/>
  <c r="AO46" i="1" s="1" a="1"/>
  <c r="AO46" i="1" s="1"/>
  <c r="AN46" i="1" s="1" a="1"/>
  <c r="AN46" i="1" s="1"/>
  <c r="AM46" i="1" s="1" a="1"/>
  <c r="AM46" i="1" s="1"/>
  <c r="AL46" i="1" s="1" a="1"/>
  <c r="AL46" i="1" s="1"/>
  <c r="AK46" i="1" s="1" a="1"/>
  <c r="AK46" i="1" s="1"/>
  <c r="AJ46" i="1" s="1" a="1"/>
  <c r="AJ46" i="1" s="1"/>
  <c r="AT40" i="1" a="1"/>
  <c r="AT40" i="1" s="1"/>
  <c r="AS40" i="1" s="1" a="1"/>
  <c r="AS40" i="1" s="1"/>
  <c r="AR40" i="1" s="1"/>
  <c r="AQ40" i="1" s="1"/>
  <c r="AP40" i="1" s="1" a="1"/>
  <c r="AP40" i="1" s="1"/>
  <c r="AO40" i="1" s="1" a="1"/>
  <c r="AO40" i="1" s="1"/>
  <c r="AN40" i="1" s="1" a="1"/>
  <c r="AN40" i="1" s="1"/>
  <c r="AM40" i="1" s="1" a="1"/>
  <c r="AM40" i="1" s="1"/>
  <c r="AL40" i="1" s="1" a="1"/>
  <c r="AL40" i="1" s="1"/>
  <c r="AK40" i="1" s="1" a="1"/>
  <c r="AK40" i="1" s="1"/>
  <c r="AJ40" i="1" s="1" a="1"/>
  <c r="AJ40" i="1" s="1"/>
  <c r="AT51" i="1" a="1"/>
  <c r="AT51" i="1" s="1"/>
  <c r="AS51" i="1" s="1" a="1"/>
  <c r="AS51" i="1" s="1"/>
  <c r="AR51" i="1" s="1"/>
  <c r="AQ51" i="1" s="1"/>
  <c r="AP51" i="1" s="1" a="1"/>
  <c r="AP51" i="1" s="1"/>
  <c r="AO51" i="1" s="1" a="1"/>
  <c r="AO51" i="1" s="1"/>
  <c r="AN51" i="1" s="1" a="1"/>
  <c r="AN51" i="1" s="1"/>
  <c r="AM51" i="1" s="1" a="1"/>
  <c r="AM51" i="1" s="1"/>
  <c r="AL51" i="1" s="1" a="1"/>
  <c r="AL51" i="1" s="1"/>
  <c r="AK51" i="1" s="1" a="1"/>
  <c r="AK51" i="1" s="1"/>
  <c r="AJ51" i="1" s="1" a="1"/>
  <c r="AJ51" i="1" s="1"/>
  <c r="AT47" i="1" a="1"/>
  <c r="AT47" i="1" s="1"/>
  <c r="AS47" i="1" s="1" a="1"/>
  <c r="AS47" i="1" s="1"/>
  <c r="AR47" i="1" s="1"/>
  <c r="AQ47" i="1" s="1"/>
  <c r="AP47" i="1" s="1" a="1"/>
  <c r="AP47" i="1" s="1"/>
  <c r="AO47" i="1" s="1" a="1"/>
  <c r="AO47" i="1" s="1"/>
  <c r="AN47" i="1" s="1" a="1"/>
  <c r="AN47" i="1" s="1"/>
  <c r="AM47" i="1" s="1" a="1"/>
  <c r="AM47" i="1" s="1"/>
  <c r="AL47" i="1" s="1" a="1"/>
  <c r="AL47" i="1" s="1"/>
  <c r="AK47" i="1" s="1" a="1"/>
  <c r="AK47" i="1" s="1"/>
  <c r="AJ47" i="1" s="1" a="1"/>
  <c r="AJ47" i="1" s="1"/>
  <c r="AI47" i="1" s="1"/>
  <c r="AH47" i="1" s="1" a="1"/>
  <c r="AH47" i="1" s="1"/>
  <c r="AG47" i="1" s="1"/>
  <c r="AF47" i="1" s="1" a="1"/>
  <c r="AF47" i="1" s="1"/>
  <c r="AE47" i="1" s="1" a="1"/>
  <c r="AE47" i="1" s="1"/>
  <c r="AD47" i="1" s="1"/>
  <c r="AC47" i="1" s="1" a="1"/>
  <c r="AC47" i="1" s="1"/>
  <c r="AT55" i="1" a="1"/>
  <c r="AT55" i="1" s="1"/>
  <c r="AS55" i="1" s="1" a="1"/>
  <c r="AS55" i="1" s="1"/>
  <c r="AR55" i="1" s="1"/>
  <c r="AQ55" i="1" s="1"/>
  <c r="AP55" i="1" s="1" a="1"/>
  <c r="AP55" i="1" s="1"/>
  <c r="AO55" i="1" s="1" a="1"/>
  <c r="AO55" i="1" s="1"/>
  <c r="AN55" i="1" s="1" a="1"/>
  <c r="AN55" i="1" s="1"/>
  <c r="AM55" i="1" s="1" a="1"/>
  <c r="AM55" i="1" s="1"/>
  <c r="AL55" i="1" s="1" a="1"/>
  <c r="AL55" i="1" s="1"/>
  <c r="AK55" i="1" s="1" a="1"/>
  <c r="AK55" i="1" s="1"/>
  <c r="AJ55" i="1" s="1" a="1"/>
  <c r="AJ55" i="1" s="1"/>
  <c r="AT49" i="1" a="1"/>
  <c r="AT49" i="1" s="1"/>
  <c r="AS49" i="1" s="1" a="1"/>
  <c r="AS49" i="1" s="1"/>
  <c r="AR49" i="1" s="1"/>
  <c r="AQ49" i="1" s="1"/>
  <c r="AP49" i="1" s="1" a="1"/>
  <c r="AP49" i="1" s="1"/>
  <c r="AO49" i="1" s="1" a="1"/>
  <c r="AO49" i="1" s="1"/>
  <c r="AN49" i="1" s="1" a="1"/>
  <c r="AN49" i="1" s="1"/>
  <c r="AM49" i="1" s="1" a="1"/>
  <c r="AM49" i="1" s="1"/>
  <c r="AL49" i="1" s="1" a="1"/>
  <c r="AL49" i="1" s="1"/>
  <c r="AK49" i="1" s="1" a="1"/>
  <c r="AK49" i="1" s="1"/>
  <c r="AJ49" i="1" s="1" a="1"/>
  <c r="AJ49" i="1" s="1"/>
  <c r="AI49" i="1" s="1"/>
  <c r="AH49" i="1" s="1" a="1"/>
  <c r="AH49" i="1" s="1"/>
  <c r="AG49" i="1" s="1"/>
  <c r="AF49" i="1" s="1" a="1"/>
  <c r="AF49" i="1" s="1"/>
  <c r="AE49" i="1" s="1" a="1"/>
  <c r="AE49" i="1" s="1"/>
  <c r="AD49" i="1" s="1"/>
  <c r="AC49" i="1" s="1" a="1"/>
  <c r="AC49" i="1" s="1"/>
  <c r="AT52" i="1" a="1"/>
  <c r="AT52" i="1" s="1"/>
  <c r="AS52" i="1" s="1" a="1"/>
  <c r="AS52" i="1" s="1"/>
  <c r="AR52" i="1" s="1"/>
  <c r="AQ52" i="1" s="1"/>
  <c r="AP52" i="1" s="1" a="1"/>
  <c r="AP52" i="1" s="1"/>
  <c r="AO52" i="1" s="1" a="1"/>
  <c r="AO52" i="1" s="1"/>
  <c r="AN52" i="1" s="1" a="1"/>
  <c r="AN52" i="1" s="1"/>
  <c r="AM52" i="1" s="1" a="1"/>
  <c r="AM52" i="1" s="1"/>
  <c r="AL52" i="1" s="1" a="1"/>
  <c r="AL52" i="1" s="1"/>
  <c r="AK52" i="1" s="1" a="1"/>
  <c r="AK52" i="1" s="1"/>
  <c r="AJ52" i="1" s="1" a="1"/>
  <c r="AJ52" i="1" s="1"/>
  <c r="AT42" i="1" a="1"/>
  <c r="AT42" i="1" s="1"/>
  <c r="AS42" i="1" s="1" a="1"/>
  <c r="AS42" i="1" s="1"/>
  <c r="AR42" i="1" s="1"/>
  <c r="AQ42" i="1" s="1"/>
  <c r="AP42" i="1" s="1" a="1"/>
  <c r="AP42" i="1" s="1"/>
  <c r="AO42" i="1" s="1" a="1"/>
  <c r="AO42" i="1" s="1"/>
  <c r="AN42" i="1" s="1" a="1"/>
  <c r="AN42" i="1" s="1"/>
  <c r="AM42" i="1" s="1" a="1"/>
  <c r="AM42" i="1" s="1"/>
  <c r="AL42" i="1" s="1" a="1"/>
  <c r="AL42" i="1" s="1"/>
  <c r="AK42" i="1" s="1" a="1"/>
  <c r="AK42" i="1" s="1"/>
  <c r="AJ42" i="1" s="1" a="1"/>
  <c r="AJ42" i="1" s="1"/>
  <c r="AT29" i="1" a="1"/>
  <c r="AT29" i="1" s="1"/>
  <c r="AS29" i="1" s="1" a="1"/>
  <c r="AS29" i="1" s="1"/>
  <c r="AR29" i="1" s="1"/>
  <c r="AQ29" i="1" s="1"/>
  <c r="AP29" i="1" s="1" a="1"/>
  <c r="AP29" i="1" s="1"/>
  <c r="AO29" i="1" s="1" a="1"/>
  <c r="AO29" i="1" s="1"/>
  <c r="AN29" i="1" s="1" a="1"/>
  <c r="AN29" i="1" s="1"/>
  <c r="AM29" i="1" s="1" a="1"/>
  <c r="AM29" i="1" s="1"/>
  <c r="AL29" i="1" s="1" a="1"/>
  <c r="AL29" i="1" s="1"/>
  <c r="AK29" i="1" s="1" a="1"/>
  <c r="AK29" i="1" s="1"/>
  <c r="AJ29" i="1" s="1" a="1"/>
  <c r="AJ29" i="1" s="1"/>
  <c r="AI30" i="1"/>
  <c r="AH30" i="1" s="1" a="1"/>
  <c r="AH30" i="1" s="1"/>
  <c r="AG30" i="1" s="1"/>
  <c r="AF30" i="1" s="1" a="1"/>
  <c r="AF30" i="1" s="1"/>
  <c r="AE30" i="1" s="1" a="1"/>
  <c r="AE30" i="1" s="1"/>
  <c r="AD30" i="1" s="1"/>
  <c r="AC30" i="1" s="1" a="1"/>
  <c r="AC30" i="1" s="1"/>
  <c r="Q29" i="1" a="1"/>
  <c r="Q29" i="1" s="1"/>
  <c r="P29" i="1" s="1" a="1"/>
  <c r="P29" i="1" s="1"/>
  <c r="O29" i="1" s="1" a="1"/>
  <c r="O29" i="1" s="1"/>
  <c r="N29" i="1" s="1" a="1"/>
  <c r="N29" i="1" s="1"/>
  <c r="M29" i="1" s="1" a="1"/>
  <c r="M29" i="1" s="1"/>
  <c r="L29" i="1" s="1" a="1"/>
  <c r="L29" i="1" s="1"/>
  <c r="K29" i="1" s="1" a="1"/>
  <c r="K29" i="1" s="1"/>
  <c r="J29" i="1" s="1" a="1"/>
  <c r="J29" i="1" s="1"/>
  <c r="Q33" i="1" a="1"/>
  <c r="Q33" i="1" s="1"/>
  <c r="P33" i="1" s="1" a="1"/>
  <c r="P33" i="1" s="1"/>
  <c r="O33" i="1" s="1" a="1"/>
  <c r="O33" i="1" s="1"/>
  <c r="N33" i="1" s="1" a="1"/>
  <c r="N33" i="1" s="1"/>
  <c r="M33" i="1" s="1" a="1"/>
  <c r="M33" i="1" s="1"/>
  <c r="L33" i="1" s="1" a="1"/>
  <c r="L33" i="1" s="1"/>
  <c r="K33" i="1" s="1" a="1"/>
  <c r="K33" i="1" s="1"/>
  <c r="J33" i="1" s="1" a="1"/>
  <c r="J33" i="1" s="1"/>
  <c r="Q31" i="1" a="1"/>
  <c r="Q31" i="1" s="1"/>
  <c r="P31" i="1" s="1" a="1"/>
  <c r="P31" i="1" s="1"/>
  <c r="O31" i="1" s="1" a="1"/>
  <c r="O31" i="1" s="1"/>
  <c r="N31" i="1" s="1" a="1"/>
  <c r="N31" i="1" s="1"/>
  <c r="M31" i="1" s="1" a="1"/>
  <c r="M31" i="1" s="1"/>
  <c r="L31" i="1" s="1" a="1"/>
  <c r="L31" i="1" s="1"/>
  <c r="K31" i="1" s="1" a="1"/>
  <c r="K31" i="1" s="1"/>
  <c r="J31" i="1" s="1" a="1"/>
  <c r="J31" i="1" s="1"/>
  <c r="Q25" i="1" a="1"/>
  <c r="Q25" i="1" s="1"/>
  <c r="P25" i="1" s="1" a="1"/>
  <c r="P25" i="1" s="1"/>
  <c r="O25" i="1" s="1" a="1"/>
  <c r="O25" i="1" s="1"/>
  <c r="N25" i="1" s="1" a="1"/>
  <c r="N25" i="1" s="1"/>
  <c r="M25" i="1" s="1" a="1"/>
  <c r="M25" i="1" s="1"/>
  <c r="L25" i="1" s="1" a="1"/>
  <c r="L25" i="1" s="1"/>
  <c r="K25" i="1" s="1" a="1"/>
  <c r="K25" i="1" s="1"/>
  <c r="J25" i="1" s="1" a="1"/>
  <c r="J25" i="1" s="1"/>
  <c r="Q22" i="1" a="1"/>
  <c r="Q22" i="1" s="1"/>
  <c r="P22" i="1" s="1" a="1"/>
  <c r="P22" i="1" s="1"/>
  <c r="O22" i="1" s="1" a="1"/>
  <c r="O22" i="1" s="1"/>
  <c r="N22" i="1" s="1" a="1"/>
  <c r="N22" i="1" s="1"/>
  <c r="M22" i="1" s="1" a="1"/>
  <c r="M22" i="1" s="1"/>
  <c r="L22" i="1" s="1" a="1"/>
  <c r="L22" i="1" s="1"/>
  <c r="K22" i="1" s="1" a="1"/>
  <c r="K22" i="1" s="1"/>
  <c r="J22" i="1" s="1" a="1"/>
  <c r="J22" i="1" s="1"/>
  <c r="Q26" i="1" a="1"/>
  <c r="Q26" i="1" s="1"/>
  <c r="P26" i="1" s="1" a="1"/>
  <c r="P26" i="1" s="1"/>
  <c r="O26" i="1" s="1" a="1"/>
  <c r="O26" i="1" s="1"/>
  <c r="N26" i="1" s="1" a="1"/>
  <c r="N26" i="1" s="1"/>
  <c r="M26" i="1" s="1" a="1"/>
  <c r="M26" i="1" s="1"/>
  <c r="L26" i="1" s="1" a="1"/>
  <c r="L26" i="1" s="1"/>
  <c r="K26" i="1" s="1" a="1"/>
  <c r="K26" i="1" s="1"/>
  <c r="J26" i="1" s="1" a="1"/>
  <c r="J26" i="1" s="1"/>
  <c r="Q20" i="1" a="1"/>
  <c r="Q20" i="1" s="1"/>
  <c r="P20" i="1" s="1" a="1"/>
  <c r="P20" i="1" s="1"/>
  <c r="O20" i="1" s="1" a="1"/>
  <c r="O20" i="1" s="1"/>
  <c r="N20" i="1" s="1" a="1"/>
  <c r="N20" i="1" s="1"/>
  <c r="M20" i="1" s="1" a="1"/>
  <c r="M20" i="1" s="1"/>
  <c r="L20" i="1" s="1" a="1"/>
  <c r="L20" i="1" s="1"/>
  <c r="K20" i="1" s="1" a="1"/>
  <c r="K20" i="1" s="1"/>
  <c r="J20" i="1" s="1" a="1"/>
  <c r="J20" i="1" s="1"/>
  <c r="Q34" i="1" a="1"/>
  <c r="Q34" i="1" s="1"/>
  <c r="P34" i="1" s="1" a="1"/>
  <c r="P34" i="1" s="1"/>
  <c r="O34" i="1" s="1" a="1"/>
  <c r="O34" i="1" s="1"/>
  <c r="N34" i="1" s="1" a="1"/>
  <c r="N34" i="1" s="1"/>
  <c r="M34" i="1" s="1" a="1"/>
  <c r="M34" i="1" s="1"/>
  <c r="L34" i="1" s="1" a="1"/>
  <c r="L34" i="1" s="1"/>
  <c r="K34" i="1" s="1" a="1"/>
  <c r="K34" i="1" s="1"/>
  <c r="J34" i="1" s="1" a="1"/>
  <c r="J34" i="1" s="1"/>
  <c r="Q35" i="1" a="1"/>
  <c r="Q35" i="1" s="1"/>
  <c r="P35" i="1" s="1" a="1"/>
  <c r="P35" i="1" s="1"/>
  <c r="O35" i="1" s="1" a="1"/>
  <c r="O35" i="1" s="1"/>
  <c r="N35" i="1" s="1" a="1"/>
  <c r="N35" i="1" s="1"/>
  <c r="M35" i="1" s="1" a="1"/>
  <c r="M35" i="1" s="1"/>
  <c r="L35" i="1" s="1" a="1"/>
  <c r="L35" i="1" s="1"/>
  <c r="K35" i="1" s="1" a="1"/>
  <c r="K35" i="1" s="1"/>
  <c r="J35" i="1" s="1" a="1"/>
  <c r="J35" i="1" s="1"/>
  <c r="Q19" i="1" a="1"/>
  <c r="Q19" i="1" s="1"/>
  <c r="P19" i="1" s="1" a="1"/>
  <c r="P19" i="1" s="1"/>
  <c r="O19" i="1" s="1" a="1"/>
  <c r="O19" i="1" s="1"/>
  <c r="N19" i="1" s="1" a="1"/>
  <c r="N19" i="1" s="1"/>
  <c r="M19" i="1" s="1" a="1"/>
  <c r="M19" i="1" s="1"/>
  <c r="L19" i="1" s="1" a="1"/>
  <c r="L19" i="1" s="1"/>
  <c r="K19" i="1" s="1" a="1"/>
  <c r="K19" i="1" s="1"/>
  <c r="J19" i="1" s="1" a="1"/>
  <c r="J19" i="1" s="1"/>
  <c r="AB48" i="1" l="1"/>
  <c r="AA48" i="1" s="1" a="1"/>
  <c r="AA48" i="1" s="1"/>
  <c r="Z48" i="1" s="1" a="1"/>
  <c r="Z48" i="1" s="1"/>
  <c r="Y48" i="1" s="1" a="1"/>
  <c r="Y48" i="1" s="1"/>
  <c r="X48" i="1" s="1" a="1"/>
  <c r="X48" i="1" s="1"/>
  <c r="W48" i="1" s="1"/>
  <c r="AB49" i="1"/>
  <c r="AA49" i="1" s="1" a="1"/>
  <c r="AA49" i="1" s="1"/>
  <c r="Z49" i="1" s="1" a="1"/>
  <c r="Z49" i="1" s="1"/>
  <c r="Y49" i="1" s="1" a="1"/>
  <c r="Y49" i="1" s="1"/>
  <c r="X49" i="1" s="1" a="1"/>
  <c r="X49" i="1" s="1"/>
  <c r="W49" i="1" s="1"/>
  <c r="AB30" i="1"/>
  <c r="AA30" i="1" s="1" a="1"/>
  <c r="AA30" i="1" s="1"/>
  <c r="AB54" i="1"/>
  <c r="AA54" i="1" s="1" a="1"/>
  <c r="AA54" i="1" s="1"/>
  <c r="Z54" i="1" s="1" a="1"/>
  <c r="Z54" i="1" s="1"/>
  <c r="Y54" i="1" s="1" a="1"/>
  <c r="Y54" i="1" s="1"/>
  <c r="X54" i="1" s="1" a="1"/>
  <c r="X54" i="1" s="1"/>
  <c r="AB47" i="1"/>
  <c r="AA47" i="1" s="1" a="1"/>
  <c r="AA47" i="1" s="1"/>
  <c r="Z47" i="1" s="1" a="1"/>
  <c r="Z47" i="1" s="1"/>
  <c r="Y47" i="1" s="1" a="1"/>
  <c r="Y47" i="1" s="1"/>
  <c r="X47" i="1" s="1" a="1"/>
  <c r="X47" i="1" s="1"/>
  <c r="W47" i="1" s="1"/>
  <c r="AI56" i="1"/>
  <c r="AH56" i="1" s="1" a="1"/>
  <c r="AH56" i="1" s="1"/>
  <c r="AG56" i="1" s="1"/>
  <c r="AF56" i="1" s="1" a="1"/>
  <c r="AF56" i="1" s="1"/>
  <c r="AE56" i="1" s="1" a="1"/>
  <c r="AE56" i="1" s="1"/>
  <c r="AD56" i="1" s="1"/>
  <c r="AC56" i="1" s="1" a="1"/>
  <c r="AC56" i="1" s="1"/>
  <c r="AI25" i="1"/>
  <c r="AH25" i="1" s="1" a="1"/>
  <c r="AH25" i="1" s="1"/>
  <c r="AI52" i="1"/>
  <c r="AH52" i="1" s="1" a="1"/>
  <c r="AH52" i="1" s="1"/>
  <c r="AG52" i="1" s="1"/>
  <c r="AF52" i="1" s="1" a="1"/>
  <c r="AF52" i="1" s="1"/>
  <c r="AE52" i="1" s="1" a="1"/>
  <c r="AE52" i="1" s="1"/>
  <c r="AD52" i="1" s="1"/>
  <c r="AC52" i="1" s="1" a="1"/>
  <c r="AC52" i="1" s="1"/>
  <c r="AI43" i="1"/>
  <c r="AH43" i="1" s="1" a="1"/>
  <c r="AH43" i="1" s="1"/>
  <c r="AG43" i="1" s="1"/>
  <c r="AF43" i="1" s="1" a="1"/>
  <c r="AF43" i="1" s="1"/>
  <c r="AE43" i="1" s="1" a="1"/>
  <c r="AE43" i="1" s="1"/>
  <c r="AD43" i="1" s="1"/>
  <c r="AC43" i="1" s="1" a="1"/>
  <c r="AC43" i="1" s="1"/>
  <c r="AI46" i="1"/>
  <c r="AH46" i="1" s="1" a="1"/>
  <c r="AH46" i="1" s="1"/>
  <c r="AG46" i="1" s="1"/>
  <c r="AF46" i="1" s="1" a="1"/>
  <c r="AF46" i="1" s="1"/>
  <c r="AE46" i="1" s="1" a="1"/>
  <c r="AE46" i="1" s="1"/>
  <c r="AD46" i="1" s="1"/>
  <c r="AC46" i="1" s="1" a="1"/>
  <c r="AC46" i="1" s="1"/>
  <c r="AI55" i="1"/>
  <c r="AH55" i="1" s="1" a="1"/>
  <c r="AH55" i="1" s="1"/>
  <c r="AI34" i="1"/>
  <c r="AH34" i="1" s="1" a="1"/>
  <c r="AH34" i="1" s="1"/>
  <c r="AG34" i="1" s="1"/>
  <c r="AF34" i="1" s="1" a="1"/>
  <c r="AF34" i="1" s="1"/>
  <c r="AE34" i="1" s="1" a="1"/>
  <c r="AE34" i="1" s="1"/>
  <c r="AI44" i="1"/>
  <c r="AH44" i="1" s="1" a="1"/>
  <c r="AH44" i="1" s="1"/>
  <c r="AG44" i="1" s="1"/>
  <c r="AF44" i="1" s="1" a="1"/>
  <c r="AF44" i="1" s="1"/>
  <c r="AE44" i="1" s="1" a="1"/>
  <c r="AE44" i="1" s="1"/>
  <c r="AD44" i="1" s="1"/>
  <c r="AC44" i="1" s="1" a="1"/>
  <c r="AC44" i="1" s="1"/>
  <c r="AI45" i="1"/>
  <c r="AH45" i="1" s="1" a="1"/>
  <c r="AH45" i="1" s="1"/>
  <c r="AG45" i="1" s="1"/>
  <c r="AF45" i="1" s="1" a="1"/>
  <c r="AF45" i="1" s="1"/>
  <c r="AE45" i="1" s="1" a="1"/>
  <c r="AE45" i="1" s="1"/>
  <c r="AI22" i="1"/>
  <c r="AH22" i="1" s="1" a="1"/>
  <c r="AH22" i="1" s="1"/>
  <c r="AG22" i="1" s="1"/>
  <c r="AF22" i="1" s="1" a="1"/>
  <c r="AF22" i="1" s="1"/>
  <c r="AE22" i="1" s="1" a="1"/>
  <c r="AE22" i="1" s="1"/>
  <c r="AD22" i="1" s="1"/>
  <c r="AC22" i="1" s="1" a="1"/>
  <c r="AC22" i="1" s="1"/>
  <c r="AI40" i="1"/>
  <c r="AH40" i="1" s="1" a="1"/>
  <c r="AH40" i="1" s="1"/>
  <c r="AG40" i="1" s="1"/>
  <c r="AF40" i="1" s="1" a="1"/>
  <c r="AF40" i="1" s="1"/>
  <c r="AE40" i="1" s="1" a="1"/>
  <c r="AE40" i="1" s="1"/>
  <c r="AI42" i="1"/>
  <c r="AH42" i="1" s="1" a="1"/>
  <c r="AH42" i="1" s="1"/>
  <c r="AG42" i="1" s="1"/>
  <c r="AF42" i="1" s="1" a="1"/>
  <c r="AF42" i="1" s="1"/>
  <c r="AE42" i="1" s="1" a="1"/>
  <c r="AE42" i="1" s="1"/>
  <c r="AI20" i="1"/>
  <c r="AH20" i="1" s="1" a="1"/>
  <c r="AH20" i="1" s="1"/>
  <c r="AG20" i="1" s="1"/>
  <c r="AF20" i="1" s="1" a="1"/>
  <c r="AF20" i="1" s="1"/>
  <c r="AE20" i="1" s="1" a="1"/>
  <c r="AE20" i="1" s="1"/>
  <c r="AI51" i="1"/>
  <c r="AH51" i="1" s="1" a="1"/>
  <c r="AH51" i="1" s="1"/>
  <c r="AG51" i="1" s="1"/>
  <c r="AF51" i="1" s="1" a="1"/>
  <c r="AF51" i="1" s="1"/>
  <c r="AE51" i="1" s="1" a="1"/>
  <c r="AE51" i="1" s="1"/>
  <c r="AD51" i="1" s="1"/>
  <c r="AC51" i="1" s="1" a="1"/>
  <c r="AC51" i="1" s="1"/>
  <c r="AI36" i="1"/>
  <c r="AH36" i="1" s="1" a="1"/>
  <c r="AH36" i="1" s="1"/>
  <c r="AG36" i="1" s="1"/>
  <c r="AF36" i="1" s="1" a="1"/>
  <c r="AF36" i="1" s="1"/>
  <c r="AE36" i="1" s="1" a="1"/>
  <c r="AE36" i="1" s="1"/>
  <c r="AI29" i="1"/>
  <c r="AH29" i="1" s="1" a="1"/>
  <c r="AH29" i="1" s="1"/>
  <c r="V47" i="1" l="1"/>
  <c r="U47" i="1" s="1" a="1"/>
  <c r="U47" i="1" s="1"/>
  <c r="T47" i="1" s="1" a="1"/>
  <c r="T47" i="1" s="1"/>
  <c r="S47" i="1" s="1" a="1"/>
  <c r="S47" i="1" s="1"/>
  <c r="R47" i="1" s="1" a="1"/>
  <c r="R47" i="1" s="1"/>
  <c r="V49" i="1"/>
  <c r="U49" i="1" s="1" a="1"/>
  <c r="U49" i="1" s="1"/>
  <c r="T49" i="1" s="1" a="1"/>
  <c r="T49" i="1" s="1"/>
  <c r="S49" i="1" s="1" a="1"/>
  <c r="S49" i="1" s="1"/>
  <c r="V48" i="1"/>
  <c r="U48" i="1" s="1" a="1"/>
  <c r="U48" i="1" s="1"/>
  <c r="T48" i="1" s="1" a="1"/>
  <c r="T48" i="1" s="1"/>
  <c r="S48" i="1" s="1" a="1"/>
  <c r="S48" i="1" s="1"/>
  <c r="R48" i="1" s="1" a="1"/>
  <c r="R48" i="1" s="1"/>
  <c r="AB51" i="1"/>
  <c r="AA51" i="1" s="1" a="1"/>
  <c r="AA51" i="1" s="1"/>
  <c r="Z51" i="1" s="1" a="1"/>
  <c r="Z51" i="1" s="1"/>
  <c r="Y51" i="1" s="1" a="1"/>
  <c r="Y51" i="1" s="1"/>
  <c r="X51" i="1" s="1" a="1"/>
  <c r="X51" i="1" s="1"/>
  <c r="W51" i="1" s="1"/>
  <c r="AB46" i="1"/>
  <c r="AA46" i="1" s="1" a="1"/>
  <c r="AA46" i="1" s="1"/>
  <c r="Z46" i="1" s="1" a="1"/>
  <c r="Z46" i="1" s="1"/>
  <c r="Y46" i="1" s="1" a="1"/>
  <c r="Y46" i="1" s="1"/>
  <c r="X46" i="1" s="1" a="1"/>
  <c r="X46" i="1" s="1"/>
  <c r="W46" i="1" s="1"/>
  <c r="AB43" i="1"/>
  <c r="AA43" i="1" s="1" a="1"/>
  <c r="AA43" i="1" s="1"/>
  <c r="Z43" i="1" s="1" a="1"/>
  <c r="Z43" i="1" s="1"/>
  <c r="Y43" i="1" s="1" a="1"/>
  <c r="Y43" i="1" s="1"/>
  <c r="X43" i="1" s="1" a="1"/>
  <c r="X43" i="1" s="1"/>
  <c r="W43" i="1" s="1"/>
  <c r="AB52" i="1"/>
  <c r="AA52" i="1" s="1" a="1"/>
  <c r="AA52" i="1" s="1"/>
  <c r="Z52" i="1" s="1" a="1"/>
  <c r="Z52" i="1" s="1"/>
  <c r="Y52" i="1" s="1" a="1"/>
  <c r="Y52" i="1" s="1"/>
  <c r="X52" i="1" s="1" a="1"/>
  <c r="X52" i="1" s="1"/>
  <c r="W52" i="1" s="1"/>
  <c r="AB56" i="1"/>
  <c r="AA56" i="1" s="1" a="1"/>
  <c r="AA56" i="1" s="1"/>
  <c r="Z56" i="1" s="1" a="1"/>
  <c r="Z56" i="1" s="1"/>
  <c r="Y56" i="1" s="1" a="1"/>
  <c r="Y56" i="1" s="1"/>
  <c r="X56" i="1" s="1" a="1"/>
  <c r="X56" i="1" s="1"/>
  <c r="W56" i="1" s="1"/>
  <c r="AB44" i="1"/>
  <c r="AA44" i="1" s="1" a="1"/>
  <c r="AA44" i="1" s="1"/>
  <c r="Z44" i="1" s="1" a="1"/>
  <c r="Z44" i="1" s="1"/>
  <c r="Y44" i="1" s="1" a="1"/>
  <c r="Y44" i="1" s="1"/>
  <c r="X44" i="1" s="1" a="1"/>
  <c r="X44" i="1" s="1"/>
  <c r="W44" i="1" s="1"/>
  <c r="AD42" i="1"/>
  <c r="AC42" i="1" s="1" a="1"/>
  <c r="AC42" i="1" s="1"/>
  <c r="AD40" i="1"/>
  <c r="AC40" i="1" s="1" a="1"/>
  <c r="AC40" i="1" s="1"/>
  <c r="AD36" i="1"/>
  <c r="AC36" i="1" s="1" a="1"/>
  <c r="AC36" i="1" s="1"/>
  <c r="Q48" i="1" l="1" a="1"/>
  <c r="Q48" i="1" s="1"/>
  <c r="P48" i="1" s="1" a="1"/>
  <c r="P48" i="1" s="1"/>
  <c r="O48" i="1" s="1" a="1"/>
  <c r="O48" i="1" s="1"/>
  <c r="N48" i="1" s="1" a="1"/>
  <c r="N48" i="1" s="1"/>
  <c r="M48" i="1" s="1" a="1"/>
  <c r="M48" i="1" s="1"/>
  <c r="L48" i="1" s="1" a="1"/>
  <c r="L48" i="1" s="1"/>
  <c r="K48" i="1" s="1" a="1"/>
  <c r="K48" i="1" s="1"/>
  <c r="J48" i="1" s="1" a="1"/>
  <c r="J48" i="1" s="1"/>
  <c r="Q47" i="1" a="1"/>
  <c r="Q47" i="1" s="1"/>
  <c r="P47" i="1" s="1" a="1"/>
  <c r="P47" i="1" s="1"/>
  <c r="O47" i="1" s="1" a="1"/>
  <c r="O47" i="1" s="1"/>
  <c r="N47" i="1" s="1" a="1"/>
  <c r="N47" i="1" s="1"/>
  <c r="M47" i="1" s="1" a="1"/>
  <c r="M47" i="1" s="1"/>
  <c r="L47" i="1" s="1" a="1"/>
  <c r="L47" i="1" s="1"/>
  <c r="K47" i="1" s="1" a="1"/>
  <c r="K47" i="1" s="1"/>
  <c r="J47" i="1" s="1" a="1"/>
  <c r="J47" i="1" s="1"/>
  <c r="V51" i="1"/>
  <c r="U51" i="1" s="1" a="1"/>
  <c r="U51" i="1" s="1"/>
  <c r="T51" i="1" s="1" a="1"/>
  <c r="T51" i="1" s="1"/>
  <c r="S51" i="1" s="1" a="1"/>
  <c r="S51" i="1" s="1"/>
  <c r="R51" i="1" s="1" a="1"/>
  <c r="R51" i="1" s="1"/>
  <c r="V56" i="1"/>
  <c r="U56" i="1" s="1" a="1"/>
  <c r="U56" i="1" s="1"/>
  <c r="T56" i="1" s="1" a="1"/>
  <c r="T56" i="1" s="1"/>
  <c r="S56" i="1" s="1" a="1"/>
  <c r="S56" i="1" s="1"/>
  <c r="R56" i="1" s="1" a="1"/>
  <c r="R56" i="1" s="1"/>
  <c r="V44" i="1"/>
  <c r="U44" i="1" s="1" a="1"/>
  <c r="U44" i="1" s="1"/>
  <c r="T44" i="1" s="1" a="1"/>
  <c r="T44" i="1" s="1"/>
  <c r="S44" i="1" s="1" a="1"/>
  <c r="S44" i="1" s="1"/>
  <c r="R44" i="1" s="1" a="1"/>
  <c r="R44" i="1" s="1"/>
  <c r="V52" i="1"/>
  <c r="U52" i="1" s="1" a="1"/>
  <c r="U52" i="1" s="1"/>
  <c r="T52" i="1" s="1" a="1"/>
  <c r="T52" i="1" s="1"/>
  <c r="S52" i="1" s="1" a="1"/>
  <c r="S52" i="1" s="1"/>
  <c r="R52" i="1" s="1" a="1"/>
  <c r="R52" i="1" s="1"/>
  <c r="V43" i="1"/>
  <c r="U43" i="1" s="1" a="1"/>
  <c r="U43" i="1" s="1"/>
  <c r="T43" i="1" s="1" a="1"/>
  <c r="T43" i="1" s="1"/>
  <c r="S43" i="1" s="1" a="1"/>
  <c r="S43" i="1" s="1"/>
  <c r="R43" i="1" s="1" a="1"/>
  <c r="R43" i="1" s="1"/>
  <c r="AB36" i="1"/>
  <c r="AA36" i="1" s="1" a="1"/>
  <c r="AA36" i="1" s="1"/>
  <c r="Z36" i="1" s="1" a="1"/>
  <c r="Z36" i="1" s="1"/>
  <c r="Y36" i="1" s="1" a="1"/>
  <c r="Y36" i="1" s="1"/>
  <c r="X36" i="1" s="1" a="1"/>
  <c r="X36" i="1" s="1"/>
  <c r="W36" i="1" s="1"/>
  <c r="AB40" i="1"/>
  <c r="AA40" i="1" s="1" a="1"/>
  <c r="AA40" i="1" s="1"/>
  <c r="Z40" i="1" s="1" a="1"/>
  <c r="Z40" i="1" s="1"/>
  <c r="Y40" i="1" s="1" a="1"/>
  <c r="Y40" i="1" s="1"/>
  <c r="X40" i="1" s="1" a="1"/>
  <c r="X40" i="1" s="1"/>
  <c r="W40" i="1" s="1"/>
  <c r="AB42" i="1"/>
  <c r="AA42" i="1" s="1" a="1"/>
  <c r="AA42" i="1" s="1"/>
  <c r="Z42" i="1" s="1" a="1"/>
  <c r="Z42" i="1" s="1"/>
  <c r="Y42" i="1" s="1" a="1"/>
  <c r="Y42" i="1" s="1"/>
  <c r="X42" i="1" s="1" a="1"/>
  <c r="X42" i="1" s="1"/>
  <c r="W42" i="1" s="1"/>
  <c r="Q52" i="1" l="1" a="1"/>
  <c r="Q52" i="1" s="1"/>
  <c r="P52" i="1" s="1" a="1"/>
  <c r="P52" i="1" s="1"/>
  <c r="O52" i="1" s="1" a="1"/>
  <c r="O52" i="1" s="1"/>
  <c r="N52" i="1" s="1" a="1"/>
  <c r="N52" i="1" s="1"/>
  <c r="M52" i="1" s="1" a="1"/>
  <c r="M52" i="1" s="1"/>
  <c r="L52" i="1" s="1" a="1"/>
  <c r="L52" i="1" s="1"/>
  <c r="K52" i="1" s="1" a="1"/>
  <c r="K52" i="1" s="1"/>
  <c r="J52" i="1" s="1" a="1"/>
  <c r="J52" i="1" s="1"/>
  <c r="Q44" i="1" a="1"/>
  <c r="Q44" i="1" s="1"/>
  <c r="P44" i="1" s="1" a="1"/>
  <c r="P44" i="1" s="1"/>
  <c r="O44" i="1" s="1" a="1"/>
  <c r="O44" i="1" s="1"/>
  <c r="N44" i="1" s="1" a="1"/>
  <c r="N44" i="1" s="1"/>
  <c r="M44" i="1" s="1" a="1"/>
  <c r="M44" i="1" s="1"/>
  <c r="L44" i="1" s="1" a="1"/>
  <c r="L44" i="1" s="1"/>
  <c r="K44" i="1" s="1" a="1"/>
  <c r="K44" i="1" s="1"/>
  <c r="J44" i="1" s="1" a="1"/>
  <c r="J44" i="1" s="1"/>
  <c r="Q56" i="1" a="1"/>
  <c r="Q56" i="1" s="1"/>
  <c r="P56" i="1" s="1" a="1"/>
  <c r="P56" i="1" s="1"/>
  <c r="O56" i="1" s="1" a="1"/>
  <c r="O56" i="1" s="1"/>
  <c r="N56" i="1" s="1" a="1"/>
  <c r="N56" i="1" s="1"/>
  <c r="M56" i="1" s="1" a="1"/>
  <c r="M56" i="1" s="1"/>
  <c r="L56" i="1" s="1" a="1"/>
  <c r="L56" i="1" s="1"/>
  <c r="K56" i="1" s="1" a="1"/>
  <c r="K56" i="1" s="1"/>
  <c r="J56" i="1" s="1" a="1"/>
  <c r="J56" i="1" s="1"/>
  <c r="Q51" i="1" a="1"/>
  <c r="Q51" i="1" s="1"/>
  <c r="P51" i="1" s="1" a="1"/>
  <c r="P51" i="1" s="1"/>
  <c r="O51" i="1" s="1" a="1"/>
  <c r="O51" i="1" s="1"/>
  <c r="N51" i="1" s="1" a="1"/>
  <c r="N51" i="1" s="1"/>
  <c r="M51" i="1" s="1" a="1"/>
  <c r="M51" i="1" s="1"/>
  <c r="L51" i="1" s="1" a="1"/>
  <c r="L51" i="1" s="1"/>
  <c r="K51" i="1" s="1" a="1"/>
  <c r="K51" i="1" s="1"/>
  <c r="J51" i="1" s="1" a="1"/>
  <c r="J51" i="1" s="1"/>
  <c r="Q43" i="1" a="1"/>
  <c r="Q43" i="1" s="1"/>
  <c r="P43" i="1" s="1" a="1"/>
  <c r="P43" i="1" s="1"/>
  <c r="O43" i="1" s="1" a="1"/>
  <c r="O43" i="1" s="1"/>
  <c r="N43" i="1" s="1" a="1"/>
  <c r="N43" i="1" s="1"/>
  <c r="M43" i="1" s="1" a="1"/>
  <c r="M43" i="1" s="1"/>
  <c r="L43" i="1" s="1" a="1"/>
  <c r="L43" i="1" s="1"/>
  <c r="K43" i="1" s="1" a="1"/>
  <c r="K43" i="1" s="1"/>
  <c r="J43" i="1" s="1" a="1"/>
  <c r="J43" i="1" s="1"/>
  <c r="V42" i="1"/>
  <c r="U42" i="1" s="1" a="1"/>
  <c r="U42" i="1" s="1"/>
  <c r="T42" i="1" s="1" a="1"/>
  <c r="T42" i="1" s="1"/>
  <c r="S42" i="1" s="1" a="1"/>
  <c r="S42" i="1" s="1"/>
  <c r="R42" i="1" s="1" a="1"/>
  <c r="R42" i="1" s="1"/>
  <c r="V40" i="1"/>
  <c r="U40" i="1" s="1" a="1"/>
  <c r="U40" i="1" s="1"/>
  <c r="T40" i="1" s="1" a="1"/>
  <c r="T40" i="1" s="1"/>
  <c r="S40" i="1" s="1" a="1"/>
  <c r="S40" i="1" s="1"/>
  <c r="R40" i="1" s="1" a="1"/>
  <c r="R40" i="1" s="1"/>
  <c r="V36" i="1"/>
  <c r="U36" i="1" s="1" a="1"/>
  <c r="U36" i="1" s="1"/>
  <c r="T36" i="1" s="1" a="1"/>
  <c r="T36" i="1" s="1"/>
  <c r="S36" i="1" s="1" a="1"/>
  <c r="S36" i="1" s="1"/>
  <c r="R36" i="1" s="1" a="1"/>
  <c r="R36" i="1" s="1"/>
  <c r="Q36" i="1" l="1" a="1"/>
  <c r="Q36" i="1" s="1"/>
  <c r="P36" i="1" s="1" a="1"/>
  <c r="P36" i="1" s="1"/>
  <c r="O36" i="1" s="1" a="1"/>
  <c r="O36" i="1" s="1"/>
  <c r="N36" i="1" s="1" a="1"/>
  <c r="N36" i="1" s="1"/>
  <c r="M36" i="1" s="1" a="1"/>
  <c r="M36" i="1" s="1"/>
  <c r="L36" i="1" s="1" a="1"/>
  <c r="L36" i="1" s="1"/>
  <c r="K36" i="1" s="1" a="1"/>
  <c r="K36" i="1" s="1"/>
  <c r="J36" i="1" s="1" a="1"/>
  <c r="J36" i="1" s="1"/>
  <c r="Q40" i="1" a="1"/>
  <c r="Q40" i="1" s="1"/>
  <c r="P40" i="1" s="1" a="1"/>
  <c r="P40" i="1" s="1"/>
  <c r="O40" i="1" s="1" a="1"/>
  <c r="O40" i="1" s="1"/>
  <c r="N40" i="1" s="1" a="1"/>
  <c r="N40" i="1" s="1"/>
  <c r="M40" i="1" s="1" a="1"/>
  <c r="M40" i="1" s="1"/>
  <c r="L40" i="1" s="1" a="1"/>
  <c r="L40" i="1" s="1"/>
  <c r="K40" i="1" s="1" a="1"/>
  <c r="K40" i="1" s="1"/>
  <c r="J40" i="1" s="1" a="1"/>
  <c r="J40" i="1" s="1"/>
  <c r="Q42" i="1" a="1"/>
  <c r="Q42" i="1" s="1"/>
  <c r="P42" i="1" s="1" a="1"/>
  <c r="P42" i="1" s="1"/>
  <c r="O42" i="1" s="1" a="1"/>
  <c r="O42" i="1" s="1"/>
  <c r="N42" i="1" s="1" a="1"/>
  <c r="N42" i="1" s="1"/>
  <c r="M42" i="1" s="1" a="1"/>
  <c r="M42" i="1" s="1"/>
  <c r="L42" i="1" s="1" a="1"/>
  <c r="L42" i="1" s="1"/>
  <c r="K42" i="1" s="1" a="1"/>
  <c r="K42" i="1" s="1"/>
  <c r="J42" i="1" s="1" a="1"/>
  <c r="J42" i="1" s="1"/>
</calcChain>
</file>

<file path=xl/sharedStrings.xml><?xml version="1.0" encoding="utf-8"?>
<sst xmlns="http://schemas.openxmlformats.org/spreadsheetml/2006/main" count="489" uniqueCount="172">
  <si>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</si>
  <si>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</si>
  <si>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</si>
  <si>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</si>
  <si>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</si>
  <si>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</si>
  <si>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</si>
  <si>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</si>
  <si>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</si>
  <si>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</si>
  <si>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</si>
  <si>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</si>
  <si>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</si>
  <si>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</si>
  <si>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</si>
  <si>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</si>
  <si>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</si>
  <si>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</si>
  <si>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</si>
  <si>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</si>
  <si>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</si>
  <si>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</si>
  <si>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</si>
  <si>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</si>
  <si>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</si>
  <si>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</si>
  <si>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</si>
  <si>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</si>
  <si>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</si>
  <si>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</si>
  <si>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</si>
  <si>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</si>
  <si>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</si>
  <si>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</si>
  <si>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</si>
  <si>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</si>
  <si>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</si>
  <si>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</si>
  <si>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</si>
  <si>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</si>
  <si>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</si>
  <si>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</si>
  <si>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</si>
  <si>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</si>
  <si>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</si>
  <si>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</si>
  <si>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</si>
  <si>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</si>
  <si>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</si>
  <si>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</si>
  <si>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</si>
  <si>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</si>
  <si>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</si>
  <si>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</si>
  <si>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</si>
  <si>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</si>
  <si>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</si>
  <si>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</si>
  <si>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</si>
  <si>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</si>
  <si>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</si>
  <si>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</si>
  <si>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</si>
  <si>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</si>
  <si>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</si>
  <si>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</si>
  <si>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</si>
  <si>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</si>
  <si>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</si>
  <si>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</si>
  <si>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</si>
  <si>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</si>
  <si>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</si>
  <si>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</si>
  <si>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</si>
  <si>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</si>
  <si>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</si>
  <si>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</si>
  <si>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</si>
  <si>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</si>
  <si>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</si>
  <si>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</si>
  <si>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</si>
  <si>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</si>
  <si>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</si>
  <si>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</si>
  <si>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</si>
  <si>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</si>
  <si>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</si>
  <si>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</si>
  <si>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</si>
  <si>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</si>
  <si>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</si>
  <si>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</si>
  <si>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</si>
  <si>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</si>
  <si>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Code
Opération</t>
  </si>
  <si>
    <t>tous les jours sauf weekend, fériés et ponts</t>
  </si>
  <si>
    <t>Date de la
dernière
opération</t>
  </si>
  <si>
    <t>Date de la prochaine opération</t>
  </si>
  <si>
    <t>2 ans</t>
  </si>
  <si>
    <t>3 ans</t>
  </si>
  <si>
    <t>4 ans</t>
  </si>
  <si>
    <t>5 ans</t>
  </si>
  <si>
    <t>6 ans</t>
  </si>
  <si>
    <t>jour semain chômés</t>
  </si>
  <si>
    <t>- 1 an</t>
  </si>
  <si>
    <t>-2 ans</t>
  </si>
  <si>
    <t>Crédit</t>
  </si>
  <si>
    <t>Avancer</t>
  </si>
  <si>
    <t>VA</t>
  </si>
  <si>
    <t>Planning Maintenance Préventive V2.0</t>
  </si>
  <si>
    <t>Reculer</t>
  </si>
  <si>
    <t>Annuel Négatoscopes P6-SBL4</t>
  </si>
  <si>
    <t>Annuel  Négatoscopes P5-SBL5</t>
  </si>
  <si>
    <t>Annuel  Négatoscopes SBL</t>
  </si>
  <si>
    <t>Annuel 1KW</t>
  </si>
  <si>
    <t>Annuel Colpitt 2</t>
  </si>
  <si>
    <t>Annuel Geaf X</t>
  </si>
  <si>
    <t>Annuel Indexeur</t>
  </si>
  <si>
    <t>Annuel Soudeuse HFUP_2</t>
  </si>
  <si>
    <t>Annuel Soudeuse HFUP_3</t>
  </si>
  <si>
    <t>Annuel Thermique Auto</t>
  </si>
  <si>
    <t>Annuel ZUND n°4 - PROCUT_4</t>
  </si>
  <si>
    <t>Annuel ZUND n°5 - PROCUT_5</t>
  </si>
  <si>
    <t>Mensuel 1KW</t>
  </si>
  <si>
    <t>Mensuel Colpitt 2</t>
  </si>
  <si>
    <t>Mensuel Geaf X</t>
  </si>
  <si>
    <t>Mensuel Indexeur</t>
  </si>
  <si>
    <t>Mensuel LIWO1</t>
  </si>
  <si>
    <t>Mensuel Soudeuse à pied TOSS N°24</t>
  </si>
  <si>
    <t>Mensuel Soudeuse à pied TOSS N°26</t>
  </si>
  <si>
    <t>Mensuel Soudeuse à pied TOSS N°27</t>
  </si>
  <si>
    <t>Mensuel Soudeuse à pied TOSS N°29</t>
  </si>
  <si>
    <t>Mensuel Soudeuse à pied TOSS N°8</t>
  </si>
  <si>
    <t>Mensuel Soudeuse HFUP_2</t>
  </si>
  <si>
    <t>Mensuel Soudeuse HFUP_3</t>
  </si>
  <si>
    <t>Mensuel Soudeuse thermique DUOTH1</t>
  </si>
  <si>
    <t>Mensuel soudeuse TOSS CIRUS N°1</t>
  </si>
  <si>
    <t>Mensuel Soudeuses d'embouts 3D</t>
  </si>
  <si>
    <t>Mensuel Soudeuses SP en SBL1,2,3</t>
  </si>
  <si>
    <t>Mensuel Soudeuses SP sur SBL5</t>
  </si>
  <si>
    <t>Mensuel Thermique Auto</t>
  </si>
  <si>
    <t>Semestiel Air Leak Test sur P6-SBL4</t>
  </si>
  <si>
    <t>Semestriel Air Leak Test</t>
  </si>
  <si>
    <t>Semestriel Table Barblock N°5</t>
  </si>
  <si>
    <t>Semestriel Table Barblock N°6</t>
  </si>
  <si>
    <t>Trimestriel  Pinces à becs SBL5</t>
  </si>
  <si>
    <t>Trimestriel Air Leak Test</t>
  </si>
  <si>
    <t>Trimestriel Air Leak Test sur P 6 - SBL4</t>
  </si>
  <si>
    <t>Trimestriel Colpitt 2</t>
  </si>
  <si>
    <t>Trimestriel Encolleurs MEDICA</t>
  </si>
  <si>
    <t>Trimestriel Geaf X</t>
  </si>
  <si>
    <t>Trimestriel Indexeur</t>
  </si>
  <si>
    <t>Trimestriel Lève bobines SAS MP2</t>
  </si>
  <si>
    <t>Trimestriel Postes de Coupe Tubes SBL5</t>
  </si>
  <si>
    <t>Trimestriel SAS entrée MP SBL5</t>
  </si>
  <si>
    <t>Trimestriel SAS sortie Ligne 1 SBL5</t>
  </si>
  <si>
    <t>Trimestriel SAS sortie Ligne 2 SBL5</t>
  </si>
  <si>
    <t>Trimestriel Soudeuse HF SEBRA_1</t>
  </si>
  <si>
    <t>Trimestriel Thermique Auto</t>
  </si>
  <si>
    <t>Trimestriel ZUND n°4 - PROCUT_4</t>
  </si>
  <si>
    <t>Trimestriel ZUND n°5 - PROCUT_5</t>
  </si>
  <si>
    <t>Trimestrielle soudeuse TOSS CIRUS N°1</t>
  </si>
  <si>
    <t>Vérif. d'étalonnages soud. SP et SP_T sur SBL1, 2, 3</t>
  </si>
  <si>
    <t>Vérif. d'étalonnages soud. SP et SP_T sur SBL5</t>
  </si>
  <si>
    <t>VM</t>
  </si>
  <si>
    <t>VS</t>
  </si>
  <si>
    <t>VT</t>
  </si>
  <si>
    <r>
      <rPr>
        <b/>
        <u/>
        <sz val="14"/>
        <color theme="1"/>
        <rFont val="Calibri"/>
        <family val="2"/>
        <scheme val="minor"/>
      </rPr>
      <t>Code des opérations :</t>
    </r>
    <r>
      <rPr>
        <b/>
        <sz val="14"/>
        <color theme="1"/>
        <rFont val="Calibri"/>
        <family val="2"/>
        <scheme val="minor"/>
      </rPr>
      <t xml:space="preserve">
          VH - Visite Hebdomadaire
          VM - Visite Mensuelle
          VS - Visite Semestrielle
          VA - Visite Annuelle
          ER - Entretient Régulier
          EJ - Entretient Journalier
          </t>
    </r>
    <r>
      <rPr>
        <b/>
        <sz val="16"/>
        <color theme="1"/>
        <rFont val="Calibri"/>
        <family val="2"/>
        <scheme val="minor"/>
      </rPr>
      <t>CLOVIS JOFFROY</t>
    </r>
  </si>
  <si>
    <t>Colonne40</t>
  </si>
  <si>
    <r>
      <rPr>
        <b/>
        <u/>
        <sz val="14"/>
        <color theme="1"/>
        <rFont val="Calibri"/>
        <family val="2"/>
        <scheme val="minor"/>
      </rPr>
      <t>Code des opérations :</t>
    </r>
    <r>
      <rPr>
        <b/>
        <sz val="14"/>
        <color theme="1"/>
        <rFont val="Calibri"/>
        <family val="2"/>
        <scheme val="minor"/>
      </rPr>
      <t xml:space="preserve">
          VH - Visite Hebdomadaire
          VM - Visite Mensuelle
          VS - Visite Semestrielle
          VA - Visite Annuelle
          VT - Visite Trimestrielle
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</si>
</sst>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"/>
    <numFmt numFmtId="165" formatCode="#,##0.00\ &quot;€&quot;"/>
    <numFmt numFmtId="166" formatCode="#,##0\ &quot;€&quot;"/>
  </numFmts>
  <fonts count="30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7" tint="-0.499984740745262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8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CDD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top" wrapText="1"/>
    </xf>
    <xf numFmtId="0" fontId="10" fillId="0" borderId="0" xfId="0" applyNumberFormat="1" applyFont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5" fillId="0" borderId="1" xfId="0" applyFont="1" applyBorder="1" applyAlignment="1">
      <alignment horizontal="right" vertical="center" indent="1"/>
    </xf>
    <xf numFmtId="0" fontId="15" fillId="0" borderId="5" xfId="0" applyFont="1" applyBorder="1" applyAlignment="1">
      <alignment horizontal="right" vertical="center" indent="1"/>
    </xf>
    <xf numFmtId="0" fontId="15" fillId="7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 indent="1"/>
    </xf>
    <xf numFmtId="0" fontId="15" fillId="0" borderId="5" xfId="0" applyFont="1" applyFill="1" applyBorder="1" applyAlignment="1">
      <alignment horizontal="left" vertical="center" indent="1"/>
    </xf>
    <xf numFmtId="0" fontId="9" fillId="3" borderId="8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0" fillId="8" borderId="0" xfId="0" applyFill="1"/>
    <xf numFmtId="14" fontId="10" fillId="0" borderId="0" xfId="0" applyNumberFormat="1" applyFont="1" applyAlignment="1">
      <alignment horizontal="center" vertical="center"/>
    </xf>
    <xf numFmtId="0" fontId="0" fillId="8" borderId="0" xfId="0" quotePrefix="1" applyFill="1"/>
    <xf numFmtId="14" fontId="0" fillId="0" borderId="1" xfId="0" applyNumberFormat="1" applyBorder="1"/>
    <xf numFmtId="14" fontId="3" fillId="2" borderId="4" xfId="0" applyNumberFormat="1" applyFont="1" applyFill="1" applyBorder="1"/>
    <xf numFmtId="14" fontId="10" fillId="0" borderId="0" xfId="0" applyNumberFormat="1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left" vertical="top"/>
    </xf>
    <xf numFmtId="0" fontId="21" fillId="0" borderId="1" xfId="0" applyFont="1" applyBorder="1" applyAlignment="1">
      <alignment horizontal="center" vertical="center"/>
    </xf>
    <xf numFmtId="164" fontId="21" fillId="0" borderId="5" xfId="0" applyNumberFormat="1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 textRotation="90"/>
    </xf>
    <xf numFmtId="0" fontId="23" fillId="2" borderId="4" xfId="0" applyFont="1" applyFill="1" applyBorder="1" applyAlignment="1">
      <alignment horizontal="center" vertical="center" textRotation="90"/>
    </xf>
    <xf numFmtId="0" fontId="23" fillId="2" borderId="3" xfId="0" applyFont="1" applyFill="1" applyBorder="1" applyAlignment="1">
      <alignment horizontal="center" vertical="center" textRotation="90"/>
    </xf>
    <xf numFmtId="0" fontId="24" fillId="3" borderId="0" xfId="0" applyFont="1" applyFill="1" applyAlignment="1">
      <alignment horizontal="center" vertical="center" wrapText="1"/>
    </xf>
    <xf numFmtId="0" fontId="25" fillId="3" borderId="0" xfId="0" applyFont="1" applyFill="1" applyAlignment="1">
      <alignment horizontal="center" vertical="center" wrapText="1"/>
    </xf>
    <xf numFmtId="165" fontId="17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6" fillId="0" borderId="0" xfId="0" applyFont="1"/>
    <xf numFmtId="0" fontId="8" fillId="0" borderId="0" xfId="0" applyFont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25" fillId="3" borderId="0" xfId="0" applyFont="1" applyFill="1" applyAlignment="1">
      <alignment horizontal="center" vertical="top" wrapText="1"/>
    </xf>
    <xf numFmtId="0" fontId="27" fillId="3" borderId="0" xfId="0" applyFont="1" applyFill="1"/>
    <xf numFmtId="0" fontId="27" fillId="3" borderId="15" xfId="0" applyFont="1" applyFill="1" applyBorder="1"/>
    <xf numFmtId="0" fontId="26" fillId="0" borderId="0" xfId="0" applyFont="1" applyFill="1"/>
    <xf numFmtId="0" fontId="26" fillId="0" borderId="0" xfId="0" applyFont="1"/>
    <xf numFmtId="0" fontId="28" fillId="2" borderId="2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horizontal="center" vertical="center"/>
    </xf>
    <xf numFmtId="166" fontId="10" fillId="10" borderId="0" xfId="0" applyNumberFormat="1" applyFont="1" applyFill="1" applyAlignment="1">
      <alignment horizontal="center" vertical="center"/>
    </xf>
    <xf numFmtId="0" fontId="18" fillId="0" borderId="0" xfId="0" applyNumberFormat="1" applyFont="1" applyFill="1" applyAlignment="1">
      <alignment horizontal="center" vertical="center"/>
    </xf>
    <xf numFmtId="0" fontId="10" fillId="0" borderId="0" xfId="0" applyNumberFormat="1" applyFont="1" applyFill="1" applyAlignment="1">
      <alignment horizontal="center" vertical="center"/>
    </xf>
    <xf numFmtId="166" fontId="10" fillId="0" borderId="0" xfId="0" applyNumberFormat="1" applyFont="1" applyFill="1" applyAlignment="1">
      <alignment horizontal="center" vertical="center"/>
    </xf>
    <xf numFmtId="0" fontId="17" fillId="0" borderId="0" xfId="0" applyFont="1" applyFill="1"/>
    <xf numFmtId="0" fontId="18" fillId="0" borderId="1" xfId="0" applyNumberFormat="1" applyFont="1" applyFill="1" applyBorder="1" applyAlignment="1">
      <alignment horizontal="center" vertical="center"/>
    </xf>
    <xf numFmtId="0" fontId="16" fillId="9" borderId="2" xfId="0" applyFont="1" applyFill="1" applyBorder="1" applyAlignment="1">
      <alignment horizontal="right" vertical="center" wrapText="1" indent="8"/>
    </xf>
    <xf numFmtId="0" fontId="16" fillId="9" borderId="4" xfId="0" applyFont="1" applyFill="1" applyBorder="1" applyAlignment="1">
      <alignment horizontal="right" vertical="center" wrapText="1" indent="8"/>
    </xf>
    <xf numFmtId="0" fontId="16" fillId="9" borderId="3" xfId="0" applyFont="1" applyFill="1" applyBorder="1" applyAlignment="1">
      <alignment horizontal="right" vertical="center" wrapText="1" indent="8"/>
    </xf>
    <xf numFmtId="0" fontId="20" fillId="9" borderId="2" xfId="0" applyFont="1" applyFill="1" applyBorder="1" applyAlignment="1">
      <alignment horizontal="left" vertical="top" wrapText="1"/>
    </xf>
    <xf numFmtId="0" fontId="20" fillId="9" borderId="4" xfId="0" applyFont="1" applyFill="1" applyBorder="1" applyAlignment="1">
      <alignment horizontal="left" vertical="top" wrapText="1"/>
    </xf>
    <xf numFmtId="0" fontId="20" fillId="9" borderId="3" xfId="0" applyFont="1" applyFill="1" applyBorder="1" applyAlignment="1">
      <alignment horizontal="left" vertical="top" wrapText="1"/>
    </xf>
    <xf numFmtId="0" fontId="20" fillId="5" borderId="2" xfId="0" applyFont="1" applyFill="1" applyBorder="1" applyAlignment="1">
      <alignment horizontal="left" vertical="top" wrapText="1"/>
    </xf>
    <xf numFmtId="0" fontId="20" fillId="5" borderId="4" xfId="0" applyFont="1" applyFill="1" applyBorder="1" applyAlignment="1">
      <alignment horizontal="left" vertical="top" wrapText="1"/>
    </xf>
    <xf numFmtId="0" fontId="20" fillId="5" borderId="3" xfId="0" applyFont="1" applyFill="1" applyBorder="1" applyAlignment="1">
      <alignment horizontal="left" vertical="top" wrapText="1"/>
    </xf>
    <xf numFmtId="0" fontId="16" fillId="3" borderId="2" xfId="0" applyFont="1" applyFill="1" applyBorder="1" applyAlignment="1">
      <alignment horizontal="right" vertical="center" wrapText="1" indent="8"/>
    </xf>
    <xf numFmtId="0" fontId="16" fillId="3" borderId="4" xfId="0" applyFont="1" applyFill="1" applyBorder="1" applyAlignment="1">
      <alignment horizontal="right" vertical="center" wrapText="1" indent="8"/>
    </xf>
    <xf numFmtId="0" fontId="16" fillId="3" borderId="3" xfId="0" applyFont="1" applyFill="1" applyBorder="1" applyAlignment="1">
      <alignment horizontal="right" vertical="center" wrapText="1" indent="8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3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solid">
          <fgColor indexed="64"/>
          <bgColor theme="7" tint="-0.49998474074526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112"/>
      <tableStyleElement type="headerRow" dxfId="111"/>
    </tableStyle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B2" lockText="1" noThreeD="1"/>
</file>

<file path=xl/ctrlProps/ctrlProp4.xml><?xml version="1.0" encoding="utf-8"?>
<formControlPr xmlns="http://schemas.microsoft.com/office/spreadsheetml/2009/9/main" objectType="CheckBox" fmlaLink="B3" lockText="1" noThreeD="1"/>
</file>

<file path=xl/ctrlProps/ctrlProp5.xml><?xml version="1.0" encoding="utf-8"?>
<formControlPr xmlns="http://schemas.microsoft.com/office/spreadsheetml/2009/9/main" objectType="CheckBox" fmlaLink="B4" lockText="1" noThreeD="1"/>
</file>

<file path=xl/ctrlProps/ctrlProp6.xml><?xml version="1.0" encoding="utf-8"?>
<formControlPr xmlns="http://schemas.microsoft.com/office/spreadsheetml/2009/9/main" objectType="CheckBox" fmlaLink="B5" lockText="1" noThreeD="1"/>
</file>

<file path=xl/ctrlProps/ctrlProp7.xml><?xml version="1.0" encoding="utf-8"?>
<formControlPr xmlns="http://schemas.microsoft.com/office/spreadsheetml/2009/9/main" objectType="CheckBox" fmlaLink="B6" lockText="1" noThreeD="1"/>
</file>

<file path=xl/ctrlProps/ctrlProp8.xml><?xml version="1.0" encoding="utf-8"?>
<formControlPr xmlns="http://schemas.microsoft.com/office/spreadsheetml/2009/9/main" objectType="CheckBox" fmlaLink="B7" lockText="1" noThreeD="1"/>
</file>

<file path=xl/ctrlProps/ctrlProp9.xml><?xml version="1.0" encoding="utf-8"?>
<formControlPr xmlns="http://schemas.microsoft.com/office/spreadsheetml/2009/9/main" objectType="CheckBox" fmlaLink="B8" lockText="1" noThreeD="1"/>
</file>

<file path=xl/ctrlProps/ctrlProp10.xml><?xml version="1.0" encoding="utf-8"?>
<formControlPr xmlns="http://schemas.microsoft.com/office/spreadsheetml/2009/9/main" objectType="CheckBox" fmlaLink="D2" lockText="1" noThreeD="1"/>
</file>

<file path=xl/ctrlProps/ctrlProp11.xml><?xml version="1.0" encoding="utf-8"?>
<formControlPr xmlns="http://schemas.microsoft.com/office/spreadsheetml/2009/9/main" objectType="CheckBox" fmlaLink="D3" lockText="1" noThreeD="1"/>
</file>

<file path=xl/ctrlProps/ctrlProp12.xml><?xml version="1.0" encoding="utf-8"?>
<formControlPr xmlns="http://schemas.microsoft.com/office/spreadsheetml/2009/9/main" objectType="CheckBox" fmlaLink="D4" lockText="1" noThreeD="1"/>
</file>

<file path=xl/ctrlProps/ctrlProp13.xml><?xml version="1.0" encoding="utf-8"?>
<formControlPr xmlns="http://schemas.microsoft.com/office/spreadsheetml/2009/9/main" objectType="CheckBox" fmlaLink="D5" lockText="1" noThreeD="1"/>
</file>

<file path=xl/ctrlProps/ctrlProp14.xml><?xml version="1.0" encoding="utf-8"?>
<formControlPr xmlns="http://schemas.microsoft.com/office/spreadsheetml/2009/9/main" objectType="CheckBox" fmlaLink="D7" lockText="1" noThreeD="1"/>
</file>

<file path=xl/ctrlProps/ctrlProp15.xml><?xml version="1.0" encoding="utf-8"?>
<formControlPr xmlns="http://schemas.microsoft.com/office/spreadsheetml/2009/9/main" objectType="CheckBox" fmlaLink="D8" lockText="1" noThreeD="1"/>
</file>

<file path=xl/ctrlProps/ctrlProp16.xml><?xml version="1.0" encoding="utf-8"?>
<formControlPr xmlns="http://schemas.microsoft.com/office/spreadsheetml/2009/9/main" objectType="CheckBox" fmlaLink="D9" lockText="1" noThreeD="1"/>
</file>

<file path=xl/ctrlProps/ctrlProp17.xml><?xml version="1.0" encoding="utf-8"?>
<formControlPr xmlns="http://schemas.microsoft.com/office/spreadsheetml/2009/9/main" objectType="CheckBox" fmlaLink="D10" lockText="1" noThreeD="1"/>
</file>

<file path=xl/ctrlProps/ctrlProp18.xml><?xml version="1.0" encoding="utf-8"?>
<formControlPr xmlns="http://schemas.microsoft.com/office/spreadsheetml/2009/9/main" objectType="CheckBox" fmlaLink="D11" lockText="1" noThreeD="1"/>
</file>

<file path=xl/ctrlProps/ctrlProp19.xml><?xml version="1.0" encoding="utf-8"?>
<formControlPr xmlns="http://schemas.microsoft.com/office/spreadsheetml/2009/9/main" objectType="CheckBox" fmlaLink="D12" lockText="1" noThreeD="1"/>
</file>

<file path=xl/ctrlProps/ctrlProp20.xml><?xml version="1.0" encoding="utf-8"?>
<formControlPr xmlns="http://schemas.microsoft.com/office/spreadsheetml/2009/9/main" objectType="CheckBox" fmlaLink="D6" lockText="1" noThreeD="1"/>
</file>

<file path=xl/ctrlProps/ctrlProp21.xml><?xml version="1.0" encoding="utf-8"?>
<formControlPr xmlns="http://schemas.microsoft.com/office/spreadsheetml/2009/9/main" objectType="CheckBox" fmlaLink="D13" lockText="1" noThreeD="1"/>
</file>

<file path=xl/ctrlProps/ctrlProp22.xml><?xml version="1.0" encoding="utf-8"?>
<formControlPr xmlns="http://schemas.microsoft.com/office/spreadsheetml/2009/9/main" objectType="CheckBox" fmlaLink="D14" lockText="1" noThreeD="1"/>
</file>

<file path=xl/ctrlProps/ctrlProp23.xml><?xml version="1.0" encoding="utf-8"?>
<formControlPr xmlns="http://schemas.microsoft.com/office/spreadsheetml/2009/9/main" objectType="CheckBox" fmlaLink="G2" lockText="1" noThreeD="1"/>
</file>

<file path=xl/ctrlProps/ctrlProp24.xml><?xml version="1.0" encoding="utf-8"?>
<formControlPr xmlns="http://schemas.microsoft.com/office/spreadsheetml/2009/9/main" objectType="CheckBox" fmlaLink="G3" lockText="1" noThreeD="1"/>
</file>

<file path=xl/ctrlProps/ctrlProp25.xml><?xml version="1.0" encoding="utf-8"?>
<formControlPr xmlns="http://schemas.microsoft.com/office/spreadsheetml/2009/9/main" objectType="CheckBox" fmlaLink="G4" lockText="1" noThreeD="1"/>
</file>

<file path=xl/ctrlProps/ctrlProp26.xml><?xml version="1.0" encoding="utf-8"?>
<formControlPr xmlns="http://schemas.microsoft.com/office/spreadsheetml/2009/9/main" objectType="CheckBox" fmlaLink="G5" lockText="1" noThreeD="1"/>
</file>

<file path=xl/ctrlProps/ctrlProp27.xml><?xml version="1.0" encoding="utf-8"?>
<formControlPr xmlns="http://schemas.microsoft.com/office/spreadsheetml/2009/9/main" objectType="CheckBox" fmlaLink="G6" lockText="1" noThreeD="1"/>
</file>

<file path=xl/ctrlProps/ctrlProp28.xml><?xml version="1.0" encoding="utf-8"?>
<formControlPr xmlns="http://schemas.microsoft.com/office/spreadsheetml/2009/9/main" objectType="CheckBox" fmlaLink="G7" lockText="1" noThreeD="1"/>
</file>

<file path=xl/ctrlProps/ctrlProp29.xml><?xml version="1.0" encoding="utf-8"?>
<formControlPr xmlns="http://schemas.microsoft.com/office/spreadsheetml/2009/9/main" objectType="CheckBox" fmlaLink="G8" lockText="1" noThreeD="1"/>
</file>

<file path=xl/ctrlProps/ctrlProp30.xml><?xml version="1.0" encoding="utf-8"?>
<formControlPr xmlns="http://schemas.microsoft.com/office/spreadsheetml/2009/9/main" objectType="CheckBox" fmlaLink="G9" lockText="1" noThreeD="1"/>
</file>

<file path=xl/ctrlProps/ctrlProp31.xml><?xml version="1.0" encoding="utf-8"?>
<formControlPr xmlns="http://schemas.microsoft.com/office/spreadsheetml/2009/9/main" objectType="CheckBox" fmlaLink="G10" lockText="1" noThreeD="1"/>
</file>

<file path=xl/ctrlProps/ctrlProp32.xml><?xml version="1.0" encoding="utf-8"?>
<formControlPr xmlns="http://schemas.microsoft.com/office/spreadsheetml/2009/9/main" objectType="CheckBox" fmlaLink="G11" lockText="1" noThreeD="1"/>
</file>

<file path=xl/ctrlProps/ctrlProp33.xml><?xml version="1.0" encoding="utf-8"?>
<formControlPr xmlns="http://schemas.microsoft.com/office/spreadsheetml/2009/9/main" objectType="CheckBox" fmlaLink="G12" lockText="1" noThreeD="1"/>
</file>

<file path=xl/ctrlProps/ctrlProp34.xml><?xml version="1.0" encoding="utf-8"?>
<formControlPr xmlns="http://schemas.microsoft.com/office/spreadsheetml/2009/9/main" objectType="CheckBox" fmlaLink="G13" lockText="1" noThreeD="1"/>
</file>

<file path=xl/ctrlProps/ctrlProp35.xml><?xml version="1.0" encoding="utf-8"?>
<formControlPr xmlns="http://schemas.microsoft.com/office/spreadsheetml/2009/9/main" objectType="CheckBox" fmlaLink="G14" lockText="1" noThreeD="1"/>
</file>

<file path=xl/ctrlProps/ctrlProp36.xml><?xml version="1.0" encoding="utf-8"?>
<formControlPr xmlns="http://schemas.microsoft.com/office/spreadsheetml/2009/9/main" objectType="CheckBox" fmlaLink="G15" lockText="1" noThreeD="1"/>
</file>

<file path=xl/ctrlProps/ctrlProp37.xml><?xml version="1.0" encoding="utf-8"?>
<formControlPr xmlns="http://schemas.microsoft.com/office/spreadsheetml/2009/9/main" objectType="CheckBox" fmlaLink="G16" lockText="1" noThreeD="1"/>
</file>

<file path=xl/ctrlProps/ctrlProp38.xml><?xml version="1.0" encoding="utf-8"?>
<formControlPr xmlns="http://schemas.microsoft.com/office/spreadsheetml/2009/9/main" objectType="CheckBox" fmlaLink="G17" lockText="1" noThreeD="1"/>
</file>

<file path=xl/ctrlProps/ctrlProp39.xml><?xml version="1.0" encoding="utf-8"?>
<formControlPr xmlns="http://schemas.microsoft.com/office/spreadsheetml/2009/9/main" objectType="CheckBox" fmlaLink="G18" lockText="1" noThreeD="1"/>
</file>

<file path=xl/ctrlProps/ctrlProp40.xml><?xml version="1.0" encoding="utf-8"?>
<formControlPr xmlns="http://schemas.microsoft.com/office/spreadsheetml/2009/9/main" objectType="CheckBox" fmlaLink="G19" lockText="1" noThreeD="1"/>
</file>

<file path=xl/ctrlProps/ctrlProp41.xml><?xml version="1.0" encoding="utf-8"?>
<formControlPr xmlns="http://schemas.microsoft.com/office/spreadsheetml/2009/9/main" objectType="CheckBox" fmlaLink="G20" lockText="1" noThreeD="1"/>
</file>

<file path=xl/ctrlProps/ctrlProp42.xml><?xml version="1.0" encoding="utf-8"?>
<formControlPr xmlns="http://schemas.microsoft.com/office/spreadsheetml/2009/9/main" objectType="CheckBox" fmlaLink="G21" lockText="1" noThreeD="1"/>
</file>

<file path=xl/ctrlProps/ctrlProp43.xml><?xml version="1.0" encoding="utf-8"?>
<formControlPr xmlns="http://schemas.microsoft.com/office/spreadsheetml/2009/9/main" objectType="CheckBox" fmlaLink="G22" lockText="1" noThreeD="1"/>
</file>

<file path=xl/ctrlProps/ctrlProp44.xml><?xml version="1.0" encoding="utf-8"?>
<formControlPr xmlns="http://schemas.microsoft.com/office/spreadsheetml/2009/9/main" objectType="CheckBox" fmlaLink="G23" lockText="1" noThreeD="1"/>
</file>

<file path=xl/ctrlProps/ctrlProp45.xml><?xml version="1.0" encoding="utf-8"?>
<formControlPr xmlns="http://schemas.microsoft.com/office/spreadsheetml/2009/9/main" objectType="CheckBox" fmlaLink="G24" lockText="1" noThreeD="1"/>
</file>

<file path=xl/ctrlProps/ctrlProp46.xml><?xml version="1.0" encoding="utf-8"?>
<formControlPr xmlns="http://schemas.microsoft.com/office/spreadsheetml/2009/9/main" objectType="CheckBox" fmlaLink="G25" lockText="1" noThreeD="1"/>
</file>

<file path=xl/ctrlProps/ctrlProp47.xml><?xml version="1.0" encoding="utf-8"?>
<formControlPr xmlns="http://schemas.microsoft.com/office/spreadsheetml/2009/9/main" objectType="CheckBox" fmlaLink="G26" lockText="1" noThreeD="1"/>
</file>

<file path=xl/ctrlProps/ctrlProp48.xml><?xml version="1.0" encoding="utf-8"?>
<formControlPr xmlns="http://schemas.microsoft.com/office/spreadsheetml/2009/9/main" objectType="CheckBox" fmlaLink="G27" lockText="1" noThreeD="1"/>
</file>

<file path=xl/ctrlProps/ctrlProp49.xml><?xml version="1.0" encoding="utf-8"?>
<formControlPr xmlns="http://schemas.microsoft.com/office/spreadsheetml/2009/9/main" objectType="CheckBox" fmlaLink="G28" lockText="1" noThreeD="1"/>
</file>

<file path=xl/ctrlProps/ctrlProp50.xml><?xml version="1.0" encoding="utf-8"?>
<formControlPr xmlns="http://schemas.microsoft.com/office/spreadsheetml/2009/9/main" objectType="CheckBox" fmlaLink="G29" lockText="1" noThreeD="1"/>
</file>

<file path=xl/ctrlProps/ctrlProp51.xml><?xml version="1.0" encoding="utf-8"?>
<formControlPr xmlns="http://schemas.microsoft.com/office/spreadsheetml/2009/9/main" objectType="CheckBox" fmlaLink="G30" lockText="1" noThreeD="1"/>
</file>

<file path=xl/ctrlProps/ctrlProp52.xml><?xml version="1.0" encoding="utf-8"?>
<formControlPr xmlns="http://schemas.microsoft.com/office/spreadsheetml/2009/9/main" objectType="CheckBox" fmlaLink="G31" lockText="1" noThreeD="1"/>
</file>

<file path=xl/ctrlProps/ctrlProp53.xml><?xml version="1.0" encoding="utf-8"?>
<formControlPr xmlns="http://schemas.microsoft.com/office/spreadsheetml/2009/9/main" objectType="CheckBox" fmlaLink="G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90500" y="1533526"/>
          <a:ext cx="1571625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895350</xdr:colOff>
          <xdr:row>2</xdr:row>
          <xdr:rowOff>9525</xdr:rowOff>
        </xdr:from>
        <xdr:to>
          <xdr:col>8</xdr:col>
          <xdr:colOff>19050</xdr:colOff>
          <xdr:row>3</xdr:row>
          <xdr:rowOff>266700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857250</xdr:colOff>
          <xdr:row>4</xdr:row>
          <xdr:rowOff>361950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647700</xdr:colOff>
          <xdr:row>0</xdr:row>
          <xdr:rowOff>1409700</xdr:rowOff>
        </xdr:from>
        <xdr:to>
          <xdr:col>65</xdr:col>
          <xdr:colOff>495300</xdr:colOff>
          <xdr:row>4</xdr:row>
          <xdr:rowOff>95250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0500" y="1905001"/>
          <a:ext cx="6396990" cy="28194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66675</xdr:colOff>
          <xdr:row>0</xdr:row>
          <xdr:rowOff>1409700</xdr:rowOff>
        </xdr:from>
        <xdr:to>
          <xdr:col>56</xdr:col>
          <xdr:colOff>666750</xdr:colOff>
          <xdr:row>3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561975</xdr:rowOff>
        </xdr:from>
        <xdr:to>
          <xdr:col>4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0</xdr:rowOff>
        </xdr:from>
        <xdr:to>
          <xdr:col>4</xdr:col>
          <xdr:colOff>733425</xdr:colOff>
          <xdr:row>3</xdr:row>
          <xdr:rowOff>19050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2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180975</xdr:rowOff>
        </xdr:from>
        <xdr:to>
          <xdr:col>4</xdr:col>
          <xdr:colOff>733425</xdr:colOff>
          <xdr:row>4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</xdr:row>
          <xdr:rowOff>161925</xdr:rowOff>
        </xdr:from>
        <xdr:to>
          <xdr:col>4</xdr:col>
          <xdr:colOff>1038225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</xdr:row>
          <xdr:rowOff>180975</xdr:rowOff>
        </xdr:from>
        <xdr:to>
          <xdr:col>4</xdr:col>
          <xdr:colOff>733425</xdr:colOff>
          <xdr:row>7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0</xdr:rowOff>
        </xdr:from>
        <xdr:to>
          <xdr:col>4</xdr:col>
          <xdr:colOff>733425</xdr:colOff>
          <xdr:row>8</xdr:row>
          <xdr:rowOff>19050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180975</xdr:rowOff>
        </xdr:from>
        <xdr:to>
          <xdr:col>4</xdr:col>
          <xdr:colOff>733425</xdr:colOff>
          <xdr:row>9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</xdr:row>
          <xdr:rowOff>171450</xdr:rowOff>
        </xdr:from>
        <xdr:to>
          <xdr:col>4</xdr:col>
          <xdr:colOff>733425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9</xdr:row>
          <xdr:rowOff>171450</xdr:rowOff>
        </xdr:from>
        <xdr:to>
          <xdr:col>4</xdr:col>
          <xdr:colOff>733425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2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</xdr:row>
          <xdr:rowOff>180975</xdr:rowOff>
        </xdr:from>
        <xdr:to>
          <xdr:col>4</xdr:col>
          <xdr:colOff>1219200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180975</xdr:rowOff>
        </xdr:from>
        <xdr:to>
          <xdr:col>4</xdr:col>
          <xdr:colOff>733425</xdr:colOff>
          <xdr:row>6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11</xdr:row>
          <xdr:rowOff>180975</xdr:rowOff>
        </xdr:from>
        <xdr:to>
          <xdr:col>4</xdr:col>
          <xdr:colOff>733425</xdr:colOff>
          <xdr:row>13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2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12</xdr:row>
          <xdr:rowOff>180975</xdr:rowOff>
        </xdr:from>
        <xdr:to>
          <xdr:col>4</xdr:col>
          <xdr:colOff>733425</xdr:colOff>
          <xdr:row>14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2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0</xdr:row>
          <xdr:rowOff>552450</xdr:rowOff>
        </xdr:from>
        <xdr:to>
          <xdr:col>6</xdr:col>
          <xdr:colOff>66675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</xdr:row>
          <xdr:rowOff>171450</xdr:rowOff>
        </xdr:from>
        <xdr:to>
          <xdr:col>6</xdr:col>
          <xdr:colOff>66675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2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</xdr:row>
          <xdr:rowOff>171450</xdr:rowOff>
        </xdr:from>
        <xdr:to>
          <xdr:col>6</xdr:col>
          <xdr:colOff>66675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2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</xdr:row>
          <xdr:rowOff>171450</xdr:rowOff>
        </xdr:from>
        <xdr:to>
          <xdr:col>6</xdr:col>
          <xdr:colOff>66675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2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4</xdr:row>
          <xdr:rowOff>171450</xdr:rowOff>
        </xdr:from>
        <xdr:to>
          <xdr:col>6</xdr:col>
          <xdr:colOff>66675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2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5</xdr:row>
          <xdr:rowOff>171450</xdr:rowOff>
        </xdr:from>
        <xdr:to>
          <xdr:col>6</xdr:col>
          <xdr:colOff>66675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2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6</xdr:row>
          <xdr:rowOff>171450</xdr:rowOff>
        </xdr:from>
        <xdr:to>
          <xdr:col>6</xdr:col>
          <xdr:colOff>66675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7</xdr:row>
          <xdr:rowOff>171450</xdr:rowOff>
        </xdr:from>
        <xdr:to>
          <xdr:col>6</xdr:col>
          <xdr:colOff>66675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8</xdr:row>
          <xdr:rowOff>171450</xdr:rowOff>
        </xdr:from>
        <xdr:to>
          <xdr:col>6</xdr:col>
          <xdr:colOff>66675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9</xdr:row>
          <xdr:rowOff>171450</xdr:rowOff>
        </xdr:from>
        <xdr:to>
          <xdr:col>6</xdr:col>
          <xdr:colOff>66675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2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10</xdr:row>
          <xdr:rowOff>171450</xdr:rowOff>
        </xdr:from>
        <xdr:to>
          <xdr:col>6</xdr:col>
          <xdr:colOff>66675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2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11</xdr:row>
          <xdr:rowOff>171450</xdr:rowOff>
        </xdr:from>
        <xdr:to>
          <xdr:col>6</xdr:col>
          <xdr:colOff>66675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2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12</xdr:row>
          <xdr:rowOff>171450</xdr:rowOff>
        </xdr:from>
        <xdr:to>
          <xdr:col>6</xdr:col>
          <xdr:colOff>66675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2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13</xdr:row>
          <xdr:rowOff>171450</xdr:rowOff>
        </xdr:from>
        <xdr:to>
          <xdr:col>6</xdr:col>
          <xdr:colOff>66675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2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14</xdr:row>
          <xdr:rowOff>171450</xdr:rowOff>
        </xdr:from>
        <xdr:to>
          <xdr:col>6</xdr:col>
          <xdr:colOff>66675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2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15</xdr:row>
          <xdr:rowOff>171450</xdr:rowOff>
        </xdr:from>
        <xdr:to>
          <xdr:col>6</xdr:col>
          <xdr:colOff>66675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2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16</xdr:row>
          <xdr:rowOff>171450</xdr:rowOff>
        </xdr:from>
        <xdr:to>
          <xdr:col>6</xdr:col>
          <xdr:colOff>66675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2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17</xdr:row>
          <xdr:rowOff>171450</xdr:rowOff>
        </xdr:from>
        <xdr:to>
          <xdr:col>6</xdr:col>
          <xdr:colOff>66675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2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18</xdr:row>
          <xdr:rowOff>171450</xdr:rowOff>
        </xdr:from>
        <xdr:to>
          <xdr:col>6</xdr:col>
          <xdr:colOff>66675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2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19</xdr:row>
          <xdr:rowOff>171450</xdr:rowOff>
        </xdr:from>
        <xdr:to>
          <xdr:col>6</xdr:col>
          <xdr:colOff>66675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2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20</xdr:row>
          <xdr:rowOff>171450</xdr:rowOff>
        </xdr:from>
        <xdr:to>
          <xdr:col>6</xdr:col>
          <xdr:colOff>66675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2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21</xdr:row>
          <xdr:rowOff>171450</xdr:rowOff>
        </xdr:from>
        <xdr:to>
          <xdr:col>6</xdr:col>
          <xdr:colOff>66675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2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22</xdr:row>
          <xdr:rowOff>171450</xdr:rowOff>
        </xdr:from>
        <xdr:to>
          <xdr:col>6</xdr:col>
          <xdr:colOff>66675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2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23</xdr:row>
          <xdr:rowOff>171450</xdr:rowOff>
        </xdr:from>
        <xdr:to>
          <xdr:col>6</xdr:col>
          <xdr:colOff>66675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2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24</xdr:row>
          <xdr:rowOff>171450</xdr:rowOff>
        </xdr:from>
        <xdr:to>
          <xdr:col>6</xdr:col>
          <xdr:colOff>66675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2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25</xdr:row>
          <xdr:rowOff>171450</xdr:rowOff>
        </xdr:from>
        <xdr:to>
          <xdr:col>6</xdr:col>
          <xdr:colOff>66675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2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26</xdr:row>
          <xdr:rowOff>171450</xdr:rowOff>
        </xdr:from>
        <xdr:to>
          <xdr:col>6</xdr:col>
          <xdr:colOff>66675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2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27</xdr:row>
          <xdr:rowOff>171450</xdr:rowOff>
        </xdr:from>
        <xdr:to>
          <xdr:col>6</xdr:col>
          <xdr:colOff>66675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2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28</xdr:row>
          <xdr:rowOff>171450</xdr:rowOff>
        </xdr:from>
        <xdr:to>
          <xdr:col>6</xdr:col>
          <xdr:colOff>66675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2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29</xdr:row>
          <xdr:rowOff>171450</xdr:rowOff>
        </xdr:from>
        <xdr:to>
          <xdr:col>6</xdr:col>
          <xdr:colOff>66675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2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30</xdr:row>
          <xdr:rowOff>171450</xdr:rowOff>
        </xdr:from>
        <xdr:to>
          <xdr:col>6</xdr:col>
          <xdr:colOff>66675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2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0</xdr:col>
          <xdr:colOff>1266825</xdr:colOff>
          <xdr:row>2</xdr:row>
          <xdr:rowOff>0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2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0</xdr:col>
          <xdr:colOff>1266825</xdr:colOff>
          <xdr:row>3</xdr:row>
          <xdr:rowOff>9525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2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487680</xdr:colOff>
      <xdr:row>19</xdr:row>
      <xdr:rowOff>45720</xdr:rowOff>
    </xdr:from>
    <xdr:to>
      <xdr:col>4</xdr:col>
      <xdr:colOff>1844040</xdr:colOff>
      <xdr:row>32</xdr:row>
      <xdr:rowOff>175260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87680" y="3909060"/>
          <a:ext cx="3855720" cy="2506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4000" b="1">
              <a:solidFill>
                <a:srgbClr val="FF0000"/>
              </a:solidFill>
            </a:rPr>
            <a:t>ne pas toucher</a:t>
          </a:r>
        </a:p>
        <a:p>
          <a:r>
            <a:rPr lang="fr-FR" sz="4000" b="1">
              <a:solidFill>
                <a:srgbClr val="FF0000"/>
              </a:solidFill>
            </a:rPr>
            <a:t>!!!!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5:BH58" totalsRowShown="0" headerRowDxfId="87" dataDxfId="86" tableBorderDxfId="85">
  <autoFilter ref="A5:BH58" xr:uid="{00000000-0009-0000-0100-000001000000}"/>
  <tableColumns count="60">
    <tableColumn id="1" xr3:uid="{00000000-0010-0000-0000-000001000000}" name="Machine" dataDxfId="84"/>
    <tableColumn id="2" xr3:uid="{00000000-0010-0000-0000-000002000000}" name="Colonne40" dataDxfId="83"/>
    <tableColumn id="44" xr3:uid="{00000000-0010-0000-0000-00002C000000}" name="Débit_x000a_Crédit" dataDxfId="82"/>
    <tableColumn id="3" xr3:uid="{00000000-0010-0000-0000-000003000000}" name="Date de première intervention" dataDxfId="81"/>
    <tableColumn id="4" xr3:uid="{00000000-0010-0000-0000-000004000000}" name="Périodicité de l'opération" dataDxfId="80"/>
    <tableColumn id="5" xr3:uid="{00000000-0010-0000-0000-000005000000}" name="Nb_x000a_d'échéance" dataDxfId="79"/>
    <tableColumn id="61" xr3:uid="{00000000-0010-0000-0000-00003D000000}" name="Sens" dataDxfId="78"/>
    <tableColumn id="59" xr3:uid="{00000000-0010-0000-0000-00003B000000}" name="Date de la prochaine opération" dataDxfId="77">
      <calculatedColumnFormula array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calculatedColumnFormula>
    </tableColumn>
    <tableColumn id="6" xr3:uid="{00000000-0010-0000-0000-000006000000}" name="Date de la_x000a_dernière_x000a_opération" dataDxfId="76">
      <calculatedColumnFormula array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calculatedColumnFormula>
    </tableColumn>
    <tableColumn id="52" xr3:uid="{00000000-0010-0000-0000-000034000000}" name="Colonne38" dataDxfId="75">
      <calculatedColumnFormula array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calculatedColumnFormula>
    </tableColumn>
    <tableColumn id="58" xr3:uid="{00000000-0010-0000-0000-00003A000000}" name="Colonne386" dataDxfId="74">
      <calculatedColumnFormula array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calculatedColumnFormula>
    </tableColumn>
    <tableColumn id="57" xr3:uid="{00000000-0010-0000-0000-000039000000}" name="Colonne385" dataDxfId="73">
      <calculatedColumnFormula array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calculatedColumnFormula>
    </tableColumn>
    <tableColumn id="56" xr3:uid="{00000000-0010-0000-0000-000038000000}" name="Colonne384" dataDxfId="72">
      <calculatedColumnFormula array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calculatedColumnFormula>
    </tableColumn>
    <tableColumn id="55" xr3:uid="{00000000-0010-0000-0000-000037000000}" name="Colonne383" dataDxfId="71">
      <calculatedColumnFormula array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calculatedColumnFormula>
    </tableColumn>
    <tableColumn id="54" xr3:uid="{00000000-0010-0000-0000-000036000000}" name="Colonne382" dataDxfId="70">
      <calculatedColumnFormula array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calculatedColumnFormula>
    </tableColumn>
    <tableColumn id="53" xr3:uid="{00000000-0010-0000-0000-000035000000}" name="Colonne39" dataDxfId="69">
      <calculatedColumnFormula array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calculatedColumnFormula>
    </tableColumn>
    <tableColumn id="7" xr3:uid="{00000000-0010-0000-0000-000007000000}" name="Colonne1" dataDxfId="43">
      <calculatedColumnFormula array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calculatedColumnFormula>
    </tableColumn>
    <tableColumn id="8" xr3:uid="{00000000-0010-0000-0000-000008000000}" name="Colonne2" dataDxfId="42">
      <calculatedColumnFormula array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calculatedColumnFormula>
    </tableColumn>
    <tableColumn id="9" xr3:uid="{00000000-0010-0000-0000-000009000000}" name="Colonne3" dataDxfId="41">
      <calculatedColumnFormula array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calculatedColumnFormula>
    </tableColumn>
    <tableColumn id="10" xr3:uid="{00000000-0010-0000-0000-00000A000000}" name="Colonne4" dataDxfId="40">
      <calculatedColumnFormula array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calculatedColumnFormula>
    </tableColumn>
    <tableColumn id="11" xr3:uid="{00000000-0010-0000-0000-00000B000000}" name="Colonne5" dataDxfId="39">
      <calculatedColumnFormula array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calculatedColumnFormula>
    </tableColumn>
    <tableColumn id="12" xr3:uid="{00000000-0010-0000-0000-00000C000000}" name="Colonne6" dataDxfId="38">
      <calculatedColumnFormula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calculatedColumnFormula>
    </tableColumn>
    <tableColumn id="13" xr3:uid="{00000000-0010-0000-0000-00000D000000}" name="Colonne7" dataDxfId="37">
      <calculatedColumnFormula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calculatedColumnFormula>
    </tableColumn>
    <tableColumn id="14" xr3:uid="{00000000-0010-0000-0000-00000E000000}" name="Colonne8" dataDxfId="36">
      <calculatedColumnFormula array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calculatedColumnFormula>
    </tableColumn>
    <tableColumn id="15" xr3:uid="{00000000-0010-0000-0000-00000F000000}" name="Colonne9" dataDxfId="35">
      <calculatedColumnFormula array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calculatedColumnFormula>
    </tableColumn>
    <tableColumn id="16" xr3:uid="{00000000-0010-0000-0000-000010000000}" name="Colonne10" dataDxfId="34">
      <calculatedColumnFormula array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calculatedColumnFormula>
    </tableColumn>
    <tableColumn id="17" xr3:uid="{00000000-0010-0000-0000-000011000000}" name="Colonne11" dataDxfId="33">
      <calculatedColumnFormula array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calculatedColumnFormula>
    </tableColumn>
    <tableColumn id="18" xr3:uid="{00000000-0010-0000-0000-000012000000}" name="Colonne12" dataDxfId="32">
      <calculatedColumnFormula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calculatedColumnFormula>
    </tableColumn>
    <tableColumn id="19" xr3:uid="{00000000-0010-0000-0000-000013000000}" name="Colonne13" dataDxfId="31">
      <calculatedColumnFormula array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calculatedColumnFormula>
    </tableColumn>
    <tableColumn id="20" xr3:uid="{00000000-0010-0000-0000-000014000000}" name="Colonne14" dataDxfId="30">
      <calculatedColumnFormula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calculatedColumnFormula>
    </tableColumn>
    <tableColumn id="21" xr3:uid="{00000000-0010-0000-0000-000015000000}" name="Colonne15" dataDxfId="29">
      <calculatedColumnFormula array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calculatedColumnFormula>
    </tableColumn>
    <tableColumn id="22" xr3:uid="{00000000-0010-0000-0000-000016000000}" name="Colonne16" dataDxfId="28">
      <calculatedColumnFormula array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calculatedColumnFormula>
    </tableColumn>
    <tableColumn id="23" xr3:uid="{00000000-0010-0000-0000-000017000000}" name="Colonne17" dataDxfId="27">
      <calculatedColumnFormula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calculatedColumnFormula>
    </tableColumn>
    <tableColumn id="24" xr3:uid="{00000000-0010-0000-0000-000018000000}" name="Colonne18" dataDxfId="26">
      <calculatedColumnFormula array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calculatedColumnFormula>
    </tableColumn>
    <tableColumn id="25" xr3:uid="{00000000-0010-0000-0000-000019000000}" name="Colonne19" dataDxfId="25">
      <calculatedColumnFormula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calculatedColumnFormula>
    </tableColumn>
    <tableColumn id="26" xr3:uid="{00000000-0010-0000-0000-00001A000000}" name="Colonne20" dataDxfId="24">
      <calculatedColumnFormula array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calculatedColumnFormula>
    </tableColumn>
    <tableColumn id="27" xr3:uid="{00000000-0010-0000-0000-00001B000000}" name="Colonne21" dataDxfId="23">
      <calculatedColumnFormula array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calculatedColumnFormula>
    </tableColumn>
    <tableColumn id="28" xr3:uid="{00000000-0010-0000-0000-00001C000000}" name="Colonne22" dataDxfId="22">
      <calculatedColumnFormula array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calculatedColumnFormula>
    </tableColumn>
    <tableColumn id="29" xr3:uid="{00000000-0010-0000-0000-00001D000000}" name="Colonne23" dataDxfId="21">
      <calculatedColumnFormula array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calculatedColumnFormula>
    </tableColumn>
    <tableColumn id="30" xr3:uid="{00000000-0010-0000-0000-00001E000000}" name="Colonne24" dataDxfId="20">
      <calculatedColumnFormula array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calculatedColumnFormula>
    </tableColumn>
    <tableColumn id="31" xr3:uid="{00000000-0010-0000-0000-00001F000000}" name="Colonne25" dataDxfId="19">
      <calculatedColumnFormula array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calculatedColumnFormula>
    </tableColumn>
    <tableColumn id="32" xr3:uid="{00000000-0010-0000-0000-000020000000}" name="Colonne26" dataDxfId="18">
      <calculatedColumnFormula array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calculatedColumnFormula>
    </tableColumn>
    <tableColumn id="33" xr3:uid="{00000000-0010-0000-0000-000021000000}" name="Colonne27" dataDxfId="17">
      <calculatedColumnFormula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calculatedColumnFormula>
    </tableColumn>
    <tableColumn id="34" xr3:uid="{00000000-0010-0000-0000-000022000000}" name="Colonne28" dataDxfId="16">
      <calculatedColumnFormula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calculatedColumnFormula>
    </tableColumn>
    <tableColumn id="35" xr3:uid="{00000000-0010-0000-0000-000023000000}" name="Colonne29" dataDxfId="15">
      <calculatedColumnFormula array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calculatedColumnFormula>
    </tableColumn>
    <tableColumn id="36" xr3:uid="{00000000-0010-0000-0000-000024000000}" name="Colonne30" dataDxfId="14">
      <calculatedColumnFormula array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calculatedColumnFormula>
    </tableColumn>
    <tableColumn id="37" xr3:uid="{00000000-0010-0000-0000-000025000000}" name="Colonne31" dataDxfId="13">
      <calculatedColumnFormula array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calculatedColumnFormula>
    </tableColumn>
    <tableColumn id="38" xr3:uid="{00000000-0010-0000-0000-000026000000}" name="Colonne32" dataDxfId="12">
      <calculatedColumnFormula array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calculatedColumnFormula>
    </tableColumn>
    <tableColumn id="39" xr3:uid="{00000000-0010-0000-0000-000027000000}" name="Colonne33" dataDxfId="11">
      <calculatedColumnFormula array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calculatedColumnFormula>
    </tableColumn>
    <tableColumn id="40" xr3:uid="{00000000-0010-0000-0000-000028000000}" name="Colonne34" dataDxfId="10">
      <calculatedColumnFormula array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calculatedColumnFormula>
    </tableColumn>
    <tableColumn id="41" xr3:uid="{00000000-0010-0000-0000-000029000000}" name="Colonne35" dataDxfId="9">
      <calculatedColumnFormula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calculatedColumnFormula>
    </tableColumn>
    <tableColumn id="42" xr3:uid="{00000000-0010-0000-0000-00002A000000}" name="Colonne36" dataDxfId="8">
      <calculatedColumnFormula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calculatedColumnFormula>
    </tableColumn>
    <tableColumn id="43" xr3:uid="{00000000-0010-0000-0000-00002B000000}" name="Colonne37" dataDxfId="7">
      <calculatedColumnFormula array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calculatedColumnFormula>
    </tableColumn>
    <tableColumn id="45" xr3:uid="{00000000-0010-0000-0000-00002D000000}" name="Colonne372" dataDxfId="6">
      <calculatedColumnFormula array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calculatedColumnFormula>
    </tableColumn>
    <tableColumn id="46" xr3:uid="{00000000-0010-0000-0000-00002E000000}" name="Colonne373" dataDxfId="5">
      <calculatedColumnFormula array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calculatedColumnFormula>
    </tableColumn>
    <tableColumn id="47" xr3:uid="{00000000-0010-0000-0000-00002F000000}" name="Colonne374" dataDxfId="4">
      <calculatedColumnFormula array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calculatedColumnFormula>
    </tableColumn>
    <tableColumn id="48" xr3:uid="{00000000-0010-0000-0000-000030000000}" name="Colonne375" dataDxfId="3">
      <calculatedColumnFormula array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calculatedColumnFormula>
    </tableColumn>
    <tableColumn id="49" xr3:uid="{00000000-0010-0000-0000-000031000000}" name="Colonne376" dataDxfId="2">
      <calculatedColumnFormula array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calculatedColumnFormula>
    </tableColumn>
    <tableColumn id="50" xr3:uid="{00000000-0010-0000-0000-000032000000}" name="Colonne377" dataDxfId="1">
      <calculatedColumnFormula array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calculatedColumnFormula>
    </tableColumn>
    <tableColumn id="51" xr3:uid="{00000000-0010-0000-0000-000033000000}" name="Colonne378" dataDxfId="0">
      <calculatedColumnFormula array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1.xml"/><Relationship Id="rId29" Type="http://schemas.openxmlformats.org/officeDocument/2006/relationships/ctrlProp" Target="../ctrlProps/ctrlProp24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5" Type="http://schemas.openxmlformats.org/officeDocument/2006/relationships/image" Target="../media/image3.emf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>
    <pageSetUpPr fitToPage="1"/>
  </sheetPr>
  <dimension ref="A1:ZZ59"/>
  <sheetViews>
    <sheetView showGridLines="0" tabSelected="1" zoomScale="40" zoomScaleNormal="40" workbookViewId="0">
      <pane xSplit="60" ySplit="5" topLeftCell="BI11" activePane="bottomRight" state="frozen"/>
      <selection pane="topRight" activeCell="BH1" sqref="BH1"/>
      <selection pane="bottomLeft" activeCell="A6" sqref="A6"/>
      <selection pane="bottomRight" activeCell="AM38" sqref="AM38"/>
    </sheetView>
  </sheetViews>
  <sheetFormatPr baseColWidth="10" defaultColWidth="11.42578125" defaultRowHeight="15" x14ac:dyDescent="0.25"/>
  <cols>
    <col min="1" max="1" width="95.140625" customWidth="1"/>
    <col min="2" max="2" width="7.85546875" customWidth="1"/>
    <col min="3" max="3" width="18.28515625" hidden="1" customWidth="1"/>
    <col min="4" max="4" width="0.140625" customWidth="1"/>
    <col min="5" max="5" width="24.28515625" customWidth="1"/>
    <col min="6" max="6" width="10.140625" hidden="1" customWidth="1"/>
    <col min="7" max="7" width="0.28515625" hidden="1" customWidth="1"/>
    <col min="8" max="8" width="36.85546875" customWidth="1"/>
    <col min="9" max="9" width="0.140625" hidden="1" customWidth="1"/>
    <col min="10" max="15" width="77.7109375" hidden="1" customWidth="1"/>
    <col min="16" max="17" width="0.28515625" hidden="1" customWidth="1"/>
    <col min="18" max="18" width="8.85546875" customWidth="1"/>
    <col min="19" max="19" width="8.7109375" customWidth="1"/>
    <col min="20" max="20" width="8.42578125" customWidth="1"/>
    <col min="21" max="21" width="9" customWidth="1"/>
    <col min="22" max="22" width="9.85546875" customWidth="1"/>
    <col min="23" max="24" width="9" customWidth="1"/>
    <col min="25" max="26" width="8.7109375" customWidth="1"/>
    <col min="27" max="27" width="8.42578125" customWidth="1"/>
    <col min="28" max="28" width="9" customWidth="1"/>
    <col min="29" max="29" width="9.85546875" customWidth="1"/>
    <col min="30" max="31" width="9" customWidth="1"/>
    <col min="32" max="33" width="8.7109375" customWidth="1"/>
    <col min="34" max="34" width="8.42578125" customWidth="1"/>
    <col min="35" max="35" width="9" customWidth="1"/>
    <col min="36" max="36" width="9.85546875" customWidth="1"/>
    <col min="37" max="38" width="9" customWidth="1"/>
    <col min="39" max="40" width="8.7109375" customWidth="1"/>
    <col min="41" max="41" width="8.42578125" customWidth="1"/>
    <col min="42" max="42" width="9" customWidth="1"/>
    <col min="43" max="43" width="9.85546875" customWidth="1"/>
    <col min="44" max="45" width="9" customWidth="1"/>
    <col min="46" max="47" width="8.7109375" customWidth="1"/>
    <col min="48" max="48" width="8.42578125" customWidth="1"/>
    <col min="49" max="49" width="9" customWidth="1"/>
    <col min="50" max="50" width="9.85546875" customWidth="1"/>
    <col min="51" max="52" width="9" customWidth="1"/>
    <col min="53" max="53" width="8.7109375" customWidth="1"/>
    <col min="54" max="59" width="5.42578125" hidden="1" customWidth="1"/>
    <col min="60" max="60" width="68.7109375" hidden="1" customWidth="1"/>
  </cols>
  <sheetData>
    <row r="1" spans="1:702" ht="150" customHeight="1" x14ac:dyDescent="0.25">
      <c r="A1" s="95" t="s">
        <v>169</v>
      </c>
      <c r="B1" s="96"/>
      <c r="C1" s="96"/>
      <c r="D1" s="96"/>
      <c r="E1" s="96"/>
      <c r="F1" s="96"/>
      <c r="G1" s="96"/>
      <c r="H1" s="96"/>
      <c r="I1" s="97"/>
      <c r="J1" s="41"/>
      <c r="K1" s="41"/>
      <c r="L1" s="41"/>
      <c r="M1" s="41"/>
      <c r="N1" s="41"/>
      <c r="O1" s="41"/>
      <c r="P1" s="41"/>
      <c r="Q1" s="10" t="str">
        <f ca="1">PROPER(TEXT(Q$4,"MMMM"))&amp;" "&amp;YEAR(Q4)</f>
        <v>Février 2020</v>
      </c>
      <c r="R1" s="64" t="str">
        <f ca="1">PROPER(TEXT(R$4,"MMMM"))&amp;" "&amp;YEAR(R4)</f>
        <v>Février 2020</v>
      </c>
      <c r="S1" s="65" t="str">
        <f t="shared" ref="S1:BA1" ca="1" si="0">IF(MONTH(S$4)=MONTH(R$4),"",PROPER(TEXT(S$4,"MMMM"))&amp;" "&amp;YEAR(S$4))</f>
        <v/>
      </c>
      <c r="T1" s="65" t="str">
        <f t="shared" ca="1" si="0"/>
        <v/>
      </c>
      <c r="U1" s="65" t="str">
        <f t="shared" ca="1" si="0"/>
        <v/>
      </c>
      <c r="V1" s="65" t="str">
        <f t="shared" ca="1" si="0"/>
        <v/>
      </c>
      <c r="W1" s="65" t="str">
        <f t="shared" ca="1" si="0"/>
        <v/>
      </c>
      <c r="X1" s="65" t="str">
        <f t="shared" ca="1" si="0"/>
        <v/>
      </c>
      <c r="Y1" s="65" t="str">
        <f t="shared" ca="1" si="0"/>
        <v/>
      </c>
      <c r="Z1" s="65" t="str">
        <f t="shared" ca="1" si="0"/>
        <v/>
      </c>
      <c r="AA1" s="65" t="str">
        <f t="shared" ca="1" si="0"/>
        <v/>
      </c>
      <c r="AB1" s="65" t="str">
        <f t="shared" ca="1" si="0"/>
        <v/>
      </c>
      <c r="AC1" s="65" t="str">
        <f t="shared" ca="1" si="0"/>
        <v/>
      </c>
      <c r="AD1" s="65" t="str">
        <f t="shared" ca="1" si="0"/>
        <v/>
      </c>
      <c r="AE1" s="65" t="str">
        <f t="shared" ca="1" si="0"/>
        <v/>
      </c>
      <c r="AF1" s="65" t="str">
        <f t="shared" ca="1" si="0"/>
        <v/>
      </c>
      <c r="AG1" s="65" t="str">
        <f t="shared" ca="1" si="0"/>
        <v/>
      </c>
      <c r="AH1" s="65" t="str">
        <f t="shared" ca="1" si="0"/>
        <v/>
      </c>
      <c r="AI1" s="65" t="str">
        <f t="shared" ca="1" si="0"/>
        <v/>
      </c>
      <c r="AJ1" s="65" t="str">
        <f t="shared" ca="1" si="0"/>
        <v/>
      </c>
      <c r="AK1" s="65" t="str">
        <f t="shared" ca="1" si="0"/>
        <v/>
      </c>
      <c r="AL1" s="65" t="str">
        <f t="shared" ca="1" si="0"/>
        <v/>
      </c>
      <c r="AM1" s="65" t="str">
        <f t="shared" ca="1" si="0"/>
        <v/>
      </c>
      <c r="AN1" s="65" t="str">
        <f t="shared" ca="1" si="0"/>
        <v/>
      </c>
      <c r="AO1" s="65" t="str">
        <f t="shared" ca="1" si="0"/>
        <v/>
      </c>
      <c r="AP1" s="65" t="str">
        <f t="shared" ca="1" si="0"/>
        <v/>
      </c>
      <c r="AQ1" s="65" t="str">
        <f t="shared" ca="1" si="0"/>
        <v>Mars 2020</v>
      </c>
      <c r="AR1" s="65" t="str">
        <f t="shared" ca="1" si="0"/>
        <v/>
      </c>
      <c r="AS1" s="65" t="str">
        <f t="shared" ca="1" si="0"/>
        <v/>
      </c>
      <c r="AT1" s="65" t="str">
        <f t="shared" ca="1" si="0"/>
        <v/>
      </c>
      <c r="AU1" s="65" t="str">
        <f t="shared" ca="1" si="0"/>
        <v/>
      </c>
      <c r="AV1" s="65" t="str">
        <f t="shared" ca="1" si="0"/>
        <v/>
      </c>
      <c r="AW1" s="65" t="str">
        <f t="shared" ca="1" si="0"/>
        <v/>
      </c>
      <c r="AX1" s="65" t="str">
        <f t="shared" ca="1" si="0"/>
        <v/>
      </c>
      <c r="AY1" s="65" t="str">
        <f t="shared" ca="1" si="0"/>
        <v/>
      </c>
      <c r="AZ1" s="65" t="str">
        <f t="shared" ca="1" si="0"/>
        <v/>
      </c>
      <c r="BA1" s="66" t="str">
        <f t="shared" ca="1" si="0"/>
        <v/>
      </c>
      <c r="BB1" s="11" t="str">
        <f t="shared" ref="BB1" ca="1" si="1">IF(MONTH(BB$4)=MONTH(BA$4),"",PROPER(TEXT(BB$4,"MMMM"))&amp;" "&amp;YEAR(BB$4))</f>
        <v/>
      </c>
      <c r="BC1" s="11" t="str">
        <f t="shared" ref="BC1" ca="1" si="2">IF(MONTH(BC$4)=MONTH(BB$4),"",PROPER(TEXT(BC$4,"MMMM"))&amp;" "&amp;YEAR(BC$4))</f>
        <v/>
      </c>
      <c r="BD1" s="11" t="str">
        <f t="shared" ref="BD1" ca="1" si="3">IF(MONTH(BD$4)=MONTH(BC$4),"",PROPER(TEXT(BD$4,"MMMM"))&amp;" "&amp;YEAR(BD$4))</f>
        <v/>
      </c>
      <c r="BE1" s="11" t="str">
        <f t="shared" ref="BE1" ca="1" si="4">IF(MONTH(BE$4)=MONTH(BD$4),"",PROPER(TEXT(BE$4,"MMMM"))&amp;" "&amp;YEAR(BE$4))</f>
        <v/>
      </c>
      <c r="BF1" s="11" t="str">
        <f t="shared" ref="BF1" ca="1" si="5">IF(MONTH(BF$4)=MONTH(BE$4),"",PROPER(TEXT(BF$4,"MMMM"))&amp;" "&amp;YEAR(BF$4))</f>
        <v/>
      </c>
      <c r="BG1" s="11" t="str">
        <f t="shared" ref="BG1" ca="1" si="6">IF(MONTH(BG$4)=MONTH(BF$4),"",PROPER(TEXT(BG$4,"MMMM"))&amp;" "&amp;YEAR(BG$4))</f>
        <v/>
      </c>
      <c r="BH1" s="11" t="str">
        <f t="shared" ref="BH1" ca="1" si="7">IF(MONTH(BH$4)=MONTH(BG$4),"",PROPER(TEXT(BH$4,"MMMM"))&amp;" "&amp;YEAR(BH$4))</f>
        <v/>
      </c>
    </row>
    <row r="2" spans="1:702" ht="22.5" customHeight="1" x14ac:dyDescent="0.25">
      <c r="A2" s="92"/>
      <c r="B2" s="93"/>
      <c r="C2" s="93"/>
      <c r="D2" s="93"/>
      <c r="E2" s="93"/>
      <c r="F2" s="93"/>
      <c r="G2" s="93"/>
      <c r="H2" s="93"/>
      <c r="I2" s="94"/>
      <c r="J2" s="42"/>
      <c r="K2" s="42"/>
      <c r="L2" s="42"/>
      <c r="M2" s="42"/>
      <c r="N2" s="42"/>
      <c r="O2" s="42"/>
      <c r="P2" s="42"/>
      <c r="Q2" s="7" t="str">
        <f ca="1">IF(WEEKDAY(Q$4,T_SE)&gt;=4,"S"&amp;TEXT(INT((Q$4-LOOKUP(Q$4,DATE(YEAR(Q$4)+{-1;0;1},1,3)-WEEKDAY(DATE(YEAR(Q$4)+{-1;0;1},1,3))+2))/7)+1,"00"),"")</f>
        <v/>
      </c>
      <c r="R2" s="76" t="str">
        <f ca="1">IF(WEEKDAY(R$4,T_SE)&gt;=4,"S"&amp;TEXT(INT((R$4-LOOKUP(R$4,DATE(YEAR(R$4)+{-1;0;1},1,3)-WEEKDAY(DATE(YEAR(R$4)+{-1;0;1},1,3))+2))/7)+1,"00"),"")</f>
        <v/>
      </c>
      <c r="S2" s="77" t="str">
        <f ca="1">IF(WEEKDAY(S$4,T_SE)=4,"S"&amp;TEXT(INT((S$4-LOOKUP(S$4,DATE(YEAR(S$4)+{-1;0;1},1,3)-WEEKDAY(DATE(YEAR(S$4)+{-1;0;1},1,3))+2))/7)+1,"00"),"")</f>
        <v>S06</v>
      </c>
      <c r="T2" s="77" t="str">
        <f ca="1">IF(WEEKDAY(T$4,T_SE)=4,"S"&amp;TEXT(INT((T$4-LOOKUP(T$4,DATE(YEAR(T$4)+{-1;0;1},1,3)-WEEKDAY(DATE(YEAR(T$4)+{-1;0;1},1,3))+2))/7)+1,"00"),"")</f>
        <v/>
      </c>
      <c r="U2" s="77" t="str">
        <f ca="1">IF(WEEKDAY(U$4,T_SE)=4,"S"&amp;TEXT(INT((U$4-LOOKUP(U$4,DATE(YEAR(U$4)+{-1;0;1},1,3)-WEEKDAY(DATE(YEAR(U$4)+{-1;0;1},1,3))+2))/7)+1,"00"),"")</f>
        <v/>
      </c>
      <c r="V2" s="77" t="str">
        <f ca="1">IF(WEEKDAY(V$4,T_SE)=4,"S"&amp;TEXT(INT((V$4-LOOKUP(V$4,DATE(YEAR(V$4)+{-1;0;1},1,3)-WEEKDAY(DATE(YEAR(V$4)+{-1;0;1},1,3))+2))/7)+1,"00"),"")</f>
        <v/>
      </c>
      <c r="W2" s="77" t="str">
        <f ca="1">IF(WEEKDAY(W$4,T_SE)=4,"S"&amp;TEXT(INT((W$4-LOOKUP(W$4,DATE(YEAR(W$4)+{-1;0;1},1,3)-WEEKDAY(DATE(YEAR(W$4)+{-1;0;1},1,3))+2))/7)+1,"00"),"")</f>
        <v/>
      </c>
      <c r="X2" s="77" t="str">
        <f ca="1">IF(WEEKDAY(X$4,T_SE)=4,"S"&amp;TEXT(INT((X$4-LOOKUP(X$4,DATE(YEAR(X$4)+{-1;0;1},1,3)-WEEKDAY(DATE(YEAR(X$4)+{-1;0;1},1,3))+2))/7)+1,"00"),"")</f>
        <v/>
      </c>
      <c r="Y2" s="77" t="str">
        <f ca="1">IF(WEEKDAY(Y$4,T_SE)=4,"S"&amp;TEXT(INT((Y$4-LOOKUP(Y$4,DATE(YEAR(Y$4)+{-1;0;1},1,3)-WEEKDAY(DATE(YEAR(Y$4)+{-1;0;1},1,3))+2))/7)+1,"00"),"")</f>
        <v/>
      </c>
      <c r="Z2" s="77" t="str">
        <f ca="1">IF(WEEKDAY(Z$4,T_SE)=4,"S"&amp;TEXT(INT((Z$4-LOOKUP(Z$4,DATE(YEAR(Z$4)+{-1;0;1},1,3)-WEEKDAY(DATE(YEAR(Z$4)+{-1;0;1},1,3))+2))/7)+1,"00"),"")</f>
        <v>S07</v>
      </c>
      <c r="AA2" s="77" t="str">
        <f ca="1">IF(WEEKDAY(AA$4,T_SE)=4,"S"&amp;TEXT(INT((AA$4-LOOKUP(AA$4,DATE(YEAR(AA$4)+{-1;0;1},1,3)-WEEKDAY(DATE(YEAR(AA$4)+{-1;0;1},1,3))+2))/7)+1,"00"),"")</f>
        <v/>
      </c>
      <c r="AB2" s="77" t="str">
        <f ca="1">IF(WEEKDAY(AB$4,T_SE)=4,"S"&amp;TEXT(INT((AB$4-LOOKUP(AB$4,DATE(YEAR(AB$4)+{-1;0;1},1,3)-WEEKDAY(DATE(YEAR(AB$4)+{-1;0;1},1,3))+2))/7)+1,"00"),"")</f>
        <v/>
      </c>
      <c r="AC2" s="77" t="str">
        <f ca="1">IF(WEEKDAY(AC$4,T_SE)=4,"S"&amp;TEXT(INT((AC$4-LOOKUP(AC$4,DATE(YEAR(AC$4)+{-1;0;1},1,3)-WEEKDAY(DATE(YEAR(AC$4)+{-1;0;1},1,3))+2))/7)+1,"00"),"")</f>
        <v/>
      </c>
      <c r="AD2" s="77" t="str">
        <f ca="1">IF(WEEKDAY(AD$4,T_SE)=4,"S"&amp;TEXT(INT((AD$4-LOOKUP(AD$4,DATE(YEAR(AD$4)+{-1;0;1},1,3)-WEEKDAY(DATE(YEAR(AD$4)+{-1;0;1},1,3))+2))/7)+1,"00"),"")</f>
        <v/>
      </c>
      <c r="AE2" s="77" t="str">
        <f ca="1">IF(WEEKDAY(AE$4,T_SE)=4,"S"&amp;TEXT(INT((AE$4-LOOKUP(AE$4,DATE(YEAR(AE$4)+{-1;0;1},1,3)-WEEKDAY(DATE(YEAR(AE$4)+{-1;0;1},1,3))+2))/7)+1,"00"),"")</f>
        <v/>
      </c>
      <c r="AF2" s="77" t="str">
        <f ca="1">IF(WEEKDAY(AF$4,T_SE)=4,"S"&amp;TEXT(INT((AF$4-LOOKUP(AF$4,DATE(YEAR(AF$4)+{-1;0;1},1,3)-WEEKDAY(DATE(YEAR(AF$4)+{-1;0;1},1,3))+2))/7)+1,"00"),"")</f>
        <v/>
      </c>
      <c r="AG2" s="77" t="str">
        <f ca="1">IF(WEEKDAY(AG$4,T_SE)=4,"S"&amp;TEXT(INT((AG$4-LOOKUP(AG$4,DATE(YEAR(AG$4)+{-1;0;1},1,3)-WEEKDAY(DATE(YEAR(AG$4)+{-1;0;1},1,3))+2))/7)+1,"00"),"")</f>
        <v>S08</v>
      </c>
      <c r="AH2" s="77" t="str">
        <f ca="1">IF(WEEKDAY(AH$4,T_SE)=4,"S"&amp;TEXT(INT((AH$4-LOOKUP(AH$4,DATE(YEAR(AH$4)+{-1;0;1},1,3)-WEEKDAY(DATE(YEAR(AH$4)+{-1;0;1},1,3))+2))/7)+1,"00"),"")</f>
        <v/>
      </c>
      <c r="AI2" s="77" t="str">
        <f ca="1">IF(WEEKDAY(AI$4,T_SE)=4,"S"&amp;TEXT(INT((AI$4-LOOKUP(AI$4,DATE(YEAR(AI$4)+{-1;0;1},1,3)-WEEKDAY(DATE(YEAR(AI$4)+{-1;0;1},1,3))+2))/7)+1,"00"),"")</f>
        <v/>
      </c>
      <c r="AJ2" s="77" t="str">
        <f ca="1">IF(WEEKDAY(AJ$4,T_SE)=4,"S"&amp;TEXT(INT((AJ$4-LOOKUP(AJ$4,DATE(YEAR(AJ$4)+{-1;0;1},1,3)-WEEKDAY(DATE(YEAR(AJ$4)+{-1;0;1},1,3))+2))/7)+1,"00"),"")</f>
        <v/>
      </c>
      <c r="AK2" s="77" t="str">
        <f ca="1">IF(WEEKDAY(AK$4,T_SE)=4,"S"&amp;TEXT(INT((AK$4-LOOKUP(AK$4,DATE(YEAR(AK$4)+{-1;0;1},1,3)-WEEKDAY(DATE(YEAR(AK$4)+{-1;0;1},1,3))+2))/7)+1,"00"),"")</f>
        <v/>
      </c>
      <c r="AL2" s="77" t="str">
        <f ca="1">IF(WEEKDAY(AL$4,T_SE)=4,"S"&amp;TEXT(INT((AL$4-LOOKUP(AL$4,DATE(YEAR(AL$4)+{-1;0;1},1,3)-WEEKDAY(DATE(YEAR(AL$4)+{-1;0;1},1,3))+2))/7)+1,"00"),"")</f>
        <v/>
      </c>
      <c r="AM2" s="77" t="str">
        <f ca="1">IF(WEEKDAY(AM$4,T_SE)=4,"S"&amp;TEXT(INT((AM$4-LOOKUP(AM$4,DATE(YEAR(AM$4)+{-1;0;1},1,3)-WEEKDAY(DATE(YEAR(AM$4)+{-1;0;1},1,3))+2))/7)+1,"00"),"")</f>
        <v/>
      </c>
      <c r="AN2" s="77" t="str">
        <f ca="1">IF(WEEKDAY(AN$4,T_SE)=4,"S"&amp;TEXT(INT((AN$4-LOOKUP(AN$4,DATE(YEAR(AN$4)+{-1;0;1},1,3)-WEEKDAY(DATE(YEAR(AN$4)+{-1;0;1},1,3))+2))/7)+1,"00"),"")</f>
        <v>S09</v>
      </c>
      <c r="AO2" s="77" t="str">
        <f ca="1">IF(WEEKDAY(AO$4,T_SE)=4,"S"&amp;TEXT(INT((AO$4-LOOKUP(AO$4,DATE(YEAR(AO$4)+{-1;0;1},1,3)-WEEKDAY(DATE(YEAR(AO$4)+{-1;0;1},1,3))+2))/7)+1,"00"),"")</f>
        <v/>
      </c>
      <c r="AP2" s="77" t="str">
        <f ca="1">IF(WEEKDAY(AP$4,T_SE)=4,"S"&amp;TEXT(INT((AP$4-LOOKUP(AP$4,DATE(YEAR(AP$4)+{-1;0;1},1,3)-WEEKDAY(DATE(YEAR(AP$4)+{-1;0;1},1,3))+2))/7)+1,"00"),"")</f>
        <v/>
      </c>
      <c r="AQ2" s="77" t="str">
        <f ca="1">IF(WEEKDAY(AQ$4,T_SE)=4,"S"&amp;TEXT(INT((AQ$4-LOOKUP(AQ$4,DATE(YEAR(AQ$4)+{-1;0;1},1,3)-WEEKDAY(DATE(YEAR(AQ$4)+{-1;0;1},1,3))+2))/7)+1,"00"),"")</f>
        <v/>
      </c>
      <c r="AR2" s="77" t="str">
        <f ca="1">IF(WEEKDAY(AR$4,T_SE)=4,"S"&amp;TEXT(INT((AR$4-LOOKUP(AR$4,DATE(YEAR(AR$4)+{-1;0;1},1,3)-WEEKDAY(DATE(YEAR(AR$4)+{-1;0;1},1,3))+2))/7)+1,"00"),"")</f>
        <v/>
      </c>
      <c r="AS2" s="77" t="str">
        <f ca="1">IF(WEEKDAY(AS$4,T_SE)=4,"S"&amp;TEXT(INT((AS$4-LOOKUP(AS$4,DATE(YEAR(AS$4)+{-1;0;1},1,3)-WEEKDAY(DATE(YEAR(AS$4)+{-1;0;1},1,3))+2))/7)+1,"00"),"")</f>
        <v/>
      </c>
      <c r="AT2" s="77" t="str">
        <f ca="1">IF(WEEKDAY(AT$4,T_SE)=4,"S"&amp;TEXT(INT((AT$4-LOOKUP(AT$4,DATE(YEAR(AT$4)+{-1;0;1},1,3)-WEEKDAY(DATE(YEAR(AT$4)+{-1;0;1},1,3))+2))/7)+1,"00"),"")</f>
        <v/>
      </c>
      <c r="AU2" s="77" t="str">
        <f ca="1">IF(WEEKDAY(AU$4,T_SE)=4,"S"&amp;TEXT(INT((AU$4-LOOKUP(AU$4,DATE(YEAR(AU$4)+{-1;0;1},1,3)-WEEKDAY(DATE(YEAR(AU$4)+{-1;0;1},1,3))+2))/7)+1,"00"),"")</f>
        <v>S10</v>
      </c>
      <c r="AV2" s="77" t="str">
        <f ca="1">IF(WEEKDAY(AV$4,T_SE)=4,"S"&amp;TEXT(INT((AV$4-LOOKUP(AV$4,DATE(YEAR(AV$4)+{-1;0;1},1,3)-WEEKDAY(DATE(YEAR(AV$4)+{-1;0;1},1,3))+2))/7)+1,"00"),"")</f>
        <v/>
      </c>
      <c r="AW2" s="77" t="str">
        <f ca="1">IF(WEEKDAY(AW$4,T_SE)=4,"S"&amp;TEXT(INT((AW$4-LOOKUP(AW$4,DATE(YEAR(AW$4)+{-1;0;1},1,3)-WEEKDAY(DATE(YEAR(AW$4)+{-1;0;1},1,3))+2))/7)+1,"00"),"")</f>
        <v/>
      </c>
      <c r="AX2" s="77" t="str">
        <f ca="1">IF(WEEKDAY(AX$4,T_SE)=4,"S"&amp;TEXT(INT((AX$4-LOOKUP(AX$4,DATE(YEAR(AX$4)+{-1;0;1},1,3)-WEEKDAY(DATE(YEAR(AX$4)+{-1;0;1},1,3))+2))/7)+1,"00"),"")</f>
        <v/>
      </c>
      <c r="AY2" s="77" t="str">
        <f ca="1">IF(WEEKDAY(AY$4,T_SE)=4,"S"&amp;TEXT(INT((AY$4-LOOKUP(AY$4,DATE(YEAR(AY$4)+{-1;0;1},1,3)-WEEKDAY(DATE(YEAR(AY$4)+{-1;0;1},1,3))+2))/7)+1,"00"),"")</f>
        <v/>
      </c>
      <c r="AZ2" s="77" t="str">
        <f ca="1">IF(WEEKDAY(AZ$4,T_SE)=4,"S"&amp;TEXT(INT((AZ$4-LOOKUP(AZ$4,DATE(YEAR(AZ$4)+{-1;0;1},1,3)-WEEKDAY(DATE(YEAR(AZ$4)+{-1;0;1},1,3))+2))/7)+1,"00"),"")</f>
        <v/>
      </c>
      <c r="BA2" s="78" t="str">
        <f ca="1">IF(WEEKDAY(BA$4,T_SE)&lt;=4,"S"&amp;TEXT(INT((BA$4-LOOKUP(BA$4,DATE(YEAR(BA$4)+{-1;0;1},1,3)-WEEKDAY(DATE(YEAR(BA$4)+{-1;0;1},1,3))+2))/7)+1,"00"),"")</f>
        <v>S11</v>
      </c>
      <c r="BB2" s="8" t="str">
        <f ca="1">IF(WEEKDAY(BB$4,T_SE)&lt;=4,"S"&amp;TEXT(INT((BB$4-LOOKUP(BB$4,DATE(YEAR(BB$4)+{-1;0;1},1,3)-WEEKDAY(DATE(YEAR(BB$4)+{-1;0;1},1,3))+2))/7)+1,"00"),"")</f>
        <v>S11</v>
      </c>
      <c r="BC2" s="8" t="str">
        <f ca="1">IF(WEEKDAY(BC$4,T_SE)&lt;=4,"S"&amp;TEXT(INT((BC$4-LOOKUP(BC$4,DATE(YEAR(BC$4)+{-1;0;1},1,3)-WEEKDAY(DATE(YEAR(BC$4)+{-1;0;1},1,3))+2))/7)+1,"00"),"")</f>
        <v/>
      </c>
      <c r="BD2" s="8" t="str">
        <f ca="1">IF(WEEKDAY(BD$4,T_SE)&lt;=4,"S"&amp;TEXT(INT((BD$4-LOOKUP(BD$4,DATE(YEAR(BD$4)+{-1;0;1},1,3)-WEEKDAY(DATE(YEAR(BD$4)+{-1;0;1},1,3))+2))/7)+1,"00"),"")</f>
        <v/>
      </c>
      <c r="BE2" s="8" t="str">
        <f ca="1">IF(WEEKDAY(BE$4,T_SE)&lt;=4,"S"&amp;TEXT(INT((BE$4-LOOKUP(BE$4,DATE(YEAR(BE$4)+{-1;0;1},1,3)-WEEKDAY(DATE(YEAR(BE$4)+{-1;0;1},1,3))+2))/7)+1,"00"),"")</f>
        <v/>
      </c>
      <c r="BF2" s="8" t="str">
        <f ca="1">IF(WEEKDAY(BF$4,T_SE)&lt;=4,"S"&amp;TEXT(INT((BF$4-LOOKUP(BF$4,DATE(YEAR(BF$4)+{-1;0;1},1,3)-WEEKDAY(DATE(YEAR(BF$4)+{-1;0;1},1,3))+2))/7)+1,"00"),"")</f>
        <v>S12</v>
      </c>
      <c r="BG2" s="8" t="str">
        <f ca="1">IF(WEEKDAY(BG$4,T_SE)&lt;=4,"S"&amp;TEXT(INT((BG$4-LOOKUP(BG$4,DATE(YEAR(BG$4)+{-1;0;1},1,3)-WEEKDAY(DATE(YEAR(BG$4)+{-1;0;1},1,3))+2))/7)+1,"00"),"")</f>
        <v>S12</v>
      </c>
      <c r="BH2" s="8" t="str">
        <f ca="1">IF(WEEKDAY(BH$4,T_SE)&lt;=4,"S"&amp;TEXT(INT((BH$4-LOOKUP(BH$4,DATE(YEAR(BH$4)+{-1;0;1},1,3)-WEEKDAY(DATE(YEAR(BH$4)+{-1;0;1},1,3))+2))/7)+1,"00"),"")</f>
        <v>S12</v>
      </c>
    </row>
    <row r="3" spans="1:702" ht="23.25" x14ac:dyDescent="0.25">
      <c r="A3" s="14"/>
      <c r="B3" s="15"/>
      <c r="C3" s="15"/>
      <c r="D3" s="15"/>
      <c r="E3" s="15"/>
      <c r="F3" s="15"/>
      <c r="G3" s="15"/>
      <c r="H3" s="15"/>
      <c r="I3" s="15"/>
      <c r="J3" s="9" t="str">
        <f ca="1">PROPER(TEXT(J4,"jjj"))</f>
        <v>Mar</v>
      </c>
      <c r="K3" s="9" t="str">
        <f t="shared" ref="K3:P3" ca="1" si="8">PROPER(TEXT(K4,"jjj"))</f>
        <v>Mer</v>
      </c>
      <c r="L3" s="9" t="str">
        <f t="shared" ca="1" si="8"/>
        <v>Jeu</v>
      </c>
      <c r="M3" s="9" t="str">
        <f t="shared" ca="1" si="8"/>
        <v>Ven</v>
      </c>
      <c r="N3" s="9" t="str">
        <f t="shared" ca="1" si="8"/>
        <v>Sam</v>
      </c>
      <c r="O3" s="9" t="str">
        <f t="shared" ca="1" si="8"/>
        <v>Dim</v>
      </c>
      <c r="P3" s="9" t="str">
        <f t="shared" ca="1" si="8"/>
        <v>Lun</v>
      </c>
      <c r="Q3" s="21" t="str">
        <f ca="1">PROPER(TEXT(Date_Deb,"jjj"))</f>
        <v>Mar</v>
      </c>
      <c r="R3" s="62" t="str">
        <f ca="1">PROPER(TEXT(R4,"jjj"))</f>
        <v>Mer</v>
      </c>
      <c r="S3" s="62" t="str">
        <f t="shared" ref="S3:BH3" ca="1" si="9">PROPER(TEXT(S4,"jjj"))</f>
        <v>Jeu</v>
      </c>
      <c r="T3" s="62" t="str">
        <f t="shared" ca="1" si="9"/>
        <v>Ven</v>
      </c>
      <c r="U3" s="62" t="str">
        <f t="shared" ca="1" si="9"/>
        <v>Sam</v>
      </c>
      <c r="V3" s="62" t="str">
        <f t="shared" ca="1" si="9"/>
        <v>Dim</v>
      </c>
      <c r="W3" s="62" t="str">
        <f t="shared" ca="1" si="9"/>
        <v>Lun</v>
      </c>
      <c r="X3" s="62" t="str">
        <f t="shared" ca="1" si="9"/>
        <v>Mar</v>
      </c>
      <c r="Y3" s="62" t="str">
        <f t="shared" ca="1" si="9"/>
        <v>Mer</v>
      </c>
      <c r="Z3" s="62" t="str">
        <f t="shared" ca="1" si="9"/>
        <v>Jeu</v>
      </c>
      <c r="AA3" s="62" t="str">
        <f t="shared" ca="1" si="9"/>
        <v>Ven</v>
      </c>
      <c r="AB3" s="62" t="str">
        <f t="shared" ca="1" si="9"/>
        <v>Sam</v>
      </c>
      <c r="AC3" s="62" t="str">
        <f t="shared" ca="1" si="9"/>
        <v>Dim</v>
      </c>
      <c r="AD3" s="62" t="str">
        <f t="shared" ca="1" si="9"/>
        <v>Lun</v>
      </c>
      <c r="AE3" s="62" t="str">
        <f t="shared" ca="1" si="9"/>
        <v>Mar</v>
      </c>
      <c r="AF3" s="62" t="str">
        <f t="shared" ca="1" si="9"/>
        <v>Mer</v>
      </c>
      <c r="AG3" s="62" t="str">
        <f t="shared" ca="1" si="9"/>
        <v>Jeu</v>
      </c>
      <c r="AH3" s="62" t="str">
        <f t="shared" ca="1" si="9"/>
        <v>Ven</v>
      </c>
      <c r="AI3" s="62" t="str">
        <f t="shared" ca="1" si="9"/>
        <v>Sam</v>
      </c>
      <c r="AJ3" s="62" t="str">
        <f t="shared" ca="1" si="9"/>
        <v>Dim</v>
      </c>
      <c r="AK3" s="62" t="str">
        <f t="shared" ca="1" si="9"/>
        <v>Lun</v>
      </c>
      <c r="AL3" s="62" t="str">
        <f t="shared" ca="1" si="9"/>
        <v>Mar</v>
      </c>
      <c r="AM3" s="62" t="str">
        <f t="shared" ca="1" si="9"/>
        <v>Mer</v>
      </c>
      <c r="AN3" s="62" t="str">
        <f t="shared" ca="1" si="9"/>
        <v>Jeu</v>
      </c>
      <c r="AO3" s="62" t="str">
        <f t="shared" ca="1" si="9"/>
        <v>Ven</v>
      </c>
      <c r="AP3" s="62" t="str">
        <f t="shared" ca="1" si="9"/>
        <v>Sam</v>
      </c>
      <c r="AQ3" s="62" t="str">
        <f t="shared" ca="1" si="9"/>
        <v>Dim</v>
      </c>
      <c r="AR3" s="62" t="str">
        <f t="shared" ca="1" si="9"/>
        <v>Lun</v>
      </c>
      <c r="AS3" s="62" t="str">
        <f t="shared" ca="1" si="9"/>
        <v>Mar</v>
      </c>
      <c r="AT3" s="62" t="str">
        <f t="shared" ca="1" si="9"/>
        <v>Mer</v>
      </c>
      <c r="AU3" s="62" t="str">
        <f t="shared" ca="1" si="9"/>
        <v>Jeu</v>
      </c>
      <c r="AV3" s="62" t="str">
        <f t="shared" ca="1" si="9"/>
        <v>Ven</v>
      </c>
      <c r="AW3" s="62" t="str">
        <f t="shared" ca="1" si="9"/>
        <v>Sam</v>
      </c>
      <c r="AX3" s="62" t="str">
        <f t="shared" ca="1" si="9"/>
        <v>Dim</v>
      </c>
      <c r="AY3" s="62" t="str">
        <f t="shared" ca="1" si="9"/>
        <v>Lun</v>
      </c>
      <c r="AZ3" s="62" t="str">
        <f t="shared" ca="1" si="9"/>
        <v>Mar</v>
      </c>
      <c r="BA3" s="62" t="str">
        <f t="shared" ca="1" si="9"/>
        <v>Mer</v>
      </c>
      <c r="BB3" s="9" t="str">
        <f t="shared" ca="1" si="9"/>
        <v>Jeu</v>
      </c>
      <c r="BC3" s="9" t="str">
        <f t="shared" ca="1" si="9"/>
        <v>Ven</v>
      </c>
      <c r="BD3" s="9" t="str">
        <f t="shared" ca="1" si="9"/>
        <v>Sam</v>
      </c>
      <c r="BE3" s="9" t="str">
        <f t="shared" ca="1" si="9"/>
        <v>Dim</v>
      </c>
      <c r="BF3" s="9" t="str">
        <f t="shared" ca="1" si="9"/>
        <v>Lun</v>
      </c>
      <c r="BG3" s="9" t="str">
        <f t="shared" ca="1" si="9"/>
        <v>Mar</v>
      </c>
      <c r="BH3" s="9" t="str">
        <f t="shared" ca="1" si="9"/>
        <v>Mer</v>
      </c>
    </row>
    <row r="4" spans="1:702" ht="23.25" x14ac:dyDescent="0.25">
      <c r="A4" s="23"/>
      <c r="B4" s="24"/>
      <c r="C4" s="24"/>
      <c r="D4" s="24"/>
      <c r="E4" s="24"/>
      <c r="F4" s="24"/>
      <c r="G4" s="24"/>
      <c r="H4" s="32"/>
      <c r="I4" s="32"/>
      <c r="J4" s="22">
        <f t="shared" ref="J4:N4" ca="1" si="10">K4-1</f>
        <v>43858</v>
      </c>
      <c r="K4" s="22">
        <f t="shared" ca="1" si="10"/>
        <v>43859</v>
      </c>
      <c r="L4" s="22">
        <f t="shared" ca="1" si="10"/>
        <v>43860</v>
      </c>
      <c r="M4" s="22">
        <f t="shared" ca="1" si="10"/>
        <v>43861</v>
      </c>
      <c r="N4" s="22">
        <f t="shared" ca="1" si="10"/>
        <v>43862</v>
      </c>
      <c r="O4" s="22">
        <f ca="1">P4-1</f>
        <v>43863</v>
      </c>
      <c r="P4" s="22">
        <f ca="1">Date_Deb-1</f>
        <v>43864</v>
      </c>
      <c r="Q4" s="22">
        <f ca="1">TODAY()-Archive+_DC+_SB-1</f>
        <v>43865</v>
      </c>
      <c r="R4" s="63">
        <f ca="1">Date_Deb+1</f>
        <v>43866</v>
      </c>
      <c r="S4" s="63">
        <f ca="1">R4+1</f>
        <v>43867</v>
      </c>
      <c r="T4" s="63">
        <f t="shared" ref="T4:BA4" ca="1" si="11">S4+1</f>
        <v>43868</v>
      </c>
      <c r="U4" s="63">
        <f t="shared" ca="1" si="11"/>
        <v>43869</v>
      </c>
      <c r="V4" s="63">
        <f t="shared" ca="1" si="11"/>
        <v>43870</v>
      </c>
      <c r="W4" s="63">
        <f t="shared" ca="1" si="11"/>
        <v>43871</v>
      </c>
      <c r="X4" s="63">
        <f t="shared" ca="1" si="11"/>
        <v>43872</v>
      </c>
      <c r="Y4" s="63">
        <f t="shared" ca="1" si="11"/>
        <v>43873</v>
      </c>
      <c r="Z4" s="63">
        <f t="shared" ca="1" si="11"/>
        <v>43874</v>
      </c>
      <c r="AA4" s="63">
        <f t="shared" ca="1" si="11"/>
        <v>43875</v>
      </c>
      <c r="AB4" s="63">
        <f t="shared" ca="1" si="11"/>
        <v>43876</v>
      </c>
      <c r="AC4" s="63">
        <f t="shared" ca="1" si="11"/>
        <v>43877</v>
      </c>
      <c r="AD4" s="63">
        <f t="shared" ca="1" si="11"/>
        <v>43878</v>
      </c>
      <c r="AE4" s="63">
        <f t="shared" ca="1" si="11"/>
        <v>43879</v>
      </c>
      <c r="AF4" s="63">
        <f t="shared" ca="1" si="11"/>
        <v>43880</v>
      </c>
      <c r="AG4" s="63">
        <f t="shared" ca="1" si="11"/>
        <v>43881</v>
      </c>
      <c r="AH4" s="63">
        <f t="shared" ca="1" si="11"/>
        <v>43882</v>
      </c>
      <c r="AI4" s="63">
        <f t="shared" ca="1" si="11"/>
        <v>43883</v>
      </c>
      <c r="AJ4" s="63">
        <f t="shared" ca="1" si="11"/>
        <v>43884</v>
      </c>
      <c r="AK4" s="63">
        <f t="shared" ca="1" si="11"/>
        <v>43885</v>
      </c>
      <c r="AL4" s="63">
        <f t="shared" ca="1" si="11"/>
        <v>43886</v>
      </c>
      <c r="AM4" s="63">
        <f t="shared" ca="1" si="11"/>
        <v>43887</v>
      </c>
      <c r="AN4" s="63">
        <f t="shared" ca="1" si="11"/>
        <v>43888</v>
      </c>
      <c r="AO4" s="63">
        <f t="shared" ca="1" si="11"/>
        <v>43889</v>
      </c>
      <c r="AP4" s="63">
        <f t="shared" ca="1" si="11"/>
        <v>43890</v>
      </c>
      <c r="AQ4" s="63">
        <f t="shared" ca="1" si="11"/>
        <v>43891</v>
      </c>
      <c r="AR4" s="63">
        <f t="shared" ca="1" si="11"/>
        <v>43892</v>
      </c>
      <c r="AS4" s="63">
        <f t="shared" ca="1" si="11"/>
        <v>43893</v>
      </c>
      <c r="AT4" s="63">
        <f t="shared" ca="1" si="11"/>
        <v>43894</v>
      </c>
      <c r="AU4" s="63">
        <f t="shared" ca="1" si="11"/>
        <v>43895</v>
      </c>
      <c r="AV4" s="63">
        <f t="shared" ca="1" si="11"/>
        <v>43896</v>
      </c>
      <c r="AW4" s="63">
        <f t="shared" ca="1" si="11"/>
        <v>43897</v>
      </c>
      <c r="AX4" s="63">
        <f t="shared" ca="1" si="11"/>
        <v>43898</v>
      </c>
      <c r="AY4" s="63">
        <f t="shared" ca="1" si="11"/>
        <v>43899</v>
      </c>
      <c r="AZ4" s="63">
        <f t="shared" ca="1" si="11"/>
        <v>43900</v>
      </c>
      <c r="BA4" s="63">
        <f t="shared" ca="1" si="11"/>
        <v>43901</v>
      </c>
      <c r="BB4" s="12">
        <f t="shared" ref="BB4" ca="1" si="12">BA4+1</f>
        <v>43902</v>
      </c>
      <c r="BC4" s="12">
        <f t="shared" ref="BC4" ca="1" si="13">BB4+1</f>
        <v>43903</v>
      </c>
      <c r="BD4" s="12">
        <f t="shared" ref="BD4" ca="1" si="14">BC4+1</f>
        <v>43904</v>
      </c>
      <c r="BE4" s="12">
        <f t="shared" ref="BE4" ca="1" si="15">BD4+1</f>
        <v>43905</v>
      </c>
      <c r="BF4" s="12">
        <f t="shared" ref="BF4" ca="1" si="16">BE4+1</f>
        <v>43906</v>
      </c>
      <c r="BG4" s="12">
        <f t="shared" ref="BG4" ca="1" si="17">BF4+1</f>
        <v>43907</v>
      </c>
      <c r="BH4" s="12">
        <f t="shared" ref="BH4" ca="1" si="18">BG4+1</f>
        <v>43908</v>
      </c>
    </row>
    <row r="5" spans="1:702" s="83" customFormat="1" ht="30" customHeight="1" x14ac:dyDescent="0.35">
      <c r="A5" s="68" t="s">
        <v>93</v>
      </c>
      <c r="B5" s="68" t="s">
        <v>170</v>
      </c>
      <c r="C5" s="68" t="s">
        <v>50</v>
      </c>
      <c r="D5" s="79" t="s">
        <v>94</v>
      </c>
      <c r="E5" s="67" t="s">
        <v>95</v>
      </c>
      <c r="F5" s="68" t="s">
        <v>74</v>
      </c>
      <c r="G5" s="68" t="s">
        <v>89</v>
      </c>
      <c r="H5" s="79" t="s">
        <v>99</v>
      </c>
      <c r="I5" s="79" t="s">
        <v>98</v>
      </c>
      <c r="J5" s="80" t="s">
        <v>82</v>
      </c>
      <c r="K5" s="80" t="s">
        <v>88</v>
      </c>
      <c r="L5" s="80" t="s">
        <v>87</v>
      </c>
      <c r="M5" s="80" t="s">
        <v>86</v>
      </c>
      <c r="N5" s="80" t="s">
        <v>85</v>
      </c>
      <c r="O5" s="80" t="s">
        <v>84</v>
      </c>
      <c r="P5" s="80" t="s">
        <v>83</v>
      </c>
      <c r="Q5" s="80" t="s">
        <v>7</v>
      </c>
      <c r="R5" s="80" t="s">
        <v>8</v>
      </c>
      <c r="S5" s="80" t="s">
        <v>9</v>
      </c>
      <c r="T5" s="80" t="s">
        <v>10</v>
      </c>
      <c r="U5" s="80" t="s">
        <v>11</v>
      </c>
      <c r="V5" s="80" t="s">
        <v>12</v>
      </c>
      <c r="W5" s="80" t="s">
        <v>13</v>
      </c>
      <c r="X5" s="80" t="s">
        <v>14</v>
      </c>
      <c r="Y5" s="80" t="s">
        <v>15</v>
      </c>
      <c r="Z5" s="80" t="s">
        <v>16</v>
      </c>
      <c r="AA5" s="80" t="s">
        <v>17</v>
      </c>
      <c r="AB5" s="80" t="s">
        <v>18</v>
      </c>
      <c r="AC5" s="80" t="s">
        <v>19</v>
      </c>
      <c r="AD5" s="80" t="s">
        <v>20</v>
      </c>
      <c r="AE5" s="80" t="s">
        <v>21</v>
      </c>
      <c r="AF5" s="80" t="s">
        <v>22</v>
      </c>
      <c r="AG5" s="80" t="s">
        <v>23</v>
      </c>
      <c r="AH5" s="80" t="s">
        <v>24</v>
      </c>
      <c r="AI5" s="80" t="s">
        <v>25</v>
      </c>
      <c r="AJ5" s="80" t="s">
        <v>26</v>
      </c>
      <c r="AK5" s="80" t="s">
        <v>27</v>
      </c>
      <c r="AL5" s="80" t="s">
        <v>28</v>
      </c>
      <c r="AM5" s="80" t="s">
        <v>29</v>
      </c>
      <c r="AN5" s="80" t="s">
        <v>30</v>
      </c>
      <c r="AO5" s="80" t="s">
        <v>31</v>
      </c>
      <c r="AP5" s="80" t="s">
        <v>32</v>
      </c>
      <c r="AQ5" s="80" t="s">
        <v>33</v>
      </c>
      <c r="AR5" s="80" t="s">
        <v>34</v>
      </c>
      <c r="AS5" s="80" t="s">
        <v>35</v>
      </c>
      <c r="AT5" s="80" t="s">
        <v>36</v>
      </c>
      <c r="AU5" s="80" t="s">
        <v>37</v>
      </c>
      <c r="AV5" s="80" t="s">
        <v>38</v>
      </c>
      <c r="AW5" s="80" t="s">
        <v>39</v>
      </c>
      <c r="AX5" s="80" t="s">
        <v>40</v>
      </c>
      <c r="AY5" s="80" t="s">
        <v>41</v>
      </c>
      <c r="AZ5" s="80" t="s">
        <v>42</v>
      </c>
      <c r="BA5" s="81" t="s">
        <v>43</v>
      </c>
      <c r="BB5" s="80" t="s">
        <v>75</v>
      </c>
      <c r="BC5" s="80" t="s">
        <v>76</v>
      </c>
      <c r="BD5" s="80" t="s">
        <v>77</v>
      </c>
      <c r="BE5" s="80" t="s">
        <v>78</v>
      </c>
      <c r="BF5" s="80" t="s">
        <v>79</v>
      </c>
      <c r="BG5" s="80" t="s">
        <v>80</v>
      </c>
      <c r="BH5" s="80" t="s">
        <v>81</v>
      </c>
      <c r="BI5" s="82" t="s">
        <v>44</v>
      </c>
    </row>
    <row r="6" spans="1:702" ht="26.25" x14ac:dyDescent="0.25">
      <c r="A6" s="61" t="s">
        <v>113</v>
      </c>
      <c r="B6" s="73" t="s">
        <v>110</v>
      </c>
      <c r="C6" s="35" t="s">
        <v>108</v>
      </c>
      <c r="D6" s="56">
        <v>44166</v>
      </c>
      <c r="E6" s="75" t="s">
        <v>57</v>
      </c>
      <c r="F6" s="30">
        <v>10000</v>
      </c>
      <c r="G6" s="35" t="s">
        <v>112</v>
      </c>
      <c r="H6" s="72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44166</v>
      </c>
      <c r="I6" s="60" t="str">
        <f t="array" aca="1" ref="I6"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date de début</v>
      </c>
      <c r="J6" s="40" t="str">
        <f t="array" aca="1" ref="J6" ca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f>
        <v/>
      </c>
      <c r="K6" s="40" t="str">
        <f t="array" aca="1" ref="K6" ca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f>
        <v/>
      </c>
      <c r="L6" s="40" t="str">
        <f t="array" aca="1" ref="L6" ca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f>
        <v/>
      </c>
      <c r="M6" s="40" t="str">
        <f t="array" aca="1" ref="M6" ca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f>
        <v/>
      </c>
      <c r="N6" s="40" t="str">
        <f t="array" aca="1" ref="N6" ca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f>
        <v/>
      </c>
      <c r="O6" s="40" t="str">
        <f t="array" aca="1" ref="O6" ca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f>
        <v/>
      </c>
      <c r="P6" s="40" t="str">
        <f t="array" aca="1" ref="P6" ca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f>
        <v/>
      </c>
      <c r="Q6" s="40" t="str">
        <f t="array" aca="1" ref="Q6" ca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f>
        <v/>
      </c>
      <c r="R6" s="87" t="str">
        <f t="array" aca="1" ref="R6" ca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f>
        <v/>
      </c>
      <c r="S6" s="87" t="str">
        <f t="array" aca="1" ref="S6" ca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f>
        <v/>
      </c>
      <c r="T6" s="87" t="str">
        <f t="array" aca="1" ref="T6" ca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f>
        <v/>
      </c>
      <c r="U6" s="87" t="str">
        <f t="array" aca="1" ref="U6" ca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f>
        <v/>
      </c>
      <c r="V6" s="87" t="str">
        <f ca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f>
        <v/>
      </c>
      <c r="W6" s="87" t="str">
        <f ca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f>
        <v/>
      </c>
      <c r="X6" s="87" t="str">
        <f t="array" aca="1" ref="X6" ca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f>
        <v/>
      </c>
      <c r="Y6" s="87" t="str">
        <f t="array" aca="1" ref="Y6" ca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f>
        <v/>
      </c>
      <c r="Z6" s="87" t="str">
        <f t="array" aca="1" ref="Z6" ca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f>
        <v/>
      </c>
      <c r="AA6" s="87" t="str">
        <f t="array" aca="1" ref="AA6" ca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f>
        <v/>
      </c>
      <c r="AB6" s="87" t="str">
        <f ca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f>
        <v/>
      </c>
      <c r="AC6" s="87" t="str">
        <f t="array" aca="1" ref="AC6" ca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f>
        <v/>
      </c>
      <c r="AD6" s="87" t="str">
        <f ca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f>
        <v/>
      </c>
      <c r="AE6" s="87" t="str">
        <f t="array" aca="1" ref="AE6" ca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f>
        <v/>
      </c>
      <c r="AF6" s="87" t="str">
        <f t="array" aca="1" ref="AF6" ca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f>
        <v/>
      </c>
      <c r="AG6" s="87" t="str">
        <f ca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f>
        <v/>
      </c>
      <c r="AH6" s="87" t="str">
        <f t="array" aca="1" ref="AH6" ca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f>
        <v/>
      </c>
      <c r="AI6" s="87" t="str">
        <f ca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f>
        <v/>
      </c>
      <c r="AJ6" s="87" t="str">
        <f t="array" aca="1" ref="AJ6" ca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f>
        <v/>
      </c>
      <c r="AK6" s="87" t="str">
        <f t="array" aca="1" ref="AK6" ca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f>
        <v/>
      </c>
      <c r="AL6" s="87" t="str">
        <f t="array" aca="1" ref="AL6" ca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f>
        <v/>
      </c>
      <c r="AM6" s="87" t="str">
        <f t="array" aca="1" ref="AM6" ca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f>
        <v/>
      </c>
      <c r="AN6" s="87" t="str">
        <f t="array" aca="1" ref="AN6" ca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f>
        <v/>
      </c>
      <c r="AO6" s="87" t="str">
        <f t="array" aca="1" ref="AO6" ca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f>
        <v/>
      </c>
      <c r="AP6" s="87" t="str">
        <f t="array" aca="1" ref="AP6" ca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f>
        <v/>
      </c>
      <c r="AQ6" s="87" t="str">
        <f ca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f>
        <v/>
      </c>
      <c r="AR6" s="87" t="str">
        <f ca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f>
        <v/>
      </c>
      <c r="AS6" s="87" t="str">
        <f t="array" aca="1" ref="AS6" ca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f>
        <v/>
      </c>
      <c r="AT6" s="87" t="str">
        <f t="array" aca="1" ref="AT6" ca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f>
        <v/>
      </c>
      <c r="AU6" s="87" t="str">
        <f t="array" aca="1" ref="AU6" ca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f>
        <v/>
      </c>
      <c r="AV6" s="87" t="str">
        <f t="array" aca="1" ref="AV6" ca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f>
        <v/>
      </c>
      <c r="AW6" s="87" t="str">
        <f t="array" aca="1" ref="AW6" ca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f>
        <v/>
      </c>
      <c r="AX6" s="87" t="str">
        <f t="array" aca="1" ref="AX6" ca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f>
        <v/>
      </c>
      <c r="AY6" s="87" t="str">
        <f ca="1"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f>
        <v/>
      </c>
      <c r="AZ6" s="87" t="str">
        <f ca="1"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f>
        <v/>
      </c>
      <c r="BA6" s="87" t="str">
        <f t="array" aca="1" ref="BA6" ca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f>
        <v/>
      </c>
      <c r="BB6" s="88" t="str">
        <f t="array" aca="1" ref="BB6" ca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f>
        <v/>
      </c>
      <c r="BC6" s="88" t="str">
        <f t="array" aca="1" ref="BC6" ca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f>
        <v/>
      </c>
      <c r="BD6" s="88" t="str">
        <f t="array" aca="1" ref="BD6" ca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f>
        <v/>
      </c>
      <c r="BE6" s="88" t="str">
        <f t="array" aca="1" ref="BE6" ca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f>
        <v/>
      </c>
      <c r="BF6" s="88" t="str">
        <f t="array" aca="1" ref="BF6" ca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f>
        <v/>
      </c>
      <c r="BG6" s="88" t="str">
        <f t="array" aca="1" ref="BG6" ca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f>
        <v/>
      </c>
      <c r="BH6" s="89" t="str">
        <f t="array" aca="1" ref="BH6" ca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f>
        <v/>
      </c>
      <c r="BI6" s="89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5"/>
      <c r="UE6" s="5"/>
      <c r="UF6" s="5"/>
      <c r="UG6" s="5"/>
      <c r="UH6" s="5"/>
      <c r="UI6" s="5"/>
      <c r="UJ6" s="5"/>
      <c r="UK6" s="5"/>
      <c r="UL6" s="5"/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5"/>
      <c r="VB6" s="5"/>
      <c r="VC6" s="5"/>
      <c r="VD6" s="5"/>
      <c r="VE6" s="5"/>
      <c r="VF6" s="5"/>
      <c r="VG6" s="5"/>
      <c r="VH6" s="5"/>
      <c r="VI6" s="5"/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5"/>
      <c r="VY6" s="5"/>
      <c r="VZ6" s="5"/>
      <c r="WA6" s="5"/>
      <c r="WB6" s="5"/>
      <c r="WC6" s="5"/>
      <c r="WD6" s="5"/>
      <c r="WE6" s="5"/>
      <c r="WF6" s="5"/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5"/>
      <c r="WV6" s="5"/>
      <c r="WW6" s="5"/>
      <c r="WX6" s="5"/>
      <c r="WY6" s="5"/>
      <c r="WZ6" s="5"/>
      <c r="XA6" s="5"/>
      <c r="XB6" s="5"/>
      <c r="XC6" s="5"/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5"/>
      <c r="XS6" s="5"/>
      <c r="XT6" s="5"/>
      <c r="XU6" s="5"/>
      <c r="XV6" s="5"/>
      <c r="XW6" s="5"/>
      <c r="XX6" s="5"/>
      <c r="XY6" s="5"/>
      <c r="XZ6" s="5"/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5"/>
      <c r="YP6" s="5"/>
      <c r="YQ6" s="5"/>
      <c r="YR6" s="5"/>
      <c r="YS6" s="5"/>
      <c r="YT6" s="5"/>
      <c r="YU6" s="5"/>
      <c r="YV6" s="5"/>
      <c r="YW6" s="5"/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5"/>
      <c r="ZM6" s="5"/>
      <c r="ZN6" s="5"/>
      <c r="ZO6" s="5"/>
      <c r="ZP6" s="5"/>
      <c r="ZQ6" s="5"/>
      <c r="ZR6" s="5"/>
      <c r="ZS6" s="5"/>
      <c r="ZT6" s="5"/>
      <c r="ZU6" s="5"/>
      <c r="ZV6" s="5"/>
      <c r="ZW6" s="5"/>
      <c r="ZX6" s="5"/>
      <c r="ZY6" s="5"/>
      <c r="ZZ6" s="5"/>
    </row>
    <row r="7" spans="1:702" ht="26.25" x14ac:dyDescent="0.25">
      <c r="A7" s="61" t="s">
        <v>114</v>
      </c>
      <c r="B7" s="73" t="s">
        <v>110</v>
      </c>
      <c r="C7" s="35"/>
      <c r="D7" s="56">
        <v>44166</v>
      </c>
      <c r="E7" s="75" t="s">
        <v>57</v>
      </c>
      <c r="F7" s="30">
        <v>10000</v>
      </c>
      <c r="G7" s="35" t="s">
        <v>109</v>
      </c>
      <c r="H7" s="72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44166</v>
      </c>
      <c r="I7" s="60" t="str">
        <f t="array" aca="1" ref="I7"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date de début</v>
      </c>
      <c r="J7" s="40" t="str">
        <f t="array" aca="1" ref="J7" ca="1">IFERROR(IF(J$4&lt;$D7,"",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"")))))),"")</f>
        <v/>
      </c>
      <c r="K7" s="40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40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40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40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40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40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/>
      </c>
      <c r="Q7" s="40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87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87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87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87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87" t="str">
        <f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87" t="str">
        <f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87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87" t="str">
        <f t="array" aca="1" ref="Y7"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87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87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87" t="str">
        <f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87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87" t="str">
        <f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87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87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87" t="str">
        <f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87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87" t="str">
        <f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87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87" t="str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/>
      </c>
      <c r="AL7" s="87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87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87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87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87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87" t="str">
        <f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/>
      </c>
      <c r="AR7" s="87" t="str">
        <f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/>
      </c>
      <c r="AS7" s="87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/>
      </c>
      <c r="AT7" s="87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/>
      </c>
      <c r="AU7" s="87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87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87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87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  <c r="AY7" s="87" t="str">
        <f ca="1">IFERROR(IF(AY$4&lt;$D7,"",
IF(AY$4&gt;La_Dernière_Opération,"",
IF(AY$4=La_Dernière_Opération,Montant,
IF(AY$4=$D7,IF(OR(AY$4=Tout_JF_P,NOT(NETWORKDAYS.INTL(AY$4,AY$4,Chômés))),"*",Montant),
IF(_T_E=AY$4,IF(OR(AY$4=Tout_JF_P,NOT(NETWORKDAYS.INTL(AY$4,AY$4,Chômés))),"*",Montant),
IF(AND(OFFSET(AY7,,-Sens)&lt;&gt;"",OR(OFFSET(AY$4,,-Sens)=Tout_JF_P,NOT(NETWORKDAYS.INTL(OFFSET(AY$4,,-Sens),OFFSET(AY$4,,-Sens),Chômés)))),IF(OR(AY$4=Tout_JF_P,NOT(NETWORKDAYS.INTL(AY$4,AY$4,Chômés))),"*",Montant),
"")))))),"")</f>
        <v/>
      </c>
      <c r="AZ7" s="87" t="str">
        <f ca="1">IFERROR(IF(AZ$4&lt;$D7,"",
IF(AZ$4&gt;La_Dernière_Opération,"",
IF(AZ$4=La_Dernière_Opération,Montant,
IF(AZ$4=$D7,IF(OR(AZ$4=Tout_JF_P,NOT(NETWORKDAYS.INTL(AZ$4,AZ$4,Chômés))),"*",Montant),
IF(_T_E=AZ$4,IF(OR(AZ$4=Tout_JF_P,NOT(NETWORKDAYS.INTL(AZ$4,AZ$4,Chômés))),"*",Montant),
IF(AND(OFFSET(AZ7,,-Sens)&lt;&gt;"",OR(OFFSET(AZ$4,,-Sens)=Tout_JF_P,NOT(NETWORKDAYS.INTL(OFFSET(AZ$4,,-Sens),OFFSET(AZ$4,,-Sens),Chômés)))),IF(OR(AZ$4=Tout_JF_P,NOT(NETWORKDAYS.INTL(AZ$4,AZ$4,Chômés))),"*",Montant),
"")))))),"")</f>
        <v/>
      </c>
      <c r="BA7" s="87" t="str">
        <f t="array" aca="1" ref="BA7" ca="1">IFERROR(IF(BA$4&lt;$D7,"",
IF(BA$4&gt;La_Dernière_Opération,"",
IF(BA$4=La_Dernière_Opération,Montant,
IF(BA$4=$D7,IF(OR(BA$4=Tout_JF_P,NOT(NETWORKDAYS.INTL(BA$4,BA$4,Chômés))),"*",Montant),
IF(_T_E=BA$4,IF(OR(BA$4=Tout_JF_P,NOT(NETWORKDAYS.INTL(BA$4,BA$4,Chômés))),"*",Montant),
IF(AND(OFFSET(BA7,,-Sens)&lt;&gt;"",OR(OFFSET(BA$4,,-Sens)=Tout_JF_P,NOT(NETWORKDAYS.INTL(OFFSET(BA$4,,-Sens),OFFSET(BA$4,,-Sens),Chômés)))),IF(OR(BA$4=Tout_JF_P,NOT(NETWORKDAYS.INTL(BA$4,BA$4,Chômés))),"*",Montant),
"")))))),"")</f>
        <v/>
      </c>
      <c r="BB7" s="88" t="str">
        <f t="array" aca="1" ref="BB7" ca="1">IFERROR(IF(BB$4&lt;$D7,"",
IF(BB$4&gt;La_Dernière_Opération,"",
IF(BB$4=La_Dernière_Opération,Montant,
IF(BB$4=$D7,IF(OR(BB$4=Tout_JF_P,NOT(NETWORKDAYS.INTL(BB$4,BB$4,Chômés))),"*",Montant),
IF(_T_E=BB$4,IF(OR(BB$4=Tout_JF_P,NOT(NETWORKDAYS.INTL(BB$4,BB$4,Chômés))),"*",Montant),
IF(AND(OFFSET(BB7,,-Sens)&lt;&gt;"",OR(OFFSET(BB$4,,-Sens)=Tout_JF_P,NOT(NETWORKDAYS.INTL(OFFSET(BB$4,,-Sens),OFFSET(BB$4,,-Sens),Chômés)))),IF(OR(BB$4=Tout_JF_P,NOT(NETWORKDAYS.INTL(BB$4,BB$4,Chômés))),"*",Montant),
"")))))),"")</f>
        <v/>
      </c>
      <c r="BC7" s="88" t="str">
        <f t="array" aca="1" ref="BC7" ca="1">IFERROR(IF(BC$4&lt;$D7,"",
IF(BC$4&gt;La_Dernière_Opération,"",
IF(BC$4=La_Dernière_Opération,Montant,
IF(BC$4=$D7,IF(OR(BC$4=Tout_JF_P,NOT(NETWORKDAYS.INTL(BC$4,BC$4,Chômés))),"*",Montant),
IF(_T_E=BC$4,IF(OR(BC$4=Tout_JF_P,NOT(NETWORKDAYS.INTL(BC$4,BC$4,Chômés))),"*",Montant),
IF(AND(OFFSET(BC7,,-Sens)&lt;&gt;"",OR(OFFSET(BC$4,,-Sens)=Tout_JF_P,NOT(NETWORKDAYS.INTL(OFFSET(BC$4,,-Sens),OFFSET(BC$4,,-Sens),Chômés)))),IF(OR(BC$4=Tout_JF_P,NOT(NETWORKDAYS.INTL(BC$4,BC$4,Chômés))),"*",Montant),
"")))))),"")</f>
        <v/>
      </c>
      <c r="BD7" s="88" t="str">
        <f t="array" aca="1" ref="BD7" ca="1">IFERROR(IF(BD$4&lt;$D7,"",
IF(BD$4&gt;La_Dernière_Opération,"",
IF(BD$4=La_Dernière_Opération,Montant,
IF(BD$4=$D7,IF(OR(BD$4=Tout_JF_P,NOT(NETWORKDAYS.INTL(BD$4,BD$4,Chômés))),"*",Montant),
IF(_T_E=BD$4,IF(OR(BD$4=Tout_JF_P,NOT(NETWORKDAYS.INTL(BD$4,BD$4,Chômés))),"*",Montant),
IF(AND(OFFSET(BD7,,-Sens)&lt;&gt;"",OR(OFFSET(BD$4,,-Sens)=Tout_JF_P,NOT(NETWORKDAYS.INTL(OFFSET(BD$4,,-Sens),OFFSET(BD$4,,-Sens),Chômés)))),IF(OR(BD$4=Tout_JF_P,NOT(NETWORKDAYS.INTL(BD$4,BD$4,Chômés))),"*",Montant),
"")))))),"")</f>
        <v/>
      </c>
      <c r="BE7" s="88" t="str">
        <f t="array" aca="1" ref="BE7" ca="1">IFERROR(IF(BE$4&lt;$D7,"",
IF(BE$4&gt;La_Dernière_Opération,"",
IF(BE$4=La_Dernière_Opération,Montant,
IF(BE$4=$D7,IF(OR(BE$4=Tout_JF_P,NOT(NETWORKDAYS.INTL(BE$4,BE$4,Chômés))),"*",Montant),
IF(_T_E=BE$4,IF(OR(BE$4=Tout_JF_P,NOT(NETWORKDAYS.INTL(BE$4,BE$4,Chômés))),"*",Montant),
IF(AND(OFFSET(BE7,,-Sens)&lt;&gt;"",OR(OFFSET(BE$4,,-Sens)=Tout_JF_P,NOT(NETWORKDAYS.INTL(OFFSET(BE$4,,-Sens),OFFSET(BE$4,,-Sens),Chômés)))),IF(OR(BE$4=Tout_JF_P,NOT(NETWORKDAYS.INTL(BE$4,BE$4,Chômés))),"*",Montant),
"")))))),"")</f>
        <v/>
      </c>
      <c r="BF7" s="88" t="str">
        <f t="array" aca="1" ref="BF7" ca="1">IFERROR(IF(BF$4&lt;$D7,"",
IF(BF$4&gt;La_Dernière_Opération,"",
IF(BF$4=La_Dernière_Opération,Montant,
IF(BF$4=$D7,IF(OR(BF$4=Tout_JF_P,NOT(NETWORKDAYS.INTL(BF$4,BF$4,Chômés))),"*",Montant),
IF(_T_E=BF$4,IF(OR(BF$4=Tout_JF_P,NOT(NETWORKDAYS.INTL(BF$4,BF$4,Chômés))),"*",Montant),
IF(AND(OFFSET(BF7,,-Sens)&lt;&gt;"",OR(OFFSET(BF$4,,-Sens)=Tout_JF_P,NOT(NETWORKDAYS.INTL(OFFSET(BF$4,,-Sens),OFFSET(BF$4,,-Sens),Chômés)))),IF(OR(BF$4=Tout_JF_P,NOT(NETWORKDAYS.INTL(BF$4,BF$4,Chômés))),"*",Montant),
"")))))),"")</f>
        <v/>
      </c>
      <c r="BG7" s="88" t="str">
        <f t="array" aca="1" ref="BG7" ca="1">IFERROR(IF(BG$4&lt;$D7,"",
IF(BG$4&gt;La_Dernière_Opération,"",
IF(BG$4=La_Dernière_Opération,Montant,
IF(BG$4=$D7,IF(OR(BG$4=Tout_JF_P,NOT(NETWORKDAYS.INTL(BG$4,BG$4,Chômés))),"*",Montant),
IF(_T_E=BG$4,IF(OR(BG$4=Tout_JF_P,NOT(NETWORKDAYS.INTL(BG$4,BG$4,Chômés))),"*",Montant),
IF(AND(OFFSET(BG7,,-Sens)&lt;&gt;"",OR(OFFSET(BG$4,,-Sens)=Tout_JF_P,NOT(NETWORKDAYS.INTL(OFFSET(BG$4,,-Sens),OFFSET(BG$4,,-Sens),Chômés)))),IF(OR(BG$4=Tout_JF_P,NOT(NETWORKDAYS.INTL(BG$4,BG$4,Chômés))),"*",Montant),
"")))))),"")</f>
        <v/>
      </c>
      <c r="BH7" s="89" t="str">
        <f t="array" aca="1" ref="BH7" ca="1">IFERROR(IF(BH$4&lt;$D7,"",
IF(BH$4&gt;La_Dernière_Opération,"",
IF(BH$4=La_Dernière_Opération,Montant,
IF(BH$4=$D7,IF(OR(BH$4=Tout_JF_P,NOT(NETWORKDAYS.INTL(BH$4,BH$4,Chômés))),"*",Montant),
IF(_T_E=BH$4,IF(OR(BH$4=Tout_JF_P,NOT(NETWORKDAYS.INTL(BH$4,BH$4,Chômés))),"*",Montant),
IF(AND(OFFSET(BH7,,-Sens)&lt;&gt;"",OR(OFFSET(BH$4,,-Sens)=Tout_JF_P,NOT(NETWORKDAYS.INTL(OFFSET(BH$4,,-Sens),OFFSET(BH$4,,-Sens),Chômés)))),IF(OR(BH$4=Tout_JF_P,NOT(NETWORKDAYS.INTL(BH$4,BH$4,Chômés))),"*",Montant),
"")))))),"")</f>
        <v/>
      </c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</row>
    <row r="8" spans="1:702" ht="26.25" x14ac:dyDescent="0.25">
      <c r="A8" s="61" t="s">
        <v>115</v>
      </c>
      <c r="B8" s="73" t="s">
        <v>110</v>
      </c>
      <c r="C8" s="35" t="s">
        <v>108</v>
      </c>
      <c r="D8" s="56">
        <v>44166</v>
      </c>
      <c r="E8" s="75" t="s">
        <v>57</v>
      </c>
      <c r="F8" s="30">
        <v>10000</v>
      </c>
      <c r="G8" s="35" t="s">
        <v>112</v>
      </c>
      <c r="H8" s="72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44166</v>
      </c>
      <c r="I8" s="60" t="str">
        <f t="array" aca="1" ref="I8"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date de début</v>
      </c>
      <c r="J8" s="40" t="str">
        <f t="array" aca="1" ref="J8" ca="1">IFERROR(IF(J$4&lt;$D8,"",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"")))))),"")</f>
        <v/>
      </c>
      <c r="K8" s="40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40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40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40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40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40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40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87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87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87" t="str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/>
      </c>
      <c r="U8" s="87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87" t="str">
        <f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87" t="str">
        <f ca="1">IFERROR(IF(W$4&lt;$D8,"",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"")))))),"")</f>
        <v/>
      </c>
      <c r="X8" s="87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87" t="str">
        <f t="array" aca="1" ref="Y8"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87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87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87" t="str">
        <f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87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87" t="str">
        <f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87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87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87" t="str">
        <f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87" t="str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/>
      </c>
      <c r="AI8" s="87" t="str">
        <f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87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87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87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87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87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87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87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87" t="str">
        <f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87" t="str">
        <f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87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87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87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87" t="str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/>
      </c>
      <c r="AW8" s="87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87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  <c r="AY8" s="87" t="str">
        <f ca="1">IFERROR(IF(AY$4&lt;$D8,"",
IF(AY$4&gt;La_Dernière_Opération,"",
IF(AY$4=La_Dernière_Opération,Montant,
IF(AY$4=$D8,IF(OR(AY$4=Tout_JF_P,NOT(NETWORKDAYS.INTL(AY$4,AY$4,Chômés))),"*",Montant),
IF(_T_E=AY$4,IF(OR(AY$4=Tout_JF_P,NOT(NETWORKDAYS.INTL(AY$4,AY$4,Chômés))),"*",Montant),
IF(AND(OFFSET(AY8,,-Sens)&lt;&gt;"",OR(OFFSET(AY$4,,-Sens)=Tout_JF_P,NOT(NETWORKDAYS.INTL(OFFSET(AY$4,,-Sens),OFFSET(AY$4,,-Sens),Chômés)))),IF(OR(AY$4=Tout_JF_P,NOT(NETWORKDAYS.INTL(AY$4,AY$4,Chômés))),"*",Montant),
"")))))),"")</f>
        <v/>
      </c>
      <c r="AZ8" s="87" t="str">
        <f ca="1">IFERROR(IF(AZ$4&lt;$D8,"",
IF(AZ$4&gt;La_Dernière_Opération,"",
IF(AZ$4=La_Dernière_Opération,Montant,
IF(AZ$4=$D8,IF(OR(AZ$4=Tout_JF_P,NOT(NETWORKDAYS.INTL(AZ$4,AZ$4,Chômés))),"*",Montant),
IF(_T_E=AZ$4,IF(OR(AZ$4=Tout_JF_P,NOT(NETWORKDAYS.INTL(AZ$4,AZ$4,Chômés))),"*",Montant),
IF(AND(OFFSET(AZ8,,-Sens)&lt;&gt;"",OR(OFFSET(AZ$4,,-Sens)=Tout_JF_P,NOT(NETWORKDAYS.INTL(OFFSET(AZ$4,,-Sens),OFFSET(AZ$4,,-Sens),Chômés)))),IF(OR(AZ$4=Tout_JF_P,NOT(NETWORKDAYS.INTL(AZ$4,AZ$4,Chômés))),"*",Montant),
"")))))),"")</f>
        <v/>
      </c>
      <c r="BA8" s="87" t="str">
        <f t="array" aca="1" ref="BA8" ca="1">IFERROR(IF(BA$4&lt;$D8,"",
IF(BA$4&gt;La_Dernière_Opération,"",
IF(BA$4=La_Dernière_Opération,Montant,
IF(BA$4=$D8,IF(OR(BA$4=Tout_JF_P,NOT(NETWORKDAYS.INTL(BA$4,BA$4,Chômés))),"*",Montant),
IF(_T_E=BA$4,IF(OR(BA$4=Tout_JF_P,NOT(NETWORKDAYS.INTL(BA$4,BA$4,Chômés))),"*",Montant),
IF(AND(OFFSET(BA8,,-Sens)&lt;&gt;"",OR(OFFSET(BA$4,,-Sens)=Tout_JF_P,NOT(NETWORKDAYS.INTL(OFFSET(BA$4,,-Sens),OFFSET(BA$4,,-Sens),Chômés)))),IF(OR(BA$4=Tout_JF_P,NOT(NETWORKDAYS.INTL(BA$4,BA$4,Chômés))),"*",Montant),
"")))))),"")</f>
        <v/>
      </c>
      <c r="BB8" s="88" t="str">
        <f t="array" aca="1" ref="BB8" ca="1">IFERROR(IF(BB$4&lt;$D8,"",
IF(BB$4&gt;La_Dernière_Opération,"",
IF(BB$4=La_Dernière_Opération,Montant,
IF(BB$4=$D8,IF(OR(BB$4=Tout_JF_P,NOT(NETWORKDAYS.INTL(BB$4,BB$4,Chômés))),"*",Montant),
IF(_T_E=BB$4,IF(OR(BB$4=Tout_JF_P,NOT(NETWORKDAYS.INTL(BB$4,BB$4,Chômés))),"*",Montant),
IF(AND(OFFSET(BB8,,-Sens)&lt;&gt;"",OR(OFFSET(BB$4,,-Sens)=Tout_JF_P,NOT(NETWORKDAYS.INTL(OFFSET(BB$4,,-Sens),OFFSET(BB$4,,-Sens),Chômés)))),IF(OR(BB$4=Tout_JF_P,NOT(NETWORKDAYS.INTL(BB$4,BB$4,Chômés))),"*",Montant),
"")))))),"")</f>
        <v/>
      </c>
      <c r="BC8" s="88" t="str">
        <f t="array" aca="1" ref="BC8" ca="1">IFERROR(IF(BC$4&lt;$D8,"",
IF(BC$4&gt;La_Dernière_Opération,"",
IF(BC$4=La_Dernière_Opération,Montant,
IF(BC$4=$D8,IF(OR(BC$4=Tout_JF_P,NOT(NETWORKDAYS.INTL(BC$4,BC$4,Chômés))),"*",Montant),
IF(_T_E=BC$4,IF(OR(BC$4=Tout_JF_P,NOT(NETWORKDAYS.INTL(BC$4,BC$4,Chômés))),"*",Montant),
IF(AND(OFFSET(BC8,,-Sens)&lt;&gt;"",OR(OFFSET(BC$4,,-Sens)=Tout_JF_P,NOT(NETWORKDAYS.INTL(OFFSET(BC$4,,-Sens),OFFSET(BC$4,,-Sens),Chômés)))),IF(OR(BC$4=Tout_JF_P,NOT(NETWORKDAYS.INTL(BC$4,BC$4,Chômés))),"*",Montant),
"")))))),"")</f>
        <v/>
      </c>
      <c r="BD8" s="88" t="str">
        <f t="array" aca="1" ref="BD8" ca="1">IFERROR(IF(BD$4&lt;$D8,"",
IF(BD$4&gt;La_Dernière_Opération,"",
IF(BD$4=La_Dernière_Opération,Montant,
IF(BD$4=$D8,IF(OR(BD$4=Tout_JF_P,NOT(NETWORKDAYS.INTL(BD$4,BD$4,Chômés))),"*",Montant),
IF(_T_E=BD$4,IF(OR(BD$4=Tout_JF_P,NOT(NETWORKDAYS.INTL(BD$4,BD$4,Chômés))),"*",Montant),
IF(AND(OFFSET(BD8,,-Sens)&lt;&gt;"",OR(OFFSET(BD$4,,-Sens)=Tout_JF_P,NOT(NETWORKDAYS.INTL(OFFSET(BD$4,,-Sens),OFFSET(BD$4,,-Sens),Chômés)))),IF(OR(BD$4=Tout_JF_P,NOT(NETWORKDAYS.INTL(BD$4,BD$4,Chômés))),"*",Montant),
"")))))),"")</f>
        <v/>
      </c>
      <c r="BE8" s="88" t="str">
        <f t="array" aca="1" ref="BE8" ca="1">IFERROR(IF(BE$4&lt;$D8,"",
IF(BE$4&gt;La_Dernière_Opération,"",
IF(BE$4=La_Dernière_Opération,Montant,
IF(BE$4=$D8,IF(OR(BE$4=Tout_JF_P,NOT(NETWORKDAYS.INTL(BE$4,BE$4,Chômés))),"*",Montant),
IF(_T_E=BE$4,IF(OR(BE$4=Tout_JF_P,NOT(NETWORKDAYS.INTL(BE$4,BE$4,Chômés))),"*",Montant),
IF(AND(OFFSET(BE8,,-Sens)&lt;&gt;"",OR(OFFSET(BE$4,,-Sens)=Tout_JF_P,NOT(NETWORKDAYS.INTL(OFFSET(BE$4,,-Sens),OFFSET(BE$4,,-Sens),Chômés)))),IF(OR(BE$4=Tout_JF_P,NOT(NETWORKDAYS.INTL(BE$4,BE$4,Chômés))),"*",Montant),
"")))))),"")</f>
        <v/>
      </c>
      <c r="BF8" s="88" t="str">
        <f t="array" aca="1" ref="BF8" ca="1">IFERROR(IF(BF$4&lt;$D8,"",
IF(BF$4&gt;La_Dernière_Opération,"",
IF(BF$4=La_Dernière_Opération,Montant,
IF(BF$4=$D8,IF(OR(BF$4=Tout_JF_P,NOT(NETWORKDAYS.INTL(BF$4,BF$4,Chômés))),"*",Montant),
IF(_T_E=BF$4,IF(OR(BF$4=Tout_JF_P,NOT(NETWORKDAYS.INTL(BF$4,BF$4,Chômés))),"*",Montant),
IF(AND(OFFSET(BF8,,-Sens)&lt;&gt;"",OR(OFFSET(BF$4,,-Sens)=Tout_JF_P,NOT(NETWORKDAYS.INTL(OFFSET(BF$4,,-Sens),OFFSET(BF$4,,-Sens),Chômés)))),IF(OR(BF$4=Tout_JF_P,NOT(NETWORKDAYS.INTL(BF$4,BF$4,Chômés))),"*",Montant),
"")))))),"")</f>
        <v/>
      </c>
      <c r="BG8" s="88" t="str">
        <f t="array" aca="1" ref="BG8" ca="1">IFERROR(IF(BG$4&lt;$D8,"",
IF(BG$4&gt;La_Dernière_Opération,"",
IF(BG$4=La_Dernière_Opération,Montant,
IF(BG$4=$D8,IF(OR(BG$4=Tout_JF_P,NOT(NETWORKDAYS.INTL(BG$4,BG$4,Chômés))),"*",Montant),
IF(_T_E=BG$4,IF(OR(BG$4=Tout_JF_P,NOT(NETWORKDAYS.INTL(BG$4,BG$4,Chômés))),"*",Montant),
IF(AND(OFFSET(BG8,,-Sens)&lt;&gt;"",OR(OFFSET(BG$4,,-Sens)=Tout_JF_P,NOT(NETWORKDAYS.INTL(OFFSET(BG$4,,-Sens),OFFSET(BG$4,,-Sens),Chômés)))),IF(OR(BG$4=Tout_JF_P,NOT(NETWORKDAYS.INTL(BG$4,BG$4,Chômés))),"*",Montant),
"")))))),"")</f>
        <v/>
      </c>
      <c r="BH8" s="89" t="str">
        <f t="array" aca="1" ref="BH8" ca="1">IFERROR(IF(BH$4&lt;$D8,"",
IF(BH$4&gt;La_Dernière_Opération,"",
IF(BH$4=La_Dernière_Opération,Montant,
IF(BH$4=$D8,IF(OR(BH$4=Tout_JF_P,NOT(NETWORKDAYS.INTL(BH$4,BH$4,Chômés))),"*",Montant),
IF(_T_E=BH$4,IF(OR(BH$4=Tout_JF_P,NOT(NETWORKDAYS.INTL(BH$4,BH$4,Chômés))),"*",Montant),
IF(AND(OFFSET(BH8,,-Sens)&lt;&gt;"",OR(OFFSET(BH$4,,-Sens)=Tout_JF_P,NOT(NETWORKDAYS.INTL(OFFSET(BH$4,,-Sens),OFFSET(BH$4,,-Sens),Chômés)))),IF(OR(BH$4=Tout_JF_P,NOT(NETWORKDAYS.INTL(BH$4,BH$4,Chômés))),"*",Montant),
"")))))),"")</f>
        <v/>
      </c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</row>
    <row r="9" spans="1:702" ht="26.25" x14ac:dyDescent="0.25">
      <c r="A9" s="61" t="s">
        <v>116</v>
      </c>
      <c r="B9" s="73" t="s">
        <v>110</v>
      </c>
      <c r="C9" s="35"/>
      <c r="D9" s="56">
        <v>43960</v>
      </c>
      <c r="E9" s="75" t="s">
        <v>57</v>
      </c>
      <c r="F9" s="30">
        <v>10000</v>
      </c>
      <c r="G9" s="35"/>
      <c r="H9" s="72">
        <f t="array" aca="1" ref="H9" ca="1">IF(OR($D9=Fériés,$D9=Ponts,NOT(NETWORKDAYS.INTL($D9,$D9,Chômés))),"Erreur de",IF($D9="","Absence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de"))))</f>
        <v>43960</v>
      </c>
      <c r="I9" s="60" t="str">
        <f t="array" aca="1" ref="I9" ca="1">IF(OR($D9=Fériés,$D9=Ponts,NOT(NETWORKDAYS.INTL($D9,$D9,Chômés))),"date de début",IFERROR(
IF(La_Dernière_Opération&gt;EDATE($D9,100),"Perpétuel",
IF(La_Dernière_Opération&lt;TODAY(),"Terminé",La_Dernière_Opération)),IF(AND(ISNUMBER($D9),$E9=""),"périodicité","date de début")))</f>
        <v>date de début</v>
      </c>
      <c r="J9" s="40" t="str">
        <f t="array" aca="1" ref="J9" ca="1">IFERROR(IF(J$4&lt;$D9,"",
IF(J$4&gt;La_Dernière_Opération,"",
IF(J$4=La_Dernière_Opération,Montant,
IF(J$4=$D9,IF(OR(J$4=Tout_JF_P,NOT(NETWORKDAYS.INTL(J$4,J$4,Chômés))),"*",Montant),
IF(_T_E=J$4,IF(OR(J$4=Tout_JF_P,NOT(NETWORKDAYS.INTL(J$4,J$4,Chômés))),"*",Montant),
IF(AND(OFFSET(J9,,-Sens)&lt;&gt;"",OR(OFFSET(J$4,,-Sens)=Tout_JF_P,NOT(NETWORKDAYS.INTL(OFFSET(J$4,,-Sens),OFFSET(J$4,,-Sens),Chômés)))),IF(OR(J$4=Tout_JF_P,NOT(NETWORKDAYS.INTL(J$4,J$4,Chômés))),"*",Montant),
"")))))),"")</f>
        <v/>
      </c>
      <c r="K9" s="40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40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40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40" t="str">
        <f t="array" aca="1" ref="N9" ca="1">IFERROR(IF(N$4&lt;$D9,"",
IF(N$4&gt;La_Dernière_Opération,"",
IF(N$4=La_Dernière_Opération,Montant,
IF(N$4=$D9,IF(OR(N$4=Tout_JF_P,NOT(NETWORKDAYS.INTL(N$4,N$4,Chômés))),"*",Montant),
IF(_T_E=N$4,IF(OR(N$4=Tout_JF_P,NOT(NETWORKDAYS.INTL(N$4,N$4,Chômés))),"*",Montant),
IF(AND(OFFSET(N9,,-Sens)&lt;&gt;"",OR(OFFSET(N$4,,-Sens)=Tout_JF_P,NOT(NETWORKDAYS.INTL(OFFSET(N$4,,-Sens),OFFSET(N$4,,-Sens),Chômés)))),IF(OR(N$4=Tout_JF_P,NOT(NETWORKDAYS.INTL(N$4,N$4,Chômés))),"*",Montant),
"")))))),"")</f>
        <v/>
      </c>
      <c r="O9" s="40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40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40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87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87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87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87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/>
      </c>
      <c r="V9" s="87" t="str">
        <f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87" t="str">
        <f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87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87" t="str">
        <f t="array" aca="1" ref="Y9"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87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87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87" t="str">
        <f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87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87" t="str">
        <f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87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87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87" t="str">
        <f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87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87" t="str">
        <f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87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87" t="str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/>
      </c>
      <c r="AL9" s="87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87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87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87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87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87" t="str">
        <f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87" t="str">
        <f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87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87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87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87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87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87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  <c r="AY9" s="87" t="str">
        <f ca="1">IFERROR(IF(AY$4&lt;$D9,"",
IF(AY$4&gt;La_Dernière_Opération,"",
IF(AY$4=La_Dernière_Opération,Montant,
IF(AY$4=$D9,IF(OR(AY$4=Tout_JF_P,NOT(NETWORKDAYS.INTL(AY$4,AY$4,Chômés))),"*",Montant),
IF(_T_E=AY$4,IF(OR(AY$4=Tout_JF_P,NOT(NETWORKDAYS.INTL(AY$4,AY$4,Chômés))),"*",Montant),
IF(AND(OFFSET(AY9,,-Sens)&lt;&gt;"",OR(OFFSET(AY$4,,-Sens)=Tout_JF_P,NOT(NETWORKDAYS.INTL(OFFSET(AY$4,,-Sens),OFFSET(AY$4,,-Sens),Chômés)))),IF(OR(AY$4=Tout_JF_P,NOT(NETWORKDAYS.INTL(AY$4,AY$4,Chômés))),"*",Montant),
"")))))),"")</f>
        <v/>
      </c>
      <c r="AZ9" s="87" t="str">
        <f ca="1">IFERROR(IF(AZ$4&lt;$D9,"",
IF(AZ$4&gt;La_Dernière_Opération,"",
IF(AZ$4=La_Dernière_Opération,Montant,
IF(AZ$4=$D9,IF(OR(AZ$4=Tout_JF_P,NOT(NETWORKDAYS.INTL(AZ$4,AZ$4,Chômés))),"*",Montant),
IF(_T_E=AZ$4,IF(OR(AZ$4=Tout_JF_P,NOT(NETWORKDAYS.INTL(AZ$4,AZ$4,Chômés))),"*",Montant),
IF(AND(OFFSET(AZ9,,-Sens)&lt;&gt;"",OR(OFFSET(AZ$4,,-Sens)=Tout_JF_P,NOT(NETWORKDAYS.INTL(OFFSET(AZ$4,,-Sens),OFFSET(AZ$4,,-Sens),Chômés)))),IF(OR(AZ$4=Tout_JF_P,NOT(NETWORKDAYS.INTL(AZ$4,AZ$4,Chômés))),"*",Montant),
"")))))),"")</f>
        <v/>
      </c>
      <c r="BA9" s="87" t="str">
        <f t="array" aca="1" ref="BA9" ca="1">IFERROR(IF(BA$4&lt;$D9,"",
IF(BA$4&gt;La_Dernière_Opération,"",
IF(BA$4=La_Dernière_Opération,Montant,
IF(BA$4=$D9,IF(OR(BA$4=Tout_JF_P,NOT(NETWORKDAYS.INTL(BA$4,BA$4,Chômés))),"*",Montant),
IF(_T_E=BA$4,IF(OR(BA$4=Tout_JF_P,NOT(NETWORKDAYS.INTL(BA$4,BA$4,Chômés))),"*",Montant),
IF(AND(OFFSET(BA9,,-Sens)&lt;&gt;"",OR(OFFSET(BA$4,,-Sens)=Tout_JF_P,NOT(NETWORKDAYS.INTL(OFFSET(BA$4,,-Sens),OFFSET(BA$4,,-Sens),Chômés)))),IF(OR(BA$4=Tout_JF_P,NOT(NETWORKDAYS.INTL(BA$4,BA$4,Chômés))),"*",Montant),
"")))))),"")</f>
        <v/>
      </c>
      <c r="BB9" s="88" t="str">
        <f t="array" aca="1" ref="BB9" ca="1">IFERROR(IF(BB$4&lt;$D9,"",
IF(BB$4&gt;La_Dernière_Opération,"",
IF(BB$4=La_Dernière_Opération,Montant,
IF(BB$4=$D9,IF(OR(BB$4=Tout_JF_P,NOT(NETWORKDAYS.INTL(BB$4,BB$4,Chômés))),"*",Montant),
IF(_T_E=BB$4,IF(OR(BB$4=Tout_JF_P,NOT(NETWORKDAYS.INTL(BB$4,BB$4,Chômés))),"*",Montant),
IF(AND(OFFSET(BB9,,-Sens)&lt;&gt;"",OR(OFFSET(BB$4,,-Sens)=Tout_JF_P,NOT(NETWORKDAYS.INTL(OFFSET(BB$4,,-Sens),OFFSET(BB$4,,-Sens),Chômés)))),IF(OR(BB$4=Tout_JF_P,NOT(NETWORKDAYS.INTL(BB$4,BB$4,Chômés))),"*",Montant),
"")))))),"")</f>
        <v/>
      </c>
      <c r="BC9" s="88" t="str">
        <f t="array" aca="1" ref="BC9" ca="1">IFERROR(IF(BC$4&lt;$D9,"",
IF(BC$4&gt;La_Dernière_Opération,"",
IF(BC$4=La_Dernière_Opération,Montant,
IF(BC$4=$D9,IF(OR(BC$4=Tout_JF_P,NOT(NETWORKDAYS.INTL(BC$4,BC$4,Chômés))),"*",Montant),
IF(_T_E=BC$4,IF(OR(BC$4=Tout_JF_P,NOT(NETWORKDAYS.INTL(BC$4,BC$4,Chômés))),"*",Montant),
IF(AND(OFFSET(BC9,,-Sens)&lt;&gt;"",OR(OFFSET(BC$4,,-Sens)=Tout_JF_P,NOT(NETWORKDAYS.INTL(OFFSET(BC$4,,-Sens),OFFSET(BC$4,,-Sens),Chômés)))),IF(OR(BC$4=Tout_JF_P,NOT(NETWORKDAYS.INTL(BC$4,BC$4,Chômés))),"*",Montant),
"")))))),"")</f>
        <v/>
      </c>
      <c r="BD9" s="88" t="str">
        <f t="array" aca="1" ref="BD9" ca="1">IFERROR(IF(BD$4&lt;$D9,"",
IF(BD$4&gt;La_Dernière_Opération,"",
IF(BD$4=La_Dernière_Opération,Montant,
IF(BD$4=$D9,IF(OR(BD$4=Tout_JF_P,NOT(NETWORKDAYS.INTL(BD$4,BD$4,Chômés))),"*",Montant),
IF(_T_E=BD$4,IF(OR(BD$4=Tout_JF_P,NOT(NETWORKDAYS.INTL(BD$4,BD$4,Chômés))),"*",Montant),
IF(AND(OFFSET(BD9,,-Sens)&lt;&gt;"",OR(OFFSET(BD$4,,-Sens)=Tout_JF_P,NOT(NETWORKDAYS.INTL(OFFSET(BD$4,,-Sens),OFFSET(BD$4,,-Sens),Chômés)))),IF(OR(BD$4=Tout_JF_P,NOT(NETWORKDAYS.INTL(BD$4,BD$4,Chômés))),"*",Montant),
"")))))),"")</f>
        <v/>
      </c>
      <c r="BE9" s="88" t="str">
        <f t="array" aca="1" ref="BE9" ca="1">IFERROR(IF(BE$4&lt;$D9,"",
IF(BE$4&gt;La_Dernière_Opération,"",
IF(BE$4=La_Dernière_Opération,Montant,
IF(BE$4=$D9,IF(OR(BE$4=Tout_JF_P,NOT(NETWORKDAYS.INTL(BE$4,BE$4,Chômés))),"*",Montant),
IF(_T_E=BE$4,IF(OR(BE$4=Tout_JF_P,NOT(NETWORKDAYS.INTL(BE$4,BE$4,Chômés))),"*",Montant),
IF(AND(OFFSET(BE9,,-Sens)&lt;&gt;"",OR(OFFSET(BE$4,,-Sens)=Tout_JF_P,NOT(NETWORKDAYS.INTL(OFFSET(BE$4,,-Sens),OFFSET(BE$4,,-Sens),Chômés)))),IF(OR(BE$4=Tout_JF_P,NOT(NETWORKDAYS.INTL(BE$4,BE$4,Chômés))),"*",Montant),
"")))))),"")</f>
        <v/>
      </c>
      <c r="BF9" s="88" t="str">
        <f t="array" aca="1" ref="BF9" ca="1">IFERROR(IF(BF$4&lt;$D9,"",
IF(BF$4&gt;La_Dernière_Opération,"",
IF(BF$4=La_Dernière_Opération,Montant,
IF(BF$4=$D9,IF(OR(BF$4=Tout_JF_P,NOT(NETWORKDAYS.INTL(BF$4,BF$4,Chômés))),"*",Montant),
IF(_T_E=BF$4,IF(OR(BF$4=Tout_JF_P,NOT(NETWORKDAYS.INTL(BF$4,BF$4,Chômés))),"*",Montant),
IF(AND(OFFSET(BF9,,-Sens)&lt;&gt;"",OR(OFFSET(BF$4,,-Sens)=Tout_JF_P,NOT(NETWORKDAYS.INTL(OFFSET(BF$4,,-Sens),OFFSET(BF$4,,-Sens),Chômés)))),IF(OR(BF$4=Tout_JF_P,NOT(NETWORKDAYS.INTL(BF$4,BF$4,Chômés))),"*",Montant),
"")))))),"")</f>
        <v/>
      </c>
      <c r="BG9" s="88" t="str">
        <f t="array" aca="1" ref="BG9" ca="1">IFERROR(IF(BG$4&lt;$D9,"",
IF(BG$4&gt;La_Dernière_Opération,"",
IF(BG$4=La_Dernière_Opération,Montant,
IF(BG$4=$D9,IF(OR(BG$4=Tout_JF_P,NOT(NETWORKDAYS.INTL(BG$4,BG$4,Chômés))),"*",Montant),
IF(_T_E=BG$4,IF(OR(BG$4=Tout_JF_P,NOT(NETWORKDAYS.INTL(BG$4,BG$4,Chômés))),"*",Montant),
IF(AND(OFFSET(BG9,,-Sens)&lt;&gt;"",OR(OFFSET(BG$4,,-Sens)=Tout_JF_P,NOT(NETWORKDAYS.INTL(OFFSET(BG$4,,-Sens),OFFSET(BG$4,,-Sens),Chômés)))),IF(OR(BG$4=Tout_JF_P,NOT(NETWORKDAYS.INTL(BG$4,BG$4,Chômés))),"*",Montant),
"")))))),"")</f>
        <v/>
      </c>
      <c r="BH9" s="89" t="str">
        <f t="array" aca="1" ref="BH9" ca="1">IFERROR(IF(BH$4&lt;$D9,"",
IF(BH$4&gt;La_Dernière_Opération,"",
IF(BH$4=La_Dernière_Opération,Montant,
IF(BH$4=$D9,IF(OR(BH$4=Tout_JF_P,NOT(NETWORKDAYS.INTL(BH$4,BH$4,Chômés))),"*",Montant),
IF(_T_E=BH$4,IF(OR(BH$4=Tout_JF_P,NOT(NETWORKDAYS.INTL(BH$4,BH$4,Chômés))),"*",Montant),
IF(AND(OFFSET(BH9,,-Sens)&lt;&gt;"",OR(OFFSET(BH$4,,-Sens)=Tout_JF_P,NOT(NETWORKDAYS.INTL(OFFSET(BH$4,,-Sens),OFFSET(BH$4,,-Sens),Chômés)))),IF(OR(BH$4=Tout_JF_P,NOT(NETWORKDAYS.INTL(BH$4,BH$4,Chômés))),"*",Montant),
"")))))),"")</f>
        <v/>
      </c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</row>
    <row r="10" spans="1:702" ht="26.25" x14ac:dyDescent="0.25">
      <c r="A10" s="61" t="s">
        <v>117</v>
      </c>
      <c r="B10" s="73" t="s">
        <v>110</v>
      </c>
      <c r="C10" s="35"/>
      <c r="D10" s="56">
        <v>43952</v>
      </c>
      <c r="E10" s="75" t="s">
        <v>57</v>
      </c>
      <c r="F10" s="30">
        <v>10000</v>
      </c>
      <c r="G10" s="35"/>
      <c r="H10" s="72">
        <f t="array" aca="1" ref="H10" ca="1">IF(OR($D10=Fériés,$D10=Ponts,NOT(NETWORKDAYS.INTL($D10,$D10,Chômés))),"Erreur de",IF($D10="","Absence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de"))))</f>
        <v>43952</v>
      </c>
      <c r="I10" s="60" t="str">
        <f t="array" aca="1" ref="I10" ca="1">IF(OR($D10=Fériés,$D10=Ponts,NOT(NETWORKDAYS.INTL($D10,$D10,Chômés))),"date de début",IFERROR(
IF(La_Dernière_Opération&gt;EDATE($D10,100),"Perpétuel",
IF(La_Dernière_Opération&lt;TODAY(),"Terminé",La_Dernière_Opération)),IF(AND(ISNUMBER($D10),$E10=""),"périodicité","date de début")))</f>
        <v>date de début</v>
      </c>
      <c r="J10" s="40" t="str">
        <f t="array" aca="1" ref="J10" ca="1">IFERROR(IF(J$4&lt;$D10,"",
IF(J$4&gt;La_Dernière_Opération,"",
IF(J$4=La_Dernière_Opération,Montant,
IF(J$4=$D10,IF(OR(J$4=Tout_JF_P,NOT(NETWORKDAYS.INTL(J$4,J$4,Chômés))),"*",Montant),
IF(_T_E=J$4,IF(OR(J$4=Tout_JF_P,NOT(NETWORKDAYS.INTL(J$4,J$4,Chômés))),"*",Montant),
IF(AND(OFFSET(J10,,-Sens)&lt;&gt;"",OR(OFFSET(J$4,,-Sens)=Tout_JF_P,NOT(NETWORKDAYS.INTL(OFFSET(J$4,,-Sens),OFFSET(J$4,,-Sens),Chômés)))),IF(OR(J$4=Tout_JF_P,NOT(NETWORKDAYS.INTL(J$4,J$4,Chômés))),"*",Montant),
"")))))),"")</f>
        <v/>
      </c>
      <c r="K10" s="40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40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40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40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40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40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40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87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87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87" t="str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/>
      </c>
      <c r="U10" s="87" t="str">
        <f t="array" aca="1" ref="U10" ca="1">IFERROR(IF(U$4&lt;$D10,"",
IF(U$4&gt;La_Dernière_Opération,"",
IF(U$4=La_Dernière_Opération,Montant,
IF(U$4=$D10,IF(OR(U$4=Tout_JF_P,NOT(NETWORKDAYS.INTL(U$4,U$4,Chômés))),"*",Montant),
IF(_T_E=U$4,IF(OR(U$4=Tout_JF_P,NOT(NETWORKDAYS.INTL(U$4,U$4,Chômés))),"*",Montant),
IF(AND(OFFSET(U10,,-Sens)&lt;&gt;"",OR(OFFSET(U$4,,-Sens)=Tout_JF_P,NOT(NETWORKDAYS.INTL(OFFSET(U$4,,-Sens),OFFSET(U$4,,-Sens),Chômés)))),IF(OR(U$4=Tout_JF_P,NOT(NETWORKDAYS.INTL(U$4,U$4,Chômés))),"*",Montant),
"")))))),"")</f>
        <v/>
      </c>
      <c r="V10" s="87" t="str">
        <f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87" t="str">
        <f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87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87" t="str">
        <f t="array" aca="1" ref="Y10"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87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87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87" t="str">
        <f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87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87" t="str">
        <f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87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87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87" t="str">
        <f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87" t="str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/>
      </c>
      <c r="AI10" s="87" t="str">
        <f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87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87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87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87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87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87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87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87" t="str">
        <f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87" t="str">
        <f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87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87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87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87" t="str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/>
      </c>
      <c r="AW10" s="87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87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  <c r="AY10" s="87" t="str">
        <f ca="1">IFERROR(IF(AY$4&lt;$D10,"",
IF(AY$4&gt;La_Dernière_Opération,"",
IF(AY$4=La_Dernière_Opération,Montant,
IF(AY$4=$D10,IF(OR(AY$4=Tout_JF_P,NOT(NETWORKDAYS.INTL(AY$4,AY$4,Chômés))),"*",Montant),
IF(_T_E=AY$4,IF(OR(AY$4=Tout_JF_P,NOT(NETWORKDAYS.INTL(AY$4,AY$4,Chômés))),"*",Montant),
IF(AND(OFFSET(AY10,,-Sens)&lt;&gt;"",OR(OFFSET(AY$4,,-Sens)=Tout_JF_P,NOT(NETWORKDAYS.INTL(OFFSET(AY$4,,-Sens),OFFSET(AY$4,,-Sens),Chômés)))),IF(OR(AY$4=Tout_JF_P,NOT(NETWORKDAYS.INTL(AY$4,AY$4,Chômés))),"*",Montant),
"")))))),"")</f>
        <v/>
      </c>
      <c r="AZ10" s="87" t="str">
        <f ca="1">IFERROR(IF(AZ$4&lt;$D10,"",
IF(AZ$4&gt;La_Dernière_Opération,"",
IF(AZ$4=La_Dernière_Opération,Montant,
IF(AZ$4=$D10,IF(OR(AZ$4=Tout_JF_P,NOT(NETWORKDAYS.INTL(AZ$4,AZ$4,Chômés))),"*",Montant),
IF(_T_E=AZ$4,IF(OR(AZ$4=Tout_JF_P,NOT(NETWORKDAYS.INTL(AZ$4,AZ$4,Chômés))),"*",Montant),
IF(AND(OFFSET(AZ10,,-Sens)&lt;&gt;"",OR(OFFSET(AZ$4,,-Sens)=Tout_JF_P,NOT(NETWORKDAYS.INTL(OFFSET(AZ$4,,-Sens),OFFSET(AZ$4,,-Sens),Chômés)))),IF(OR(AZ$4=Tout_JF_P,NOT(NETWORKDAYS.INTL(AZ$4,AZ$4,Chômés))),"*",Montant),
"")))))),"")</f>
        <v/>
      </c>
      <c r="BA10" s="87" t="str">
        <f t="array" aca="1" ref="BA10" ca="1">IFERROR(IF(BA$4&lt;$D10,"",
IF(BA$4&gt;La_Dernière_Opération,"",
IF(BA$4=La_Dernière_Opération,Montant,
IF(BA$4=$D10,IF(OR(BA$4=Tout_JF_P,NOT(NETWORKDAYS.INTL(BA$4,BA$4,Chômés))),"*",Montant),
IF(_T_E=BA$4,IF(OR(BA$4=Tout_JF_P,NOT(NETWORKDAYS.INTL(BA$4,BA$4,Chômés))),"*",Montant),
IF(AND(OFFSET(BA10,,-Sens)&lt;&gt;"",OR(OFFSET(BA$4,,-Sens)=Tout_JF_P,NOT(NETWORKDAYS.INTL(OFFSET(BA$4,,-Sens),OFFSET(BA$4,,-Sens),Chômés)))),IF(OR(BA$4=Tout_JF_P,NOT(NETWORKDAYS.INTL(BA$4,BA$4,Chômés))),"*",Montant),
"")))))),"")</f>
        <v/>
      </c>
      <c r="BB10" s="88" t="str">
        <f t="array" aca="1" ref="BB10" ca="1">IFERROR(IF(BB$4&lt;$D10,"",
IF(BB$4&gt;La_Dernière_Opération,"",
IF(BB$4=La_Dernière_Opération,Montant,
IF(BB$4=$D10,IF(OR(BB$4=Tout_JF_P,NOT(NETWORKDAYS.INTL(BB$4,BB$4,Chômés))),"*",Montant),
IF(_T_E=BB$4,IF(OR(BB$4=Tout_JF_P,NOT(NETWORKDAYS.INTL(BB$4,BB$4,Chômés))),"*",Montant),
IF(AND(OFFSET(BB10,,-Sens)&lt;&gt;"",OR(OFFSET(BB$4,,-Sens)=Tout_JF_P,NOT(NETWORKDAYS.INTL(OFFSET(BB$4,,-Sens),OFFSET(BB$4,,-Sens),Chômés)))),IF(OR(BB$4=Tout_JF_P,NOT(NETWORKDAYS.INTL(BB$4,BB$4,Chômés))),"*",Montant),
"")))))),"")</f>
        <v/>
      </c>
      <c r="BC10" s="88" t="str">
        <f t="array" aca="1" ref="BC10" ca="1">IFERROR(IF(BC$4&lt;$D10,"",
IF(BC$4&gt;La_Dernière_Opération,"",
IF(BC$4=La_Dernière_Opération,Montant,
IF(BC$4=$D10,IF(OR(BC$4=Tout_JF_P,NOT(NETWORKDAYS.INTL(BC$4,BC$4,Chômés))),"*",Montant),
IF(_T_E=BC$4,IF(OR(BC$4=Tout_JF_P,NOT(NETWORKDAYS.INTL(BC$4,BC$4,Chômés))),"*",Montant),
IF(AND(OFFSET(BC10,,-Sens)&lt;&gt;"",OR(OFFSET(BC$4,,-Sens)=Tout_JF_P,NOT(NETWORKDAYS.INTL(OFFSET(BC$4,,-Sens),OFFSET(BC$4,,-Sens),Chômés)))),IF(OR(BC$4=Tout_JF_P,NOT(NETWORKDAYS.INTL(BC$4,BC$4,Chômés))),"*",Montant),
"")))))),"")</f>
        <v/>
      </c>
      <c r="BD10" s="88" t="str">
        <f t="array" aca="1" ref="BD10" ca="1">IFERROR(IF(BD$4&lt;$D10,"",
IF(BD$4&gt;La_Dernière_Opération,"",
IF(BD$4=La_Dernière_Opération,Montant,
IF(BD$4=$D10,IF(OR(BD$4=Tout_JF_P,NOT(NETWORKDAYS.INTL(BD$4,BD$4,Chômés))),"*",Montant),
IF(_T_E=BD$4,IF(OR(BD$4=Tout_JF_P,NOT(NETWORKDAYS.INTL(BD$4,BD$4,Chômés))),"*",Montant),
IF(AND(OFFSET(BD10,,-Sens)&lt;&gt;"",OR(OFFSET(BD$4,,-Sens)=Tout_JF_P,NOT(NETWORKDAYS.INTL(OFFSET(BD$4,,-Sens),OFFSET(BD$4,,-Sens),Chômés)))),IF(OR(BD$4=Tout_JF_P,NOT(NETWORKDAYS.INTL(BD$4,BD$4,Chômés))),"*",Montant),
"")))))),"")</f>
        <v/>
      </c>
      <c r="BE10" s="88" t="str">
        <f t="array" aca="1" ref="BE10" ca="1">IFERROR(IF(BE$4&lt;$D10,"",
IF(BE$4&gt;La_Dernière_Opération,"",
IF(BE$4=La_Dernière_Opération,Montant,
IF(BE$4=$D10,IF(OR(BE$4=Tout_JF_P,NOT(NETWORKDAYS.INTL(BE$4,BE$4,Chômés))),"*",Montant),
IF(_T_E=BE$4,IF(OR(BE$4=Tout_JF_P,NOT(NETWORKDAYS.INTL(BE$4,BE$4,Chômés))),"*",Montant),
IF(AND(OFFSET(BE10,,-Sens)&lt;&gt;"",OR(OFFSET(BE$4,,-Sens)=Tout_JF_P,NOT(NETWORKDAYS.INTL(OFFSET(BE$4,,-Sens),OFFSET(BE$4,,-Sens),Chômés)))),IF(OR(BE$4=Tout_JF_P,NOT(NETWORKDAYS.INTL(BE$4,BE$4,Chômés))),"*",Montant),
"")))))),"")</f>
        <v/>
      </c>
      <c r="BF10" s="88" t="str">
        <f t="array" aca="1" ref="BF10" ca="1">IFERROR(IF(BF$4&lt;$D10,"",
IF(BF$4&gt;La_Dernière_Opération,"",
IF(BF$4=La_Dernière_Opération,Montant,
IF(BF$4=$D10,IF(OR(BF$4=Tout_JF_P,NOT(NETWORKDAYS.INTL(BF$4,BF$4,Chômés))),"*",Montant),
IF(_T_E=BF$4,IF(OR(BF$4=Tout_JF_P,NOT(NETWORKDAYS.INTL(BF$4,BF$4,Chômés))),"*",Montant),
IF(AND(OFFSET(BF10,,-Sens)&lt;&gt;"",OR(OFFSET(BF$4,,-Sens)=Tout_JF_P,NOT(NETWORKDAYS.INTL(OFFSET(BF$4,,-Sens),OFFSET(BF$4,,-Sens),Chômés)))),IF(OR(BF$4=Tout_JF_P,NOT(NETWORKDAYS.INTL(BF$4,BF$4,Chômés))),"*",Montant),
"")))))),"")</f>
        <v/>
      </c>
      <c r="BG10" s="88" t="str">
        <f t="array" aca="1" ref="BG10" ca="1">IFERROR(IF(BG$4&lt;$D10,"",
IF(BG$4&gt;La_Dernière_Opération,"",
IF(BG$4=La_Dernière_Opération,Montant,
IF(BG$4=$D10,IF(OR(BG$4=Tout_JF_P,NOT(NETWORKDAYS.INTL(BG$4,BG$4,Chômés))),"*",Montant),
IF(_T_E=BG$4,IF(OR(BG$4=Tout_JF_P,NOT(NETWORKDAYS.INTL(BG$4,BG$4,Chômés))),"*",Montant),
IF(AND(OFFSET(BG10,,-Sens)&lt;&gt;"",OR(OFFSET(BG$4,,-Sens)=Tout_JF_P,NOT(NETWORKDAYS.INTL(OFFSET(BG$4,,-Sens),OFFSET(BG$4,,-Sens),Chômés)))),IF(OR(BG$4=Tout_JF_P,NOT(NETWORKDAYS.INTL(BG$4,BG$4,Chômés))),"*",Montant),
"")))))),"")</f>
        <v/>
      </c>
      <c r="BH10" s="89" t="str">
        <f t="array" aca="1" ref="BH10" ca="1">IFERROR(IF(BH$4&lt;$D10,"",
IF(BH$4&gt;La_Dernière_Opération,"",
IF(BH$4=La_Dernière_Opération,Montant,
IF(BH$4=$D10,IF(OR(BH$4=Tout_JF_P,NOT(NETWORKDAYS.INTL(BH$4,BH$4,Chômés))),"*",Montant),
IF(_T_E=BH$4,IF(OR(BH$4=Tout_JF_P,NOT(NETWORKDAYS.INTL(BH$4,BH$4,Chômés))),"*",Montant),
IF(AND(OFFSET(BH10,,-Sens)&lt;&gt;"",OR(OFFSET(BH$4,,-Sens)=Tout_JF_P,NOT(NETWORKDAYS.INTL(OFFSET(BH$4,,-Sens),OFFSET(BH$4,,-Sens),Chômés)))),IF(OR(BH$4=Tout_JF_P,NOT(NETWORKDAYS.INTL(BH$4,BH$4,Chômés))),"*",Montant),
"")))))),"")</f>
        <v/>
      </c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</row>
    <row r="11" spans="1:702" ht="26.25" x14ac:dyDescent="0.25">
      <c r="A11" s="61" t="s">
        <v>118</v>
      </c>
      <c r="B11" s="73" t="s">
        <v>110</v>
      </c>
      <c r="C11" s="35"/>
      <c r="D11" s="56">
        <v>44152</v>
      </c>
      <c r="E11" s="75" t="s">
        <v>57</v>
      </c>
      <c r="F11" s="30">
        <v>10000</v>
      </c>
      <c r="G11" s="35"/>
      <c r="H11" s="72">
        <f t="array" aca="1" ref="H11" ca="1">IF(OR($D11=Fériés,$D11=Ponts,NOT(NETWORKDAYS.INTL($D11,$D11,Chômés))),"Erreur de",IF($D11="","Absence de",IFERROR(
IF($I11="Terminé","Opération",
IF(TODAY()&lt;=$D11,$D11,
IF($I11&lt;WORKDAY.INTL(Prochaine_Echéance,IF(OR(WORKDAY.INTL(Prochaine_Echéance,0,Chômés,Tout_JF_P)=Tout_JF_P),1,0)*Sens,Chômés,Tout_JF_P),
$I11,
WORKDAY.INTL(Prochaine_Echéance,IF(OR(WORKDAY.INTL(Prochaine_Echéance,0,Chômés,Tout_JF_P)=Tout_JF_P),1,0)*Sens,Chômés,Tout_JF_P))
)),
IF($D11="","Absence de","Erreur de"))))</f>
        <v>44152</v>
      </c>
      <c r="I11" s="60" t="str">
        <f t="array" aca="1" ref="I11" ca="1">IF(OR($D11=Fériés,$D11=Ponts,NOT(NETWORKDAYS.INTL($D11,$D11,Chômés))),"date de début",IFERROR(
IF(La_Dernière_Opération&gt;EDATE($D11,100),"Perpétuel",
IF(La_Dernière_Opération&lt;TODAY(),"Terminé",La_Dernière_Opération)),IF(AND(ISNUMBER($D11),$E11=""),"périodicité","date de début")))</f>
        <v>date de début</v>
      </c>
      <c r="J11" s="40" t="str">
        <f t="array" aca="1" ref="J11" ca="1">IFERROR(IF(J$4&lt;$D11,"",
IF(J$4&gt;La_Dernière_Opération,"",
IF(J$4=La_Dernière_Opération,Montant,
IF(J$4=$D11,IF(OR(J$4=Tout_JF_P,NOT(NETWORKDAYS.INTL(J$4,J$4,Chômés))),"*",Montant),
IF(_T_E=J$4,IF(OR(J$4=Tout_JF_P,NOT(NETWORKDAYS.INTL(J$4,J$4,Chômés))),"*",Montant),
IF(AND(OFFSET(J11,,-Sens)&lt;&gt;"",OR(OFFSET(J$4,,-Sens)=Tout_JF_P,NOT(NETWORKDAYS.INTL(OFFSET(J$4,,-Sens),OFFSET(J$4,,-Sens),Chômés)))),IF(OR(J$4=Tout_JF_P,NOT(NETWORKDAYS.INTL(J$4,J$4,Chômés))),"*",Montant),
"")))))),"")</f>
        <v/>
      </c>
      <c r="K11" s="40" t="str">
        <f t="array" aca="1" ref="K11" ca="1">IFERROR(IF(K$4&lt;$D11,"",
IF(K$4&gt;La_Dernière_Opération,"",
IF(K$4=La_Dernière_Opération,Montant,
IF(K$4=$D11,IF(OR(K$4=Tout_JF_P,NOT(NETWORKDAYS.INTL(K$4,K$4,Chômés))),"*",Montant),
IF(_T_E=K$4,IF(OR(K$4=Tout_JF_P,NOT(NETWORKDAYS.INTL(K$4,K$4,Chômés))),"*",Montant),
IF(AND(OFFSET(K11,,-Sens)&lt;&gt;"",OR(OFFSET(K$4,,-Sens)=Tout_JF_P,NOT(NETWORKDAYS.INTL(OFFSET(K$4,,-Sens),OFFSET(K$4,,-Sens),Chômés)))),IF(OR(K$4=Tout_JF_P,NOT(NETWORKDAYS.INTL(K$4,K$4,Chômés))),"*",Montant),
"")))))),"")</f>
        <v/>
      </c>
      <c r="L11" s="40" t="str">
        <f t="array" aca="1" ref="L11" ca="1">IFERROR(IF(L$4&lt;$D11,"",
IF(L$4&gt;La_Dernière_Opération,"",
IF(L$4=La_Dernière_Opération,Montant,
IF(L$4=$D11,IF(OR(L$4=Tout_JF_P,NOT(NETWORKDAYS.INTL(L$4,L$4,Chômés))),"*",Montant),
IF(_T_E=L$4,IF(OR(L$4=Tout_JF_P,NOT(NETWORKDAYS.INTL(L$4,L$4,Chômés))),"*",Montant),
IF(AND(OFFSET(L11,,-Sens)&lt;&gt;"",OR(OFFSET(L$4,,-Sens)=Tout_JF_P,NOT(NETWORKDAYS.INTL(OFFSET(L$4,,-Sens),OFFSET(L$4,,-Sens),Chômés)))),IF(OR(L$4=Tout_JF_P,NOT(NETWORKDAYS.INTL(L$4,L$4,Chômés))),"*",Montant),
"")))))),"")</f>
        <v/>
      </c>
      <c r="M11" s="40" t="str">
        <f t="array" aca="1" ref="M11" ca="1">IFERROR(IF(M$4&lt;$D11,"",
IF(M$4&gt;La_Dernière_Opération,"",
IF(M$4=La_Dernière_Opération,Montant,
IF(M$4=$D11,IF(OR(M$4=Tout_JF_P,NOT(NETWORKDAYS.INTL(M$4,M$4,Chômés))),"*",Montant),
IF(_T_E=M$4,IF(OR(M$4=Tout_JF_P,NOT(NETWORKDAYS.INTL(M$4,M$4,Chômés))),"*",Montant),
IF(AND(OFFSET(M11,,-Sens)&lt;&gt;"",OR(OFFSET(M$4,,-Sens)=Tout_JF_P,NOT(NETWORKDAYS.INTL(OFFSET(M$4,,-Sens),OFFSET(M$4,,-Sens),Chômés)))),IF(OR(M$4=Tout_JF_P,NOT(NETWORKDAYS.INTL(M$4,M$4,Chômés))),"*",Montant),
"")))))),"")</f>
        <v/>
      </c>
      <c r="N11" s="40" t="str">
        <f t="array" aca="1" ref="N11" ca="1">IFERROR(IF(N$4&lt;$D11,"",
IF(N$4&gt;La_Dernière_Opération,"",
IF(N$4=La_Dernière_Opération,Montant,
IF(N$4=$D11,IF(OR(N$4=Tout_JF_P,NOT(NETWORKDAYS.INTL(N$4,N$4,Chômés))),"*",Montant),
IF(_T_E=N$4,IF(OR(N$4=Tout_JF_P,NOT(NETWORKDAYS.INTL(N$4,N$4,Chômés))),"*",Montant),
IF(AND(OFFSET(N11,,-Sens)&lt;&gt;"",OR(OFFSET(N$4,,-Sens)=Tout_JF_P,NOT(NETWORKDAYS.INTL(OFFSET(N$4,,-Sens),OFFSET(N$4,,-Sens),Chômés)))),IF(OR(N$4=Tout_JF_P,NOT(NETWORKDAYS.INTL(N$4,N$4,Chômés))),"*",Montant),
"")))))),"")</f>
        <v/>
      </c>
      <c r="O11" s="40" t="str">
        <f t="array" aca="1" ref="O11" ca="1">IFERROR(IF(O$4&lt;$D11,"",
IF(O$4&gt;La_Dernière_Opération,"",
IF(O$4=La_Dernière_Opération,Montant,
IF(O$4=$D11,IF(OR(O$4=Tout_JF_P,NOT(NETWORKDAYS.INTL(O$4,O$4,Chômés))),"*",Montant),
IF(_T_E=O$4,IF(OR(O$4=Tout_JF_P,NOT(NETWORKDAYS.INTL(O$4,O$4,Chômés))),"*",Montant),
IF(AND(OFFSET(O11,,-Sens)&lt;&gt;"",OR(OFFSET(O$4,,-Sens)=Tout_JF_P,NOT(NETWORKDAYS.INTL(OFFSET(O$4,,-Sens),OFFSET(O$4,,-Sens),Chômés)))),IF(OR(O$4=Tout_JF_P,NOT(NETWORKDAYS.INTL(O$4,O$4,Chômés))),"*",Montant),
"")))))),"")</f>
        <v/>
      </c>
      <c r="P11" s="40" t="str">
        <f t="array" aca="1" ref="P11" ca="1">IFERROR(IF(P$4&lt;$D11,"",
IF(P$4&gt;La_Dernière_Opération,"",
IF(P$4=La_Dernière_Opération,Montant,
IF(P$4=$D11,IF(OR(P$4=Tout_JF_P,NOT(NETWORKDAYS.INTL(P$4,P$4,Chômés))),"*",Montant),
IF(_T_E=P$4,IF(OR(P$4=Tout_JF_P,NOT(NETWORKDAYS.INTL(P$4,P$4,Chômés))),"*",Montant),
IF(AND(OFFSET(P11,,-Sens)&lt;&gt;"",OR(OFFSET(P$4,,-Sens)=Tout_JF_P,NOT(NETWORKDAYS.INTL(OFFSET(P$4,,-Sens),OFFSET(P$4,,-Sens),Chômés)))),IF(OR(P$4=Tout_JF_P,NOT(NETWORKDAYS.INTL(P$4,P$4,Chômés))),"*",Montant),
"")))))),"")</f>
        <v/>
      </c>
      <c r="Q11" s="40" t="str">
        <f t="array" aca="1" ref="Q11" ca="1">IFERROR(IF(Q$4&lt;$D11,"",
IF(Q$4&gt;La_Dernière_Opération,"",
IF(Q$4=La_Dernière_Opération,Montant,
IF(Q$4=$D11,IF(OR(Q$4=Tout_JF_P,NOT(NETWORKDAYS.INTL(Q$4,Q$4,Chômés))),"*",Montant),
IF(_T_E=Q$4,IF(OR(Q$4=Tout_JF_P,NOT(NETWORKDAYS.INTL(Q$4,Q$4,Chômés))),"*",Montant),
IF(AND(OFFSET(Q11,,-Sens)&lt;&gt;"",OR(OFFSET(Q$4,,-Sens)=Tout_JF_P,NOT(NETWORKDAYS.INTL(OFFSET(Q$4,,-Sens),OFFSET(Q$4,,-Sens),Chômés)))),IF(OR(Q$4=Tout_JF_P,NOT(NETWORKDAYS.INTL(Q$4,Q$4,Chômés))),"*",Montant),
"")))))),"")</f>
        <v/>
      </c>
      <c r="R11" s="87" t="str">
        <f t="array" aca="1" ref="R11" ca="1">IFERROR(IF(R$4&lt;$D11,"",
IF(R$4&gt;La_Dernière_Opération,"",
IF(R$4=La_Dernière_Opération,Montant,
IF(R$4=$D11,IF(OR(R$4=Tout_JF_P,NOT(NETWORKDAYS.INTL(R$4,R$4,Chômés))),"*",Montant),
IF(_T_E=R$4,IF(OR(R$4=Tout_JF_P,NOT(NETWORKDAYS.INTL(R$4,R$4,Chômés))),"*",Montant),
IF(AND(OFFSET(R11,,-Sens)&lt;&gt;"",OR(OFFSET(R$4,,-Sens)=Tout_JF_P,NOT(NETWORKDAYS.INTL(OFFSET(R$4,,-Sens),OFFSET(R$4,,-Sens),Chômés)))),IF(OR(R$4=Tout_JF_P,NOT(NETWORKDAYS.INTL(R$4,R$4,Chômés))),"*",Montant),
"")))))),"")</f>
        <v/>
      </c>
      <c r="S11" s="87" t="str">
        <f t="array" aca="1" ref="S11" ca="1">IFERROR(IF(S$4&lt;$D11,"",
IF(S$4&gt;La_Dernière_Opération,"",
IF(S$4=La_Dernière_Opération,Montant,
IF(S$4=$D11,IF(OR(S$4=Tout_JF_P,NOT(NETWORKDAYS.INTL(S$4,S$4,Chômés))),"*",Montant),
IF(_T_E=S$4,IF(OR(S$4=Tout_JF_P,NOT(NETWORKDAYS.INTL(S$4,S$4,Chômés))),"*",Montant),
IF(AND(OFFSET(S11,,-Sens)&lt;&gt;"",OR(OFFSET(S$4,,-Sens)=Tout_JF_P,NOT(NETWORKDAYS.INTL(OFFSET(S$4,,-Sens),OFFSET(S$4,,-Sens),Chômés)))),IF(OR(S$4=Tout_JF_P,NOT(NETWORKDAYS.INTL(S$4,S$4,Chômés))),"*",Montant),
"")))))),"")</f>
        <v/>
      </c>
      <c r="T11" s="87" t="str">
        <f t="array" aca="1" ref="T11" ca="1">IFERROR(IF(T$4&lt;$D11,"",
IF(T$4&gt;La_Dernière_Opération,"",
IF(T$4=La_Dernière_Opération,Montant,
IF(T$4=$D11,IF(OR(T$4=Tout_JF_P,NOT(NETWORKDAYS.INTL(T$4,T$4,Chômés))),"*",Montant),
IF(_T_E=T$4,IF(OR(T$4=Tout_JF_P,NOT(NETWORKDAYS.INTL(T$4,T$4,Chômés))),"*",Montant),
IF(AND(OFFSET(T11,,-Sens)&lt;&gt;"",OR(OFFSET(T$4,,-Sens)=Tout_JF_P,NOT(NETWORKDAYS.INTL(OFFSET(T$4,,-Sens),OFFSET(T$4,,-Sens),Chômés)))),IF(OR(T$4=Tout_JF_P,NOT(NETWORKDAYS.INTL(T$4,T$4,Chômés))),"*",Montant),
"")))))),"")</f>
        <v/>
      </c>
      <c r="U11" s="87" t="str">
        <f t="array" aca="1" ref="U11" ca="1">IFERROR(IF(U$4&lt;$D11,"",
IF(U$4&gt;La_Dernière_Opération,"",
IF(U$4=La_Dernière_Opération,Montant,
IF(U$4=$D11,IF(OR(U$4=Tout_JF_P,NOT(NETWORKDAYS.INTL(U$4,U$4,Chômés))),"*",Montant),
IF(_T_E=U$4,IF(OR(U$4=Tout_JF_P,NOT(NETWORKDAYS.INTL(U$4,U$4,Chômés))),"*",Montant),
IF(AND(OFFSET(U11,,-Sens)&lt;&gt;"",OR(OFFSET(U$4,,-Sens)=Tout_JF_P,NOT(NETWORKDAYS.INTL(OFFSET(U$4,,-Sens),OFFSET(U$4,,-Sens),Chômés)))),IF(OR(U$4=Tout_JF_P,NOT(NETWORKDAYS.INTL(U$4,U$4,Chômés))),"*",Montant),
"")))))),"")</f>
        <v/>
      </c>
      <c r="V11" s="87" t="str">
        <f ca="1">IFERROR(IF(V$4&lt;$D11,"",
IF(V$4&gt;La_Dernière_Opération,"",
IF(V$4=La_Dernière_Opération,Montant,
IF(V$4=$D11,IF(OR(V$4=Tout_JF_P,NOT(NETWORKDAYS.INTL(V$4,V$4,Chômés))),"*",Montant),
IF(_T_E=V$4,IF(OR(V$4=Tout_JF_P,NOT(NETWORKDAYS.INTL(V$4,V$4,Chômés))),"*",Montant),
IF(AND(OFFSET(V11,,-Sens)&lt;&gt;"",OR(OFFSET(V$4,,-Sens)=Tout_JF_P,NOT(NETWORKDAYS.INTL(OFFSET(V$4,,-Sens),OFFSET(V$4,,-Sens),Chômés)))),IF(OR(V$4=Tout_JF_P,NOT(NETWORKDAYS.INTL(V$4,V$4,Chômés))),"*",Montant),
"")))))),"")</f>
        <v/>
      </c>
      <c r="W11" s="87" t="str">
        <f ca="1">IFERROR(IF(W$4&lt;$D11,"",
IF(W$4&gt;La_Dernière_Opération,"",
IF(W$4=La_Dernière_Opération,Montant,
IF(W$4=$D11,IF(OR(W$4=Tout_JF_P,NOT(NETWORKDAYS.INTL(W$4,W$4,Chômés))),"*",Montant),
IF(_T_E=W$4,IF(OR(W$4=Tout_JF_P,NOT(NETWORKDAYS.INTL(W$4,W$4,Chômés))),"*",Montant),
IF(AND(OFFSET(W11,,-Sens)&lt;&gt;"",OR(OFFSET(W$4,,-Sens)=Tout_JF_P,NOT(NETWORKDAYS.INTL(OFFSET(W$4,,-Sens),OFFSET(W$4,,-Sens),Chômés)))),IF(OR(W$4=Tout_JF_P,NOT(NETWORKDAYS.INTL(W$4,W$4,Chômés))),"*",Montant),
"")))))),"")</f>
        <v/>
      </c>
      <c r="X11" s="87" t="str">
        <f t="array" aca="1" ref="X11" ca="1">IFERROR(IF(X$4&lt;$D11,"",
IF(X$4&gt;La_Dernière_Opération,"",
IF(X$4=La_Dernière_Opération,Montant,
IF(X$4=$D11,IF(OR(X$4=Tout_JF_P,NOT(NETWORKDAYS.INTL(X$4,X$4,Chômés))),"*",Montant),
IF(_T_E=X$4,IF(OR(X$4=Tout_JF_P,NOT(NETWORKDAYS.INTL(X$4,X$4,Chômés))),"*",Montant),
IF(AND(OFFSET(X11,,-Sens)&lt;&gt;"",OR(OFFSET(X$4,,-Sens)=Tout_JF_P,NOT(NETWORKDAYS.INTL(OFFSET(X$4,,-Sens),OFFSET(X$4,,-Sens),Chômés)))),IF(OR(X$4=Tout_JF_P,NOT(NETWORKDAYS.INTL(X$4,X$4,Chômés))),"*",Montant),
"")))))),"")</f>
        <v/>
      </c>
      <c r="Y11" s="87" t="str">
        <f t="array" aca="1" ref="Y11" ca="1">IFERROR(IF(Y$4&lt;$D11,"",
IF(Y$4&gt;La_Dernière_Opération,"",
IF(Y$4=La_Dernière_Opération,Montant,
IF(Y$4=$D11,IF(OR(Y$4=Tout_JF_P,NOT(NETWORKDAYS.INTL(Y$4,Y$4,Chômés))),"*",Montant),
IF(_T_E=Y$4,IF(OR(Y$4=Tout_JF_P,NOT(NETWORKDAYS.INTL(Y$4,Y$4,Chômés))),"*",Montant),
IF(AND(OFFSET(Y11,,-Sens)&lt;&gt;"",OR(OFFSET(Y$4,,-Sens)=Tout_JF_P,NOT(NETWORKDAYS.INTL(OFFSET(Y$4,,-Sens),OFFSET(Y$4,,-Sens),Chômés)))),IF(OR(Y$4=Tout_JF_P,NOT(NETWORKDAYS.INTL(Y$4,Y$4,Chômés))),"*",Montant),
"")))))),"")</f>
        <v/>
      </c>
      <c r="Z11" s="87" t="str">
        <f t="array" aca="1" ref="Z11" ca="1">IFERROR(IF(Z$4&lt;$D11,"",
IF(Z$4&gt;La_Dernière_Opération,"",
IF(Z$4=La_Dernière_Opération,Montant,
IF(Z$4=$D11,IF(OR(Z$4=Tout_JF_P,NOT(NETWORKDAYS.INTL(Z$4,Z$4,Chômés))),"*",Montant),
IF(_T_E=Z$4,IF(OR(Z$4=Tout_JF_P,NOT(NETWORKDAYS.INTL(Z$4,Z$4,Chômés))),"*",Montant),
IF(AND(OFFSET(Z11,,-Sens)&lt;&gt;"",OR(OFFSET(Z$4,,-Sens)=Tout_JF_P,NOT(NETWORKDAYS.INTL(OFFSET(Z$4,,-Sens),OFFSET(Z$4,,-Sens),Chômés)))),IF(OR(Z$4=Tout_JF_P,NOT(NETWORKDAYS.INTL(Z$4,Z$4,Chômés))),"*",Montant),
"")))))),"")</f>
        <v/>
      </c>
      <c r="AA11" s="87" t="str">
        <f t="array" aca="1" ref="AA11" ca="1">IFERROR(IF(AA$4&lt;$D11,"",
IF(AA$4&gt;La_Dernière_Opération,"",
IF(AA$4=La_Dernière_Opération,Montant,
IF(AA$4=$D11,IF(OR(AA$4=Tout_JF_P,NOT(NETWORKDAYS.INTL(AA$4,AA$4,Chômés))),"*",Montant),
IF(_T_E=AA$4,IF(OR(AA$4=Tout_JF_P,NOT(NETWORKDAYS.INTL(AA$4,AA$4,Chômés))),"*",Montant),
IF(AND(OFFSET(AA11,,-Sens)&lt;&gt;"",OR(OFFSET(AA$4,,-Sens)=Tout_JF_P,NOT(NETWORKDAYS.INTL(OFFSET(AA$4,,-Sens),OFFSET(AA$4,,-Sens),Chômés)))),IF(OR(AA$4=Tout_JF_P,NOT(NETWORKDAYS.INTL(AA$4,AA$4,Chômés))),"*",Montant),
"")))))),"")</f>
        <v/>
      </c>
      <c r="AB11" s="87" t="str">
        <f ca="1">IFERROR(IF(AB$4&lt;$D11,"",
IF(AB$4&gt;La_Dernière_Opération,"",
IF(AB$4=La_Dernière_Opération,Montant,
IF(AB$4=$D11,IF(OR(AB$4=Tout_JF_P,NOT(NETWORKDAYS.INTL(AB$4,AB$4,Chômés))),"*",Montant),
IF(_T_E=AB$4,IF(OR(AB$4=Tout_JF_P,NOT(NETWORKDAYS.INTL(AB$4,AB$4,Chômés))),"*",Montant),
IF(AND(OFFSET(AB11,,-Sens)&lt;&gt;"",OR(OFFSET(AB$4,,-Sens)=Tout_JF_P,NOT(NETWORKDAYS.INTL(OFFSET(AB$4,,-Sens),OFFSET(AB$4,,-Sens),Chômés)))),IF(OR(AB$4=Tout_JF_P,NOT(NETWORKDAYS.INTL(AB$4,AB$4,Chômés))),"*",Montant),
"")))))),"")</f>
        <v/>
      </c>
      <c r="AC11" s="87" t="str">
        <f t="array" aca="1" ref="AC11" ca="1">IFERROR(IF(AC$4&lt;$D11,"",
IF(AC$4&gt;La_Dernière_Opération,"",
IF(AC$4=La_Dernière_Opération,Montant,
IF(AC$4=$D11,IF(OR(AC$4=Tout_JF_P,NOT(NETWORKDAYS.INTL(AC$4,AC$4,Chômés))),"*",Montant),
IF(_T_E=AC$4,IF(OR(AC$4=Tout_JF_P,NOT(NETWORKDAYS.INTL(AC$4,AC$4,Chômés))),"*",Montant),
IF(AND(OFFSET(AC11,,-Sens)&lt;&gt;"",OR(OFFSET(AC$4,,-Sens)=Tout_JF_P,NOT(NETWORKDAYS.INTL(OFFSET(AC$4,,-Sens),OFFSET(AC$4,,-Sens),Chômés)))),IF(OR(AC$4=Tout_JF_P,NOT(NETWORKDAYS.INTL(AC$4,AC$4,Chômés))),"*",Montant),
"")))))),"")</f>
        <v/>
      </c>
      <c r="AD11" s="87" t="str">
        <f ca="1">IFERROR(IF(AD$4&lt;$D11,"",
IF(AD$4&gt;La_Dernière_Opération,"",
IF(AD$4=La_Dernière_Opération,Montant,
IF(AD$4=$D11,IF(OR(AD$4=Tout_JF_P,NOT(NETWORKDAYS.INTL(AD$4,AD$4,Chômés))),"*",Montant),
IF(_T_E=AD$4,IF(OR(AD$4=Tout_JF_P,NOT(NETWORKDAYS.INTL(AD$4,AD$4,Chômés))),"*",Montant),
IF(AND(OFFSET(AD11,,-Sens)&lt;&gt;"",OR(OFFSET(AD$4,,-Sens)=Tout_JF_P,NOT(NETWORKDAYS.INTL(OFFSET(AD$4,,-Sens),OFFSET(AD$4,,-Sens),Chômés)))),IF(OR(AD$4=Tout_JF_P,NOT(NETWORKDAYS.INTL(AD$4,AD$4,Chômés))),"*",Montant),
"")))))),"")</f>
        <v/>
      </c>
      <c r="AE11" s="87" t="str">
        <f t="array" aca="1" ref="AE11" ca="1">IFERROR(IF(AE$4&lt;$D11,"",
IF(AE$4&gt;La_Dernière_Opération,"",
IF(AE$4=La_Dernière_Opération,Montant,
IF(AE$4=$D11,IF(OR(AE$4=Tout_JF_P,NOT(NETWORKDAYS.INTL(AE$4,AE$4,Chômés))),"*",Montant),
IF(_T_E=AE$4,IF(OR(AE$4=Tout_JF_P,NOT(NETWORKDAYS.INTL(AE$4,AE$4,Chômés))),"*",Montant),
IF(AND(OFFSET(AE11,,-Sens)&lt;&gt;"",OR(OFFSET(AE$4,,-Sens)=Tout_JF_P,NOT(NETWORKDAYS.INTL(OFFSET(AE$4,,-Sens),OFFSET(AE$4,,-Sens),Chômés)))),IF(OR(AE$4=Tout_JF_P,NOT(NETWORKDAYS.INTL(AE$4,AE$4,Chômés))),"*",Montant),
"")))))),"")</f>
        <v/>
      </c>
      <c r="AF11" s="87" t="str">
        <f t="array" aca="1" ref="AF11" ca="1">IFERROR(IF(AF$4&lt;$D11,"",
IF(AF$4&gt;La_Dernière_Opération,"",
IF(AF$4=La_Dernière_Opération,Montant,
IF(AF$4=$D11,IF(OR(AF$4=Tout_JF_P,NOT(NETWORKDAYS.INTL(AF$4,AF$4,Chômés))),"*",Montant),
IF(_T_E=AF$4,IF(OR(AF$4=Tout_JF_P,NOT(NETWORKDAYS.INTL(AF$4,AF$4,Chômés))),"*",Montant),
IF(AND(OFFSET(AF11,,-Sens)&lt;&gt;"",OR(OFFSET(AF$4,,-Sens)=Tout_JF_P,NOT(NETWORKDAYS.INTL(OFFSET(AF$4,,-Sens),OFFSET(AF$4,,-Sens),Chômés)))),IF(OR(AF$4=Tout_JF_P,NOT(NETWORKDAYS.INTL(AF$4,AF$4,Chômés))),"*",Montant),
"")))))),"")</f>
        <v/>
      </c>
      <c r="AG11" s="87" t="str">
        <f ca="1">IFERROR(IF(AG$4&lt;$D11,"",
IF(AG$4&gt;La_Dernière_Opération,"",
IF(AG$4=La_Dernière_Opération,Montant,
IF(AG$4=$D11,IF(OR(AG$4=Tout_JF_P,NOT(NETWORKDAYS.INTL(AG$4,AG$4,Chômés))),"*",Montant),
IF(_T_E=AG$4,IF(OR(AG$4=Tout_JF_P,NOT(NETWORKDAYS.INTL(AG$4,AG$4,Chômés))),"*",Montant),
IF(AND(OFFSET(AG11,,-Sens)&lt;&gt;"",OR(OFFSET(AG$4,,-Sens)=Tout_JF_P,NOT(NETWORKDAYS.INTL(OFFSET(AG$4,,-Sens),OFFSET(AG$4,,-Sens),Chômés)))),IF(OR(AG$4=Tout_JF_P,NOT(NETWORKDAYS.INTL(AG$4,AG$4,Chômés))),"*",Montant),
"")))))),"")</f>
        <v/>
      </c>
      <c r="AH11" s="87" t="str">
        <f t="array" aca="1" ref="AH11" ca="1">IFERROR(IF(AH$4&lt;$D11,"",
IF(AH$4&gt;La_Dernière_Opération,"",
IF(AH$4=La_Dernière_Opération,Montant,
IF(AH$4=$D11,IF(OR(AH$4=Tout_JF_P,NOT(NETWORKDAYS.INTL(AH$4,AH$4,Chômés))),"*",Montant),
IF(_T_E=AH$4,IF(OR(AH$4=Tout_JF_P,NOT(NETWORKDAYS.INTL(AH$4,AH$4,Chômés))),"*",Montant),
IF(AND(OFFSET(AH11,,-Sens)&lt;&gt;"",OR(OFFSET(AH$4,,-Sens)=Tout_JF_P,NOT(NETWORKDAYS.INTL(OFFSET(AH$4,,-Sens),OFFSET(AH$4,,-Sens),Chômés)))),IF(OR(AH$4=Tout_JF_P,NOT(NETWORKDAYS.INTL(AH$4,AH$4,Chômés))),"*",Montant),
"")))))),"")</f>
        <v/>
      </c>
      <c r="AI11" s="87" t="str">
        <f ca="1">IFERROR(IF(AI$4&lt;$D11,"",
IF(AI$4&gt;La_Dernière_Opération,"",
IF(AI$4=La_Dernière_Opération,Montant,
IF(AI$4=$D11,IF(OR(AI$4=Tout_JF_P,NOT(NETWORKDAYS.INTL(AI$4,AI$4,Chômés))),"*",Montant),
IF(_T_E=AI$4,IF(OR(AI$4=Tout_JF_P,NOT(NETWORKDAYS.INTL(AI$4,AI$4,Chômés))),"*",Montant),
IF(AND(OFFSET(AI11,,-Sens)&lt;&gt;"",OR(OFFSET(AI$4,,-Sens)=Tout_JF_P,NOT(NETWORKDAYS.INTL(OFFSET(AI$4,,-Sens),OFFSET(AI$4,,-Sens),Chômés)))),IF(OR(AI$4=Tout_JF_P,NOT(NETWORKDAYS.INTL(AI$4,AI$4,Chômés))),"*",Montant),
"")))))),"")</f>
        <v/>
      </c>
      <c r="AJ11" s="87" t="str">
        <f t="array" aca="1" ref="AJ11" ca="1">IFERROR(IF(AJ$4&lt;$D11,"",
IF(AJ$4&gt;La_Dernière_Opération,"",
IF(AJ$4=La_Dernière_Opération,Montant,
IF(AJ$4=$D11,IF(OR(AJ$4=Tout_JF_P,NOT(NETWORKDAYS.INTL(AJ$4,AJ$4,Chômés))),"*",Montant),
IF(_T_E=AJ$4,IF(OR(AJ$4=Tout_JF_P,NOT(NETWORKDAYS.INTL(AJ$4,AJ$4,Chômés))),"*",Montant),
IF(AND(OFFSET(AJ11,,-Sens)&lt;&gt;"",OR(OFFSET(AJ$4,,-Sens)=Tout_JF_P,NOT(NETWORKDAYS.INTL(OFFSET(AJ$4,,-Sens),OFFSET(AJ$4,,-Sens),Chômés)))),IF(OR(AJ$4=Tout_JF_P,NOT(NETWORKDAYS.INTL(AJ$4,AJ$4,Chômés))),"*",Montant),
"")))))),"")</f>
        <v/>
      </c>
      <c r="AK11" s="87" t="str">
        <f t="array" aca="1" ref="AK11" ca="1">IFERROR(IF(AK$4&lt;$D11,"",
IF(AK$4&gt;La_Dernière_Opération,"",
IF(AK$4=La_Dernière_Opération,Montant,
IF(AK$4=$D11,IF(OR(AK$4=Tout_JF_P,NOT(NETWORKDAYS.INTL(AK$4,AK$4,Chômés))),"*",Montant),
IF(_T_E=AK$4,IF(OR(AK$4=Tout_JF_P,NOT(NETWORKDAYS.INTL(AK$4,AK$4,Chômés))),"*",Montant),
IF(AND(OFFSET(AK11,,-Sens)&lt;&gt;"",OR(OFFSET(AK$4,,-Sens)=Tout_JF_P,NOT(NETWORKDAYS.INTL(OFFSET(AK$4,,-Sens),OFFSET(AK$4,,-Sens),Chômés)))),IF(OR(AK$4=Tout_JF_P,NOT(NETWORKDAYS.INTL(AK$4,AK$4,Chômés))),"*",Montant),
"")))))),"")</f>
        <v/>
      </c>
      <c r="AL11" s="87" t="str">
        <f t="array" aca="1" ref="AL11" ca="1">IFERROR(IF(AL$4&lt;$D11,"",
IF(AL$4&gt;La_Dernière_Opération,"",
IF(AL$4=La_Dernière_Opération,Montant,
IF(AL$4=$D11,IF(OR(AL$4=Tout_JF_P,NOT(NETWORKDAYS.INTL(AL$4,AL$4,Chômés))),"*",Montant),
IF(_T_E=AL$4,IF(OR(AL$4=Tout_JF_P,NOT(NETWORKDAYS.INTL(AL$4,AL$4,Chômés))),"*",Montant),
IF(AND(OFFSET(AL11,,-Sens)&lt;&gt;"",OR(OFFSET(AL$4,,-Sens)=Tout_JF_P,NOT(NETWORKDAYS.INTL(OFFSET(AL$4,,-Sens),OFFSET(AL$4,,-Sens),Chômés)))),IF(OR(AL$4=Tout_JF_P,NOT(NETWORKDAYS.INTL(AL$4,AL$4,Chômés))),"*",Montant),
"")))))),"")</f>
        <v/>
      </c>
      <c r="AM11" s="87" t="str">
        <f t="array" aca="1" ref="AM11" ca="1">IFERROR(IF(AM$4&lt;$D11,"",
IF(AM$4&gt;La_Dernière_Opération,"",
IF(AM$4=La_Dernière_Opération,Montant,
IF(AM$4=$D11,IF(OR(AM$4=Tout_JF_P,NOT(NETWORKDAYS.INTL(AM$4,AM$4,Chômés))),"*",Montant),
IF(_T_E=AM$4,IF(OR(AM$4=Tout_JF_P,NOT(NETWORKDAYS.INTL(AM$4,AM$4,Chômés))),"*",Montant),
IF(AND(OFFSET(AM11,,-Sens)&lt;&gt;"",OR(OFFSET(AM$4,,-Sens)=Tout_JF_P,NOT(NETWORKDAYS.INTL(OFFSET(AM$4,,-Sens),OFFSET(AM$4,,-Sens),Chômés)))),IF(OR(AM$4=Tout_JF_P,NOT(NETWORKDAYS.INTL(AM$4,AM$4,Chômés))),"*",Montant),
"")))))),"")</f>
        <v/>
      </c>
      <c r="AN11" s="87" t="str">
        <f t="array" aca="1" ref="AN11" ca="1">IFERROR(IF(AN$4&lt;$D11,"",
IF(AN$4&gt;La_Dernière_Opération,"",
IF(AN$4=La_Dernière_Opération,Montant,
IF(AN$4=$D11,IF(OR(AN$4=Tout_JF_P,NOT(NETWORKDAYS.INTL(AN$4,AN$4,Chômés))),"*",Montant),
IF(_T_E=AN$4,IF(OR(AN$4=Tout_JF_P,NOT(NETWORKDAYS.INTL(AN$4,AN$4,Chômés))),"*",Montant),
IF(AND(OFFSET(AN11,,-Sens)&lt;&gt;"",OR(OFFSET(AN$4,,-Sens)=Tout_JF_P,NOT(NETWORKDAYS.INTL(OFFSET(AN$4,,-Sens),OFFSET(AN$4,,-Sens),Chômés)))),IF(OR(AN$4=Tout_JF_P,NOT(NETWORKDAYS.INTL(AN$4,AN$4,Chômés))),"*",Montant),
"")))))),"")</f>
        <v/>
      </c>
      <c r="AO11" s="87" t="str">
        <f t="array" aca="1" ref="AO11" ca="1">IFERROR(IF(AO$4&lt;$D11,"",
IF(AO$4&gt;La_Dernière_Opération,"",
IF(AO$4=La_Dernière_Opération,Montant,
IF(AO$4=$D11,IF(OR(AO$4=Tout_JF_P,NOT(NETWORKDAYS.INTL(AO$4,AO$4,Chômés))),"*",Montant),
IF(_T_E=AO$4,IF(OR(AO$4=Tout_JF_P,NOT(NETWORKDAYS.INTL(AO$4,AO$4,Chômés))),"*",Montant),
IF(AND(OFFSET(AO11,,-Sens)&lt;&gt;"",OR(OFFSET(AO$4,,-Sens)=Tout_JF_P,NOT(NETWORKDAYS.INTL(OFFSET(AO$4,,-Sens),OFFSET(AO$4,,-Sens),Chômés)))),IF(OR(AO$4=Tout_JF_P,NOT(NETWORKDAYS.INTL(AO$4,AO$4,Chômés))),"*",Montant),
"")))))),"")</f>
        <v/>
      </c>
      <c r="AP11" s="87" t="str">
        <f t="array" aca="1" ref="AP11" ca="1">IFERROR(IF(AP$4&lt;$D11,"",
IF(AP$4&gt;La_Dernière_Opération,"",
IF(AP$4=La_Dernière_Opération,Montant,
IF(AP$4=$D11,IF(OR(AP$4=Tout_JF_P,NOT(NETWORKDAYS.INTL(AP$4,AP$4,Chômés))),"*",Montant),
IF(_T_E=AP$4,IF(OR(AP$4=Tout_JF_P,NOT(NETWORKDAYS.INTL(AP$4,AP$4,Chômés))),"*",Montant),
IF(AND(OFFSET(AP11,,-Sens)&lt;&gt;"",OR(OFFSET(AP$4,,-Sens)=Tout_JF_P,NOT(NETWORKDAYS.INTL(OFFSET(AP$4,,-Sens),OFFSET(AP$4,,-Sens),Chômés)))),IF(OR(AP$4=Tout_JF_P,NOT(NETWORKDAYS.INTL(AP$4,AP$4,Chômés))),"*",Montant),
"")))))),"")</f>
        <v/>
      </c>
      <c r="AQ11" s="87" t="str">
        <f ca="1">IFERROR(IF(AQ$4&lt;$D11,"",
IF(AQ$4&gt;La_Dernière_Opération,"",
IF(AQ$4=La_Dernière_Opération,Montant,
IF(AQ$4=$D11,IF(OR(AQ$4=Tout_JF_P,NOT(NETWORKDAYS.INTL(AQ$4,AQ$4,Chômés))),"*",Montant),
IF(_T_E=AQ$4,IF(OR(AQ$4=Tout_JF_P,NOT(NETWORKDAYS.INTL(AQ$4,AQ$4,Chômés))),"*",Montant),
IF(AND(OFFSET(AQ11,,-Sens)&lt;&gt;"",OR(OFFSET(AQ$4,,-Sens)=Tout_JF_P,NOT(NETWORKDAYS.INTL(OFFSET(AQ$4,,-Sens),OFFSET(AQ$4,,-Sens),Chômés)))),IF(OR(AQ$4=Tout_JF_P,NOT(NETWORKDAYS.INTL(AQ$4,AQ$4,Chômés))),"*",Montant),
"")))))),"")</f>
        <v/>
      </c>
      <c r="AR11" s="87" t="str">
        <f ca="1">IFERROR(IF(AR$4&lt;$D11,"",
IF(AR$4&gt;La_Dernière_Opération,"",
IF(AR$4=La_Dernière_Opération,Montant,
IF(AR$4=$D11,IF(OR(AR$4=Tout_JF_P,NOT(NETWORKDAYS.INTL(AR$4,AR$4,Chômés))),"*",Montant),
IF(_T_E=AR$4,IF(OR(AR$4=Tout_JF_P,NOT(NETWORKDAYS.INTL(AR$4,AR$4,Chômés))),"*",Montant),
IF(AND(OFFSET(AR11,,-Sens)&lt;&gt;"",OR(OFFSET(AR$4,,-Sens)=Tout_JF_P,NOT(NETWORKDAYS.INTL(OFFSET(AR$4,,-Sens),OFFSET(AR$4,,-Sens),Chômés)))),IF(OR(AR$4=Tout_JF_P,NOT(NETWORKDAYS.INTL(AR$4,AR$4,Chômés))),"*",Montant),
"")))))),"")</f>
        <v/>
      </c>
      <c r="AS11" s="87" t="str">
        <f t="array" aca="1" ref="AS11" ca="1">IFERROR(IF(AS$4&lt;$D11,"",
IF(AS$4&gt;La_Dernière_Opération,"",
IF(AS$4=La_Dernière_Opération,Montant,
IF(AS$4=$D11,IF(OR(AS$4=Tout_JF_P,NOT(NETWORKDAYS.INTL(AS$4,AS$4,Chômés))),"*",Montant),
IF(_T_E=AS$4,IF(OR(AS$4=Tout_JF_P,NOT(NETWORKDAYS.INTL(AS$4,AS$4,Chômés))),"*",Montant),
IF(AND(OFFSET(AS11,,-Sens)&lt;&gt;"",OR(OFFSET(AS$4,,-Sens)=Tout_JF_P,NOT(NETWORKDAYS.INTL(OFFSET(AS$4,,-Sens),OFFSET(AS$4,,-Sens),Chômés)))),IF(OR(AS$4=Tout_JF_P,NOT(NETWORKDAYS.INTL(AS$4,AS$4,Chômés))),"*",Montant),
"")))))),"")</f>
        <v/>
      </c>
      <c r="AT11" s="87" t="str">
        <f t="array" aca="1" ref="AT11" ca="1">IFERROR(IF(AT$4&lt;$D11,"",
IF(AT$4&gt;La_Dernière_Opération,"",
IF(AT$4=La_Dernière_Opération,Montant,
IF(AT$4=$D11,IF(OR(AT$4=Tout_JF_P,NOT(NETWORKDAYS.INTL(AT$4,AT$4,Chômés))),"*",Montant),
IF(_T_E=AT$4,IF(OR(AT$4=Tout_JF_P,NOT(NETWORKDAYS.INTL(AT$4,AT$4,Chômés))),"*",Montant),
IF(AND(OFFSET(AT11,,-Sens)&lt;&gt;"",OR(OFFSET(AT$4,,-Sens)=Tout_JF_P,NOT(NETWORKDAYS.INTL(OFFSET(AT$4,,-Sens),OFFSET(AT$4,,-Sens),Chômés)))),IF(OR(AT$4=Tout_JF_P,NOT(NETWORKDAYS.INTL(AT$4,AT$4,Chômés))),"*",Montant),
"")))))),"")</f>
        <v/>
      </c>
      <c r="AU11" s="87" t="str">
        <f t="array" aca="1" ref="AU11" ca="1">IFERROR(IF(AU$4&lt;$D11,"",
IF(AU$4&gt;La_Dernière_Opération,"",
IF(AU$4=La_Dernière_Opération,Montant,
IF(AU$4=$D11,IF(OR(AU$4=Tout_JF_P,NOT(NETWORKDAYS.INTL(AU$4,AU$4,Chômés))),"*",Montant),
IF(_T_E=AU$4,IF(OR(AU$4=Tout_JF_P,NOT(NETWORKDAYS.INTL(AU$4,AU$4,Chômés))),"*",Montant),
IF(AND(OFFSET(AU11,,-Sens)&lt;&gt;"",OR(OFFSET(AU$4,,-Sens)=Tout_JF_P,NOT(NETWORKDAYS.INTL(OFFSET(AU$4,,-Sens),OFFSET(AU$4,,-Sens),Chômés)))),IF(OR(AU$4=Tout_JF_P,NOT(NETWORKDAYS.INTL(AU$4,AU$4,Chômés))),"*",Montant),
"")))))),"")</f>
        <v/>
      </c>
      <c r="AV11" s="87" t="str">
        <f t="array" aca="1" ref="AV11" ca="1">IFERROR(IF(AV$4&lt;$D11,"",
IF(AV$4&gt;La_Dernière_Opération,"",
IF(AV$4=La_Dernière_Opération,Montant,
IF(AV$4=$D11,IF(OR(AV$4=Tout_JF_P,NOT(NETWORKDAYS.INTL(AV$4,AV$4,Chômés))),"*",Montant),
IF(_T_E=AV$4,IF(OR(AV$4=Tout_JF_P,NOT(NETWORKDAYS.INTL(AV$4,AV$4,Chômés))),"*",Montant),
IF(AND(OFFSET(AV11,,-Sens)&lt;&gt;"",OR(OFFSET(AV$4,,-Sens)=Tout_JF_P,NOT(NETWORKDAYS.INTL(OFFSET(AV$4,,-Sens),OFFSET(AV$4,,-Sens),Chômés)))),IF(OR(AV$4=Tout_JF_P,NOT(NETWORKDAYS.INTL(AV$4,AV$4,Chômés))),"*",Montant),
"")))))),"")</f>
        <v/>
      </c>
      <c r="AW11" s="87" t="str">
        <f t="array" aca="1" ref="AW11" ca="1">IFERROR(IF(AW$4&lt;$D11,"",
IF(AW$4&gt;La_Dernière_Opération,"",
IF(AW$4=La_Dernière_Opération,Montant,
IF(AW$4=$D11,IF(OR(AW$4=Tout_JF_P,NOT(NETWORKDAYS.INTL(AW$4,AW$4,Chômés))),"*",Montant),
IF(_T_E=AW$4,IF(OR(AW$4=Tout_JF_P,NOT(NETWORKDAYS.INTL(AW$4,AW$4,Chômés))),"*",Montant),
IF(AND(OFFSET(AW11,,-Sens)&lt;&gt;"",OR(OFFSET(AW$4,,-Sens)=Tout_JF_P,NOT(NETWORKDAYS.INTL(OFFSET(AW$4,,-Sens),OFFSET(AW$4,,-Sens),Chômés)))),IF(OR(AW$4=Tout_JF_P,NOT(NETWORKDAYS.INTL(AW$4,AW$4,Chômés))),"*",Montant),
"")))))),"")</f>
        <v/>
      </c>
      <c r="AX11" s="87" t="str">
        <f t="array" aca="1" ref="AX11" ca="1">IFERROR(IF(AX$4&lt;$D11,"",
IF(AX$4&gt;La_Dernière_Opération,"",
IF(AX$4=La_Dernière_Opération,Montant,
IF(AX$4=$D11,IF(OR(AX$4=Tout_JF_P,NOT(NETWORKDAYS.INTL(AX$4,AX$4,Chômés))),"*",Montant),
IF(_T_E=AX$4,IF(OR(AX$4=Tout_JF_P,NOT(NETWORKDAYS.INTL(AX$4,AX$4,Chômés))),"*",Montant),
IF(AND(OFFSET(AX11,,-Sens)&lt;&gt;"",OR(OFFSET(AX$4,,-Sens)=Tout_JF_P,NOT(NETWORKDAYS.INTL(OFFSET(AX$4,,-Sens),OFFSET(AX$4,,-Sens),Chômés)))),IF(OR(AX$4=Tout_JF_P,NOT(NETWORKDAYS.INTL(AX$4,AX$4,Chômés))),"*",Montant),
"")))))),"")</f>
        <v/>
      </c>
      <c r="AY11" s="87" t="str">
        <f ca="1">IFERROR(IF(AY$4&lt;$D11,"",
IF(AY$4&gt;La_Dernière_Opération,"",
IF(AY$4=La_Dernière_Opération,Montant,
IF(AY$4=$D11,IF(OR(AY$4=Tout_JF_P,NOT(NETWORKDAYS.INTL(AY$4,AY$4,Chômés))),"*",Montant),
IF(_T_E=AY$4,IF(OR(AY$4=Tout_JF_P,NOT(NETWORKDAYS.INTL(AY$4,AY$4,Chômés))),"*",Montant),
IF(AND(OFFSET(AY11,,-Sens)&lt;&gt;"",OR(OFFSET(AY$4,,-Sens)=Tout_JF_P,NOT(NETWORKDAYS.INTL(OFFSET(AY$4,,-Sens),OFFSET(AY$4,,-Sens),Chômés)))),IF(OR(AY$4=Tout_JF_P,NOT(NETWORKDAYS.INTL(AY$4,AY$4,Chômés))),"*",Montant),
"")))))),"")</f>
        <v/>
      </c>
      <c r="AZ11" s="87" t="str">
        <f ca="1">IFERROR(IF(AZ$4&lt;$D11,"",
IF(AZ$4&gt;La_Dernière_Opération,"",
IF(AZ$4=La_Dernière_Opération,Montant,
IF(AZ$4=$D11,IF(OR(AZ$4=Tout_JF_P,NOT(NETWORKDAYS.INTL(AZ$4,AZ$4,Chômés))),"*",Montant),
IF(_T_E=AZ$4,IF(OR(AZ$4=Tout_JF_P,NOT(NETWORKDAYS.INTL(AZ$4,AZ$4,Chômés))),"*",Montant),
IF(AND(OFFSET(AZ11,,-Sens)&lt;&gt;"",OR(OFFSET(AZ$4,,-Sens)=Tout_JF_P,NOT(NETWORKDAYS.INTL(OFFSET(AZ$4,,-Sens),OFFSET(AZ$4,,-Sens),Chômés)))),IF(OR(AZ$4=Tout_JF_P,NOT(NETWORKDAYS.INTL(AZ$4,AZ$4,Chômés))),"*",Montant),
"")))))),"")</f>
        <v/>
      </c>
      <c r="BA11" s="87" t="str">
        <f t="array" aca="1" ref="BA11" ca="1">IFERROR(IF(BA$4&lt;$D11,"",
IF(BA$4&gt;La_Dernière_Opération,"",
IF(BA$4=La_Dernière_Opération,Montant,
IF(BA$4=$D11,IF(OR(BA$4=Tout_JF_P,NOT(NETWORKDAYS.INTL(BA$4,BA$4,Chômés))),"*",Montant),
IF(_T_E=BA$4,IF(OR(BA$4=Tout_JF_P,NOT(NETWORKDAYS.INTL(BA$4,BA$4,Chômés))),"*",Montant),
IF(AND(OFFSET(BA11,,-Sens)&lt;&gt;"",OR(OFFSET(BA$4,,-Sens)=Tout_JF_P,NOT(NETWORKDAYS.INTL(OFFSET(BA$4,,-Sens),OFFSET(BA$4,,-Sens),Chômés)))),IF(OR(BA$4=Tout_JF_P,NOT(NETWORKDAYS.INTL(BA$4,BA$4,Chômés))),"*",Montant),
"")))))),"")</f>
        <v/>
      </c>
      <c r="BB11" s="88" t="str">
        <f t="array" aca="1" ref="BB11" ca="1">IFERROR(IF(BB$4&lt;$D11,"",
IF(BB$4&gt;La_Dernière_Opération,"",
IF(BB$4=La_Dernière_Opération,Montant,
IF(BB$4=$D11,IF(OR(BB$4=Tout_JF_P,NOT(NETWORKDAYS.INTL(BB$4,BB$4,Chômés))),"*",Montant),
IF(_T_E=BB$4,IF(OR(BB$4=Tout_JF_P,NOT(NETWORKDAYS.INTL(BB$4,BB$4,Chômés))),"*",Montant),
IF(AND(OFFSET(BB11,,-Sens)&lt;&gt;"",OR(OFFSET(BB$4,,-Sens)=Tout_JF_P,NOT(NETWORKDAYS.INTL(OFFSET(BB$4,,-Sens),OFFSET(BB$4,,-Sens),Chômés)))),IF(OR(BB$4=Tout_JF_P,NOT(NETWORKDAYS.INTL(BB$4,BB$4,Chômés))),"*",Montant),
"")))))),"")</f>
        <v/>
      </c>
      <c r="BC11" s="88" t="str">
        <f t="array" aca="1" ref="BC11" ca="1">IFERROR(IF(BC$4&lt;$D11,"",
IF(BC$4&gt;La_Dernière_Opération,"",
IF(BC$4=La_Dernière_Opération,Montant,
IF(BC$4=$D11,IF(OR(BC$4=Tout_JF_P,NOT(NETWORKDAYS.INTL(BC$4,BC$4,Chômés))),"*",Montant),
IF(_T_E=BC$4,IF(OR(BC$4=Tout_JF_P,NOT(NETWORKDAYS.INTL(BC$4,BC$4,Chômés))),"*",Montant),
IF(AND(OFFSET(BC11,,-Sens)&lt;&gt;"",OR(OFFSET(BC$4,,-Sens)=Tout_JF_P,NOT(NETWORKDAYS.INTL(OFFSET(BC$4,,-Sens),OFFSET(BC$4,,-Sens),Chômés)))),IF(OR(BC$4=Tout_JF_P,NOT(NETWORKDAYS.INTL(BC$4,BC$4,Chômés))),"*",Montant),
"")))))),"")</f>
        <v/>
      </c>
      <c r="BD11" s="88" t="str">
        <f t="array" aca="1" ref="BD11" ca="1">IFERROR(IF(BD$4&lt;$D11,"",
IF(BD$4&gt;La_Dernière_Opération,"",
IF(BD$4=La_Dernière_Opération,Montant,
IF(BD$4=$D11,IF(OR(BD$4=Tout_JF_P,NOT(NETWORKDAYS.INTL(BD$4,BD$4,Chômés))),"*",Montant),
IF(_T_E=BD$4,IF(OR(BD$4=Tout_JF_P,NOT(NETWORKDAYS.INTL(BD$4,BD$4,Chômés))),"*",Montant),
IF(AND(OFFSET(BD11,,-Sens)&lt;&gt;"",OR(OFFSET(BD$4,,-Sens)=Tout_JF_P,NOT(NETWORKDAYS.INTL(OFFSET(BD$4,,-Sens),OFFSET(BD$4,,-Sens),Chômés)))),IF(OR(BD$4=Tout_JF_P,NOT(NETWORKDAYS.INTL(BD$4,BD$4,Chômés))),"*",Montant),
"")))))),"")</f>
        <v/>
      </c>
      <c r="BE11" s="88" t="str">
        <f t="array" aca="1" ref="BE11" ca="1">IFERROR(IF(BE$4&lt;$D11,"",
IF(BE$4&gt;La_Dernière_Opération,"",
IF(BE$4=La_Dernière_Opération,Montant,
IF(BE$4=$D11,IF(OR(BE$4=Tout_JF_P,NOT(NETWORKDAYS.INTL(BE$4,BE$4,Chômés))),"*",Montant),
IF(_T_E=BE$4,IF(OR(BE$4=Tout_JF_P,NOT(NETWORKDAYS.INTL(BE$4,BE$4,Chômés))),"*",Montant),
IF(AND(OFFSET(BE11,,-Sens)&lt;&gt;"",OR(OFFSET(BE$4,,-Sens)=Tout_JF_P,NOT(NETWORKDAYS.INTL(OFFSET(BE$4,,-Sens),OFFSET(BE$4,,-Sens),Chômés)))),IF(OR(BE$4=Tout_JF_P,NOT(NETWORKDAYS.INTL(BE$4,BE$4,Chômés))),"*",Montant),
"")))))),"")</f>
        <v/>
      </c>
      <c r="BF11" s="88" t="str">
        <f t="array" aca="1" ref="BF11" ca="1">IFERROR(IF(BF$4&lt;$D11,"",
IF(BF$4&gt;La_Dernière_Opération,"",
IF(BF$4=La_Dernière_Opération,Montant,
IF(BF$4=$D11,IF(OR(BF$4=Tout_JF_P,NOT(NETWORKDAYS.INTL(BF$4,BF$4,Chômés))),"*",Montant),
IF(_T_E=BF$4,IF(OR(BF$4=Tout_JF_P,NOT(NETWORKDAYS.INTL(BF$4,BF$4,Chômés))),"*",Montant),
IF(AND(OFFSET(BF11,,-Sens)&lt;&gt;"",OR(OFFSET(BF$4,,-Sens)=Tout_JF_P,NOT(NETWORKDAYS.INTL(OFFSET(BF$4,,-Sens),OFFSET(BF$4,,-Sens),Chômés)))),IF(OR(BF$4=Tout_JF_P,NOT(NETWORKDAYS.INTL(BF$4,BF$4,Chômés))),"*",Montant),
"")))))),"")</f>
        <v/>
      </c>
      <c r="BG11" s="88" t="str">
        <f t="array" aca="1" ref="BG11" ca="1">IFERROR(IF(BG$4&lt;$D11,"",
IF(BG$4&gt;La_Dernière_Opération,"",
IF(BG$4=La_Dernière_Opération,Montant,
IF(BG$4=$D11,IF(OR(BG$4=Tout_JF_P,NOT(NETWORKDAYS.INTL(BG$4,BG$4,Chômés))),"*",Montant),
IF(_T_E=BG$4,IF(OR(BG$4=Tout_JF_P,NOT(NETWORKDAYS.INTL(BG$4,BG$4,Chômés))),"*",Montant),
IF(AND(OFFSET(BG11,,-Sens)&lt;&gt;"",OR(OFFSET(BG$4,,-Sens)=Tout_JF_P,NOT(NETWORKDAYS.INTL(OFFSET(BG$4,,-Sens),OFFSET(BG$4,,-Sens),Chômés)))),IF(OR(BG$4=Tout_JF_P,NOT(NETWORKDAYS.INTL(BG$4,BG$4,Chômés))),"*",Montant),
"")))))),"")</f>
        <v/>
      </c>
      <c r="BH11" s="89" t="str">
        <f t="array" aca="1" ref="BH11" ca="1">IFERROR(IF(BH$4&lt;$D11,"",
IF(BH$4&gt;La_Dernière_Opération,"",
IF(BH$4=La_Dernière_Opération,Montant,
IF(BH$4=$D11,IF(OR(BH$4=Tout_JF_P,NOT(NETWORKDAYS.INTL(BH$4,BH$4,Chômés))),"*",Montant),
IF(_T_E=BH$4,IF(OR(BH$4=Tout_JF_P,NOT(NETWORKDAYS.INTL(BH$4,BH$4,Chômés))),"*",Montant),
IF(AND(OFFSET(BH11,,-Sens)&lt;&gt;"",OR(OFFSET(BH$4,,-Sens)=Tout_JF_P,NOT(NETWORKDAYS.INTL(OFFSET(BH$4,,-Sens),OFFSET(BH$4,,-Sens),Chômés)))),IF(OR(BH$4=Tout_JF_P,NOT(NETWORKDAYS.INTL(BH$4,BH$4,Chômés))),"*",Montant),
"")))))),"")</f>
        <v/>
      </c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5"/>
      <c r="OW11" s="5"/>
      <c r="OX11" s="5"/>
      <c r="OY11" s="5"/>
      <c r="OZ11" s="5"/>
      <c r="PA11" s="5"/>
      <c r="PB11" s="5"/>
      <c r="PC11" s="5"/>
      <c r="PD11" s="5"/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5"/>
      <c r="PT11" s="5"/>
      <c r="PU11" s="5"/>
      <c r="PV11" s="5"/>
      <c r="PW11" s="5"/>
      <c r="PX11" s="5"/>
      <c r="PY11" s="5"/>
      <c r="PZ11" s="5"/>
      <c r="QA11" s="5"/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5"/>
      <c r="QQ11" s="5"/>
      <c r="QR11" s="5"/>
      <c r="QS11" s="5"/>
      <c r="QT11" s="5"/>
      <c r="QU11" s="5"/>
      <c r="QV11" s="5"/>
      <c r="QW11" s="5"/>
      <c r="QX11" s="5"/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5"/>
      <c r="RN11" s="5"/>
      <c r="RO11" s="5"/>
      <c r="RP11" s="5"/>
      <c r="RQ11" s="5"/>
      <c r="RR11" s="5"/>
      <c r="RS11" s="5"/>
      <c r="RT11" s="5"/>
      <c r="RU11" s="5"/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5"/>
      <c r="SK11" s="5"/>
      <c r="SL11" s="5"/>
      <c r="SM11" s="5"/>
      <c r="SN11" s="5"/>
      <c r="SO11" s="5"/>
      <c r="SP11" s="5"/>
      <c r="SQ11" s="5"/>
      <c r="SR11" s="5"/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5"/>
      <c r="TH11" s="5"/>
      <c r="TI11" s="5"/>
      <c r="TJ11" s="5"/>
      <c r="TK11" s="5"/>
      <c r="TL11" s="5"/>
      <c r="TM11" s="5"/>
      <c r="TN11" s="5"/>
      <c r="TO11" s="5"/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5"/>
      <c r="UE11" s="5"/>
      <c r="UF11" s="5"/>
      <c r="UG11" s="5"/>
      <c r="UH11" s="5"/>
      <c r="UI11" s="5"/>
      <c r="UJ11" s="5"/>
      <c r="UK11" s="5"/>
      <c r="UL11" s="5"/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5"/>
      <c r="VB11" s="5"/>
      <c r="VC11" s="5"/>
      <c r="VD11" s="5"/>
      <c r="VE11" s="5"/>
      <c r="VF11" s="5"/>
      <c r="VG11" s="5"/>
      <c r="VH11" s="5"/>
      <c r="VI11" s="5"/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5"/>
      <c r="VY11" s="5"/>
      <c r="VZ11" s="5"/>
      <c r="WA11" s="5"/>
      <c r="WB11" s="5"/>
      <c r="WC11" s="5"/>
      <c r="WD11" s="5"/>
      <c r="WE11" s="5"/>
      <c r="WF11" s="5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  <c r="YR11" s="5"/>
      <c r="YS11" s="5"/>
      <c r="YT11" s="5"/>
      <c r="YU11" s="5"/>
      <c r="YV11" s="5"/>
      <c r="YW11" s="5"/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5"/>
      <c r="ZM11" s="5"/>
      <c r="ZN11" s="5"/>
      <c r="ZO11" s="5"/>
      <c r="ZP11" s="5"/>
      <c r="ZQ11" s="5"/>
      <c r="ZR11" s="5"/>
      <c r="ZS11" s="5"/>
      <c r="ZT11" s="5"/>
      <c r="ZU11" s="5"/>
      <c r="ZV11" s="5"/>
      <c r="ZW11" s="5"/>
      <c r="ZX11" s="5"/>
      <c r="ZY11" s="5"/>
      <c r="ZZ11" s="5"/>
    </row>
    <row r="12" spans="1:702" ht="26.25" x14ac:dyDescent="0.25">
      <c r="A12" s="61" t="s">
        <v>119</v>
      </c>
      <c r="B12" s="73" t="s">
        <v>110</v>
      </c>
      <c r="C12" s="35"/>
      <c r="D12" s="56">
        <v>44144</v>
      </c>
      <c r="E12" s="75" t="s">
        <v>57</v>
      </c>
      <c r="F12" s="30">
        <v>10000</v>
      </c>
      <c r="G12" s="35"/>
      <c r="H12" s="72">
        <f t="array" aca="1" ref="H12" ca="1">IF(OR($D12=Fériés,$D12=Ponts,NOT(NETWORKDAYS.INTL($D12,$D12,Chômés))),"Erreur de",IF($D12="","Absence de",IFERROR(
IF($I12="Terminé","Opération",
IF(TODAY()&lt;=$D12,$D12,
IF($I12&lt;WORKDAY.INTL(Prochaine_Echéance,IF(OR(WORKDAY.INTL(Prochaine_Echéance,0,Chômés,Tout_JF_P)=Tout_JF_P),1,0)*Sens,Chômés,Tout_JF_P),
$I12,
WORKDAY.INTL(Prochaine_Echéance,IF(OR(WORKDAY.INTL(Prochaine_Echéance,0,Chômés,Tout_JF_P)=Tout_JF_P),1,0)*Sens,Chômés,Tout_JF_P))
)),
IF($D12="","Absence de","Erreur de"))))</f>
        <v>44144</v>
      </c>
      <c r="I12" s="60" t="str">
        <f t="array" aca="1" ref="I12" ca="1">IF(OR($D12=Fériés,$D12=Ponts,NOT(NETWORKDAYS.INTL($D12,$D12,Chômés))),"date de début",IFERROR(
IF(La_Dernière_Opération&gt;EDATE($D12,100),"Perpétuel",
IF(La_Dernière_Opération&lt;TODAY(),"Terminé",La_Dernière_Opération)),IF(AND(ISNUMBER($D12),$E12=""),"périodicité","date de début")))</f>
        <v>date de début</v>
      </c>
      <c r="J12" s="40" t="str">
        <f t="array" aca="1" ref="J12" ca="1">IFERROR(IF(J$4&lt;$D12,"",
IF(J$4&gt;La_Dernière_Opération,"",
IF(J$4=La_Dernière_Opération,Montant,
IF(J$4=$D12,IF(OR(J$4=Tout_JF_P,NOT(NETWORKDAYS.INTL(J$4,J$4,Chômés))),"*",Montant),
IF(_T_E=J$4,IF(OR(J$4=Tout_JF_P,NOT(NETWORKDAYS.INTL(J$4,J$4,Chômés))),"*",Montant),
IF(AND(OFFSET(J12,,-Sens)&lt;&gt;"",OR(OFFSET(J$4,,-Sens)=Tout_JF_P,NOT(NETWORKDAYS.INTL(OFFSET(J$4,,-Sens),OFFSET(J$4,,-Sens),Chômés)))),IF(OR(J$4=Tout_JF_P,NOT(NETWORKDAYS.INTL(J$4,J$4,Chômés))),"*",Montant),
"")))))),"")</f>
        <v/>
      </c>
      <c r="K12" s="40" t="str">
        <f t="array" aca="1" ref="K12" ca="1">IFERROR(IF(K$4&lt;$D12,"",
IF(K$4&gt;La_Dernière_Opération,"",
IF(K$4=La_Dernière_Opération,Montant,
IF(K$4=$D12,IF(OR(K$4=Tout_JF_P,NOT(NETWORKDAYS.INTL(K$4,K$4,Chômés))),"*",Montant),
IF(_T_E=K$4,IF(OR(K$4=Tout_JF_P,NOT(NETWORKDAYS.INTL(K$4,K$4,Chômés))),"*",Montant),
IF(AND(OFFSET(K12,,-Sens)&lt;&gt;"",OR(OFFSET(K$4,,-Sens)=Tout_JF_P,NOT(NETWORKDAYS.INTL(OFFSET(K$4,,-Sens),OFFSET(K$4,,-Sens),Chômés)))),IF(OR(K$4=Tout_JF_P,NOT(NETWORKDAYS.INTL(K$4,K$4,Chômés))),"*",Montant),
"")))))),"")</f>
        <v/>
      </c>
      <c r="L12" s="40" t="str">
        <f t="array" aca="1" ref="L12" ca="1">IFERROR(IF(L$4&lt;$D12,"",
IF(L$4&gt;La_Dernière_Opération,"",
IF(L$4=La_Dernière_Opération,Montant,
IF(L$4=$D12,IF(OR(L$4=Tout_JF_P,NOT(NETWORKDAYS.INTL(L$4,L$4,Chômés))),"*",Montant),
IF(_T_E=L$4,IF(OR(L$4=Tout_JF_P,NOT(NETWORKDAYS.INTL(L$4,L$4,Chômés))),"*",Montant),
IF(AND(OFFSET(L12,,-Sens)&lt;&gt;"",OR(OFFSET(L$4,,-Sens)=Tout_JF_P,NOT(NETWORKDAYS.INTL(OFFSET(L$4,,-Sens),OFFSET(L$4,,-Sens),Chômés)))),IF(OR(L$4=Tout_JF_P,NOT(NETWORKDAYS.INTL(L$4,L$4,Chômés))),"*",Montant),
"")))))),"")</f>
        <v/>
      </c>
      <c r="M12" s="40" t="str">
        <f t="array" aca="1" ref="M12" ca="1">IFERROR(IF(M$4&lt;$D12,"",
IF(M$4&gt;La_Dernière_Opération,"",
IF(M$4=La_Dernière_Opération,Montant,
IF(M$4=$D12,IF(OR(M$4=Tout_JF_P,NOT(NETWORKDAYS.INTL(M$4,M$4,Chômés))),"*",Montant),
IF(_T_E=M$4,IF(OR(M$4=Tout_JF_P,NOT(NETWORKDAYS.INTL(M$4,M$4,Chômés))),"*",Montant),
IF(AND(OFFSET(M12,,-Sens)&lt;&gt;"",OR(OFFSET(M$4,,-Sens)=Tout_JF_P,NOT(NETWORKDAYS.INTL(OFFSET(M$4,,-Sens),OFFSET(M$4,,-Sens),Chômés)))),IF(OR(M$4=Tout_JF_P,NOT(NETWORKDAYS.INTL(M$4,M$4,Chômés))),"*",Montant),
"")))))),"")</f>
        <v/>
      </c>
      <c r="N12" s="40" t="str">
        <f t="array" aca="1" ref="N12" ca="1">IFERROR(IF(N$4&lt;$D12,"",
IF(N$4&gt;La_Dernière_Opération,"",
IF(N$4=La_Dernière_Opération,Montant,
IF(N$4=$D12,IF(OR(N$4=Tout_JF_P,NOT(NETWORKDAYS.INTL(N$4,N$4,Chômés))),"*",Montant),
IF(_T_E=N$4,IF(OR(N$4=Tout_JF_P,NOT(NETWORKDAYS.INTL(N$4,N$4,Chômés))),"*",Montant),
IF(AND(OFFSET(N12,,-Sens)&lt;&gt;"",OR(OFFSET(N$4,,-Sens)=Tout_JF_P,NOT(NETWORKDAYS.INTL(OFFSET(N$4,,-Sens),OFFSET(N$4,,-Sens),Chômés)))),IF(OR(N$4=Tout_JF_P,NOT(NETWORKDAYS.INTL(N$4,N$4,Chômés))),"*",Montant),
"")))))),"")</f>
        <v/>
      </c>
      <c r="O12" s="40" t="str">
        <f t="array" aca="1" ref="O12" ca="1">IFERROR(IF(O$4&lt;$D12,"",
IF(O$4&gt;La_Dernière_Opération,"",
IF(O$4=La_Dernière_Opération,Montant,
IF(O$4=$D12,IF(OR(O$4=Tout_JF_P,NOT(NETWORKDAYS.INTL(O$4,O$4,Chômés))),"*",Montant),
IF(_T_E=O$4,IF(OR(O$4=Tout_JF_P,NOT(NETWORKDAYS.INTL(O$4,O$4,Chômés))),"*",Montant),
IF(AND(OFFSET(O12,,-Sens)&lt;&gt;"",OR(OFFSET(O$4,,-Sens)=Tout_JF_P,NOT(NETWORKDAYS.INTL(OFFSET(O$4,,-Sens),OFFSET(O$4,,-Sens),Chômés)))),IF(OR(O$4=Tout_JF_P,NOT(NETWORKDAYS.INTL(O$4,O$4,Chômés))),"*",Montant),
"")))))),"")</f>
        <v/>
      </c>
      <c r="P12" s="40" t="str">
        <f t="array" aca="1" ref="P12" ca="1">IFERROR(IF(P$4&lt;$D12,"",
IF(P$4&gt;La_Dernière_Opération,"",
IF(P$4=La_Dernière_Opération,Montant,
IF(P$4=$D12,IF(OR(P$4=Tout_JF_P,NOT(NETWORKDAYS.INTL(P$4,P$4,Chômés))),"*",Montant),
IF(_T_E=P$4,IF(OR(P$4=Tout_JF_P,NOT(NETWORKDAYS.INTL(P$4,P$4,Chômés))),"*",Montant),
IF(AND(OFFSET(P12,,-Sens)&lt;&gt;"",OR(OFFSET(P$4,,-Sens)=Tout_JF_P,NOT(NETWORKDAYS.INTL(OFFSET(P$4,,-Sens),OFFSET(P$4,,-Sens),Chômés)))),IF(OR(P$4=Tout_JF_P,NOT(NETWORKDAYS.INTL(P$4,P$4,Chômés))),"*",Montant),
"")))))),"")</f>
        <v/>
      </c>
      <c r="Q12" s="40" t="str">
        <f t="array" aca="1" ref="Q12" ca="1">IFERROR(IF(Q$4&lt;$D12,"",
IF(Q$4&gt;La_Dernière_Opération,"",
IF(Q$4=La_Dernière_Opération,Montant,
IF(Q$4=$D12,IF(OR(Q$4=Tout_JF_P,NOT(NETWORKDAYS.INTL(Q$4,Q$4,Chômés))),"*",Montant),
IF(_T_E=Q$4,IF(OR(Q$4=Tout_JF_P,NOT(NETWORKDAYS.INTL(Q$4,Q$4,Chômés))),"*",Montant),
IF(AND(OFFSET(Q12,,-Sens)&lt;&gt;"",OR(OFFSET(Q$4,,-Sens)=Tout_JF_P,NOT(NETWORKDAYS.INTL(OFFSET(Q$4,,-Sens),OFFSET(Q$4,,-Sens),Chômés)))),IF(OR(Q$4=Tout_JF_P,NOT(NETWORKDAYS.INTL(Q$4,Q$4,Chômés))),"*",Montant),
"")))))),"")</f>
        <v/>
      </c>
      <c r="R12" s="87" t="str">
        <f t="array" aca="1" ref="R12" ca="1">IFERROR(IF(R$4&lt;$D12,"",
IF(R$4&gt;La_Dernière_Opération,"",
IF(R$4=La_Dernière_Opération,Montant,
IF(R$4=$D12,IF(OR(R$4=Tout_JF_P,NOT(NETWORKDAYS.INTL(R$4,R$4,Chômés))),"*",Montant),
IF(_T_E=R$4,IF(OR(R$4=Tout_JF_P,NOT(NETWORKDAYS.INTL(R$4,R$4,Chômés))),"*",Montant),
IF(AND(OFFSET(R12,,-Sens)&lt;&gt;"",OR(OFFSET(R$4,,-Sens)=Tout_JF_P,NOT(NETWORKDAYS.INTL(OFFSET(R$4,,-Sens),OFFSET(R$4,,-Sens),Chômés)))),IF(OR(R$4=Tout_JF_P,NOT(NETWORKDAYS.INTL(R$4,R$4,Chômés))),"*",Montant),
"")))))),"")</f>
        <v/>
      </c>
      <c r="S12" s="87" t="str">
        <f t="array" aca="1" ref="S12" ca="1">IFERROR(IF(S$4&lt;$D12,"",
IF(S$4&gt;La_Dernière_Opération,"",
IF(S$4=La_Dernière_Opération,Montant,
IF(S$4=$D12,IF(OR(S$4=Tout_JF_P,NOT(NETWORKDAYS.INTL(S$4,S$4,Chômés))),"*",Montant),
IF(_T_E=S$4,IF(OR(S$4=Tout_JF_P,NOT(NETWORKDAYS.INTL(S$4,S$4,Chômés))),"*",Montant),
IF(AND(OFFSET(S12,,-Sens)&lt;&gt;"",OR(OFFSET(S$4,,-Sens)=Tout_JF_P,NOT(NETWORKDAYS.INTL(OFFSET(S$4,,-Sens),OFFSET(S$4,,-Sens),Chômés)))),IF(OR(S$4=Tout_JF_P,NOT(NETWORKDAYS.INTL(S$4,S$4,Chômés))),"*",Montant),
"")))))),"")</f>
        <v/>
      </c>
      <c r="T12" s="87" t="str">
        <f t="array" aca="1" ref="T12" ca="1">IFERROR(IF(T$4&lt;$D12,"",
IF(T$4&gt;La_Dernière_Opération,"",
IF(T$4=La_Dernière_Opération,Montant,
IF(T$4=$D12,IF(OR(T$4=Tout_JF_P,NOT(NETWORKDAYS.INTL(T$4,T$4,Chômés))),"*",Montant),
IF(_T_E=T$4,IF(OR(T$4=Tout_JF_P,NOT(NETWORKDAYS.INTL(T$4,T$4,Chômés))),"*",Montant),
IF(AND(OFFSET(T12,,-Sens)&lt;&gt;"",OR(OFFSET(T$4,,-Sens)=Tout_JF_P,NOT(NETWORKDAYS.INTL(OFFSET(T$4,,-Sens),OFFSET(T$4,,-Sens),Chômés)))),IF(OR(T$4=Tout_JF_P,NOT(NETWORKDAYS.INTL(T$4,T$4,Chômés))),"*",Montant),
"")))))),"")</f>
        <v/>
      </c>
      <c r="U12" s="87" t="str">
        <f t="array" aca="1" ref="U12" ca="1">IFERROR(IF(U$4&lt;$D12,"",
IF(U$4&gt;La_Dernière_Opération,"",
IF(U$4=La_Dernière_Opération,Montant,
IF(U$4=$D12,IF(OR(U$4=Tout_JF_P,NOT(NETWORKDAYS.INTL(U$4,U$4,Chômés))),"*",Montant),
IF(_T_E=U$4,IF(OR(U$4=Tout_JF_P,NOT(NETWORKDAYS.INTL(U$4,U$4,Chômés))),"*",Montant),
IF(AND(OFFSET(U12,,-Sens)&lt;&gt;"",OR(OFFSET(U$4,,-Sens)=Tout_JF_P,NOT(NETWORKDAYS.INTL(OFFSET(U$4,,-Sens),OFFSET(U$4,,-Sens),Chômés)))),IF(OR(U$4=Tout_JF_P,NOT(NETWORKDAYS.INTL(U$4,U$4,Chômés))),"*",Montant),
"")))))),"")</f>
        <v/>
      </c>
      <c r="V12" s="87" t="str">
        <f ca="1">IFERROR(IF(V$4&lt;$D12,"",
IF(V$4&gt;La_Dernière_Opération,"",
IF(V$4=La_Dernière_Opération,Montant,
IF(V$4=$D12,IF(OR(V$4=Tout_JF_P,NOT(NETWORKDAYS.INTL(V$4,V$4,Chômés))),"*",Montant),
IF(_T_E=V$4,IF(OR(V$4=Tout_JF_P,NOT(NETWORKDAYS.INTL(V$4,V$4,Chômés))),"*",Montant),
IF(AND(OFFSET(V12,,-Sens)&lt;&gt;"",OR(OFFSET(V$4,,-Sens)=Tout_JF_P,NOT(NETWORKDAYS.INTL(OFFSET(V$4,,-Sens),OFFSET(V$4,,-Sens),Chômés)))),IF(OR(V$4=Tout_JF_P,NOT(NETWORKDAYS.INTL(V$4,V$4,Chômés))),"*",Montant),
"")))))),"")</f>
        <v/>
      </c>
      <c r="W12" s="87" t="str">
        <f ca="1">IFERROR(IF(W$4&lt;$D12,"",
IF(W$4&gt;La_Dernière_Opération,"",
IF(W$4=La_Dernière_Opération,Montant,
IF(W$4=$D12,IF(OR(W$4=Tout_JF_P,NOT(NETWORKDAYS.INTL(W$4,W$4,Chômés))),"*",Montant),
IF(_T_E=W$4,IF(OR(W$4=Tout_JF_P,NOT(NETWORKDAYS.INTL(W$4,W$4,Chômés))),"*",Montant),
IF(AND(OFFSET(W12,,-Sens)&lt;&gt;"",OR(OFFSET(W$4,,-Sens)=Tout_JF_P,NOT(NETWORKDAYS.INTL(OFFSET(W$4,,-Sens),OFFSET(W$4,,-Sens),Chômés)))),IF(OR(W$4=Tout_JF_P,NOT(NETWORKDAYS.INTL(W$4,W$4,Chômés))),"*",Montant),
"")))))),"")</f>
        <v/>
      </c>
      <c r="X12" s="87" t="str">
        <f t="array" aca="1" ref="X12" ca="1">IFERROR(IF(X$4&lt;$D12,"",
IF(X$4&gt;La_Dernière_Opération,"",
IF(X$4=La_Dernière_Opération,Montant,
IF(X$4=$D12,IF(OR(X$4=Tout_JF_P,NOT(NETWORKDAYS.INTL(X$4,X$4,Chômés))),"*",Montant),
IF(_T_E=X$4,IF(OR(X$4=Tout_JF_P,NOT(NETWORKDAYS.INTL(X$4,X$4,Chômés))),"*",Montant),
IF(AND(OFFSET(X12,,-Sens)&lt;&gt;"",OR(OFFSET(X$4,,-Sens)=Tout_JF_P,NOT(NETWORKDAYS.INTL(OFFSET(X$4,,-Sens),OFFSET(X$4,,-Sens),Chômés)))),IF(OR(X$4=Tout_JF_P,NOT(NETWORKDAYS.INTL(X$4,X$4,Chômés))),"*",Montant),
"")))))),"")</f>
        <v/>
      </c>
      <c r="Y12" s="87" t="str">
        <f t="array" aca="1" ref="Y12" ca="1">IFERROR(IF(Y$4&lt;$D12,"",
IF(Y$4&gt;La_Dernière_Opération,"",
IF(Y$4=La_Dernière_Opération,Montant,
IF(Y$4=$D12,IF(OR(Y$4=Tout_JF_P,NOT(NETWORKDAYS.INTL(Y$4,Y$4,Chômés))),"*",Montant),
IF(_T_E=Y$4,IF(OR(Y$4=Tout_JF_P,NOT(NETWORKDAYS.INTL(Y$4,Y$4,Chômés))),"*",Montant),
IF(AND(OFFSET(Y12,,-Sens)&lt;&gt;"",OR(OFFSET(Y$4,,-Sens)=Tout_JF_P,NOT(NETWORKDAYS.INTL(OFFSET(Y$4,,-Sens),OFFSET(Y$4,,-Sens),Chômés)))),IF(OR(Y$4=Tout_JF_P,NOT(NETWORKDAYS.INTL(Y$4,Y$4,Chômés))),"*",Montant),
"")))))),"")</f>
        <v/>
      </c>
      <c r="Z12" s="87" t="str">
        <f t="array" aca="1" ref="Z12" ca="1">IFERROR(IF(Z$4&lt;$D12,"",
IF(Z$4&gt;La_Dernière_Opération,"",
IF(Z$4=La_Dernière_Opération,Montant,
IF(Z$4=$D12,IF(OR(Z$4=Tout_JF_P,NOT(NETWORKDAYS.INTL(Z$4,Z$4,Chômés))),"*",Montant),
IF(_T_E=Z$4,IF(OR(Z$4=Tout_JF_P,NOT(NETWORKDAYS.INTL(Z$4,Z$4,Chômés))),"*",Montant),
IF(AND(OFFSET(Z12,,-Sens)&lt;&gt;"",OR(OFFSET(Z$4,,-Sens)=Tout_JF_P,NOT(NETWORKDAYS.INTL(OFFSET(Z$4,,-Sens),OFFSET(Z$4,,-Sens),Chômés)))),IF(OR(Z$4=Tout_JF_P,NOT(NETWORKDAYS.INTL(Z$4,Z$4,Chômés))),"*",Montant),
"")))))),"")</f>
        <v/>
      </c>
      <c r="AA12" s="87" t="str">
        <f t="array" aca="1" ref="AA12" ca="1">IFERROR(IF(AA$4&lt;$D12,"",
IF(AA$4&gt;La_Dernière_Opération,"",
IF(AA$4=La_Dernière_Opération,Montant,
IF(AA$4=$D12,IF(OR(AA$4=Tout_JF_P,NOT(NETWORKDAYS.INTL(AA$4,AA$4,Chômés))),"*",Montant),
IF(_T_E=AA$4,IF(OR(AA$4=Tout_JF_P,NOT(NETWORKDAYS.INTL(AA$4,AA$4,Chômés))),"*",Montant),
IF(AND(OFFSET(AA12,,-Sens)&lt;&gt;"",OR(OFFSET(AA$4,,-Sens)=Tout_JF_P,NOT(NETWORKDAYS.INTL(OFFSET(AA$4,,-Sens),OFFSET(AA$4,,-Sens),Chômés)))),IF(OR(AA$4=Tout_JF_P,NOT(NETWORKDAYS.INTL(AA$4,AA$4,Chômés))),"*",Montant),
"")))))),"")</f>
        <v/>
      </c>
      <c r="AB12" s="87" t="str">
        <f ca="1">IFERROR(IF(AB$4&lt;$D12,"",
IF(AB$4&gt;La_Dernière_Opération,"",
IF(AB$4=La_Dernière_Opération,Montant,
IF(AB$4=$D12,IF(OR(AB$4=Tout_JF_P,NOT(NETWORKDAYS.INTL(AB$4,AB$4,Chômés))),"*",Montant),
IF(_T_E=AB$4,IF(OR(AB$4=Tout_JF_P,NOT(NETWORKDAYS.INTL(AB$4,AB$4,Chômés))),"*",Montant),
IF(AND(OFFSET(AB12,,-Sens)&lt;&gt;"",OR(OFFSET(AB$4,,-Sens)=Tout_JF_P,NOT(NETWORKDAYS.INTL(OFFSET(AB$4,,-Sens),OFFSET(AB$4,,-Sens),Chômés)))),IF(OR(AB$4=Tout_JF_P,NOT(NETWORKDAYS.INTL(AB$4,AB$4,Chômés))),"*",Montant),
"")))))),"")</f>
        <v/>
      </c>
      <c r="AC12" s="87" t="str">
        <f t="array" aca="1" ref="AC12" ca="1">IFERROR(IF(AC$4&lt;$D12,"",
IF(AC$4&gt;La_Dernière_Opération,"",
IF(AC$4=La_Dernière_Opération,Montant,
IF(AC$4=$D12,IF(OR(AC$4=Tout_JF_P,NOT(NETWORKDAYS.INTL(AC$4,AC$4,Chômés))),"*",Montant),
IF(_T_E=AC$4,IF(OR(AC$4=Tout_JF_P,NOT(NETWORKDAYS.INTL(AC$4,AC$4,Chômés))),"*",Montant),
IF(AND(OFFSET(AC12,,-Sens)&lt;&gt;"",OR(OFFSET(AC$4,,-Sens)=Tout_JF_P,NOT(NETWORKDAYS.INTL(OFFSET(AC$4,,-Sens),OFFSET(AC$4,,-Sens),Chômés)))),IF(OR(AC$4=Tout_JF_P,NOT(NETWORKDAYS.INTL(AC$4,AC$4,Chômés))),"*",Montant),
"")))))),"")</f>
        <v/>
      </c>
      <c r="AD12" s="87" t="str">
        <f ca="1">IFERROR(IF(AD$4&lt;$D12,"",
IF(AD$4&gt;La_Dernière_Opération,"",
IF(AD$4=La_Dernière_Opération,Montant,
IF(AD$4=$D12,IF(OR(AD$4=Tout_JF_P,NOT(NETWORKDAYS.INTL(AD$4,AD$4,Chômés))),"*",Montant),
IF(_T_E=AD$4,IF(OR(AD$4=Tout_JF_P,NOT(NETWORKDAYS.INTL(AD$4,AD$4,Chômés))),"*",Montant),
IF(AND(OFFSET(AD12,,-Sens)&lt;&gt;"",OR(OFFSET(AD$4,,-Sens)=Tout_JF_P,NOT(NETWORKDAYS.INTL(OFFSET(AD$4,,-Sens),OFFSET(AD$4,,-Sens),Chômés)))),IF(OR(AD$4=Tout_JF_P,NOT(NETWORKDAYS.INTL(AD$4,AD$4,Chômés))),"*",Montant),
"")))))),"")</f>
        <v/>
      </c>
      <c r="AE12" s="87" t="str">
        <f t="array" aca="1" ref="AE12" ca="1">IFERROR(IF(AE$4&lt;$D12,"",
IF(AE$4&gt;La_Dernière_Opération,"",
IF(AE$4=La_Dernière_Opération,Montant,
IF(AE$4=$D12,IF(OR(AE$4=Tout_JF_P,NOT(NETWORKDAYS.INTL(AE$4,AE$4,Chômés))),"*",Montant),
IF(_T_E=AE$4,IF(OR(AE$4=Tout_JF_P,NOT(NETWORKDAYS.INTL(AE$4,AE$4,Chômés))),"*",Montant),
IF(AND(OFFSET(AE12,,-Sens)&lt;&gt;"",OR(OFFSET(AE$4,,-Sens)=Tout_JF_P,NOT(NETWORKDAYS.INTL(OFFSET(AE$4,,-Sens),OFFSET(AE$4,,-Sens),Chômés)))),IF(OR(AE$4=Tout_JF_P,NOT(NETWORKDAYS.INTL(AE$4,AE$4,Chômés))),"*",Montant),
"")))))),"")</f>
        <v/>
      </c>
      <c r="AF12" s="87" t="str">
        <f t="array" aca="1" ref="AF12" ca="1">IFERROR(IF(AF$4&lt;$D12,"",
IF(AF$4&gt;La_Dernière_Opération,"",
IF(AF$4=La_Dernière_Opération,Montant,
IF(AF$4=$D12,IF(OR(AF$4=Tout_JF_P,NOT(NETWORKDAYS.INTL(AF$4,AF$4,Chômés))),"*",Montant),
IF(_T_E=AF$4,IF(OR(AF$4=Tout_JF_P,NOT(NETWORKDAYS.INTL(AF$4,AF$4,Chômés))),"*",Montant),
IF(AND(OFFSET(AF12,,-Sens)&lt;&gt;"",OR(OFFSET(AF$4,,-Sens)=Tout_JF_P,NOT(NETWORKDAYS.INTL(OFFSET(AF$4,,-Sens),OFFSET(AF$4,,-Sens),Chômés)))),IF(OR(AF$4=Tout_JF_P,NOT(NETWORKDAYS.INTL(AF$4,AF$4,Chômés))),"*",Montant),
"")))))),"")</f>
        <v/>
      </c>
      <c r="AG12" s="87" t="str">
        <f ca="1">IFERROR(IF(AG$4&lt;$D12,"",
IF(AG$4&gt;La_Dernière_Opération,"",
IF(AG$4=La_Dernière_Opération,Montant,
IF(AG$4=$D12,IF(OR(AG$4=Tout_JF_P,NOT(NETWORKDAYS.INTL(AG$4,AG$4,Chômés))),"*",Montant),
IF(_T_E=AG$4,IF(OR(AG$4=Tout_JF_P,NOT(NETWORKDAYS.INTL(AG$4,AG$4,Chômés))),"*",Montant),
IF(AND(OFFSET(AG12,,-Sens)&lt;&gt;"",OR(OFFSET(AG$4,,-Sens)=Tout_JF_P,NOT(NETWORKDAYS.INTL(OFFSET(AG$4,,-Sens),OFFSET(AG$4,,-Sens),Chômés)))),IF(OR(AG$4=Tout_JF_P,NOT(NETWORKDAYS.INTL(AG$4,AG$4,Chômés))),"*",Montant),
"")))))),"")</f>
        <v/>
      </c>
      <c r="AH12" s="87" t="str">
        <f t="array" aca="1" ref="AH12" ca="1">IFERROR(IF(AH$4&lt;$D12,"",
IF(AH$4&gt;La_Dernière_Opération,"",
IF(AH$4=La_Dernière_Opération,Montant,
IF(AH$4=$D12,IF(OR(AH$4=Tout_JF_P,NOT(NETWORKDAYS.INTL(AH$4,AH$4,Chômés))),"*",Montant),
IF(_T_E=AH$4,IF(OR(AH$4=Tout_JF_P,NOT(NETWORKDAYS.INTL(AH$4,AH$4,Chômés))),"*",Montant),
IF(AND(OFFSET(AH12,,-Sens)&lt;&gt;"",OR(OFFSET(AH$4,,-Sens)=Tout_JF_P,NOT(NETWORKDAYS.INTL(OFFSET(AH$4,,-Sens),OFFSET(AH$4,,-Sens),Chômés)))),IF(OR(AH$4=Tout_JF_P,NOT(NETWORKDAYS.INTL(AH$4,AH$4,Chômés))),"*",Montant),
"")))))),"")</f>
        <v/>
      </c>
      <c r="AI12" s="87" t="str">
        <f ca="1">IFERROR(IF(AI$4&lt;$D12,"",
IF(AI$4&gt;La_Dernière_Opération,"",
IF(AI$4=La_Dernière_Opération,Montant,
IF(AI$4=$D12,IF(OR(AI$4=Tout_JF_P,NOT(NETWORKDAYS.INTL(AI$4,AI$4,Chômés))),"*",Montant),
IF(_T_E=AI$4,IF(OR(AI$4=Tout_JF_P,NOT(NETWORKDAYS.INTL(AI$4,AI$4,Chômés))),"*",Montant),
IF(AND(OFFSET(AI12,,-Sens)&lt;&gt;"",OR(OFFSET(AI$4,,-Sens)=Tout_JF_P,NOT(NETWORKDAYS.INTL(OFFSET(AI$4,,-Sens),OFFSET(AI$4,,-Sens),Chômés)))),IF(OR(AI$4=Tout_JF_P,NOT(NETWORKDAYS.INTL(AI$4,AI$4,Chômés))),"*",Montant),
"")))))),"")</f>
        <v/>
      </c>
      <c r="AJ12" s="87" t="str">
        <f t="array" aca="1" ref="AJ12" ca="1">IFERROR(IF(AJ$4&lt;$D12,"",
IF(AJ$4&gt;La_Dernière_Opération,"",
IF(AJ$4=La_Dernière_Opération,Montant,
IF(AJ$4=$D12,IF(OR(AJ$4=Tout_JF_P,NOT(NETWORKDAYS.INTL(AJ$4,AJ$4,Chômés))),"*",Montant),
IF(_T_E=AJ$4,IF(OR(AJ$4=Tout_JF_P,NOT(NETWORKDAYS.INTL(AJ$4,AJ$4,Chômés))),"*",Montant),
IF(AND(OFFSET(AJ12,,-Sens)&lt;&gt;"",OR(OFFSET(AJ$4,,-Sens)=Tout_JF_P,NOT(NETWORKDAYS.INTL(OFFSET(AJ$4,,-Sens),OFFSET(AJ$4,,-Sens),Chômés)))),IF(OR(AJ$4=Tout_JF_P,NOT(NETWORKDAYS.INTL(AJ$4,AJ$4,Chômés))),"*",Montant),
"")))))),"")</f>
        <v/>
      </c>
      <c r="AK12" s="87" t="str">
        <f t="array" aca="1" ref="AK12" ca="1">IFERROR(IF(AK$4&lt;$D12,"",
IF(AK$4&gt;La_Dernière_Opération,"",
IF(AK$4=La_Dernière_Opération,Montant,
IF(AK$4=$D12,IF(OR(AK$4=Tout_JF_P,NOT(NETWORKDAYS.INTL(AK$4,AK$4,Chômés))),"*",Montant),
IF(_T_E=AK$4,IF(OR(AK$4=Tout_JF_P,NOT(NETWORKDAYS.INTL(AK$4,AK$4,Chômés))),"*",Montant),
IF(AND(OFFSET(AK12,,-Sens)&lt;&gt;"",OR(OFFSET(AK$4,,-Sens)=Tout_JF_P,NOT(NETWORKDAYS.INTL(OFFSET(AK$4,,-Sens),OFFSET(AK$4,,-Sens),Chômés)))),IF(OR(AK$4=Tout_JF_P,NOT(NETWORKDAYS.INTL(AK$4,AK$4,Chômés))),"*",Montant),
"")))))),"")</f>
        <v/>
      </c>
      <c r="AL12" s="87" t="str">
        <f t="array" aca="1" ref="AL12" ca="1">IFERROR(IF(AL$4&lt;$D12,"",
IF(AL$4&gt;La_Dernière_Opération,"",
IF(AL$4=La_Dernière_Opération,Montant,
IF(AL$4=$D12,IF(OR(AL$4=Tout_JF_P,NOT(NETWORKDAYS.INTL(AL$4,AL$4,Chômés))),"*",Montant),
IF(_T_E=AL$4,IF(OR(AL$4=Tout_JF_P,NOT(NETWORKDAYS.INTL(AL$4,AL$4,Chômés))),"*",Montant),
IF(AND(OFFSET(AL12,,-Sens)&lt;&gt;"",OR(OFFSET(AL$4,,-Sens)=Tout_JF_P,NOT(NETWORKDAYS.INTL(OFFSET(AL$4,,-Sens),OFFSET(AL$4,,-Sens),Chômés)))),IF(OR(AL$4=Tout_JF_P,NOT(NETWORKDAYS.INTL(AL$4,AL$4,Chômés))),"*",Montant),
"")))))),"")</f>
        <v/>
      </c>
      <c r="AM12" s="87" t="str">
        <f t="array" aca="1" ref="AM12" ca="1">IFERROR(IF(AM$4&lt;$D12,"",
IF(AM$4&gt;La_Dernière_Opération,"",
IF(AM$4=La_Dernière_Opération,Montant,
IF(AM$4=$D12,IF(OR(AM$4=Tout_JF_P,NOT(NETWORKDAYS.INTL(AM$4,AM$4,Chômés))),"*",Montant),
IF(_T_E=AM$4,IF(OR(AM$4=Tout_JF_P,NOT(NETWORKDAYS.INTL(AM$4,AM$4,Chômés))),"*",Montant),
IF(AND(OFFSET(AM12,,-Sens)&lt;&gt;"",OR(OFFSET(AM$4,,-Sens)=Tout_JF_P,NOT(NETWORKDAYS.INTL(OFFSET(AM$4,,-Sens),OFFSET(AM$4,,-Sens),Chômés)))),IF(OR(AM$4=Tout_JF_P,NOT(NETWORKDAYS.INTL(AM$4,AM$4,Chômés))),"*",Montant),
"")))))),"")</f>
        <v/>
      </c>
      <c r="AN12" s="87" t="str">
        <f t="array" aca="1" ref="AN12" ca="1">IFERROR(IF(AN$4&lt;$D12,"",
IF(AN$4&gt;La_Dernière_Opération,"",
IF(AN$4=La_Dernière_Opération,Montant,
IF(AN$4=$D12,IF(OR(AN$4=Tout_JF_P,NOT(NETWORKDAYS.INTL(AN$4,AN$4,Chômés))),"*",Montant),
IF(_T_E=AN$4,IF(OR(AN$4=Tout_JF_P,NOT(NETWORKDAYS.INTL(AN$4,AN$4,Chômés))),"*",Montant),
IF(AND(OFFSET(AN12,,-Sens)&lt;&gt;"",OR(OFFSET(AN$4,,-Sens)=Tout_JF_P,NOT(NETWORKDAYS.INTL(OFFSET(AN$4,,-Sens),OFFSET(AN$4,,-Sens),Chômés)))),IF(OR(AN$4=Tout_JF_P,NOT(NETWORKDAYS.INTL(AN$4,AN$4,Chômés))),"*",Montant),
"")))))),"")</f>
        <v/>
      </c>
      <c r="AO12" s="87" t="str">
        <f t="array" aca="1" ref="AO12" ca="1">IFERROR(IF(AO$4&lt;$D12,"",
IF(AO$4&gt;La_Dernière_Opération,"",
IF(AO$4=La_Dernière_Opération,Montant,
IF(AO$4=$D12,IF(OR(AO$4=Tout_JF_P,NOT(NETWORKDAYS.INTL(AO$4,AO$4,Chômés))),"*",Montant),
IF(_T_E=AO$4,IF(OR(AO$4=Tout_JF_P,NOT(NETWORKDAYS.INTL(AO$4,AO$4,Chômés))),"*",Montant),
IF(AND(OFFSET(AO12,,-Sens)&lt;&gt;"",OR(OFFSET(AO$4,,-Sens)=Tout_JF_P,NOT(NETWORKDAYS.INTL(OFFSET(AO$4,,-Sens),OFFSET(AO$4,,-Sens),Chômés)))),IF(OR(AO$4=Tout_JF_P,NOT(NETWORKDAYS.INTL(AO$4,AO$4,Chômés))),"*",Montant),
"")))))),"")</f>
        <v/>
      </c>
      <c r="AP12" s="87" t="str">
        <f t="array" aca="1" ref="AP12" ca="1">IFERROR(IF(AP$4&lt;$D12,"",
IF(AP$4&gt;La_Dernière_Opération,"",
IF(AP$4=La_Dernière_Opération,Montant,
IF(AP$4=$D12,IF(OR(AP$4=Tout_JF_P,NOT(NETWORKDAYS.INTL(AP$4,AP$4,Chômés))),"*",Montant),
IF(_T_E=AP$4,IF(OR(AP$4=Tout_JF_P,NOT(NETWORKDAYS.INTL(AP$4,AP$4,Chômés))),"*",Montant),
IF(AND(OFFSET(AP12,,-Sens)&lt;&gt;"",OR(OFFSET(AP$4,,-Sens)=Tout_JF_P,NOT(NETWORKDAYS.INTL(OFFSET(AP$4,,-Sens),OFFSET(AP$4,,-Sens),Chômés)))),IF(OR(AP$4=Tout_JF_P,NOT(NETWORKDAYS.INTL(AP$4,AP$4,Chômés))),"*",Montant),
"")))))),"")</f>
        <v/>
      </c>
      <c r="AQ12" s="87" t="str">
        <f ca="1">IFERROR(IF(AQ$4&lt;$D12,"",
IF(AQ$4&gt;La_Dernière_Opération,"",
IF(AQ$4=La_Dernière_Opération,Montant,
IF(AQ$4=$D12,IF(OR(AQ$4=Tout_JF_P,NOT(NETWORKDAYS.INTL(AQ$4,AQ$4,Chômés))),"*",Montant),
IF(_T_E=AQ$4,IF(OR(AQ$4=Tout_JF_P,NOT(NETWORKDAYS.INTL(AQ$4,AQ$4,Chômés))),"*",Montant),
IF(AND(OFFSET(AQ12,,-Sens)&lt;&gt;"",OR(OFFSET(AQ$4,,-Sens)=Tout_JF_P,NOT(NETWORKDAYS.INTL(OFFSET(AQ$4,,-Sens),OFFSET(AQ$4,,-Sens),Chômés)))),IF(OR(AQ$4=Tout_JF_P,NOT(NETWORKDAYS.INTL(AQ$4,AQ$4,Chômés))),"*",Montant),
"")))))),"")</f>
        <v/>
      </c>
      <c r="AR12" s="87" t="str">
        <f ca="1">IFERROR(IF(AR$4&lt;$D12,"",
IF(AR$4&gt;La_Dernière_Opération,"",
IF(AR$4=La_Dernière_Opération,Montant,
IF(AR$4=$D12,IF(OR(AR$4=Tout_JF_P,NOT(NETWORKDAYS.INTL(AR$4,AR$4,Chômés))),"*",Montant),
IF(_T_E=AR$4,IF(OR(AR$4=Tout_JF_P,NOT(NETWORKDAYS.INTL(AR$4,AR$4,Chômés))),"*",Montant),
IF(AND(OFFSET(AR12,,-Sens)&lt;&gt;"",OR(OFFSET(AR$4,,-Sens)=Tout_JF_P,NOT(NETWORKDAYS.INTL(OFFSET(AR$4,,-Sens),OFFSET(AR$4,,-Sens),Chômés)))),IF(OR(AR$4=Tout_JF_P,NOT(NETWORKDAYS.INTL(AR$4,AR$4,Chômés))),"*",Montant),
"")))))),"")</f>
        <v/>
      </c>
      <c r="AS12" s="87" t="str">
        <f t="array" aca="1" ref="AS12" ca="1">IFERROR(IF(AS$4&lt;$D12,"",
IF(AS$4&gt;La_Dernière_Opération,"",
IF(AS$4=La_Dernière_Opération,Montant,
IF(AS$4=$D12,IF(OR(AS$4=Tout_JF_P,NOT(NETWORKDAYS.INTL(AS$4,AS$4,Chômés))),"*",Montant),
IF(_T_E=AS$4,IF(OR(AS$4=Tout_JF_P,NOT(NETWORKDAYS.INTL(AS$4,AS$4,Chômés))),"*",Montant),
IF(AND(OFFSET(AS12,,-Sens)&lt;&gt;"",OR(OFFSET(AS$4,,-Sens)=Tout_JF_P,NOT(NETWORKDAYS.INTL(OFFSET(AS$4,,-Sens),OFFSET(AS$4,,-Sens),Chômés)))),IF(OR(AS$4=Tout_JF_P,NOT(NETWORKDAYS.INTL(AS$4,AS$4,Chômés))),"*",Montant),
"")))))),"")</f>
        <v/>
      </c>
      <c r="AT12" s="87" t="str">
        <f t="array" aca="1" ref="AT12" ca="1">IFERROR(IF(AT$4&lt;$D12,"",
IF(AT$4&gt;La_Dernière_Opération,"",
IF(AT$4=La_Dernière_Opération,Montant,
IF(AT$4=$D12,IF(OR(AT$4=Tout_JF_P,NOT(NETWORKDAYS.INTL(AT$4,AT$4,Chômés))),"*",Montant),
IF(_T_E=AT$4,IF(OR(AT$4=Tout_JF_P,NOT(NETWORKDAYS.INTL(AT$4,AT$4,Chômés))),"*",Montant),
IF(AND(OFFSET(AT12,,-Sens)&lt;&gt;"",OR(OFFSET(AT$4,,-Sens)=Tout_JF_P,NOT(NETWORKDAYS.INTL(OFFSET(AT$4,,-Sens),OFFSET(AT$4,,-Sens),Chômés)))),IF(OR(AT$4=Tout_JF_P,NOT(NETWORKDAYS.INTL(AT$4,AT$4,Chômés))),"*",Montant),
"")))))),"")</f>
        <v/>
      </c>
      <c r="AU12" s="87" t="str">
        <f t="array" aca="1" ref="AU12" ca="1">IFERROR(IF(AU$4&lt;$D12,"",
IF(AU$4&gt;La_Dernière_Opération,"",
IF(AU$4=La_Dernière_Opération,Montant,
IF(AU$4=$D12,IF(OR(AU$4=Tout_JF_P,NOT(NETWORKDAYS.INTL(AU$4,AU$4,Chômés))),"*",Montant),
IF(_T_E=AU$4,IF(OR(AU$4=Tout_JF_P,NOT(NETWORKDAYS.INTL(AU$4,AU$4,Chômés))),"*",Montant),
IF(AND(OFFSET(AU12,,-Sens)&lt;&gt;"",OR(OFFSET(AU$4,,-Sens)=Tout_JF_P,NOT(NETWORKDAYS.INTL(OFFSET(AU$4,,-Sens),OFFSET(AU$4,,-Sens),Chômés)))),IF(OR(AU$4=Tout_JF_P,NOT(NETWORKDAYS.INTL(AU$4,AU$4,Chômés))),"*",Montant),
"")))))),"")</f>
        <v/>
      </c>
      <c r="AV12" s="87" t="str">
        <f t="array" aca="1" ref="AV12" ca="1">IFERROR(IF(AV$4&lt;$D12,"",
IF(AV$4&gt;La_Dernière_Opération,"",
IF(AV$4=La_Dernière_Opération,Montant,
IF(AV$4=$D12,IF(OR(AV$4=Tout_JF_P,NOT(NETWORKDAYS.INTL(AV$4,AV$4,Chômés))),"*",Montant),
IF(_T_E=AV$4,IF(OR(AV$4=Tout_JF_P,NOT(NETWORKDAYS.INTL(AV$4,AV$4,Chômés))),"*",Montant),
IF(AND(OFFSET(AV12,,-Sens)&lt;&gt;"",OR(OFFSET(AV$4,,-Sens)=Tout_JF_P,NOT(NETWORKDAYS.INTL(OFFSET(AV$4,,-Sens),OFFSET(AV$4,,-Sens),Chômés)))),IF(OR(AV$4=Tout_JF_P,NOT(NETWORKDAYS.INTL(AV$4,AV$4,Chômés))),"*",Montant),
"")))))),"")</f>
        <v/>
      </c>
      <c r="AW12" s="87" t="str">
        <f t="array" aca="1" ref="AW12" ca="1">IFERROR(IF(AW$4&lt;$D12,"",
IF(AW$4&gt;La_Dernière_Opération,"",
IF(AW$4=La_Dernière_Opération,Montant,
IF(AW$4=$D12,IF(OR(AW$4=Tout_JF_P,NOT(NETWORKDAYS.INTL(AW$4,AW$4,Chômés))),"*",Montant),
IF(_T_E=AW$4,IF(OR(AW$4=Tout_JF_P,NOT(NETWORKDAYS.INTL(AW$4,AW$4,Chômés))),"*",Montant),
IF(AND(OFFSET(AW12,,-Sens)&lt;&gt;"",OR(OFFSET(AW$4,,-Sens)=Tout_JF_P,NOT(NETWORKDAYS.INTL(OFFSET(AW$4,,-Sens),OFFSET(AW$4,,-Sens),Chômés)))),IF(OR(AW$4=Tout_JF_P,NOT(NETWORKDAYS.INTL(AW$4,AW$4,Chômés))),"*",Montant),
"")))))),"")</f>
        <v/>
      </c>
      <c r="AX12" s="87" t="str">
        <f t="array" aca="1" ref="AX12" ca="1">IFERROR(IF(AX$4&lt;$D12,"",
IF(AX$4&gt;La_Dernière_Opération,"",
IF(AX$4=La_Dernière_Opération,Montant,
IF(AX$4=$D12,IF(OR(AX$4=Tout_JF_P,NOT(NETWORKDAYS.INTL(AX$4,AX$4,Chômés))),"*",Montant),
IF(_T_E=AX$4,IF(OR(AX$4=Tout_JF_P,NOT(NETWORKDAYS.INTL(AX$4,AX$4,Chômés))),"*",Montant),
IF(AND(OFFSET(AX12,,-Sens)&lt;&gt;"",OR(OFFSET(AX$4,,-Sens)=Tout_JF_P,NOT(NETWORKDAYS.INTL(OFFSET(AX$4,,-Sens),OFFSET(AX$4,,-Sens),Chômés)))),IF(OR(AX$4=Tout_JF_P,NOT(NETWORKDAYS.INTL(AX$4,AX$4,Chômés))),"*",Montant),
"")))))),"")</f>
        <v/>
      </c>
      <c r="AY12" s="87" t="str">
        <f ca="1">IFERROR(IF(AY$4&lt;$D12,"",
IF(AY$4&gt;La_Dernière_Opération,"",
IF(AY$4=La_Dernière_Opération,Montant,
IF(AY$4=$D12,IF(OR(AY$4=Tout_JF_P,NOT(NETWORKDAYS.INTL(AY$4,AY$4,Chômés))),"*",Montant),
IF(_T_E=AY$4,IF(OR(AY$4=Tout_JF_P,NOT(NETWORKDAYS.INTL(AY$4,AY$4,Chômés))),"*",Montant),
IF(AND(OFFSET(AY12,,-Sens)&lt;&gt;"",OR(OFFSET(AY$4,,-Sens)=Tout_JF_P,NOT(NETWORKDAYS.INTL(OFFSET(AY$4,,-Sens),OFFSET(AY$4,,-Sens),Chômés)))),IF(OR(AY$4=Tout_JF_P,NOT(NETWORKDAYS.INTL(AY$4,AY$4,Chômés))),"*",Montant),
"")))))),"")</f>
        <v/>
      </c>
      <c r="AZ12" s="87" t="str">
        <f ca="1">IFERROR(IF(AZ$4&lt;$D12,"",
IF(AZ$4&gt;La_Dernière_Opération,"",
IF(AZ$4=La_Dernière_Opération,Montant,
IF(AZ$4=$D12,IF(OR(AZ$4=Tout_JF_P,NOT(NETWORKDAYS.INTL(AZ$4,AZ$4,Chômés))),"*",Montant),
IF(_T_E=AZ$4,IF(OR(AZ$4=Tout_JF_P,NOT(NETWORKDAYS.INTL(AZ$4,AZ$4,Chômés))),"*",Montant),
IF(AND(OFFSET(AZ12,,-Sens)&lt;&gt;"",OR(OFFSET(AZ$4,,-Sens)=Tout_JF_P,NOT(NETWORKDAYS.INTL(OFFSET(AZ$4,,-Sens),OFFSET(AZ$4,,-Sens),Chômés)))),IF(OR(AZ$4=Tout_JF_P,NOT(NETWORKDAYS.INTL(AZ$4,AZ$4,Chômés))),"*",Montant),
"")))))),"")</f>
        <v/>
      </c>
      <c r="BA12" s="87" t="str">
        <f t="array" aca="1" ref="BA12" ca="1">IFERROR(IF(BA$4&lt;$D12,"",
IF(BA$4&gt;La_Dernière_Opération,"",
IF(BA$4=La_Dernière_Opération,Montant,
IF(BA$4=$D12,IF(OR(BA$4=Tout_JF_P,NOT(NETWORKDAYS.INTL(BA$4,BA$4,Chômés))),"*",Montant),
IF(_T_E=BA$4,IF(OR(BA$4=Tout_JF_P,NOT(NETWORKDAYS.INTL(BA$4,BA$4,Chômés))),"*",Montant),
IF(AND(OFFSET(BA12,,-Sens)&lt;&gt;"",OR(OFFSET(BA$4,,-Sens)=Tout_JF_P,NOT(NETWORKDAYS.INTL(OFFSET(BA$4,,-Sens),OFFSET(BA$4,,-Sens),Chômés)))),IF(OR(BA$4=Tout_JF_P,NOT(NETWORKDAYS.INTL(BA$4,BA$4,Chômés))),"*",Montant),
"")))))),"")</f>
        <v/>
      </c>
      <c r="BB12" s="88" t="str">
        <f t="array" aca="1" ref="BB12" ca="1">IFERROR(IF(BB$4&lt;$D12,"",
IF(BB$4&gt;La_Dernière_Opération,"",
IF(BB$4=La_Dernière_Opération,Montant,
IF(BB$4=$D12,IF(OR(BB$4=Tout_JF_P,NOT(NETWORKDAYS.INTL(BB$4,BB$4,Chômés))),"*",Montant),
IF(_T_E=BB$4,IF(OR(BB$4=Tout_JF_P,NOT(NETWORKDAYS.INTL(BB$4,BB$4,Chômés))),"*",Montant),
IF(AND(OFFSET(BB12,,-Sens)&lt;&gt;"",OR(OFFSET(BB$4,,-Sens)=Tout_JF_P,NOT(NETWORKDAYS.INTL(OFFSET(BB$4,,-Sens),OFFSET(BB$4,,-Sens),Chômés)))),IF(OR(BB$4=Tout_JF_P,NOT(NETWORKDAYS.INTL(BB$4,BB$4,Chômés))),"*",Montant),
"")))))),"")</f>
        <v/>
      </c>
      <c r="BC12" s="88" t="str">
        <f t="array" aca="1" ref="BC12" ca="1">IFERROR(IF(BC$4&lt;$D12,"",
IF(BC$4&gt;La_Dernière_Opération,"",
IF(BC$4=La_Dernière_Opération,Montant,
IF(BC$4=$D12,IF(OR(BC$4=Tout_JF_P,NOT(NETWORKDAYS.INTL(BC$4,BC$4,Chômés))),"*",Montant),
IF(_T_E=BC$4,IF(OR(BC$4=Tout_JF_P,NOT(NETWORKDAYS.INTL(BC$4,BC$4,Chômés))),"*",Montant),
IF(AND(OFFSET(BC12,,-Sens)&lt;&gt;"",OR(OFFSET(BC$4,,-Sens)=Tout_JF_P,NOT(NETWORKDAYS.INTL(OFFSET(BC$4,,-Sens),OFFSET(BC$4,,-Sens),Chômés)))),IF(OR(BC$4=Tout_JF_P,NOT(NETWORKDAYS.INTL(BC$4,BC$4,Chômés))),"*",Montant),
"")))))),"")</f>
        <v/>
      </c>
      <c r="BD12" s="88" t="str">
        <f t="array" aca="1" ref="BD12" ca="1">IFERROR(IF(BD$4&lt;$D12,"",
IF(BD$4&gt;La_Dernière_Opération,"",
IF(BD$4=La_Dernière_Opération,Montant,
IF(BD$4=$D12,IF(OR(BD$4=Tout_JF_P,NOT(NETWORKDAYS.INTL(BD$4,BD$4,Chômés))),"*",Montant),
IF(_T_E=BD$4,IF(OR(BD$4=Tout_JF_P,NOT(NETWORKDAYS.INTL(BD$4,BD$4,Chômés))),"*",Montant),
IF(AND(OFFSET(BD12,,-Sens)&lt;&gt;"",OR(OFFSET(BD$4,,-Sens)=Tout_JF_P,NOT(NETWORKDAYS.INTL(OFFSET(BD$4,,-Sens),OFFSET(BD$4,,-Sens),Chômés)))),IF(OR(BD$4=Tout_JF_P,NOT(NETWORKDAYS.INTL(BD$4,BD$4,Chômés))),"*",Montant),
"")))))),"")</f>
        <v/>
      </c>
      <c r="BE12" s="88" t="str">
        <f t="array" aca="1" ref="BE12" ca="1">IFERROR(IF(BE$4&lt;$D12,"",
IF(BE$4&gt;La_Dernière_Opération,"",
IF(BE$4=La_Dernière_Opération,Montant,
IF(BE$4=$D12,IF(OR(BE$4=Tout_JF_P,NOT(NETWORKDAYS.INTL(BE$4,BE$4,Chômés))),"*",Montant),
IF(_T_E=BE$4,IF(OR(BE$4=Tout_JF_P,NOT(NETWORKDAYS.INTL(BE$4,BE$4,Chômés))),"*",Montant),
IF(AND(OFFSET(BE12,,-Sens)&lt;&gt;"",OR(OFFSET(BE$4,,-Sens)=Tout_JF_P,NOT(NETWORKDAYS.INTL(OFFSET(BE$4,,-Sens),OFFSET(BE$4,,-Sens),Chômés)))),IF(OR(BE$4=Tout_JF_P,NOT(NETWORKDAYS.INTL(BE$4,BE$4,Chômés))),"*",Montant),
"")))))),"")</f>
        <v/>
      </c>
      <c r="BF12" s="88" t="str">
        <f t="array" aca="1" ref="BF12" ca="1">IFERROR(IF(BF$4&lt;$D12,"",
IF(BF$4&gt;La_Dernière_Opération,"",
IF(BF$4=La_Dernière_Opération,Montant,
IF(BF$4=$D12,IF(OR(BF$4=Tout_JF_P,NOT(NETWORKDAYS.INTL(BF$4,BF$4,Chômés))),"*",Montant),
IF(_T_E=BF$4,IF(OR(BF$4=Tout_JF_P,NOT(NETWORKDAYS.INTL(BF$4,BF$4,Chômés))),"*",Montant),
IF(AND(OFFSET(BF12,,-Sens)&lt;&gt;"",OR(OFFSET(BF$4,,-Sens)=Tout_JF_P,NOT(NETWORKDAYS.INTL(OFFSET(BF$4,,-Sens),OFFSET(BF$4,,-Sens),Chômés)))),IF(OR(BF$4=Tout_JF_P,NOT(NETWORKDAYS.INTL(BF$4,BF$4,Chômés))),"*",Montant),
"")))))),"")</f>
        <v/>
      </c>
      <c r="BG12" s="88" t="str">
        <f t="array" aca="1" ref="BG12" ca="1">IFERROR(IF(BG$4&lt;$D12,"",
IF(BG$4&gt;La_Dernière_Opération,"",
IF(BG$4=La_Dernière_Opération,Montant,
IF(BG$4=$D12,IF(OR(BG$4=Tout_JF_P,NOT(NETWORKDAYS.INTL(BG$4,BG$4,Chômés))),"*",Montant),
IF(_T_E=BG$4,IF(OR(BG$4=Tout_JF_P,NOT(NETWORKDAYS.INTL(BG$4,BG$4,Chômés))),"*",Montant),
IF(AND(OFFSET(BG12,,-Sens)&lt;&gt;"",OR(OFFSET(BG$4,,-Sens)=Tout_JF_P,NOT(NETWORKDAYS.INTL(OFFSET(BG$4,,-Sens),OFFSET(BG$4,,-Sens),Chômés)))),IF(OR(BG$4=Tout_JF_P,NOT(NETWORKDAYS.INTL(BG$4,BG$4,Chômés))),"*",Montant),
"")))))),"")</f>
        <v/>
      </c>
      <c r="BH12" s="89" t="str">
        <f t="array" aca="1" ref="BH12" ca="1">IFERROR(IF(BH$4&lt;$D12,"",
IF(BH$4&gt;La_Dernière_Opération,"",
IF(BH$4=La_Dernière_Opération,Montant,
IF(BH$4=$D12,IF(OR(BH$4=Tout_JF_P,NOT(NETWORKDAYS.INTL(BH$4,BH$4,Chômés))),"*",Montant),
IF(_T_E=BH$4,IF(OR(BH$4=Tout_JF_P,NOT(NETWORKDAYS.INTL(BH$4,BH$4,Chômés))),"*",Montant),
IF(AND(OFFSET(BH12,,-Sens)&lt;&gt;"",OR(OFFSET(BH$4,,-Sens)=Tout_JF_P,NOT(NETWORKDAYS.INTL(OFFSET(BH$4,,-Sens),OFFSET(BH$4,,-Sens),Chômés)))),IF(OR(BH$4=Tout_JF_P,NOT(NETWORKDAYS.INTL(BH$4,BH$4,Chômés))),"*",Montant),
"")))))),"")</f>
        <v/>
      </c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  <c r="OS12" s="5"/>
      <c r="OT12" s="5"/>
      <c r="OU12" s="5"/>
      <c r="OV12" s="5"/>
      <c r="OW12" s="5"/>
      <c r="OX12" s="5"/>
      <c r="OY12" s="5"/>
      <c r="OZ12" s="5"/>
      <c r="PA12" s="5"/>
      <c r="PB12" s="5"/>
      <c r="PC12" s="5"/>
      <c r="PD12" s="5"/>
      <c r="PE12" s="5"/>
      <c r="PF12" s="5"/>
      <c r="PG12" s="5"/>
      <c r="PH12" s="5"/>
      <c r="PI12" s="5"/>
      <c r="PJ12" s="5"/>
      <c r="PK12" s="5"/>
      <c r="PL12" s="5"/>
      <c r="PM12" s="5"/>
      <c r="PN12" s="5"/>
      <c r="PO12" s="5"/>
      <c r="PP12" s="5"/>
      <c r="PQ12" s="5"/>
      <c r="PR12" s="5"/>
      <c r="PS12" s="5"/>
      <c r="PT12" s="5"/>
      <c r="PU12" s="5"/>
      <c r="PV12" s="5"/>
      <c r="PW12" s="5"/>
      <c r="PX12" s="5"/>
      <c r="PY12" s="5"/>
      <c r="PZ12" s="5"/>
      <c r="QA12" s="5"/>
      <c r="QB12" s="5"/>
      <c r="QC12" s="5"/>
      <c r="QD12" s="5"/>
      <c r="QE12" s="5"/>
      <c r="QF12" s="5"/>
      <c r="QG12" s="5"/>
      <c r="QH12" s="5"/>
      <c r="QI12" s="5"/>
      <c r="QJ12" s="5"/>
      <c r="QK12" s="5"/>
      <c r="QL12" s="5"/>
      <c r="QM12" s="5"/>
      <c r="QN12" s="5"/>
      <c r="QO12" s="5"/>
      <c r="QP12" s="5"/>
      <c r="QQ12" s="5"/>
      <c r="QR12" s="5"/>
      <c r="QS12" s="5"/>
      <c r="QT12" s="5"/>
      <c r="QU12" s="5"/>
      <c r="QV12" s="5"/>
      <c r="QW12" s="5"/>
      <c r="QX12" s="5"/>
      <c r="QY12" s="5"/>
      <c r="QZ12" s="5"/>
      <c r="RA12" s="5"/>
      <c r="RB12" s="5"/>
      <c r="RC12" s="5"/>
      <c r="RD12" s="5"/>
      <c r="RE12" s="5"/>
      <c r="RF12" s="5"/>
      <c r="RG12" s="5"/>
      <c r="RH12" s="5"/>
      <c r="RI12" s="5"/>
      <c r="RJ12" s="5"/>
      <c r="RK12" s="5"/>
      <c r="RL12" s="5"/>
      <c r="RM12" s="5"/>
      <c r="RN12" s="5"/>
      <c r="RO12" s="5"/>
      <c r="RP12" s="5"/>
      <c r="RQ12" s="5"/>
      <c r="RR12" s="5"/>
      <c r="RS12" s="5"/>
      <c r="RT12" s="5"/>
      <c r="RU12" s="5"/>
      <c r="RV12" s="5"/>
      <c r="RW12" s="5"/>
      <c r="RX12" s="5"/>
      <c r="RY12" s="5"/>
      <c r="RZ12" s="5"/>
      <c r="SA12" s="5"/>
      <c r="SB12" s="5"/>
      <c r="SC12" s="5"/>
      <c r="SD12" s="5"/>
      <c r="SE12" s="5"/>
      <c r="SF12" s="5"/>
      <c r="SG12" s="5"/>
      <c r="SH12" s="5"/>
      <c r="SI12" s="5"/>
      <c r="SJ12" s="5"/>
      <c r="SK12" s="5"/>
      <c r="SL12" s="5"/>
      <c r="SM12" s="5"/>
      <c r="SN12" s="5"/>
      <c r="SO12" s="5"/>
      <c r="SP12" s="5"/>
      <c r="SQ12" s="5"/>
      <c r="SR12" s="5"/>
      <c r="SS12" s="5"/>
      <c r="ST12" s="5"/>
      <c r="SU12" s="5"/>
      <c r="SV12" s="5"/>
      <c r="SW12" s="5"/>
      <c r="SX12" s="5"/>
      <c r="SY12" s="5"/>
      <c r="SZ12" s="5"/>
      <c r="TA12" s="5"/>
      <c r="TB12" s="5"/>
      <c r="TC12" s="5"/>
      <c r="TD12" s="5"/>
      <c r="TE12" s="5"/>
      <c r="TF12" s="5"/>
      <c r="TG12" s="5"/>
      <c r="TH12" s="5"/>
      <c r="TI12" s="5"/>
      <c r="TJ12" s="5"/>
      <c r="TK12" s="5"/>
      <c r="TL12" s="5"/>
      <c r="TM12" s="5"/>
      <c r="TN12" s="5"/>
      <c r="TO12" s="5"/>
      <c r="TP12" s="5"/>
      <c r="TQ12" s="5"/>
      <c r="TR12" s="5"/>
      <c r="TS12" s="5"/>
      <c r="TT12" s="5"/>
      <c r="TU12" s="5"/>
      <c r="TV12" s="5"/>
      <c r="TW12" s="5"/>
      <c r="TX12" s="5"/>
      <c r="TY12" s="5"/>
      <c r="TZ12" s="5"/>
      <c r="UA12" s="5"/>
      <c r="UB12" s="5"/>
      <c r="UC12" s="5"/>
      <c r="UD12" s="5"/>
      <c r="UE12" s="5"/>
      <c r="UF12" s="5"/>
      <c r="UG12" s="5"/>
      <c r="UH12" s="5"/>
      <c r="UI12" s="5"/>
      <c r="UJ12" s="5"/>
      <c r="UK12" s="5"/>
      <c r="UL12" s="5"/>
      <c r="UM12" s="5"/>
      <c r="UN12" s="5"/>
      <c r="UO12" s="5"/>
      <c r="UP12" s="5"/>
      <c r="UQ12" s="5"/>
      <c r="UR12" s="5"/>
      <c r="US12" s="5"/>
      <c r="UT12" s="5"/>
      <c r="UU12" s="5"/>
      <c r="UV12" s="5"/>
      <c r="UW12" s="5"/>
      <c r="UX12" s="5"/>
      <c r="UY12" s="5"/>
      <c r="UZ12" s="5"/>
      <c r="VA12" s="5"/>
      <c r="VB12" s="5"/>
      <c r="VC12" s="5"/>
      <c r="VD12" s="5"/>
      <c r="VE12" s="5"/>
      <c r="VF12" s="5"/>
      <c r="VG12" s="5"/>
      <c r="VH12" s="5"/>
      <c r="VI12" s="5"/>
      <c r="VJ12" s="5"/>
      <c r="VK12" s="5"/>
      <c r="VL12" s="5"/>
      <c r="VM12" s="5"/>
      <c r="VN12" s="5"/>
      <c r="VO12" s="5"/>
      <c r="VP12" s="5"/>
      <c r="VQ12" s="5"/>
      <c r="VR12" s="5"/>
      <c r="VS12" s="5"/>
      <c r="VT12" s="5"/>
      <c r="VU12" s="5"/>
      <c r="VV12" s="5"/>
      <c r="VW12" s="5"/>
      <c r="VX12" s="5"/>
      <c r="VY12" s="5"/>
      <c r="VZ12" s="5"/>
      <c r="WA12" s="5"/>
      <c r="WB12" s="5"/>
      <c r="WC12" s="5"/>
      <c r="WD12" s="5"/>
      <c r="WE12" s="5"/>
      <c r="WF12" s="5"/>
      <c r="WG12" s="5"/>
      <c r="WH12" s="5"/>
      <c r="WI12" s="5"/>
      <c r="WJ12" s="5"/>
      <c r="WK12" s="5"/>
      <c r="WL12" s="5"/>
      <c r="WM12" s="5"/>
      <c r="WN12" s="5"/>
      <c r="WO12" s="5"/>
      <c r="WP12" s="5"/>
      <c r="WQ12" s="5"/>
      <c r="WR12" s="5"/>
      <c r="WS12" s="5"/>
      <c r="WT12" s="5"/>
      <c r="WU12" s="5"/>
      <c r="WV12" s="5"/>
      <c r="WW12" s="5"/>
      <c r="WX12" s="5"/>
      <c r="WY12" s="5"/>
      <c r="WZ12" s="5"/>
      <c r="XA12" s="5"/>
      <c r="XB12" s="5"/>
      <c r="XC12" s="5"/>
      <c r="XD12" s="5"/>
      <c r="XE12" s="5"/>
      <c r="XF12" s="5"/>
      <c r="XG12" s="5"/>
      <c r="XH12" s="5"/>
      <c r="XI12" s="5"/>
      <c r="XJ12" s="5"/>
      <c r="XK12" s="5"/>
      <c r="XL12" s="5"/>
      <c r="XM12" s="5"/>
      <c r="XN12" s="5"/>
      <c r="XO12" s="5"/>
      <c r="XP12" s="5"/>
      <c r="XQ12" s="5"/>
      <c r="XR12" s="5"/>
      <c r="XS12" s="5"/>
      <c r="XT12" s="5"/>
      <c r="XU12" s="5"/>
      <c r="XV12" s="5"/>
      <c r="XW12" s="5"/>
      <c r="XX12" s="5"/>
      <c r="XY12" s="5"/>
      <c r="XZ12" s="5"/>
      <c r="YA12" s="5"/>
      <c r="YB12" s="5"/>
      <c r="YC12" s="5"/>
      <c r="YD12" s="5"/>
      <c r="YE12" s="5"/>
      <c r="YF12" s="5"/>
      <c r="YG12" s="5"/>
      <c r="YH12" s="5"/>
      <c r="YI12" s="5"/>
      <c r="YJ12" s="5"/>
      <c r="YK12" s="5"/>
      <c r="YL12" s="5"/>
      <c r="YM12" s="5"/>
      <c r="YN12" s="5"/>
      <c r="YO12" s="5"/>
      <c r="YP12" s="5"/>
      <c r="YQ12" s="5"/>
      <c r="YR12" s="5"/>
      <c r="YS12" s="5"/>
      <c r="YT12" s="5"/>
      <c r="YU12" s="5"/>
      <c r="YV12" s="5"/>
      <c r="YW12" s="5"/>
      <c r="YX12" s="5"/>
      <c r="YY12" s="5"/>
      <c r="YZ12" s="5"/>
      <c r="ZA12" s="5"/>
      <c r="ZB12" s="5"/>
      <c r="ZC12" s="5"/>
      <c r="ZD12" s="5"/>
      <c r="ZE12" s="5"/>
      <c r="ZF12" s="5"/>
      <c r="ZG12" s="5"/>
      <c r="ZH12" s="5"/>
      <c r="ZI12" s="5"/>
      <c r="ZJ12" s="5"/>
      <c r="ZK12" s="5"/>
      <c r="ZL12" s="5"/>
      <c r="ZM12" s="5"/>
      <c r="ZN12" s="5"/>
      <c r="ZO12" s="5"/>
      <c r="ZP12" s="5"/>
      <c r="ZQ12" s="5"/>
      <c r="ZR12" s="5"/>
      <c r="ZS12" s="5"/>
      <c r="ZT12" s="5"/>
      <c r="ZU12" s="5"/>
      <c r="ZV12" s="5"/>
      <c r="ZW12" s="5"/>
      <c r="ZX12" s="5"/>
      <c r="ZY12" s="5"/>
      <c r="ZZ12" s="5"/>
    </row>
    <row r="13" spans="1:702" ht="26.25" x14ac:dyDescent="0.25">
      <c r="A13" s="61" t="s">
        <v>120</v>
      </c>
      <c r="B13" s="73" t="s">
        <v>110</v>
      </c>
      <c r="C13" s="35"/>
      <c r="D13" s="56">
        <v>44145</v>
      </c>
      <c r="E13" s="75" t="s">
        <v>57</v>
      </c>
      <c r="F13" s="30">
        <v>10000</v>
      </c>
      <c r="G13" s="35"/>
      <c r="H13" s="72">
        <f t="array" aca="1" ref="H13" ca="1">IF(OR($D13=Fériés,$D13=Ponts,NOT(NETWORKDAYS.INTL($D13,$D13,Chômés))),"Erreur de",IF($D13="","Absence de",IFERROR(
IF($I13="Terminé","Opération",
IF(TODAY()&lt;=$D13,$D13,
IF($I13&lt;WORKDAY.INTL(Prochaine_Echéance,IF(OR(WORKDAY.INTL(Prochaine_Echéance,0,Chômés,Tout_JF_P)=Tout_JF_P),1,0)*Sens,Chômés,Tout_JF_P),
$I13,
WORKDAY.INTL(Prochaine_Echéance,IF(OR(WORKDAY.INTL(Prochaine_Echéance,0,Chômés,Tout_JF_P)=Tout_JF_P),1,0)*Sens,Chômés,Tout_JF_P))
)),
IF($D13="","Absence de","Erreur de"))))</f>
        <v>44145</v>
      </c>
      <c r="I13" s="60" t="str">
        <f t="array" aca="1" ref="I13" ca="1">IF(OR($D13=Fériés,$D13=Ponts,NOT(NETWORKDAYS.INTL($D13,$D13,Chômés))),"date de début",IFERROR(
IF(La_Dernière_Opération&gt;EDATE($D13,100),"Perpétuel",
IF(La_Dernière_Opération&lt;TODAY(),"Terminé",La_Dernière_Opération)),IF(AND(ISNUMBER($D13),$E13=""),"périodicité","date de début")))</f>
        <v>date de début</v>
      </c>
      <c r="J13" s="40" t="str">
        <f t="array" aca="1" ref="J13" ca="1">IFERROR(IF(J$4&lt;$D13,"",
IF(J$4&gt;La_Dernière_Opération,"",
IF(J$4=La_Dernière_Opération,Montant,
IF(J$4=$D13,IF(OR(J$4=Tout_JF_P,NOT(NETWORKDAYS.INTL(J$4,J$4,Chômés))),"*",Montant),
IF(_T_E=J$4,IF(OR(J$4=Tout_JF_P,NOT(NETWORKDAYS.INTL(J$4,J$4,Chômés))),"*",Montant),
IF(AND(OFFSET(J13,,-Sens)&lt;&gt;"",OR(OFFSET(J$4,,-Sens)=Tout_JF_P,NOT(NETWORKDAYS.INTL(OFFSET(J$4,,-Sens),OFFSET(J$4,,-Sens),Chômés)))),IF(OR(J$4=Tout_JF_P,NOT(NETWORKDAYS.INTL(J$4,J$4,Chômés))),"*",Montant),
"")))))),"")</f>
        <v/>
      </c>
      <c r="K13" s="40" t="str">
        <f t="array" aca="1" ref="K13" ca="1">IFERROR(IF(K$4&lt;$D13,"",
IF(K$4&gt;La_Dernière_Opération,"",
IF(K$4=La_Dernière_Opération,Montant,
IF(K$4=$D13,IF(OR(K$4=Tout_JF_P,NOT(NETWORKDAYS.INTL(K$4,K$4,Chômés))),"*",Montant),
IF(_T_E=K$4,IF(OR(K$4=Tout_JF_P,NOT(NETWORKDAYS.INTL(K$4,K$4,Chômés))),"*",Montant),
IF(AND(OFFSET(K13,,-Sens)&lt;&gt;"",OR(OFFSET(K$4,,-Sens)=Tout_JF_P,NOT(NETWORKDAYS.INTL(OFFSET(K$4,,-Sens),OFFSET(K$4,,-Sens),Chômés)))),IF(OR(K$4=Tout_JF_P,NOT(NETWORKDAYS.INTL(K$4,K$4,Chômés))),"*",Montant),
"")))))),"")</f>
        <v/>
      </c>
      <c r="L13" s="40" t="str">
        <f t="array" aca="1" ref="L13" ca="1">IFERROR(IF(L$4&lt;$D13,"",
IF(L$4&gt;La_Dernière_Opération,"",
IF(L$4=La_Dernière_Opération,Montant,
IF(L$4=$D13,IF(OR(L$4=Tout_JF_P,NOT(NETWORKDAYS.INTL(L$4,L$4,Chômés))),"*",Montant),
IF(_T_E=L$4,IF(OR(L$4=Tout_JF_P,NOT(NETWORKDAYS.INTL(L$4,L$4,Chômés))),"*",Montant),
IF(AND(OFFSET(L13,,-Sens)&lt;&gt;"",OR(OFFSET(L$4,,-Sens)=Tout_JF_P,NOT(NETWORKDAYS.INTL(OFFSET(L$4,,-Sens),OFFSET(L$4,,-Sens),Chômés)))),IF(OR(L$4=Tout_JF_P,NOT(NETWORKDAYS.INTL(L$4,L$4,Chômés))),"*",Montant),
"")))))),"")</f>
        <v/>
      </c>
      <c r="M13" s="40" t="str">
        <f t="array" aca="1" ref="M13" ca="1">IFERROR(IF(M$4&lt;$D13,"",
IF(M$4&gt;La_Dernière_Opération,"",
IF(M$4=La_Dernière_Opération,Montant,
IF(M$4=$D13,IF(OR(M$4=Tout_JF_P,NOT(NETWORKDAYS.INTL(M$4,M$4,Chômés))),"*",Montant),
IF(_T_E=M$4,IF(OR(M$4=Tout_JF_P,NOT(NETWORKDAYS.INTL(M$4,M$4,Chômés))),"*",Montant),
IF(AND(OFFSET(M13,,-Sens)&lt;&gt;"",OR(OFFSET(M$4,,-Sens)=Tout_JF_P,NOT(NETWORKDAYS.INTL(OFFSET(M$4,,-Sens),OFFSET(M$4,,-Sens),Chômés)))),IF(OR(M$4=Tout_JF_P,NOT(NETWORKDAYS.INTL(M$4,M$4,Chômés))),"*",Montant),
"")))))),"")</f>
        <v/>
      </c>
      <c r="N13" s="40" t="str">
        <f t="array" aca="1" ref="N13" ca="1">IFERROR(IF(N$4&lt;$D13,"",
IF(N$4&gt;La_Dernière_Opération,"",
IF(N$4=La_Dernière_Opération,Montant,
IF(N$4=$D13,IF(OR(N$4=Tout_JF_P,NOT(NETWORKDAYS.INTL(N$4,N$4,Chômés))),"*",Montant),
IF(_T_E=N$4,IF(OR(N$4=Tout_JF_P,NOT(NETWORKDAYS.INTL(N$4,N$4,Chômés))),"*",Montant),
IF(AND(OFFSET(N13,,-Sens)&lt;&gt;"",OR(OFFSET(N$4,,-Sens)=Tout_JF_P,NOT(NETWORKDAYS.INTL(OFFSET(N$4,,-Sens),OFFSET(N$4,,-Sens),Chômés)))),IF(OR(N$4=Tout_JF_P,NOT(NETWORKDAYS.INTL(N$4,N$4,Chômés))),"*",Montant),
"")))))),"")</f>
        <v/>
      </c>
      <c r="O13" s="40" t="str">
        <f t="array" aca="1" ref="O13" ca="1">IFERROR(IF(O$4&lt;$D13,"",
IF(O$4&gt;La_Dernière_Opération,"",
IF(O$4=La_Dernière_Opération,Montant,
IF(O$4=$D13,IF(OR(O$4=Tout_JF_P,NOT(NETWORKDAYS.INTL(O$4,O$4,Chômés))),"*",Montant),
IF(_T_E=O$4,IF(OR(O$4=Tout_JF_P,NOT(NETWORKDAYS.INTL(O$4,O$4,Chômés))),"*",Montant),
IF(AND(OFFSET(O13,,-Sens)&lt;&gt;"",OR(OFFSET(O$4,,-Sens)=Tout_JF_P,NOT(NETWORKDAYS.INTL(OFFSET(O$4,,-Sens),OFFSET(O$4,,-Sens),Chômés)))),IF(OR(O$4=Tout_JF_P,NOT(NETWORKDAYS.INTL(O$4,O$4,Chômés))),"*",Montant),
"")))))),"")</f>
        <v/>
      </c>
      <c r="P13" s="40" t="str">
        <f t="array" aca="1" ref="P13" ca="1">IFERROR(IF(P$4&lt;$D13,"",
IF(P$4&gt;La_Dernière_Opération,"",
IF(P$4=La_Dernière_Opération,Montant,
IF(P$4=$D13,IF(OR(P$4=Tout_JF_P,NOT(NETWORKDAYS.INTL(P$4,P$4,Chômés))),"*",Montant),
IF(_T_E=P$4,IF(OR(P$4=Tout_JF_P,NOT(NETWORKDAYS.INTL(P$4,P$4,Chômés))),"*",Montant),
IF(AND(OFFSET(P13,,-Sens)&lt;&gt;"",OR(OFFSET(P$4,,-Sens)=Tout_JF_P,NOT(NETWORKDAYS.INTL(OFFSET(P$4,,-Sens),OFFSET(P$4,,-Sens),Chômés)))),IF(OR(P$4=Tout_JF_P,NOT(NETWORKDAYS.INTL(P$4,P$4,Chômés))),"*",Montant),
"")))))),"")</f>
        <v/>
      </c>
      <c r="Q13" s="40" t="str">
        <f t="array" aca="1" ref="Q13" ca="1">IFERROR(IF(Q$4&lt;$D13,"",
IF(Q$4&gt;La_Dernière_Opération,"",
IF(Q$4=La_Dernière_Opération,Montant,
IF(Q$4=$D13,IF(OR(Q$4=Tout_JF_P,NOT(NETWORKDAYS.INTL(Q$4,Q$4,Chômés))),"*",Montant),
IF(_T_E=Q$4,IF(OR(Q$4=Tout_JF_P,NOT(NETWORKDAYS.INTL(Q$4,Q$4,Chômés))),"*",Montant),
IF(AND(OFFSET(Q13,,-Sens)&lt;&gt;"",OR(OFFSET(Q$4,,-Sens)=Tout_JF_P,NOT(NETWORKDAYS.INTL(OFFSET(Q$4,,-Sens),OFFSET(Q$4,,-Sens),Chômés)))),IF(OR(Q$4=Tout_JF_P,NOT(NETWORKDAYS.INTL(Q$4,Q$4,Chômés))),"*",Montant),
"")))))),"")</f>
        <v/>
      </c>
      <c r="R13" s="87" t="str">
        <f t="array" aca="1" ref="R13" ca="1">IFERROR(IF(R$4&lt;$D13,"",
IF(R$4&gt;La_Dernière_Opération,"",
IF(R$4=La_Dernière_Opération,Montant,
IF(R$4=$D13,IF(OR(R$4=Tout_JF_P,NOT(NETWORKDAYS.INTL(R$4,R$4,Chômés))),"*",Montant),
IF(_T_E=R$4,IF(OR(R$4=Tout_JF_P,NOT(NETWORKDAYS.INTL(R$4,R$4,Chômés))),"*",Montant),
IF(AND(OFFSET(R13,,-Sens)&lt;&gt;"",OR(OFFSET(R$4,,-Sens)=Tout_JF_P,NOT(NETWORKDAYS.INTL(OFFSET(R$4,,-Sens),OFFSET(R$4,,-Sens),Chômés)))),IF(OR(R$4=Tout_JF_P,NOT(NETWORKDAYS.INTL(R$4,R$4,Chômés))),"*",Montant),
"")))))),"")</f>
        <v/>
      </c>
      <c r="S13" s="87" t="str">
        <f t="array" aca="1" ref="S13" ca="1">IFERROR(IF(S$4&lt;$D13,"",
IF(S$4&gt;La_Dernière_Opération,"",
IF(S$4=La_Dernière_Opération,Montant,
IF(S$4=$D13,IF(OR(S$4=Tout_JF_P,NOT(NETWORKDAYS.INTL(S$4,S$4,Chômés))),"*",Montant),
IF(_T_E=S$4,IF(OR(S$4=Tout_JF_P,NOT(NETWORKDAYS.INTL(S$4,S$4,Chômés))),"*",Montant),
IF(AND(OFFSET(S13,,-Sens)&lt;&gt;"",OR(OFFSET(S$4,,-Sens)=Tout_JF_P,NOT(NETWORKDAYS.INTL(OFFSET(S$4,,-Sens),OFFSET(S$4,,-Sens),Chômés)))),IF(OR(S$4=Tout_JF_P,NOT(NETWORKDAYS.INTL(S$4,S$4,Chômés))),"*",Montant),
"")))))),"")</f>
        <v/>
      </c>
      <c r="T13" s="87" t="str">
        <f t="array" aca="1" ref="T13" ca="1">IFERROR(IF(T$4&lt;$D13,"",
IF(T$4&gt;La_Dernière_Opération,"",
IF(T$4=La_Dernière_Opération,Montant,
IF(T$4=$D13,IF(OR(T$4=Tout_JF_P,NOT(NETWORKDAYS.INTL(T$4,T$4,Chômés))),"*",Montant),
IF(_T_E=T$4,IF(OR(T$4=Tout_JF_P,NOT(NETWORKDAYS.INTL(T$4,T$4,Chômés))),"*",Montant),
IF(AND(OFFSET(T13,,-Sens)&lt;&gt;"",OR(OFFSET(T$4,,-Sens)=Tout_JF_P,NOT(NETWORKDAYS.INTL(OFFSET(T$4,,-Sens),OFFSET(T$4,,-Sens),Chômés)))),IF(OR(T$4=Tout_JF_P,NOT(NETWORKDAYS.INTL(T$4,T$4,Chômés))),"*",Montant),
"")))))),"")</f>
        <v/>
      </c>
      <c r="U13" s="87" t="str">
        <f t="array" aca="1" ref="U13" ca="1">IFERROR(IF(U$4&lt;$D13,"",
IF(U$4&gt;La_Dernière_Opération,"",
IF(U$4=La_Dernière_Opération,Montant,
IF(U$4=$D13,IF(OR(U$4=Tout_JF_P,NOT(NETWORKDAYS.INTL(U$4,U$4,Chômés))),"*",Montant),
IF(_T_E=U$4,IF(OR(U$4=Tout_JF_P,NOT(NETWORKDAYS.INTL(U$4,U$4,Chômés))),"*",Montant),
IF(AND(OFFSET(U13,,-Sens)&lt;&gt;"",OR(OFFSET(U$4,,-Sens)=Tout_JF_P,NOT(NETWORKDAYS.INTL(OFFSET(U$4,,-Sens),OFFSET(U$4,,-Sens),Chômés)))),IF(OR(U$4=Tout_JF_P,NOT(NETWORKDAYS.INTL(U$4,U$4,Chômés))),"*",Montant),
"")))))),"")</f>
        <v/>
      </c>
      <c r="V13" s="87" t="str">
        <f ca="1">IFERROR(IF(V$4&lt;$D13,"",
IF(V$4&gt;La_Dernière_Opération,"",
IF(V$4=La_Dernière_Opération,Montant,
IF(V$4=$D13,IF(OR(V$4=Tout_JF_P,NOT(NETWORKDAYS.INTL(V$4,V$4,Chômés))),"*",Montant),
IF(_T_E=V$4,IF(OR(V$4=Tout_JF_P,NOT(NETWORKDAYS.INTL(V$4,V$4,Chômés))),"*",Montant),
IF(AND(OFFSET(V13,,-Sens)&lt;&gt;"",OR(OFFSET(V$4,,-Sens)=Tout_JF_P,NOT(NETWORKDAYS.INTL(OFFSET(V$4,,-Sens),OFFSET(V$4,,-Sens),Chômés)))),IF(OR(V$4=Tout_JF_P,NOT(NETWORKDAYS.INTL(V$4,V$4,Chômés))),"*",Montant),
"")))))),"")</f>
        <v/>
      </c>
      <c r="W13" s="87" t="str">
        <f ca="1">IFERROR(IF(W$4&lt;$D13,"",
IF(W$4&gt;La_Dernière_Opération,"",
IF(W$4=La_Dernière_Opération,Montant,
IF(W$4=$D13,IF(OR(W$4=Tout_JF_P,NOT(NETWORKDAYS.INTL(W$4,W$4,Chômés))),"*",Montant),
IF(_T_E=W$4,IF(OR(W$4=Tout_JF_P,NOT(NETWORKDAYS.INTL(W$4,W$4,Chômés))),"*",Montant),
IF(AND(OFFSET(W13,,-Sens)&lt;&gt;"",OR(OFFSET(W$4,,-Sens)=Tout_JF_P,NOT(NETWORKDAYS.INTL(OFFSET(W$4,,-Sens),OFFSET(W$4,,-Sens),Chômés)))),IF(OR(W$4=Tout_JF_P,NOT(NETWORKDAYS.INTL(W$4,W$4,Chômés))),"*",Montant),
"")))))),"")</f>
        <v/>
      </c>
      <c r="X13" s="87" t="str">
        <f t="array" aca="1" ref="X13" ca="1">IFERROR(IF(X$4&lt;$D13,"",
IF(X$4&gt;La_Dernière_Opération,"",
IF(X$4=La_Dernière_Opération,Montant,
IF(X$4=$D13,IF(OR(X$4=Tout_JF_P,NOT(NETWORKDAYS.INTL(X$4,X$4,Chômés))),"*",Montant),
IF(_T_E=X$4,IF(OR(X$4=Tout_JF_P,NOT(NETWORKDAYS.INTL(X$4,X$4,Chômés))),"*",Montant),
IF(AND(OFFSET(X13,,-Sens)&lt;&gt;"",OR(OFFSET(X$4,,-Sens)=Tout_JF_P,NOT(NETWORKDAYS.INTL(OFFSET(X$4,,-Sens),OFFSET(X$4,,-Sens),Chômés)))),IF(OR(X$4=Tout_JF_P,NOT(NETWORKDAYS.INTL(X$4,X$4,Chômés))),"*",Montant),
"")))))),"")</f>
        <v/>
      </c>
      <c r="Y13" s="87" t="str">
        <f t="array" aca="1" ref="Y13" ca="1">IFERROR(IF(Y$4&lt;$D13,"",
IF(Y$4&gt;La_Dernière_Opération,"",
IF(Y$4=La_Dernière_Opération,Montant,
IF(Y$4=$D13,IF(OR(Y$4=Tout_JF_P,NOT(NETWORKDAYS.INTL(Y$4,Y$4,Chômés))),"*",Montant),
IF(_T_E=Y$4,IF(OR(Y$4=Tout_JF_P,NOT(NETWORKDAYS.INTL(Y$4,Y$4,Chômés))),"*",Montant),
IF(AND(OFFSET(Y13,,-Sens)&lt;&gt;"",OR(OFFSET(Y$4,,-Sens)=Tout_JF_P,NOT(NETWORKDAYS.INTL(OFFSET(Y$4,,-Sens),OFFSET(Y$4,,-Sens),Chômés)))),IF(OR(Y$4=Tout_JF_P,NOT(NETWORKDAYS.INTL(Y$4,Y$4,Chômés))),"*",Montant),
"")))))),"")</f>
        <v/>
      </c>
      <c r="Z13" s="87" t="str">
        <f t="array" aca="1" ref="Z13" ca="1">IFERROR(IF(Z$4&lt;$D13,"",
IF(Z$4&gt;La_Dernière_Opération,"",
IF(Z$4=La_Dernière_Opération,Montant,
IF(Z$4=$D13,IF(OR(Z$4=Tout_JF_P,NOT(NETWORKDAYS.INTL(Z$4,Z$4,Chômés))),"*",Montant),
IF(_T_E=Z$4,IF(OR(Z$4=Tout_JF_P,NOT(NETWORKDAYS.INTL(Z$4,Z$4,Chômés))),"*",Montant),
IF(AND(OFFSET(Z13,,-Sens)&lt;&gt;"",OR(OFFSET(Z$4,,-Sens)=Tout_JF_P,NOT(NETWORKDAYS.INTL(OFFSET(Z$4,,-Sens),OFFSET(Z$4,,-Sens),Chômés)))),IF(OR(Z$4=Tout_JF_P,NOT(NETWORKDAYS.INTL(Z$4,Z$4,Chômés))),"*",Montant),
"")))))),"")</f>
        <v/>
      </c>
      <c r="AA13" s="87" t="str">
        <f t="array" aca="1" ref="AA13" ca="1">IFERROR(IF(AA$4&lt;$D13,"",
IF(AA$4&gt;La_Dernière_Opération,"",
IF(AA$4=La_Dernière_Opération,Montant,
IF(AA$4=$D13,IF(OR(AA$4=Tout_JF_P,NOT(NETWORKDAYS.INTL(AA$4,AA$4,Chômés))),"*",Montant),
IF(_T_E=AA$4,IF(OR(AA$4=Tout_JF_P,NOT(NETWORKDAYS.INTL(AA$4,AA$4,Chômés))),"*",Montant),
IF(AND(OFFSET(AA13,,-Sens)&lt;&gt;"",OR(OFFSET(AA$4,,-Sens)=Tout_JF_P,NOT(NETWORKDAYS.INTL(OFFSET(AA$4,,-Sens),OFFSET(AA$4,,-Sens),Chômés)))),IF(OR(AA$4=Tout_JF_P,NOT(NETWORKDAYS.INTL(AA$4,AA$4,Chômés))),"*",Montant),
"")))))),"")</f>
        <v/>
      </c>
      <c r="AB13" s="87" t="str">
        <f ca="1">IFERROR(IF(AB$4&lt;$D13,"",
IF(AB$4&gt;La_Dernière_Opération,"",
IF(AB$4=La_Dernière_Opération,Montant,
IF(AB$4=$D13,IF(OR(AB$4=Tout_JF_P,NOT(NETWORKDAYS.INTL(AB$4,AB$4,Chômés))),"*",Montant),
IF(_T_E=AB$4,IF(OR(AB$4=Tout_JF_P,NOT(NETWORKDAYS.INTL(AB$4,AB$4,Chômés))),"*",Montant),
IF(AND(OFFSET(AB13,,-Sens)&lt;&gt;"",OR(OFFSET(AB$4,,-Sens)=Tout_JF_P,NOT(NETWORKDAYS.INTL(OFFSET(AB$4,,-Sens),OFFSET(AB$4,,-Sens),Chômés)))),IF(OR(AB$4=Tout_JF_P,NOT(NETWORKDAYS.INTL(AB$4,AB$4,Chômés))),"*",Montant),
"")))))),"")</f>
        <v/>
      </c>
      <c r="AC13" s="87" t="str">
        <f t="array" aca="1" ref="AC13" ca="1">IFERROR(IF(AC$4&lt;$D13,"",
IF(AC$4&gt;La_Dernière_Opération,"",
IF(AC$4=La_Dernière_Opération,Montant,
IF(AC$4=$D13,IF(OR(AC$4=Tout_JF_P,NOT(NETWORKDAYS.INTL(AC$4,AC$4,Chômés))),"*",Montant),
IF(_T_E=AC$4,IF(OR(AC$4=Tout_JF_P,NOT(NETWORKDAYS.INTL(AC$4,AC$4,Chômés))),"*",Montant),
IF(AND(OFFSET(AC13,,-Sens)&lt;&gt;"",OR(OFFSET(AC$4,,-Sens)=Tout_JF_P,NOT(NETWORKDAYS.INTL(OFFSET(AC$4,,-Sens),OFFSET(AC$4,,-Sens),Chômés)))),IF(OR(AC$4=Tout_JF_P,NOT(NETWORKDAYS.INTL(AC$4,AC$4,Chômés))),"*",Montant),
"")))))),"")</f>
        <v/>
      </c>
      <c r="AD13" s="87" t="str">
        <f ca="1">IFERROR(IF(AD$4&lt;$D13,"",
IF(AD$4&gt;La_Dernière_Opération,"",
IF(AD$4=La_Dernière_Opération,Montant,
IF(AD$4=$D13,IF(OR(AD$4=Tout_JF_P,NOT(NETWORKDAYS.INTL(AD$4,AD$4,Chômés))),"*",Montant),
IF(_T_E=AD$4,IF(OR(AD$4=Tout_JF_P,NOT(NETWORKDAYS.INTL(AD$4,AD$4,Chômés))),"*",Montant),
IF(AND(OFFSET(AD13,,-Sens)&lt;&gt;"",OR(OFFSET(AD$4,,-Sens)=Tout_JF_P,NOT(NETWORKDAYS.INTL(OFFSET(AD$4,,-Sens),OFFSET(AD$4,,-Sens),Chômés)))),IF(OR(AD$4=Tout_JF_P,NOT(NETWORKDAYS.INTL(AD$4,AD$4,Chômés))),"*",Montant),
"")))))),"")</f>
        <v/>
      </c>
      <c r="AE13" s="87" t="str">
        <f t="array" aca="1" ref="AE13" ca="1">IFERROR(IF(AE$4&lt;$D13,"",
IF(AE$4&gt;La_Dernière_Opération,"",
IF(AE$4=La_Dernière_Opération,Montant,
IF(AE$4=$D13,IF(OR(AE$4=Tout_JF_P,NOT(NETWORKDAYS.INTL(AE$4,AE$4,Chômés))),"*",Montant),
IF(_T_E=AE$4,IF(OR(AE$4=Tout_JF_P,NOT(NETWORKDAYS.INTL(AE$4,AE$4,Chômés))),"*",Montant),
IF(AND(OFFSET(AE13,,-Sens)&lt;&gt;"",OR(OFFSET(AE$4,,-Sens)=Tout_JF_P,NOT(NETWORKDAYS.INTL(OFFSET(AE$4,,-Sens),OFFSET(AE$4,,-Sens),Chômés)))),IF(OR(AE$4=Tout_JF_P,NOT(NETWORKDAYS.INTL(AE$4,AE$4,Chômés))),"*",Montant),
"")))))),"")</f>
        <v/>
      </c>
      <c r="AF13" s="87" t="str">
        <f t="array" aca="1" ref="AF13" ca="1">IFERROR(IF(AF$4&lt;$D13,"",
IF(AF$4&gt;La_Dernière_Opération,"",
IF(AF$4=La_Dernière_Opération,Montant,
IF(AF$4=$D13,IF(OR(AF$4=Tout_JF_P,NOT(NETWORKDAYS.INTL(AF$4,AF$4,Chômés))),"*",Montant),
IF(_T_E=AF$4,IF(OR(AF$4=Tout_JF_P,NOT(NETWORKDAYS.INTL(AF$4,AF$4,Chômés))),"*",Montant),
IF(AND(OFFSET(AF13,,-Sens)&lt;&gt;"",OR(OFFSET(AF$4,,-Sens)=Tout_JF_P,NOT(NETWORKDAYS.INTL(OFFSET(AF$4,,-Sens),OFFSET(AF$4,,-Sens),Chômés)))),IF(OR(AF$4=Tout_JF_P,NOT(NETWORKDAYS.INTL(AF$4,AF$4,Chômés))),"*",Montant),
"")))))),"")</f>
        <v/>
      </c>
      <c r="AG13" s="87" t="str">
        <f ca="1">IFERROR(IF(AG$4&lt;$D13,"",
IF(AG$4&gt;La_Dernière_Opération,"",
IF(AG$4=La_Dernière_Opération,Montant,
IF(AG$4=$D13,IF(OR(AG$4=Tout_JF_P,NOT(NETWORKDAYS.INTL(AG$4,AG$4,Chômés))),"*",Montant),
IF(_T_E=AG$4,IF(OR(AG$4=Tout_JF_P,NOT(NETWORKDAYS.INTL(AG$4,AG$4,Chômés))),"*",Montant),
IF(AND(OFFSET(AG13,,-Sens)&lt;&gt;"",OR(OFFSET(AG$4,,-Sens)=Tout_JF_P,NOT(NETWORKDAYS.INTL(OFFSET(AG$4,,-Sens),OFFSET(AG$4,,-Sens),Chômés)))),IF(OR(AG$4=Tout_JF_P,NOT(NETWORKDAYS.INTL(AG$4,AG$4,Chômés))),"*",Montant),
"")))))),"")</f>
        <v/>
      </c>
      <c r="AH13" s="87" t="str">
        <f t="array" aca="1" ref="AH13" ca="1">IFERROR(IF(AH$4&lt;$D13,"",
IF(AH$4&gt;La_Dernière_Opération,"",
IF(AH$4=La_Dernière_Opération,Montant,
IF(AH$4=$D13,IF(OR(AH$4=Tout_JF_P,NOT(NETWORKDAYS.INTL(AH$4,AH$4,Chômés))),"*",Montant),
IF(_T_E=AH$4,IF(OR(AH$4=Tout_JF_P,NOT(NETWORKDAYS.INTL(AH$4,AH$4,Chômés))),"*",Montant),
IF(AND(OFFSET(AH13,,-Sens)&lt;&gt;"",OR(OFFSET(AH$4,,-Sens)=Tout_JF_P,NOT(NETWORKDAYS.INTL(OFFSET(AH$4,,-Sens),OFFSET(AH$4,,-Sens),Chômés)))),IF(OR(AH$4=Tout_JF_P,NOT(NETWORKDAYS.INTL(AH$4,AH$4,Chômés))),"*",Montant),
"")))))),"")</f>
        <v/>
      </c>
      <c r="AI13" s="87" t="str">
        <f ca="1">IFERROR(IF(AI$4&lt;$D13,"",
IF(AI$4&gt;La_Dernière_Opération,"",
IF(AI$4=La_Dernière_Opération,Montant,
IF(AI$4=$D13,IF(OR(AI$4=Tout_JF_P,NOT(NETWORKDAYS.INTL(AI$4,AI$4,Chômés))),"*",Montant),
IF(_T_E=AI$4,IF(OR(AI$4=Tout_JF_P,NOT(NETWORKDAYS.INTL(AI$4,AI$4,Chômés))),"*",Montant),
IF(AND(OFFSET(AI13,,-Sens)&lt;&gt;"",OR(OFFSET(AI$4,,-Sens)=Tout_JF_P,NOT(NETWORKDAYS.INTL(OFFSET(AI$4,,-Sens),OFFSET(AI$4,,-Sens),Chômés)))),IF(OR(AI$4=Tout_JF_P,NOT(NETWORKDAYS.INTL(AI$4,AI$4,Chômés))),"*",Montant),
"")))))),"")</f>
        <v/>
      </c>
      <c r="AJ13" s="87" t="str">
        <f t="array" aca="1" ref="AJ13" ca="1">IFERROR(IF(AJ$4&lt;$D13,"",
IF(AJ$4&gt;La_Dernière_Opération,"",
IF(AJ$4=La_Dernière_Opération,Montant,
IF(AJ$4=$D13,IF(OR(AJ$4=Tout_JF_P,NOT(NETWORKDAYS.INTL(AJ$4,AJ$4,Chômés))),"*",Montant),
IF(_T_E=AJ$4,IF(OR(AJ$4=Tout_JF_P,NOT(NETWORKDAYS.INTL(AJ$4,AJ$4,Chômés))),"*",Montant),
IF(AND(OFFSET(AJ13,,-Sens)&lt;&gt;"",OR(OFFSET(AJ$4,,-Sens)=Tout_JF_P,NOT(NETWORKDAYS.INTL(OFFSET(AJ$4,,-Sens),OFFSET(AJ$4,,-Sens),Chômés)))),IF(OR(AJ$4=Tout_JF_P,NOT(NETWORKDAYS.INTL(AJ$4,AJ$4,Chômés))),"*",Montant),
"")))))),"")</f>
        <v/>
      </c>
      <c r="AK13" s="87" t="str">
        <f t="array" aca="1" ref="AK13" ca="1">IFERROR(IF(AK$4&lt;$D13,"",
IF(AK$4&gt;La_Dernière_Opération,"",
IF(AK$4=La_Dernière_Opération,Montant,
IF(AK$4=$D13,IF(OR(AK$4=Tout_JF_P,NOT(NETWORKDAYS.INTL(AK$4,AK$4,Chômés))),"*",Montant),
IF(_T_E=AK$4,IF(OR(AK$4=Tout_JF_P,NOT(NETWORKDAYS.INTL(AK$4,AK$4,Chômés))),"*",Montant),
IF(AND(OFFSET(AK13,,-Sens)&lt;&gt;"",OR(OFFSET(AK$4,,-Sens)=Tout_JF_P,NOT(NETWORKDAYS.INTL(OFFSET(AK$4,,-Sens),OFFSET(AK$4,,-Sens),Chômés)))),IF(OR(AK$4=Tout_JF_P,NOT(NETWORKDAYS.INTL(AK$4,AK$4,Chômés))),"*",Montant),
"")))))),"")</f>
        <v/>
      </c>
      <c r="AL13" s="87" t="str">
        <f t="array" aca="1" ref="AL13" ca="1">IFERROR(IF(AL$4&lt;$D13,"",
IF(AL$4&gt;La_Dernière_Opération,"",
IF(AL$4=La_Dernière_Opération,Montant,
IF(AL$4=$D13,IF(OR(AL$4=Tout_JF_P,NOT(NETWORKDAYS.INTL(AL$4,AL$4,Chômés))),"*",Montant),
IF(_T_E=AL$4,IF(OR(AL$4=Tout_JF_P,NOT(NETWORKDAYS.INTL(AL$4,AL$4,Chômés))),"*",Montant),
IF(AND(OFFSET(AL13,,-Sens)&lt;&gt;"",OR(OFFSET(AL$4,,-Sens)=Tout_JF_P,NOT(NETWORKDAYS.INTL(OFFSET(AL$4,,-Sens),OFFSET(AL$4,,-Sens),Chômés)))),IF(OR(AL$4=Tout_JF_P,NOT(NETWORKDAYS.INTL(AL$4,AL$4,Chômés))),"*",Montant),
"")))))),"")</f>
        <v/>
      </c>
      <c r="AM13" s="87" t="str">
        <f t="array" aca="1" ref="AM13" ca="1">IFERROR(IF(AM$4&lt;$D13,"",
IF(AM$4&gt;La_Dernière_Opération,"",
IF(AM$4=La_Dernière_Opération,Montant,
IF(AM$4=$D13,IF(OR(AM$4=Tout_JF_P,NOT(NETWORKDAYS.INTL(AM$4,AM$4,Chômés))),"*",Montant),
IF(_T_E=AM$4,IF(OR(AM$4=Tout_JF_P,NOT(NETWORKDAYS.INTL(AM$4,AM$4,Chômés))),"*",Montant),
IF(AND(OFFSET(AM13,,-Sens)&lt;&gt;"",OR(OFFSET(AM$4,,-Sens)=Tout_JF_P,NOT(NETWORKDAYS.INTL(OFFSET(AM$4,,-Sens),OFFSET(AM$4,,-Sens),Chômés)))),IF(OR(AM$4=Tout_JF_P,NOT(NETWORKDAYS.INTL(AM$4,AM$4,Chômés))),"*",Montant),
"")))))),"")</f>
        <v/>
      </c>
      <c r="AN13" s="87" t="str">
        <f t="array" aca="1" ref="AN13" ca="1">IFERROR(IF(AN$4&lt;$D13,"",
IF(AN$4&gt;La_Dernière_Opération,"",
IF(AN$4=La_Dernière_Opération,Montant,
IF(AN$4=$D13,IF(OR(AN$4=Tout_JF_P,NOT(NETWORKDAYS.INTL(AN$4,AN$4,Chômés))),"*",Montant),
IF(_T_E=AN$4,IF(OR(AN$4=Tout_JF_P,NOT(NETWORKDAYS.INTL(AN$4,AN$4,Chômés))),"*",Montant),
IF(AND(OFFSET(AN13,,-Sens)&lt;&gt;"",OR(OFFSET(AN$4,,-Sens)=Tout_JF_P,NOT(NETWORKDAYS.INTL(OFFSET(AN$4,,-Sens),OFFSET(AN$4,,-Sens),Chômés)))),IF(OR(AN$4=Tout_JF_P,NOT(NETWORKDAYS.INTL(AN$4,AN$4,Chômés))),"*",Montant),
"")))))),"")</f>
        <v/>
      </c>
      <c r="AO13" s="87" t="str">
        <f t="array" aca="1" ref="AO13" ca="1">IFERROR(IF(AO$4&lt;$D13,"",
IF(AO$4&gt;La_Dernière_Opération,"",
IF(AO$4=La_Dernière_Opération,Montant,
IF(AO$4=$D13,IF(OR(AO$4=Tout_JF_P,NOT(NETWORKDAYS.INTL(AO$4,AO$4,Chômés))),"*",Montant),
IF(_T_E=AO$4,IF(OR(AO$4=Tout_JF_P,NOT(NETWORKDAYS.INTL(AO$4,AO$4,Chômés))),"*",Montant),
IF(AND(OFFSET(AO13,,-Sens)&lt;&gt;"",OR(OFFSET(AO$4,,-Sens)=Tout_JF_P,NOT(NETWORKDAYS.INTL(OFFSET(AO$4,,-Sens),OFFSET(AO$4,,-Sens),Chômés)))),IF(OR(AO$4=Tout_JF_P,NOT(NETWORKDAYS.INTL(AO$4,AO$4,Chômés))),"*",Montant),
"")))))),"")</f>
        <v/>
      </c>
      <c r="AP13" s="87" t="str">
        <f t="array" aca="1" ref="AP13" ca="1">IFERROR(IF(AP$4&lt;$D13,"",
IF(AP$4&gt;La_Dernière_Opération,"",
IF(AP$4=La_Dernière_Opération,Montant,
IF(AP$4=$D13,IF(OR(AP$4=Tout_JF_P,NOT(NETWORKDAYS.INTL(AP$4,AP$4,Chômés))),"*",Montant),
IF(_T_E=AP$4,IF(OR(AP$4=Tout_JF_P,NOT(NETWORKDAYS.INTL(AP$4,AP$4,Chômés))),"*",Montant),
IF(AND(OFFSET(AP13,,-Sens)&lt;&gt;"",OR(OFFSET(AP$4,,-Sens)=Tout_JF_P,NOT(NETWORKDAYS.INTL(OFFSET(AP$4,,-Sens),OFFSET(AP$4,,-Sens),Chômés)))),IF(OR(AP$4=Tout_JF_P,NOT(NETWORKDAYS.INTL(AP$4,AP$4,Chômés))),"*",Montant),
"")))))),"")</f>
        <v/>
      </c>
      <c r="AQ13" s="87" t="str">
        <f ca="1">IFERROR(IF(AQ$4&lt;$D13,"",
IF(AQ$4&gt;La_Dernière_Opération,"",
IF(AQ$4=La_Dernière_Opération,Montant,
IF(AQ$4=$D13,IF(OR(AQ$4=Tout_JF_P,NOT(NETWORKDAYS.INTL(AQ$4,AQ$4,Chômés))),"*",Montant),
IF(_T_E=AQ$4,IF(OR(AQ$4=Tout_JF_P,NOT(NETWORKDAYS.INTL(AQ$4,AQ$4,Chômés))),"*",Montant),
IF(AND(OFFSET(AQ13,,-Sens)&lt;&gt;"",OR(OFFSET(AQ$4,,-Sens)=Tout_JF_P,NOT(NETWORKDAYS.INTL(OFFSET(AQ$4,,-Sens),OFFSET(AQ$4,,-Sens),Chômés)))),IF(OR(AQ$4=Tout_JF_P,NOT(NETWORKDAYS.INTL(AQ$4,AQ$4,Chômés))),"*",Montant),
"")))))),"")</f>
        <v/>
      </c>
      <c r="AR13" s="87" t="str">
        <f ca="1">IFERROR(IF(AR$4&lt;$D13,"",
IF(AR$4&gt;La_Dernière_Opération,"",
IF(AR$4=La_Dernière_Opération,Montant,
IF(AR$4=$D13,IF(OR(AR$4=Tout_JF_P,NOT(NETWORKDAYS.INTL(AR$4,AR$4,Chômés))),"*",Montant),
IF(_T_E=AR$4,IF(OR(AR$4=Tout_JF_P,NOT(NETWORKDAYS.INTL(AR$4,AR$4,Chômés))),"*",Montant),
IF(AND(OFFSET(AR13,,-Sens)&lt;&gt;"",OR(OFFSET(AR$4,,-Sens)=Tout_JF_P,NOT(NETWORKDAYS.INTL(OFFSET(AR$4,,-Sens),OFFSET(AR$4,,-Sens),Chômés)))),IF(OR(AR$4=Tout_JF_P,NOT(NETWORKDAYS.INTL(AR$4,AR$4,Chômés))),"*",Montant),
"")))))),"")</f>
        <v/>
      </c>
      <c r="AS13" s="87" t="str">
        <f t="array" aca="1" ref="AS13" ca="1">IFERROR(IF(AS$4&lt;$D13,"",
IF(AS$4&gt;La_Dernière_Opération,"",
IF(AS$4=La_Dernière_Opération,Montant,
IF(AS$4=$D13,IF(OR(AS$4=Tout_JF_P,NOT(NETWORKDAYS.INTL(AS$4,AS$4,Chômés))),"*",Montant),
IF(_T_E=AS$4,IF(OR(AS$4=Tout_JF_P,NOT(NETWORKDAYS.INTL(AS$4,AS$4,Chômés))),"*",Montant),
IF(AND(OFFSET(AS13,,-Sens)&lt;&gt;"",OR(OFFSET(AS$4,,-Sens)=Tout_JF_P,NOT(NETWORKDAYS.INTL(OFFSET(AS$4,,-Sens),OFFSET(AS$4,,-Sens),Chômés)))),IF(OR(AS$4=Tout_JF_P,NOT(NETWORKDAYS.INTL(AS$4,AS$4,Chômés))),"*",Montant),
"")))))),"")</f>
        <v/>
      </c>
      <c r="AT13" s="87" t="str">
        <f t="array" aca="1" ref="AT13" ca="1">IFERROR(IF(AT$4&lt;$D13,"",
IF(AT$4&gt;La_Dernière_Opération,"",
IF(AT$4=La_Dernière_Opération,Montant,
IF(AT$4=$D13,IF(OR(AT$4=Tout_JF_P,NOT(NETWORKDAYS.INTL(AT$4,AT$4,Chômés))),"*",Montant),
IF(_T_E=AT$4,IF(OR(AT$4=Tout_JF_P,NOT(NETWORKDAYS.INTL(AT$4,AT$4,Chômés))),"*",Montant),
IF(AND(OFFSET(AT13,,-Sens)&lt;&gt;"",OR(OFFSET(AT$4,,-Sens)=Tout_JF_P,NOT(NETWORKDAYS.INTL(OFFSET(AT$4,,-Sens),OFFSET(AT$4,,-Sens),Chômés)))),IF(OR(AT$4=Tout_JF_P,NOT(NETWORKDAYS.INTL(AT$4,AT$4,Chômés))),"*",Montant),
"")))))),"")</f>
        <v/>
      </c>
      <c r="AU13" s="87" t="str">
        <f t="array" aca="1" ref="AU13" ca="1">IFERROR(IF(AU$4&lt;$D13,"",
IF(AU$4&gt;La_Dernière_Opération,"",
IF(AU$4=La_Dernière_Opération,Montant,
IF(AU$4=$D13,IF(OR(AU$4=Tout_JF_P,NOT(NETWORKDAYS.INTL(AU$4,AU$4,Chômés))),"*",Montant),
IF(_T_E=AU$4,IF(OR(AU$4=Tout_JF_P,NOT(NETWORKDAYS.INTL(AU$4,AU$4,Chômés))),"*",Montant),
IF(AND(OFFSET(AU13,,-Sens)&lt;&gt;"",OR(OFFSET(AU$4,,-Sens)=Tout_JF_P,NOT(NETWORKDAYS.INTL(OFFSET(AU$4,,-Sens),OFFSET(AU$4,,-Sens),Chômés)))),IF(OR(AU$4=Tout_JF_P,NOT(NETWORKDAYS.INTL(AU$4,AU$4,Chômés))),"*",Montant),
"")))))),"")</f>
        <v/>
      </c>
      <c r="AV13" s="87" t="str">
        <f t="array" aca="1" ref="AV13" ca="1">IFERROR(IF(AV$4&lt;$D13,"",
IF(AV$4&gt;La_Dernière_Opération,"",
IF(AV$4=La_Dernière_Opération,Montant,
IF(AV$4=$D13,IF(OR(AV$4=Tout_JF_P,NOT(NETWORKDAYS.INTL(AV$4,AV$4,Chômés))),"*",Montant),
IF(_T_E=AV$4,IF(OR(AV$4=Tout_JF_P,NOT(NETWORKDAYS.INTL(AV$4,AV$4,Chômés))),"*",Montant),
IF(AND(OFFSET(AV13,,-Sens)&lt;&gt;"",OR(OFFSET(AV$4,,-Sens)=Tout_JF_P,NOT(NETWORKDAYS.INTL(OFFSET(AV$4,,-Sens),OFFSET(AV$4,,-Sens),Chômés)))),IF(OR(AV$4=Tout_JF_P,NOT(NETWORKDAYS.INTL(AV$4,AV$4,Chômés))),"*",Montant),
"")))))),"")</f>
        <v/>
      </c>
      <c r="AW13" s="87" t="str">
        <f t="array" aca="1" ref="AW13" ca="1">IFERROR(IF(AW$4&lt;$D13,"",
IF(AW$4&gt;La_Dernière_Opération,"",
IF(AW$4=La_Dernière_Opération,Montant,
IF(AW$4=$D13,IF(OR(AW$4=Tout_JF_P,NOT(NETWORKDAYS.INTL(AW$4,AW$4,Chômés))),"*",Montant),
IF(_T_E=AW$4,IF(OR(AW$4=Tout_JF_P,NOT(NETWORKDAYS.INTL(AW$4,AW$4,Chômés))),"*",Montant),
IF(AND(OFFSET(AW13,,-Sens)&lt;&gt;"",OR(OFFSET(AW$4,,-Sens)=Tout_JF_P,NOT(NETWORKDAYS.INTL(OFFSET(AW$4,,-Sens),OFFSET(AW$4,,-Sens),Chômés)))),IF(OR(AW$4=Tout_JF_P,NOT(NETWORKDAYS.INTL(AW$4,AW$4,Chômés))),"*",Montant),
"")))))),"")</f>
        <v/>
      </c>
      <c r="AX13" s="87" t="str">
        <f t="array" aca="1" ref="AX13" ca="1">IFERROR(IF(AX$4&lt;$D13,"",
IF(AX$4&gt;La_Dernière_Opération,"",
IF(AX$4=La_Dernière_Opération,Montant,
IF(AX$4=$D13,IF(OR(AX$4=Tout_JF_P,NOT(NETWORKDAYS.INTL(AX$4,AX$4,Chômés))),"*",Montant),
IF(_T_E=AX$4,IF(OR(AX$4=Tout_JF_P,NOT(NETWORKDAYS.INTL(AX$4,AX$4,Chômés))),"*",Montant),
IF(AND(OFFSET(AX13,,-Sens)&lt;&gt;"",OR(OFFSET(AX$4,,-Sens)=Tout_JF_P,NOT(NETWORKDAYS.INTL(OFFSET(AX$4,,-Sens),OFFSET(AX$4,,-Sens),Chômés)))),IF(OR(AX$4=Tout_JF_P,NOT(NETWORKDAYS.INTL(AX$4,AX$4,Chômés))),"*",Montant),
"")))))),"")</f>
        <v/>
      </c>
      <c r="AY13" s="87" t="str">
        <f ca="1">IFERROR(IF(AY$4&lt;$D13,"",
IF(AY$4&gt;La_Dernière_Opération,"",
IF(AY$4=La_Dernière_Opération,Montant,
IF(AY$4=$D13,IF(OR(AY$4=Tout_JF_P,NOT(NETWORKDAYS.INTL(AY$4,AY$4,Chômés))),"*",Montant),
IF(_T_E=AY$4,IF(OR(AY$4=Tout_JF_P,NOT(NETWORKDAYS.INTL(AY$4,AY$4,Chômés))),"*",Montant),
IF(AND(OFFSET(AY13,,-Sens)&lt;&gt;"",OR(OFFSET(AY$4,,-Sens)=Tout_JF_P,NOT(NETWORKDAYS.INTL(OFFSET(AY$4,,-Sens),OFFSET(AY$4,,-Sens),Chômés)))),IF(OR(AY$4=Tout_JF_P,NOT(NETWORKDAYS.INTL(AY$4,AY$4,Chômés))),"*",Montant),
"")))))),"")</f>
        <v/>
      </c>
      <c r="AZ13" s="87" t="str">
        <f ca="1">IFERROR(IF(AZ$4&lt;$D13,"",
IF(AZ$4&gt;La_Dernière_Opération,"",
IF(AZ$4=La_Dernière_Opération,Montant,
IF(AZ$4=$D13,IF(OR(AZ$4=Tout_JF_P,NOT(NETWORKDAYS.INTL(AZ$4,AZ$4,Chômés))),"*",Montant),
IF(_T_E=AZ$4,IF(OR(AZ$4=Tout_JF_P,NOT(NETWORKDAYS.INTL(AZ$4,AZ$4,Chômés))),"*",Montant),
IF(AND(OFFSET(AZ13,,-Sens)&lt;&gt;"",OR(OFFSET(AZ$4,,-Sens)=Tout_JF_P,NOT(NETWORKDAYS.INTL(OFFSET(AZ$4,,-Sens),OFFSET(AZ$4,,-Sens),Chômés)))),IF(OR(AZ$4=Tout_JF_P,NOT(NETWORKDAYS.INTL(AZ$4,AZ$4,Chômés))),"*",Montant),
"")))))),"")</f>
        <v/>
      </c>
      <c r="BA13" s="87" t="str">
        <f t="array" aca="1" ref="BA13" ca="1">IFERROR(IF(BA$4&lt;$D13,"",
IF(BA$4&gt;La_Dernière_Opération,"",
IF(BA$4=La_Dernière_Opération,Montant,
IF(BA$4=$D13,IF(OR(BA$4=Tout_JF_P,NOT(NETWORKDAYS.INTL(BA$4,BA$4,Chômés))),"*",Montant),
IF(_T_E=BA$4,IF(OR(BA$4=Tout_JF_P,NOT(NETWORKDAYS.INTL(BA$4,BA$4,Chômés))),"*",Montant),
IF(AND(OFFSET(BA13,,-Sens)&lt;&gt;"",OR(OFFSET(BA$4,,-Sens)=Tout_JF_P,NOT(NETWORKDAYS.INTL(OFFSET(BA$4,,-Sens),OFFSET(BA$4,,-Sens),Chômés)))),IF(OR(BA$4=Tout_JF_P,NOT(NETWORKDAYS.INTL(BA$4,BA$4,Chômés))),"*",Montant),
"")))))),"")</f>
        <v/>
      </c>
      <c r="BB13" s="88" t="str">
        <f t="array" aca="1" ref="BB13" ca="1">IFERROR(IF(BB$4&lt;$D13,"",
IF(BB$4&gt;La_Dernière_Opération,"",
IF(BB$4=La_Dernière_Opération,Montant,
IF(BB$4=$D13,IF(OR(BB$4=Tout_JF_P,NOT(NETWORKDAYS.INTL(BB$4,BB$4,Chômés))),"*",Montant),
IF(_T_E=BB$4,IF(OR(BB$4=Tout_JF_P,NOT(NETWORKDAYS.INTL(BB$4,BB$4,Chômés))),"*",Montant),
IF(AND(OFFSET(BB13,,-Sens)&lt;&gt;"",OR(OFFSET(BB$4,,-Sens)=Tout_JF_P,NOT(NETWORKDAYS.INTL(OFFSET(BB$4,,-Sens),OFFSET(BB$4,,-Sens),Chômés)))),IF(OR(BB$4=Tout_JF_P,NOT(NETWORKDAYS.INTL(BB$4,BB$4,Chômés))),"*",Montant),
"")))))),"")</f>
        <v/>
      </c>
      <c r="BC13" s="88" t="str">
        <f t="array" aca="1" ref="BC13" ca="1">IFERROR(IF(BC$4&lt;$D13,"",
IF(BC$4&gt;La_Dernière_Opération,"",
IF(BC$4=La_Dernière_Opération,Montant,
IF(BC$4=$D13,IF(OR(BC$4=Tout_JF_P,NOT(NETWORKDAYS.INTL(BC$4,BC$4,Chômés))),"*",Montant),
IF(_T_E=BC$4,IF(OR(BC$4=Tout_JF_P,NOT(NETWORKDAYS.INTL(BC$4,BC$4,Chômés))),"*",Montant),
IF(AND(OFFSET(BC13,,-Sens)&lt;&gt;"",OR(OFFSET(BC$4,,-Sens)=Tout_JF_P,NOT(NETWORKDAYS.INTL(OFFSET(BC$4,,-Sens),OFFSET(BC$4,,-Sens),Chômés)))),IF(OR(BC$4=Tout_JF_P,NOT(NETWORKDAYS.INTL(BC$4,BC$4,Chômés))),"*",Montant),
"")))))),"")</f>
        <v/>
      </c>
      <c r="BD13" s="88" t="str">
        <f t="array" aca="1" ref="BD13" ca="1">IFERROR(IF(BD$4&lt;$D13,"",
IF(BD$4&gt;La_Dernière_Opération,"",
IF(BD$4=La_Dernière_Opération,Montant,
IF(BD$4=$D13,IF(OR(BD$4=Tout_JF_P,NOT(NETWORKDAYS.INTL(BD$4,BD$4,Chômés))),"*",Montant),
IF(_T_E=BD$4,IF(OR(BD$4=Tout_JF_P,NOT(NETWORKDAYS.INTL(BD$4,BD$4,Chômés))),"*",Montant),
IF(AND(OFFSET(BD13,,-Sens)&lt;&gt;"",OR(OFFSET(BD$4,,-Sens)=Tout_JF_P,NOT(NETWORKDAYS.INTL(OFFSET(BD$4,,-Sens),OFFSET(BD$4,,-Sens),Chômés)))),IF(OR(BD$4=Tout_JF_P,NOT(NETWORKDAYS.INTL(BD$4,BD$4,Chômés))),"*",Montant),
"")))))),"")</f>
        <v/>
      </c>
      <c r="BE13" s="88" t="str">
        <f t="array" aca="1" ref="BE13" ca="1">IFERROR(IF(BE$4&lt;$D13,"",
IF(BE$4&gt;La_Dernière_Opération,"",
IF(BE$4=La_Dernière_Opération,Montant,
IF(BE$4=$D13,IF(OR(BE$4=Tout_JF_P,NOT(NETWORKDAYS.INTL(BE$4,BE$4,Chômés))),"*",Montant),
IF(_T_E=BE$4,IF(OR(BE$4=Tout_JF_P,NOT(NETWORKDAYS.INTL(BE$4,BE$4,Chômés))),"*",Montant),
IF(AND(OFFSET(BE13,,-Sens)&lt;&gt;"",OR(OFFSET(BE$4,,-Sens)=Tout_JF_P,NOT(NETWORKDAYS.INTL(OFFSET(BE$4,,-Sens),OFFSET(BE$4,,-Sens),Chômés)))),IF(OR(BE$4=Tout_JF_P,NOT(NETWORKDAYS.INTL(BE$4,BE$4,Chômés))),"*",Montant),
"")))))),"")</f>
        <v/>
      </c>
      <c r="BF13" s="88" t="str">
        <f t="array" aca="1" ref="BF13" ca="1">IFERROR(IF(BF$4&lt;$D13,"",
IF(BF$4&gt;La_Dernière_Opération,"",
IF(BF$4=La_Dernière_Opération,Montant,
IF(BF$4=$D13,IF(OR(BF$4=Tout_JF_P,NOT(NETWORKDAYS.INTL(BF$4,BF$4,Chômés))),"*",Montant),
IF(_T_E=BF$4,IF(OR(BF$4=Tout_JF_P,NOT(NETWORKDAYS.INTL(BF$4,BF$4,Chômés))),"*",Montant),
IF(AND(OFFSET(BF13,,-Sens)&lt;&gt;"",OR(OFFSET(BF$4,,-Sens)=Tout_JF_P,NOT(NETWORKDAYS.INTL(OFFSET(BF$4,,-Sens),OFFSET(BF$4,,-Sens),Chômés)))),IF(OR(BF$4=Tout_JF_P,NOT(NETWORKDAYS.INTL(BF$4,BF$4,Chômés))),"*",Montant),
"")))))),"")</f>
        <v/>
      </c>
      <c r="BG13" s="88" t="str">
        <f t="array" aca="1" ref="BG13" ca="1">IFERROR(IF(BG$4&lt;$D13,"",
IF(BG$4&gt;La_Dernière_Opération,"",
IF(BG$4=La_Dernière_Opération,Montant,
IF(BG$4=$D13,IF(OR(BG$4=Tout_JF_P,NOT(NETWORKDAYS.INTL(BG$4,BG$4,Chômés))),"*",Montant),
IF(_T_E=BG$4,IF(OR(BG$4=Tout_JF_P,NOT(NETWORKDAYS.INTL(BG$4,BG$4,Chômés))),"*",Montant),
IF(AND(OFFSET(BG13,,-Sens)&lt;&gt;"",OR(OFFSET(BG$4,,-Sens)=Tout_JF_P,NOT(NETWORKDAYS.INTL(OFFSET(BG$4,,-Sens),OFFSET(BG$4,,-Sens),Chômés)))),IF(OR(BG$4=Tout_JF_P,NOT(NETWORKDAYS.INTL(BG$4,BG$4,Chômés))),"*",Montant),
"")))))),"")</f>
        <v/>
      </c>
      <c r="BH13" s="89" t="str">
        <f t="array" aca="1" ref="BH13" ca="1">IFERROR(IF(BH$4&lt;$D13,"",
IF(BH$4&gt;La_Dernière_Opération,"",
IF(BH$4=La_Dernière_Opération,Montant,
IF(BH$4=$D13,IF(OR(BH$4=Tout_JF_P,NOT(NETWORKDAYS.INTL(BH$4,BH$4,Chômés))),"*",Montant),
IF(_T_E=BH$4,IF(OR(BH$4=Tout_JF_P,NOT(NETWORKDAYS.INTL(BH$4,BH$4,Chômés))),"*",Montant),
IF(AND(OFFSET(BH13,,-Sens)&lt;&gt;"",OR(OFFSET(BH$4,,-Sens)=Tout_JF_P,NOT(NETWORKDAYS.INTL(OFFSET(BH$4,,-Sens),OFFSET(BH$4,,-Sens),Chômés)))),IF(OR(BH$4=Tout_JF_P,NOT(NETWORKDAYS.INTL(BH$4,BH$4,Chômés))),"*",Montant),
"")))))),"")</f>
        <v/>
      </c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5"/>
      <c r="OW13" s="5"/>
      <c r="OX13" s="5"/>
      <c r="OY13" s="5"/>
      <c r="OZ13" s="5"/>
      <c r="PA13" s="5"/>
      <c r="PB13" s="5"/>
      <c r="PC13" s="5"/>
      <c r="PD13" s="5"/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5"/>
      <c r="PT13" s="5"/>
      <c r="PU13" s="5"/>
      <c r="PV13" s="5"/>
      <c r="PW13" s="5"/>
      <c r="PX13" s="5"/>
      <c r="PY13" s="5"/>
      <c r="PZ13" s="5"/>
      <c r="QA13" s="5"/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5"/>
      <c r="QQ13" s="5"/>
      <c r="QR13" s="5"/>
      <c r="QS13" s="5"/>
      <c r="QT13" s="5"/>
      <c r="QU13" s="5"/>
      <c r="QV13" s="5"/>
      <c r="QW13" s="5"/>
      <c r="QX13" s="5"/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O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F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  <c r="YR13" s="5"/>
      <c r="YS13" s="5"/>
      <c r="YT13" s="5"/>
      <c r="YU13" s="5"/>
      <c r="YV13" s="5"/>
      <c r="YW13" s="5"/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5"/>
      <c r="ZM13" s="5"/>
      <c r="ZN13" s="5"/>
      <c r="ZO13" s="5"/>
      <c r="ZP13" s="5"/>
      <c r="ZQ13" s="5"/>
      <c r="ZR13" s="5"/>
      <c r="ZS13" s="5"/>
      <c r="ZT13" s="5"/>
      <c r="ZU13" s="5"/>
      <c r="ZV13" s="5"/>
      <c r="ZW13" s="5"/>
      <c r="ZX13" s="5"/>
      <c r="ZY13" s="5"/>
      <c r="ZZ13" s="5"/>
    </row>
    <row r="14" spans="1:702" ht="26.25" x14ac:dyDescent="0.35">
      <c r="A14" s="61" t="s">
        <v>121</v>
      </c>
      <c r="B14" s="73" t="s">
        <v>110</v>
      </c>
      <c r="C14" s="35"/>
      <c r="D14" s="56">
        <v>44155</v>
      </c>
      <c r="E14" s="75" t="s">
        <v>57</v>
      </c>
      <c r="F14" s="30">
        <v>10000</v>
      </c>
      <c r="G14" s="35"/>
      <c r="H14" s="72">
        <f t="array" aca="1" ref="H14" ca="1">IF(OR($D14=Fériés,$D14=Ponts,NOT(NETWORKDAYS.INTL($D14,$D14,Chômés))),"Erreur de",IF($D14="","Absence de",IFERROR(
IF($I14="Terminé","Opération",
IF(TODAY()&lt;=$D14,$D14,
IF($I14&lt;WORKDAY.INTL(Prochaine_Echéance,IF(OR(WORKDAY.INTL(Prochaine_Echéance,0,Chômés,Tout_JF_P)=Tout_JF_P),1,0)*Sens,Chômés,Tout_JF_P),
$I14,
WORKDAY.INTL(Prochaine_Echéance,IF(OR(WORKDAY.INTL(Prochaine_Echéance,0,Chômés,Tout_JF_P)=Tout_JF_P),1,0)*Sens,Chômés,Tout_JF_P))
)),
IF($D14="","Absence de","Erreur de"))))</f>
        <v>44155</v>
      </c>
      <c r="I14" s="60" t="str">
        <f t="array" aca="1" ref="I14" ca="1">IF(OR($D14=Fériés,$D14=Ponts,NOT(NETWORKDAYS.INTL($D14,$D14,Chômés))),"date de début",IFERROR(
IF(La_Dernière_Opération&gt;EDATE($D14,100),"Perpétuel",
IF(La_Dernière_Opération&lt;TODAY(),"Terminé",La_Dernière_Opération)),IF(AND(ISNUMBER($D14),$E14=""),"périodicité","date de début")))</f>
        <v>date de début</v>
      </c>
      <c r="J14" s="40" t="str">
        <f t="array" aca="1" ref="J14" ca="1">IFERROR(IF(J$4&lt;$D14,"",
IF(J$4&gt;La_Dernière_Opération,"",
IF(J$4=La_Dernière_Opération,Montant,
IF(J$4=$D14,IF(OR(J$4=Tout_JF_P,NOT(NETWORKDAYS.INTL(J$4,J$4,Chômés))),"*",Montant),
IF(_T_E=J$4,IF(OR(J$4=Tout_JF_P,NOT(NETWORKDAYS.INTL(J$4,J$4,Chômés))),"*",Montant),
IF(AND(OFFSET(J14,,-Sens)&lt;&gt;"",OR(OFFSET(J$4,,-Sens)=Tout_JF_P,NOT(NETWORKDAYS.INTL(OFFSET(J$4,,-Sens),OFFSET(J$4,,-Sens),Chômés)))),IF(OR(J$4=Tout_JF_P,NOT(NETWORKDAYS.INTL(J$4,J$4,Chômés))),"*",Montant),
"")))))),"")</f>
        <v/>
      </c>
      <c r="K14" s="40" t="str">
        <f t="array" aca="1" ref="K14" ca="1">IFERROR(IF(K$4&lt;$D14,"",
IF(K$4&gt;La_Dernière_Opération,"",
IF(K$4=La_Dernière_Opération,Montant,
IF(K$4=$D14,IF(OR(K$4=Tout_JF_P,NOT(NETWORKDAYS.INTL(K$4,K$4,Chômés))),"*",Montant),
IF(_T_E=K$4,IF(OR(K$4=Tout_JF_P,NOT(NETWORKDAYS.INTL(K$4,K$4,Chômés))),"*",Montant),
IF(AND(OFFSET(K14,,-Sens)&lt;&gt;"",OR(OFFSET(K$4,,-Sens)=Tout_JF_P,NOT(NETWORKDAYS.INTL(OFFSET(K$4,,-Sens),OFFSET(K$4,,-Sens),Chômés)))),IF(OR(K$4=Tout_JF_P,NOT(NETWORKDAYS.INTL(K$4,K$4,Chômés))),"*",Montant),
"")))))),"")</f>
        <v/>
      </c>
      <c r="L14" s="40" t="str">
        <f t="array" aca="1" ref="L14" ca="1">IFERROR(IF(L$4&lt;$D14,"",
IF(L$4&gt;La_Dernière_Opération,"",
IF(L$4=La_Dernière_Opération,Montant,
IF(L$4=$D14,IF(OR(L$4=Tout_JF_P,NOT(NETWORKDAYS.INTL(L$4,L$4,Chômés))),"*",Montant),
IF(_T_E=L$4,IF(OR(L$4=Tout_JF_P,NOT(NETWORKDAYS.INTL(L$4,L$4,Chômés))),"*",Montant),
IF(AND(OFFSET(L14,,-Sens)&lt;&gt;"",OR(OFFSET(L$4,,-Sens)=Tout_JF_P,NOT(NETWORKDAYS.INTL(OFFSET(L$4,,-Sens),OFFSET(L$4,,-Sens),Chômés)))),IF(OR(L$4=Tout_JF_P,NOT(NETWORKDAYS.INTL(L$4,L$4,Chômés))),"*",Montant),
"")))))),"")</f>
        <v/>
      </c>
      <c r="M14" s="40" t="str">
        <f t="array" aca="1" ref="M14" ca="1">IFERROR(IF(M$4&lt;$D14,"",
IF(M$4&gt;La_Dernière_Opération,"",
IF(M$4=La_Dernière_Opération,Montant,
IF(M$4=$D14,IF(OR(M$4=Tout_JF_P,NOT(NETWORKDAYS.INTL(M$4,M$4,Chômés))),"*",Montant),
IF(_T_E=M$4,IF(OR(M$4=Tout_JF_P,NOT(NETWORKDAYS.INTL(M$4,M$4,Chômés))),"*",Montant),
IF(AND(OFFSET(M14,,-Sens)&lt;&gt;"",OR(OFFSET(M$4,,-Sens)=Tout_JF_P,NOT(NETWORKDAYS.INTL(OFFSET(M$4,,-Sens),OFFSET(M$4,,-Sens),Chômés)))),IF(OR(M$4=Tout_JF_P,NOT(NETWORKDAYS.INTL(M$4,M$4,Chômés))),"*",Montant),
"")))))),"")</f>
        <v/>
      </c>
      <c r="N14" s="40" t="str">
        <f t="array" aca="1" ref="N14" ca="1">IFERROR(IF(N$4&lt;$D14,"",
IF(N$4&gt;La_Dernière_Opération,"",
IF(N$4=La_Dernière_Opération,Montant,
IF(N$4=$D14,IF(OR(N$4=Tout_JF_P,NOT(NETWORKDAYS.INTL(N$4,N$4,Chômés))),"*",Montant),
IF(_T_E=N$4,IF(OR(N$4=Tout_JF_P,NOT(NETWORKDAYS.INTL(N$4,N$4,Chômés))),"*",Montant),
IF(AND(OFFSET(N14,,-Sens)&lt;&gt;"",OR(OFFSET(N$4,,-Sens)=Tout_JF_P,NOT(NETWORKDAYS.INTL(OFFSET(N$4,,-Sens),OFFSET(N$4,,-Sens),Chômés)))),IF(OR(N$4=Tout_JF_P,NOT(NETWORKDAYS.INTL(N$4,N$4,Chômés))),"*",Montant),
"")))))),"")</f>
        <v/>
      </c>
      <c r="O14" s="40" t="str">
        <f t="array" aca="1" ref="O14" ca="1">IFERROR(IF(O$4&lt;$D14,"",
IF(O$4&gt;La_Dernière_Opération,"",
IF(O$4=La_Dernière_Opération,Montant,
IF(O$4=$D14,IF(OR(O$4=Tout_JF_P,NOT(NETWORKDAYS.INTL(O$4,O$4,Chômés))),"*",Montant),
IF(_T_E=O$4,IF(OR(O$4=Tout_JF_P,NOT(NETWORKDAYS.INTL(O$4,O$4,Chômés))),"*",Montant),
IF(AND(OFFSET(O14,,-Sens)&lt;&gt;"",OR(OFFSET(O$4,,-Sens)=Tout_JF_P,NOT(NETWORKDAYS.INTL(OFFSET(O$4,,-Sens),OFFSET(O$4,,-Sens),Chômés)))),IF(OR(O$4=Tout_JF_P,NOT(NETWORKDAYS.INTL(O$4,O$4,Chômés))),"*",Montant),
"")))))),"")</f>
        <v/>
      </c>
      <c r="P14" s="40" t="str">
        <f t="array" aca="1" ref="P14" ca="1">IFERROR(IF(P$4&lt;$D14,"",
IF(P$4&gt;La_Dernière_Opération,"",
IF(P$4=La_Dernière_Opération,Montant,
IF(P$4=$D14,IF(OR(P$4=Tout_JF_P,NOT(NETWORKDAYS.INTL(P$4,P$4,Chômés))),"*",Montant),
IF(_T_E=P$4,IF(OR(P$4=Tout_JF_P,NOT(NETWORKDAYS.INTL(P$4,P$4,Chômés))),"*",Montant),
IF(AND(OFFSET(P14,,-Sens)&lt;&gt;"",OR(OFFSET(P$4,,-Sens)=Tout_JF_P,NOT(NETWORKDAYS.INTL(OFFSET(P$4,,-Sens),OFFSET(P$4,,-Sens),Chômés)))),IF(OR(P$4=Tout_JF_P,NOT(NETWORKDAYS.INTL(P$4,P$4,Chômés))),"*",Montant),
"")))))),"")</f>
        <v/>
      </c>
      <c r="Q14" s="40" t="str">
        <f t="array" aca="1" ref="Q14" ca="1">IFERROR(IF(Q$4&lt;$D14,"",
IF(Q$4&gt;La_Dernière_Opération,"",
IF(Q$4=La_Dernière_Opération,Montant,
IF(Q$4=$D14,IF(OR(Q$4=Tout_JF_P,NOT(NETWORKDAYS.INTL(Q$4,Q$4,Chômés))),"*",Montant),
IF(_T_E=Q$4,IF(OR(Q$4=Tout_JF_P,NOT(NETWORKDAYS.INTL(Q$4,Q$4,Chômés))),"*",Montant),
IF(AND(OFFSET(Q14,,-Sens)&lt;&gt;"",OR(OFFSET(Q$4,,-Sens)=Tout_JF_P,NOT(NETWORKDAYS.INTL(OFFSET(Q$4,,-Sens),OFFSET(Q$4,,-Sens),Chômés)))),IF(OR(Q$4=Tout_JF_P,NOT(NETWORKDAYS.INTL(Q$4,Q$4,Chômés))),"*",Montant),
"")))))),"")</f>
        <v/>
      </c>
      <c r="R14" s="87" t="str">
        <f t="array" aca="1" ref="R14" ca="1">IFERROR(IF(R$4&lt;$D14,"",
IF(R$4&gt;La_Dernière_Opération,"",
IF(R$4=La_Dernière_Opération,Montant,
IF(R$4=$D14,IF(OR(R$4=Tout_JF_P,NOT(NETWORKDAYS.INTL(R$4,R$4,Chômés))),"*",Montant),
IF(_T_E=R$4,IF(OR(R$4=Tout_JF_P,NOT(NETWORKDAYS.INTL(R$4,R$4,Chômés))),"*",Montant),
IF(AND(OFFSET(R14,,-Sens)&lt;&gt;"",OR(OFFSET(R$4,,-Sens)=Tout_JF_P,NOT(NETWORKDAYS.INTL(OFFSET(R$4,,-Sens),OFFSET(R$4,,-Sens),Chômés)))),IF(OR(R$4=Tout_JF_P,NOT(NETWORKDAYS.INTL(R$4,R$4,Chômés))),"*",Montant),
"")))))),"")</f>
        <v/>
      </c>
      <c r="S14" s="87" t="str">
        <f t="array" aca="1" ref="S14" ca="1">IFERROR(IF(S$4&lt;$D14,"",
IF(S$4&gt;La_Dernière_Opération,"",
IF(S$4=La_Dernière_Opération,Montant,
IF(S$4=$D14,IF(OR(S$4=Tout_JF_P,NOT(NETWORKDAYS.INTL(S$4,S$4,Chômés))),"*",Montant),
IF(_T_E=S$4,IF(OR(S$4=Tout_JF_P,NOT(NETWORKDAYS.INTL(S$4,S$4,Chômés))),"*",Montant),
IF(AND(OFFSET(S14,,-Sens)&lt;&gt;"",OR(OFFSET(S$4,,-Sens)=Tout_JF_P,NOT(NETWORKDAYS.INTL(OFFSET(S$4,,-Sens),OFFSET(S$4,,-Sens),Chômés)))),IF(OR(S$4=Tout_JF_P,NOT(NETWORKDAYS.INTL(S$4,S$4,Chômés))),"*",Montant),
"")))))),"")</f>
        <v/>
      </c>
      <c r="T14" s="87" t="str">
        <f t="array" aca="1" ref="T14" ca="1">IFERROR(IF(T$4&lt;$D14,"",
IF(T$4&gt;La_Dernière_Opération,"",
IF(T$4=La_Dernière_Opération,Montant,
IF(T$4=$D14,IF(OR(T$4=Tout_JF_P,NOT(NETWORKDAYS.INTL(T$4,T$4,Chômés))),"*",Montant),
IF(_T_E=T$4,IF(OR(T$4=Tout_JF_P,NOT(NETWORKDAYS.INTL(T$4,T$4,Chômés))),"*",Montant),
IF(AND(OFFSET(T14,,-Sens)&lt;&gt;"",OR(OFFSET(T$4,,-Sens)=Tout_JF_P,NOT(NETWORKDAYS.INTL(OFFSET(T$4,,-Sens),OFFSET(T$4,,-Sens),Chômés)))),IF(OR(T$4=Tout_JF_P,NOT(NETWORKDAYS.INTL(T$4,T$4,Chômés))),"*",Montant),
"")))))),"")</f>
        <v/>
      </c>
      <c r="U14" s="87" t="str">
        <f t="array" aca="1" ref="U14" ca="1">IFERROR(IF(U$4&lt;$D14,"",
IF(U$4&gt;La_Dernière_Opération,"",
IF(U$4=La_Dernière_Opération,Montant,
IF(U$4=$D14,IF(OR(U$4=Tout_JF_P,NOT(NETWORKDAYS.INTL(U$4,U$4,Chômés))),"*",Montant),
IF(_T_E=U$4,IF(OR(U$4=Tout_JF_P,NOT(NETWORKDAYS.INTL(U$4,U$4,Chômés))),"*",Montant),
IF(AND(OFFSET(U14,,-Sens)&lt;&gt;"",OR(OFFSET(U$4,,-Sens)=Tout_JF_P,NOT(NETWORKDAYS.INTL(OFFSET(U$4,,-Sens),OFFSET(U$4,,-Sens),Chômés)))),IF(OR(U$4=Tout_JF_P,NOT(NETWORKDAYS.INTL(U$4,U$4,Chômés))),"*",Montant),
"")))))),"")</f>
        <v/>
      </c>
      <c r="V14" s="87" t="str">
        <f ca="1">IFERROR(IF(V$4&lt;$D14,"",
IF(V$4&gt;La_Dernière_Opération,"",
IF(V$4=La_Dernière_Opération,Montant,
IF(V$4=$D14,IF(OR(V$4=Tout_JF_P,NOT(NETWORKDAYS.INTL(V$4,V$4,Chômés))),"*",Montant),
IF(_T_E=V$4,IF(OR(V$4=Tout_JF_P,NOT(NETWORKDAYS.INTL(V$4,V$4,Chômés))),"*",Montant),
IF(AND(OFFSET(V14,,-Sens)&lt;&gt;"",OR(OFFSET(V$4,,-Sens)=Tout_JF_P,NOT(NETWORKDAYS.INTL(OFFSET(V$4,,-Sens),OFFSET(V$4,,-Sens),Chômés)))),IF(OR(V$4=Tout_JF_P,NOT(NETWORKDAYS.INTL(V$4,V$4,Chômés))),"*",Montant),
"")))))),"")</f>
        <v/>
      </c>
      <c r="W14" s="87" t="str">
        <f ca="1">IFERROR(IF(W$4&lt;$D14,"",
IF(W$4&gt;La_Dernière_Opération,"",
IF(W$4=La_Dernière_Opération,Montant,
IF(W$4=$D14,IF(OR(W$4=Tout_JF_P,NOT(NETWORKDAYS.INTL(W$4,W$4,Chômés))),"*",Montant),
IF(_T_E=W$4,IF(OR(W$4=Tout_JF_P,NOT(NETWORKDAYS.INTL(W$4,W$4,Chômés))),"*",Montant),
IF(AND(OFFSET(W14,,-Sens)&lt;&gt;"",OR(OFFSET(W$4,,-Sens)=Tout_JF_P,NOT(NETWORKDAYS.INTL(OFFSET(W$4,,-Sens),OFFSET(W$4,,-Sens),Chômés)))),IF(OR(W$4=Tout_JF_P,NOT(NETWORKDAYS.INTL(W$4,W$4,Chômés))),"*",Montant),
"")))))),"")</f>
        <v/>
      </c>
      <c r="X14" s="87" t="str">
        <f t="array" aca="1" ref="X14" ca="1">IFERROR(IF(X$4&lt;$D14,"",
IF(X$4&gt;La_Dernière_Opération,"",
IF(X$4=La_Dernière_Opération,Montant,
IF(X$4=$D14,IF(OR(X$4=Tout_JF_P,NOT(NETWORKDAYS.INTL(X$4,X$4,Chômés))),"*",Montant),
IF(_T_E=X$4,IF(OR(X$4=Tout_JF_P,NOT(NETWORKDAYS.INTL(X$4,X$4,Chômés))),"*",Montant),
IF(AND(OFFSET(X14,,-Sens)&lt;&gt;"",OR(OFFSET(X$4,,-Sens)=Tout_JF_P,NOT(NETWORKDAYS.INTL(OFFSET(X$4,,-Sens),OFFSET(X$4,,-Sens),Chômés)))),IF(OR(X$4=Tout_JF_P,NOT(NETWORKDAYS.INTL(X$4,X$4,Chômés))),"*",Montant),
"")))))),"")</f>
        <v/>
      </c>
      <c r="Y14" s="87" t="str">
        <f t="array" aca="1" ref="Y14" ca="1">IFERROR(IF(Y$4&lt;$D14,"",
IF(Y$4&gt;La_Dernière_Opération,"",
IF(Y$4=La_Dernière_Opération,Montant,
IF(Y$4=$D14,IF(OR(Y$4=Tout_JF_P,NOT(NETWORKDAYS.INTL(Y$4,Y$4,Chômés))),"*",Montant),
IF(_T_E=Y$4,IF(OR(Y$4=Tout_JF_P,NOT(NETWORKDAYS.INTL(Y$4,Y$4,Chômés))),"*",Montant),
IF(AND(OFFSET(Y14,,-Sens)&lt;&gt;"",OR(OFFSET(Y$4,,-Sens)=Tout_JF_P,NOT(NETWORKDAYS.INTL(OFFSET(Y$4,,-Sens),OFFSET(Y$4,,-Sens),Chômés)))),IF(OR(Y$4=Tout_JF_P,NOT(NETWORKDAYS.INTL(Y$4,Y$4,Chômés))),"*",Montant),
"")))))),"")</f>
        <v/>
      </c>
      <c r="Z14" s="87" t="str">
        <f t="array" aca="1" ref="Z14" ca="1">IFERROR(IF(Z$4&lt;$D14,"",
IF(Z$4&gt;La_Dernière_Opération,"",
IF(Z$4=La_Dernière_Opération,Montant,
IF(Z$4=$D14,IF(OR(Z$4=Tout_JF_P,NOT(NETWORKDAYS.INTL(Z$4,Z$4,Chômés))),"*",Montant),
IF(_T_E=Z$4,IF(OR(Z$4=Tout_JF_P,NOT(NETWORKDAYS.INTL(Z$4,Z$4,Chômés))),"*",Montant),
IF(AND(OFFSET(Z14,,-Sens)&lt;&gt;"",OR(OFFSET(Z$4,,-Sens)=Tout_JF_P,NOT(NETWORKDAYS.INTL(OFFSET(Z$4,,-Sens),OFFSET(Z$4,,-Sens),Chômés)))),IF(OR(Z$4=Tout_JF_P,NOT(NETWORKDAYS.INTL(Z$4,Z$4,Chômés))),"*",Montant),
"")))))),"")</f>
        <v/>
      </c>
      <c r="AA14" s="87" t="str">
        <f t="array" aca="1" ref="AA14" ca="1">IFERROR(IF(AA$4&lt;$D14,"",
IF(AA$4&gt;La_Dernière_Opération,"",
IF(AA$4=La_Dernière_Opération,Montant,
IF(AA$4=$D14,IF(OR(AA$4=Tout_JF_P,NOT(NETWORKDAYS.INTL(AA$4,AA$4,Chômés))),"*",Montant),
IF(_T_E=AA$4,IF(OR(AA$4=Tout_JF_P,NOT(NETWORKDAYS.INTL(AA$4,AA$4,Chômés))),"*",Montant),
IF(AND(OFFSET(AA14,,-Sens)&lt;&gt;"",OR(OFFSET(AA$4,,-Sens)=Tout_JF_P,NOT(NETWORKDAYS.INTL(OFFSET(AA$4,,-Sens),OFFSET(AA$4,,-Sens),Chômés)))),IF(OR(AA$4=Tout_JF_P,NOT(NETWORKDAYS.INTL(AA$4,AA$4,Chômés))),"*",Montant),
"")))))),"")</f>
        <v/>
      </c>
      <c r="AB14" s="87" t="str">
        <f ca="1">IFERROR(IF(AB$4&lt;$D14,"",
IF(AB$4&gt;La_Dernière_Opération,"",
IF(AB$4=La_Dernière_Opération,Montant,
IF(AB$4=$D14,IF(OR(AB$4=Tout_JF_P,NOT(NETWORKDAYS.INTL(AB$4,AB$4,Chômés))),"*",Montant),
IF(_T_E=AB$4,IF(OR(AB$4=Tout_JF_P,NOT(NETWORKDAYS.INTL(AB$4,AB$4,Chômés))),"*",Montant),
IF(AND(OFFSET(AB14,,-Sens)&lt;&gt;"",OR(OFFSET(AB$4,,-Sens)=Tout_JF_P,NOT(NETWORKDAYS.INTL(OFFSET(AB$4,,-Sens),OFFSET(AB$4,,-Sens),Chômés)))),IF(OR(AB$4=Tout_JF_P,NOT(NETWORKDAYS.INTL(AB$4,AB$4,Chômés))),"*",Montant),
"")))))),"")</f>
        <v/>
      </c>
      <c r="AC14" s="87" t="str">
        <f t="array" aca="1" ref="AC14" ca="1">IFERROR(IF(AC$4&lt;$D14,"",
IF(AC$4&gt;La_Dernière_Opération,"",
IF(AC$4=La_Dernière_Opération,Montant,
IF(AC$4=$D14,IF(OR(AC$4=Tout_JF_P,NOT(NETWORKDAYS.INTL(AC$4,AC$4,Chômés))),"*",Montant),
IF(_T_E=AC$4,IF(OR(AC$4=Tout_JF_P,NOT(NETWORKDAYS.INTL(AC$4,AC$4,Chômés))),"*",Montant),
IF(AND(OFFSET(AC14,,-Sens)&lt;&gt;"",OR(OFFSET(AC$4,,-Sens)=Tout_JF_P,NOT(NETWORKDAYS.INTL(OFFSET(AC$4,,-Sens),OFFSET(AC$4,,-Sens),Chômés)))),IF(OR(AC$4=Tout_JF_P,NOT(NETWORKDAYS.INTL(AC$4,AC$4,Chômés))),"*",Montant),
"")))))),"")</f>
        <v/>
      </c>
      <c r="AD14" s="87" t="str">
        <f ca="1">IFERROR(IF(AD$4&lt;$D14,"",
IF(AD$4&gt;La_Dernière_Opération,"",
IF(AD$4=La_Dernière_Opération,Montant,
IF(AD$4=$D14,IF(OR(AD$4=Tout_JF_P,NOT(NETWORKDAYS.INTL(AD$4,AD$4,Chômés))),"*",Montant),
IF(_T_E=AD$4,IF(OR(AD$4=Tout_JF_P,NOT(NETWORKDAYS.INTL(AD$4,AD$4,Chômés))),"*",Montant),
IF(AND(OFFSET(AD14,,-Sens)&lt;&gt;"",OR(OFFSET(AD$4,,-Sens)=Tout_JF_P,NOT(NETWORKDAYS.INTL(OFFSET(AD$4,,-Sens),OFFSET(AD$4,,-Sens),Chômés)))),IF(OR(AD$4=Tout_JF_P,NOT(NETWORKDAYS.INTL(AD$4,AD$4,Chômés))),"*",Montant),
"")))))),"")</f>
        <v/>
      </c>
      <c r="AE14" s="87" t="str">
        <f t="array" aca="1" ref="AE14" ca="1">IFERROR(IF(AE$4&lt;$D14,"",
IF(AE$4&gt;La_Dernière_Opération,"",
IF(AE$4=La_Dernière_Opération,Montant,
IF(AE$4=$D14,IF(OR(AE$4=Tout_JF_P,NOT(NETWORKDAYS.INTL(AE$4,AE$4,Chômés))),"*",Montant),
IF(_T_E=AE$4,IF(OR(AE$4=Tout_JF_P,NOT(NETWORKDAYS.INTL(AE$4,AE$4,Chômés))),"*",Montant),
IF(AND(OFFSET(AE14,,-Sens)&lt;&gt;"",OR(OFFSET(AE$4,,-Sens)=Tout_JF_P,NOT(NETWORKDAYS.INTL(OFFSET(AE$4,,-Sens),OFFSET(AE$4,,-Sens),Chômés)))),IF(OR(AE$4=Tout_JF_P,NOT(NETWORKDAYS.INTL(AE$4,AE$4,Chômés))),"*",Montant),
"")))))),"")</f>
        <v/>
      </c>
      <c r="AF14" s="87" t="str">
        <f t="array" aca="1" ref="AF14" ca="1">IFERROR(IF(AF$4&lt;$D14,"",
IF(AF$4&gt;La_Dernière_Opération,"",
IF(AF$4=La_Dernière_Opération,Montant,
IF(AF$4=$D14,IF(OR(AF$4=Tout_JF_P,NOT(NETWORKDAYS.INTL(AF$4,AF$4,Chômés))),"*",Montant),
IF(_T_E=AF$4,IF(OR(AF$4=Tout_JF_P,NOT(NETWORKDAYS.INTL(AF$4,AF$4,Chômés))),"*",Montant),
IF(AND(OFFSET(AF14,,-Sens)&lt;&gt;"",OR(OFFSET(AF$4,,-Sens)=Tout_JF_P,NOT(NETWORKDAYS.INTL(OFFSET(AF$4,,-Sens),OFFSET(AF$4,,-Sens),Chômés)))),IF(OR(AF$4=Tout_JF_P,NOT(NETWORKDAYS.INTL(AF$4,AF$4,Chômés))),"*",Montant),
"")))))),"")</f>
        <v/>
      </c>
      <c r="AG14" s="87" t="str">
        <f ca="1">IFERROR(IF(AG$4&lt;$D14,"",
IF(AG$4&gt;La_Dernière_Opération,"",
IF(AG$4=La_Dernière_Opération,Montant,
IF(AG$4=$D14,IF(OR(AG$4=Tout_JF_P,NOT(NETWORKDAYS.INTL(AG$4,AG$4,Chômés))),"*",Montant),
IF(_T_E=AG$4,IF(OR(AG$4=Tout_JF_P,NOT(NETWORKDAYS.INTL(AG$4,AG$4,Chômés))),"*",Montant),
IF(AND(OFFSET(AG14,,-Sens)&lt;&gt;"",OR(OFFSET(AG$4,,-Sens)=Tout_JF_P,NOT(NETWORKDAYS.INTL(OFFSET(AG$4,,-Sens),OFFSET(AG$4,,-Sens),Chômés)))),IF(OR(AG$4=Tout_JF_P,NOT(NETWORKDAYS.INTL(AG$4,AG$4,Chômés))),"*",Montant),
"")))))),"")</f>
        <v/>
      </c>
      <c r="AH14" s="87" t="str">
        <f t="array" aca="1" ref="AH14" ca="1">IFERROR(IF(AH$4&lt;$D14,"",
IF(AH$4&gt;La_Dernière_Opération,"",
IF(AH$4=La_Dernière_Opération,Montant,
IF(AH$4=$D14,IF(OR(AH$4=Tout_JF_P,NOT(NETWORKDAYS.INTL(AH$4,AH$4,Chômés))),"*",Montant),
IF(_T_E=AH$4,IF(OR(AH$4=Tout_JF_P,NOT(NETWORKDAYS.INTL(AH$4,AH$4,Chômés))),"*",Montant),
IF(AND(OFFSET(AH14,,-Sens)&lt;&gt;"",OR(OFFSET(AH$4,,-Sens)=Tout_JF_P,NOT(NETWORKDAYS.INTL(OFFSET(AH$4,,-Sens),OFFSET(AH$4,,-Sens),Chômés)))),IF(OR(AH$4=Tout_JF_P,NOT(NETWORKDAYS.INTL(AH$4,AH$4,Chômés))),"*",Montant),
"")))))),"")</f>
        <v/>
      </c>
      <c r="AI14" s="87" t="str">
        <f ca="1">IFERROR(IF(AI$4&lt;$D14,"",
IF(AI$4&gt;La_Dernière_Opération,"",
IF(AI$4=La_Dernière_Opération,Montant,
IF(AI$4=$D14,IF(OR(AI$4=Tout_JF_P,NOT(NETWORKDAYS.INTL(AI$4,AI$4,Chômés))),"*",Montant),
IF(_T_E=AI$4,IF(OR(AI$4=Tout_JF_P,NOT(NETWORKDAYS.INTL(AI$4,AI$4,Chômés))),"*",Montant),
IF(AND(OFFSET(AI14,,-Sens)&lt;&gt;"",OR(OFFSET(AI$4,,-Sens)=Tout_JF_P,NOT(NETWORKDAYS.INTL(OFFSET(AI$4,,-Sens),OFFSET(AI$4,,-Sens),Chômés)))),IF(OR(AI$4=Tout_JF_P,NOT(NETWORKDAYS.INTL(AI$4,AI$4,Chômés))),"*",Montant),
"")))))),"")</f>
        <v/>
      </c>
      <c r="AJ14" s="87" t="str">
        <f t="array" aca="1" ref="AJ14" ca="1">IFERROR(IF(AJ$4&lt;$D14,"",
IF(AJ$4&gt;La_Dernière_Opération,"",
IF(AJ$4=La_Dernière_Opération,Montant,
IF(AJ$4=$D14,IF(OR(AJ$4=Tout_JF_P,NOT(NETWORKDAYS.INTL(AJ$4,AJ$4,Chômés))),"*",Montant),
IF(_T_E=AJ$4,IF(OR(AJ$4=Tout_JF_P,NOT(NETWORKDAYS.INTL(AJ$4,AJ$4,Chômés))),"*",Montant),
IF(AND(OFFSET(AJ14,,-Sens)&lt;&gt;"",OR(OFFSET(AJ$4,,-Sens)=Tout_JF_P,NOT(NETWORKDAYS.INTL(OFFSET(AJ$4,,-Sens),OFFSET(AJ$4,,-Sens),Chômés)))),IF(OR(AJ$4=Tout_JF_P,NOT(NETWORKDAYS.INTL(AJ$4,AJ$4,Chômés))),"*",Montant),
"")))))),"")</f>
        <v/>
      </c>
      <c r="AK14" s="87" t="str">
        <f t="array" aca="1" ref="AK14" ca="1">IFERROR(IF(AK$4&lt;$D14,"",
IF(AK$4&gt;La_Dernière_Opération,"",
IF(AK$4=La_Dernière_Opération,Montant,
IF(AK$4=$D14,IF(OR(AK$4=Tout_JF_P,NOT(NETWORKDAYS.INTL(AK$4,AK$4,Chômés))),"*",Montant),
IF(_T_E=AK$4,IF(OR(AK$4=Tout_JF_P,NOT(NETWORKDAYS.INTL(AK$4,AK$4,Chômés))),"*",Montant),
IF(AND(OFFSET(AK14,,-Sens)&lt;&gt;"",OR(OFFSET(AK$4,,-Sens)=Tout_JF_P,NOT(NETWORKDAYS.INTL(OFFSET(AK$4,,-Sens),OFFSET(AK$4,,-Sens),Chômés)))),IF(OR(AK$4=Tout_JF_P,NOT(NETWORKDAYS.INTL(AK$4,AK$4,Chômés))),"*",Montant),
"")))))),"")</f>
        <v/>
      </c>
      <c r="AL14" s="87" t="str">
        <f t="array" aca="1" ref="AL14" ca="1">IFERROR(IF(AL$4&lt;$D14,"",
IF(AL$4&gt;La_Dernière_Opération,"",
IF(AL$4=La_Dernière_Opération,Montant,
IF(AL$4=$D14,IF(OR(AL$4=Tout_JF_P,NOT(NETWORKDAYS.INTL(AL$4,AL$4,Chômés))),"*",Montant),
IF(_T_E=AL$4,IF(OR(AL$4=Tout_JF_P,NOT(NETWORKDAYS.INTL(AL$4,AL$4,Chômés))),"*",Montant),
IF(AND(OFFSET(AL14,,-Sens)&lt;&gt;"",OR(OFFSET(AL$4,,-Sens)=Tout_JF_P,NOT(NETWORKDAYS.INTL(OFFSET(AL$4,,-Sens),OFFSET(AL$4,,-Sens),Chômés)))),IF(OR(AL$4=Tout_JF_P,NOT(NETWORKDAYS.INTL(AL$4,AL$4,Chômés))),"*",Montant),
"")))))),"")</f>
        <v/>
      </c>
      <c r="AM14" s="87" t="str">
        <f t="array" aca="1" ref="AM14" ca="1">IFERROR(IF(AM$4&lt;$D14,"",
IF(AM$4&gt;La_Dernière_Opération,"",
IF(AM$4=La_Dernière_Opération,Montant,
IF(AM$4=$D14,IF(OR(AM$4=Tout_JF_P,NOT(NETWORKDAYS.INTL(AM$4,AM$4,Chômés))),"*",Montant),
IF(_T_E=AM$4,IF(OR(AM$4=Tout_JF_P,NOT(NETWORKDAYS.INTL(AM$4,AM$4,Chômés))),"*",Montant),
IF(AND(OFFSET(AM14,,-Sens)&lt;&gt;"",OR(OFFSET(AM$4,,-Sens)=Tout_JF_P,NOT(NETWORKDAYS.INTL(OFFSET(AM$4,,-Sens),OFFSET(AM$4,,-Sens),Chômés)))),IF(OR(AM$4=Tout_JF_P,NOT(NETWORKDAYS.INTL(AM$4,AM$4,Chômés))),"*",Montant),
"")))))),"")</f>
        <v/>
      </c>
      <c r="AN14" s="87" t="str">
        <f t="array" aca="1" ref="AN14" ca="1">IFERROR(IF(AN$4&lt;$D14,"",
IF(AN$4&gt;La_Dernière_Opération,"",
IF(AN$4=La_Dernière_Opération,Montant,
IF(AN$4=$D14,IF(OR(AN$4=Tout_JF_P,NOT(NETWORKDAYS.INTL(AN$4,AN$4,Chômés))),"*",Montant),
IF(_T_E=AN$4,IF(OR(AN$4=Tout_JF_P,NOT(NETWORKDAYS.INTL(AN$4,AN$4,Chômés))),"*",Montant),
IF(AND(OFFSET(AN14,,-Sens)&lt;&gt;"",OR(OFFSET(AN$4,,-Sens)=Tout_JF_P,NOT(NETWORKDAYS.INTL(OFFSET(AN$4,,-Sens),OFFSET(AN$4,,-Sens),Chômés)))),IF(OR(AN$4=Tout_JF_P,NOT(NETWORKDAYS.INTL(AN$4,AN$4,Chômés))),"*",Montant),
"")))))),"")</f>
        <v/>
      </c>
      <c r="AO14" s="87" t="str">
        <f t="array" aca="1" ref="AO14" ca="1">IFERROR(IF(AO$4&lt;$D14,"",
IF(AO$4&gt;La_Dernière_Opération,"",
IF(AO$4=La_Dernière_Opération,Montant,
IF(AO$4=$D14,IF(OR(AO$4=Tout_JF_P,NOT(NETWORKDAYS.INTL(AO$4,AO$4,Chômés))),"*",Montant),
IF(_T_E=AO$4,IF(OR(AO$4=Tout_JF_P,NOT(NETWORKDAYS.INTL(AO$4,AO$4,Chômés))),"*",Montant),
IF(AND(OFFSET(AO14,,-Sens)&lt;&gt;"",OR(OFFSET(AO$4,,-Sens)=Tout_JF_P,NOT(NETWORKDAYS.INTL(OFFSET(AO$4,,-Sens),OFFSET(AO$4,,-Sens),Chômés)))),IF(OR(AO$4=Tout_JF_P,NOT(NETWORKDAYS.INTL(AO$4,AO$4,Chômés))),"*",Montant),
"")))))),"")</f>
        <v/>
      </c>
      <c r="AP14" s="87" t="str">
        <f t="array" aca="1" ref="AP14" ca="1">IFERROR(IF(AP$4&lt;$D14,"",
IF(AP$4&gt;La_Dernière_Opération,"",
IF(AP$4=La_Dernière_Opération,Montant,
IF(AP$4=$D14,IF(OR(AP$4=Tout_JF_P,NOT(NETWORKDAYS.INTL(AP$4,AP$4,Chômés))),"*",Montant),
IF(_T_E=AP$4,IF(OR(AP$4=Tout_JF_P,NOT(NETWORKDAYS.INTL(AP$4,AP$4,Chômés))),"*",Montant),
IF(AND(OFFSET(AP14,,-Sens)&lt;&gt;"",OR(OFFSET(AP$4,,-Sens)=Tout_JF_P,NOT(NETWORKDAYS.INTL(OFFSET(AP$4,,-Sens),OFFSET(AP$4,,-Sens),Chômés)))),IF(OR(AP$4=Tout_JF_P,NOT(NETWORKDAYS.INTL(AP$4,AP$4,Chômés))),"*",Montant),
"")))))),"")</f>
        <v/>
      </c>
      <c r="AQ14" s="87" t="str">
        <f ca="1">IFERROR(IF(AQ$4&lt;$D14,"",
IF(AQ$4&gt;La_Dernière_Opération,"",
IF(AQ$4=La_Dernière_Opération,Montant,
IF(AQ$4=$D14,IF(OR(AQ$4=Tout_JF_P,NOT(NETWORKDAYS.INTL(AQ$4,AQ$4,Chômés))),"*",Montant),
IF(_T_E=AQ$4,IF(OR(AQ$4=Tout_JF_P,NOT(NETWORKDAYS.INTL(AQ$4,AQ$4,Chômés))),"*",Montant),
IF(AND(OFFSET(AQ14,,-Sens)&lt;&gt;"",OR(OFFSET(AQ$4,,-Sens)=Tout_JF_P,NOT(NETWORKDAYS.INTL(OFFSET(AQ$4,,-Sens),OFFSET(AQ$4,,-Sens),Chômés)))),IF(OR(AQ$4=Tout_JF_P,NOT(NETWORKDAYS.INTL(AQ$4,AQ$4,Chômés))),"*",Montant),
"")))))),"")</f>
        <v/>
      </c>
      <c r="AR14" s="87" t="str">
        <f ca="1">IFERROR(IF(AR$4&lt;$D14,"",
IF(AR$4&gt;La_Dernière_Opération,"",
IF(AR$4=La_Dernière_Opération,Montant,
IF(AR$4=$D14,IF(OR(AR$4=Tout_JF_P,NOT(NETWORKDAYS.INTL(AR$4,AR$4,Chômés))),"*",Montant),
IF(_T_E=AR$4,IF(OR(AR$4=Tout_JF_P,NOT(NETWORKDAYS.INTL(AR$4,AR$4,Chômés))),"*",Montant),
IF(AND(OFFSET(AR14,,-Sens)&lt;&gt;"",OR(OFFSET(AR$4,,-Sens)=Tout_JF_P,NOT(NETWORKDAYS.INTL(OFFSET(AR$4,,-Sens),OFFSET(AR$4,,-Sens),Chômés)))),IF(OR(AR$4=Tout_JF_P,NOT(NETWORKDAYS.INTL(AR$4,AR$4,Chômés))),"*",Montant),
"")))))),"")</f>
        <v/>
      </c>
      <c r="AS14" s="87" t="str">
        <f t="array" aca="1" ref="AS14" ca="1">IFERROR(IF(AS$4&lt;$D14,"",
IF(AS$4&gt;La_Dernière_Opération,"",
IF(AS$4=La_Dernière_Opération,Montant,
IF(AS$4=$D14,IF(OR(AS$4=Tout_JF_P,NOT(NETWORKDAYS.INTL(AS$4,AS$4,Chômés))),"*",Montant),
IF(_T_E=AS$4,IF(OR(AS$4=Tout_JF_P,NOT(NETWORKDAYS.INTL(AS$4,AS$4,Chômés))),"*",Montant),
IF(AND(OFFSET(AS14,,-Sens)&lt;&gt;"",OR(OFFSET(AS$4,,-Sens)=Tout_JF_P,NOT(NETWORKDAYS.INTL(OFFSET(AS$4,,-Sens),OFFSET(AS$4,,-Sens),Chômés)))),IF(OR(AS$4=Tout_JF_P,NOT(NETWORKDAYS.INTL(AS$4,AS$4,Chômés))),"*",Montant),
"")))))),"")</f>
        <v/>
      </c>
      <c r="AT14" s="87" t="str">
        <f t="array" aca="1" ref="AT14" ca="1">IFERROR(IF(AT$4&lt;$D14,"",
IF(AT$4&gt;La_Dernière_Opération,"",
IF(AT$4=La_Dernière_Opération,Montant,
IF(AT$4=$D14,IF(OR(AT$4=Tout_JF_P,NOT(NETWORKDAYS.INTL(AT$4,AT$4,Chômés))),"*",Montant),
IF(_T_E=AT$4,IF(OR(AT$4=Tout_JF_P,NOT(NETWORKDAYS.INTL(AT$4,AT$4,Chômés))),"*",Montant),
IF(AND(OFFSET(AT14,,-Sens)&lt;&gt;"",OR(OFFSET(AT$4,,-Sens)=Tout_JF_P,NOT(NETWORKDAYS.INTL(OFFSET(AT$4,,-Sens),OFFSET(AT$4,,-Sens),Chômés)))),IF(OR(AT$4=Tout_JF_P,NOT(NETWORKDAYS.INTL(AT$4,AT$4,Chômés))),"*",Montant),
"")))))),"")</f>
        <v/>
      </c>
      <c r="AU14" s="87" t="str">
        <f t="array" aca="1" ref="AU14" ca="1">IFERROR(IF(AU$4&lt;$D14,"",
IF(AU$4&gt;La_Dernière_Opération,"",
IF(AU$4=La_Dernière_Opération,Montant,
IF(AU$4=$D14,IF(OR(AU$4=Tout_JF_P,NOT(NETWORKDAYS.INTL(AU$4,AU$4,Chômés))),"*",Montant),
IF(_T_E=AU$4,IF(OR(AU$4=Tout_JF_P,NOT(NETWORKDAYS.INTL(AU$4,AU$4,Chômés))),"*",Montant),
IF(AND(OFFSET(AU14,,-Sens)&lt;&gt;"",OR(OFFSET(AU$4,,-Sens)=Tout_JF_P,NOT(NETWORKDAYS.INTL(OFFSET(AU$4,,-Sens),OFFSET(AU$4,,-Sens),Chômés)))),IF(OR(AU$4=Tout_JF_P,NOT(NETWORKDAYS.INTL(AU$4,AU$4,Chômés))),"*",Montant),
"")))))),"")</f>
        <v/>
      </c>
      <c r="AV14" s="87" t="str">
        <f t="array" aca="1" ref="AV14" ca="1">IFERROR(IF(AV$4&lt;$D14,"",
IF(AV$4&gt;La_Dernière_Opération,"",
IF(AV$4=La_Dernière_Opération,Montant,
IF(AV$4=$D14,IF(OR(AV$4=Tout_JF_P,NOT(NETWORKDAYS.INTL(AV$4,AV$4,Chômés))),"*",Montant),
IF(_T_E=AV$4,IF(OR(AV$4=Tout_JF_P,NOT(NETWORKDAYS.INTL(AV$4,AV$4,Chômés))),"*",Montant),
IF(AND(OFFSET(AV14,,-Sens)&lt;&gt;"",OR(OFFSET(AV$4,,-Sens)=Tout_JF_P,NOT(NETWORKDAYS.INTL(OFFSET(AV$4,,-Sens),OFFSET(AV$4,,-Sens),Chômés)))),IF(OR(AV$4=Tout_JF_P,NOT(NETWORKDAYS.INTL(AV$4,AV$4,Chômés))),"*",Montant),
"")))))),"")</f>
        <v/>
      </c>
      <c r="AW14" s="87" t="str">
        <f t="array" aca="1" ref="AW14" ca="1">IFERROR(IF(AW$4&lt;$D14,"",
IF(AW$4&gt;La_Dernière_Opération,"",
IF(AW$4=La_Dernière_Opération,Montant,
IF(AW$4=$D14,IF(OR(AW$4=Tout_JF_P,NOT(NETWORKDAYS.INTL(AW$4,AW$4,Chômés))),"*",Montant),
IF(_T_E=AW$4,IF(OR(AW$4=Tout_JF_P,NOT(NETWORKDAYS.INTL(AW$4,AW$4,Chômés))),"*",Montant),
IF(AND(OFFSET(AW14,,-Sens)&lt;&gt;"",OR(OFFSET(AW$4,,-Sens)=Tout_JF_P,NOT(NETWORKDAYS.INTL(OFFSET(AW$4,,-Sens),OFFSET(AW$4,,-Sens),Chômés)))),IF(OR(AW$4=Tout_JF_P,NOT(NETWORKDAYS.INTL(AW$4,AW$4,Chômés))),"*",Montant),
"")))))),"")</f>
        <v/>
      </c>
      <c r="AX14" s="87" t="str">
        <f t="array" aca="1" ref="AX14" ca="1">IFERROR(IF(AX$4&lt;$D14,"",
IF(AX$4&gt;La_Dernière_Opération,"",
IF(AX$4=La_Dernière_Opération,Montant,
IF(AX$4=$D14,IF(OR(AX$4=Tout_JF_P,NOT(NETWORKDAYS.INTL(AX$4,AX$4,Chômés))),"*",Montant),
IF(_T_E=AX$4,IF(OR(AX$4=Tout_JF_P,NOT(NETWORKDAYS.INTL(AX$4,AX$4,Chômés))),"*",Montant),
IF(AND(OFFSET(AX14,,-Sens)&lt;&gt;"",OR(OFFSET(AX$4,,-Sens)=Tout_JF_P,NOT(NETWORKDAYS.INTL(OFFSET(AX$4,,-Sens),OFFSET(AX$4,,-Sens),Chômés)))),IF(OR(AX$4=Tout_JF_P,NOT(NETWORKDAYS.INTL(AX$4,AX$4,Chômés))),"*",Montant),
"")))))),"")</f>
        <v/>
      </c>
      <c r="AY14" s="87" t="str">
        <f ca="1">IFERROR(IF(AY$4&lt;$D14,"",
IF(AY$4&gt;La_Dernière_Opération,"",
IF(AY$4=La_Dernière_Opération,Montant,
IF(AY$4=$D14,IF(OR(AY$4=Tout_JF_P,NOT(NETWORKDAYS.INTL(AY$4,AY$4,Chômés))),"*",Montant),
IF(_T_E=AY$4,IF(OR(AY$4=Tout_JF_P,NOT(NETWORKDAYS.INTL(AY$4,AY$4,Chômés))),"*",Montant),
IF(AND(OFFSET(AY14,,-Sens)&lt;&gt;"",OR(OFFSET(AY$4,,-Sens)=Tout_JF_P,NOT(NETWORKDAYS.INTL(OFFSET(AY$4,,-Sens),OFFSET(AY$4,,-Sens),Chômés)))),IF(OR(AY$4=Tout_JF_P,NOT(NETWORKDAYS.INTL(AY$4,AY$4,Chômés))),"*",Montant),
"")))))),"")</f>
        <v/>
      </c>
      <c r="AZ14" s="87" t="str">
        <f ca="1">IFERROR(IF(AZ$4&lt;$D14,"",
IF(AZ$4&gt;La_Dernière_Opération,"",
IF(AZ$4=La_Dernière_Opération,Montant,
IF(AZ$4=$D14,IF(OR(AZ$4=Tout_JF_P,NOT(NETWORKDAYS.INTL(AZ$4,AZ$4,Chômés))),"*",Montant),
IF(_T_E=AZ$4,IF(OR(AZ$4=Tout_JF_P,NOT(NETWORKDAYS.INTL(AZ$4,AZ$4,Chômés))),"*",Montant),
IF(AND(OFFSET(AZ14,,-Sens)&lt;&gt;"",OR(OFFSET(AZ$4,,-Sens)=Tout_JF_P,NOT(NETWORKDAYS.INTL(OFFSET(AZ$4,,-Sens),OFFSET(AZ$4,,-Sens),Chômés)))),IF(OR(AZ$4=Tout_JF_P,NOT(NETWORKDAYS.INTL(AZ$4,AZ$4,Chômés))),"*",Montant),
"")))))),"")</f>
        <v/>
      </c>
      <c r="BA14" s="87" t="str">
        <f t="array" aca="1" ref="BA14" ca="1">IFERROR(IF(BA$4&lt;$D14,"",
IF(BA$4&gt;La_Dernière_Opération,"",
IF(BA$4=La_Dernière_Opération,Montant,
IF(BA$4=$D14,IF(OR(BA$4=Tout_JF_P,NOT(NETWORKDAYS.INTL(BA$4,BA$4,Chômés))),"*",Montant),
IF(_T_E=BA$4,IF(OR(BA$4=Tout_JF_P,NOT(NETWORKDAYS.INTL(BA$4,BA$4,Chômés))),"*",Montant),
IF(AND(OFFSET(BA14,,-Sens)&lt;&gt;"",OR(OFFSET(BA$4,,-Sens)=Tout_JF_P,NOT(NETWORKDAYS.INTL(OFFSET(BA$4,,-Sens),OFFSET(BA$4,,-Sens),Chômés)))),IF(OR(BA$4=Tout_JF_P,NOT(NETWORKDAYS.INTL(BA$4,BA$4,Chômés))),"*",Montant),
"")))))),"")</f>
        <v/>
      </c>
      <c r="BB14" s="88" t="str">
        <f t="array" aca="1" ref="BB14" ca="1">IFERROR(IF(BB$4&lt;$D14,"",
IF(BB$4&gt;La_Dernière_Opération,"",
IF(BB$4=La_Dernière_Opération,Montant,
IF(BB$4=$D14,IF(OR(BB$4=Tout_JF_P,NOT(NETWORKDAYS.INTL(BB$4,BB$4,Chômés))),"*",Montant),
IF(_T_E=BB$4,IF(OR(BB$4=Tout_JF_P,NOT(NETWORKDAYS.INTL(BB$4,BB$4,Chômés))),"*",Montant),
IF(AND(OFFSET(BB14,,-Sens)&lt;&gt;"",OR(OFFSET(BB$4,,-Sens)=Tout_JF_P,NOT(NETWORKDAYS.INTL(OFFSET(BB$4,,-Sens),OFFSET(BB$4,,-Sens),Chômés)))),IF(OR(BB$4=Tout_JF_P,NOT(NETWORKDAYS.INTL(BB$4,BB$4,Chômés))),"*",Montant),
"")))))),"")</f>
        <v/>
      </c>
      <c r="BC14" s="88" t="str">
        <f t="array" aca="1" ref="BC14" ca="1">IFERROR(IF(BC$4&lt;$D14,"",
IF(BC$4&gt;La_Dernière_Opération,"",
IF(BC$4=La_Dernière_Opération,Montant,
IF(BC$4=$D14,IF(OR(BC$4=Tout_JF_P,NOT(NETWORKDAYS.INTL(BC$4,BC$4,Chômés))),"*",Montant),
IF(_T_E=BC$4,IF(OR(BC$4=Tout_JF_P,NOT(NETWORKDAYS.INTL(BC$4,BC$4,Chômés))),"*",Montant),
IF(AND(OFFSET(BC14,,-Sens)&lt;&gt;"",OR(OFFSET(BC$4,,-Sens)=Tout_JF_P,NOT(NETWORKDAYS.INTL(OFFSET(BC$4,,-Sens),OFFSET(BC$4,,-Sens),Chômés)))),IF(OR(BC$4=Tout_JF_P,NOT(NETWORKDAYS.INTL(BC$4,BC$4,Chômés))),"*",Montant),
"")))))),"")</f>
        <v/>
      </c>
      <c r="BD14" s="88" t="str">
        <f t="array" aca="1" ref="BD14" ca="1">IFERROR(IF(BD$4&lt;$D14,"",
IF(BD$4&gt;La_Dernière_Opération,"",
IF(BD$4=La_Dernière_Opération,Montant,
IF(BD$4=$D14,IF(OR(BD$4=Tout_JF_P,NOT(NETWORKDAYS.INTL(BD$4,BD$4,Chômés))),"*",Montant),
IF(_T_E=BD$4,IF(OR(BD$4=Tout_JF_P,NOT(NETWORKDAYS.INTL(BD$4,BD$4,Chômés))),"*",Montant),
IF(AND(OFFSET(BD14,,-Sens)&lt;&gt;"",OR(OFFSET(BD$4,,-Sens)=Tout_JF_P,NOT(NETWORKDAYS.INTL(OFFSET(BD$4,,-Sens),OFFSET(BD$4,,-Sens),Chômés)))),IF(OR(BD$4=Tout_JF_P,NOT(NETWORKDAYS.INTL(BD$4,BD$4,Chômés))),"*",Montant),
"")))))),"")</f>
        <v/>
      </c>
      <c r="BE14" s="88" t="str">
        <f t="array" aca="1" ref="BE14" ca="1">IFERROR(IF(BE$4&lt;$D14,"",
IF(BE$4&gt;La_Dernière_Opération,"",
IF(BE$4=La_Dernière_Opération,Montant,
IF(BE$4=$D14,IF(OR(BE$4=Tout_JF_P,NOT(NETWORKDAYS.INTL(BE$4,BE$4,Chômés))),"*",Montant),
IF(_T_E=BE$4,IF(OR(BE$4=Tout_JF_P,NOT(NETWORKDAYS.INTL(BE$4,BE$4,Chômés))),"*",Montant),
IF(AND(OFFSET(BE14,,-Sens)&lt;&gt;"",OR(OFFSET(BE$4,,-Sens)=Tout_JF_P,NOT(NETWORKDAYS.INTL(OFFSET(BE$4,,-Sens),OFFSET(BE$4,,-Sens),Chômés)))),IF(OR(BE$4=Tout_JF_P,NOT(NETWORKDAYS.INTL(BE$4,BE$4,Chômés))),"*",Montant),
"")))))),"")</f>
        <v/>
      </c>
      <c r="BF14" s="88" t="str">
        <f t="array" aca="1" ref="BF14" ca="1">IFERROR(IF(BF$4&lt;$D14,"",
IF(BF$4&gt;La_Dernière_Opération,"",
IF(BF$4=La_Dernière_Opération,Montant,
IF(BF$4=$D14,IF(OR(BF$4=Tout_JF_P,NOT(NETWORKDAYS.INTL(BF$4,BF$4,Chômés))),"*",Montant),
IF(_T_E=BF$4,IF(OR(BF$4=Tout_JF_P,NOT(NETWORKDAYS.INTL(BF$4,BF$4,Chômés))),"*",Montant),
IF(AND(OFFSET(BF14,,-Sens)&lt;&gt;"",OR(OFFSET(BF$4,,-Sens)=Tout_JF_P,NOT(NETWORKDAYS.INTL(OFFSET(BF$4,,-Sens),OFFSET(BF$4,,-Sens),Chômés)))),IF(OR(BF$4=Tout_JF_P,NOT(NETWORKDAYS.INTL(BF$4,BF$4,Chômés))),"*",Montant),
"")))))),"")</f>
        <v/>
      </c>
      <c r="BG14" s="88" t="str">
        <f t="array" aca="1" ref="BG14" ca="1">IFERROR(IF(BG$4&lt;$D14,"",
IF(BG$4&gt;La_Dernière_Opération,"",
IF(BG$4=La_Dernière_Opération,Montant,
IF(BG$4=$D14,IF(OR(BG$4=Tout_JF_P,NOT(NETWORKDAYS.INTL(BG$4,BG$4,Chômés))),"*",Montant),
IF(_T_E=BG$4,IF(OR(BG$4=Tout_JF_P,NOT(NETWORKDAYS.INTL(BG$4,BG$4,Chômés))),"*",Montant),
IF(AND(OFFSET(BG14,,-Sens)&lt;&gt;"",OR(OFFSET(BG$4,,-Sens)=Tout_JF_P,NOT(NETWORKDAYS.INTL(OFFSET(BG$4,,-Sens),OFFSET(BG$4,,-Sens),Chômés)))),IF(OR(BG$4=Tout_JF_P,NOT(NETWORKDAYS.INTL(BG$4,BG$4,Chômés))),"*",Montant),
"")))))),"")</f>
        <v/>
      </c>
      <c r="BH14" s="89" t="str">
        <f t="array" aca="1" ref="BH14" ca="1">IFERROR(IF(BH$4&lt;$D14,"",
IF(BH$4&gt;La_Dernière_Opération,"",
IF(BH$4=La_Dernière_Opération,Montant,
IF(BH$4=$D14,IF(OR(BH$4=Tout_JF_P,NOT(NETWORKDAYS.INTL(BH$4,BH$4,Chômés))),"*",Montant),
IF(_T_E=BH$4,IF(OR(BH$4=Tout_JF_P,NOT(NETWORKDAYS.INTL(BH$4,BH$4,Chômés))),"*",Montant),
IF(AND(OFFSET(BH14,,-Sens)&lt;&gt;"",OR(OFFSET(BH$4,,-Sens)=Tout_JF_P,NOT(NETWORKDAYS.INTL(OFFSET(BH$4,,-Sens),OFFSET(BH$4,,-Sens),Chômés)))),IF(OR(BH$4=Tout_JF_P,NOT(NETWORKDAYS.INTL(BH$4,BH$4,Chômés))),"*",Montant),
"")))))),"")</f>
        <v/>
      </c>
      <c r="BI14" s="5"/>
      <c r="BJ14" s="5"/>
      <c r="BK14" s="5"/>
      <c r="BL14" s="5"/>
      <c r="BM14" s="5"/>
      <c r="BN14" s="5"/>
      <c r="BO14" s="90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</row>
    <row r="15" spans="1:702" ht="26.25" x14ac:dyDescent="0.25">
      <c r="A15" s="61" t="s">
        <v>122</v>
      </c>
      <c r="B15" s="73" t="s">
        <v>110</v>
      </c>
      <c r="C15" s="35"/>
      <c r="D15" s="56">
        <v>44166</v>
      </c>
      <c r="E15" s="75" t="s">
        <v>57</v>
      </c>
      <c r="F15" s="30">
        <v>10000</v>
      </c>
      <c r="G15" s="35"/>
      <c r="H15" s="72">
        <f t="array" aca="1" ref="H15" ca="1">IF(OR($D15=Fériés,$D15=Ponts,NOT(NETWORKDAYS.INTL($D15,$D15,Chômés))),"Erreur de",IF($D15="","Absence de",IFERROR(
IF($I15="Terminé","Opération",
IF(TODAY()&lt;=$D15,$D15,
IF($I15&lt;WORKDAY.INTL(Prochaine_Echéance,IF(OR(WORKDAY.INTL(Prochaine_Echéance,0,Chômés,Tout_JF_P)=Tout_JF_P),1,0)*Sens,Chômés,Tout_JF_P),
$I15,
WORKDAY.INTL(Prochaine_Echéance,IF(OR(WORKDAY.INTL(Prochaine_Echéance,0,Chômés,Tout_JF_P)=Tout_JF_P),1,0)*Sens,Chômés,Tout_JF_P))
)),
IF($D15="","Absence de","Erreur de"))))</f>
        <v>44166</v>
      </c>
      <c r="I15" s="60" t="str">
        <f t="array" aca="1" ref="I15" ca="1">IF(OR($D15=Fériés,$D15=Ponts,NOT(NETWORKDAYS.INTL($D15,$D15,Chômés))),"date de début",IFERROR(
IF(La_Dernière_Opération&gt;EDATE($D15,100),"Perpétuel",
IF(La_Dernière_Opération&lt;TODAY(),"Terminé",La_Dernière_Opération)),IF(AND(ISNUMBER($D15),$E15=""),"périodicité","date de début")))</f>
        <v>date de début</v>
      </c>
      <c r="J15" s="40" t="str">
        <f t="array" aca="1" ref="J15" ca="1">IFERROR(IF(J$4&lt;$D15,"",
IF(J$4&gt;La_Dernière_Opération,"",
IF(J$4=La_Dernière_Opération,Montant,
IF(J$4=$D15,IF(OR(J$4=Tout_JF_P,NOT(NETWORKDAYS.INTL(J$4,J$4,Chômés))),"*",Montant),
IF(_T_E=J$4,IF(OR(J$4=Tout_JF_P,NOT(NETWORKDAYS.INTL(J$4,J$4,Chômés))),"*",Montant),
IF(AND(OFFSET(J15,,-Sens)&lt;&gt;"",OR(OFFSET(J$4,,-Sens)=Tout_JF_P,NOT(NETWORKDAYS.INTL(OFFSET(J$4,,-Sens),OFFSET(J$4,,-Sens),Chômés)))),IF(OR(J$4=Tout_JF_P,NOT(NETWORKDAYS.INTL(J$4,J$4,Chômés))),"*",Montant),
"")))))),"")</f>
        <v/>
      </c>
      <c r="K15" s="40" t="str">
        <f t="array" aca="1" ref="K15" ca="1">IFERROR(IF(K$4&lt;$D15,"",
IF(K$4&gt;La_Dernière_Opération,"",
IF(K$4=La_Dernière_Opération,Montant,
IF(K$4=$D15,IF(OR(K$4=Tout_JF_P,NOT(NETWORKDAYS.INTL(K$4,K$4,Chômés))),"*",Montant),
IF(_T_E=K$4,IF(OR(K$4=Tout_JF_P,NOT(NETWORKDAYS.INTL(K$4,K$4,Chômés))),"*",Montant),
IF(AND(OFFSET(K15,,-Sens)&lt;&gt;"",OR(OFFSET(K$4,,-Sens)=Tout_JF_P,NOT(NETWORKDAYS.INTL(OFFSET(K$4,,-Sens),OFFSET(K$4,,-Sens),Chômés)))),IF(OR(K$4=Tout_JF_P,NOT(NETWORKDAYS.INTL(K$4,K$4,Chômés))),"*",Montant),
"")))))),"")</f>
        <v/>
      </c>
      <c r="L15" s="40" t="str">
        <f t="array" aca="1" ref="L15" ca="1">IFERROR(IF(L$4&lt;$D15,"",
IF(L$4&gt;La_Dernière_Opération,"",
IF(L$4=La_Dernière_Opération,Montant,
IF(L$4=$D15,IF(OR(L$4=Tout_JF_P,NOT(NETWORKDAYS.INTL(L$4,L$4,Chômés))),"*",Montant),
IF(_T_E=L$4,IF(OR(L$4=Tout_JF_P,NOT(NETWORKDAYS.INTL(L$4,L$4,Chômés))),"*",Montant),
IF(AND(OFFSET(L15,,-Sens)&lt;&gt;"",OR(OFFSET(L$4,,-Sens)=Tout_JF_P,NOT(NETWORKDAYS.INTL(OFFSET(L$4,,-Sens),OFFSET(L$4,,-Sens),Chômés)))),IF(OR(L$4=Tout_JF_P,NOT(NETWORKDAYS.INTL(L$4,L$4,Chômés))),"*",Montant),
"")))))),"")</f>
        <v/>
      </c>
      <c r="M15" s="40" t="str">
        <f t="array" aca="1" ref="M15" ca="1">IFERROR(IF(M$4&lt;$D15,"",
IF(M$4&gt;La_Dernière_Opération,"",
IF(M$4=La_Dernière_Opération,Montant,
IF(M$4=$D15,IF(OR(M$4=Tout_JF_P,NOT(NETWORKDAYS.INTL(M$4,M$4,Chômés))),"*",Montant),
IF(_T_E=M$4,IF(OR(M$4=Tout_JF_P,NOT(NETWORKDAYS.INTL(M$4,M$4,Chômés))),"*",Montant),
IF(AND(OFFSET(M15,,-Sens)&lt;&gt;"",OR(OFFSET(M$4,,-Sens)=Tout_JF_P,NOT(NETWORKDAYS.INTL(OFFSET(M$4,,-Sens),OFFSET(M$4,,-Sens),Chômés)))),IF(OR(M$4=Tout_JF_P,NOT(NETWORKDAYS.INTL(M$4,M$4,Chômés))),"*",Montant),
"")))))),"")</f>
        <v/>
      </c>
      <c r="N15" s="40" t="str">
        <f t="array" aca="1" ref="N15" ca="1">IFERROR(IF(N$4&lt;$D15,"",
IF(N$4&gt;La_Dernière_Opération,"",
IF(N$4=La_Dernière_Opération,Montant,
IF(N$4=$D15,IF(OR(N$4=Tout_JF_P,NOT(NETWORKDAYS.INTL(N$4,N$4,Chômés))),"*",Montant),
IF(_T_E=N$4,IF(OR(N$4=Tout_JF_P,NOT(NETWORKDAYS.INTL(N$4,N$4,Chômés))),"*",Montant),
IF(AND(OFFSET(N15,,-Sens)&lt;&gt;"",OR(OFFSET(N$4,,-Sens)=Tout_JF_P,NOT(NETWORKDAYS.INTL(OFFSET(N$4,,-Sens),OFFSET(N$4,,-Sens),Chômés)))),IF(OR(N$4=Tout_JF_P,NOT(NETWORKDAYS.INTL(N$4,N$4,Chômés))),"*",Montant),
"")))))),"")</f>
        <v/>
      </c>
      <c r="O15" s="40" t="str">
        <f t="array" aca="1" ref="O15" ca="1">IFERROR(IF(O$4&lt;$D15,"",
IF(O$4&gt;La_Dernière_Opération,"",
IF(O$4=La_Dernière_Opération,Montant,
IF(O$4=$D15,IF(OR(O$4=Tout_JF_P,NOT(NETWORKDAYS.INTL(O$4,O$4,Chômés))),"*",Montant),
IF(_T_E=O$4,IF(OR(O$4=Tout_JF_P,NOT(NETWORKDAYS.INTL(O$4,O$4,Chômés))),"*",Montant),
IF(AND(OFFSET(O15,,-Sens)&lt;&gt;"",OR(OFFSET(O$4,,-Sens)=Tout_JF_P,NOT(NETWORKDAYS.INTL(OFFSET(O$4,,-Sens),OFFSET(O$4,,-Sens),Chômés)))),IF(OR(O$4=Tout_JF_P,NOT(NETWORKDAYS.INTL(O$4,O$4,Chômés))),"*",Montant),
"")))))),"")</f>
        <v/>
      </c>
      <c r="P15" s="40" t="str">
        <f t="array" aca="1" ref="P15" ca="1">IFERROR(IF(P$4&lt;$D15,"",
IF(P$4&gt;La_Dernière_Opération,"",
IF(P$4=La_Dernière_Opération,Montant,
IF(P$4=$D15,IF(OR(P$4=Tout_JF_P,NOT(NETWORKDAYS.INTL(P$4,P$4,Chômés))),"*",Montant),
IF(_T_E=P$4,IF(OR(P$4=Tout_JF_P,NOT(NETWORKDAYS.INTL(P$4,P$4,Chômés))),"*",Montant),
IF(AND(OFFSET(P15,,-Sens)&lt;&gt;"",OR(OFFSET(P$4,,-Sens)=Tout_JF_P,NOT(NETWORKDAYS.INTL(OFFSET(P$4,,-Sens),OFFSET(P$4,,-Sens),Chômés)))),IF(OR(P$4=Tout_JF_P,NOT(NETWORKDAYS.INTL(P$4,P$4,Chômés))),"*",Montant),
"")))))),"")</f>
        <v/>
      </c>
      <c r="Q15" s="40" t="str">
        <f t="array" aca="1" ref="Q15" ca="1">IFERROR(IF(Q$4&lt;$D15,"",
IF(Q$4&gt;La_Dernière_Opération,"",
IF(Q$4=La_Dernière_Opération,Montant,
IF(Q$4=$D15,IF(OR(Q$4=Tout_JF_P,NOT(NETWORKDAYS.INTL(Q$4,Q$4,Chômés))),"*",Montant),
IF(_T_E=Q$4,IF(OR(Q$4=Tout_JF_P,NOT(NETWORKDAYS.INTL(Q$4,Q$4,Chômés))),"*",Montant),
IF(AND(OFFSET(Q15,,-Sens)&lt;&gt;"",OR(OFFSET(Q$4,,-Sens)=Tout_JF_P,NOT(NETWORKDAYS.INTL(OFFSET(Q$4,,-Sens),OFFSET(Q$4,,-Sens),Chômés)))),IF(OR(Q$4=Tout_JF_P,NOT(NETWORKDAYS.INTL(Q$4,Q$4,Chômés))),"*",Montant),
"")))))),"")</f>
        <v/>
      </c>
      <c r="R15" s="87" t="str">
        <f t="array" aca="1" ref="R15" ca="1">IFERROR(IF(R$4&lt;$D15,"",
IF(R$4&gt;La_Dernière_Opération,"",
IF(R$4=La_Dernière_Opération,Montant,
IF(R$4=$D15,IF(OR(R$4=Tout_JF_P,NOT(NETWORKDAYS.INTL(R$4,R$4,Chômés))),"*",Montant),
IF(_T_E=R$4,IF(OR(R$4=Tout_JF_P,NOT(NETWORKDAYS.INTL(R$4,R$4,Chômés))),"*",Montant),
IF(AND(OFFSET(R15,,-Sens)&lt;&gt;"",OR(OFFSET(R$4,,-Sens)=Tout_JF_P,NOT(NETWORKDAYS.INTL(OFFSET(R$4,,-Sens),OFFSET(R$4,,-Sens),Chômés)))),IF(OR(R$4=Tout_JF_P,NOT(NETWORKDAYS.INTL(R$4,R$4,Chômés))),"*",Montant),
"")))))),"")</f>
        <v/>
      </c>
      <c r="S15" s="87" t="str">
        <f t="array" aca="1" ref="S15" ca="1">IFERROR(IF(S$4&lt;$D15,"",
IF(S$4&gt;La_Dernière_Opération,"",
IF(S$4=La_Dernière_Opération,Montant,
IF(S$4=$D15,IF(OR(S$4=Tout_JF_P,NOT(NETWORKDAYS.INTL(S$4,S$4,Chômés))),"*",Montant),
IF(_T_E=S$4,IF(OR(S$4=Tout_JF_P,NOT(NETWORKDAYS.INTL(S$4,S$4,Chômés))),"*",Montant),
IF(AND(OFFSET(S15,,-Sens)&lt;&gt;"",OR(OFFSET(S$4,,-Sens)=Tout_JF_P,NOT(NETWORKDAYS.INTL(OFFSET(S$4,,-Sens),OFFSET(S$4,,-Sens),Chômés)))),IF(OR(S$4=Tout_JF_P,NOT(NETWORKDAYS.INTL(S$4,S$4,Chômés))),"*",Montant),
"")))))),"")</f>
        <v/>
      </c>
      <c r="T15" s="87" t="str">
        <f t="array" aca="1" ref="T15" ca="1">IFERROR(IF(T$4&lt;$D15,"",
IF(T$4&gt;La_Dernière_Opération,"",
IF(T$4=La_Dernière_Opération,Montant,
IF(T$4=$D15,IF(OR(T$4=Tout_JF_P,NOT(NETWORKDAYS.INTL(T$4,T$4,Chômés))),"*",Montant),
IF(_T_E=T$4,IF(OR(T$4=Tout_JF_P,NOT(NETWORKDAYS.INTL(T$4,T$4,Chômés))),"*",Montant),
IF(AND(OFFSET(T15,,-Sens)&lt;&gt;"",OR(OFFSET(T$4,,-Sens)=Tout_JF_P,NOT(NETWORKDAYS.INTL(OFFSET(T$4,,-Sens),OFFSET(T$4,,-Sens),Chômés)))),IF(OR(T$4=Tout_JF_P,NOT(NETWORKDAYS.INTL(T$4,T$4,Chômés))),"*",Montant),
"")))))),"")</f>
        <v/>
      </c>
      <c r="U15" s="87" t="str">
        <f t="array" aca="1" ref="U15" ca="1">IFERROR(IF(U$4&lt;$D15,"",
IF(U$4&gt;La_Dernière_Opération,"",
IF(U$4=La_Dernière_Opération,Montant,
IF(U$4=$D15,IF(OR(U$4=Tout_JF_P,NOT(NETWORKDAYS.INTL(U$4,U$4,Chômés))),"*",Montant),
IF(_T_E=U$4,IF(OR(U$4=Tout_JF_P,NOT(NETWORKDAYS.INTL(U$4,U$4,Chômés))),"*",Montant),
IF(AND(OFFSET(U15,,-Sens)&lt;&gt;"",OR(OFFSET(U$4,,-Sens)=Tout_JF_P,NOT(NETWORKDAYS.INTL(OFFSET(U$4,,-Sens),OFFSET(U$4,,-Sens),Chômés)))),IF(OR(U$4=Tout_JF_P,NOT(NETWORKDAYS.INTL(U$4,U$4,Chômés))),"*",Montant),
"")))))),"")</f>
        <v/>
      </c>
      <c r="V15" s="87" t="str">
        <f ca="1">IFERROR(IF(V$4&lt;$D15,"",
IF(V$4&gt;La_Dernière_Opération,"",
IF(V$4=La_Dernière_Opération,Montant,
IF(V$4=$D15,IF(OR(V$4=Tout_JF_P,NOT(NETWORKDAYS.INTL(V$4,V$4,Chômés))),"*",Montant),
IF(_T_E=V$4,IF(OR(V$4=Tout_JF_P,NOT(NETWORKDAYS.INTL(V$4,V$4,Chômés))),"*",Montant),
IF(AND(OFFSET(V15,,-Sens)&lt;&gt;"",OR(OFFSET(V$4,,-Sens)=Tout_JF_P,NOT(NETWORKDAYS.INTL(OFFSET(V$4,,-Sens),OFFSET(V$4,,-Sens),Chômés)))),IF(OR(V$4=Tout_JF_P,NOT(NETWORKDAYS.INTL(V$4,V$4,Chômés))),"*",Montant),
"")))))),"")</f>
        <v/>
      </c>
      <c r="W15" s="87" t="str">
        <f ca="1">IFERROR(IF(W$4&lt;$D15,"",
IF(W$4&gt;La_Dernière_Opération,"",
IF(W$4=La_Dernière_Opération,Montant,
IF(W$4=$D15,IF(OR(W$4=Tout_JF_P,NOT(NETWORKDAYS.INTL(W$4,W$4,Chômés))),"*",Montant),
IF(_T_E=W$4,IF(OR(W$4=Tout_JF_P,NOT(NETWORKDAYS.INTL(W$4,W$4,Chômés))),"*",Montant),
IF(AND(OFFSET(W15,,-Sens)&lt;&gt;"",OR(OFFSET(W$4,,-Sens)=Tout_JF_P,NOT(NETWORKDAYS.INTL(OFFSET(W$4,,-Sens),OFFSET(W$4,,-Sens),Chômés)))),IF(OR(W$4=Tout_JF_P,NOT(NETWORKDAYS.INTL(W$4,W$4,Chômés))),"*",Montant),
"")))))),"")</f>
        <v/>
      </c>
      <c r="X15" s="87" t="str">
        <f t="array" aca="1" ref="X15" ca="1">IFERROR(IF(X$4&lt;$D15,"",
IF(X$4&gt;La_Dernière_Opération,"",
IF(X$4=La_Dernière_Opération,Montant,
IF(X$4=$D15,IF(OR(X$4=Tout_JF_P,NOT(NETWORKDAYS.INTL(X$4,X$4,Chômés))),"*",Montant),
IF(_T_E=X$4,IF(OR(X$4=Tout_JF_P,NOT(NETWORKDAYS.INTL(X$4,X$4,Chômés))),"*",Montant),
IF(AND(OFFSET(X15,,-Sens)&lt;&gt;"",OR(OFFSET(X$4,,-Sens)=Tout_JF_P,NOT(NETWORKDAYS.INTL(OFFSET(X$4,,-Sens),OFFSET(X$4,,-Sens),Chômés)))),IF(OR(X$4=Tout_JF_P,NOT(NETWORKDAYS.INTL(X$4,X$4,Chômés))),"*",Montant),
"")))))),"")</f>
        <v/>
      </c>
      <c r="Y15" s="87" t="str">
        <f t="array" aca="1" ref="Y15" ca="1">IFERROR(IF(Y$4&lt;$D15,"",
IF(Y$4&gt;La_Dernière_Opération,"",
IF(Y$4=La_Dernière_Opération,Montant,
IF(Y$4=$D15,IF(OR(Y$4=Tout_JF_P,NOT(NETWORKDAYS.INTL(Y$4,Y$4,Chômés))),"*",Montant),
IF(_T_E=Y$4,IF(OR(Y$4=Tout_JF_P,NOT(NETWORKDAYS.INTL(Y$4,Y$4,Chômés))),"*",Montant),
IF(AND(OFFSET(Y15,,-Sens)&lt;&gt;"",OR(OFFSET(Y$4,,-Sens)=Tout_JF_P,NOT(NETWORKDAYS.INTL(OFFSET(Y$4,,-Sens),OFFSET(Y$4,,-Sens),Chômés)))),IF(OR(Y$4=Tout_JF_P,NOT(NETWORKDAYS.INTL(Y$4,Y$4,Chômés))),"*",Montant),
"")))))),"")</f>
        <v/>
      </c>
      <c r="Z15" s="87" t="str">
        <f t="array" aca="1" ref="Z15" ca="1">IFERROR(IF(Z$4&lt;$D15,"",
IF(Z$4&gt;La_Dernière_Opération,"",
IF(Z$4=La_Dernière_Opération,Montant,
IF(Z$4=$D15,IF(OR(Z$4=Tout_JF_P,NOT(NETWORKDAYS.INTL(Z$4,Z$4,Chômés))),"*",Montant),
IF(_T_E=Z$4,IF(OR(Z$4=Tout_JF_P,NOT(NETWORKDAYS.INTL(Z$4,Z$4,Chômés))),"*",Montant),
IF(AND(OFFSET(Z15,,-Sens)&lt;&gt;"",OR(OFFSET(Z$4,,-Sens)=Tout_JF_P,NOT(NETWORKDAYS.INTL(OFFSET(Z$4,,-Sens),OFFSET(Z$4,,-Sens),Chômés)))),IF(OR(Z$4=Tout_JF_P,NOT(NETWORKDAYS.INTL(Z$4,Z$4,Chômés))),"*",Montant),
"")))))),"")</f>
        <v/>
      </c>
      <c r="AA15" s="87" t="str">
        <f t="array" aca="1" ref="AA15" ca="1">IFERROR(IF(AA$4&lt;$D15,"",
IF(AA$4&gt;La_Dernière_Opération,"",
IF(AA$4=La_Dernière_Opération,Montant,
IF(AA$4=$D15,IF(OR(AA$4=Tout_JF_P,NOT(NETWORKDAYS.INTL(AA$4,AA$4,Chômés))),"*",Montant),
IF(_T_E=AA$4,IF(OR(AA$4=Tout_JF_P,NOT(NETWORKDAYS.INTL(AA$4,AA$4,Chômés))),"*",Montant),
IF(AND(OFFSET(AA15,,-Sens)&lt;&gt;"",OR(OFFSET(AA$4,,-Sens)=Tout_JF_P,NOT(NETWORKDAYS.INTL(OFFSET(AA$4,,-Sens),OFFSET(AA$4,,-Sens),Chômés)))),IF(OR(AA$4=Tout_JF_P,NOT(NETWORKDAYS.INTL(AA$4,AA$4,Chômés))),"*",Montant),
"")))))),"")</f>
        <v/>
      </c>
      <c r="AB15" s="87" t="str">
        <f ca="1">IFERROR(IF(AB$4&lt;$D15,"",
IF(AB$4&gt;La_Dernière_Opération,"",
IF(AB$4=La_Dernière_Opération,Montant,
IF(AB$4=$D15,IF(OR(AB$4=Tout_JF_P,NOT(NETWORKDAYS.INTL(AB$4,AB$4,Chômés))),"*",Montant),
IF(_T_E=AB$4,IF(OR(AB$4=Tout_JF_P,NOT(NETWORKDAYS.INTL(AB$4,AB$4,Chômés))),"*",Montant),
IF(AND(OFFSET(AB15,,-Sens)&lt;&gt;"",OR(OFFSET(AB$4,,-Sens)=Tout_JF_P,NOT(NETWORKDAYS.INTL(OFFSET(AB$4,,-Sens),OFFSET(AB$4,,-Sens),Chômés)))),IF(OR(AB$4=Tout_JF_P,NOT(NETWORKDAYS.INTL(AB$4,AB$4,Chômés))),"*",Montant),
"")))))),"")</f>
        <v/>
      </c>
      <c r="AC15" s="87" t="str">
        <f t="array" aca="1" ref="AC15" ca="1">IFERROR(IF(AC$4&lt;$D15,"",
IF(AC$4&gt;La_Dernière_Opération,"",
IF(AC$4=La_Dernière_Opération,Montant,
IF(AC$4=$D15,IF(OR(AC$4=Tout_JF_P,NOT(NETWORKDAYS.INTL(AC$4,AC$4,Chômés))),"*",Montant),
IF(_T_E=AC$4,IF(OR(AC$4=Tout_JF_P,NOT(NETWORKDAYS.INTL(AC$4,AC$4,Chômés))),"*",Montant),
IF(AND(OFFSET(AC15,,-Sens)&lt;&gt;"",OR(OFFSET(AC$4,,-Sens)=Tout_JF_P,NOT(NETWORKDAYS.INTL(OFFSET(AC$4,,-Sens),OFFSET(AC$4,,-Sens),Chômés)))),IF(OR(AC$4=Tout_JF_P,NOT(NETWORKDAYS.INTL(AC$4,AC$4,Chômés))),"*",Montant),
"")))))),"")</f>
        <v/>
      </c>
      <c r="AD15" s="87" t="str">
        <f ca="1">IFERROR(IF(AD$4&lt;$D15,"",
IF(AD$4&gt;La_Dernière_Opération,"",
IF(AD$4=La_Dernière_Opération,Montant,
IF(AD$4=$D15,IF(OR(AD$4=Tout_JF_P,NOT(NETWORKDAYS.INTL(AD$4,AD$4,Chômés))),"*",Montant),
IF(_T_E=AD$4,IF(OR(AD$4=Tout_JF_P,NOT(NETWORKDAYS.INTL(AD$4,AD$4,Chômés))),"*",Montant),
IF(AND(OFFSET(AD15,,-Sens)&lt;&gt;"",OR(OFFSET(AD$4,,-Sens)=Tout_JF_P,NOT(NETWORKDAYS.INTL(OFFSET(AD$4,,-Sens),OFFSET(AD$4,,-Sens),Chômés)))),IF(OR(AD$4=Tout_JF_P,NOT(NETWORKDAYS.INTL(AD$4,AD$4,Chômés))),"*",Montant),
"")))))),"")</f>
        <v/>
      </c>
      <c r="AE15" s="87" t="str">
        <f t="array" aca="1" ref="AE15" ca="1">IFERROR(IF(AE$4&lt;$D15,"",
IF(AE$4&gt;La_Dernière_Opération,"",
IF(AE$4=La_Dernière_Opération,Montant,
IF(AE$4=$D15,IF(OR(AE$4=Tout_JF_P,NOT(NETWORKDAYS.INTL(AE$4,AE$4,Chômés))),"*",Montant),
IF(_T_E=AE$4,IF(OR(AE$4=Tout_JF_P,NOT(NETWORKDAYS.INTL(AE$4,AE$4,Chômés))),"*",Montant),
IF(AND(OFFSET(AE15,,-Sens)&lt;&gt;"",OR(OFFSET(AE$4,,-Sens)=Tout_JF_P,NOT(NETWORKDAYS.INTL(OFFSET(AE$4,,-Sens),OFFSET(AE$4,,-Sens),Chômés)))),IF(OR(AE$4=Tout_JF_P,NOT(NETWORKDAYS.INTL(AE$4,AE$4,Chômés))),"*",Montant),
"")))))),"")</f>
        <v/>
      </c>
      <c r="AF15" s="87" t="str">
        <f t="array" aca="1" ref="AF15" ca="1">IFERROR(IF(AF$4&lt;$D15,"",
IF(AF$4&gt;La_Dernière_Opération,"",
IF(AF$4=La_Dernière_Opération,Montant,
IF(AF$4=$D15,IF(OR(AF$4=Tout_JF_P,NOT(NETWORKDAYS.INTL(AF$4,AF$4,Chômés))),"*",Montant),
IF(_T_E=AF$4,IF(OR(AF$4=Tout_JF_P,NOT(NETWORKDAYS.INTL(AF$4,AF$4,Chômés))),"*",Montant),
IF(AND(OFFSET(AF15,,-Sens)&lt;&gt;"",OR(OFFSET(AF$4,,-Sens)=Tout_JF_P,NOT(NETWORKDAYS.INTL(OFFSET(AF$4,,-Sens),OFFSET(AF$4,,-Sens),Chômés)))),IF(OR(AF$4=Tout_JF_P,NOT(NETWORKDAYS.INTL(AF$4,AF$4,Chômés))),"*",Montant),
"")))))),"")</f>
        <v/>
      </c>
      <c r="AG15" s="87" t="str">
        <f ca="1">IFERROR(IF(AG$4&lt;$D15,"",
IF(AG$4&gt;La_Dernière_Opération,"",
IF(AG$4=La_Dernière_Opération,Montant,
IF(AG$4=$D15,IF(OR(AG$4=Tout_JF_P,NOT(NETWORKDAYS.INTL(AG$4,AG$4,Chômés))),"*",Montant),
IF(_T_E=AG$4,IF(OR(AG$4=Tout_JF_P,NOT(NETWORKDAYS.INTL(AG$4,AG$4,Chômés))),"*",Montant),
IF(AND(OFFSET(AG15,,-Sens)&lt;&gt;"",OR(OFFSET(AG$4,,-Sens)=Tout_JF_P,NOT(NETWORKDAYS.INTL(OFFSET(AG$4,,-Sens),OFFSET(AG$4,,-Sens),Chômés)))),IF(OR(AG$4=Tout_JF_P,NOT(NETWORKDAYS.INTL(AG$4,AG$4,Chômés))),"*",Montant),
"")))))),"")</f>
        <v/>
      </c>
      <c r="AH15" s="87" t="str">
        <f t="array" aca="1" ref="AH15" ca="1">IFERROR(IF(AH$4&lt;$D15,"",
IF(AH$4&gt;La_Dernière_Opération,"",
IF(AH$4=La_Dernière_Opération,Montant,
IF(AH$4=$D15,IF(OR(AH$4=Tout_JF_P,NOT(NETWORKDAYS.INTL(AH$4,AH$4,Chômés))),"*",Montant),
IF(_T_E=AH$4,IF(OR(AH$4=Tout_JF_P,NOT(NETWORKDAYS.INTL(AH$4,AH$4,Chômés))),"*",Montant),
IF(AND(OFFSET(AH15,,-Sens)&lt;&gt;"",OR(OFFSET(AH$4,,-Sens)=Tout_JF_P,NOT(NETWORKDAYS.INTL(OFFSET(AH$4,,-Sens),OFFSET(AH$4,,-Sens),Chômés)))),IF(OR(AH$4=Tout_JF_P,NOT(NETWORKDAYS.INTL(AH$4,AH$4,Chômés))),"*",Montant),
"")))))),"")</f>
        <v/>
      </c>
      <c r="AI15" s="87" t="str">
        <f ca="1">IFERROR(IF(AI$4&lt;$D15,"",
IF(AI$4&gt;La_Dernière_Opération,"",
IF(AI$4=La_Dernière_Opération,Montant,
IF(AI$4=$D15,IF(OR(AI$4=Tout_JF_P,NOT(NETWORKDAYS.INTL(AI$4,AI$4,Chômés))),"*",Montant),
IF(_T_E=AI$4,IF(OR(AI$4=Tout_JF_P,NOT(NETWORKDAYS.INTL(AI$4,AI$4,Chômés))),"*",Montant),
IF(AND(OFFSET(AI15,,-Sens)&lt;&gt;"",OR(OFFSET(AI$4,,-Sens)=Tout_JF_P,NOT(NETWORKDAYS.INTL(OFFSET(AI$4,,-Sens),OFFSET(AI$4,,-Sens),Chômés)))),IF(OR(AI$4=Tout_JF_P,NOT(NETWORKDAYS.INTL(AI$4,AI$4,Chômés))),"*",Montant),
"")))))),"")</f>
        <v/>
      </c>
      <c r="AJ15" s="87" t="str">
        <f t="array" aca="1" ref="AJ15" ca="1">IFERROR(IF(AJ$4&lt;$D15,"",
IF(AJ$4&gt;La_Dernière_Opération,"",
IF(AJ$4=La_Dernière_Opération,Montant,
IF(AJ$4=$D15,IF(OR(AJ$4=Tout_JF_P,NOT(NETWORKDAYS.INTL(AJ$4,AJ$4,Chômés))),"*",Montant),
IF(_T_E=AJ$4,IF(OR(AJ$4=Tout_JF_P,NOT(NETWORKDAYS.INTL(AJ$4,AJ$4,Chômés))),"*",Montant),
IF(AND(OFFSET(AJ15,,-Sens)&lt;&gt;"",OR(OFFSET(AJ$4,,-Sens)=Tout_JF_P,NOT(NETWORKDAYS.INTL(OFFSET(AJ$4,,-Sens),OFFSET(AJ$4,,-Sens),Chômés)))),IF(OR(AJ$4=Tout_JF_P,NOT(NETWORKDAYS.INTL(AJ$4,AJ$4,Chômés))),"*",Montant),
"")))))),"")</f>
        <v/>
      </c>
      <c r="AK15" s="87" t="str">
        <f t="array" aca="1" ref="AK15" ca="1">IFERROR(IF(AK$4&lt;$D15,"",
IF(AK$4&gt;La_Dernière_Opération,"",
IF(AK$4=La_Dernière_Opération,Montant,
IF(AK$4=$D15,IF(OR(AK$4=Tout_JF_P,NOT(NETWORKDAYS.INTL(AK$4,AK$4,Chômés))),"*",Montant),
IF(_T_E=AK$4,IF(OR(AK$4=Tout_JF_P,NOT(NETWORKDAYS.INTL(AK$4,AK$4,Chômés))),"*",Montant),
IF(AND(OFFSET(AK15,,-Sens)&lt;&gt;"",OR(OFFSET(AK$4,,-Sens)=Tout_JF_P,NOT(NETWORKDAYS.INTL(OFFSET(AK$4,,-Sens),OFFSET(AK$4,,-Sens),Chômés)))),IF(OR(AK$4=Tout_JF_P,NOT(NETWORKDAYS.INTL(AK$4,AK$4,Chômés))),"*",Montant),
"")))))),"")</f>
        <v/>
      </c>
      <c r="AL15" s="87" t="str">
        <f t="array" aca="1" ref="AL15" ca="1">IFERROR(IF(AL$4&lt;$D15,"",
IF(AL$4&gt;La_Dernière_Opération,"",
IF(AL$4=La_Dernière_Opération,Montant,
IF(AL$4=$D15,IF(OR(AL$4=Tout_JF_P,NOT(NETWORKDAYS.INTL(AL$4,AL$4,Chômés))),"*",Montant),
IF(_T_E=AL$4,IF(OR(AL$4=Tout_JF_P,NOT(NETWORKDAYS.INTL(AL$4,AL$4,Chômés))),"*",Montant),
IF(AND(OFFSET(AL15,,-Sens)&lt;&gt;"",OR(OFFSET(AL$4,,-Sens)=Tout_JF_P,NOT(NETWORKDAYS.INTL(OFFSET(AL$4,,-Sens),OFFSET(AL$4,,-Sens),Chômés)))),IF(OR(AL$4=Tout_JF_P,NOT(NETWORKDAYS.INTL(AL$4,AL$4,Chômés))),"*",Montant),
"")))))),"")</f>
        <v/>
      </c>
      <c r="AM15" s="87" t="str">
        <f t="array" aca="1" ref="AM15" ca="1">IFERROR(IF(AM$4&lt;$D15,"",
IF(AM$4&gt;La_Dernière_Opération,"",
IF(AM$4=La_Dernière_Opération,Montant,
IF(AM$4=$D15,IF(OR(AM$4=Tout_JF_P,NOT(NETWORKDAYS.INTL(AM$4,AM$4,Chômés))),"*",Montant),
IF(_T_E=AM$4,IF(OR(AM$4=Tout_JF_P,NOT(NETWORKDAYS.INTL(AM$4,AM$4,Chômés))),"*",Montant),
IF(AND(OFFSET(AM15,,-Sens)&lt;&gt;"",OR(OFFSET(AM$4,,-Sens)=Tout_JF_P,NOT(NETWORKDAYS.INTL(OFFSET(AM$4,,-Sens),OFFSET(AM$4,,-Sens),Chômés)))),IF(OR(AM$4=Tout_JF_P,NOT(NETWORKDAYS.INTL(AM$4,AM$4,Chômés))),"*",Montant),
"")))))),"")</f>
        <v/>
      </c>
      <c r="AN15" s="87" t="str">
        <f t="array" aca="1" ref="AN15" ca="1">IFERROR(IF(AN$4&lt;$D15,"",
IF(AN$4&gt;La_Dernière_Opération,"",
IF(AN$4=La_Dernière_Opération,Montant,
IF(AN$4=$D15,IF(OR(AN$4=Tout_JF_P,NOT(NETWORKDAYS.INTL(AN$4,AN$4,Chômés))),"*",Montant),
IF(_T_E=AN$4,IF(OR(AN$4=Tout_JF_P,NOT(NETWORKDAYS.INTL(AN$4,AN$4,Chômés))),"*",Montant),
IF(AND(OFFSET(AN15,,-Sens)&lt;&gt;"",OR(OFFSET(AN$4,,-Sens)=Tout_JF_P,NOT(NETWORKDAYS.INTL(OFFSET(AN$4,,-Sens),OFFSET(AN$4,,-Sens),Chômés)))),IF(OR(AN$4=Tout_JF_P,NOT(NETWORKDAYS.INTL(AN$4,AN$4,Chômés))),"*",Montant),
"")))))),"")</f>
        <v/>
      </c>
      <c r="AO15" s="87" t="str">
        <f t="array" aca="1" ref="AO15" ca="1">IFERROR(IF(AO$4&lt;$D15,"",
IF(AO$4&gt;La_Dernière_Opération,"",
IF(AO$4=La_Dernière_Opération,Montant,
IF(AO$4=$D15,IF(OR(AO$4=Tout_JF_P,NOT(NETWORKDAYS.INTL(AO$4,AO$4,Chômés))),"*",Montant),
IF(_T_E=AO$4,IF(OR(AO$4=Tout_JF_P,NOT(NETWORKDAYS.INTL(AO$4,AO$4,Chômés))),"*",Montant),
IF(AND(OFFSET(AO15,,-Sens)&lt;&gt;"",OR(OFFSET(AO$4,,-Sens)=Tout_JF_P,NOT(NETWORKDAYS.INTL(OFFSET(AO$4,,-Sens),OFFSET(AO$4,,-Sens),Chômés)))),IF(OR(AO$4=Tout_JF_P,NOT(NETWORKDAYS.INTL(AO$4,AO$4,Chômés))),"*",Montant),
"")))))),"")</f>
        <v/>
      </c>
      <c r="AP15" s="87" t="str">
        <f t="array" aca="1" ref="AP15" ca="1">IFERROR(IF(AP$4&lt;$D15,"",
IF(AP$4&gt;La_Dernière_Opération,"",
IF(AP$4=La_Dernière_Opération,Montant,
IF(AP$4=$D15,IF(OR(AP$4=Tout_JF_P,NOT(NETWORKDAYS.INTL(AP$4,AP$4,Chômés))),"*",Montant),
IF(_T_E=AP$4,IF(OR(AP$4=Tout_JF_P,NOT(NETWORKDAYS.INTL(AP$4,AP$4,Chômés))),"*",Montant),
IF(AND(OFFSET(AP15,,-Sens)&lt;&gt;"",OR(OFFSET(AP$4,,-Sens)=Tout_JF_P,NOT(NETWORKDAYS.INTL(OFFSET(AP$4,,-Sens),OFFSET(AP$4,,-Sens),Chômés)))),IF(OR(AP$4=Tout_JF_P,NOT(NETWORKDAYS.INTL(AP$4,AP$4,Chômés))),"*",Montant),
"")))))),"")</f>
        <v/>
      </c>
      <c r="AQ15" s="87" t="str">
        <f ca="1">IFERROR(IF(AQ$4&lt;$D15,"",
IF(AQ$4&gt;La_Dernière_Opération,"",
IF(AQ$4=La_Dernière_Opération,Montant,
IF(AQ$4=$D15,IF(OR(AQ$4=Tout_JF_P,NOT(NETWORKDAYS.INTL(AQ$4,AQ$4,Chômés))),"*",Montant),
IF(_T_E=AQ$4,IF(OR(AQ$4=Tout_JF_P,NOT(NETWORKDAYS.INTL(AQ$4,AQ$4,Chômés))),"*",Montant),
IF(AND(OFFSET(AQ15,,-Sens)&lt;&gt;"",OR(OFFSET(AQ$4,,-Sens)=Tout_JF_P,NOT(NETWORKDAYS.INTL(OFFSET(AQ$4,,-Sens),OFFSET(AQ$4,,-Sens),Chômés)))),IF(OR(AQ$4=Tout_JF_P,NOT(NETWORKDAYS.INTL(AQ$4,AQ$4,Chômés))),"*",Montant),
"")))))),"")</f>
        <v/>
      </c>
      <c r="AR15" s="87" t="str">
        <f ca="1">IFERROR(IF(AR$4&lt;$D15,"",
IF(AR$4&gt;La_Dernière_Opération,"",
IF(AR$4=La_Dernière_Opération,Montant,
IF(AR$4=$D15,IF(OR(AR$4=Tout_JF_P,NOT(NETWORKDAYS.INTL(AR$4,AR$4,Chômés))),"*",Montant),
IF(_T_E=AR$4,IF(OR(AR$4=Tout_JF_P,NOT(NETWORKDAYS.INTL(AR$4,AR$4,Chômés))),"*",Montant),
IF(AND(OFFSET(AR15,,-Sens)&lt;&gt;"",OR(OFFSET(AR$4,,-Sens)=Tout_JF_P,NOT(NETWORKDAYS.INTL(OFFSET(AR$4,,-Sens),OFFSET(AR$4,,-Sens),Chômés)))),IF(OR(AR$4=Tout_JF_P,NOT(NETWORKDAYS.INTL(AR$4,AR$4,Chômés))),"*",Montant),
"")))))),"")</f>
        <v/>
      </c>
      <c r="AS15" s="87" t="str">
        <f t="array" aca="1" ref="AS15" ca="1">IFERROR(IF(AS$4&lt;$D15,"",
IF(AS$4&gt;La_Dernière_Opération,"",
IF(AS$4=La_Dernière_Opération,Montant,
IF(AS$4=$D15,IF(OR(AS$4=Tout_JF_P,NOT(NETWORKDAYS.INTL(AS$4,AS$4,Chômés))),"*",Montant),
IF(_T_E=AS$4,IF(OR(AS$4=Tout_JF_P,NOT(NETWORKDAYS.INTL(AS$4,AS$4,Chômés))),"*",Montant),
IF(AND(OFFSET(AS15,,-Sens)&lt;&gt;"",OR(OFFSET(AS$4,,-Sens)=Tout_JF_P,NOT(NETWORKDAYS.INTL(OFFSET(AS$4,,-Sens),OFFSET(AS$4,,-Sens),Chômés)))),IF(OR(AS$4=Tout_JF_P,NOT(NETWORKDAYS.INTL(AS$4,AS$4,Chômés))),"*",Montant),
"")))))),"")</f>
        <v/>
      </c>
      <c r="AT15" s="87" t="str">
        <f t="array" aca="1" ref="AT15" ca="1">IFERROR(IF(AT$4&lt;$D15,"",
IF(AT$4&gt;La_Dernière_Opération,"",
IF(AT$4=La_Dernière_Opération,Montant,
IF(AT$4=$D15,IF(OR(AT$4=Tout_JF_P,NOT(NETWORKDAYS.INTL(AT$4,AT$4,Chômés))),"*",Montant),
IF(_T_E=AT$4,IF(OR(AT$4=Tout_JF_P,NOT(NETWORKDAYS.INTL(AT$4,AT$4,Chômés))),"*",Montant),
IF(AND(OFFSET(AT15,,-Sens)&lt;&gt;"",OR(OFFSET(AT$4,,-Sens)=Tout_JF_P,NOT(NETWORKDAYS.INTL(OFFSET(AT$4,,-Sens),OFFSET(AT$4,,-Sens),Chômés)))),IF(OR(AT$4=Tout_JF_P,NOT(NETWORKDAYS.INTL(AT$4,AT$4,Chômés))),"*",Montant),
"")))))),"")</f>
        <v/>
      </c>
      <c r="AU15" s="87" t="str">
        <f t="array" aca="1" ref="AU15" ca="1">IFERROR(IF(AU$4&lt;$D15,"",
IF(AU$4&gt;La_Dernière_Opération,"",
IF(AU$4=La_Dernière_Opération,Montant,
IF(AU$4=$D15,IF(OR(AU$4=Tout_JF_P,NOT(NETWORKDAYS.INTL(AU$4,AU$4,Chômés))),"*",Montant),
IF(_T_E=AU$4,IF(OR(AU$4=Tout_JF_P,NOT(NETWORKDAYS.INTL(AU$4,AU$4,Chômés))),"*",Montant),
IF(AND(OFFSET(AU15,,-Sens)&lt;&gt;"",OR(OFFSET(AU$4,,-Sens)=Tout_JF_P,NOT(NETWORKDAYS.INTL(OFFSET(AU$4,,-Sens),OFFSET(AU$4,,-Sens),Chômés)))),IF(OR(AU$4=Tout_JF_P,NOT(NETWORKDAYS.INTL(AU$4,AU$4,Chômés))),"*",Montant),
"")))))),"")</f>
        <v/>
      </c>
      <c r="AV15" s="87" t="str">
        <f t="array" aca="1" ref="AV15" ca="1">IFERROR(IF(AV$4&lt;$D15,"",
IF(AV$4&gt;La_Dernière_Opération,"",
IF(AV$4=La_Dernière_Opération,Montant,
IF(AV$4=$D15,IF(OR(AV$4=Tout_JF_P,NOT(NETWORKDAYS.INTL(AV$4,AV$4,Chômés))),"*",Montant),
IF(_T_E=AV$4,IF(OR(AV$4=Tout_JF_P,NOT(NETWORKDAYS.INTL(AV$4,AV$4,Chômés))),"*",Montant),
IF(AND(OFFSET(AV15,,-Sens)&lt;&gt;"",OR(OFFSET(AV$4,,-Sens)=Tout_JF_P,NOT(NETWORKDAYS.INTL(OFFSET(AV$4,,-Sens),OFFSET(AV$4,,-Sens),Chômés)))),IF(OR(AV$4=Tout_JF_P,NOT(NETWORKDAYS.INTL(AV$4,AV$4,Chômés))),"*",Montant),
"")))))),"")</f>
        <v/>
      </c>
      <c r="AW15" s="87" t="str">
        <f t="array" aca="1" ref="AW15" ca="1">IFERROR(IF(AW$4&lt;$D15,"",
IF(AW$4&gt;La_Dernière_Opération,"",
IF(AW$4=La_Dernière_Opération,Montant,
IF(AW$4=$D15,IF(OR(AW$4=Tout_JF_P,NOT(NETWORKDAYS.INTL(AW$4,AW$4,Chômés))),"*",Montant),
IF(_T_E=AW$4,IF(OR(AW$4=Tout_JF_P,NOT(NETWORKDAYS.INTL(AW$4,AW$4,Chômés))),"*",Montant),
IF(AND(OFFSET(AW15,,-Sens)&lt;&gt;"",OR(OFFSET(AW$4,,-Sens)=Tout_JF_P,NOT(NETWORKDAYS.INTL(OFFSET(AW$4,,-Sens),OFFSET(AW$4,,-Sens),Chômés)))),IF(OR(AW$4=Tout_JF_P,NOT(NETWORKDAYS.INTL(AW$4,AW$4,Chômés))),"*",Montant),
"")))))),"")</f>
        <v/>
      </c>
      <c r="AX15" s="87" t="str">
        <f t="array" aca="1" ref="AX15" ca="1">IFERROR(IF(AX$4&lt;$D15,"",
IF(AX$4&gt;La_Dernière_Opération,"",
IF(AX$4=La_Dernière_Opération,Montant,
IF(AX$4=$D15,IF(OR(AX$4=Tout_JF_P,NOT(NETWORKDAYS.INTL(AX$4,AX$4,Chômés))),"*",Montant),
IF(_T_E=AX$4,IF(OR(AX$4=Tout_JF_P,NOT(NETWORKDAYS.INTL(AX$4,AX$4,Chômés))),"*",Montant),
IF(AND(OFFSET(AX15,,-Sens)&lt;&gt;"",OR(OFFSET(AX$4,,-Sens)=Tout_JF_P,NOT(NETWORKDAYS.INTL(OFFSET(AX$4,,-Sens),OFFSET(AX$4,,-Sens),Chômés)))),IF(OR(AX$4=Tout_JF_P,NOT(NETWORKDAYS.INTL(AX$4,AX$4,Chômés))),"*",Montant),
"")))))),"")</f>
        <v/>
      </c>
      <c r="AY15" s="87" t="str">
        <f ca="1">IFERROR(IF(AY$4&lt;$D15,"",
IF(AY$4&gt;La_Dernière_Opération,"",
IF(AY$4=La_Dernière_Opération,Montant,
IF(AY$4=$D15,IF(OR(AY$4=Tout_JF_P,NOT(NETWORKDAYS.INTL(AY$4,AY$4,Chômés))),"*",Montant),
IF(_T_E=AY$4,IF(OR(AY$4=Tout_JF_P,NOT(NETWORKDAYS.INTL(AY$4,AY$4,Chômés))),"*",Montant),
IF(AND(OFFSET(AY15,,-Sens)&lt;&gt;"",OR(OFFSET(AY$4,,-Sens)=Tout_JF_P,NOT(NETWORKDAYS.INTL(OFFSET(AY$4,,-Sens),OFFSET(AY$4,,-Sens),Chômés)))),IF(OR(AY$4=Tout_JF_P,NOT(NETWORKDAYS.INTL(AY$4,AY$4,Chômés))),"*",Montant),
"")))))),"")</f>
        <v/>
      </c>
      <c r="AZ15" s="87" t="str">
        <f ca="1">IFERROR(IF(AZ$4&lt;$D15,"",
IF(AZ$4&gt;La_Dernière_Opération,"",
IF(AZ$4=La_Dernière_Opération,Montant,
IF(AZ$4=$D15,IF(OR(AZ$4=Tout_JF_P,NOT(NETWORKDAYS.INTL(AZ$4,AZ$4,Chômés))),"*",Montant),
IF(_T_E=AZ$4,IF(OR(AZ$4=Tout_JF_P,NOT(NETWORKDAYS.INTL(AZ$4,AZ$4,Chômés))),"*",Montant),
IF(AND(OFFSET(AZ15,,-Sens)&lt;&gt;"",OR(OFFSET(AZ$4,,-Sens)=Tout_JF_P,NOT(NETWORKDAYS.INTL(OFFSET(AZ$4,,-Sens),OFFSET(AZ$4,,-Sens),Chômés)))),IF(OR(AZ$4=Tout_JF_P,NOT(NETWORKDAYS.INTL(AZ$4,AZ$4,Chômés))),"*",Montant),
"")))))),"")</f>
        <v/>
      </c>
      <c r="BA15" s="87" t="str">
        <f t="array" aca="1" ref="BA15" ca="1">IFERROR(IF(BA$4&lt;$D15,"",
IF(BA$4&gt;La_Dernière_Opération,"",
IF(BA$4=La_Dernière_Opération,Montant,
IF(BA$4=$D15,IF(OR(BA$4=Tout_JF_P,NOT(NETWORKDAYS.INTL(BA$4,BA$4,Chômés))),"*",Montant),
IF(_T_E=BA$4,IF(OR(BA$4=Tout_JF_P,NOT(NETWORKDAYS.INTL(BA$4,BA$4,Chômés))),"*",Montant),
IF(AND(OFFSET(BA15,,-Sens)&lt;&gt;"",OR(OFFSET(BA$4,,-Sens)=Tout_JF_P,NOT(NETWORKDAYS.INTL(OFFSET(BA$4,,-Sens),OFFSET(BA$4,,-Sens),Chômés)))),IF(OR(BA$4=Tout_JF_P,NOT(NETWORKDAYS.INTL(BA$4,BA$4,Chômés))),"*",Montant),
"")))))),"")</f>
        <v/>
      </c>
      <c r="BB15" s="88" t="str">
        <f t="array" aca="1" ref="BB15" ca="1">IFERROR(IF(BB$4&lt;$D15,"",
IF(BB$4&gt;La_Dernière_Opération,"",
IF(BB$4=La_Dernière_Opération,Montant,
IF(BB$4=$D15,IF(OR(BB$4=Tout_JF_P,NOT(NETWORKDAYS.INTL(BB$4,BB$4,Chômés))),"*",Montant),
IF(_T_E=BB$4,IF(OR(BB$4=Tout_JF_P,NOT(NETWORKDAYS.INTL(BB$4,BB$4,Chômés))),"*",Montant),
IF(AND(OFFSET(BB15,,-Sens)&lt;&gt;"",OR(OFFSET(BB$4,,-Sens)=Tout_JF_P,NOT(NETWORKDAYS.INTL(OFFSET(BB$4,,-Sens),OFFSET(BB$4,,-Sens),Chômés)))),IF(OR(BB$4=Tout_JF_P,NOT(NETWORKDAYS.INTL(BB$4,BB$4,Chômés))),"*",Montant),
"")))))),"")</f>
        <v/>
      </c>
      <c r="BC15" s="88" t="str">
        <f t="array" aca="1" ref="BC15" ca="1">IFERROR(IF(BC$4&lt;$D15,"",
IF(BC$4&gt;La_Dernière_Opération,"",
IF(BC$4=La_Dernière_Opération,Montant,
IF(BC$4=$D15,IF(OR(BC$4=Tout_JF_P,NOT(NETWORKDAYS.INTL(BC$4,BC$4,Chômés))),"*",Montant),
IF(_T_E=BC$4,IF(OR(BC$4=Tout_JF_P,NOT(NETWORKDAYS.INTL(BC$4,BC$4,Chômés))),"*",Montant),
IF(AND(OFFSET(BC15,,-Sens)&lt;&gt;"",OR(OFFSET(BC$4,,-Sens)=Tout_JF_P,NOT(NETWORKDAYS.INTL(OFFSET(BC$4,,-Sens),OFFSET(BC$4,,-Sens),Chômés)))),IF(OR(BC$4=Tout_JF_P,NOT(NETWORKDAYS.INTL(BC$4,BC$4,Chômés))),"*",Montant),
"")))))),"")</f>
        <v/>
      </c>
      <c r="BD15" s="88" t="str">
        <f t="array" aca="1" ref="BD15" ca="1">IFERROR(IF(BD$4&lt;$D15,"",
IF(BD$4&gt;La_Dernière_Opération,"",
IF(BD$4=La_Dernière_Opération,Montant,
IF(BD$4=$D15,IF(OR(BD$4=Tout_JF_P,NOT(NETWORKDAYS.INTL(BD$4,BD$4,Chômés))),"*",Montant),
IF(_T_E=BD$4,IF(OR(BD$4=Tout_JF_P,NOT(NETWORKDAYS.INTL(BD$4,BD$4,Chômés))),"*",Montant),
IF(AND(OFFSET(BD15,,-Sens)&lt;&gt;"",OR(OFFSET(BD$4,,-Sens)=Tout_JF_P,NOT(NETWORKDAYS.INTL(OFFSET(BD$4,,-Sens),OFFSET(BD$4,,-Sens),Chômés)))),IF(OR(BD$4=Tout_JF_P,NOT(NETWORKDAYS.INTL(BD$4,BD$4,Chômés))),"*",Montant),
"")))))),"")</f>
        <v/>
      </c>
      <c r="BE15" s="88" t="str">
        <f t="array" aca="1" ref="BE15" ca="1">IFERROR(IF(BE$4&lt;$D15,"",
IF(BE$4&gt;La_Dernière_Opération,"",
IF(BE$4=La_Dernière_Opération,Montant,
IF(BE$4=$D15,IF(OR(BE$4=Tout_JF_P,NOT(NETWORKDAYS.INTL(BE$4,BE$4,Chômés))),"*",Montant),
IF(_T_E=BE$4,IF(OR(BE$4=Tout_JF_P,NOT(NETWORKDAYS.INTL(BE$4,BE$4,Chômés))),"*",Montant),
IF(AND(OFFSET(BE15,,-Sens)&lt;&gt;"",OR(OFFSET(BE$4,,-Sens)=Tout_JF_P,NOT(NETWORKDAYS.INTL(OFFSET(BE$4,,-Sens),OFFSET(BE$4,,-Sens),Chômés)))),IF(OR(BE$4=Tout_JF_P,NOT(NETWORKDAYS.INTL(BE$4,BE$4,Chômés))),"*",Montant),
"")))))),"")</f>
        <v/>
      </c>
      <c r="BF15" s="88" t="str">
        <f t="array" aca="1" ref="BF15" ca="1">IFERROR(IF(BF$4&lt;$D15,"",
IF(BF$4&gt;La_Dernière_Opération,"",
IF(BF$4=La_Dernière_Opération,Montant,
IF(BF$4=$D15,IF(OR(BF$4=Tout_JF_P,NOT(NETWORKDAYS.INTL(BF$4,BF$4,Chômés))),"*",Montant),
IF(_T_E=BF$4,IF(OR(BF$4=Tout_JF_P,NOT(NETWORKDAYS.INTL(BF$4,BF$4,Chômés))),"*",Montant),
IF(AND(OFFSET(BF15,,-Sens)&lt;&gt;"",OR(OFFSET(BF$4,,-Sens)=Tout_JF_P,NOT(NETWORKDAYS.INTL(OFFSET(BF$4,,-Sens),OFFSET(BF$4,,-Sens),Chômés)))),IF(OR(BF$4=Tout_JF_P,NOT(NETWORKDAYS.INTL(BF$4,BF$4,Chômés))),"*",Montant),
"")))))),"")</f>
        <v/>
      </c>
      <c r="BG15" s="88" t="str">
        <f t="array" aca="1" ref="BG15" ca="1">IFERROR(IF(BG$4&lt;$D15,"",
IF(BG$4&gt;La_Dernière_Opération,"",
IF(BG$4=La_Dernière_Opération,Montant,
IF(BG$4=$D15,IF(OR(BG$4=Tout_JF_P,NOT(NETWORKDAYS.INTL(BG$4,BG$4,Chômés))),"*",Montant),
IF(_T_E=BG$4,IF(OR(BG$4=Tout_JF_P,NOT(NETWORKDAYS.INTL(BG$4,BG$4,Chômés))),"*",Montant),
IF(AND(OFFSET(BG15,,-Sens)&lt;&gt;"",OR(OFFSET(BG$4,,-Sens)=Tout_JF_P,NOT(NETWORKDAYS.INTL(OFFSET(BG$4,,-Sens),OFFSET(BG$4,,-Sens),Chômés)))),IF(OR(BG$4=Tout_JF_P,NOT(NETWORKDAYS.INTL(BG$4,BG$4,Chômés))),"*",Montant),
"")))))),"")</f>
        <v/>
      </c>
      <c r="BH15" s="89" t="str">
        <f t="array" aca="1" ref="BH15" ca="1">IFERROR(IF(BH$4&lt;$D15,"",
IF(BH$4&gt;La_Dernière_Opération,"",
IF(BH$4=La_Dernière_Opération,Montant,
IF(BH$4=$D15,IF(OR(BH$4=Tout_JF_P,NOT(NETWORKDAYS.INTL(BH$4,BH$4,Chômés))),"*",Montant),
IF(_T_E=BH$4,IF(OR(BH$4=Tout_JF_P,NOT(NETWORKDAYS.INTL(BH$4,BH$4,Chômés))),"*",Montant),
IF(AND(OFFSET(BH15,,-Sens)&lt;&gt;"",OR(OFFSET(BH$4,,-Sens)=Tout_JF_P,NOT(NETWORKDAYS.INTL(OFFSET(BH$4,,-Sens),OFFSET(BH$4,,-Sens),Chômés)))),IF(OR(BH$4=Tout_JF_P,NOT(NETWORKDAYS.INTL(BH$4,BH$4,Chômés))),"*",Montant),
"")))))),"")</f>
        <v/>
      </c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5"/>
      <c r="OW15" s="5"/>
      <c r="OX15" s="5"/>
      <c r="OY15" s="5"/>
      <c r="OZ15" s="5"/>
      <c r="PA15" s="5"/>
      <c r="PB15" s="5"/>
      <c r="PC15" s="5"/>
      <c r="PD15" s="5"/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5"/>
      <c r="PT15" s="5"/>
      <c r="PU15" s="5"/>
      <c r="PV15" s="5"/>
      <c r="PW15" s="5"/>
      <c r="PX15" s="5"/>
      <c r="PY15" s="5"/>
      <c r="PZ15" s="5"/>
      <c r="QA15" s="5"/>
      <c r="QB15" s="5"/>
      <c r="QC15" s="5"/>
      <c r="QD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5"/>
      <c r="QQ15" s="5"/>
      <c r="QR15" s="5"/>
      <c r="QS15" s="5"/>
      <c r="QT15" s="5"/>
      <c r="QU15" s="5"/>
      <c r="QV15" s="5"/>
      <c r="QW15" s="5"/>
      <c r="QX15" s="5"/>
      <c r="QY15" s="5"/>
      <c r="QZ15" s="5"/>
      <c r="RA15" s="5"/>
      <c r="RB15" s="5"/>
      <c r="RC15" s="5"/>
      <c r="RD15" s="5"/>
      <c r="RE15" s="5"/>
      <c r="RF15" s="5"/>
      <c r="RG15" s="5"/>
      <c r="RH15" s="5"/>
      <c r="RI15" s="5"/>
      <c r="RJ15" s="5"/>
      <c r="RK15" s="5"/>
      <c r="RL15" s="5"/>
      <c r="RM15" s="5"/>
      <c r="RN15" s="5"/>
      <c r="RO15" s="5"/>
      <c r="RP15" s="5"/>
      <c r="RQ15" s="5"/>
      <c r="RR15" s="5"/>
      <c r="RS15" s="5"/>
      <c r="RT15" s="5"/>
      <c r="RU15" s="5"/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5"/>
      <c r="SK15" s="5"/>
      <c r="SL15" s="5"/>
      <c r="SM15" s="5"/>
      <c r="SN15" s="5"/>
      <c r="SO15" s="5"/>
      <c r="SP15" s="5"/>
      <c r="SQ15" s="5"/>
      <c r="SR15" s="5"/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5"/>
      <c r="TH15" s="5"/>
      <c r="TI15" s="5"/>
      <c r="TJ15" s="5"/>
      <c r="TK15" s="5"/>
      <c r="TL15" s="5"/>
      <c r="TM15" s="5"/>
      <c r="TN15" s="5"/>
      <c r="TO15" s="5"/>
      <c r="TP15" s="5"/>
      <c r="TQ15" s="5"/>
      <c r="TR15" s="5"/>
      <c r="TS15" s="5"/>
      <c r="TT15" s="5"/>
      <c r="TU15" s="5"/>
      <c r="TV15" s="5"/>
      <c r="TW15" s="5"/>
      <c r="TX15" s="5"/>
      <c r="TY15" s="5"/>
      <c r="TZ15" s="5"/>
      <c r="UA15" s="5"/>
      <c r="UB15" s="5"/>
      <c r="UC15" s="5"/>
      <c r="UD15" s="5"/>
      <c r="UE15" s="5"/>
      <c r="UF15" s="5"/>
      <c r="UG15" s="5"/>
      <c r="UH15" s="5"/>
      <c r="UI15" s="5"/>
      <c r="UJ15" s="5"/>
      <c r="UK15" s="5"/>
      <c r="UL15" s="5"/>
      <c r="UM15" s="5"/>
      <c r="UN15" s="5"/>
      <c r="UO15" s="5"/>
      <c r="UP15" s="5"/>
      <c r="UQ15" s="5"/>
      <c r="UR15" s="5"/>
      <c r="US15" s="5"/>
      <c r="UT15" s="5"/>
      <c r="UU15" s="5"/>
      <c r="UV15" s="5"/>
      <c r="UW15" s="5"/>
      <c r="UX15" s="5"/>
      <c r="UY15" s="5"/>
      <c r="UZ15" s="5"/>
      <c r="VA15" s="5"/>
      <c r="VB15" s="5"/>
      <c r="VC15" s="5"/>
      <c r="VD15" s="5"/>
      <c r="VE15" s="5"/>
      <c r="VF15" s="5"/>
      <c r="VG15" s="5"/>
      <c r="VH15" s="5"/>
      <c r="VI15" s="5"/>
      <c r="VJ15" s="5"/>
      <c r="VK15" s="5"/>
      <c r="VL15" s="5"/>
      <c r="VM15" s="5"/>
      <c r="VN15" s="5"/>
      <c r="VO15" s="5"/>
      <c r="VP15" s="5"/>
      <c r="VQ15" s="5"/>
      <c r="VR15" s="5"/>
      <c r="VS15" s="5"/>
      <c r="VT15" s="5"/>
      <c r="VU15" s="5"/>
      <c r="VV15" s="5"/>
      <c r="VW15" s="5"/>
      <c r="VX15" s="5"/>
      <c r="VY15" s="5"/>
      <c r="VZ15" s="5"/>
      <c r="WA15" s="5"/>
      <c r="WB15" s="5"/>
      <c r="WC15" s="5"/>
      <c r="WD15" s="5"/>
      <c r="WE15" s="5"/>
      <c r="WF15" s="5"/>
      <c r="WG15" s="5"/>
      <c r="WH15" s="5"/>
      <c r="WI15" s="5"/>
      <c r="WJ15" s="5"/>
      <c r="WK15" s="5"/>
      <c r="WL15" s="5"/>
      <c r="WM15" s="5"/>
      <c r="WN15" s="5"/>
      <c r="WO15" s="5"/>
      <c r="WP15" s="5"/>
      <c r="WQ15" s="5"/>
      <c r="WR15" s="5"/>
      <c r="WS15" s="5"/>
      <c r="WT15" s="5"/>
      <c r="WU15" s="5"/>
      <c r="WV15" s="5"/>
      <c r="WW15" s="5"/>
      <c r="WX15" s="5"/>
      <c r="WY15" s="5"/>
      <c r="WZ15" s="5"/>
      <c r="XA15" s="5"/>
      <c r="XB15" s="5"/>
      <c r="XC15" s="5"/>
      <c r="XD15" s="5"/>
      <c r="XE15" s="5"/>
      <c r="XF15" s="5"/>
      <c r="XG15" s="5"/>
      <c r="XH15" s="5"/>
      <c r="XI15" s="5"/>
      <c r="XJ15" s="5"/>
      <c r="XK15" s="5"/>
      <c r="XL15" s="5"/>
      <c r="XM15" s="5"/>
      <c r="XN15" s="5"/>
      <c r="XO15" s="5"/>
      <c r="XP15" s="5"/>
      <c r="XQ15" s="5"/>
      <c r="XR15" s="5"/>
      <c r="XS15" s="5"/>
      <c r="XT15" s="5"/>
      <c r="XU15" s="5"/>
      <c r="XV15" s="5"/>
      <c r="XW15" s="5"/>
      <c r="XX15" s="5"/>
      <c r="XY15" s="5"/>
      <c r="XZ15" s="5"/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5"/>
      <c r="YP15" s="5"/>
      <c r="YQ15" s="5"/>
      <c r="YR15" s="5"/>
      <c r="YS15" s="5"/>
      <c r="YT15" s="5"/>
      <c r="YU15" s="5"/>
      <c r="YV15" s="5"/>
      <c r="YW15" s="5"/>
      <c r="YX15" s="5"/>
      <c r="YY15" s="5"/>
      <c r="YZ15" s="5"/>
      <c r="ZA15" s="5"/>
      <c r="ZB15" s="5"/>
      <c r="ZC15" s="5"/>
      <c r="ZD15" s="5"/>
      <c r="ZE15" s="5"/>
      <c r="ZF15" s="5"/>
      <c r="ZG15" s="5"/>
      <c r="ZH15" s="5"/>
      <c r="ZI15" s="5"/>
      <c r="ZJ15" s="5"/>
      <c r="ZK15" s="5"/>
      <c r="ZL15" s="5"/>
      <c r="ZM15" s="5"/>
      <c r="ZN15" s="5"/>
      <c r="ZO15" s="5"/>
      <c r="ZP15" s="5"/>
      <c r="ZQ15" s="5"/>
      <c r="ZR15" s="5"/>
      <c r="ZS15" s="5"/>
      <c r="ZT15" s="5"/>
      <c r="ZU15" s="5"/>
      <c r="ZV15" s="5"/>
      <c r="ZW15" s="5"/>
      <c r="ZX15" s="5"/>
      <c r="ZY15" s="5"/>
      <c r="ZZ15" s="5"/>
    </row>
    <row r="16" spans="1:702" ht="26.25" x14ac:dyDescent="0.25">
      <c r="A16" s="61" t="s">
        <v>123</v>
      </c>
      <c r="B16" s="73" t="s">
        <v>110</v>
      </c>
      <c r="C16" s="35"/>
      <c r="D16" s="56">
        <v>44145</v>
      </c>
      <c r="E16" s="75" t="s">
        <v>57</v>
      </c>
      <c r="F16" s="30">
        <v>10000</v>
      </c>
      <c r="G16" s="35"/>
      <c r="H16" s="72">
        <f t="array" aca="1" ref="H16" ca="1">IF(OR($D16=Fériés,$D16=Ponts,NOT(NETWORKDAYS.INTL($D16,$D16,Chômés))),"Erreur de",IF($D16="","Absence de",IFERROR(
IF($I16="Terminé","Opération",
IF(TODAY()&lt;=$D16,$D16,
IF($I16&lt;WORKDAY.INTL(Prochaine_Echéance,IF(OR(WORKDAY.INTL(Prochaine_Echéance,0,Chômés,Tout_JF_P)=Tout_JF_P),1,0)*Sens,Chômés,Tout_JF_P),
$I16,
WORKDAY.INTL(Prochaine_Echéance,IF(OR(WORKDAY.INTL(Prochaine_Echéance,0,Chômés,Tout_JF_P)=Tout_JF_P),1,0)*Sens,Chômés,Tout_JF_P))
)),
IF($D16="","Absence de","Erreur de"))))</f>
        <v>44145</v>
      </c>
      <c r="I16" s="60" t="str">
        <f t="array" aca="1" ref="I16" ca="1">IF(OR($D16=Fériés,$D16=Ponts,NOT(NETWORKDAYS.INTL($D16,$D16,Chômés))),"date de début",IFERROR(
IF(La_Dernière_Opération&gt;EDATE($D16,100),"Perpétuel",
IF(La_Dernière_Opération&lt;TODAY(),"Terminé",La_Dernière_Opération)),IF(AND(ISNUMBER($D16),$E16=""),"périodicité","date de début")))</f>
        <v>date de début</v>
      </c>
      <c r="J16" s="40" t="str">
        <f t="array" aca="1" ref="J16" ca="1">IFERROR(IF(J$4&lt;$D16,"",
IF(J$4&gt;La_Dernière_Opération,"",
IF(J$4=La_Dernière_Opération,Montant,
IF(J$4=$D16,IF(OR(J$4=Tout_JF_P,NOT(NETWORKDAYS.INTL(J$4,J$4,Chômés))),"*",Montant),
IF(_T_E=J$4,IF(OR(J$4=Tout_JF_P,NOT(NETWORKDAYS.INTL(J$4,J$4,Chômés))),"*",Montant),
IF(AND(OFFSET(J16,,-Sens)&lt;&gt;"",OR(OFFSET(J$4,,-Sens)=Tout_JF_P,NOT(NETWORKDAYS.INTL(OFFSET(J$4,,-Sens),OFFSET(J$4,,-Sens),Chômés)))),IF(OR(J$4=Tout_JF_P,NOT(NETWORKDAYS.INTL(J$4,J$4,Chômés))),"*",Montant),
"")))))),"")</f>
        <v/>
      </c>
      <c r="K16" s="40" t="str">
        <f t="array" aca="1" ref="K16" ca="1">IFERROR(IF(K$4&lt;$D16,"",
IF(K$4&gt;La_Dernière_Opération,"",
IF(K$4=La_Dernière_Opération,Montant,
IF(K$4=$D16,IF(OR(K$4=Tout_JF_P,NOT(NETWORKDAYS.INTL(K$4,K$4,Chômés))),"*",Montant),
IF(_T_E=K$4,IF(OR(K$4=Tout_JF_P,NOT(NETWORKDAYS.INTL(K$4,K$4,Chômés))),"*",Montant),
IF(AND(OFFSET(K16,,-Sens)&lt;&gt;"",OR(OFFSET(K$4,,-Sens)=Tout_JF_P,NOT(NETWORKDAYS.INTL(OFFSET(K$4,,-Sens),OFFSET(K$4,,-Sens),Chômés)))),IF(OR(K$4=Tout_JF_P,NOT(NETWORKDAYS.INTL(K$4,K$4,Chômés))),"*",Montant),
"")))))),"")</f>
        <v/>
      </c>
      <c r="L16" s="40" t="str">
        <f t="array" aca="1" ref="L16" ca="1">IFERROR(IF(L$4&lt;$D16,"",
IF(L$4&gt;La_Dernière_Opération,"",
IF(L$4=La_Dernière_Opération,Montant,
IF(L$4=$D16,IF(OR(L$4=Tout_JF_P,NOT(NETWORKDAYS.INTL(L$4,L$4,Chômés))),"*",Montant),
IF(_T_E=L$4,IF(OR(L$4=Tout_JF_P,NOT(NETWORKDAYS.INTL(L$4,L$4,Chômés))),"*",Montant),
IF(AND(OFFSET(L16,,-Sens)&lt;&gt;"",OR(OFFSET(L$4,,-Sens)=Tout_JF_P,NOT(NETWORKDAYS.INTL(OFFSET(L$4,,-Sens),OFFSET(L$4,,-Sens),Chômés)))),IF(OR(L$4=Tout_JF_P,NOT(NETWORKDAYS.INTL(L$4,L$4,Chômés))),"*",Montant),
"")))))),"")</f>
        <v/>
      </c>
      <c r="M16" s="40" t="str">
        <f t="array" aca="1" ref="M16" ca="1">IFERROR(IF(M$4&lt;$D16,"",
IF(M$4&gt;La_Dernière_Opération,"",
IF(M$4=La_Dernière_Opération,Montant,
IF(M$4=$D16,IF(OR(M$4=Tout_JF_P,NOT(NETWORKDAYS.INTL(M$4,M$4,Chômés))),"*",Montant),
IF(_T_E=M$4,IF(OR(M$4=Tout_JF_P,NOT(NETWORKDAYS.INTL(M$4,M$4,Chômés))),"*",Montant),
IF(AND(OFFSET(M16,,-Sens)&lt;&gt;"",OR(OFFSET(M$4,,-Sens)=Tout_JF_P,NOT(NETWORKDAYS.INTL(OFFSET(M$4,,-Sens),OFFSET(M$4,,-Sens),Chômés)))),IF(OR(M$4=Tout_JF_P,NOT(NETWORKDAYS.INTL(M$4,M$4,Chômés))),"*",Montant),
"")))))),"")</f>
        <v/>
      </c>
      <c r="N16" s="40" t="str">
        <f t="array" aca="1" ref="N16" ca="1">IFERROR(IF(N$4&lt;$D16,"",
IF(N$4&gt;La_Dernière_Opération,"",
IF(N$4=La_Dernière_Opération,Montant,
IF(N$4=$D16,IF(OR(N$4=Tout_JF_P,NOT(NETWORKDAYS.INTL(N$4,N$4,Chômés))),"*",Montant),
IF(_T_E=N$4,IF(OR(N$4=Tout_JF_P,NOT(NETWORKDAYS.INTL(N$4,N$4,Chômés))),"*",Montant),
IF(AND(OFFSET(N16,,-Sens)&lt;&gt;"",OR(OFFSET(N$4,,-Sens)=Tout_JF_P,NOT(NETWORKDAYS.INTL(OFFSET(N$4,,-Sens),OFFSET(N$4,,-Sens),Chômés)))),IF(OR(N$4=Tout_JF_P,NOT(NETWORKDAYS.INTL(N$4,N$4,Chômés))),"*",Montant),
"")))))),"")</f>
        <v/>
      </c>
      <c r="O16" s="40" t="str">
        <f t="array" aca="1" ref="O16" ca="1">IFERROR(IF(O$4&lt;$D16,"",
IF(O$4&gt;La_Dernière_Opération,"",
IF(O$4=La_Dernière_Opération,Montant,
IF(O$4=$D16,IF(OR(O$4=Tout_JF_P,NOT(NETWORKDAYS.INTL(O$4,O$4,Chômés))),"*",Montant),
IF(_T_E=O$4,IF(OR(O$4=Tout_JF_P,NOT(NETWORKDAYS.INTL(O$4,O$4,Chômés))),"*",Montant),
IF(AND(OFFSET(O16,,-Sens)&lt;&gt;"",OR(OFFSET(O$4,,-Sens)=Tout_JF_P,NOT(NETWORKDAYS.INTL(OFFSET(O$4,,-Sens),OFFSET(O$4,,-Sens),Chômés)))),IF(OR(O$4=Tout_JF_P,NOT(NETWORKDAYS.INTL(O$4,O$4,Chômés))),"*",Montant),
"")))))),"")</f>
        <v/>
      </c>
      <c r="P16" s="40" t="str">
        <f t="array" aca="1" ref="P16" ca="1">IFERROR(IF(P$4&lt;$D16,"",
IF(P$4&gt;La_Dernière_Opération,"",
IF(P$4=La_Dernière_Opération,Montant,
IF(P$4=$D16,IF(OR(P$4=Tout_JF_P,NOT(NETWORKDAYS.INTL(P$4,P$4,Chômés))),"*",Montant),
IF(_T_E=P$4,IF(OR(P$4=Tout_JF_P,NOT(NETWORKDAYS.INTL(P$4,P$4,Chômés))),"*",Montant),
IF(AND(OFFSET(P16,,-Sens)&lt;&gt;"",OR(OFFSET(P$4,,-Sens)=Tout_JF_P,NOT(NETWORKDAYS.INTL(OFFSET(P$4,,-Sens),OFFSET(P$4,,-Sens),Chômés)))),IF(OR(P$4=Tout_JF_P,NOT(NETWORKDAYS.INTL(P$4,P$4,Chômés))),"*",Montant),
"")))))),"")</f>
        <v/>
      </c>
      <c r="Q16" s="40" t="str">
        <f t="array" aca="1" ref="Q16" ca="1">IFERROR(IF(Q$4&lt;$D16,"",
IF(Q$4&gt;La_Dernière_Opération,"",
IF(Q$4=La_Dernière_Opération,Montant,
IF(Q$4=$D16,IF(OR(Q$4=Tout_JF_P,NOT(NETWORKDAYS.INTL(Q$4,Q$4,Chômés))),"*",Montant),
IF(_T_E=Q$4,IF(OR(Q$4=Tout_JF_P,NOT(NETWORKDAYS.INTL(Q$4,Q$4,Chômés))),"*",Montant),
IF(AND(OFFSET(Q16,,-Sens)&lt;&gt;"",OR(OFFSET(Q$4,,-Sens)=Tout_JF_P,NOT(NETWORKDAYS.INTL(OFFSET(Q$4,,-Sens),OFFSET(Q$4,,-Sens),Chômés)))),IF(OR(Q$4=Tout_JF_P,NOT(NETWORKDAYS.INTL(Q$4,Q$4,Chômés))),"*",Montant),
"")))))),"")</f>
        <v/>
      </c>
      <c r="R16" s="87" t="str">
        <f t="array" aca="1" ref="R16" ca="1">IFERROR(IF(R$4&lt;$D16,"",
IF(R$4&gt;La_Dernière_Opération,"",
IF(R$4=La_Dernière_Opération,Montant,
IF(R$4=$D16,IF(OR(R$4=Tout_JF_P,NOT(NETWORKDAYS.INTL(R$4,R$4,Chômés))),"*",Montant),
IF(_T_E=R$4,IF(OR(R$4=Tout_JF_P,NOT(NETWORKDAYS.INTL(R$4,R$4,Chômés))),"*",Montant),
IF(AND(OFFSET(R16,,-Sens)&lt;&gt;"",OR(OFFSET(R$4,,-Sens)=Tout_JF_P,NOT(NETWORKDAYS.INTL(OFFSET(R$4,,-Sens),OFFSET(R$4,,-Sens),Chômés)))),IF(OR(R$4=Tout_JF_P,NOT(NETWORKDAYS.INTL(R$4,R$4,Chômés))),"*",Montant),
"")))))),"")</f>
        <v/>
      </c>
      <c r="S16" s="87" t="str">
        <f t="array" aca="1" ref="S16" ca="1">IFERROR(IF(S$4&lt;$D16,"",
IF(S$4&gt;La_Dernière_Opération,"",
IF(S$4=La_Dernière_Opération,Montant,
IF(S$4=$D16,IF(OR(S$4=Tout_JF_P,NOT(NETWORKDAYS.INTL(S$4,S$4,Chômés))),"*",Montant),
IF(_T_E=S$4,IF(OR(S$4=Tout_JF_P,NOT(NETWORKDAYS.INTL(S$4,S$4,Chômés))),"*",Montant),
IF(AND(OFFSET(S16,,-Sens)&lt;&gt;"",OR(OFFSET(S$4,,-Sens)=Tout_JF_P,NOT(NETWORKDAYS.INTL(OFFSET(S$4,,-Sens),OFFSET(S$4,,-Sens),Chômés)))),IF(OR(S$4=Tout_JF_P,NOT(NETWORKDAYS.INTL(S$4,S$4,Chômés))),"*",Montant),
"")))))),"")</f>
        <v/>
      </c>
      <c r="T16" s="87" t="str">
        <f t="array" aca="1" ref="T16" ca="1">IFERROR(IF(T$4&lt;$D16,"",
IF(T$4&gt;La_Dernière_Opération,"",
IF(T$4=La_Dernière_Opération,Montant,
IF(T$4=$D16,IF(OR(T$4=Tout_JF_P,NOT(NETWORKDAYS.INTL(T$4,T$4,Chômés))),"*",Montant),
IF(_T_E=T$4,IF(OR(T$4=Tout_JF_P,NOT(NETWORKDAYS.INTL(T$4,T$4,Chômés))),"*",Montant),
IF(AND(OFFSET(T16,,-Sens)&lt;&gt;"",OR(OFFSET(T$4,,-Sens)=Tout_JF_P,NOT(NETWORKDAYS.INTL(OFFSET(T$4,,-Sens),OFFSET(T$4,,-Sens),Chômés)))),IF(OR(T$4=Tout_JF_P,NOT(NETWORKDAYS.INTL(T$4,T$4,Chômés))),"*",Montant),
"")))))),"")</f>
        <v/>
      </c>
      <c r="U16" s="87" t="str">
        <f t="array" aca="1" ref="U16" ca="1">IFERROR(IF(U$4&lt;$D16,"",
IF(U$4&gt;La_Dernière_Opération,"",
IF(U$4=La_Dernière_Opération,Montant,
IF(U$4=$D16,IF(OR(U$4=Tout_JF_P,NOT(NETWORKDAYS.INTL(U$4,U$4,Chômés))),"*",Montant),
IF(_T_E=U$4,IF(OR(U$4=Tout_JF_P,NOT(NETWORKDAYS.INTL(U$4,U$4,Chômés))),"*",Montant),
IF(AND(OFFSET(U16,,-Sens)&lt;&gt;"",OR(OFFSET(U$4,,-Sens)=Tout_JF_P,NOT(NETWORKDAYS.INTL(OFFSET(U$4,,-Sens),OFFSET(U$4,,-Sens),Chômés)))),IF(OR(U$4=Tout_JF_P,NOT(NETWORKDAYS.INTL(U$4,U$4,Chômés))),"*",Montant),
"")))))),"")</f>
        <v/>
      </c>
      <c r="V16" s="87" t="str">
        <f ca="1">IFERROR(IF(V$4&lt;$D16,"",
IF(V$4&gt;La_Dernière_Opération,"",
IF(V$4=La_Dernière_Opération,Montant,
IF(V$4=$D16,IF(OR(V$4=Tout_JF_P,NOT(NETWORKDAYS.INTL(V$4,V$4,Chômés))),"*",Montant),
IF(_T_E=V$4,IF(OR(V$4=Tout_JF_P,NOT(NETWORKDAYS.INTL(V$4,V$4,Chômés))),"*",Montant),
IF(AND(OFFSET(V16,,-Sens)&lt;&gt;"",OR(OFFSET(V$4,,-Sens)=Tout_JF_P,NOT(NETWORKDAYS.INTL(OFFSET(V$4,,-Sens),OFFSET(V$4,,-Sens),Chômés)))),IF(OR(V$4=Tout_JF_P,NOT(NETWORKDAYS.INTL(V$4,V$4,Chômés))),"*",Montant),
"")))))),"")</f>
        <v/>
      </c>
      <c r="W16" s="87" t="str">
        <f ca="1">IFERROR(IF(W$4&lt;$D16,"",
IF(W$4&gt;La_Dernière_Opération,"",
IF(W$4=La_Dernière_Opération,Montant,
IF(W$4=$D16,IF(OR(W$4=Tout_JF_P,NOT(NETWORKDAYS.INTL(W$4,W$4,Chômés))),"*",Montant),
IF(_T_E=W$4,IF(OR(W$4=Tout_JF_P,NOT(NETWORKDAYS.INTL(W$4,W$4,Chômés))),"*",Montant),
IF(AND(OFFSET(W16,,-Sens)&lt;&gt;"",OR(OFFSET(W$4,,-Sens)=Tout_JF_P,NOT(NETWORKDAYS.INTL(OFFSET(W$4,,-Sens),OFFSET(W$4,,-Sens),Chômés)))),IF(OR(W$4=Tout_JF_P,NOT(NETWORKDAYS.INTL(W$4,W$4,Chômés))),"*",Montant),
"")))))),"")</f>
        <v/>
      </c>
      <c r="X16" s="87" t="str">
        <f t="array" aca="1" ref="X16" ca="1">IFERROR(IF(X$4&lt;$D16,"",
IF(X$4&gt;La_Dernière_Opération,"",
IF(X$4=La_Dernière_Opération,Montant,
IF(X$4=$D16,IF(OR(X$4=Tout_JF_P,NOT(NETWORKDAYS.INTL(X$4,X$4,Chômés))),"*",Montant),
IF(_T_E=X$4,IF(OR(X$4=Tout_JF_P,NOT(NETWORKDAYS.INTL(X$4,X$4,Chômés))),"*",Montant),
IF(AND(OFFSET(X16,,-Sens)&lt;&gt;"",OR(OFFSET(X$4,,-Sens)=Tout_JF_P,NOT(NETWORKDAYS.INTL(OFFSET(X$4,,-Sens),OFFSET(X$4,,-Sens),Chômés)))),IF(OR(X$4=Tout_JF_P,NOT(NETWORKDAYS.INTL(X$4,X$4,Chômés))),"*",Montant),
"")))))),"")</f>
        <v/>
      </c>
      <c r="Y16" s="87" t="str">
        <f t="array" aca="1" ref="Y16" ca="1">IFERROR(IF(Y$4&lt;$D16,"",
IF(Y$4&gt;La_Dernière_Opération,"",
IF(Y$4=La_Dernière_Opération,Montant,
IF(Y$4=$D16,IF(OR(Y$4=Tout_JF_P,NOT(NETWORKDAYS.INTL(Y$4,Y$4,Chômés))),"*",Montant),
IF(_T_E=Y$4,IF(OR(Y$4=Tout_JF_P,NOT(NETWORKDAYS.INTL(Y$4,Y$4,Chômés))),"*",Montant),
IF(AND(OFFSET(Y16,,-Sens)&lt;&gt;"",OR(OFFSET(Y$4,,-Sens)=Tout_JF_P,NOT(NETWORKDAYS.INTL(OFFSET(Y$4,,-Sens),OFFSET(Y$4,,-Sens),Chômés)))),IF(OR(Y$4=Tout_JF_P,NOT(NETWORKDAYS.INTL(Y$4,Y$4,Chômés))),"*",Montant),
"")))))),"")</f>
        <v/>
      </c>
      <c r="Z16" s="87" t="str">
        <f t="array" aca="1" ref="Z16" ca="1">IFERROR(IF(Z$4&lt;$D16,"",
IF(Z$4&gt;La_Dernière_Opération,"",
IF(Z$4=La_Dernière_Opération,Montant,
IF(Z$4=$D16,IF(OR(Z$4=Tout_JF_P,NOT(NETWORKDAYS.INTL(Z$4,Z$4,Chômés))),"*",Montant),
IF(_T_E=Z$4,IF(OR(Z$4=Tout_JF_P,NOT(NETWORKDAYS.INTL(Z$4,Z$4,Chômés))),"*",Montant),
IF(AND(OFFSET(Z16,,-Sens)&lt;&gt;"",OR(OFFSET(Z$4,,-Sens)=Tout_JF_P,NOT(NETWORKDAYS.INTL(OFFSET(Z$4,,-Sens),OFFSET(Z$4,,-Sens),Chômés)))),IF(OR(Z$4=Tout_JF_P,NOT(NETWORKDAYS.INTL(Z$4,Z$4,Chômés))),"*",Montant),
"")))))),"")</f>
        <v/>
      </c>
      <c r="AA16" s="87" t="str">
        <f t="array" aca="1" ref="AA16" ca="1">IFERROR(IF(AA$4&lt;$D16,"",
IF(AA$4&gt;La_Dernière_Opération,"",
IF(AA$4=La_Dernière_Opération,Montant,
IF(AA$4=$D16,IF(OR(AA$4=Tout_JF_P,NOT(NETWORKDAYS.INTL(AA$4,AA$4,Chômés))),"*",Montant),
IF(_T_E=AA$4,IF(OR(AA$4=Tout_JF_P,NOT(NETWORKDAYS.INTL(AA$4,AA$4,Chômés))),"*",Montant),
IF(AND(OFFSET(AA16,,-Sens)&lt;&gt;"",OR(OFFSET(AA$4,,-Sens)=Tout_JF_P,NOT(NETWORKDAYS.INTL(OFFSET(AA$4,,-Sens),OFFSET(AA$4,,-Sens),Chômés)))),IF(OR(AA$4=Tout_JF_P,NOT(NETWORKDAYS.INTL(AA$4,AA$4,Chômés))),"*",Montant),
"")))))),"")</f>
        <v/>
      </c>
      <c r="AB16" s="87" t="str">
        <f ca="1">IFERROR(IF(AB$4&lt;$D16,"",
IF(AB$4&gt;La_Dernière_Opération,"",
IF(AB$4=La_Dernière_Opération,Montant,
IF(AB$4=$D16,IF(OR(AB$4=Tout_JF_P,NOT(NETWORKDAYS.INTL(AB$4,AB$4,Chômés))),"*",Montant),
IF(_T_E=AB$4,IF(OR(AB$4=Tout_JF_P,NOT(NETWORKDAYS.INTL(AB$4,AB$4,Chômés))),"*",Montant),
IF(AND(OFFSET(AB16,,-Sens)&lt;&gt;"",OR(OFFSET(AB$4,,-Sens)=Tout_JF_P,NOT(NETWORKDAYS.INTL(OFFSET(AB$4,,-Sens),OFFSET(AB$4,,-Sens),Chômés)))),IF(OR(AB$4=Tout_JF_P,NOT(NETWORKDAYS.INTL(AB$4,AB$4,Chômés))),"*",Montant),
"")))))),"")</f>
        <v/>
      </c>
      <c r="AC16" s="87" t="str">
        <f t="array" aca="1" ref="AC16" ca="1">IFERROR(IF(AC$4&lt;$D16,"",
IF(AC$4&gt;La_Dernière_Opération,"",
IF(AC$4=La_Dernière_Opération,Montant,
IF(AC$4=$D16,IF(OR(AC$4=Tout_JF_P,NOT(NETWORKDAYS.INTL(AC$4,AC$4,Chômés))),"*",Montant),
IF(_T_E=AC$4,IF(OR(AC$4=Tout_JF_P,NOT(NETWORKDAYS.INTL(AC$4,AC$4,Chômés))),"*",Montant),
IF(AND(OFFSET(AC16,,-Sens)&lt;&gt;"",OR(OFFSET(AC$4,,-Sens)=Tout_JF_P,NOT(NETWORKDAYS.INTL(OFFSET(AC$4,,-Sens),OFFSET(AC$4,,-Sens),Chômés)))),IF(OR(AC$4=Tout_JF_P,NOT(NETWORKDAYS.INTL(AC$4,AC$4,Chômés))),"*",Montant),
"")))))),"")</f>
        <v/>
      </c>
      <c r="AD16" s="87" t="str">
        <f ca="1">IFERROR(IF(AD$4&lt;$D16,"",
IF(AD$4&gt;La_Dernière_Opération,"",
IF(AD$4=La_Dernière_Opération,Montant,
IF(AD$4=$D16,IF(OR(AD$4=Tout_JF_P,NOT(NETWORKDAYS.INTL(AD$4,AD$4,Chômés))),"*",Montant),
IF(_T_E=AD$4,IF(OR(AD$4=Tout_JF_P,NOT(NETWORKDAYS.INTL(AD$4,AD$4,Chômés))),"*",Montant),
IF(AND(OFFSET(AD16,,-Sens)&lt;&gt;"",OR(OFFSET(AD$4,,-Sens)=Tout_JF_P,NOT(NETWORKDAYS.INTL(OFFSET(AD$4,,-Sens),OFFSET(AD$4,,-Sens),Chômés)))),IF(OR(AD$4=Tout_JF_P,NOT(NETWORKDAYS.INTL(AD$4,AD$4,Chômés))),"*",Montant),
"")))))),"")</f>
        <v/>
      </c>
      <c r="AE16" s="87" t="str">
        <f t="array" aca="1" ref="AE16" ca="1">IFERROR(IF(AE$4&lt;$D16,"",
IF(AE$4&gt;La_Dernière_Opération,"",
IF(AE$4=La_Dernière_Opération,Montant,
IF(AE$4=$D16,IF(OR(AE$4=Tout_JF_P,NOT(NETWORKDAYS.INTL(AE$4,AE$4,Chômés))),"*",Montant),
IF(_T_E=AE$4,IF(OR(AE$4=Tout_JF_P,NOT(NETWORKDAYS.INTL(AE$4,AE$4,Chômés))),"*",Montant),
IF(AND(OFFSET(AE16,,-Sens)&lt;&gt;"",OR(OFFSET(AE$4,,-Sens)=Tout_JF_P,NOT(NETWORKDAYS.INTL(OFFSET(AE$4,,-Sens),OFFSET(AE$4,,-Sens),Chômés)))),IF(OR(AE$4=Tout_JF_P,NOT(NETWORKDAYS.INTL(AE$4,AE$4,Chômés))),"*",Montant),
"")))))),"")</f>
        <v/>
      </c>
      <c r="AF16" s="87" t="str">
        <f t="array" aca="1" ref="AF16" ca="1">IFERROR(IF(AF$4&lt;$D16,"",
IF(AF$4&gt;La_Dernière_Opération,"",
IF(AF$4=La_Dernière_Opération,Montant,
IF(AF$4=$D16,IF(OR(AF$4=Tout_JF_P,NOT(NETWORKDAYS.INTL(AF$4,AF$4,Chômés))),"*",Montant),
IF(_T_E=AF$4,IF(OR(AF$4=Tout_JF_P,NOT(NETWORKDAYS.INTL(AF$4,AF$4,Chômés))),"*",Montant),
IF(AND(OFFSET(AF16,,-Sens)&lt;&gt;"",OR(OFFSET(AF$4,,-Sens)=Tout_JF_P,NOT(NETWORKDAYS.INTL(OFFSET(AF$4,,-Sens),OFFSET(AF$4,,-Sens),Chômés)))),IF(OR(AF$4=Tout_JF_P,NOT(NETWORKDAYS.INTL(AF$4,AF$4,Chômés))),"*",Montant),
"")))))),"")</f>
        <v/>
      </c>
      <c r="AG16" s="87" t="str">
        <f ca="1">IFERROR(IF(AG$4&lt;$D16,"",
IF(AG$4&gt;La_Dernière_Opération,"",
IF(AG$4=La_Dernière_Opération,Montant,
IF(AG$4=$D16,IF(OR(AG$4=Tout_JF_P,NOT(NETWORKDAYS.INTL(AG$4,AG$4,Chômés))),"*",Montant),
IF(_T_E=AG$4,IF(OR(AG$4=Tout_JF_P,NOT(NETWORKDAYS.INTL(AG$4,AG$4,Chômés))),"*",Montant),
IF(AND(OFFSET(AG16,,-Sens)&lt;&gt;"",OR(OFFSET(AG$4,,-Sens)=Tout_JF_P,NOT(NETWORKDAYS.INTL(OFFSET(AG$4,,-Sens),OFFSET(AG$4,,-Sens),Chômés)))),IF(OR(AG$4=Tout_JF_P,NOT(NETWORKDAYS.INTL(AG$4,AG$4,Chômés))),"*",Montant),
"")))))),"")</f>
        <v/>
      </c>
      <c r="AH16" s="87" t="str">
        <f t="array" aca="1" ref="AH16" ca="1">IFERROR(IF(AH$4&lt;$D16,"",
IF(AH$4&gt;La_Dernière_Opération,"",
IF(AH$4=La_Dernière_Opération,Montant,
IF(AH$4=$D16,IF(OR(AH$4=Tout_JF_P,NOT(NETWORKDAYS.INTL(AH$4,AH$4,Chômés))),"*",Montant),
IF(_T_E=AH$4,IF(OR(AH$4=Tout_JF_P,NOT(NETWORKDAYS.INTL(AH$4,AH$4,Chômés))),"*",Montant),
IF(AND(OFFSET(AH16,,-Sens)&lt;&gt;"",OR(OFFSET(AH$4,,-Sens)=Tout_JF_P,NOT(NETWORKDAYS.INTL(OFFSET(AH$4,,-Sens),OFFSET(AH$4,,-Sens),Chômés)))),IF(OR(AH$4=Tout_JF_P,NOT(NETWORKDAYS.INTL(AH$4,AH$4,Chômés))),"*",Montant),
"")))))),"")</f>
        <v/>
      </c>
      <c r="AI16" s="87" t="str">
        <f ca="1">IFERROR(IF(AI$4&lt;$D16,"",
IF(AI$4&gt;La_Dernière_Opération,"",
IF(AI$4=La_Dernière_Opération,Montant,
IF(AI$4=$D16,IF(OR(AI$4=Tout_JF_P,NOT(NETWORKDAYS.INTL(AI$4,AI$4,Chômés))),"*",Montant),
IF(_T_E=AI$4,IF(OR(AI$4=Tout_JF_P,NOT(NETWORKDAYS.INTL(AI$4,AI$4,Chômés))),"*",Montant),
IF(AND(OFFSET(AI16,,-Sens)&lt;&gt;"",OR(OFFSET(AI$4,,-Sens)=Tout_JF_P,NOT(NETWORKDAYS.INTL(OFFSET(AI$4,,-Sens),OFFSET(AI$4,,-Sens),Chômés)))),IF(OR(AI$4=Tout_JF_P,NOT(NETWORKDAYS.INTL(AI$4,AI$4,Chômés))),"*",Montant),
"")))))),"")</f>
        <v/>
      </c>
      <c r="AJ16" s="87" t="str">
        <f t="array" aca="1" ref="AJ16" ca="1">IFERROR(IF(AJ$4&lt;$D16,"",
IF(AJ$4&gt;La_Dernière_Opération,"",
IF(AJ$4=La_Dernière_Opération,Montant,
IF(AJ$4=$D16,IF(OR(AJ$4=Tout_JF_P,NOT(NETWORKDAYS.INTL(AJ$4,AJ$4,Chômés))),"*",Montant),
IF(_T_E=AJ$4,IF(OR(AJ$4=Tout_JF_P,NOT(NETWORKDAYS.INTL(AJ$4,AJ$4,Chômés))),"*",Montant),
IF(AND(OFFSET(AJ16,,-Sens)&lt;&gt;"",OR(OFFSET(AJ$4,,-Sens)=Tout_JF_P,NOT(NETWORKDAYS.INTL(OFFSET(AJ$4,,-Sens),OFFSET(AJ$4,,-Sens),Chômés)))),IF(OR(AJ$4=Tout_JF_P,NOT(NETWORKDAYS.INTL(AJ$4,AJ$4,Chômés))),"*",Montant),
"")))))),"")</f>
        <v/>
      </c>
      <c r="AK16" s="87" t="str">
        <f t="array" aca="1" ref="AK16" ca="1">IFERROR(IF(AK$4&lt;$D16,"",
IF(AK$4&gt;La_Dernière_Opération,"",
IF(AK$4=La_Dernière_Opération,Montant,
IF(AK$4=$D16,IF(OR(AK$4=Tout_JF_P,NOT(NETWORKDAYS.INTL(AK$4,AK$4,Chômés))),"*",Montant),
IF(_T_E=AK$4,IF(OR(AK$4=Tout_JF_P,NOT(NETWORKDAYS.INTL(AK$4,AK$4,Chômés))),"*",Montant),
IF(AND(OFFSET(AK16,,-Sens)&lt;&gt;"",OR(OFFSET(AK$4,,-Sens)=Tout_JF_P,NOT(NETWORKDAYS.INTL(OFFSET(AK$4,,-Sens),OFFSET(AK$4,,-Sens),Chômés)))),IF(OR(AK$4=Tout_JF_P,NOT(NETWORKDAYS.INTL(AK$4,AK$4,Chômés))),"*",Montant),
"")))))),"")</f>
        <v/>
      </c>
      <c r="AL16" s="87" t="str">
        <f t="array" aca="1" ref="AL16" ca="1">IFERROR(IF(AL$4&lt;$D16,"",
IF(AL$4&gt;La_Dernière_Opération,"",
IF(AL$4=La_Dernière_Opération,Montant,
IF(AL$4=$D16,IF(OR(AL$4=Tout_JF_P,NOT(NETWORKDAYS.INTL(AL$4,AL$4,Chômés))),"*",Montant),
IF(_T_E=AL$4,IF(OR(AL$4=Tout_JF_P,NOT(NETWORKDAYS.INTL(AL$4,AL$4,Chômés))),"*",Montant),
IF(AND(OFFSET(AL16,,-Sens)&lt;&gt;"",OR(OFFSET(AL$4,,-Sens)=Tout_JF_P,NOT(NETWORKDAYS.INTL(OFFSET(AL$4,,-Sens),OFFSET(AL$4,,-Sens),Chômés)))),IF(OR(AL$4=Tout_JF_P,NOT(NETWORKDAYS.INTL(AL$4,AL$4,Chômés))),"*",Montant),
"")))))),"")</f>
        <v/>
      </c>
      <c r="AM16" s="87" t="str">
        <f t="array" aca="1" ref="AM16" ca="1">IFERROR(IF(AM$4&lt;$D16,"",
IF(AM$4&gt;La_Dernière_Opération,"",
IF(AM$4=La_Dernière_Opération,Montant,
IF(AM$4=$D16,IF(OR(AM$4=Tout_JF_P,NOT(NETWORKDAYS.INTL(AM$4,AM$4,Chômés))),"*",Montant),
IF(_T_E=AM$4,IF(OR(AM$4=Tout_JF_P,NOT(NETWORKDAYS.INTL(AM$4,AM$4,Chômés))),"*",Montant),
IF(AND(OFFSET(AM16,,-Sens)&lt;&gt;"",OR(OFFSET(AM$4,,-Sens)=Tout_JF_P,NOT(NETWORKDAYS.INTL(OFFSET(AM$4,,-Sens),OFFSET(AM$4,,-Sens),Chômés)))),IF(OR(AM$4=Tout_JF_P,NOT(NETWORKDAYS.INTL(AM$4,AM$4,Chômés))),"*",Montant),
"")))))),"")</f>
        <v/>
      </c>
      <c r="AN16" s="87" t="str">
        <f t="array" aca="1" ref="AN16" ca="1">IFERROR(IF(AN$4&lt;$D16,"",
IF(AN$4&gt;La_Dernière_Opération,"",
IF(AN$4=La_Dernière_Opération,Montant,
IF(AN$4=$D16,IF(OR(AN$4=Tout_JF_P,NOT(NETWORKDAYS.INTL(AN$4,AN$4,Chômés))),"*",Montant),
IF(_T_E=AN$4,IF(OR(AN$4=Tout_JF_P,NOT(NETWORKDAYS.INTL(AN$4,AN$4,Chômés))),"*",Montant),
IF(AND(OFFSET(AN16,,-Sens)&lt;&gt;"",OR(OFFSET(AN$4,,-Sens)=Tout_JF_P,NOT(NETWORKDAYS.INTL(OFFSET(AN$4,,-Sens),OFFSET(AN$4,,-Sens),Chômés)))),IF(OR(AN$4=Tout_JF_P,NOT(NETWORKDAYS.INTL(AN$4,AN$4,Chômés))),"*",Montant),
"")))))),"")</f>
        <v/>
      </c>
      <c r="AO16" s="87" t="str">
        <f t="array" aca="1" ref="AO16" ca="1">IFERROR(IF(AO$4&lt;$D16,"",
IF(AO$4&gt;La_Dernière_Opération,"",
IF(AO$4=La_Dernière_Opération,Montant,
IF(AO$4=$D16,IF(OR(AO$4=Tout_JF_P,NOT(NETWORKDAYS.INTL(AO$4,AO$4,Chômés))),"*",Montant),
IF(_T_E=AO$4,IF(OR(AO$4=Tout_JF_P,NOT(NETWORKDAYS.INTL(AO$4,AO$4,Chômés))),"*",Montant),
IF(AND(OFFSET(AO16,,-Sens)&lt;&gt;"",OR(OFFSET(AO$4,,-Sens)=Tout_JF_P,NOT(NETWORKDAYS.INTL(OFFSET(AO$4,,-Sens),OFFSET(AO$4,,-Sens),Chômés)))),IF(OR(AO$4=Tout_JF_P,NOT(NETWORKDAYS.INTL(AO$4,AO$4,Chômés))),"*",Montant),
"")))))),"")</f>
        <v/>
      </c>
      <c r="AP16" s="87" t="str">
        <f t="array" aca="1" ref="AP16" ca="1">IFERROR(IF(AP$4&lt;$D16,"",
IF(AP$4&gt;La_Dernière_Opération,"",
IF(AP$4=La_Dernière_Opération,Montant,
IF(AP$4=$D16,IF(OR(AP$4=Tout_JF_P,NOT(NETWORKDAYS.INTL(AP$4,AP$4,Chômés))),"*",Montant),
IF(_T_E=AP$4,IF(OR(AP$4=Tout_JF_P,NOT(NETWORKDAYS.INTL(AP$4,AP$4,Chômés))),"*",Montant),
IF(AND(OFFSET(AP16,,-Sens)&lt;&gt;"",OR(OFFSET(AP$4,,-Sens)=Tout_JF_P,NOT(NETWORKDAYS.INTL(OFFSET(AP$4,,-Sens),OFFSET(AP$4,,-Sens),Chômés)))),IF(OR(AP$4=Tout_JF_P,NOT(NETWORKDAYS.INTL(AP$4,AP$4,Chômés))),"*",Montant),
"")))))),"")</f>
        <v/>
      </c>
      <c r="AQ16" s="87" t="str">
        <f ca="1">IFERROR(IF(AQ$4&lt;$D16,"",
IF(AQ$4&gt;La_Dernière_Opération,"",
IF(AQ$4=La_Dernière_Opération,Montant,
IF(AQ$4=$D16,IF(OR(AQ$4=Tout_JF_P,NOT(NETWORKDAYS.INTL(AQ$4,AQ$4,Chômés))),"*",Montant),
IF(_T_E=AQ$4,IF(OR(AQ$4=Tout_JF_P,NOT(NETWORKDAYS.INTL(AQ$4,AQ$4,Chômés))),"*",Montant),
IF(AND(OFFSET(AQ16,,-Sens)&lt;&gt;"",OR(OFFSET(AQ$4,,-Sens)=Tout_JF_P,NOT(NETWORKDAYS.INTL(OFFSET(AQ$4,,-Sens),OFFSET(AQ$4,,-Sens),Chômés)))),IF(OR(AQ$4=Tout_JF_P,NOT(NETWORKDAYS.INTL(AQ$4,AQ$4,Chômés))),"*",Montant),
"")))))),"")</f>
        <v/>
      </c>
      <c r="AR16" s="87" t="str">
        <f ca="1">IFERROR(IF(AR$4&lt;$D16,"",
IF(AR$4&gt;La_Dernière_Opération,"",
IF(AR$4=La_Dernière_Opération,Montant,
IF(AR$4=$D16,IF(OR(AR$4=Tout_JF_P,NOT(NETWORKDAYS.INTL(AR$4,AR$4,Chômés))),"*",Montant),
IF(_T_E=AR$4,IF(OR(AR$4=Tout_JF_P,NOT(NETWORKDAYS.INTL(AR$4,AR$4,Chômés))),"*",Montant),
IF(AND(OFFSET(AR16,,-Sens)&lt;&gt;"",OR(OFFSET(AR$4,,-Sens)=Tout_JF_P,NOT(NETWORKDAYS.INTL(OFFSET(AR$4,,-Sens),OFFSET(AR$4,,-Sens),Chômés)))),IF(OR(AR$4=Tout_JF_P,NOT(NETWORKDAYS.INTL(AR$4,AR$4,Chômés))),"*",Montant),
"")))))),"")</f>
        <v/>
      </c>
      <c r="AS16" s="87" t="str">
        <f t="array" aca="1" ref="AS16" ca="1">IFERROR(IF(AS$4&lt;$D16,"",
IF(AS$4&gt;La_Dernière_Opération,"",
IF(AS$4=La_Dernière_Opération,Montant,
IF(AS$4=$D16,IF(OR(AS$4=Tout_JF_P,NOT(NETWORKDAYS.INTL(AS$4,AS$4,Chômés))),"*",Montant),
IF(_T_E=AS$4,IF(OR(AS$4=Tout_JF_P,NOT(NETWORKDAYS.INTL(AS$4,AS$4,Chômés))),"*",Montant),
IF(AND(OFFSET(AS16,,-Sens)&lt;&gt;"",OR(OFFSET(AS$4,,-Sens)=Tout_JF_P,NOT(NETWORKDAYS.INTL(OFFSET(AS$4,,-Sens),OFFSET(AS$4,,-Sens),Chômés)))),IF(OR(AS$4=Tout_JF_P,NOT(NETWORKDAYS.INTL(AS$4,AS$4,Chômés))),"*",Montant),
"")))))),"")</f>
        <v/>
      </c>
      <c r="AT16" s="87" t="str">
        <f t="array" aca="1" ref="AT16" ca="1">IFERROR(IF(AT$4&lt;$D16,"",
IF(AT$4&gt;La_Dernière_Opération,"",
IF(AT$4=La_Dernière_Opération,Montant,
IF(AT$4=$D16,IF(OR(AT$4=Tout_JF_P,NOT(NETWORKDAYS.INTL(AT$4,AT$4,Chômés))),"*",Montant),
IF(_T_E=AT$4,IF(OR(AT$4=Tout_JF_P,NOT(NETWORKDAYS.INTL(AT$4,AT$4,Chômés))),"*",Montant),
IF(AND(OFFSET(AT16,,-Sens)&lt;&gt;"",OR(OFFSET(AT$4,,-Sens)=Tout_JF_P,NOT(NETWORKDAYS.INTL(OFFSET(AT$4,,-Sens),OFFSET(AT$4,,-Sens),Chômés)))),IF(OR(AT$4=Tout_JF_P,NOT(NETWORKDAYS.INTL(AT$4,AT$4,Chômés))),"*",Montant),
"")))))),"")</f>
        <v/>
      </c>
      <c r="AU16" s="87" t="str">
        <f t="array" aca="1" ref="AU16" ca="1">IFERROR(IF(AU$4&lt;$D16,"",
IF(AU$4&gt;La_Dernière_Opération,"",
IF(AU$4=La_Dernière_Opération,Montant,
IF(AU$4=$D16,IF(OR(AU$4=Tout_JF_P,NOT(NETWORKDAYS.INTL(AU$4,AU$4,Chômés))),"*",Montant),
IF(_T_E=AU$4,IF(OR(AU$4=Tout_JF_P,NOT(NETWORKDAYS.INTL(AU$4,AU$4,Chômés))),"*",Montant),
IF(AND(OFFSET(AU16,,-Sens)&lt;&gt;"",OR(OFFSET(AU$4,,-Sens)=Tout_JF_P,NOT(NETWORKDAYS.INTL(OFFSET(AU$4,,-Sens),OFFSET(AU$4,,-Sens),Chômés)))),IF(OR(AU$4=Tout_JF_P,NOT(NETWORKDAYS.INTL(AU$4,AU$4,Chômés))),"*",Montant),
"")))))),"")</f>
        <v/>
      </c>
      <c r="AV16" s="87" t="str">
        <f t="array" aca="1" ref="AV16" ca="1">IFERROR(IF(AV$4&lt;$D16,"",
IF(AV$4&gt;La_Dernière_Opération,"",
IF(AV$4=La_Dernière_Opération,Montant,
IF(AV$4=$D16,IF(OR(AV$4=Tout_JF_P,NOT(NETWORKDAYS.INTL(AV$4,AV$4,Chômés))),"*",Montant),
IF(_T_E=AV$4,IF(OR(AV$4=Tout_JF_P,NOT(NETWORKDAYS.INTL(AV$4,AV$4,Chômés))),"*",Montant),
IF(AND(OFFSET(AV16,,-Sens)&lt;&gt;"",OR(OFFSET(AV$4,,-Sens)=Tout_JF_P,NOT(NETWORKDAYS.INTL(OFFSET(AV$4,,-Sens),OFFSET(AV$4,,-Sens),Chômés)))),IF(OR(AV$4=Tout_JF_P,NOT(NETWORKDAYS.INTL(AV$4,AV$4,Chômés))),"*",Montant),
"")))))),"")</f>
        <v/>
      </c>
      <c r="AW16" s="87" t="str">
        <f t="array" aca="1" ref="AW16" ca="1">IFERROR(IF(AW$4&lt;$D16,"",
IF(AW$4&gt;La_Dernière_Opération,"",
IF(AW$4=La_Dernière_Opération,Montant,
IF(AW$4=$D16,IF(OR(AW$4=Tout_JF_P,NOT(NETWORKDAYS.INTL(AW$4,AW$4,Chômés))),"*",Montant),
IF(_T_E=AW$4,IF(OR(AW$4=Tout_JF_P,NOT(NETWORKDAYS.INTL(AW$4,AW$4,Chômés))),"*",Montant),
IF(AND(OFFSET(AW16,,-Sens)&lt;&gt;"",OR(OFFSET(AW$4,,-Sens)=Tout_JF_P,NOT(NETWORKDAYS.INTL(OFFSET(AW$4,,-Sens),OFFSET(AW$4,,-Sens),Chômés)))),IF(OR(AW$4=Tout_JF_P,NOT(NETWORKDAYS.INTL(AW$4,AW$4,Chômés))),"*",Montant),
"")))))),"")</f>
        <v/>
      </c>
      <c r="AX16" s="87" t="str">
        <f t="array" aca="1" ref="AX16" ca="1">IFERROR(IF(AX$4&lt;$D16,"",
IF(AX$4&gt;La_Dernière_Opération,"",
IF(AX$4=La_Dernière_Opération,Montant,
IF(AX$4=$D16,IF(OR(AX$4=Tout_JF_P,NOT(NETWORKDAYS.INTL(AX$4,AX$4,Chômés))),"*",Montant),
IF(_T_E=AX$4,IF(OR(AX$4=Tout_JF_P,NOT(NETWORKDAYS.INTL(AX$4,AX$4,Chômés))),"*",Montant),
IF(AND(OFFSET(AX16,,-Sens)&lt;&gt;"",OR(OFFSET(AX$4,,-Sens)=Tout_JF_P,NOT(NETWORKDAYS.INTL(OFFSET(AX$4,,-Sens),OFFSET(AX$4,,-Sens),Chômés)))),IF(OR(AX$4=Tout_JF_P,NOT(NETWORKDAYS.INTL(AX$4,AX$4,Chômés))),"*",Montant),
"")))))),"")</f>
        <v/>
      </c>
      <c r="AY16" s="87" t="str">
        <f ca="1">IFERROR(IF(AY$4&lt;$D16,"",
IF(AY$4&gt;La_Dernière_Opération,"",
IF(AY$4=La_Dernière_Opération,Montant,
IF(AY$4=$D16,IF(OR(AY$4=Tout_JF_P,NOT(NETWORKDAYS.INTL(AY$4,AY$4,Chômés))),"*",Montant),
IF(_T_E=AY$4,IF(OR(AY$4=Tout_JF_P,NOT(NETWORKDAYS.INTL(AY$4,AY$4,Chômés))),"*",Montant),
IF(AND(OFFSET(AY16,,-Sens)&lt;&gt;"",OR(OFFSET(AY$4,,-Sens)=Tout_JF_P,NOT(NETWORKDAYS.INTL(OFFSET(AY$4,,-Sens),OFFSET(AY$4,,-Sens),Chômés)))),IF(OR(AY$4=Tout_JF_P,NOT(NETWORKDAYS.INTL(AY$4,AY$4,Chômés))),"*",Montant),
"")))))),"")</f>
        <v/>
      </c>
      <c r="AZ16" s="87" t="str">
        <f ca="1">IFERROR(IF(AZ$4&lt;$D16,"",
IF(AZ$4&gt;La_Dernière_Opération,"",
IF(AZ$4=La_Dernière_Opération,Montant,
IF(AZ$4=$D16,IF(OR(AZ$4=Tout_JF_P,NOT(NETWORKDAYS.INTL(AZ$4,AZ$4,Chômés))),"*",Montant),
IF(_T_E=AZ$4,IF(OR(AZ$4=Tout_JF_P,NOT(NETWORKDAYS.INTL(AZ$4,AZ$4,Chômés))),"*",Montant),
IF(AND(OFFSET(AZ16,,-Sens)&lt;&gt;"",OR(OFFSET(AZ$4,,-Sens)=Tout_JF_P,NOT(NETWORKDAYS.INTL(OFFSET(AZ$4,,-Sens),OFFSET(AZ$4,,-Sens),Chômés)))),IF(OR(AZ$4=Tout_JF_P,NOT(NETWORKDAYS.INTL(AZ$4,AZ$4,Chômés))),"*",Montant),
"")))))),"")</f>
        <v/>
      </c>
      <c r="BA16" s="87" t="str">
        <f t="array" aca="1" ref="BA16" ca="1">IFERROR(IF(BA$4&lt;$D16,"",
IF(BA$4&gt;La_Dernière_Opération,"",
IF(BA$4=La_Dernière_Opération,Montant,
IF(BA$4=$D16,IF(OR(BA$4=Tout_JF_P,NOT(NETWORKDAYS.INTL(BA$4,BA$4,Chômés))),"*",Montant),
IF(_T_E=BA$4,IF(OR(BA$4=Tout_JF_P,NOT(NETWORKDAYS.INTL(BA$4,BA$4,Chômés))),"*",Montant),
IF(AND(OFFSET(BA16,,-Sens)&lt;&gt;"",OR(OFFSET(BA$4,,-Sens)=Tout_JF_P,NOT(NETWORKDAYS.INTL(OFFSET(BA$4,,-Sens),OFFSET(BA$4,,-Sens),Chômés)))),IF(OR(BA$4=Tout_JF_P,NOT(NETWORKDAYS.INTL(BA$4,BA$4,Chômés))),"*",Montant),
"")))))),"")</f>
        <v/>
      </c>
      <c r="BB16" s="88" t="str">
        <f t="array" aca="1" ref="BB16" ca="1">IFERROR(IF(BB$4&lt;$D16,"",
IF(BB$4&gt;La_Dernière_Opération,"",
IF(BB$4=La_Dernière_Opération,Montant,
IF(BB$4=$D16,IF(OR(BB$4=Tout_JF_P,NOT(NETWORKDAYS.INTL(BB$4,BB$4,Chômés))),"*",Montant),
IF(_T_E=BB$4,IF(OR(BB$4=Tout_JF_P,NOT(NETWORKDAYS.INTL(BB$4,BB$4,Chômés))),"*",Montant),
IF(AND(OFFSET(BB16,,-Sens)&lt;&gt;"",OR(OFFSET(BB$4,,-Sens)=Tout_JF_P,NOT(NETWORKDAYS.INTL(OFFSET(BB$4,,-Sens),OFFSET(BB$4,,-Sens),Chômés)))),IF(OR(BB$4=Tout_JF_P,NOT(NETWORKDAYS.INTL(BB$4,BB$4,Chômés))),"*",Montant),
"")))))),"")</f>
        <v/>
      </c>
      <c r="BC16" s="88" t="str">
        <f t="array" aca="1" ref="BC16" ca="1">IFERROR(IF(BC$4&lt;$D16,"",
IF(BC$4&gt;La_Dernière_Opération,"",
IF(BC$4=La_Dernière_Opération,Montant,
IF(BC$4=$D16,IF(OR(BC$4=Tout_JF_P,NOT(NETWORKDAYS.INTL(BC$4,BC$4,Chômés))),"*",Montant),
IF(_T_E=BC$4,IF(OR(BC$4=Tout_JF_P,NOT(NETWORKDAYS.INTL(BC$4,BC$4,Chômés))),"*",Montant),
IF(AND(OFFSET(BC16,,-Sens)&lt;&gt;"",OR(OFFSET(BC$4,,-Sens)=Tout_JF_P,NOT(NETWORKDAYS.INTL(OFFSET(BC$4,,-Sens),OFFSET(BC$4,,-Sens),Chômés)))),IF(OR(BC$4=Tout_JF_P,NOT(NETWORKDAYS.INTL(BC$4,BC$4,Chômés))),"*",Montant),
"")))))),"")</f>
        <v/>
      </c>
      <c r="BD16" s="88" t="str">
        <f t="array" aca="1" ref="BD16" ca="1">IFERROR(IF(BD$4&lt;$D16,"",
IF(BD$4&gt;La_Dernière_Opération,"",
IF(BD$4=La_Dernière_Opération,Montant,
IF(BD$4=$D16,IF(OR(BD$4=Tout_JF_P,NOT(NETWORKDAYS.INTL(BD$4,BD$4,Chômés))),"*",Montant),
IF(_T_E=BD$4,IF(OR(BD$4=Tout_JF_P,NOT(NETWORKDAYS.INTL(BD$4,BD$4,Chômés))),"*",Montant),
IF(AND(OFFSET(BD16,,-Sens)&lt;&gt;"",OR(OFFSET(BD$4,,-Sens)=Tout_JF_P,NOT(NETWORKDAYS.INTL(OFFSET(BD$4,,-Sens),OFFSET(BD$4,,-Sens),Chômés)))),IF(OR(BD$4=Tout_JF_P,NOT(NETWORKDAYS.INTL(BD$4,BD$4,Chômés))),"*",Montant),
"")))))),"")</f>
        <v/>
      </c>
      <c r="BE16" s="88" t="str">
        <f t="array" aca="1" ref="BE16" ca="1">IFERROR(IF(BE$4&lt;$D16,"",
IF(BE$4&gt;La_Dernière_Opération,"",
IF(BE$4=La_Dernière_Opération,Montant,
IF(BE$4=$D16,IF(OR(BE$4=Tout_JF_P,NOT(NETWORKDAYS.INTL(BE$4,BE$4,Chômés))),"*",Montant),
IF(_T_E=BE$4,IF(OR(BE$4=Tout_JF_P,NOT(NETWORKDAYS.INTL(BE$4,BE$4,Chômés))),"*",Montant),
IF(AND(OFFSET(BE16,,-Sens)&lt;&gt;"",OR(OFFSET(BE$4,,-Sens)=Tout_JF_P,NOT(NETWORKDAYS.INTL(OFFSET(BE$4,,-Sens),OFFSET(BE$4,,-Sens),Chômés)))),IF(OR(BE$4=Tout_JF_P,NOT(NETWORKDAYS.INTL(BE$4,BE$4,Chômés))),"*",Montant),
"")))))),"")</f>
        <v/>
      </c>
      <c r="BF16" s="88" t="str">
        <f t="array" aca="1" ref="BF16" ca="1">IFERROR(IF(BF$4&lt;$D16,"",
IF(BF$4&gt;La_Dernière_Opération,"",
IF(BF$4=La_Dernière_Opération,Montant,
IF(BF$4=$D16,IF(OR(BF$4=Tout_JF_P,NOT(NETWORKDAYS.INTL(BF$4,BF$4,Chômés))),"*",Montant),
IF(_T_E=BF$4,IF(OR(BF$4=Tout_JF_P,NOT(NETWORKDAYS.INTL(BF$4,BF$4,Chômés))),"*",Montant),
IF(AND(OFFSET(BF16,,-Sens)&lt;&gt;"",OR(OFFSET(BF$4,,-Sens)=Tout_JF_P,NOT(NETWORKDAYS.INTL(OFFSET(BF$4,,-Sens),OFFSET(BF$4,,-Sens),Chômés)))),IF(OR(BF$4=Tout_JF_P,NOT(NETWORKDAYS.INTL(BF$4,BF$4,Chômés))),"*",Montant),
"")))))),"")</f>
        <v/>
      </c>
      <c r="BG16" s="88" t="str">
        <f t="array" aca="1" ref="BG16" ca="1">IFERROR(IF(BG$4&lt;$D16,"",
IF(BG$4&gt;La_Dernière_Opération,"",
IF(BG$4=La_Dernière_Opération,Montant,
IF(BG$4=$D16,IF(OR(BG$4=Tout_JF_P,NOT(NETWORKDAYS.INTL(BG$4,BG$4,Chômés))),"*",Montant),
IF(_T_E=BG$4,IF(OR(BG$4=Tout_JF_P,NOT(NETWORKDAYS.INTL(BG$4,BG$4,Chômés))),"*",Montant),
IF(AND(OFFSET(BG16,,-Sens)&lt;&gt;"",OR(OFFSET(BG$4,,-Sens)=Tout_JF_P,NOT(NETWORKDAYS.INTL(OFFSET(BG$4,,-Sens),OFFSET(BG$4,,-Sens),Chômés)))),IF(OR(BG$4=Tout_JF_P,NOT(NETWORKDAYS.INTL(BG$4,BG$4,Chômés))),"*",Montant),
"")))))),"")</f>
        <v/>
      </c>
      <c r="BH16" s="89" t="str">
        <f t="array" aca="1" ref="BH16" ca="1">IFERROR(IF(BH$4&lt;$D16,"",
IF(BH$4&gt;La_Dernière_Opération,"",
IF(BH$4=La_Dernière_Opération,Montant,
IF(BH$4=$D16,IF(OR(BH$4=Tout_JF_P,NOT(NETWORKDAYS.INTL(BH$4,BH$4,Chômés))),"*",Montant),
IF(_T_E=BH$4,IF(OR(BH$4=Tout_JF_P,NOT(NETWORKDAYS.INTL(BH$4,BH$4,Chômés))),"*",Montant),
IF(AND(OFFSET(BH16,,-Sens)&lt;&gt;"",OR(OFFSET(BH$4,,-Sens)=Tout_JF_P,NOT(NETWORKDAYS.INTL(OFFSET(BH$4,,-Sens),OFFSET(BH$4,,-Sens),Chômés)))),IF(OR(BH$4=Tout_JF_P,NOT(NETWORKDAYS.INTL(BH$4,BH$4,Chômés))),"*",Montant),
"")))))),"")</f>
        <v/>
      </c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X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O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F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5"/>
      <c r="XS16" s="5"/>
      <c r="XT16" s="5"/>
      <c r="XU16" s="5"/>
      <c r="XV16" s="5"/>
      <c r="XW16" s="5"/>
      <c r="XX16" s="5"/>
      <c r="XY16" s="5"/>
      <c r="XZ16" s="5"/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5"/>
      <c r="YP16" s="5"/>
      <c r="YQ16" s="5"/>
      <c r="YR16" s="5"/>
      <c r="YS16" s="5"/>
      <c r="YT16" s="5"/>
      <c r="YU16" s="5"/>
      <c r="YV16" s="5"/>
      <c r="YW16" s="5"/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5"/>
      <c r="ZM16" s="5"/>
      <c r="ZN16" s="5"/>
      <c r="ZO16" s="5"/>
      <c r="ZP16" s="5"/>
      <c r="ZQ16" s="5"/>
      <c r="ZR16" s="5"/>
      <c r="ZS16" s="5"/>
      <c r="ZT16" s="5"/>
      <c r="ZU16" s="5"/>
      <c r="ZV16" s="5"/>
      <c r="ZW16" s="5"/>
      <c r="ZX16" s="5"/>
      <c r="ZY16" s="5"/>
      <c r="ZZ16" s="5"/>
    </row>
    <row r="17" spans="1:702" ht="26.25" x14ac:dyDescent="0.25">
      <c r="A17" s="61" t="s">
        <v>124</v>
      </c>
      <c r="B17" s="73" t="s">
        <v>110</v>
      </c>
      <c r="C17" s="35"/>
      <c r="D17" s="56">
        <v>44155</v>
      </c>
      <c r="E17" s="75" t="s">
        <v>57</v>
      </c>
      <c r="F17" s="30">
        <v>10000</v>
      </c>
      <c r="G17" s="35"/>
      <c r="H17" s="72">
        <f t="array" aca="1" ref="H17" ca="1">IF(OR($D17=Fériés,$D17=Ponts,NOT(NETWORKDAYS.INTL($D17,$D17,Chômés))),"Erreur de",IF($D17="","Absence de",IFERROR(
IF($I17="Terminé","Opération",
IF(TODAY()&lt;=$D17,$D17,
IF($I17&lt;WORKDAY.INTL(Prochaine_Echéance,IF(OR(WORKDAY.INTL(Prochaine_Echéance,0,Chômés,Tout_JF_P)=Tout_JF_P),1,0)*Sens,Chômés,Tout_JF_P),
$I17,
WORKDAY.INTL(Prochaine_Echéance,IF(OR(WORKDAY.INTL(Prochaine_Echéance,0,Chômés,Tout_JF_P)=Tout_JF_P),1,0)*Sens,Chômés,Tout_JF_P))
)),
IF($D17="","Absence de","Erreur de"))))</f>
        <v>44155</v>
      </c>
      <c r="I17" s="60" t="str">
        <f t="array" aca="1" ref="I17" ca="1">IF(OR($D17=Fériés,$D17=Ponts,NOT(NETWORKDAYS.INTL($D17,$D17,Chômés))),"date de début",IFERROR(
IF(La_Dernière_Opération&gt;EDATE($D17,100),"Perpétuel",
IF(La_Dernière_Opération&lt;TODAY(),"Terminé",La_Dernière_Opération)),IF(AND(ISNUMBER($D17),$E17=""),"périodicité","date de début")))</f>
        <v>date de début</v>
      </c>
      <c r="J17" s="40" t="str">
        <f t="array" aca="1" ref="J17" ca="1">IFERROR(IF(J$4&lt;$D17,"",
IF(J$4&gt;La_Dernière_Opération,"",
IF(J$4=La_Dernière_Opération,Montant,
IF(J$4=$D17,IF(OR(J$4=Tout_JF_P,NOT(NETWORKDAYS.INTL(J$4,J$4,Chômés))),"*",Montant),
IF(_T_E=J$4,IF(OR(J$4=Tout_JF_P,NOT(NETWORKDAYS.INTL(J$4,J$4,Chômés))),"*",Montant),
IF(AND(OFFSET(J17,,-Sens)&lt;&gt;"",OR(OFFSET(J$4,,-Sens)=Tout_JF_P,NOT(NETWORKDAYS.INTL(OFFSET(J$4,,-Sens),OFFSET(J$4,,-Sens),Chômés)))),IF(OR(J$4=Tout_JF_P,NOT(NETWORKDAYS.INTL(J$4,J$4,Chômés))),"*",Montant),
"")))))),"")</f>
        <v/>
      </c>
      <c r="K17" s="40" t="str">
        <f t="array" aca="1" ref="K17" ca="1">IFERROR(IF(K$4&lt;$D17,"",
IF(K$4&gt;La_Dernière_Opération,"",
IF(K$4=La_Dernière_Opération,Montant,
IF(K$4=$D17,IF(OR(K$4=Tout_JF_P,NOT(NETWORKDAYS.INTL(K$4,K$4,Chômés))),"*",Montant),
IF(_T_E=K$4,IF(OR(K$4=Tout_JF_P,NOT(NETWORKDAYS.INTL(K$4,K$4,Chômés))),"*",Montant),
IF(AND(OFFSET(K17,,-Sens)&lt;&gt;"",OR(OFFSET(K$4,,-Sens)=Tout_JF_P,NOT(NETWORKDAYS.INTL(OFFSET(K$4,,-Sens),OFFSET(K$4,,-Sens),Chômés)))),IF(OR(K$4=Tout_JF_P,NOT(NETWORKDAYS.INTL(K$4,K$4,Chômés))),"*",Montant),
"")))))),"")</f>
        <v/>
      </c>
      <c r="L17" s="40" t="str">
        <f t="array" aca="1" ref="L17" ca="1">IFERROR(IF(L$4&lt;$D17,"",
IF(L$4&gt;La_Dernière_Opération,"",
IF(L$4=La_Dernière_Opération,Montant,
IF(L$4=$D17,IF(OR(L$4=Tout_JF_P,NOT(NETWORKDAYS.INTL(L$4,L$4,Chômés))),"*",Montant),
IF(_T_E=L$4,IF(OR(L$4=Tout_JF_P,NOT(NETWORKDAYS.INTL(L$4,L$4,Chômés))),"*",Montant),
IF(AND(OFFSET(L17,,-Sens)&lt;&gt;"",OR(OFFSET(L$4,,-Sens)=Tout_JF_P,NOT(NETWORKDAYS.INTL(OFFSET(L$4,,-Sens),OFFSET(L$4,,-Sens),Chômés)))),IF(OR(L$4=Tout_JF_P,NOT(NETWORKDAYS.INTL(L$4,L$4,Chômés))),"*",Montant),
"")))))),"")</f>
        <v/>
      </c>
      <c r="M17" s="40" t="str">
        <f t="array" aca="1" ref="M17" ca="1">IFERROR(IF(M$4&lt;$D17,"",
IF(M$4&gt;La_Dernière_Opération,"",
IF(M$4=La_Dernière_Opération,Montant,
IF(M$4=$D17,IF(OR(M$4=Tout_JF_P,NOT(NETWORKDAYS.INTL(M$4,M$4,Chômés))),"*",Montant),
IF(_T_E=M$4,IF(OR(M$4=Tout_JF_P,NOT(NETWORKDAYS.INTL(M$4,M$4,Chômés))),"*",Montant),
IF(AND(OFFSET(M17,,-Sens)&lt;&gt;"",OR(OFFSET(M$4,,-Sens)=Tout_JF_P,NOT(NETWORKDAYS.INTL(OFFSET(M$4,,-Sens),OFFSET(M$4,,-Sens),Chômés)))),IF(OR(M$4=Tout_JF_P,NOT(NETWORKDAYS.INTL(M$4,M$4,Chômés))),"*",Montant),
"")))))),"")</f>
        <v/>
      </c>
      <c r="N17" s="40" t="str">
        <f t="array" aca="1" ref="N17" ca="1">IFERROR(IF(N$4&lt;$D17,"",
IF(N$4&gt;La_Dernière_Opération,"",
IF(N$4=La_Dernière_Opération,Montant,
IF(N$4=$D17,IF(OR(N$4=Tout_JF_P,NOT(NETWORKDAYS.INTL(N$4,N$4,Chômés))),"*",Montant),
IF(_T_E=N$4,IF(OR(N$4=Tout_JF_P,NOT(NETWORKDAYS.INTL(N$4,N$4,Chômés))),"*",Montant),
IF(AND(OFFSET(N17,,-Sens)&lt;&gt;"",OR(OFFSET(N$4,,-Sens)=Tout_JF_P,NOT(NETWORKDAYS.INTL(OFFSET(N$4,,-Sens),OFFSET(N$4,,-Sens),Chômés)))),IF(OR(N$4=Tout_JF_P,NOT(NETWORKDAYS.INTL(N$4,N$4,Chômés))),"*",Montant),
"")))))),"")</f>
        <v/>
      </c>
      <c r="O17" s="40" t="str">
        <f t="array" aca="1" ref="O17" ca="1">IFERROR(IF(O$4&lt;$D17,"",
IF(O$4&gt;La_Dernière_Opération,"",
IF(O$4=La_Dernière_Opération,Montant,
IF(O$4=$D17,IF(OR(O$4=Tout_JF_P,NOT(NETWORKDAYS.INTL(O$4,O$4,Chômés))),"*",Montant),
IF(_T_E=O$4,IF(OR(O$4=Tout_JF_P,NOT(NETWORKDAYS.INTL(O$4,O$4,Chômés))),"*",Montant),
IF(AND(OFFSET(O17,,-Sens)&lt;&gt;"",OR(OFFSET(O$4,,-Sens)=Tout_JF_P,NOT(NETWORKDAYS.INTL(OFFSET(O$4,,-Sens),OFFSET(O$4,,-Sens),Chômés)))),IF(OR(O$4=Tout_JF_P,NOT(NETWORKDAYS.INTL(O$4,O$4,Chômés))),"*",Montant),
"")))))),"")</f>
        <v/>
      </c>
      <c r="P17" s="40" t="str">
        <f t="array" aca="1" ref="P17" ca="1">IFERROR(IF(P$4&lt;$D17,"",
IF(P$4&gt;La_Dernière_Opération,"",
IF(P$4=La_Dernière_Opération,Montant,
IF(P$4=$D17,IF(OR(P$4=Tout_JF_P,NOT(NETWORKDAYS.INTL(P$4,P$4,Chômés))),"*",Montant),
IF(_T_E=P$4,IF(OR(P$4=Tout_JF_P,NOT(NETWORKDAYS.INTL(P$4,P$4,Chômés))),"*",Montant),
IF(AND(OFFSET(P17,,-Sens)&lt;&gt;"",OR(OFFSET(P$4,,-Sens)=Tout_JF_P,NOT(NETWORKDAYS.INTL(OFFSET(P$4,,-Sens),OFFSET(P$4,,-Sens),Chômés)))),IF(OR(P$4=Tout_JF_P,NOT(NETWORKDAYS.INTL(P$4,P$4,Chômés))),"*",Montant),
"")))))),"")</f>
        <v/>
      </c>
      <c r="Q17" s="40" t="str">
        <f t="array" aca="1" ref="Q17" ca="1">IFERROR(IF(Q$4&lt;$D17,"",
IF(Q$4&gt;La_Dernière_Opération,"",
IF(Q$4=La_Dernière_Opération,Montant,
IF(Q$4=$D17,IF(OR(Q$4=Tout_JF_P,NOT(NETWORKDAYS.INTL(Q$4,Q$4,Chômés))),"*",Montant),
IF(_T_E=Q$4,IF(OR(Q$4=Tout_JF_P,NOT(NETWORKDAYS.INTL(Q$4,Q$4,Chômés))),"*",Montant),
IF(AND(OFFSET(Q17,,-Sens)&lt;&gt;"",OR(OFFSET(Q$4,,-Sens)=Tout_JF_P,NOT(NETWORKDAYS.INTL(OFFSET(Q$4,,-Sens),OFFSET(Q$4,,-Sens),Chômés)))),IF(OR(Q$4=Tout_JF_P,NOT(NETWORKDAYS.INTL(Q$4,Q$4,Chômés))),"*",Montant),
"")))))),"")</f>
        <v/>
      </c>
      <c r="R17" s="87" t="str">
        <f t="array" aca="1" ref="R17" ca="1">IFERROR(IF(R$4&lt;$D17,"",
IF(R$4&gt;La_Dernière_Opération,"",
IF(R$4=La_Dernière_Opération,Montant,
IF(R$4=$D17,IF(OR(R$4=Tout_JF_P,NOT(NETWORKDAYS.INTL(R$4,R$4,Chômés))),"*",Montant),
IF(_T_E=R$4,IF(OR(R$4=Tout_JF_P,NOT(NETWORKDAYS.INTL(R$4,R$4,Chômés))),"*",Montant),
IF(AND(OFFSET(R17,,-Sens)&lt;&gt;"",OR(OFFSET(R$4,,-Sens)=Tout_JF_P,NOT(NETWORKDAYS.INTL(OFFSET(R$4,,-Sens),OFFSET(R$4,,-Sens),Chômés)))),IF(OR(R$4=Tout_JF_P,NOT(NETWORKDAYS.INTL(R$4,R$4,Chômés))),"*",Montant),
"")))))),"")</f>
        <v/>
      </c>
      <c r="S17" s="87" t="str">
        <f t="array" aca="1" ref="S17" ca="1">IFERROR(IF(S$4&lt;$D17,"",
IF(S$4&gt;La_Dernière_Opération,"",
IF(S$4=La_Dernière_Opération,Montant,
IF(S$4=$D17,IF(OR(S$4=Tout_JF_P,NOT(NETWORKDAYS.INTL(S$4,S$4,Chômés))),"*",Montant),
IF(_T_E=S$4,IF(OR(S$4=Tout_JF_P,NOT(NETWORKDAYS.INTL(S$4,S$4,Chômés))),"*",Montant),
IF(AND(OFFSET(S17,,-Sens)&lt;&gt;"",OR(OFFSET(S$4,,-Sens)=Tout_JF_P,NOT(NETWORKDAYS.INTL(OFFSET(S$4,,-Sens),OFFSET(S$4,,-Sens),Chômés)))),IF(OR(S$4=Tout_JF_P,NOT(NETWORKDAYS.INTL(S$4,S$4,Chômés))),"*",Montant),
"")))))),"")</f>
        <v/>
      </c>
      <c r="T17" s="87" t="str">
        <f t="array" aca="1" ref="T17" ca="1">IFERROR(IF(T$4&lt;$D17,"",
IF(T$4&gt;La_Dernière_Opération,"",
IF(T$4=La_Dernière_Opération,Montant,
IF(T$4=$D17,IF(OR(T$4=Tout_JF_P,NOT(NETWORKDAYS.INTL(T$4,T$4,Chômés))),"*",Montant),
IF(_T_E=T$4,IF(OR(T$4=Tout_JF_P,NOT(NETWORKDAYS.INTL(T$4,T$4,Chômés))),"*",Montant),
IF(AND(OFFSET(T17,,-Sens)&lt;&gt;"",OR(OFFSET(T$4,,-Sens)=Tout_JF_P,NOT(NETWORKDAYS.INTL(OFFSET(T$4,,-Sens),OFFSET(T$4,,-Sens),Chômés)))),IF(OR(T$4=Tout_JF_P,NOT(NETWORKDAYS.INTL(T$4,T$4,Chômés))),"*",Montant),
"")))))),"")</f>
        <v/>
      </c>
      <c r="U17" s="87" t="str">
        <f t="array" aca="1" ref="U17" ca="1">IFERROR(IF(U$4&lt;$D17,"",
IF(U$4&gt;La_Dernière_Opération,"",
IF(U$4=La_Dernière_Opération,Montant,
IF(U$4=$D17,IF(OR(U$4=Tout_JF_P,NOT(NETWORKDAYS.INTL(U$4,U$4,Chômés))),"*",Montant),
IF(_T_E=U$4,IF(OR(U$4=Tout_JF_P,NOT(NETWORKDAYS.INTL(U$4,U$4,Chômés))),"*",Montant),
IF(AND(OFFSET(U17,,-Sens)&lt;&gt;"",OR(OFFSET(U$4,,-Sens)=Tout_JF_P,NOT(NETWORKDAYS.INTL(OFFSET(U$4,,-Sens),OFFSET(U$4,,-Sens),Chômés)))),IF(OR(U$4=Tout_JF_P,NOT(NETWORKDAYS.INTL(U$4,U$4,Chômés))),"*",Montant),
"")))))),"")</f>
        <v/>
      </c>
      <c r="V17" s="87" t="str">
        <f ca="1">IFERROR(IF(V$4&lt;$D17,"",
IF(V$4&gt;La_Dernière_Opération,"",
IF(V$4=La_Dernière_Opération,Montant,
IF(V$4=$D17,IF(OR(V$4=Tout_JF_P,NOT(NETWORKDAYS.INTL(V$4,V$4,Chômés))),"*",Montant),
IF(_T_E=V$4,IF(OR(V$4=Tout_JF_P,NOT(NETWORKDAYS.INTL(V$4,V$4,Chômés))),"*",Montant),
IF(AND(OFFSET(V17,,-Sens)&lt;&gt;"",OR(OFFSET(V$4,,-Sens)=Tout_JF_P,NOT(NETWORKDAYS.INTL(OFFSET(V$4,,-Sens),OFFSET(V$4,,-Sens),Chômés)))),IF(OR(V$4=Tout_JF_P,NOT(NETWORKDAYS.INTL(V$4,V$4,Chômés))),"*",Montant),
"")))))),"")</f>
        <v/>
      </c>
      <c r="W17" s="87" t="str">
        <f ca="1">IFERROR(IF(W$4&lt;$D17,"",
IF(W$4&gt;La_Dernière_Opération,"",
IF(W$4=La_Dernière_Opération,Montant,
IF(W$4=$D17,IF(OR(W$4=Tout_JF_P,NOT(NETWORKDAYS.INTL(W$4,W$4,Chômés))),"*",Montant),
IF(_T_E=W$4,IF(OR(W$4=Tout_JF_P,NOT(NETWORKDAYS.INTL(W$4,W$4,Chômés))),"*",Montant),
IF(AND(OFFSET(W17,,-Sens)&lt;&gt;"",OR(OFFSET(W$4,,-Sens)=Tout_JF_P,NOT(NETWORKDAYS.INTL(OFFSET(W$4,,-Sens),OFFSET(W$4,,-Sens),Chômés)))),IF(OR(W$4=Tout_JF_P,NOT(NETWORKDAYS.INTL(W$4,W$4,Chômés))),"*",Montant),
"")))))),"")</f>
        <v/>
      </c>
      <c r="X17" s="87" t="str">
        <f t="array" aca="1" ref="X17" ca="1">IFERROR(IF(X$4&lt;$D17,"",
IF(X$4&gt;La_Dernière_Opération,"",
IF(X$4=La_Dernière_Opération,Montant,
IF(X$4=$D17,IF(OR(X$4=Tout_JF_P,NOT(NETWORKDAYS.INTL(X$4,X$4,Chômés))),"*",Montant),
IF(_T_E=X$4,IF(OR(X$4=Tout_JF_P,NOT(NETWORKDAYS.INTL(X$4,X$4,Chômés))),"*",Montant),
IF(AND(OFFSET(X17,,-Sens)&lt;&gt;"",OR(OFFSET(X$4,,-Sens)=Tout_JF_P,NOT(NETWORKDAYS.INTL(OFFSET(X$4,,-Sens),OFFSET(X$4,,-Sens),Chômés)))),IF(OR(X$4=Tout_JF_P,NOT(NETWORKDAYS.INTL(X$4,X$4,Chômés))),"*",Montant),
"")))))),"")</f>
        <v/>
      </c>
      <c r="Y17" s="87" t="str">
        <f t="array" aca="1" ref="Y17" ca="1">IFERROR(IF(Y$4&lt;$D17,"",
IF(Y$4&gt;La_Dernière_Opération,"",
IF(Y$4=La_Dernière_Opération,Montant,
IF(Y$4=$D17,IF(OR(Y$4=Tout_JF_P,NOT(NETWORKDAYS.INTL(Y$4,Y$4,Chômés))),"*",Montant),
IF(_T_E=Y$4,IF(OR(Y$4=Tout_JF_P,NOT(NETWORKDAYS.INTL(Y$4,Y$4,Chômés))),"*",Montant),
IF(AND(OFFSET(Y17,,-Sens)&lt;&gt;"",OR(OFFSET(Y$4,,-Sens)=Tout_JF_P,NOT(NETWORKDAYS.INTL(OFFSET(Y$4,,-Sens),OFFSET(Y$4,,-Sens),Chômés)))),IF(OR(Y$4=Tout_JF_P,NOT(NETWORKDAYS.INTL(Y$4,Y$4,Chômés))),"*",Montant),
"")))))),"")</f>
        <v/>
      </c>
      <c r="Z17" s="87" t="str">
        <f t="array" aca="1" ref="Z17" ca="1">IFERROR(IF(Z$4&lt;$D17,"",
IF(Z$4&gt;La_Dernière_Opération,"",
IF(Z$4=La_Dernière_Opération,Montant,
IF(Z$4=$D17,IF(OR(Z$4=Tout_JF_P,NOT(NETWORKDAYS.INTL(Z$4,Z$4,Chômés))),"*",Montant),
IF(_T_E=Z$4,IF(OR(Z$4=Tout_JF_P,NOT(NETWORKDAYS.INTL(Z$4,Z$4,Chômés))),"*",Montant),
IF(AND(OFFSET(Z17,,-Sens)&lt;&gt;"",OR(OFFSET(Z$4,,-Sens)=Tout_JF_P,NOT(NETWORKDAYS.INTL(OFFSET(Z$4,,-Sens),OFFSET(Z$4,,-Sens),Chômés)))),IF(OR(Z$4=Tout_JF_P,NOT(NETWORKDAYS.INTL(Z$4,Z$4,Chômés))),"*",Montant),
"")))))),"")</f>
        <v/>
      </c>
      <c r="AA17" s="87" t="str">
        <f t="array" aca="1" ref="AA17" ca="1">IFERROR(IF(AA$4&lt;$D17,"",
IF(AA$4&gt;La_Dernière_Opération,"",
IF(AA$4=La_Dernière_Opération,Montant,
IF(AA$4=$D17,IF(OR(AA$4=Tout_JF_P,NOT(NETWORKDAYS.INTL(AA$4,AA$4,Chômés))),"*",Montant),
IF(_T_E=AA$4,IF(OR(AA$4=Tout_JF_P,NOT(NETWORKDAYS.INTL(AA$4,AA$4,Chômés))),"*",Montant),
IF(AND(OFFSET(AA17,,-Sens)&lt;&gt;"",OR(OFFSET(AA$4,,-Sens)=Tout_JF_P,NOT(NETWORKDAYS.INTL(OFFSET(AA$4,,-Sens),OFFSET(AA$4,,-Sens),Chômés)))),IF(OR(AA$4=Tout_JF_P,NOT(NETWORKDAYS.INTL(AA$4,AA$4,Chômés))),"*",Montant),
"")))))),"")</f>
        <v/>
      </c>
      <c r="AB17" s="87" t="str">
        <f ca="1">IFERROR(IF(AB$4&lt;$D17,"",
IF(AB$4&gt;La_Dernière_Opération,"",
IF(AB$4=La_Dernière_Opération,Montant,
IF(AB$4=$D17,IF(OR(AB$4=Tout_JF_P,NOT(NETWORKDAYS.INTL(AB$4,AB$4,Chômés))),"*",Montant),
IF(_T_E=AB$4,IF(OR(AB$4=Tout_JF_P,NOT(NETWORKDAYS.INTL(AB$4,AB$4,Chômés))),"*",Montant),
IF(AND(OFFSET(AB17,,-Sens)&lt;&gt;"",OR(OFFSET(AB$4,,-Sens)=Tout_JF_P,NOT(NETWORKDAYS.INTL(OFFSET(AB$4,,-Sens),OFFSET(AB$4,,-Sens),Chômés)))),IF(OR(AB$4=Tout_JF_P,NOT(NETWORKDAYS.INTL(AB$4,AB$4,Chômés))),"*",Montant),
"")))))),"")</f>
        <v/>
      </c>
      <c r="AC17" s="87" t="str">
        <f t="array" aca="1" ref="AC17" ca="1">IFERROR(IF(AC$4&lt;$D17,"",
IF(AC$4&gt;La_Dernière_Opération,"",
IF(AC$4=La_Dernière_Opération,Montant,
IF(AC$4=$D17,IF(OR(AC$4=Tout_JF_P,NOT(NETWORKDAYS.INTL(AC$4,AC$4,Chômés))),"*",Montant),
IF(_T_E=AC$4,IF(OR(AC$4=Tout_JF_P,NOT(NETWORKDAYS.INTL(AC$4,AC$4,Chômés))),"*",Montant),
IF(AND(OFFSET(AC17,,-Sens)&lt;&gt;"",OR(OFFSET(AC$4,,-Sens)=Tout_JF_P,NOT(NETWORKDAYS.INTL(OFFSET(AC$4,,-Sens),OFFSET(AC$4,,-Sens),Chômés)))),IF(OR(AC$4=Tout_JF_P,NOT(NETWORKDAYS.INTL(AC$4,AC$4,Chômés))),"*",Montant),
"")))))),"")</f>
        <v/>
      </c>
      <c r="AD17" s="87" t="str">
        <f ca="1">IFERROR(IF(AD$4&lt;$D17,"",
IF(AD$4&gt;La_Dernière_Opération,"",
IF(AD$4=La_Dernière_Opération,Montant,
IF(AD$4=$D17,IF(OR(AD$4=Tout_JF_P,NOT(NETWORKDAYS.INTL(AD$4,AD$4,Chômés))),"*",Montant),
IF(_T_E=AD$4,IF(OR(AD$4=Tout_JF_P,NOT(NETWORKDAYS.INTL(AD$4,AD$4,Chômés))),"*",Montant),
IF(AND(OFFSET(AD17,,-Sens)&lt;&gt;"",OR(OFFSET(AD$4,,-Sens)=Tout_JF_P,NOT(NETWORKDAYS.INTL(OFFSET(AD$4,,-Sens),OFFSET(AD$4,,-Sens),Chômés)))),IF(OR(AD$4=Tout_JF_P,NOT(NETWORKDAYS.INTL(AD$4,AD$4,Chômés))),"*",Montant),
"")))))),"")</f>
        <v/>
      </c>
      <c r="AE17" s="87" t="str">
        <f t="array" aca="1" ref="AE17" ca="1">IFERROR(IF(AE$4&lt;$D17,"",
IF(AE$4&gt;La_Dernière_Opération,"",
IF(AE$4=La_Dernière_Opération,Montant,
IF(AE$4=$D17,IF(OR(AE$4=Tout_JF_P,NOT(NETWORKDAYS.INTL(AE$4,AE$4,Chômés))),"*",Montant),
IF(_T_E=AE$4,IF(OR(AE$4=Tout_JF_P,NOT(NETWORKDAYS.INTL(AE$4,AE$4,Chômés))),"*",Montant),
IF(AND(OFFSET(AE17,,-Sens)&lt;&gt;"",OR(OFFSET(AE$4,,-Sens)=Tout_JF_P,NOT(NETWORKDAYS.INTL(OFFSET(AE$4,,-Sens),OFFSET(AE$4,,-Sens),Chômés)))),IF(OR(AE$4=Tout_JF_P,NOT(NETWORKDAYS.INTL(AE$4,AE$4,Chômés))),"*",Montant),
"")))))),"")</f>
        <v/>
      </c>
      <c r="AF17" s="87" t="str">
        <f t="array" aca="1" ref="AF17" ca="1">IFERROR(IF(AF$4&lt;$D17,"",
IF(AF$4&gt;La_Dernière_Opération,"",
IF(AF$4=La_Dernière_Opération,Montant,
IF(AF$4=$D17,IF(OR(AF$4=Tout_JF_P,NOT(NETWORKDAYS.INTL(AF$4,AF$4,Chômés))),"*",Montant),
IF(_T_E=AF$4,IF(OR(AF$4=Tout_JF_P,NOT(NETWORKDAYS.INTL(AF$4,AF$4,Chômés))),"*",Montant),
IF(AND(OFFSET(AF17,,-Sens)&lt;&gt;"",OR(OFFSET(AF$4,,-Sens)=Tout_JF_P,NOT(NETWORKDAYS.INTL(OFFSET(AF$4,,-Sens),OFFSET(AF$4,,-Sens),Chômés)))),IF(OR(AF$4=Tout_JF_P,NOT(NETWORKDAYS.INTL(AF$4,AF$4,Chômés))),"*",Montant),
"")))))),"")</f>
        <v/>
      </c>
      <c r="AG17" s="87" t="str">
        <f ca="1">IFERROR(IF(AG$4&lt;$D17,"",
IF(AG$4&gt;La_Dernière_Opération,"",
IF(AG$4=La_Dernière_Opération,Montant,
IF(AG$4=$D17,IF(OR(AG$4=Tout_JF_P,NOT(NETWORKDAYS.INTL(AG$4,AG$4,Chômés))),"*",Montant),
IF(_T_E=AG$4,IF(OR(AG$4=Tout_JF_P,NOT(NETWORKDAYS.INTL(AG$4,AG$4,Chômés))),"*",Montant),
IF(AND(OFFSET(AG17,,-Sens)&lt;&gt;"",OR(OFFSET(AG$4,,-Sens)=Tout_JF_P,NOT(NETWORKDAYS.INTL(OFFSET(AG$4,,-Sens),OFFSET(AG$4,,-Sens),Chômés)))),IF(OR(AG$4=Tout_JF_P,NOT(NETWORKDAYS.INTL(AG$4,AG$4,Chômés))),"*",Montant),
"")))))),"")</f>
        <v/>
      </c>
      <c r="AH17" s="87" t="str">
        <f t="array" aca="1" ref="AH17" ca="1">IFERROR(IF(AH$4&lt;$D17,"",
IF(AH$4&gt;La_Dernière_Opération,"",
IF(AH$4=La_Dernière_Opération,Montant,
IF(AH$4=$D17,IF(OR(AH$4=Tout_JF_P,NOT(NETWORKDAYS.INTL(AH$4,AH$4,Chômés))),"*",Montant),
IF(_T_E=AH$4,IF(OR(AH$4=Tout_JF_P,NOT(NETWORKDAYS.INTL(AH$4,AH$4,Chômés))),"*",Montant),
IF(AND(OFFSET(AH17,,-Sens)&lt;&gt;"",OR(OFFSET(AH$4,,-Sens)=Tout_JF_P,NOT(NETWORKDAYS.INTL(OFFSET(AH$4,,-Sens),OFFSET(AH$4,,-Sens),Chômés)))),IF(OR(AH$4=Tout_JF_P,NOT(NETWORKDAYS.INTL(AH$4,AH$4,Chômés))),"*",Montant),
"")))))),"")</f>
        <v/>
      </c>
      <c r="AI17" s="87" t="str">
        <f ca="1">IFERROR(IF(AI$4&lt;$D17,"",
IF(AI$4&gt;La_Dernière_Opération,"",
IF(AI$4=La_Dernière_Opération,Montant,
IF(AI$4=$D17,IF(OR(AI$4=Tout_JF_P,NOT(NETWORKDAYS.INTL(AI$4,AI$4,Chômés))),"*",Montant),
IF(_T_E=AI$4,IF(OR(AI$4=Tout_JF_P,NOT(NETWORKDAYS.INTL(AI$4,AI$4,Chômés))),"*",Montant),
IF(AND(OFFSET(AI17,,-Sens)&lt;&gt;"",OR(OFFSET(AI$4,,-Sens)=Tout_JF_P,NOT(NETWORKDAYS.INTL(OFFSET(AI$4,,-Sens),OFFSET(AI$4,,-Sens),Chômés)))),IF(OR(AI$4=Tout_JF_P,NOT(NETWORKDAYS.INTL(AI$4,AI$4,Chômés))),"*",Montant),
"")))))),"")</f>
        <v/>
      </c>
      <c r="AJ17" s="87" t="str">
        <f t="array" aca="1" ref="AJ17" ca="1">IFERROR(IF(AJ$4&lt;$D17,"",
IF(AJ$4&gt;La_Dernière_Opération,"",
IF(AJ$4=La_Dernière_Opération,Montant,
IF(AJ$4=$D17,IF(OR(AJ$4=Tout_JF_P,NOT(NETWORKDAYS.INTL(AJ$4,AJ$4,Chômés))),"*",Montant),
IF(_T_E=AJ$4,IF(OR(AJ$4=Tout_JF_P,NOT(NETWORKDAYS.INTL(AJ$4,AJ$4,Chômés))),"*",Montant),
IF(AND(OFFSET(AJ17,,-Sens)&lt;&gt;"",OR(OFFSET(AJ$4,,-Sens)=Tout_JF_P,NOT(NETWORKDAYS.INTL(OFFSET(AJ$4,,-Sens),OFFSET(AJ$4,,-Sens),Chômés)))),IF(OR(AJ$4=Tout_JF_P,NOT(NETWORKDAYS.INTL(AJ$4,AJ$4,Chômés))),"*",Montant),
"")))))),"")</f>
        <v/>
      </c>
      <c r="AK17" s="87" t="str">
        <f t="array" aca="1" ref="AK17" ca="1">IFERROR(IF(AK$4&lt;$D17,"",
IF(AK$4&gt;La_Dernière_Opération,"",
IF(AK$4=La_Dernière_Opération,Montant,
IF(AK$4=$D17,IF(OR(AK$4=Tout_JF_P,NOT(NETWORKDAYS.INTL(AK$4,AK$4,Chômés))),"*",Montant),
IF(_T_E=AK$4,IF(OR(AK$4=Tout_JF_P,NOT(NETWORKDAYS.INTL(AK$4,AK$4,Chômés))),"*",Montant),
IF(AND(OFFSET(AK17,,-Sens)&lt;&gt;"",OR(OFFSET(AK$4,,-Sens)=Tout_JF_P,NOT(NETWORKDAYS.INTL(OFFSET(AK$4,,-Sens),OFFSET(AK$4,,-Sens),Chômés)))),IF(OR(AK$4=Tout_JF_P,NOT(NETWORKDAYS.INTL(AK$4,AK$4,Chômés))),"*",Montant),
"")))))),"")</f>
        <v/>
      </c>
      <c r="AL17" s="87" t="str">
        <f t="array" aca="1" ref="AL17" ca="1">IFERROR(IF(AL$4&lt;$D17,"",
IF(AL$4&gt;La_Dernière_Opération,"",
IF(AL$4=La_Dernière_Opération,Montant,
IF(AL$4=$D17,IF(OR(AL$4=Tout_JF_P,NOT(NETWORKDAYS.INTL(AL$4,AL$4,Chômés))),"*",Montant),
IF(_T_E=AL$4,IF(OR(AL$4=Tout_JF_P,NOT(NETWORKDAYS.INTL(AL$4,AL$4,Chômés))),"*",Montant),
IF(AND(OFFSET(AL17,,-Sens)&lt;&gt;"",OR(OFFSET(AL$4,,-Sens)=Tout_JF_P,NOT(NETWORKDAYS.INTL(OFFSET(AL$4,,-Sens),OFFSET(AL$4,,-Sens),Chômés)))),IF(OR(AL$4=Tout_JF_P,NOT(NETWORKDAYS.INTL(AL$4,AL$4,Chômés))),"*",Montant),
"")))))),"")</f>
        <v/>
      </c>
      <c r="AM17" s="87" t="str">
        <f t="array" aca="1" ref="AM17" ca="1">IFERROR(IF(AM$4&lt;$D17,"",
IF(AM$4&gt;La_Dernière_Opération,"",
IF(AM$4=La_Dernière_Opération,Montant,
IF(AM$4=$D17,IF(OR(AM$4=Tout_JF_P,NOT(NETWORKDAYS.INTL(AM$4,AM$4,Chômés))),"*",Montant),
IF(_T_E=AM$4,IF(OR(AM$4=Tout_JF_P,NOT(NETWORKDAYS.INTL(AM$4,AM$4,Chômés))),"*",Montant),
IF(AND(OFFSET(AM17,,-Sens)&lt;&gt;"",OR(OFFSET(AM$4,,-Sens)=Tout_JF_P,NOT(NETWORKDAYS.INTL(OFFSET(AM$4,,-Sens),OFFSET(AM$4,,-Sens),Chômés)))),IF(OR(AM$4=Tout_JF_P,NOT(NETWORKDAYS.INTL(AM$4,AM$4,Chômés))),"*",Montant),
"")))))),"")</f>
        <v/>
      </c>
      <c r="AN17" s="87" t="str">
        <f t="array" aca="1" ref="AN17" ca="1">IFERROR(IF(AN$4&lt;$D17,"",
IF(AN$4&gt;La_Dernière_Opération,"",
IF(AN$4=La_Dernière_Opération,Montant,
IF(AN$4=$D17,IF(OR(AN$4=Tout_JF_P,NOT(NETWORKDAYS.INTL(AN$4,AN$4,Chômés))),"*",Montant),
IF(_T_E=AN$4,IF(OR(AN$4=Tout_JF_P,NOT(NETWORKDAYS.INTL(AN$4,AN$4,Chômés))),"*",Montant),
IF(AND(OFFSET(AN17,,-Sens)&lt;&gt;"",OR(OFFSET(AN$4,,-Sens)=Tout_JF_P,NOT(NETWORKDAYS.INTL(OFFSET(AN$4,,-Sens),OFFSET(AN$4,,-Sens),Chômés)))),IF(OR(AN$4=Tout_JF_P,NOT(NETWORKDAYS.INTL(AN$4,AN$4,Chômés))),"*",Montant),
"")))))),"")</f>
        <v/>
      </c>
      <c r="AO17" s="87" t="str">
        <f t="array" aca="1" ref="AO17" ca="1">IFERROR(IF(AO$4&lt;$D17,"",
IF(AO$4&gt;La_Dernière_Opération,"",
IF(AO$4=La_Dernière_Opération,Montant,
IF(AO$4=$D17,IF(OR(AO$4=Tout_JF_P,NOT(NETWORKDAYS.INTL(AO$4,AO$4,Chômés))),"*",Montant),
IF(_T_E=AO$4,IF(OR(AO$4=Tout_JF_P,NOT(NETWORKDAYS.INTL(AO$4,AO$4,Chômés))),"*",Montant),
IF(AND(OFFSET(AO17,,-Sens)&lt;&gt;"",OR(OFFSET(AO$4,,-Sens)=Tout_JF_P,NOT(NETWORKDAYS.INTL(OFFSET(AO$4,,-Sens),OFFSET(AO$4,,-Sens),Chômés)))),IF(OR(AO$4=Tout_JF_P,NOT(NETWORKDAYS.INTL(AO$4,AO$4,Chômés))),"*",Montant),
"")))))),"")</f>
        <v/>
      </c>
      <c r="AP17" s="87" t="str">
        <f t="array" aca="1" ref="AP17" ca="1">IFERROR(IF(AP$4&lt;$D17,"",
IF(AP$4&gt;La_Dernière_Opération,"",
IF(AP$4=La_Dernière_Opération,Montant,
IF(AP$4=$D17,IF(OR(AP$4=Tout_JF_P,NOT(NETWORKDAYS.INTL(AP$4,AP$4,Chômés))),"*",Montant),
IF(_T_E=AP$4,IF(OR(AP$4=Tout_JF_P,NOT(NETWORKDAYS.INTL(AP$4,AP$4,Chômés))),"*",Montant),
IF(AND(OFFSET(AP17,,-Sens)&lt;&gt;"",OR(OFFSET(AP$4,,-Sens)=Tout_JF_P,NOT(NETWORKDAYS.INTL(OFFSET(AP$4,,-Sens),OFFSET(AP$4,,-Sens),Chômés)))),IF(OR(AP$4=Tout_JF_P,NOT(NETWORKDAYS.INTL(AP$4,AP$4,Chômés))),"*",Montant),
"")))))),"")</f>
        <v/>
      </c>
      <c r="AQ17" s="87" t="str">
        <f ca="1">IFERROR(IF(AQ$4&lt;$D17,"",
IF(AQ$4&gt;La_Dernière_Opération,"",
IF(AQ$4=La_Dernière_Opération,Montant,
IF(AQ$4=$D17,IF(OR(AQ$4=Tout_JF_P,NOT(NETWORKDAYS.INTL(AQ$4,AQ$4,Chômés))),"*",Montant),
IF(_T_E=AQ$4,IF(OR(AQ$4=Tout_JF_P,NOT(NETWORKDAYS.INTL(AQ$4,AQ$4,Chômés))),"*",Montant),
IF(AND(OFFSET(AQ17,,-Sens)&lt;&gt;"",OR(OFFSET(AQ$4,,-Sens)=Tout_JF_P,NOT(NETWORKDAYS.INTL(OFFSET(AQ$4,,-Sens),OFFSET(AQ$4,,-Sens),Chômés)))),IF(OR(AQ$4=Tout_JF_P,NOT(NETWORKDAYS.INTL(AQ$4,AQ$4,Chômés))),"*",Montant),
"")))))),"")</f>
        <v/>
      </c>
      <c r="AR17" s="87" t="str">
        <f ca="1">IFERROR(IF(AR$4&lt;$D17,"",
IF(AR$4&gt;La_Dernière_Opération,"",
IF(AR$4=La_Dernière_Opération,Montant,
IF(AR$4=$D17,IF(OR(AR$4=Tout_JF_P,NOT(NETWORKDAYS.INTL(AR$4,AR$4,Chômés))),"*",Montant),
IF(_T_E=AR$4,IF(OR(AR$4=Tout_JF_P,NOT(NETWORKDAYS.INTL(AR$4,AR$4,Chômés))),"*",Montant),
IF(AND(OFFSET(AR17,,-Sens)&lt;&gt;"",OR(OFFSET(AR$4,,-Sens)=Tout_JF_P,NOT(NETWORKDAYS.INTL(OFFSET(AR$4,,-Sens),OFFSET(AR$4,,-Sens),Chômés)))),IF(OR(AR$4=Tout_JF_P,NOT(NETWORKDAYS.INTL(AR$4,AR$4,Chômés))),"*",Montant),
"")))))),"")</f>
        <v/>
      </c>
      <c r="AS17" s="87" t="str">
        <f t="array" aca="1" ref="AS17" ca="1">IFERROR(IF(AS$4&lt;$D17,"",
IF(AS$4&gt;La_Dernière_Opération,"",
IF(AS$4=La_Dernière_Opération,Montant,
IF(AS$4=$D17,IF(OR(AS$4=Tout_JF_P,NOT(NETWORKDAYS.INTL(AS$4,AS$4,Chômés))),"*",Montant),
IF(_T_E=AS$4,IF(OR(AS$4=Tout_JF_P,NOT(NETWORKDAYS.INTL(AS$4,AS$4,Chômés))),"*",Montant),
IF(AND(OFFSET(AS17,,-Sens)&lt;&gt;"",OR(OFFSET(AS$4,,-Sens)=Tout_JF_P,NOT(NETWORKDAYS.INTL(OFFSET(AS$4,,-Sens),OFFSET(AS$4,,-Sens),Chômés)))),IF(OR(AS$4=Tout_JF_P,NOT(NETWORKDAYS.INTL(AS$4,AS$4,Chômés))),"*",Montant),
"")))))),"")</f>
        <v/>
      </c>
      <c r="AT17" s="87" t="str">
        <f t="array" aca="1" ref="AT17" ca="1">IFERROR(IF(AT$4&lt;$D17,"",
IF(AT$4&gt;La_Dernière_Opération,"",
IF(AT$4=La_Dernière_Opération,Montant,
IF(AT$4=$D17,IF(OR(AT$4=Tout_JF_P,NOT(NETWORKDAYS.INTL(AT$4,AT$4,Chômés))),"*",Montant),
IF(_T_E=AT$4,IF(OR(AT$4=Tout_JF_P,NOT(NETWORKDAYS.INTL(AT$4,AT$4,Chômés))),"*",Montant),
IF(AND(OFFSET(AT17,,-Sens)&lt;&gt;"",OR(OFFSET(AT$4,,-Sens)=Tout_JF_P,NOT(NETWORKDAYS.INTL(OFFSET(AT$4,,-Sens),OFFSET(AT$4,,-Sens),Chômés)))),IF(OR(AT$4=Tout_JF_P,NOT(NETWORKDAYS.INTL(AT$4,AT$4,Chômés))),"*",Montant),
"")))))),"")</f>
        <v/>
      </c>
      <c r="AU17" s="87" t="str">
        <f t="array" aca="1" ref="AU17" ca="1">IFERROR(IF(AU$4&lt;$D17,"",
IF(AU$4&gt;La_Dernière_Opération,"",
IF(AU$4=La_Dernière_Opération,Montant,
IF(AU$4=$D17,IF(OR(AU$4=Tout_JF_P,NOT(NETWORKDAYS.INTL(AU$4,AU$4,Chômés))),"*",Montant),
IF(_T_E=AU$4,IF(OR(AU$4=Tout_JF_P,NOT(NETWORKDAYS.INTL(AU$4,AU$4,Chômés))),"*",Montant),
IF(AND(OFFSET(AU17,,-Sens)&lt;&gt;"",OR(OFFSET(AU$4,,-Sens)=Tout_JF_P,NOT(NETWORKDAYS.INTL(OFFSET(AU$4,,-Sens),OFFSET(AU$4,,-Sens),Chômés)))),IF(OR(AU$4=Tout_JF_P,NOT(NETWORKDAYS.INTL(AU$4,AU$4,Chômés))),"*",Montant),
"")))))),"")</f>
        <v/>
      </c>
      <c r="AV17" s="87" t="str">
        <f t="array" aca="1" ref="AV17" ca="1">IFERROR(IF(AV$4&lt;$D17,"",
IF(AV$4&gt;La_Dernière_Opération,"",
IF(AV$4=La_Dernière_Opération,Montant,
IF(AV$4=$D17,IF(OR(AV$4=Tout_JF_P,NOT(NETWORKDAYS.INTL(AV$4,AV$4,Chômés))),"*",Montant),
IF(_T_E=AV$4,IF(OR(AV$4=Tout_JF_P,NOT(NETWORKDAYS.INTL(AV$4,AV$4,Chômés))),"*",Montant),
IF(AND(OFFSET(AV17,,-Sens)&lt;&gt;"",OR(OFFSET(AV$4,,-Sens)=Tout_JF_P,NOT(NETWORKDAYS.INTL(OFFSET(AV$4,,-Sens),OFFSET(AV$4,,-Sens),Chômés)))),IF(OR(AV$4=Tout_JF_P,NOT(NETWORKDAYS.INTL(AV$4,AV$4,Chômés))),"*",Montant),
"")))))),"")</f>
        <v/>
      </c>
      <c r="AW17" s="87" t="str">
        <f t="array" aca="1" ref="AW17" ca="1">IFERROR(IF(AW$4&lt;$D17,"",
IF(AW$4&gt;La_Dernière_Opération,"",
IF(AW$4=La_Dernière_Opération,Montant,
IF(AW$4=$D17,IF(OR(AW$4=Tout_JF_P,NOT(NETWORKDAYS.INTL(AW$4,AW$4,Chômés))),"*",Montant),
IF(_T_E=AW$4,IF(OR(AW$4=Tout_JF_P,NOT(NETWORKDAYS.INTL(AW$4,AW$4,Chômés))),"*",Montant),
IF(AND(OFFSET(AW17,,-Sens)&lt;&gt;"",OR(OFFSET(AW$4,,-Sens)=Tout_JF_P,NOT(NETWORKDAYS.INTL(OFFSET(AW$4,,-Sens),OFFSET(AW$4,,-Sens),Chômés)))),IF(OR(AW$4=Tout_JF_P,NOT(NETWORKDAYS.INTL(AW$4,AW$4,Chômés))),"*",Montant),
"")))))),"")</f>
        <v/>
      </c>
      <c r="AX17" s="87" t="str">
        <f t="array" aca="1" ref="AX17" ca="1">IFERROR(IF(AX$4&lt;$D17,"",
IF(AX$4&gt;La_Dernière_Opération,"",
IF(AX$4=La_Dernière_Opération,Montant,
IF(AX$4=$D17,IF(OR(AX$4=Tout_JF_P,NOT(NETWORKDAYS.INTL(AX$4,AX$4,Chômés))),"*",Montant),
IF(_T_E=AX$4,IF(OR(AX$4=Tout_JF_P,NOT(NETWORKDAYS.INTL(AX$4,AX$4,Chômés))),"*",Montant),
IF(AND(OFFSET(AX17,,-Sens)&lt;&gt;"",OR(OFFSET(AX$4,,-Sens)=Tout_JF_P,NOT(NETWORKDAYS.INTL(OFFSET(AX$4,,-Sens),OFFSET(AX$4,,-Sens),Chômés)))),IF(OR(AX$4=Tout_JF_P,NOT(NETWORKDAYS.INTL(AX$4,AX$4,Chômés))),"*",Montant),
"")))))),"")</f>
        <v/>
      </c>
      <c r="AY17" s="87" t="str">
        <f ca="1">IFERROR(IF(AY$4&lt;$D17,"",
IF(AY$4&gt;La_Dernière_Opération,"",
IF(AY$4=La_Dernière_Opération,Montant,
IF(AY$4=$D17,IF(OR(AY$4=Tout_JF_P,NOT(NETWORKDAYS.INTL(AY$4,AY$4,Chômés))),"*",Montant),
IF(_T_E=AY$4,IF(OR(AY$4=Tout_JF_P,NOT(NETWORKDAYS.INTL(AY$4,AY$4,Chômés))),"*",Montant),
IF(AND(OFFSET(AY17,,-Sens)&lt;&gt;"",OR(OFFSET(AY$4,,-Sens)=Tout_JF_P,NOT(NETWORKDAYS.INTL(OFFSET(AY$4,,-Sens),OFFSET(AY$4,,-Sens),Chômés)))),IF(OR(AY$4=Tout_JF_P,NOT(NETWORKDAYS.INTL(AY$4,AY$4,Chômés))),"*",Montant),
"")))))),"")</f>
        <v/>
      </c>
      <c r="AZ17" s="87" t="str">
        <f ca="1">IFERROR(IF(AZ$4&lt;$D17,"",
IF(AZ$4&gt;La_Dernière_Opération,"",
IF(AZ$4=La_Dernière_Opération,Montant,
IF(AZ$4=$D17,IF(OR(AZ$4=Tout_JF_P,NOT(NETWORKDAYS.INTL(AZ$4,AZ$4,Chômés))),"*",Montant),
IF(_T_E=AZ$4,IF(OR(AZ$4=Tout_JF_P,NOT(NETWORKDAYS.INTL(AZ$4,AZ$4,Chômés))),"*",Montant),
IF(AND(OFFSET(AZ17,,-Sens)&lt;&gt;"",OR(OFFSET(AZ$4,,-Sens)=Tout_JF_P,NOT(NETWORKDAYS.INTL(OFFSET(AZ$4,,-Sens),OFFSET(AZ$4,,-Sens),Chômés)))),IF(OR(AZ$4=Tout_JF_P,NOT(NETWORKDAYS.INTL(AZ$4,AZ$4,Chômés))),"*",Montant),
"")))))),"")</f>
        <v/>
      </c>
      <c r="BA17" s="87" t="str">
        <f t="array" aca="1" ref="BA17" ca="1">IFERROR(IF(BA$4&lt;$D17,"",
IF(BA$4&gt;La_Dernière_Opération,"",
IF(BA$4=La_Dernière_Opération,Montant,
IF(BA$4=$D17,IF(OR(BA$4=Tout_JF_P,NOT(NETWORKDAYS.INTL(BA$4,BA$4,Chômés))),"*",Montant),
IF(_T_E=BA$4,IF(OR(BA$4=Tout_JF_P,NOT(NETWORKDAYS.INTL(BA$4,BA$4,Chômés))),"*",Montant),
IF(AND(OFFSET(BA17,,-Sens)&lt;&gt;"",OR(OFFSET(BA$4,,-Sens)=Tout_JF_P,NOT(NETWORKDAYS.INTL(OFFSET(BA$4,,-Sens),OFFSET(BA$4,,-Sens),Chômés)))),IF(OR(BA$4=Tout_JF_P,NOT(NETWORKDAYS.INTL(BA$4,BA$4,Chômés))),"*",Montant),
"")))))),"")</f>
        <v/>
      </c>
      <c r="BB17" s="88" t="str">
        <f t="array" aca="1" ref="BB17" ca="1">IFERROR(IF(BB$4&lt;$D17,"",
IF(BB$4&gt;La_Dernière_Opération,"",
IF(BB$4=La_Dernière_Opération,Montant,
IF(BB$4=$D17,IF(OR(BB$4=Tout_JF_P,NOT(NETWORKDAYS.INTL(BB$4,BB$4,Chômés))),"*",Montant),
IF(_T_E=BB$4,IF(OR(BB$4=Tout_JF_P,NOT(NETWORKDAYS.INTL(BB$4,BB$4,Chômés))),"*",Montant),
IF(AND(OFFSET(BB17,,-Sens)&lt;&gt;"",OR(OFFSET(BB$4,,-Sens)=Tout_JF_P,NOT(NETWORKDAYS.INTL(OFFSET(BB$4,,-Sens),OFFSET(BB$4,,-Sens),Chômés)))),IF(OR(BB$4=Tout_JF_P,NOT(NETWORKDAYS.INTL(BB$4,BB$4,Chômés))),"*",Montant),
"")))))),"")</f>
        <v/>
      </c>
      <c r="BC17" s="88" t="str">
        <f t="array" aca="1" ref="BC17" ca="1">IFERROR(IF(BC$4&lt;$D17,"",
IF(BC$4&gt;La_Dernière_Opération,"",
IF(BC$4=La_Dernière_Opération,Montant,
IF(BC$4=$D17,IF(OR(BC$4=Tout_JF_P,NOT(NETWORKDAYS.INTL(BC$4,BC$4,Chômés))),"*",Montant),
IF(_T_E=BC$4,IF(OR(BC$4=Tout_JF_P,NOT(NETWORKDAYS.INTL(BC$4,BC$4,Chômés))),"*",Montant),
IF(AND(OFFSET(BC17,,-Sens)&lt;&gt;"",OR(OFFSET(BC$4,,-Sens)=Tout_JF_P,NOT(NETWORKDAYS.INTL(OFFSET(BC$4,,-Sens),OFFSET(BC$4,,-Sens),Chômés)))),IF(OR(BC$4=Tout_JF_P,NOT(NETWORKDAYS.INTL(BC$4,BC$4,Chômés))),"*",Montant),
"")))))),"")</f>
        <v/>
      </c>
      <c r="BD17" s="88" t="str">
        <f t="array" aca="1" ref="BD17" ca="1">IFERROR(IF(BD$4&lt;$D17,"",
IF(BD$4&gt;La_Dernière_Opération,"",
IF(BD$4=La_Dernière_Opération,Montant,
IF(BD$4=$D17,IF(OR(BD$4=Tout_JF_P,NOT(NETWORKDAYS.INTL(BD$4,BD$4,Chômés))),"*",Montant),
IF(_T_E=BD$4,IF(OR(BD$4=Tout_JF_P,NOT(NETWORKDAYS.INTL(BD$4,BD$4,Chômés))),"*",Montant),
IF(AND(OFFSET(BD17,,-Sens)&lt;&gt;"",OR(OFFSET(BD$4,,-Sens)=Tout_JF_P,NOT(NETWORKDAYS.INTL(OFFSET(BD$4,,-Sens),OFFSET(BD$4,,-Sens),Chômés)))),IF(OR(BD$4=Tout_JF_P,NOT(NETWORKDAYS.INTL(BD$4,BD$4,Chômés))),"*",Montant),
"")))))),"")</f>
        <v/>
      </c>
      <c r="BE17" s="88" t="str">
        <f t="array" aca="1" ref="BE17" ca="1">IFERROR(IF(BE$4&lt;$D17,"",
IF(BE$4&gt;La_Dernière_Opération,"",
IF(BE$4=La_Dernière_Opération,Montant,
IF(BE$4=$D17,IF(OR(BE$4=Tout_JF_P,NOT(NETWORKDAYS.INTL(BE$4,BE$4,Chômés))),"*",Montant),
IF(_T_E=BE$4,IF(OR(BE$4=Tout_JF_P,NOT(NETWORKDAYS.INTL(BE$4,BE$4,Chômés))),"*",Montant),
IF(AND(OFFSET(BE17,,-Sens)&lt;&gt;"",OR(OFFSET(BE$4,,-Sens)=Tout_JF_P,NOT(NETWORKDAYS.INTL(OFFSET(BE$4,,-Sens),OFFSET(BE$4,,-Sens),Chômés)))),IF(OR(BE$4=Tout_JF_P,NOT(NETWORKDAYS.INTL(BE$4,BE$4,Chômés))),"*",Montant),
"")))))),"")</f>
        <v/>
      </c>
      <c r="BF17" s="88" t="str">
        <f t="array" aca="1" ref="BF17" ca="1">IFERROR(IF(BF$4&lt;$D17,"",
IF(BF$4&gt;La_Dernière_Opération,"",
IF(BF$4=La_Dernière_Opération,Montant,
IF(BF$4=$D17,IF(OR(BF$4=Tout_JF_P,NOT(NETWORKDAYS.INTL(BF$4,BF$4,Chômés))),"*",Montant),
IF(_T_E=BF$4,IF(OR(BF$4=Tout_JF_P,NOT(NETWORKDAYS.INTL(BF$4,BF$4,Chômés))),"*",Montant),
IF(AND(OFFSET(BF17,,-Sens)&lt;&gt;"",OR(OFFSET(BF$4,,-Sens)=Tout_JF_P,NOT(NETWORKDAYS.INTL(OFFSET(BF$4,,-Sens),OFFSET(BF$4,,-Sens),Chômés)))),IF(OR(BF$4=Tout_JF_P,NOT(NETWORKDAYS.INTL(BF$4,BF$4,Chômés))),"*",Montant),
"")))))),"")</f>
        <v/>
      </c>
      <c r="BG17" s="88" t="str">
        <f t="array" aca="1" ref="BG17" ca="1">IFERROR(IF(BG$4&lt;$D17,"",
IF(BG$4&gt;La_Dernière_Opération,"",
IF(BG$4=La_Dernière_Opération,Montant,
IF(BG$4=$D17,IF(OR(BG$4=Tout_JF_P,NOT(NETWORKDAYS.INTL(BG$4,BG$4,Chômés))),"*",Montant),
IF(_T_E=BG$4,IF(OR(BG$4=Tout_JF_P,NOT(NETWORKDAYS.INTL(BG$4,BG$4,Chômés))),"*",Montant),
IF(AND(OFFSET(BG17,,-Sens)&lt;&gt;"",OR(OFFSET(BG$4,,-Sens)=Tout_JF_P,NOT(NETWORKDAYS.INTL(OFFSET(BG$4,,-Sens),OFFSET(BG$4,,-Sens),Chômés)))),IF(OR(BG$4=Tout_JF_P,NOT(NETWORKDAYS.INTL(BG$4,BG$4,Chômés))),"*",Montant),
"")))))),"")</f>
        <v/>
      </c>
      <c r="BH17" s="89" t="str">
        <f t="array" aca="1" ref="BH17" ca="1">IFERROR(IF(BH$4&lt;$D17,"",
IF(BH$4&gt;La_Dernière_Opération,"",
IF(BH$4=La_Dernière_Opération,Montant,
IF(BH$4=$D17,IF(OR(BH$4=Tout_JF_P,NOT(NETWORKDAYS.INTL(BH$4,BH$4,Chômés))),"*",Montant),
IF(_T_E=BH$4,IF(OR(BH$4=Tout_JF_P,NOT(NETWORKDAYS.INTL(BH$4,BH$4,Chômés))),"*",Montant),
IF(AND(OFFSET(BH17,,-Sens)&lt;&gt;"",OR(OFFSET(BH$4,,-Sens)=Tout_JF_P,NOT(NETWORKDAYS.INTL(OFFSET(BH$4,,-Sens),OFFSET(BH$4,,-Sens),Chômés)))),IF(OR(BH$4=Tout_JF_P,NOT(NETWORKDAYS.INTL(BH$4,BH$4,Chômés))),"*",Montant),
"")))))),"")</f>
        <v/>
      </c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S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  <c r="OE17" s="5"/>
      <c r="OF17" s="5"/>
      <c r="OG17" s="5"/>
      <c r="OH17" s="5"/>
      <c r="OI17" s="5"/>
      <c r="OJ17" s="5"/>
      <c r="OK17" s="5"/>
      <c r="OL17" s="5"/>
      <c r="OM17" s="5"/>
      <c r="ON17" s="5"/>
      <c r="OO17" s="5"/>
      <c r="OP17" s="5"/>
      <c r="OQ17" s="5"/>
      <c r="OR17" s="5"/>
      <c r="OS17" s="5"/>
      <c r="OT17" s="5"/>
      <c r="OU17" s="5"/>
      <c r="OV17" s="5"/>
      <c r="OW17" s="5"/>
      <c r="OX17" s="5"/>
      <c r="OY17" s="5"/>
      <c r="OZ17" s="5"/>
      <c r="PA17" s="5"/>
      <c r="PB17" s="5"/>
      <c r="PC17" s="5"/>
      <c r="PD17" s="5"/>
      <c r="PE17" s="5"/>
      <c r="PF17" s="5"/>
      <c r="PG17" s="5"/>
      <c r="PH17" s="5"/>
      <c r="PI17" s="5"/>
      <c r="PJ17" s="5"/>
      <c r="PK17" s="5"/>
      <c r="PL17" s="5"/>
      <c r="PM17" s="5"/>
      <c r="PN17" s="5"/>
      <c r="PO17" s="5"/>
      <c r="PP17" s="5"/>
      <c r="PQ17" s="5"/>
      <c r="PR17" s="5"/>
      <c r="PS17" s="5"/>
      <c r="PT17" s="5"/>
      <c r="PU17" s="5"/>
      <c r="PV17" s="5"/>
      <c r="PW17" s="5"/>
      <c r="PX17" s="5"/>
      <c r="PY17" s="5"/>
      <c r="PZ17" s="5"/>
      <c r="QA17" s="5"/>
      <c r="QB17" s="5"/>
      <c r="QC17" s="5"/>
      <c r="QD17" s="5"/>
      <c r="QE17" s="5"/>
      <c r="QF17" s="5"/>
      <c r="QG17" s="5"/>
      <c r="QH17" s="5"/>
      <c r="QI17" s="5"/>
      <c r="QJ17" s="5"/>
      <c r="QK17" s="5"/>
      <c r="QL17" s="5"/>
      <c r="QM17" s="5"/>
      <c r="QN17" s="5"/>
      <c r="QO17" s="5"/>
      <c r="QP17" s="5"/>
      <c r="QQ17" s="5"/>
      <c r="QR17" s="5"/>
      <c r="QS17" s="5"/>
      <c r="QT17" s="5"/>
      <c r="QU17" s="5"/>
      <c r="QV17" s="5"/>
      <c r="QW17" s="5"/>
      <c r="QX17" s="5"/>
      <c r="QY17" s="5"/>
      <c r="QZ17" s="5"/>
      <c r="RA17" s="5"/>
      <c r="RB17" s="5"/>
      <c r="RC17" s="5"/>
      <c r="RD17" s="5"/>
      <c r="RE17" s="5"/>
      <c r="RF17" s="5"/>
      <c r="RG17" s="5"/>
      <c r="RH17" s="5"/>
      <c r="RI17" s="5"/>
      <c r="RJ17" s="5"/>
      <c r="RK17" s="5"/>
      <c r="RL17" s="5"/>
      <c r="RM17" s="5"/>
      <c r="RN17" s="5"/>
      <c r="RO17" s="5"/>
      <c r="RP17" s="5"/>
      <c r="RQ17" s="5"/>
      <c r="RR17" s="5"/>
      <c r="RS17" s="5"/>
      <c r="RT17" s="5"/>
      <c r="RU17" s="5"/>
      <c r="RV17" s="5"/>
      <c r="RW17" s="5"/>
      <c r="RX17" s="5"/>
      <c r="RY17" s="5"/>
      <c r="RZ17" s="5"/>
      <c r="SA17" s="5"/>
      <c r="SB17" s="5"/>
      <c r="SC17" s="5"/>
      <c r="SD17" s="5"/>
      <c r="SE17" s="5"/>
      <c r="SF17" s="5"/>
      <c r="SG17" s="5"/>
      <c r="SH17" s="5"/>
      <c r="SI17" s="5"/>
      <c r="SJ17" s="5"/>
      <c r="SK17" s="5"/>
      <c r="SL17" s="5"/>
      <c r="SM17" s="5"/>
      <c r="SN17" s="5"/>
      <c r="SO17" s="5"/>
      <c r="SP17" s="5"/>
      <c r="SQ17" s="5"/>
      <c r="SR17" s="5"/>
      <c r="SS17" s="5"/>
      <c r="ST17" s="5"/>
      <c r="SU17" s="5"/>
      <c r="SV17" s="5"/>
      <c r="SW17" s="5"/>
      <c r="SX17" s="5"/>
      <c r="SY17" s="5"/>
      <c r="SZ17" s="5"/>
      <c r="TA17" s="5"/>
      <c r="TB17" s="5"/>
      <c r="TC17" s="5"/>
      <c r="TD17" s="5"/>
      <c r="TE17" s="5"/>
      <c r="TF17" s="5"/>
      <c r="TG17" s="5"/>
      <c r="TH17" s="5"/>
      <c r="TI17" s="5"/>
      <c r="TJ17" s="5"/>
      <c r="TK17" s="5"/>
      <c r="TL17" s="5"/>
      <c r="TM17" s="5"/>
      <c r="TN17" s="5"/>
      <c r="TO17" s="5"/>
      <c r="TP17" s="5"/>
      <c r="TQ17" s="5"/>
      <c r="TR17" s="5"/>
      <c r="TS17" s="5"/>
      <c r="TT17" s="5"/>
      <c r="TU17" s="5"/>
      <c r="TV17" s="5"/>
      <c r="TW17" s="5"/>
      <c r="TX17" s="5"/>
      <c r="TY17" s="5"/>
      <c r="TZ17" s="5"/>
      <c r="UA17" s="5"/>
      <c r="UB17" s="5"/>
      <c r="UC17" s="5"/>
      <c r="UD17" s="5"/>
      <c r="UE17" s="5"/>
      <c r="UF17" s="5"/>
      <c r="UG17" s="5"/>
      <c r="UH17" s="5"/>
      <c r="UI17" s="5"/>
      <c r="UJ17" s="5"/>
      <c r="UK17" s="5"/>
      <c r="UL17" s="5"/>
      <c r="UM17" s="5"/>
      <c r="UN17" s="5"/>
      <c r="UO17" s="5"/>
      <c r="UP17" s="5"/>
      <c r="UQ17" s="5"/>
      <c r="UR17" s="5"/>
      <c r="US17" s="5"/>
      <c r="UT17" s="5"/>
      <c r="UU17" s="5"/>
      <c r="UV17" s="5"/>
      <c r="UW17" s="5"/>
      <c r="UX17" s="5"/>
      <c r="UY17" s="5"/>
      <c r="UZ17" s="5"/>
      <c r="VA17" s="5"/>
      <c r="VB17" s="5"/>
      <c r="VC17" s="5"/>
      <c r="VD17" s="5"/>
      <c r="VE17" s="5"/>
      <c r="VF17" s="5"/>
      <c r="VG17" s="5"/>
      <c r="VH17" s="5"/>
      <c r="VI17" s="5"/>
      <c r="VJ17" s="5"/>
      <c r="VK17" s="5"/>
      <c r="VL17" s="5"/>
      <c r="VM17" s="5"/>
      <c r="VN17" s="5"/>
      <c r="VO17" s="5"/>
      <c r="VP17" s="5"/>
      <c r="VQ17" s="5"/>
      <c r="VR17" s="5"/>
      <c r="VS17" s="5"/>
      <c r="VT17" s="5"/>
      <c r="VU17" s="5"/>
      <c r="VV17" s="5"/>
      <c r="VW17" s="5"/>
      <c r="VX17" s="5"/>
      <c r="VY17" s="5"/>
      <c r="VZ17" s="5"/>
      <c r="WA17" s="5"/>
      <c r="WB17" s="5"/>
      <c r="WC17" s="5"/>
      <c r="WD17" s="5"/>
      <c r="WE17" s="5"/>
      <c r="WF17" s="5"/>
      <c r="WG17" s="5"/>
      <c r="WH17" s="5"/>
      <c r="WI17" s="5"/>
      <c r="WJ17" s="5"/>
      <c r="WK17" s="5"/>
      <c r="WL17" s="5"/>
      <c r="WM17" s="5"/>
      <c r="WN17" s="5"/>
      <c r="WO17" s="5"/>
      <c r="WP17" s="5"/>
      <c r="WQ17" s="5"/>
      <c r="WR17" s="5"/>
      <c r="WS17" s="5"/>
      <c r="WT17" s="5"/>
      <c r="WU17" s="5"/>
      <c r="WV17" s="5"/>
      <c r="WW17" s="5"/>
      <c r="WX17" s="5"/>
      <c r="WY17" s="5"/>
      <c r="WZ17" s="5"/>
      <c r="XA17" s="5"/>
      <c r="XB17" s="5"/>
      <c r="XC17" s="5"/>
      <c r="XD17" s="5"/>
      <c r="XE17" s="5"/>
      <c r="XF17" s="5"/>
      <c r="XG17" s="5"/>
      <c r="XH17" s="5"/>
      <c r="XI17" s="5"/>
      <c r="XJ17" s="5"/>
      <c r="XK17" s="5"/>
      <c r="XL17" s="5"/>
      <c r="XM17" s="5"/>
      <c r="XN17" s="5"/>
      <c r="XO17" s="5"/>
      <c r="XP17" s="5"/>
      <c r="XQ17" s="5"/>
      <c r="XR17" s="5"/>
      <c r="XS17" s="5"/>
      <c r="XT17" s="5"/>
      <c r="XU17" s="5"/>
      <c r="XV17" s="5"/>
      <c r="XW17" s="5"/>
      <c r="XX17" s="5"/>
      <c r="XY17" s="5"/>
      <c r="XZ17" s="5"/>
      <c r="YA17" s="5"/>
      <c r="YB17" s="5"/>
      <c r="YC17" s="5"/>
      <c r="YD17" s="5"/>
      <c r="YE17" s="5"/>
      <c r="YF17" s="5"/>
      <c r="YG17" s="5"/>
      <c r="YH17" s="5"/>
      <c r="YI17" s="5"/>
      <c r="YJ17" s="5"/>
      <c r="YK17" s="5"/>
      <c r="YL17" s="5"/>
      <c r="YM17" s="5"/>
      <c r="YN17" s="5"/>
      <c r="YO17" s="5"/>
      <c r="YP17" s="5"/>
      <c r="YQ17" s="5"/>
      <c r="YR17" s="5"/>
      <c r="YS17" s="5"/>
      <c r="YT17" s="5"/>
      <c r="YU17" s="5"/>
      <c r="YV17" s="5"/>
      <c r="YW17" s="5"/>
      <c r="YX17" s="5"/>
      <c r="YY17" s="5"/>
      <c r="YZ17" s="5"/>
      <c r="ZA17" s="5"/>
      <c r="ZB17" s="5"/>
      <c r="ZC17" s="5"/>
      <c r="ZD17" s="5"/>
      <c r="ZE17" s="5"/>
      <c r="ZF17" s="5"/>
      <c r="ZG17" s="5"/>
      <c r="ZH17" s="5"/>
      <c r="ZI17" s="5"/>
      <c r="ZJ17" s="5"/>
      <c r="ZK17" s="5"/>
      <c r="ZL17" s="5"/>
      <c r="ZM17" s="5"/>
      <c r="ZN17" s="5"/>
      <c r="ZO17" s="5"/>
      <c r="ZP17" s="5"/>
      <c r="ZQ17" s="5"/>
      <c r="ZR17" s="5"/>
      <c r="ZS17" s="5"/>
      <c r="ZT17" s="5"/>
      <c r="ZU17" s="5"/>
      <c r="ZV17" s="5"/>
      <c r="ZW17" s="5"/>
      <c r="ZX17" s="5"/>
      <c r="ZY17" s="5"/>
      <c r="ZZ17" s="5"/>
    </row>
    <row r="18" spans="1:702" ht="26.25" x14ac:dyDescent="0.25">
      <c r="A18" s="61" t="s">
        <v>125</v>
      </c>
      <c r="B18" s="73" t="s">
        <v>166</v>
      </c>
      <c r="C18" s="35"/>
      <c r="D18" s="56">
        <v>43839</v>
      </c>
      <c r="E18" s="75" t="s">
        <v>52</v>
      </c>
      <c r="F18" s="30">
        <v>10000</v>
      </c>
      <c r="G18" s="35"/>
      <c r="H18" s="72">
        <f t="array" aca="1" ref="H18" ca="1">IF(OR($D18=Fériés,$D18=Ponts,NOT(NETWORKDAYS.INTL($D18,$D18,Chômés))),"Erreur de",IF($D18="","Absence de",IFERROR(
IF($I18="Terminé","Opération",
IF(TODAY()&lt;=$D18,$D18,
IF($I18&lt;WORKDAY.INTL(Prochaine_Echéance,IF(OR(WORKDAY.INTL(Prochaine_Echéance,0,Chômés,Tout_JF_P)=Tout_JF_P),1,0)*Sens,Chômés,Tout_JF_P),
$I18,
WORKDAY.INTL(Prochaine_Echéance,IF(OR(WORKDAY.INTL(Prochaine_Echéance,0,Chômés,Tout_JF_P)=Tout_JF_P),1,0)*Sens,Chômés,Tout_JF_P))
)),
IF($D18="","Absence de","Erreur de"))))</f>
        <v>43899</v>
      </c>
      <c r="I18" s="60" t="str">
        <f t="array" aca="1" ref="I18" ca="1">IF(OR($D18=Fériés,$D18=Ponts,NOT(NETWORKDAYS.INTL($D18,$D18,Chômés))),"date de début",IFERROR(
IF(La_Dernière_Opération&gt;EDATE($D18,100),"Perpétuel",
IF(La_Dernière_Opération&lt;TODAY(),"Terminé",La_Dernière_Opération)),IF(AND(ISNUMBER($D18),$E18=""),"périodicité","date de début")))</f>
        <v>Perpétuel</v>
      </c>
      <c r="J18" s="40" t="str">
        <f t="array" aca="1" ref="J18" ca="1">IFERROR(IF(J$4&lt;$D18,"",
IF(J$4&gt;La_Dernière_Opération,"",
IF(J$4=La_Dernière_Opération,Montant,
IF(J$4=$D18,IF(OR(J$4=Tout_JF_P,NOT(NETWORKDAYS.INTL(J$4,J$4,Chômés))),"*",Montant),
IF(_T_E=J$4,IF(OR(J$4=Tout_JF_P,NOT(NETWORKDAYS.INTL(J$4,J$4,Chômés))),"*",Montant),
IF(AND(OFFSET(J18,,-Sens)&lt;&gt;"",OR(OFFSET(J$4,,-Sens)=Tout_JF_P,NOT(NETWORKDAYS.INTL(OFFSET(J$4,,-Sens),OFFSET(J$4,,-Sens),Chômés)))),IF(OR(J$4=Tout_JF_P,NOT(NETWORKDAYS.INTL(J$4,J$4,Chômés))),"*",Montant),
"")))))),"")</f>
        <v/>
      </c>
      <c r="K18" s="40" t="str">
        <f t="array" aca="1" ref="K18" ca="1">IFERROR(IF(K$4&lt;$D18,"",
IF(K$4&gt;La_Dernière_Opération,"",
IF(K$4=La_Dernière_Opération,Montant,
IF(K$4=$D18,IF(OR(K$4=Tout_JF_P,NOT(NETWORKDAYS.INTL(K$4,K$4,Chômés))),"*",Montant),
IF(_T_E=K$4,IF(OR(K$4=Tout_JF_P,NOT(NETWORKDAYS.INTL(K$4,K$4,Chômés))),"*",Montant),
IF(AND(OFFSET(K18,,-Sens)&lt;&gt;"",OR(OFFSET(K$4,,-Sens)=Tout_JF_P,NOT(NETWORKDAYS.INTL(OFFSET(K$4,,-Sens),OFFSET(K$4,,-Sens),Chômés)))),IF(OR(K$4=Tout_JF_P,NOT(NETWORKDAYS.INTL(K$4,K$4,Chômés))),"*",Montant),
"")))))),"")</f>
        <v/>
      </c>
      <c r="L18" s="40" t="str">
        <f t="array" aca="1" ref="L18" ca="1">IFERROR(IF(L$4&lt;$D18,"",
IF(L$4&gt;La_Dernière_Opération,"",
IF(L$4=La_Dernière_Opération,Montant,
IF(L$4=$D18,IF(OR(L$4=Tout_JF_P,NOT(NETWORKDAYS.INTL(L$4,L$4,Chômés))),"*",Montant),
IF(_T_E=L$4,IF(OR(L$4=Tout_JF_P,NOT(NETWORKDAYS.INTL(L$4,L$4,Chômés))),"*",Montant),
IF(AND(OFFSET(L18,,-Sens)&lt;&gt;"",OR(OFFSET(L$4,,-Sens)=Tout_JF_P,NOT(NETWORKDAYS.INTL(OFFSET(L$4,,-Sens),OFFSET(L$4,,-Sens),Chômés)))),IF(OR(L$4=Tout_JF_P,NOT(NETWORKDAYS.INTL(L$4,L$4,Chômés))),"*",Montant),
"")))))),"")</f>
        <v/>
      </c>
      <c r="M18" s="40" t="str">
        <f t="array" aca="1" ref="M18" ca="1">IFERROR(IF(M$4&lt;$D18,"",
IF(M$4&gt;La_Dernière_Opération,"",
IF(M$4=La_Dernière_Opération,Montant,
IF(M$4=$D18,IF(OR(M$4=Tout_JF_P,NOT(NETWORKDAYS.INTL(M$4,M$4,Chômés))),"*",Montant),
IF(_T_E=M$4,IF(OR(M$4=Tout_JF_P,NOT(NETWORKDAYS.INTL(M$4,M$4,Chômés))),"*",Montant),
IF(AND(OFFSET(M18,,-Sens)&lt;&gt;"",OR(OFFSET(M$4,,-Sens)=Tout_JF_P,NOT(NETWORKDAYS.INTL(OFFSET(M$4,,-Sens),OFFSET(M$4,,-Sens),Chômés)))),IF(OR(M$4=Tout_JF_P,NOT(NETWORKDAYS.INTL(M$4,M$4,Chômés))),"*",Montant),
"")))))),"")</f>
        <v/>
      </c>
      <c r="N18" s="40" t="str">
        <f t="array" aca="1" ref="N18" ca="1">IFERROR(IF(N$4&lt;$D18,"",
IF(N$4&gt;La_Dernière_Opération,"",
IF(N$4=La_Dernière_Opération,Montant,
IF(N$4=$D18,IF(OR(N$4=Tout_JF_P,NOT(NETWORKDAYS.INTL(N$4,N$4,Chômés))),"*",Montant),
IF(_T_E=N$4,IF(OR(N$4=Tout_JF_P,NOT(NETWORKDAYS.INTL(N$4,N$4,Chômés))),"*",Montant),
IF(AND(OFFSET(N18,,-Sens)&lt;&gt;"",OR(OFFSET(N$4,,-Sens)=Tout_JF_P,NOT(NETWORKDAYS.INTL(OFFSET(N$4,,-Sens),OFFSET(N$4,,-Sens),Chômés)))),IF(OR(N$4=Tout_JF_P,NOT(NETWORKDAYS.INTL(N$4,N$4,Chômés))),"*",Montant),
"")))))),"")</f>
        <v/>
      </c>
      <c r="O18" s="86" t="str">
        <f t="array" aca="1" ref="O18" ca="1">IFERROR(IF(O$4&lt;$D18,"",
IF(O$4&gt;La_Dernière_Opération,"",
IF(O$4=La_Dernière_Opération,Montant,
IF(O$4=$D18,IF(OR(O$4=Tout_JF_P,NOT(NETWORKDAYS.INTL(O$4,O$4,Chômés))),"*",Montant),
IF(_T_E=O$4,IF(OR(O$4=Tout_JF_P,NOT(NETWORKDAYS.INTL(O$4,O$4,Chômés))),"*",Montant),
IF(AND(OFFSET(O18,,-Sens)&lt;&gt;"",OR(OFFSET(O$4,,-Sens)=Tout_JF_P,NOT(NETWORKDAYS.INTL(OFFSET(O$4,,-Sens),OFFSET(O$4,,-Sens),Chômés)))),IF(OR(O$4=Tout_JF_P,NOT(NETWORKDAYS.INTL(O$4,O$4,Chômés))),"*",Montant),
"")))))),"")</f>
        <v/>
      </c>
      <c r="P18" s="86" t="str">
        <f t="array" aca="1" ref="P18" ca="1">IFERROR(IF(P$4&lt;$D18,"",
IF(P$4&gt;La_Dernière_Opération,"",
IF(P$4=La_Dernière_Opération,Montant,
IF(P$4=$D18,IF(OR(P$4=Tout_JF_P,NOT(NETWORKDAYS.INTL(P$4,P$4,Chômés))),"*",Montant),
IF(_T_E=P$4,IF(OR(P$4=Tout_JF_P,NOT(NETWORKDAYS.INTL(P$4,P$4,Chômés))),"*",Montant),
IF(AND(OFFSET(P18,,-Sens)&lt;&gt;"",OR(OFFSET(P$4,,-Sens)=Tout_JF_P,NOT(NETWORKDAYS.INTL(OFFSET(P$4,,-Sens),OFFSET(P$4,,-Sens),Chômés)))),IF(OR(P$4=Tout_JF_P,NOT(NETWORKDAYS.INTL(P$4,P$4,Chômés))),"*",Montant),
"")))))),"")</f>
        <v/>
      </c>
      <c r="Q18" s="86" t="str">
        <f t="array" aca="1" ref="Q18" ca="1">IFERROR(IF(Q$4&lt;$D18,"",
IF(Q$4&gt;La_Dernière_Opération,"",
IF(Q$4=La_Dernière_Opération,Montant,
IF(Q$4=$D18,IF(OR(Q$4=Tout_JF_P,NOT(NETWORKDAYS.INTL(Q$4,Q$4,Chômés))),"*",Montant),
IF(_T_E=Q$4,IF(OR(Q$4=Tout_JF_P,NOT(NETWORKDAYS.INTL(Q$4,Q$4,Chômés))),"*",Montant),
IF(AND(OFFSET(Q18,,-Sens)&lt;&gt;"",OR(OFFSET(Q$4,,-Sens)=Tout_JF_P,NOT(NETWORKDAYS.INTL(OFFSET(Q$4,,-Sens),OFFSET(Q$4,,-Sens),Chômés)))),IF(OR(Q$4=Tout_JF_P,NOT(NETWORKDAYS.INTL(Q$4,Q$4,Chômés))),"*",Montant),
"")))))),"")</f>
        <v/>
      </c>
      <c r="R18" s="87" t="str">
        <f t="array" aca="1" ref="R18" ca="1">IFERROR(IF(R$4&lt;$D18,"",
IF(R$4&gt;La_Dernière_Opération,"",
IF(R$4=La_Dernière_Opération,Montant,
IF(R$4=$D18,IF(OR(R$4=Tout_JF_P,NOT(NETWORKDAYS.INTL(R$4,R$4,Chômés))),"*",Montant),
IF(_T_E=R$4,IF(OR(R$4=Tout_JF_P,NOT(NETWORKDAYS.INTL(R$4,R$4,Chômés))),"*",Montant),
IF(AND(OFFSET(R18,,-Sens)&lt;&gt;"",OR(OFFSET(R$4,,-Sens)=Tout_JF_P,NOT(NETWORKDAYS.INTL(OFFSET(R$4,,-Sens),OFFSET(R$4,,-Sens),Chômés)))),IF(OR(R$4=Tout_JF_P,NOT(NETWORKDAYS.INTL(R$4,R$4,Chômés))),"*",Montant),
"")))))),"")</f>
        <v/>
      </c>
      <c r="S18" s="87" t="str">
        <f t="array" aca="1" ref="S18" ca="1">IFERROR(IF(S$4&lt;$D18,"",
IF(S$4&gt;La_Dernière_Opération,"",
IF(S$4=La_Dernière_Opération,Montant,
IF(S$4=$D18,IF(OR(S$4=Tout_JF_P,NOT(NETWORKDAYS.INTL(S$4,S$4,Chômés))),"*",Montant),
IF(_T_E=S$4,IF(OR(S$4=Tout_JF_P,NOT(NETWORKDAYS.INTL(S$4,S$4,Chômés))),"*",Montant),
IF(AND(OFFSET(S18,,-Sens)&lt;&gt;"",OR(OFFSET(S$4,,-Sens)=Tout_JF_P,NOT(NETWORKDAYS.INTL(OFFSET(S$4,,-Sens),OFFSET(S$4,,-Sens),Chômés)))),IF(OR(S$4=Tout_JF_P,NOT(NETWORKDAYS.INTL(S$4,S$4,Chômés))),"*",Montant),
"")))))),"")</f>
        <v/>
      </c>
      <c r="T18" s="87" t="str">
        <f t="array" aca="1" ref="T18" ca="1">IFERROR(IF(T$4&lt;$D18,"",
IF(T$4&gt;La_Dernière_Opération,"",
IF(T$4=La_Dernière_Opération,Montant,
IF(T$4=$D18,IF(OR(T$4=Tout_JF_P,NOT(NETWORKDAYS.INTL(T$4,T$4,Chômés))),"*",Montant),
IF(_T_E=T$4,IF(OR(T$4=Tout_JF_P,NOT(NETWORKDAYS.INTL(T$4,T$4,Chômés))),"*",Montant),
IF(AND(OFFSET(T18,,-Sens)&lt;&gt;"",OR(OFFSET(T$4,,-Sens)=Tout_JF_P,NOT(NETWORKDAYS.INTL(OFFSET(T$4,,-Sens),OFFSET(T$4,,-Sens),Chômés)))),IF(OR(T$4=Tout_JF_P,NOT(NETWORKDAYS.INTL(T$4,T$4,Chômés))),"*",Montant),
"")))))),"")</f>
        <v/>
      </c>
      <c r="U18" s="87" t="str">
        <f t="array" aca="1" ref="U18" ca="1">IFERROR(IF(U$4&lt;$D18,"",
IF(U$4&gt;La_Dernière_Opération,"",
IF(U$4=La_Dernière_Opération,Montant,
IF(U$4=$D18,IF(OR(U$4=Tout_JF_P,NOT(NETWORKDAYS.INTL(U$4,U$4,Chômés))),"*",Montant),
IF(_T_E=U$4,IF(OR(U$4=Tout_JF_P,NOT(NETWORKDAYS.INTL(U$4,U$4,Chômés))),"*",Montant),
IF(AND(OFFSET(U18,,-Sens)&lt;&gt;"",OR(OFFSET(U$4,,-Sens)=Tout_JF_P,NOT(NETWORKDAYS.INTL(OFFSET(U$4,,-Sens),OFFSET(U$4,,-Sens),Chômés)))),IF(OR(U$4=Tout_JF_P,NOT(NETWORKDAYS.INTL(U$4,U$4,Chômés))),"*",Montant),
"")))))),"")</f>
        <v/>
      </c>
      <c r="V18" s="87" t="str">
        <f ca="1">IFERROR(IF(V$4&lt;$D18,"",
IF(V$4&gt;La_Dernière_Opération,"",
IF(V$4=La_Dernière_Opération,Montant,
IF(V$4=$D18,IF(OR(V$4=Tout_JF_P,NOT(NETWORKDAYS.INTL(V$4,V$4,Chômés))),"*",Montant),
IF(_T_E=V$4,IF(OR(V$4=Tout_JF_P,NOT(NETWORKDAYS.INTL(V$4,V$4,Chômés))),"*",Montant),
IF(AND(OFFSET(V18,,-Sens)&lt;&gt;"",OR(OFFSET(V$4,,-Sens)=Tout_JF_P,NOT(NETWORKDAYS.INTL(OFFSET(V$4,,-Sens),OFFSET(V$4,,-Sens),Chômés)))),IF(OR(V$4=Tout_JF_P,NOT(NETWORKDAYS.INTL(V$4,V$4,Chômés))),"*",Montant),
"")))))),"")</f>
        <v>VM</v>
      </c>
      <c r="W18" s="87" t="str">
        <f ca="1">IFERROR(IF(W$4&lt;$D18,"",
IF(W$4&gt;La_Dernière_Opération,"",
IF(W$4=La_Dernière_Opération,Montant,
IF(W$4=$D18,IF(OR(W$4=Tout_JF_P,NOT(NETWORKDAYS.INTL(W$4,W$4,Chômés))),"*",Montant),
IF(_T_E=W$4,IF(OR(W$4=Tout_JF_P,NOT(NETWORKDAYS.INTL(W$4,W$4,Chômés))),"*",Montant),
IF(AND(OFFSET(W18,,-Sens)&lt;&gt;"",OR(OFFSET(W$4,,-Sens)=Tout_JF_P,NOT(NETWORKDAYS.INTL(OFFSET(W$4,,-Sens),OFFSET(W$4,,-Sens),Chômés)))),IF(OR(W$4=Tout_JF_P,NOT(NETWORKDAYS.INTL(W$4,W$4,Chômés))),"*",Montant),
"")))))),"")</f>
        <v/>
      </c>
      <c r="X18" s="87" t="str">
        <f t="array" aca="1" ref="X18" ca="1">IFERROR(IF(X$4&lt;$D18,"",
IF(X$4&gt;La_Dernière_Opération,"",
IF(X$4=La_Dernière_Opération,Montant,
IF(X$4=$D18,IF(OR(X$4=Tout_JF_P,NOT(NETWORKDAYS.INTL(X$4,X$4,Chômés))),"*",Montant),
IF(_T_E=X$4,IF(OR(X$4=Tout_JF_P,NOT(NETWORKDAYS.INTL(X$4,X$4,Chômés))),"*",Montant),
IF(AND(OFFSET(X18,,-Sens)&lt;&gt;"",OR(OFFSET(X$4,,-Sens)=Tout_JF_P,NOT(NETWORKDAYS.INTL(OFFSET(X$4,,-Sens),OFFSET(X$4,,-Sens),Chômés)))),IF(OR(X$4=Tout_JF_P,NOT(NETWORKDAYS.INTL(X$4,X$4,Chômés))),"*",Montant),
"")))))),"")</f>
        <v/>
      </c>
      <c r="Y18" s="87" t="str">
        <f t="array" aca="1" ref="Y18" ca="1">IFERROR(IF(Y$4&lt;$D18,"",
IF(Y$4&gt;La_Dernière_Opération,"",
IF(Y$4=La_Dernière_Opération,Montant,
IF(Y$4=$D18,IF(OR(Y$4=Tout_JF_P,NOT(NETWORKDAYS.INTL(Y$4,Y$4,Chômés))),"*",Montant),
IF(_T_E=Y$4,IF(OR(Y$4=Tout_JF_P,NOT(NETWORKDAYS.INTL(Y$4,Y$4,Chômés))),"*",Montant),
IF(AND(OFFSET(Y18,,-Sens)&lt;&gt;"",OR(OFFSET(Y$4,,-Sens)=Tout_JF_P,NOT(NETWORKDAYS.INTL(OFFSET(Y$4,,-Sens),OFFSET(Y$4,,-Sens),Chômés)))),IF(OR(Y$4=Tout_JF_P,NOT(NETWORKDAYS.INTL(Y$4,Y$4,Chômés))),"*",Montant),
"")))))),"")</f>
        <v/>
      </c>
      <c r="Z18" s="87" t="str">
        <f t="array" aca="1" ref="Z18" ca="1">IFERROR(IF(Z$4&lt;$D18,"",
IF(Z$4&gt;La_Dernière_Opération,"",
IF(Z$4=La_Dernière_Opération,Montant,
IF(Z$4=$D18,IF(OR(Z$4=Tout_JF_P,NOT(NETWORKDAYS.INTL(Z$4,Z$4,Chômés))),"*",Montant),
IF(_T_E=Z$4,IF(OR(Z$4=Tout_JF_P,NOT(NETWORKDAYS.INTL(Z$4,Z$4,Chômés))),"*",Montant),
IF(AND(OFFSET(Z18,,-Sens)&lt;&gt;"",OR(OFFSET(Z$4,,-Sens)=Tout_JF_P,NOT(NETWORKDAYS.INTL(OFFSET(Z$4,,-Sens),OFFSET(Z$4,,-Sens),Chômés)))),IF(OR(Z$4=Tout_JF_P,NOT(NETWORKDAYS.INTL(Z$4,Z$4,Chômés))),"*",Montant),
"")))))),"")</f>
        <v/>
      </c>
      <c r="AA18" s="87" t="str">
        <f t="array" aca="1" ref="AA18" ca="1">IFERROR(IF(AA$4&lt;$D18,"",
IF(AA$4&gt;La_Dernière_Opération,"",
IF(AA$4=La_Dernière_Opération,Montant,
IF(AA$4=$D18,IF(OR(AA$4=Tout_JF_P,NOT(NETWORKDAYS.INTL(AA$4,AA$4,Chômés))),"*",Montant),
IF(_T_E=AA$4,IF(OR(AA$4=Tout_JF_P,NOT(NETWORKDAYS.INTL(AA$4,AA$4,Chômés))),"*",Montant),
IF(AND(OFFSET(AA18,,-Sens)&lt;&gt;"",OR(OFFSET(AA$4,,-Sens)=Tout_JF_P,NOT(NETWORKDAYS.INTL(OFFSET(AA$4,,-Sens),OFFSET(AA$4,,-Sens),Chômés)))),IF(OR(AA$4=Tout_JF_P,NOT(NETWORKDAYS.INTL(AA$4,AA$4,Chômés))),"*",Montant),
"")))))),"")</f>
        <v/>
      </c>
      <c r="AB18" s="87" t="str">
        <f ca="1">IFERROR(IF(AB$4&lt;$D18,"",
IF(AB$4&gt;La_Dernière_Opération,"",
IF(AB$4=La_Dernière_Opération,Montant,
IF(AB$4=$D18,IF(OR(AB$4=Tout_JF_P,NOT(NETWORKDAYS.INTL(AB$4,AB$4,Chômés))),"*",Montant),
IF(_T_E=AB$4,IF(OR(AB$4=Tout_JF_P,NOT(NETWORKDAYS.INTL(AB$4,AB$4,Chômés))),"*",Montant),
IF(AND(OFFSET(AB18,,-Sens)&lt;&gt;"",OR(OFFSET(AB$4,,-Sens)=Tout_JF_P,NOT(NETWORKDAYS.INTL(OFFSET(AB$4,,-Sens),OFFSET(AB$4,,-Sens),Chômés)))),IF(OR(AB$4=Tout_JF_P,NOT(NETWORKDAYS.INTL(AB$4,AB$4,Chômés))),"*",Montant),
"")))))),"")</f>
        <v/>
      </c>
      <c r="AC18" s="87" t="str">
        <f t="array" aca="1" ref="AC18" ca="1">IFERROR(IF(AC$4&lt;$D18,"",
IF(AC$4&gt;La_Dernière_Opération,"",
IF(AC$4=La_Dernière_Opération,Montant,
IF(AC$4=$D18,IF(OR(AC$4=Tout_JF_P,NOT(NETWORKDAYS.INTL(AC$4,AC$4,Chômés))),"*",Montant),
IF(_T_E=AC$4,IF(OR(AC$4=Tout_JF_P,NOT(NETWORKDAYS.INTL(AC$4,AC$4,Chômés))),"*",Montant),
IF(AND(OFFSET(AC18,,-Sens)&lt;&gt;"",OR(OFFSET(AC$4,,-Sens)=Tout_JF_P,NOT(NETWORKDAYS.INTL(OFFSET(AC$4,,-Sens),OFFSET(AC$4,,-Sens),Chômés)))),IF(OR(AC$4=Tout_JF_P,NOT(NETWORKDAYS.INTL(AC$4,AC$4,Chômés))),"*",Montant),
"")))))),"")</f>
        <v/>
      </c>
      <c r="AD18" s="87" t="str">
        <f ca="1">IFERROR(IF(AD$4&lt;$D18,"",
IF(AD$4&gt;La_Dernière_Opération,"",
IF(AD$4=La_Dernière_Opération,Montant,
IF(AD$4=$D18,IF(OR(AD$4=Tout_JF_P,NOT(NETWORKDAYS.INTL(AD$4,AD$4,Chômés))),"*",Montant),
IF(_T_E=AD$4,IF(OR(AD$4=Tout_JF_P,NOT(NETWORKDAYS.INTL(AD$4,AD$4,Chômés))),"*",Montant),
IF(AND(OFFSET(AD18,,-Sens)&lt;&gt;"",OR(OFFSET(AD$4,,-Sens)=Tout_JF_P,NOT(NETWORKDAYS.INTL(OFFSET(AD$4,,-Sens),OFFSET(AD$4,,-Sens),Chômés)))),IF(OR(AD$4=Tout_JF_P,NOT(NETWORKDAYS.INTL(AD$4,AD$4,Chômés))),"*",Montant),
"")))))),"")</f>
        <v/>
      </c>
      <c r="AE18" s="87" t="str">
        <f t="array" aca="1" ref="AE18" ca="1">IFERROR(IF(AE$4&lt;$D18,"",
IF(AE$4&gt;La_Dernière_Opération,"",
IF(AE$4=La_Dernière_Opération,Montant,
IF(AE$4=$D18,IF(OR(AE$4=Tout_JF_P,NOT(NETWORKDAYS.INTL(AE$4,AE$4,Chômés))),"*",Montant),
IF(_T_E=AE$4,IF(OR(AE$4=Tout_JF_P,NOT(NETWORKDAYS.INTL(AE$4,AE$4,Chômés))),"*",Montant),
IF(AND(OFFSET(AE18,,-Sens)&lt;&gt;"",OR(OFFSET(AE$4,,-Sens)=Tout_JF_P,NOT(NETWORKDAYS.INTL(OFFSET(AE$4,,-Sens),OFFSET(AE$4,,-Sens),Chômés)))),IF(OR(AE$4=Tout_JF_P,NOT(NETWORKDAYS.INTL(AE$4,AE$4,Chômés))),"*",Montant),
"")))))),"")</f>
        <v/>
      </c>
      <c r="AF18" s="87" t="str">
        <f t="array" aca="1" ref="AF18" ca="1">IFERROR(IF(AF$4&lt;$D18,"",
IF(AF$4&gt;La_Dernière_Opération,"",
IF(AF$4=La_Dernière_Opération,Montant,
IF(AF$4=$D18,IF(OR(AF$4=Tout_JF_P,NOT(NETWORKDAYS.INTL(AF$4,AF$4,Chômés))),"*",Montant),
IF(_T_E=AF$4,IF(OR(AF$4=Tout_JF_P,NOT(NETWORKDAYS.INTL(AF$4,AF$4,Chômés))),"*",Montant),
IF(AND(OFFSET(AF18,,-Sens)&lt;&gt;"",OR(OFFSET(AF$4,,-Sens)=Tout_JF_P,NOT(NETWORKDAYS.INTL(OFFSET(AF$4,,-Sens),OFFSET(AF$4,,-Sens),Chômés)))),IF(OR(AF$4=Tout_JF_P,NOT(NETWORKDAYS.INTL(AF$4,AF$4,Chômés))),"*",Montant),
"")))))),"")</f>
        <v/>
      </c>
      <c r="AG18" s="87" t="str">
        <f ca="1">IFERROR(IF(AG$4&lt;$D18,"",
IF(AG$4&gt;La_Dernière_Opération,"",
IF(AG$4=La_Dernière_Opération,Montant,
IF(AG$4=$D18,IF(OR(AG$4=Tout_JF_P,NOT(NETWORKDAYS.INTL(AG$4,AG$4,Chômés))),"*",Montant),
IF(_T_E=AG$4,IF(OR(AG$4=Tout_JF_P,NOT(NETWORKDAYS.INTL(AG$4,AG$4,Chômés))),"*",Montant),
IF(AND(OFFSET(AG18,,-Sens)&lt;&gt;"",OR(OFFSET(AG$4,,-Sens)=Tout_JF_P,NOT(NETWORKDAYS.INTL(OFFSET(AG$4,,-Sens),OFFSET(AG$4,,-Sens),Chômés)))),IF(OR(AG$4=Tout_JF_P,NOT(NETWORKDAYS.INTL(AG$4,AG$4,Chômés))),"*",Montant),
"")))))),"")</f>
        <v/>
      </c>
      <c r="AH18" s="87" t="str">
        <f t="array" aca="1" ref="AH18" ca="1">IFERROR(IF(AH$4&lt;$D18,"",
IF(AH$4&gt;La_Dernière_Opération,"",
IF(AH$4=La_Dernière_Opération,Montant,
IF(AH$4=$D18,IF(OR(AH$4=Tout_JF_P,NOT(NETWORKDAYS.INTL(AH$4,AH$4,Chômés))),"*",Montant),
IF(_T_E=AH$4,IF(OR(AH$4=Tout_JF_P,NOT(NETWORKDAYS.INTL(AH$4,AH$4,Chômés))),"*",Montant),
IF(AND(OFFSET(AH18,,-Sens)&lt;&gt;"",OR(OFFSET(AH$4,,-Sens)=Tout_JF_P,NOT(NETWORKDAYS.INTL(OFFSET(AH$4,,-Sens),OFFSET(AH$4,,-Sens),Chômés)))),IF(OR(AH$4=Tout_JF_P,NOT(NETWORKDAYS.INTL(AH$4,AH$4,Chômés))),"*",Montant),
"")))))),"")</f>
        <v/>
      </c>
      <c r="AI18" s="87" t="str">
        <f ca="1">IFERROR(IF(AI$4&lt;$D18,"",
IF(AI$4&gt;La_Dernière_Opération,"",
IF(AI$4=La_Dernière_Opération,Montant,
IF(AI$4=$D18,IF(OR(AI$4=Tout_JF_P,NOT(NETWORKDAYS.INTL(AI$4,AI$4,Chômés))),"*",Montant),
IF(_T_E=AI$4,IF(OR(AI$4=Tout_JF_P,NOT(NETWORKDAYS.INTL(AI$4,AI$4,Chômés))),"*",Montant),
IF(AND(OFFSET(AI18,,-Sens)&lt;&gt;"",OR(OFFSET(AI$4,,-Sens)=Tout_JF_P,NOT(NETWORKDAYS.INTL(OFFSET(AI$4,,-Sens),OFFSET(AI$4,,-Sens),Chômés)))),IF(OR(AI$4=Tout_JF_P,NOT(NETWORKDAYS.INTL(AI$4,AI$4,Chômés))),"*",Montant),
"")))))),"")</f>
        <v/>
      </c>
      <c r="AJ18" s="87" t="str">
        <f t="array" aca="1" ref="AJ18" ca="1">IFERROR(IF(AJ$4&lt;$D18,"",
IF(AJ$4&gt;La_Dernière_Opération,"",
IF(AJ$4=La_Dernière_Opération,Montant,
IF(AJ$4=$D18,IF(OR(AJ$4=Tout_JF_P,NOT(NETWORKDAYS.INTL(AJ$4,AJ$4,Chômés))),"*",Montant),
IF(_T_E=AJ$4,IF(OR(AJ$4=Tout_JF_P,NOT(NETWORKDAYS.INTL(AJ$4,AJ$4,Chômés))),"*",Montant),
IF(AND(OFFSET(AJ18,,-Sens)&lt;&gt;"",OR(OFFSET(AJ$4,,-Sens)=Tout_JF_P,NOT(NETWORKDAYS.INTL(OFFSET(AJ$4,,-Sens),OFFSET(AJ$4,,-Sens),Chômés)))),IF(OR(AJ$4=Tout_JF_P,NOT(NETWORKDAYS.INTL(AJ$4,AJ$4,Chômés))),"*",Montant),
"")))))),"")</f>
        <v/>
      </c>
      <c r="AK18" s="87" t="str">
        <f t="array" aca="1" ref="AK18" ca="1">IFERROR(IF(AK$4&lt;$D18,"",
IF(AK$4&gt;La_Dernière_Opération,"",
IF(AK$4=La_Dernière_Opération,Montant,
IF(AK$4=$D18,IF(OR(AK$4=Tout_JF_P,NOT(NETWORKDAYS.INTL(AK$4,AK$4,Chômés))),"*",Montant),
IF(_T_E=AK$4,IF(OR(AK$4=Tout_JF_P,NOT(NETWORKDAYS.INTL(AK$4,AK$4,Chômés))),"*",Montant),
IF(AND(OFFSET(AK18,,-Sens)&lt;&gt;"",OR(OFFSET(AK$4,,-Sens)=Tout_JF_P,NOT(NETWORKDAYS.INTL(OFFSET(AK$4,,-Sens),OFFSET(AK$4,,-Sens),Chômés)))),IF(OR(AK$4=Tout_JF_P,NOT(NETWORKDAYS.INTL(AK$4,AK$4,Chômés))),"*",Montant),
"")))))),"")</f>
        <v/>
      </c>
      <c r="AL18" s="87" t="str">
        <f t="array" aca="1" ref="AL18" ca="1">IFERROR(IF(AL$4&lt;$D18,"",
IF(AL$4&gt;La_Dernière_Opération,"",
IF(AL$4=La_Dernière_Opération,Montant,
IF(AL$4=$D18,IF(OR(AL$4=Tout_JF_P,NOT(NETWORKDAYS.INTL(AL$4,AL$4,Chômés))),"*",Montant),
IF(_T_E=AL$4,IF(OR(AL$4=Tout_JF_P,NOT(NETWORKDAYS.INTL(AL$4,AL$4,Chômés))),"*",Montant),
IF(AND(OFFSET(AL18,,-Sens)&lt;&gt;"",OR(OFFSET(AL$4,,-Sens)=Tout_JF_P,NOT(NETWORKDAYS.INTL(OFFSET(AL$4,,-Sens),OFFSET(AL$4,,-Sens),Chômés)))),IF(OR(AL$4=Tout_JF_P,NOT(NETWORKDAYS.INTL(AL$4,AL$4,Chômés))),"*",Montant),
"")))))),"")</f>
        <v/>
      </c>
      <c r="AM18" s="87" t="str">
        <f t="array" aca="1" ref="AM18" ca="1">IFERROR(IF(AM$4&lt;$D18,"",
IF(AM$4&gt;La_Dernière_Opération,"",
IF(AM$4=La_Dernière_Opération,Montant,
IF(AM$4=$D18,IF(OR(AM$4=Tout_JF_P,NOT(NETWORKDAYS.INTL(AM$4,AM$4,Chômés))),"*",Montant),
IF(_T_E=AM$4,IF(OR(AM$4=Tout_JF_P,NOT(NETWORKDAYS.INTL(AM$4,AM$4,Chômés))),"*",Montant),
IF(AND(OFFSET(AM18,,-Sens)&lt;&gt;"",OR(OFFSET(AM$4,,-Sens)=Tout_JF_P,NOT(NETWORKDAYS.INTL(OFFSET(AM$4,,-Sens),OFFSET(AM$4,,-Sens),Chômés)))),IF(OR(AM$4=Tout_JF_P,NOT(NETWORKDAYS.INTL(AM$4,AM$4,Chômés))),"*",Montant),
"")))))),"")</f>
        <v/>
      </c>
      <c r="AN18" s="87" t="str">
        <f t="array" aca="1" ref="AN18" ca="1">IFERROR(IF(AN$4&lt;$D18,"",
IF(AN$4&gt;La_Dernière_Opération,"",
IF(AN$4=La_Dernière_Opération,Montant,
IF(AN$4=$D18,IF(OR(AN$4=Tout_JF_P,NOT(NETWORKDAYS.INTL(AN$4,AN$4,Chômés))),"*",Montant),
IF(_T_E=AN$4,IF(OR(AN$4=Tout_JF_P,NOT(NETWORKDAYS.INTL(AN$4,AN$4,Chômés))),"*",Montant),
IF(AND(OFFSET(AN18,,-Sens)&lt;&gt;"",OR(OFFSET(AN$4,,-Sens)=Tout_JF_P,NOT(NETWORKDAYS.INTL(OFFSET(AN$4,,-Sens),OFFSET(AN$4,,-Sens),Chômés)))),IF(OR(AN$4=Tout_JF_P,NOT(NETWORKDAYS.INTL(AN$4,AN$4,Chômés))),"*",Montant),
"")))))),"")</f>
        <v/>
      </c>
      <c r="AO18" s="87" t="str">
        <f t="array" aca="1" ref="AO18" ca="1">IFERROR(IF(AO$4&lt;$D18,"",
IF(AO$4&gt;La_Dernière_Opération,"",
IF(AO$4=La_Dernière_Opération,Montant,
IF(AO$4=$D18,IF(OR(AO$4=Tout_JF_P,NOT(NETWORKDAYS.INTL(AO$4,AO$4,Chômés))),"*",Montant),
IF(_T_E=AO$4,IF(OR(AO$4=Tout_JF_P,NOT(NETWORKDAYS.INTL(AO$4,AO$4,Chômés))),"*",Montant),
IF(AND(OFFSET(AO18,,-Sens)&lt;&gt;"",OR(OFFSET(AO$4,,-Sens)=Tout_JF_P,NOT(NETWORKDAYS.INTL(OFFSET(AO$4,,-Sens),OFFSET(AO$4,,-Sens),Chômés)))),IF(OR(AO$4=Tout_JF_P,NOT(NETWORKDAYS.INTL(AO$4,AO$4,Chômés))),"*",Montant),
"")))))),"")</f>
        <v/>
      </c>
      <c r="AP18" s="87" t="str">
        <f t="array" aca="1" ref="AP18" ca="1">IFERROR(IF(AP$4&lt;$D18,"",
IF(AP$4&gt;La_Dernière_Opération,"",
IF(AP$4=La_Dernière_Opération,Montant,
IF(AP$4=$D18,IF(OR(AP$4=Tout_JF_P,NOT(NETWORKDAYS.INTL(AP$4,AP$4,Chômés))),"*",Montant),
IF(_T_E=AP$4,IF(OR(AP$4=Tout_JF_P,NOT(NETWORKDAYS.INTL(AP$4,AP$4,Chômés))),"*",Montant),
IF(AND(OFFSET(AP18,,-Sens)&lt;&gt;"",OR(OFFSET(AP$4,,-Sens)=Tout_JF_P,NOT(NETWORKDAYS.INTL(OFFSET(AP$4,,-Sens),OFFSET(AP$4,,-Sens),Chômés)))),IF(OR(AP$4=Tout_JF_P,NOT(NETWORKDAYS.INTL(AP$4,AP$4,Chômés))),"*",Montant),
"")))))),"")</f>
        <v/>
      </c>
      <c r="AQ18" s="87" t="str">
        <f ca="1">IFERROR(IF(AQ$4&lt;$D18,"",
IF(AQ$4&gt;La_Dernière_Opération,"",
IF(AQ$4=La_Dernière_Opération,Montant,
IF(AQ$4=$D18,IF(OR(AQ$4=Tout_JF_P,NOT(NETWORKDAYS.INTL(AQ$4,AQ$4,Chômés))),"*",Montant),
IF(_T_E=AQ$4,IF(OR(AQ$4=Tout_JF_P,NOT(NETWORKDAYS.INTL(AQ$4,AQ$4,Chômés))),"*",Montant),
IF(AND(OFFSET(AQ18,,-Sens)&lt;&gt;"",OR(OFFSET(AQ$4,,-Sens)=Tout_JF_P,NOT(NETWORKDAYS.INTL(OFFSET(AQ$4,,-Sens),OFFSET(AQ$4,,-Sens),Chômés)))),IF(OR(AQ$4=Tout_JF_P,NOT(NETWORKDAYS.INTL(AQ$4,AQ$4,Chômés))),"*",Montant),
"")))))),"")</f>
        <v/>
      </c>
      <c r="AR18" s="87" t="str">
        <f ca="1">IFERROR(IF(AR$4&lt;$D18,"",
IF(AR$4&gt;La_Dernière_Opération,"",
IF(AR$4=La_Dernière_Opération,Montant,
IF(AR$4=$D18,IF(OR(AR$4=Tout_JF_P,NOT(NETWORKDAYS.INTL(AR$4,AR$4,Chômés))),"*",Montant),
IF(_T_E=AR$4,IF(OR(AR$4=Tout_JF_P,NOT(NETWORKDAYS.INTL(AR$4,AR$4,Chômés))),"*",Montant),
IF(AND(OFFSET(AR18,,-Sens)&lt;&gt;"",OR(OFFSET(AR$4,,-Sens)=Tout_JF_P,NOT(NETWORKDAYS.INTL(OFFSET(AR$4,,-Sens),OFFSET(AR$4,,-Sens),Chômés)))),IF(OR(AR$4=Tout_JF_P,NOT(NETWORKDAYS.INTL(AR$4,AR$4,Chômés))),"*",Montant),
"")))))),"")</f>
        <v/>
      </c>
      <c r="AS18" s="87" t="str">
        <f t="array" aca="1" ref="AS18" ca="1">IFERROR(IF(AS$4&lt;$D18,"",
IF(AS$4&gt;La_Dernière_Opération,"",
IF(AS$4=La_Dernière_Opération,Montant,
IF(AS$4=$D18,IF(OR(AS$4=Tout_JF_P,NOT(NETWORKDAYS.INTL(AS$4,AS$4,Chômés))),"*",Montant),
IF(_T_E=AS$4,IF(OR(AS$4=Tout_JF_P,NOT(NETWORKDAYS.INTL(AS$4,AS$4,Chômés))),"*",Montant),
IF(AND(OFFSET(AS18,,-Sens)&lt;&gt;"",OR(OFFSET(AS$4,,-Sens)=Tout_JF_P,NOT(NETWORKDAYS.INTL(OFFSET(AS$4,,-Sens),OFFSET(AS$4,,-Sens),Chômés)))),IF(OR(AS$4=Tout_JF_P,NOT(NETWORKDAYS.INTL(AS$4,AS$4,Chômés))),"*",Montant),
"")))))),"")</f>
        <v/>
      </c>
      <c r="AT18" s="87" t="str">
        <f t="array" aca="1" ref="AT18" ca="1">IFERROR(IF(AT$4&lt;$D18,"",
IF(AT$4&gt;La_Dernière_Opération,"",
IF(AT$4=La_Dernière_Opération,Montant,
IF(AT$4=$D18,IF(OR(AT$4=Tout_JF_P,NOT(NETWORKDAYS.INTL(AT$4,AT$4,Chômés))),"*",Montant),
IF(_T_E=AT$4,IF(OR(AT$4=Tout_JF_P,NOT(NETWORKDAYS.INTL(AT$4,AT$4,Chômés))),"*",Montant),
IF(AND(OFFSET(AT18,,-Sens)&lt;&gt;"",OR(OFFSET(AT$4,,-Sens)=Tout_JF_P,NOT(NETWORKDAYS.INTL(OFFSET(AT$4,,-Sens),OFFSET(AT$4,,-Sens),Chômés)))),IF(OR(AT$4=Tout_JF_P,NOT(NETWORKDAYS.INTL(AT$4,AT$4,Chômés))),"*",Montant),
"")))))),"")</f>
        <v/>
      </c>
      <c r="AU18" s="87" t="str">
        <f t="array" aca="1" ref="AU18" ca="1">IFERROR(IF(AU$4&lt;$D18,"",
IF(AU$4&gt;La_Dernière_Opération,"",
IF(AU$4=La_Dernière_Opération,Montant,
IF(AU$4=$D18,IF(OR(AU$4=Tout_JF_P,NOT(NETWORKDAYS.INTL(AU$4,AU$4,Chômés))),"*",Montant),
IF(_T_E=AU$4,IF(OR(AU$4=Tout_JF_P,NOT(NETWORKDAYS.INTL(AU$4,AU$4,Chômés))),"*",Montant),
IF(AND(OFFSET(AU18,,-Sens)&lt;&gt;"",OR(OFFSET(AU$4,,-Sens)=Tout_JF_P,NOT(NETWORKDAYS.INTL(OFFSET(AU$4,,-Sens),OFFSET(AU$4,,-Sens),Chômés)))),IF(OR(AU$4=Tout_JF_P,NOT(NETWORKDAYS.INTL(AU$4,AU$4,Chômés))),"*",Montant),
"")))))),"")</f>
        <v/>
      </c>
      <c r="AV18" s="87" t="str">
        <f t="array" aca="1" ref="AV18" ca="1">IFERROR(IF(AV$4&lt;$D18,"",
IF(AV$4&gt;La_Dernière_Opération,"",
IF(AV$4=La_Dernière_Opération,Montant,
IF(AV$4=$D18,IF(OR(AV$4=Tout_JF_P,NOT(NETWORKDAYS.INTL(AV$4,AV$4,Chômés))),"*",Montant),
IF(_T_E=AV$4,IF(OR(AV$4=Tout_JF_P,NOT(NETWORKDAYS.INTL(AV$4,AV$4,Chômés))),"*",Montant),
IF(AND(OFFSET(AV18,,-Sens)&lt;&gt;"",OR(OFFSET(AV$4,,-Sens)=Tout_JF_P,NOT(NETWORKDAYS.INTL(OFFSET(AV$4,,-Sens),OFFSET(AV$4,,-Sens),Chômés)))),IF(OR(AV$4=Tout_JF_P,NOT(NETWORKDAYS.INTL(AV$4,AV$4,Chômés))),"*",Montant),
"")))))),"")</f>
        <v/>
      </c>
      <c r="AW18" s="87" t="str">
        <f t="array" aca="1" ref="AW18" ca="1">IFERROR(IF(AW$4&lt;$D18,"",
IF(AW$4&gt;La_Dernière_Opération,"",
IF(AW$4=La_Dernière_Opération,Montant,
IF(AW$4=$D18,IF(OR(AW$4=Tout_JF_P,NOT(NETWORKDAYS.INTL(AW$4,AW$4,Chômés))),"*",Montant),
IF(_T_E=AW$4,IF(OR(AW$4=Tout_JF_P,NOT(NETWORKDAYS.INTL(AW$4,AW$4,Chômés))),"*",Montant),
IF(AND(OFFSET(AW18,,-Sens)&lt;&gt;"",OR(OFFSET(AW$4,,-Sens)=Tout_JF_P,NOT(NETWORKDAYS.INTL(OFFSET(AW$4,,-Sens),OFFSET(AW$4,,-Sens),Chômés)))),IF(OR(AW$4=Tout_JF_P,NOT(NETWORKDAYS.INTL(AW$4,AW$4,Chômés))),"*",Montant),
"")))))),"")</f>
        <v/>
      </c>
      <c r="AX18" s="87" t="str">
        <f t="array" aca="1" ref="AX18" ca="1">IFERROR(IF(AX$4&lt;$D18,"",
IF(AX$4&gt;La_Dernière_Opération,"",
IF(AX$4=La_Dernière_Opération,Montant,
IF(AX$4=$D18,IF(OR(AX$4=Tout_JF_P,NOT(NETWORKDAYS.INTL(AX$4,AX$4,Chômés))),"*",Montant),
IF(_T_E=AX$4,IF(OR(AX$4=Tout_JF_P,NOT(NETWORKDAYS.INTL(AX$4,AX$4,Chômés))),"*",Montant),
IF(AND(OFFSET(AX18,,-Sens)&lt;&gt;"",OR(OFFSET(AX$4,,-Sens)=Tout_JF_P,NOT(NETWORKDAYS.INTL(OFFSET(AX$4,,-Sens),OFFSET(AX$4,,-Sens),Chômés)))),IF(OR(AX$4=Tout_JF_P,NOT(NETWORKDAYS.INTL(AX$4,AX$4,Chômés))),"*",Montant),
"")))))),"")</f>
        <v/>
      </c>
      <c r="AY18" s="87" t="str">
        <f ca="1">IFERROR(IF(AY$4&lt;$D18,"",
IF(AY$4&gt;La_Dernière_Opération,"",
IF(AY$4=La_Dernière_Opération,Montant,
IF(AY$4=$D18,IF(OR(AY$4=Tout_JF_P,NOT(NETWORKDAYS.INTL(AY$4,AY$4,Chômés))),"*",Montant),
IF(_T_E=AY$4,IF(OR(AY$4=Tout_JF_P,NOT(NETWORKDAYS.INTL(AY$4,AY$4,Chômés))),"*",Montant),
IF(AND(OFFSET(AY18,,-Sens)&lt;&gt;"",OR(OFFSET(AY$4,,-Sens)=Tout_JF_P,NOT(NETWORKDAYS.INTL(OFFSET(AY$4,,-Sens),OFFSET(AY$4,,-Sens),Chômés)))),IF(OR(AY$4=Tout_JF_P,NOT(NETWORKDAYS.INTL(AY$4,AY$4,Chômés))),"*",Montant),
"")))))),"")</f>
        <v>VM</v>
      </c>
      <c r="AZ18" s="87" t="str">
        <f ca="1">IFERROR(IF(AZ$4&lt;$D18,"",
IF(AZ$4&gt;La_Dernière_Opération,"",
IF(AZ$4=La_Dernière_Opération,Montant,
IF(AZ$4=$D18,IF(OR(AZ$4=Tout_JF_P,NOT(NETWORKDAYS.INTL(AZ$4,AZ$4,Chômés))),"*",Montant),
IF(_T_E=AZ$4,IF(OR(AZ$4=Tout_JF_P,NOT(NETWORKDAYS.INTL(AZ$4,AZ$4,Chômés))),"*",Montant),
IF(AND(OFFSET(AZ18,,-Sens)&lt;&gt;"",OR(OFFSET(AZ$4,,-Sens)=Tout_JF_P,NOT(NETWORKDAYS.INTL(OFFSET(AZ$4,,-Sens),OFFSET(AZ$4,,-Sens),Chômés)))),IF(OR(AZ$4=Tout_JF_P,NOT(NETWORKDAYS.INTL(AZ$4,AZ$4,Chômés))),"*",Montant),
"")))))),"")</f>
        <v/>
      </c>
      <c r="BA18" s="87" t="str">
        <f t="array" aca="1" ref="BA18" ca="1">IFERROR(IF(BA$4&lt;$D18,"",
IF(BA$4&gt;La_Dernière_Opération,"",
IF(BA$4=La_Dernière_Opération,Montant,
IF(BA$4=$D18,IF(OR(BA$4=Tout_JF_P,NOT(NETWORKDAYS.INTL(BA$4,BA$4,Chômés))),"*",Montant),
IF(_T_E=BA$4,IF(OR(BA$4=Tout_JF_P,NOT(NETWORKDAYS.INTL(BA$4,BA$4,Chômés))),"*",Montant),
IF(AND(OFFSET(BA18,,-Sens)&lt;&gt;"",OR(OFFSET(BA$4,,-Sens)=Tout_JF_P,NOT(NETWORKDAYS.INTL(OFFSET(BA$4,,-Sens),OFFSET(BA$4,,-Sens),Chômés)))),IF(OR(BA$4=Tout_JF_P,NOT(NETWORKDAYS.INTL(BA$4,BA$4,Chômés))),"*",Montant),
"")))))),"")</f>
        <v/>
      </c>
      <c r="BB18" s="88" t="str">
        <f t="array" aca="1" ref="BB18" ca="1">IFERROR(IF(BB$4&lt;$D18,"",
IF(BB$4&gt;La_Dernière_Opération,"",
IF(BB$4=La_Dernière_Opération,Montant,
IF(BB$4=$D18,IF(OR(BB$4=Tout_JF_P,NOT(NETWORKDAYS.INTL(BB$4,BB$4,Chômés))),"*",Montant),
IF(_T_E=BB$4,IF(OR(BB$4=Tout_JF_P,NOT(NETWORKDAYS.INTL(BB$4,BB$4,Chômés))),"*",Montant),
IF(AND(OFFSET(BB18,,-Sens)&lt;&gt;"",OR(OFFSET(BB$4,,-Sens)=Tout_JF_P,NOT(NETWORKDAYS.INTL(OFFSET(BB$4,,-Sens),OFFSET(BB$4,,-Sens),Chômés)))),IF(OR(BB$4=Tout_JF_P,NOT(NETWORKDAYS.INTL(BB$4,BB$4,Chômés))),"*",Montant),
"")))))),"")</f>
        <v/>
      </c>
      <c r="BC18" s="88" t="str">
        <f t="array" aca="1" ref="BC18" ca="1">IFERROR(IF(BC$4&lt;$D18,"",
IF(BC$4&gt;La_Dernière_Opération,"",
IF(BC$4=La_Dernière_Opération,Montant,
IF(BC$4=$D18,IF(OR(BC$4=Tout_JF_P,NOT(NETWORKDAYS.INTL(BC$4,BC$4,Chômés))),"*",Montant),
IF(_T_E=BC$4,IF(OR(BC$4=Tout_JF_P,NOT(NETWORKDAYS.INTL(BC$4,BC$4,Chômés))),"*",Montant),
IF(AND(OFFSET(BC18,,-Sens)&lt;&gt;"",OR(OFFSET(BC$4,,-Sens)=Tout_JF_P,NOT(NETWORKDAYS.INTL(OFFSET(BC$4,,-Sens),OFFSET(BC$4,,-Sens),Chômés)))),IF(OR(BC$4=Tout_JF_P,NOT(NETWORKDAYS.INTL(BC$4,BC$4,Chômés))),"*",Montant),
"")))))),"")</f>
        <v/>
      </c>
      <c r="BD18" s="88" t="str">
        <f t="array" aca="1" ref="BD18" ca="1">IFERROR(IF(BD$4&lt;$D18,"",
IF(BD$4&gt;La_Dernière_Opération,"",
IF(BD$4=La_Dernière_Opération,Montant,
IF(BD$4=$D18,IF(OR(BD$4=Tout_JF_P,NOT(NETWORKDAYS.INTL(BD$4,BD$4,Chômés))),"*",Montant),
IF(_T_E=BD$4,IF(OR(BD$4=Tout_JF_P,NOT(NETWORKDAYS.INTL(BD$4,BD$4,Chômés))),"*",Montant),
IF(AND(OFFSET(BD18,,-Sens)&lt;&gt;"",OR(OFFSET(BD$4,,-Sens)=Tout_JF_P,NOT(NETWORKDAYS.INTL(OFFSET(BD$4,,-Sens),OFFSET(BD$4,,-Sens),Chômés)))),IF(OR(BD$4=Tout_JF_P,NOT(NETWORKDAYS.INTL(BD$4,BD$4,Chômés))),"*",Montant),
"")))))),"")</f>
        <v/>
      </c>
      <c r="BE18" s="88" t="str">
        <f t="array" aca="1" ref="BE18" ca="1">IFERROR(IF(BE$4&lt;$D18,"",
IF(BE$4&gt;La_Dernière_Opération,"",
IF(BE$4=La_Dernière_Opération,Montant,
IF(BE$4=$D18,IF(OR(BE$4=Tout_JF_P,NOT(NETWORKDAYS.INTL(BE$4,BE$4,Chômés))),"*",Montant),
IF(_T_E=BE$4,IF(OR(BE$4=Tout_JF_P,NOT(NETWORKDAYS.INTL(BE$4,BE$4,Chômés))),"*",Montant),
IF(AND(OFFSET(BE18,,-Sens)&lt;&gt;"",OR(OFFSET(BE$4,,-Sens)=Tout_JF_P,NOT(NETWORKDAYS.INTL(OFFSET(BE$4,,-Sens),OFFSET(BE$4,,-Sens),Chômés)))),IF(OR(BE$4=Tout_JF_P,NOT(NETWORKDAYS.INTL(BE$4,BE$4,Chômés))),"*",Montant),
"")))))),"")</f>
        <v/>
      </c>
      <c r="BF18" s="88" t="str">
        <f t="array" aca="1" ref="BF18" ca="1">IFERROR(IF(BF$4&lt;$D18,"",
IF(BF$4&gt;La_Dernière_Opération,"",
IF(BF$4=La_Dernière_Opération,Montant,
IF(BF$4=$D18,IF(OR(BF$4=Tout_JF_P,NOT(NETWORKDAYS.INTL(BF$4,BF$4,Chômés))),"*",Montant),
IF(_T_E=BF$4,IF(OR(BF$4=Tout_JF_P,NOT(NETWORKDAYS.INTL(BF$4,BF$4,Chômés))),"*",Montant),
IF(AND(OFFSET(BF18,,-Sens)&lt;&gt;"",OR(OFFSET(BF$4,,-Sens)=Tout_JF_P,NOT(NETWORKDAYS.INTL(OFFSET(BF$4,,-Sens),OFFSET(BF$4,,-Sens),Chômés)))),IF(OR(BF$4=Tout_JF_P,NOT(NETWORKDAYS.INTL(BF$4,BF$4,Chômés))),"*",Montant),
"")))))),"")</f>
        <v/>
      </c>
      <c r="BG18" s="88" t="str">
        <f t="array" aca="1" ref="BG18" ca="1">IFERROR(IF(BG$4&lt;$D18,"",
IF(BG$4&gt;La_Dernière_Opération,"",
IF(BG$4=La_Dernière_Opération,Montant,
IF(BG$4=$D18,IF(OR(BG$4=Tout_JF_P,NOT(NETWORKDAYS.INTL(BG$4,BG$4,Chômés))),"*",Montant),
IF(_T_E=BG$4,IF(OR(BG$4=Tout_JF_P,NOT(NETWORKDAYS.INTL(BG$4,BG$4,Chômés))),"*",Montant),
IF(AND(OFFSET(BG18,,-Sens)&lt;&gt;"",OR(OFFSET(BG$4,,-Sens)=Tout_JF_P,NOT(NETWORKDAYS.INTL(OFFSET(BG$4,,-Sens),OFFSET(BG$4,,-Sens),Chômés)))),IF(OR(BG$4=Tout_JF_P,NOT(NETWORKDAYS.INTL(BG$4,BG$4,Chômés))),"*",Montant),
"")))))),"")</f>
        <v/>
      </c>
      <c r="BH18" s="89" t="str">
        <f t="array" aca="1" ref="BH18" ca="1">IFERROR(IF(BH$4&lt;$D18,"",
IF(BH$4&gt;La_Dernière_Opération,"",
IF(BH$4=La_Dernière_Opération,Montant,
IF(BH$4=$D18,IF(OR(BH$4=Tout_JF_P,NOT(NETWORKDAYS.INTL(BH$4,BH$4,Chômés))),"*",Montant),
IF(_T_E=BH$4,IF(OR(BH$4=Tout_JF_P,NOT(NETWORKDAYS.INTL(BH$4,BH$4,Chômés))),"*",Montant),
IF(AND(OFFSET(BH18,,-Sens)&lt;&gt;"",OR(OFFSET(BH$4,,-Sens)=Tout_JF_P,NOT(NETWORKDAYS.INTL(OFFSET(BH$4,,-Sens),OFFSET(BH$4,,-Sens),Chômés)))),IF(OR(BH$4=Tout_JF_P,NOT(NETWORKDAYS.INTL(BH$4,BH$4,Chômés))),"*",Montant),
"")))))),"")</f>
        <v/>
      </c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5"/>
      <c r="OW18" s="5"/>
      <c r="OX18" s="5"/>
      <c r="OY18" s="5"/>
      <c r="OZ18" s="5"/>
      <c r="PA18" s="5"/>
      <c r="PB18" s="5"/>
      <c r="PC18" s="5"/>
      <c r="PD18" s="5"/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O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F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  <c r="YR18" s="5"/>
      <c r="YS18" s="5"/>
      <c r="YT18" s="5"/>
      <c r="YU18" s="5"/>
      <c r="YV18" s="5"/>
      <c r="YW18" s="5"/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5"/>
      <c r="ZM18" s="5"/>
      <c r="ZN18" s="5"/>
      <c r="ZO18" s="5"/>
      <c r="ZP18" s="5"/>
      <c r="ZQ18" s="5"/>
      <c r="ZR18" s="5"/>
      <c r="ZS18" s="5"/>
      <c r="ZT18" s="5"/>
      <c r="ZU18" s="5"/>
      <c r="ZV18" s="5"/>
      <c r="ZW18" s="5"/>
      <c r="ZX18" s="5"/>
      <c r="ZY18" s="5"/>
      <c r="ZZ18" s="5"/>
    </row>
    <row r="19" spans="1:702" ht="26.25" x14ac:dyDescent="0.25">
      <c r="A19" s="61" t="s">
        <v>126</v>
      </c>
      <c r="B19" s="73" t="s">
        <v>166</v>
      </c>
      <c r="C19" s="35"/>
      <c r="D19" s="56">
        <v>43831</v>
      </c>
      <c r="E19" s="75" t="s">
        <v>52</v>
      </c>
      <c r="F19" s="30">
        <v>10000</v>
      </c>
      <c r="G19" s="35"/>
      <c r="H19" s="72">
        <f t="array" aca="1" ref="H19" ca="1">IF(OR($D19=Fériés,$D19=Ponts,NOT(NETWORKDAYS.INTL($D19,$D19,Chômés))),"Erreur de",IF($D19="","Absence de",IFERROR(
IF($I19="Terminé","Opération",
IF(TODAY()&lt;=$D19,$D19,
IF($I19&lt;WORKDAY.INTL(Prochaine_Echéance,IF(OR(WORKDAY.INTL(Prochaine_Echéance,0,Chômés,Tout_JF_P)=Tout_JF_P),1,0)*Sens,Chômés,Tout_JF_P),
$I19,
WORKDAY.INTL(Prochaine_Echéance,IF(OR(WORKDAY.INTL(Prochaine_Echéance,0,Chômés,Tout_JF_P)=Tout_JF_P),1,0)*Sens,Chômés,Tout_JF_P))
)),
IF($D19="","Absence de","Erreur de"))))</f>
        <v>43922</v>
      </c>
      <c r="I19" s="60" t="str">
        <f t="array" aca="1" ref="I19" ca="1">IF(OR($D19=Fériés,$D19=Ponts,NOT(NETWORKDAYS.INTL($D19,$D19,Chômés))),"date de début",IFERROR(
IF(La_Dernière_Opération&gt;EDATE($D19,100),"Perpétuel",
IF(La_Dernière_Opération&lt;TODAY(),"Terminé",La_Dernière_Opération)),IF(AND(ISNUMBER($D19),$E19=""),"périodicité","date de début")))</f>
        <v>Perpétuel</v>
      </c>
      <c r="J19" s="40" t="str">
        <f t="array" aca="1" ref="J19" ca="1">IFERROR(IF(J$4&lt;$D19,"",
IF(J$4&gt;La_Dernière_Opération,"",
IF(J$4=La_Dernière_Opération,Montant,
IF(J$4=$D19,IF(OR(J$4=Tout_JF_P,NOT(NETWORKDAYS.INTL(J$4,J$4,Chômés))),"*",Montant),
IF(_T_E=J$4,IF(OR(J$4=Tout_JF_P,NOT(NETWORKDAYS.INTL(J$4,J$4,Chômés))),"*",Montant),
IF(AND(OFFSET(J19,,-Sens)&lt;&gt;"",OR(OFFSET(J$4,,-Sens)=Tout_JF_P,NOT(NETWORKDAYS.INTL(OFFSET(J$4,,-Sens),OFFSET(J$4,,-Sens),Chômés)))),IF(OR(J$4=Tout_JF_P,NOT(NETWORKDAYS.INTL(J$4,J$4,Chômés))),"*",Montant),
"")))))),"")</f>
        <v/>
      </c>
      <c r="K19" s="40" t="str">
        <f t="array" aca="1" ref="K19" ca="1">IFERROR(IF(K$4&lt;$D19,"",
IF(K$4&gt;La_Dernière_Opération,"",
IF(K$4=La_Dernière_Opération,Montant,
IF(K$4=$D19,IF(OR(K$4=Tout_JF_P,NOT(NETWORKDAYS.INTL(K$4,K$4,Chômés))),"*",Montant),
IF(_T_E=K$4,IF(OR(K$4=Tout_JF_P,NOT(NETWORKDAYS.INTL(K$4,K$4,Chômés))),"*",Montant),
IF(AND(OFFSET(K19,,-Sens)&lt;&gt;"",OR(OFFSET(K$4,,-Sens)=Tout_JF_P,NOT(NETWORKDAYS.INTL(OFFSET(K$4,,-Sens),OFFSET(K$4,,-Sens),Chômés)))),IF(OR(K$4=Tout_JF_P,NOT(NETWORKDAYS.INTL(K$4,K$4,Chômés))),"*",Montant),
"")))))),"")</f>
        <v/>
      </c>
      <c r="L19" s="40" t="str">
        <f t="array" aca="1" ref="L19" ca="1">IFERROR(IF(L$4&lt;$D19,"",
IF(L$4&gt;La_Dernière_Opération,"",
IF(L$4=La_Dernière_Opération,Montant,
IF(L$4=$D19,IF(OR(L$4=Tout_JF_P,NOT(NETWORKDAYS.INTL(L$4,L$4,Chômés))),"*",Montant),
IF(_T_E=L$4,IF(OR(L$4=Tout_JF_P,NOT(NETWORKDAYS.INTL(L$4,L$4,Chômés))),"*",Montant),
IF(AND(OFFSET(L19,,-Sens)&lt;&gt;"",OR(OFFSET(L$4,,-Sens)=Tout_JF_P,NOT(NETWORKDAYS.INTL(OFFSET(L$4,,-Sens),OFFSET(L$4,,-Sens),Chômés)))),IF(OR(L$4=Tout_JF_P,NOT(NETWORKDAYS.INTL(L$4,L$4,Chômés))),"*",Montant),
"")))))),"")</f>
        <v/>
      </c>
      <c r="M19" s="40" t="str">
        <f t="array" aca="1" ref="M19" ca="1">IFERROR(IF(M$4&lt;$D19,"",
IF(M$4&gt;La_Dernière_Opération,"",
IF(M$4=La_Dernière_Opération,Montant,
IF(M$4=$D19,IF(OR(M$4=Tout_JF_P,NOT(NETWORKDAYS.INTL(M$4,M$4,Chômés))),"*",Montant),
IF(_T_E=M$4,IF(OR(M$4=Tout_JF_P,NOT(NETWORKDAYS.INTL(M$4,M$4,Chômés))),"*",Montant),
IF(AND(OFFSET(M19,,-Sens)&lt;&gt;"",OR(OFFSET(M$4,,-Sens)=Tout_JF_P,NOT(NETWORKDAYS.INTL(OFFSET(M$4,,-Sens),OFFSET(M$4,,-Sens),Chômés)))),IF(OR(M$4=Tout_JF_P,NOT(NETWORKDAYS.INTL(M$4,M$4,Chômés))),"*",Montant),
"")))))),"")</f>
        <v/>
      </c>
      <c r="N19" s="40" t="str">
        <f t="array" aca="1" ref="N19" ca="1">IFERROR(IF(N$4&lt;$D19,"",
IF(N$4&gt;La_Dernière_Opération,"",
IF(N$4=La_Dernière_Opération,Montant,
IF(N$4=$D19,IF(OR(N$4=Tout_JF_P,NOT(NETWORKDAYS.INTL(N$4,N$4,Chômés))),"*",Montant),
IF(_T_E=N$4,IF(OR(N$4=Tout_JF_P,NOT(NETWORKDAYS.INTL(N$4,N$4,Chômés))),"*",Montant),
IF(AND(OFFSET(N19,,-Sens)&lt;&gt;"",OR(OFFSET(N$4,,-Sens)=Tout_JF_P,NOT(NETWORKDAYS.INTL(OFFSET(N$4,,-Sens),OFFSET(N$4,,-Sens),Chômés)))),IF(OR(N$4=Tout_JF_P,NOT(NETWORKDAYS.INTL(N$4,N$4,Chômés))),"*",Montant),
"")))))),"")</f>
        <v>VM</v>
      </c>
      <c r="O19" s="40" t="str">
        <f t="array" aca="1" ref="O19" ca="1">IFERROR(IF(O$4&lt;$D19,"",
IF(O$4&gt;La_Dernière_Opération,"",
IF(O$4=La_Dernière_Opération,Montant,
IF(O$4=$D19,IF(OR(O$4=Tout_JF_P,NOT(NETWORKDAYS.INTL(O$4,O$4,Chômés))),"*",Montant),
IF(_T_E=O$4,IF(OR(O$4=Tout_JF_P,NOT(NETWORKDAYS.INTL(O$4,O$4,Chômés))),"*",Montant),
IF(AND(OFFSET(O19,,-Sens)&lt;&gt;"",OR(OFFSET(O$4,,-Sens)=Tout_JF_P,NOT(NETWORKDAYS.INTL(OFFSET(O$4,,-Sens),OFFSET(O$4,,-Sens),Chômés)))),IF(OR(O$4=Tout_JF_P,NOT(NETWORKDAYS.INTL(O$4,O$4,Chômés))),"*",Montant),
"")))))),"")</f>
        <v/>
      </c>
      <c r="P19" s="40" t="str">
        <f t="array" aca="1" ref="P19" ca="1">IFERROR(IF(P$4&lt;$D19,"",
IF(P$4&gt;La_Dernière_Opération,"",
IF(P$4=La_Dernière_Opération,Montant,
IF(P$4=$D19,IF(OR(P$4=Tout_JF_P,NOT(NETWORKDAYS.INTL(P$4,P$4,Chômés))),"*",Montant),
IF(_T_E=P$4,IF(OR(P$4=Tout_JF_P,NOT(NETWORKDAYS.INTL(P$4,P$4,Chômés))),"*",Montant),
IF(AND(OFFSET(P19,,-Sens)&lt;&gt;"",OR(OFFSET(P$4,,-Sens)=Tout_JF_P,NOT(NETWORKDAYS.INTL(OFFSET(P$4,,-Sens),OFFSET(P$4,,-Sens),Chômés)))),IF(OR(P$4=Tout_JF_P,NOT(NETWORKDAYS.INTL(P$4,P$4,Chômés))),"*",Montant),
"")))))),"")</f>
        <v/>
      </c>
      <c r="Q19" s="40" t="str">
        <f t="array" aca="1" ref="Q19" ca="1">IFERROR(IF(Q$4&lt;$D19,"",
IF(Q$4&gt;La_Dernière_Opération,"",
IF(Q$4=La_Dernière_Opération,Montant,
IF(Q$4=$D19,IF(OR(Q$4=Tout_JF_P,NOT(NETWORKDAYS.INTL(Q$4,Q$4,Chômés))),"*",Montant),
IF(_T_E=Q$4,IF(OR(Q$4=Tout_JF_P,NOT(NETWORKDAYS.INTL(Q$4,Q$4,Chômés))),"*",Montant),
IF(AND(OFFSET(Q19,,-Sens)&lt;&gt;"",OR(OFFSET(Q$4,,-Sens)=Tout_JF_P,NOT(NETWORKDAYS.INTL(OFFSET(Q$4,,-Sens),OFFSET(Q$4,,-Sens),Chômés)))),IF(OR(Q$4=Tout_JF_P,NOT(NETWORKDAYS.INTL(Q$4,Q$4,Chômés))),"*",Montant),
"")))))),"")</f>
        <v/>
      </c>
      <c r="R19" s="87" t="str">
        <f t="array" aca="1" ref="R19" ca="1">IFERROR(IF(R$4&lt;$D19,"",
IF(R$4&gt;La_Dernière_Opération,"",
IF(R$4=La_Dernière_Opération,Montant,
IF(R$4=$D19,IF(OR(R$4=Tout_JF_P,NOT(NETWORKDAYS.INTL(R$4,R$4,Chômés))),"*",Montant),
IF(_T_E=R$4,IF(OR(R$4=Tout_JF_P,NOT(NETWORKDAYS.INTL(R$4,R$4,Chômés))),"*",Montant),
IF(AND(OFFSET(R19,,-Sens)&lt;&gt;"",OR(OFFSET(R$4,,-Sens)=Tout_JF_P,NOT(NETWORKDAYS.INTL(OFFSET(R$4,,-Sens),OFFSET(R$4,,-Sens),Chômés)))),IF(OR(R$4=Tout_JF_P,NOT(NETWORKDAYS.INTL(R$4,R$4,Chômés))),"*",Montant),
"")))))),"")</f>
        <v/>
      </c>
      <c r="S19" s="87" t="str">
        <f t="array" aca="1" ref="S19" ca="1">IFERROR(IF(S$4&lt;$D19,"",
IF(S$4&gt;La_Dernière_Opération,"",
IF(S$4=La_Dernière_Opération,Montant,
IF(S$4=$D19,IF(OR(S$4=Tout_JF_P,NOT(NETWORKDAYS.INTL(S$4,S$4,Chômés))),"*",Montant),
IF(_T_E=S$4,IF(OR(S$4=Tout_JF_P,NOT(NETWORKDAYS.INTL(S$4,S$4,Chômés))),"*",Montant),
IF(AND(OFFSET(S19,,-Sens)&lt;&gt;"",OR(OFFSET(S$4,,-Sens)=Tout_JF_P,NOT(NETWORKDAYS.INTL(OFFSET(S$4,,-Sens),OFFSET(S$4,,-Sens),Chômés)))),IF(OR(S$4=Tout_JF_P,NOT(NETWORKDAYS.INTL(S$4,S$4,Chômés))),"*",Montant),
"")))))),"")</f>
        <v/>
      </c>
      <c r="T19" s="87" t="str">
        <f t="array" aca="1" ref="T19" ca="1">IFERROR(IF(T$4&lt;$D19,"",
IF(T$4&gt;La_Dernière_Opération,"",
IF(T$4=La_Dernière_Opération,Montant,
IF(T$4=$D19,IF(OR(T$4=Tout_JF_P,NOT(NETWORKDAYS.INTL(T$4,T$4,Chômés))),"*",Montant),
IF(_T_E=T$4,IF(OR(T$4=Tout_JF_P,NOT(NETWORKDAYS.INTL(T$4,T$4,Chômés))),"*",Montant),
IF(AND(OFFSET(T19,,-Sens)&lt;&gt;"",OR(OFFSET(T$4,,-Sens)=Tout_JF_P,NOT(NETWORKDAYS.INTL(OFFSET(T$4,,-Sens),OFFSET(T$4,,-Sens),Chômés)))),IF(OR(T$4=Tout_JF_P,NOT(NETWORKDAYS.INTL(T$4,T$4,Chômés))),"*",Montant),
"")))))),"")</f>
        <v/>
      </c>
      <c r="U19" s="87" t="str">
        <f t="array" aca="1" ref="U19" ca="1">IFERROR(IF(U$4&lt;$D19,"",
IF(U$4&gt;La_Dernière_Opération,"",
IF(U$4=La_Dernière_Opération,Montant,
IF(U$4=$D19,IF(OR(U$4=Tout_JF_P,NOT(NETWORKDAYS.INTL(U$4,U$4,Chômés))),"*",Montant),
IF(_T_E=U$4,IF(OR(U$4=Tout_JF_P,NOT(NETWORKDAYS.INTL(U$4,U$4,Chômés))),"*",Montant),
IF(AND(OFFSET(U19,,-Sens)&lt;&gt;"",OR(OFFSET(U$4,,-Sens)=Tout_JF_P,NOT(NETWORKDAYS.INTL(OFFSET(U$4,,-Sens),OFFSET(U$4,,-Sens),Chômés)))),IF(OR(U$4=Tout_JF_P,NOT(NETWORKDAYS.INTL(U$4,U$4,Chômés))),"*",Montant),
"")))))),"")</f>
        <v/>
      </c>
      <c r="V19" s="87" t="str">
        <f ca="1">IFERROR(IF(V$4&lt;$D19,"",
IF(V$4&gt;La_Dernière_Opération,"",
IF(V$4=La_Dernière_Opération,Montant,
IF(V$4=$D19,IF(OR(V$4=Tout_JF_P,NOT(NETWORKDAYS.INTL(V$4,V$4,Chômés))),"*",Montant),
IF(_T_E=V$4,IF(OR(V$4=Tout_JF_P,NOT(NETWORKDAYS.INTL(V$4,V$4,Chômés))),"*",Montant),
IF(AND(OFFSET(V19,,-Sens)&lt;&gt;"",OR(OFFSET(V$4,,-Sens)=Tout_JF_P,NOT(NETWORKDAYS.INTL(OFFSET(V$4,,-Sens),OFFSET(V$4,,-Sens),Chômés)))),IF(OR(V$4=Tout_JF_P,NOT(NETWORKDAYS.INTL(V$4,V$4,Chômés))),"*",Montant),
"")))))),"")</f>
        <v/>
      </c>
      <c r="W19" s="87" t="str">
        <f ca="1">IFERROR(IF(W$4&lt;$D19,"",
IF(W$4&gt;La_Dernière_Opération,"",
IF(W$4=La_Dernière_Opération,Montant,
IF(W$4=$D19,IF(OR(W$4=Tout_JF_P,NOT(NETWORKDAYS.INTL(W$4,W$4,Chômés))),"*",Montant),
IF(_T_E=W$4,IF(OR(W$4=Tout_JF_P,NOT(NETWORKDAYS.INTL(W$4,W$4,Chômés))),"*",Montant),
IF(AND(OFFSET(W19,,-Sens)&lt;&gt;"",OR(OFFSET(W$4,,-Sens)=Tout_JF_P,NOT(NETWORKDAYS.INTL(OFFSET(W$4,,-Sens),OFFSET(W$4,,-Sens),Chômés)))),IF(OR(W$4=Tout_JF_P,NOT(NETWORKDAYS.INTL(W$4,W$4,Chômés))),"*",Montant),
"")))))),"")</f>
        <v/>
      </c>
      <c r="X19" s="87" t="str">
        <f t="array" aca="1" ref="X19" ca="1">IFERROR(IF(X$4&lt;$D19,"",
IF(X$4&gt;La_Dernière_Opération,"",
IF(X$4=La_Dernière_Opération,Montant,
IF(X$4=$D19,IF(OR(X$4=Tout_JF_P,NOT(NETWORKDAYS.INTL(X$4,X$4,Chômés))),"*",Montant),
IF(_T_E=X$4,IF(OR(X$4=Tout_JF_P,NOT(NETWORKDAYS.INTL(X$4,X$4,Chômés))),"*",Montant),
IF(AND(OFFSET(X19,,-Sens)&lt;&gt;"",OR(OFFSET(X$4,,-Sens)=Tout_JF_P,NOT(NETWORKDAYS.INTL(OFFSET(X$4,,-Sens),OFFSET(X$4,,-Sens),Chômés)))),IF(OR(X$4=Tout_JF_P,NOT(NETWORKDAYS.INTL(X$4,X$4,Chômés))),"*",Montant),
"")))))),"")</f>
        <v/>
      </c>
      <c r="Y19" s="87" t="str">
        <f t="array" aca="1" ref="Y19" ca="1">IFERROR(IF(Y$4&lt;$D19,"",
IF(Y$4&gt;La_Dernière_Opération,"",
IF(Y$4=La_Dernière_Opération,Montant,
IF(Y$4=$D19,IF(OR(Y$4=Tout_JF_P,NOT(NETWORKDAYS.INTL(Y$4,Y$4,Chômés))),"*",Montant),
IF(_T_E=Y$4,IF(OR(Y$4=Tout_JF_P,NOT(NETWORKDAYS.INTL(Y$4,Y$4,Chômés))),"*",Montant),
IF(AND(OFFSET(Y19,,-Sens)&lt;&gt;"",OR(OFFSET(Y$4,,-Sens)=Tout_JF_P,NOT(NETWORKDAYS.INTL(OFFSET(Y$4,,-Sens),OFFSET(Y$4,,-Sens),Chômés)))),IF(OR(Y$4=Tout_JF_P,NOT(NETWORKDAYS.INTL(Y$4,Y$4,Chômés))),"*",Montant),
"")))))),"")</f>
        <v/>
      </c>
      <c r="Z19" s="87" t="str">
        <f t="array" aca="1" ref="Z19" ca="1">IFERROR(IF(Z$4&lt;$D19,"",
IF(Z$4&gt;La_Dernière_Opération,"",
IF(Z$4=La_Dernière_Opération,Montant,
IF(Z$4=$D19,IF(OR(Z$4=Tout_JF_P,NOT(NETWORKDAYS.INTL(Z$4,Z$4,Chômés))),"*",Montant),
IF(_T_E=Z$4,IF(OR(Z$4=Tout_JF_P,NOT(NETWORKDAYS.INTL(Z$4,Z$4,Chômés))),"*",Montant),
IF(AND(OFFSET(Z19,,-Sens)&lt;&gt;"",OR(OFFSET(Z$4,,-Sens)=Tout_JF_P,NOT(NETWORKDAYS.INTL(OFFSET(Z$4,,-Sens),OFFSET(Z$4,,-Sens),Chômés)))),IF(OR(Z$4=Tout_JF_P,NOT(NETWORKDAYS.INTL(Z$4,Z$4,Chômés))),"*",Montant),
"")))))),"")</f>
        <v/>
      </c>
      <c r="AA19" s="87" t="str">
        <f t="array" aca="1" ref="AA19" ca="1">IFERROR(IF(AA$4&lt;$D19,"",
IF(AA$4&gt;La_Dernière_Opération,"",
IF(AA$4=La_Dernière_Opération,Montant,
IF(AA$4=$D19,IF(OR(AA$4=Tout_JF_P,NOT(NETWORKDAYS.INTL(AA$4,AA$4,Chômés))),"*",Montant),
IF(_T_E=AA$4,IF(OR(AA$4=Tout_JF_P,NOT(NETWORKDAYS.INTL(AA$4,AA$4,Chômés))),"*",Montant),
IF(AND(OFFSET(AA19,,-Sens)&lt;&gt;"",OR(OFFSET(AA$4,,-Sens)=Tout_JF_P,NOT(NETWORKDAYS.INTL(OFFSET(AA$4,,-Sens),OFFSET(AA$4,,-Sens),Chômés)))),IF(OR(AA$4=Tout_JF_P,NOT(NETWORKDAYS.INTL(AA$4,AA$4,Chômés))),"*",Montant),
"")))))),"")</f>
        <v/>
      </c>
      <c r="AB19" s="87" t="str">
        <f ca="1">IFERROR(IF(AB$4&lt;$D19,"",
IF(AB$4&gt;La_Dernière_Opération,"",
IF(AB$4=La_Dernière_Opération,Montant,
IF(AB$4=$D19,IF(OR(AB$4=Tout_JF_P,NOT(NETWORKDAYS.INTL(AB$4,AB$4,Chômés))),"*",Montant),
IF(_T_E=AB$4,IF(OR(AB$4=Tout_JF_P,NOT(NETWORKDAYS.INTL(AB$4,AB$4,Chômés))),"*",Montant),
IF(AND(OFFSET(AB19,,-Sens)&lt;&gt;"",OR(OFFSET(AB$4,,-Sens)=Tout_JF_P,NOT(NETWORKDAYS.INTL(OFFSET(AB$4,,-Sens),OFFSET(AB$4,,-Sens),Chômés)))),IF(OR(AB$4=Tout_JF_P,NOT(NETWORKDAYS.INTL(AB$4,AB$4,Chômés))),"*",Montant),
"")))))),"")</f>
        <v/>
      </c>
      <c r="AC19" s="87" t="str">
        <f t="array" aca="1" ref="AC19" ca="1">IFERROR(IF(AC$4&lt;$D19,"",
IF(AC$4&gt;La_Dernière_Opération,"",
IF(AC$4=La_Dernière_Opération,Montant,
IF(AC$4=$D19,IF(OR(AC$4=Tout_JF_P,NOT(NETWORKDAYS.INTL(AC$4,AC$4,Chômés))),"*",Montant),
IF(_T_E=AC$4,IF(OR(AC$4=Tout_JF_P,NOT(NETWORKDAYS.INTL(AC$4,AC$4,Chômés))),"*",Montant),
IF(AND(OFFSET(AC19,,-Sens)&lt;&gt;"",OR(OFFSET(AC$4,,-Sens)=Tout_JF_P,NOT(NETWORKDAYS.INTL(OFFSET(AC$4,,-Sens),OFFSET(AC$4,,-Sens),Chômés)))),IF(OR(AC$4=Tout_JF_P,NOT(NETWORKDAYS.INTL(AC$4,AC$4,Chômés))),"*",Montant),
"")))))),"")</f>
        <v/>
      </c>
      <c r="AD19" s="87" t="str">
        <f ca="1">IFERROR(IF(AD$4&lt;$D19,"",
IF(AD$4&gt;La_Dernière_Opération,"",
IF(AD$4=La_Dernière_Opération,Montant,
IF(AD$4=$D19,IF(OR(AD$4=Tout_JF_P,NOT(NETWORKDAYS.INTL(AD$4,AD$4,Chômés))),"*",Montant),
IF(_T_E=AD$4,IF(OR(AD$4=Tout_JF_P,NOT(NETWORKDAYS.INTL(AD$4,AD$4,Chômés))),"*",Montant),
IF(AND(OFFSET(AD19,,-Sens)&lt;&gt;"",OR(OFFSET(AD$4,,-Sens)=Tout_JF_P,NOT(NETWORKDAYS.INTL(OFFSET(AD$4,,-Sens),OFFSET(AD$4,,-Sens),Chômés)))),IF(OR(AD$4=Tout_JF_P,NOT(NETWORKDAYS.INTL(AD$4,AD$4,Chômés))),"*",Montant),
"")))))),"")</f>
        <v/>
      </c>
      <c r="AE19" s="87" t="str">
        <f t="array" aca="1" ref="AE19" ca="1">IFERROR(IF(AE$4&lt;$D19,"",
IF(AE$4&gt;La_Dernière_Opération,"",
IF(AE$4=La_Dernière_Opération,Montant,
IF(AE$4=$D19,IF(OR(AE$4=Tout_JF_P,NOT(NETWORKDAYS.INTL(AE$4,AE$4,Chômés))),"*",Montant),
IF(_T_E=AE$4,IF(OR(AE$4=Tout_JF_P,NOT(NETWORKDAYS.INTL(AE$4,AE$4,Chômés))),"*",Montant),
IF(AND(OFFSET(AE19,,-Sens)&lt;&gt;"",OR(OFFSET(AE$4,,-Sens)=Tout_JF_P,NOT(NETWORKDAYS.INTL(OFFSET(AE$4,,-Sens),OFFSET(AE$4,,-Sens),Chômés)))),IF(OR(AE$4=Tout_JF_P,NOT(NETWORKDAYS.INTL(AE$4,AE$4,Chômés))),"*",Montant),
"")))))),"")</f>
        <v/>
      </c>
      <c r="AF19" s="87" t="str">
        <f t="array" aca="1" ref="AF19" ca="1">IFERROR(IF(AF$4&lt;$D19,"",
IF(AF$4&gt;La_Dernière_Opération,"",
IF(AF$4=La_Dernière_Opération,Montant,
IF(AF$4=$D19,IF(OR(AF$4=Tout_JF_P,NOT(NETWORKDAYS.INTL(AF$4,AF$4,Chômés))),"*",Montant),
IF(_T_E=AF$4,IF(OR(AF$4=Tout_JF_P,NOT(NETWORKDAYS.INTL(AF$4,AF$4,Chômés))),"*",Montant),
IF(AND(OFFSET(AF19,,-Sens)&lt;&gt;"",OR(OFFSET(AF$4,,-Sens)=Tout_JF_P,NOT(NETWORKDAYS.INTL(OFFSET(AF$4,,-Sens),OFFSET(AF$4,,-Sens),Chômés)))),IF(OR(AF$4=Tout_JF_P,NOT(NETWORKDAYS.INTL(AF$4,AF$4,Chômés))),"*",Montant),
"")))))),"")</f>
        <v/>
      </c>
      <c r="AG19" s="87" t="str">
        <f ca="1">IFERROR(IF(AG$4&lt;$D19,"",
IF(AG$4&gt;La_Dernière_Opération,"",
IF(AG$4=La_Dernière_Opération,Montant,
IF(AG$4=$D19,IF(OR(AG$4=Tout_JF_P,NOT(NETWORKDAYS.INTL(AG$4,AG$4,Chômés))),"*",Montant),
IF(_T_E=AG$4,IF(OR(AG$4=Tout_JF_P,NOT(NETWORKDAYS.INTL(AG$4,AG$4,Chômés))),"*",Montant),
IF(AND(OFFSET(AG19,,-Sens)&lt;&gt;"",OR(OFFSET(AG$4,,-Sens)=Tout_JF_P,NOT(NETWORKDAYS.INTL(OFFSET(AG$4,,-Sens),OFFSET(AG$4,,-Sens),Chômés)))),IF(OR(AG$4=Tout_JF_P,NOT(NETWORKDAYS.INTL(AG$4,AG$4,Chômés))),"*",Montant),
"")))))),"")</f>
        <v/>
      </c>
      <c r="AH19" s="87" t="str">
        <f t="array" aca="1" ref="AH19" ca="1">IFERROR(IF(AH$4&lt;$D19,"",
IF(AH$4&gt;La_Dernière_Opération,"",
IF(AH$4=La_Dernière_Opération,Montant,
IF(AH$4=$D19,IF(OR(AH$4=Tout_JF_P,NOT(NETWORKDAYS.INTL(AH$4,AH$4,Chômés))),"*",Montant),
IF(_T_E=AH$4,IF(OR(AH$4=Tout_JF_P,NOT(NETWORKDAYS.INTL(AH$4,AH$4,Chômés))),"*",Montant),
IF(AND(OFFSET(AH19,,-Sens)&lt;&gt;"",OR(OFFSET(AH$4,,-Sens)=Tout_JF_P,NOT(NETWORKDAYS.INTL(OFFSET(AH$4,,-Sens),OFFSET(AH$4,,-Sens),Chômés)))),IF(OR(AH$4=Tout_JF_P,NOT(NETWORKDAYS.INTL(AH$4,AH$4,Chômés))),"*",Montant),
"")))))),"")</f>
        <v/>
      </c>
      <c r="AI19" s="87" t="str">
        <f ca="1">IFERROR(IF(AI$4&lt;$D19,"",
IF(AI$4&gt;La_Dernière_Opération,"",
IF(AI$4=La_Dernière_Opération,Montant,
IF(AI$4=$D19,IF(OR(AI$4=Tout_JF_P,NOT(NETWORKDAYS.INTL(AI$4,AI$4,Chômés))),"*",Montant),
IF(_T_E=AI$4,IF(OR(AI$4=Tout_JF_P,NOT(NETWORKDAYS.INTL(AI$4,AI$4,Chômés))),"*",Montant),
IF(AND(OFFSET(AI19,,-Sens)&lt;&gt;"",OR(OFFSET(AI$4,,-Sens)=Tout_JF_P,NOT(NETWORKDAYS.INTL(OFFSET(AI$4,,-Sens),OFFSET(AI$4,,-Sens),Chômés)))),IF(OR(AI$4=Tout_JF_P,NOT(NETWORKDAYS.INTL(AI$4,AI$4,Chômés))),"*",Montant),
"")))))),"")</f>
        <v/>
      </c>
      <c r="AJ19" s="87" t="str">
        <f t="array" aca="1" ref="AJ19" ca="1">IFERROR(IF(AJ$4&lt;$D19,"",
IF(AJ$4&gt;La_Dernière_Opération,"",
IF(AJ$4=La_Dernière_Opération,Montant,
IF(AJ$4=$D19,IF(OR(AJ$4=Tout_JF_P,NOT(NETWORKDAYS.INTL(AJ$4,AJ$4,Chômés))),"*",Montant),
IF(_T_E=AJ$4,IF(OR(AJ$4=Tout_JF_P,NOT(NETWORKDAYS.INTL(AJ$4,AJ$4,Chômés))),"*",Montant),
IF(AND(OFFSET(AJ19,,-Sens)&lt;&gt;"",OR(OFFSET(AJ$4,,-Sens)=Tout_JF_P,NOT(NETWORKDAYS.INTL(OFFSET(AJ$4,,-Sens),OFFSET(AJ$4,,-Sens),Chômés)))),IF(OR(AJ$4=Tout_JF_P,NOT(NETWORKDAYS.INTL(AJ$4,AJ$4,Chômés))),"*",Montant),
"")))))),"")</f>
        <v/>
      </c>
      <c r="AK19" s="87" t="str">
        <f t="array" aca="1" ref="AK19" ca="1">IFERROR(IF(AK$4&lt;$D19,"",
IF(AK$4&gt;La_Dernière_Opération,"",
IF(AK$4=La_Dernière_Opération,Montant,
IF(AK$4=$D19,IF(OR(AK$4=Tout_JF_P,NOT(NETWORKDAYS.INTL(AK$4,AK$4,Chômés))),"*",Montant),
IF(_T_E=AK$4,IF(OR(AK$4=Tout_JF_P,NOT(NETWORKDAYS.INTL(AK$4,AK$4,Chômés))),"*",Montant),
IF(AND(OFFSET(AK19,,-Sens)&lt;&gt;"",OR(OFFSET(AK$4,,-Sens)=Tout_JF_P,NOT(NETWORKDAYS.INTL(OFFSET(AK$4,,-Sens),OFFSET(AK$4,,-Sens),Chômés)))),IF(OR(AK$4=Tout_JF_P,NOT(NETWORKDAYS.INTL(AK$4,AK$4,Chômés))),"*",Montant),
"")))))),"")</f>
        <v/>
      </c>
      <c r="AL19" s="87" t="str">
        <f t="array" aca="1" ref="AL19" ca="1">IFERROR(IF(AL$4&lt;$D19,"",
IF(AL$4&gt;La_Dernière_Opération,"",
IF(AL$4=La_Dernière_Opération,Montant,
IF(AL$4=$D19,IF(OR(AL$4=Tout_JF_P,NOT(NETWORKDAYS.INTL(AL$4,AL$4,Chômés))),"*",Montant),
IF(_T_E=AL$4,IF(OR(AL$4=Tout_JF_P,NOT(NETWORKDAYS.INTL(AL$4,AL$4,Chômés))),"*",Montant),
IF(AND(OFFSET(AL19,,-Sens)&lt;&gt;"",OR(OFFSET(AL$4,,-Sens)=Tout_JF_P,NOT(NETWORKDAYS.INTL(OFFSET(AL$4,,-Sens),OFFSET(AL$4,,-Sens),Chômés)))),IF(OR(AL$4=Tout_JF_P,NOT(NETWORKDAYS.INTL(AL$4,AL$4,Chômés))),"*",Montant),
"")))))),"")</f>
        <v/>
      </c>
      <c r="AM19" s="87" t="str">
        <f t="array" aca="1" ref="AM19" ca="1">IFERROR(IF(AM$4&lt;$D19,"",
IF(AM$4&gt;La_Dernière_Opération,"",
IF(AM$4=La_Dernière_Opération,Montant,
IF(AM$4=$D19,IF(OR(AM$4=Tout_JF_P,NOT(NETWORKDAYS.INTL(AM$4,AM$4,Chômés))),"*",Montant),
IF(_T_E=AM$4,IF(OR(AM$4=Tout_JF_P,NOT(NETWORKDAYS.INTL(AM$4,AM$4,Chômés))),"*",Montant),
IF(AND(OFFSET(AM19,,-Sens)&lt;&gt;"",OR(OFFSET(AM$4,,-Sens)=Tout_JF_P,NOT(NETWORKDAYS.INTL(OFFSET(AM$4,,-Sens),OFFSET(AM$4,,-Sens),Chômés)))),IF(OR(AM$4=Tout_JF_P,NOT(NETWORKDAYS.INTL(AM$4,AM$4,Chômés))),"*",Montant),
"")))))),"")</f>
        <v/>
      </c>
      <c r="AN19" s="87" t="str">
        <f t="array" aca="1" ref="AN19" ca="1">IFERROR(IF(AN$4&lt;$D19,"",
IF(AN$4&gt;La_Dernière_Opération,"",
IF(AN$4=La_Dernière_Opération,Montant,
IF(AN$4=$D19,IF(OR(AN$4=Tout_JF_P,NOT(NETWORKDAYS.INTL(AN$4,AN$4,Chômés))),"*",Montant),
IF(_T_E=AN$4,IF(OR(AN$4=Tout_JF_P,NOT(NETWORKDAYS.INTL(AN$4,AN$4,Chômés))),"*",Montant),
IF(AND(OFFSET(AN19,,-Sens)&lt;&gt;"",OR(OFFSET(AN$4,,-Sens)=Tout_JF_P,NOT(NETWORKDAYS.INTL(OFFSET(AN$4,,-Sens),OFFSET(AN$4,,-Sens),Chômés)))),IF(OR(AN$4=Tout_JF_P,NOT(NETWORKDAYS.INTL(AN$4,AN$4,Chômés))),"*",Montant),
"")))))),"")</f>
        <v/>
      </c>
      <c r="AO19" s="87" t="str">
        <f t="array" aca="1" ref="AO19" ca="1">IFERROR(IF(AO$4&lt;$D19,"",
IF(AO$4&gt;La_Dernière_Opération,"",
IF(AO$4=La_Dernière_Opération,Montant,
IF(AO$4=$D19,IF(OR(AO$4=Tout_JF_P,NOT(NETWORKDAYS.INTL(AO$4,AO$4,Chômés))),"*",Montant),
IF(_T_E=AO$4,IF(OR(AO$4=Tout_JF_P,NOT(NETWORKDAYS.INTL(AO$4,AO$4,Chômés))),"*",Montant),
IF(AND(OFFSET(AO19,,-Sens)&lt;&gt;"",OR(OFFSET(AO$4,,-Sens)=Tout_JF_P,NOT(NETWORKDAYS.INTL(OFFSET(AO$4,,-Sens),OFFSET(AO$4,,-Sens),Chômés)))),IF(OR(AO$4=Tout_JF_P,NOT(NETWORKDAYS.INTL(AO$4,AO$4,Chômés))),"*",Montant),
"")))))),"")</f>
        <v/>
      </c>
      <c r="AP19" s="87" t="str">
        <f t="array" aca="1" ref="AP19" ca="1">IFERROR(IF(AP$4&lt;$D19,"",
IF(AP$4&gt;La_Dernière_Opération,"",
IF(AP$4=La_Dernière_Opération,Montant,
IF(AP$4=$D19,IF(OR(AP$4=Tout_JF_P,NOT(NETWORKDAYS.INTL(AP$4,AP$4,Chômés))),"*",Montant),
IF(_T_E=AP$4,IF(OR(AP$4=Tout_JF_P,NOT(NETWORKDAYS.INTL(AP$4,AP$4,Chômés))),"*",Montant),
IF(AND(OFFSET(AP19,,-Sens)&lt;&gt;"",OR(OFFSET(AP$4,,-Sens)=Tout_JF_P,NOT(NETWORKDAYS.INTL(OFFSET(AP$4,,-Sens),OFFSET(AP$4,,-Sens),Chômés)))),IF(OR(AP$4=Tout_JF_P,NOT(NETWORKDAYS.INTL(AP$4,AP$4,Chômés))),"*",Montant),
"")))))),"")</f>
        <v/>
      </c>
      <c r="AQ19" s="87" t="str">
        <f ca="1">IFERROR(IF(AQ$4&lt;$D19,"",
IF(AQ$4&gt;La_Dernière_Opération,"",
IF(AQ$4=La_Dernière_Opération,Montant,
IF(AQ$4=$D19,IF(OR(AQ$4=Tout_JF_P,NOT(NETWORKDAYS.INTL(AQ$4,AQ$4,Chômés))),"*",Montant),
IF(_T_E=AQ$4,IF(OR(AQ$4=Tout_JF_P,NOT(NETWORKDAYS.INTL(AQ$4,AQ$4,Chômés))),"*",Montant),
IF(AND(OFFSET(AQ19,,-Sens)&lt;&gt;"",OR(OFFSET(AQ$4,,-Sens)=Tout_JF_P,NOT(NETWORKDAYS.INTL(OFFSET(AQ$4,,-Sens),OFFSET(AQ$4,,-Sens),Chômés)))),IF(OR(AQ$4=Tout_JF_P,NOT(NETWORKDAYS.INTL(AQ$4,AQ$4,Chômés))),"*",Montant),
"")))))),"")</f>
        <v>VM</v>
      </c>
      <c r="AR19" s="87" t="str">
        <f ca="1">IFERROR(IF(AR$4&lt;$D19,"",
IF(AR$4&gt;La_Dernière_Opération,"",
IF(AR$4=La_Dernière_Opération,Montant,
IF(AR$4=$D19,IF(OR(AR$4=Tout_JF_P,NOT(NETWORKDAYS.INTL(AR$4,AR$4,Chômés))),"*",Montant),
IF(_T_E=AR$4,IF(OR(AR$4=Tout_JF_P,NOT(NETWORKDAYS.INTL(AR$4,AR$4,Chômés))),"*",Montant),
IF(AND(OFFSET(AR19,,-Sens)&lt;&gt;"",OR(OFFSET(AR$4,,-Sens)=Tout_JF_P,NOT(NETWORKDAYS.INTL(OFFSET(AR$4,,-Sens),OFFSET(AR$4,,-Sens),Chômés)))),IF(OR(AR$4=Tout_JF_P,NOT(NETWORKDAYS.INTL(AR$4,AR$4,Chômés))),"*",Montant),
"")))))),"")</f>
        <v/>
      </c>
      <c r="AS19" s="87" t="str">
        <f t="array" aca="1" ref="AS19" ca="1">IFERROR(IF(AS$4&lt;$D19,"",
IF(AS$4&gt;La_Dernière_Opération,"",
IF(AS$4=La_Dernière_Opération,Montant,
IF(AS$4=$D19,IF(OR(AS$4=Tout_JF_P,NOT(NETWORKDAYS.INTL(AS$4,AS$4,Chômés))),"*",Montant),
IF(_T_E=AS$4,IF(OR(AS$4=Tout_JF_P,NOT(NETWORKDAYS.INTL(AS$4,AS$4,Chômés))),"*",Montant),
IF(AND(OFFSET(AS19,,-Sens)&lt;&gt;"",OR(OFFSET(AS$4,,-Sens)=Tout_JF_P,NOT(NETWORKDAYS.INTL(OFFSET(AS$4,,-Sens),OFFSET(AS$4,,-Sens),Chômés)))),IF(OR(AS$4=Tout_JF_P,NOT(NETWORKDAYS.INTL(AS$4,AS$4,Chômés))),"*",Montant),
"")))))),"")</f>
        <v/>
      </c>
      <c r="AT19" s="87" t="str">
        <f t="array" aca="1" ref="AT19" ca="1">IFERROR(IF(AT$4&lt;$D19,"",
IF(AT$4&gt;La_Dernière_Opération,"",
IF(AT$4=La_Dernière_Opération,Montant,
IF(AT$4=$D19,IF(OR(AT$4=Tout_JF_P,NOT(NETWORKDAYS.INTL(AT$4,AT$4,Chômés))),"*",Montant),
IF(_T_E=AT$4,IF(OR(AT$4=Tout_JF_P,NOT(NETWORKDAYS.INTL(AT$4,AT$4,Chômés))),"*",Montant),
IF(AND(OFFSET(AT19,,-Sens)&lt;&gt;"",OR(OFFSET(AT$4,,-Sens)=Tout_JF_P,NOT(NETWORKDAYS.INTL(OFFSET(AT$4,,-Sens),OFFSET(AT$4,,-Sens),Chômés)))),IF(OR(AT$4=Tout_JF_P,NOT(NETWORKDAYS.INTL(AT$4,AT$4,Chômés))),"*",Montant),
"")))))),"")</f>
        <v/>
      </c>
      <c r="AU19" s="87" t="str">
        <f t="array" aca="1" ref="AU19" ca="1">IFERROR(IF(AU$4&lt;$D19,"",
IF(AU$4&gt;La_Dernière_Opération,"",
IF(AU$4=La_Dernière_Opération,Montant,
IF(AU$4=$D19,IF(OR(AU$4=Tout_JF_P,NOT(NETWORKDAYS.INTL(AU$4,AU$4,Chômés))),"*",Montant),
IF(_T_E=AU$4,IF(OR(AU$4=Tout_JF_P,NOT(NETWORKDAYS.INTL(AU$4,AU$4,Chômés))),"*",Montant),
IF(AND(OFFSET(AU19,,-Sens)&lt;&gt;"",OR(OFFSET(AU$4,,-Sens)=Tout_JF_P,NOT(NETWORKDAYS.INTL(OFFSET(AU$4,,-Sens),OFFSET(AU$4,,-Sens),Chômés)))),IF(OR(AU$4=Tout_JF_P,NOT(NETWORKDAYS.INTL(AU$4,AU$4,Chômés))),"*",Montant),
"")))))),"")</f>
        <v/>
      </c>
      <c r="AV19" s="87" t="str">
        <f t="array" aca="1" ref="AV19" ca="1">IFERROR(IF(AV$4&lt;$D19,"",
IF(AV$4&gt;La_Dernière_Opération,"",
IF(AV$4=La_Dernière_Opération,Montant,
IF(AV$4=$D19,IF(OR(AV$4=Tout_JF_P,NOT(NETWORKDAYS.INTL(AV$4,AV$4,Chômés))),"*",Montant),
IF(_T_E=AV$4,IF(OR(AV$4=Tout_JF_P,NOT(NETWORKDAYS.INTL(AV$4,AV$4,Chômés))),"*",Montant),
IF(AND(OFFSET(AV19,,-Sens)&lt;&gt;"",OR(OFFSET(AV$4,,-Sens)=Tout_JF_P,NOT(NETWORKDAYS.INTL(OFFSET(AV$4,,-Sens),OFFSET(AV$4,,-Sens),Chômés)))),IF(OR(AV$4=Tout_JF_P,NOT(NETWORKDAYS.INTL(AV$4,AV$4,Chômés))),"*",Montant),
"")))))),"")</f>
        <v/>
      </c>
      <c r="AW19" s="87" t="str">
        <f t="array" aca="1" ref="AW19" ca="1">IFERROR(IF(AW$4&lt;$D19,"",
IF(AW$4&gt;La_Dernière_Opération,"",
IF(AW$4=La_Dernière_Opération,Montant,
IF(AW$4=$D19,IF(OR(AW$4=Tout_JF_P,NOT(NETWORKDAYS.INTL(AW$4,AW$4,Chômés))),"*",Montant),
IF(_T_E=AW$4,IF(OR(AW$4=Tout_JF_P,NOT(NETWORKDAYS.INTL(AW$4,AW$4,Chômés))),"*",Montant),
IF(AND(OFFSET(AW19,,-Sens)&lt;&gt;"",OR(OFFSET(AW$4,,-Sens)=Tout_JF_P,NOT(NETWORKDAYS.INTL(OFFSET(AW$4,,-Sens),OFFSET(AW$4,,-Sens),Chômés)))),IF(OR(AW$4=Tout_JF_P,NOT(NETWORKDAYS.INTL(AW$4,AW$4,Chômés))),"*",Montant),
"")))))),"")</f>
        <v/>
      </c>
      <c r="AX19" s="87" t="str">
        <f t="array" aca="1" ref="AX19" ca="1">IFERROR(IF(AX$4&lt;$D19,"",
IF(AX$4&gt;La_Dernière_Opération,"",
IF(AX$4=La_Dernière_Opération,Montant,
IF(AX$4=$D19,IF(OR(AX$4=Tout_JF_P,NOT(NETWORKDAYS.INTL(AX$4,AX$4,Chômés))),"*",Montant),
IF(_T_E=AX$4,IF(OR(AX$4=Tout_JF_P,NOT(NETWORKDAYS.INTL(AX$4,AX$4,Chômés))),"*",Montant),
IF(AND(OFFSET(AX19,,-Sens)&lt;&gt;"",OR(OFFSET(AX$4,,-Sens)=Tout_JF_P,NOT(NETWORKDAYS.INTL(OFFSET(AX$4,,-Sens),OFFSET(AX$4,,-Sens),Chômés)))),IF(OR(AX$4=Tout_JF_P,NOT(NETWORKDAYS.INTL(AX$4,AX$4,Chômés))),"*",Montant),
"")))))),"")</f>
        <v/>
      </c>
      <c r="AY19" s="87" t="str">
        <f ca="1">IFERROR(IF(AY$4&lt;$D19,"",
IF(AY$4&gt;La_Dernière_Opération,"",
IF(AY$4=La_Dernière_Opération,Montant,
IF(AY$4=$D19,IF(OR(AY$4=Tout_JF_P,NOT(NETWORKDAYS.INTL(AY$4,AY$4,Chômés))),"*",Montant),
IF(_T_E=AY$4,IF(OR(AY$4=Tout_JF_P,NOT(NETWORKDAYS.INTL(AY$4,AY$4,Chômés))),"*",Montant),
IF(AND(OFFSET(AY19,,-Sens)&lt;&gt;"",OR(OFFSET(AY$4,,-Sens)=Tout_JF_P,NOT(NETWORKDAYS.INTL(OFFSET(AY$4,,-Sens),OFFSET(AY$4,,-Sens),Chômés)))),IF(OR(AY$4=Tout_JF_P,NOT(NETWORKDAYS.INTL(AY$4,AY$4,Chômés))),"*",Montant),
"")))))),"")</f>
        <v/>
      </c>
      <c r="AZ19" s="87" t="str">
        <f ca="1">IFERROR(IF(AZ$4&lt;$D19,"",
IF(AZ$4&gt;La_Dernière_Opération,"",
IF(AZ$4=La_Dernière_Opération,Montant,
IF(AZ$4=$D19,IF(OR(AZ$4=Tout_JF_P,NOT(NETWORKDAYS.INTL(AZ$4,AZ$4,Chômés))),"*",Montant),
IF(_T_E=AZ$4,IF(OR(AZ$4=Tout_JF_P,NOT(NETWORKDAYS.INTL(AZ$4,AZ$4,Chômés))),"*",Montant),
IF(AND(OFFSET(AZ19,,-Sens)&lt;&gt;"",OR(OFFSET(AZ$4,,-Sens)=Tout_JF_P,NOT(NETWORKDAYS.INTL(OFFSET(AZ$4,,-Sens),OFFSET(AZ$4,,-Sens),Chômés)))),IF(OR(AZ$4=Tout_JF_P,NOT(NETWORKDAYS.INTL(AZ$4,AZ$4,Chômés))),"*",Montant),
"")))))),"")</f>
        <v/>
      </c>
      <c r="BA19" s="87" t="str">
        <f t="array" aca="1" ref="BA19" ca="1">IFERROR(IF(BA$4&lt;$D19,"",
IF(BA$4&gt;La_Dernière_Opération,"",
IF(BA$4=La_Dernière_Opération,Montant,
IF(BA$4=$D19,IF(OR(BA$4=Tout_JF_P,NOT(NETWORKDAYS.INTL(BA$4,BA$4,Chômés))),"*",Montant),
IF(_T_E=BA$4,IF(OR(BA$4=Tout_JF_P,NOT(NETWORKDAYS.INTL(BA$4,BA$4,Chômés))),"*",Montant),
IF(AND(OFFSET(BA19,,-Sens)&lt;&gt;"",OR(OFFSET(BA$4,,-Sens)=Tout_JF_P,NOT(NETWORKDAYS.INTL(OFFSET(BA$4,,-Sens),OFFSET(BA$4,,-Sens),Chômés)))),IF(OR(BA$4=Tout_JF_P,NOT(NETWORKDAYS.INTL(BA$4,BA$4,Chômés))),"*",Montant),
"")))))),"")</f>
        <v/>
      </c>
      <c r="BB19" s="88" t="str">
        <f t="array" aca="1" ref="BB19" ca="1">IFERROR(IF(BB$4&lt;$D19,"",
IF(BB$4&gt;La_Dernière_Opération,"",
IF(BB$4=La_Dernière_Opération,Montant,
IF(BB$4=$D19,IF(OR(BB$4=Tout_JF_P,NOT(NETWORKDAYS.INTL(BB$4,BB$4,Chômés))),"*",Montant),
IF(_T_E=BB$4,IF(OR(BB$4=Tout_JF_P,NOT(NETWORKDAYS.INTL(BB$4,BB$4,Chômés))),"*",Montant),
IF(AND(OFFSET(BB19,,-Sens)&lt;&gt;"",OR(OFFSET(BB$4,,-Sens)=Tout_JF_P,NOT(NETWORKDAYS.INTL(OFFSET(BB$4,,-Sens),OFFSET(BB$4,,-Sens),Chômés)))),IF(OR(BB$4=Tout_JF_P,NOT(NETWORKDAYS.INTL(BB$4,BB$4,Chômés))),"*",Montant),
"")))))),"")</f>
        <v/>
      </c>
      <c r="BC19" s="88" t="str">
        <f t="array" aca="1" ref="BC19" ca="1">IFERROR(IF(BC$4&lt;$D19,"",
IF(BC$4&gt;La_Dernière_Opération,"",
IF(BC$4=La_Dernière_Opération,Montant,
IF(BC$4=$D19,IF(OR(BC$4=Tout_JF_P,NOT(NETWORKDAYS.INTL(BC$4,BC$4,Chômés))),"*",Montant),
IF(_T_E=BC$4,IF(OR(BC$4=Tout_JF_P,NOT(NETWORKDAYS.INTL(BC$4,BC$4,Chômés))),"*",Montant),
IF(AND(OFFSET(BC19,,-Sens)&lt;&gt;"",OR(OFFSET(BC$4,,-Sens)=Tout_JF_P,NOT(NETWORKDAYS.INTL(OFFSET(BC$4,,-Sens),OFFSET(BC$4,,-Sens),Chômés)))),IF(OR(BC$4=Tout_JF_P,NOT(NETWORKDAYS.INTL(BC$4,BC$4,Chômés))),"*",Montant),
"")))))),"")</f>
        <v/>
      </c>
      <c r="BD19" s="88" t="str">
        <f t="array" aca="1" ref="BD19" ca="1">IFERROR(IF(BD$4&lt;$D19,"",
IF(BD$4&gt;La_Dernière_Opération,"",
IF(BD$4=La_Dernière_Opération,Montant,
IF(BD$4=$D19,IF(OR(BD$4=Tout_JF_P,NOT(NETWORKDAYS.INTL(BD$4,BD$4,Chômés))),"*",Montant),
IF(_T_E=BD$4,IF(OR(BD$4=Tout_JF_P,NOT(NETWORKDAYS.INTL(BD$4,BD$4,Chômés))),"*",Montant),
IF(AND(OFFSET(BD19,,-Sens)&lt;&gt;"",OR(OFFSET(BD$4,,-Sens)=Tout_JF_P,NOT(NETWORKDAYS.INTL(OFFSET(BD$4,,-Sens),OFFSET(BD$4,,-Sens),Chômés)))),IF(OR(BD$4=Tout_JF_P,NOT(NETWORKDAYS.INTL(BD$4,BD$4,Chômés))),"*",Montant),
"")))))),"")</f>
        <v/>
      </c>
      <c r="BE19" s="88" t="str">
        <f t="array" aca="1" ref="BE19" ca="1">IFERROR(IF(BE$4&lt;$D19,"",
IF(BE$4&gt;La_Dernière_Opération,"",
IF(BE$4=La_Dernière_Opération,Montant,
IF(BE$4=$D19,IF(OR(BE$4=Tout_JF_P,NOT(NETWORKDAYS.INTL(BE$4,BE$4,Chômés))),"*",Montant),
IF(_T_E=BE$4,IF(OR(BE$4=Tout_JF_P,NOT(NETWORKDAYS.INTL(BE$4,BE$4,Chômés))),"*",Montant),
IF(AND(OFFSET(BE19,,-Sens)&lt;&gt;"",OR(OFFSET(BE$4,,-Sens)=Tout_JF_P,NOT(NETWORKDAYS.INTL(OFFSET(BE$4,,-Sens),OFFSET(BE$4,,-Sens),Chômés)))),IF(OR(BE$4=Tout_JF_P,NOT(NETWORKDAYS.INTL(BE$4,BE$4,Chômés))),"*",Montant),
"")))))),"")</f>
        <v/>
      </c>
      <c r="BF19" s="88" t="str">
        <f t="array" aca="1" ref="BF19" ca="1">IFERROR(IF(BF$4&lt;$D19,"",
IF(BF$4&gt;La_Dernière_Opération,"",
IF(BF$4=La_Dernière_Opération,Montant,
IF(BF$4=$D19,IF(OR(BF$4=Tout_JF_P,NOT(NETWORKDAYS.INTL(BF$4,BF$4,Chômés))),"*",Montant),
IF(_T_E=BF$4,IF(OR(BF$4=Tout_JF_P,NOT(NETWORKDAYS.INTL(BF$4,BF$4,Chômés))),"*",Montant),
IF(AND(OFFSET(BF19,,-Sens)&lt;&gt;"",OR(OFFSET(BF$4,,-Sens)=Tout_JF_P,NOT(NETWORKDAYS.INTL(OFFSET(BF$4,,-Sens),OFFSET(BF$4,,-Sens),Chômés)))),IF(OR(BF$4=Tout_JF_P,NOT(NETWORKDAYS.INTL(BF$4,BF$4,Chômés))),"*",Montant),
"")))))),"")</f>
        <v/>
      </c>
      <c r="BG19" s="88" t="str">
        <f t="array" aca="1" ref="BG19" ca="1">IFERROR(IF(BG$4&lt;$D19,"",
IF(BG$4&gt;La_Dernière_Opération,"",
IF(BG$4=La_Dernière_Opération,Montant,
IF(BG$4=$D19,IF(OR(BG$4=Tout_JF_P,NOT(NETWORKDAYS.INTL(BG$4,BG$4,Chômés))),"*",Montant),
IF(_T_E=BG$4,IF(OR(BG$4=Tout_JF_P,NOT(NETWORKDAYS.INTL(BG$4,BG$4,Chômés))),"*",Montant),
IF(AND(OFFSET(BG19,,-Sens)&lt;&gt;"",OR(OFFSET(BG$4,,-Sens)=Tout_JF_P,NOT(NETWORKDAYS.INTL(OFFSET(BG$4,,-Sens),OFFSET(BG$4,,-Sens),Chômés)))),IF(OR(BG$4=Tout_JF_P,NOT(NETWORKDAYS.INTL(BG$4,BG$4,Chômés))),"*",Montant),
"")))))),"")</f>
        <v/>
      </c>
      <c r="BH19" s="89" t="str">
        <f t="array" aca="1" ref="BH19" ca="1">IFERROR(IF(BH$4&lt;$D19,"",
IF(BH$4&gt;La_Dernière_Opération,"",
IF(BH$4=La_Dernière_Opération,Montant,
IF(BH$4=$D19,IF(OR(BH$4=Tout_JF_P,NOT(NETWORKDAYS.INTL(BH$4,BH$4,Chômés))),"*",Montant),
IF(_T_E=BH$4,IF(OR(BH$4=Tout_JF_P,NOT(NETWORKDAYS.INTL(BH$4,BH$4,Chômés))),"*",Montant),
IF(AND(OFFSET(BH19,,-Sens)&lt;&gt;"",OR(OFFSET(BH$4,,-Sens)=Tout_JF_P,NOT(NETWORKDAYS.INTL(OFFSET(BH$4,,-Sens),OFFSET(BH$4,,-Sens),Chômés)))),IF(OR(BH$4=Tout_JF_P,NOT(NETWORKDAYS.INTL(BH$4,BH$4,Chômés))),"*",Montant),
"")))))),"")</f>
        <v/>
      </c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X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5"/>
      <c r="QQ19" s="5"/>
      <c r="QR19" s="5"/>
      <c r="QS19" s="5"/>
      <c r="QT19" s="5"/>
      <c r="QU19" s="5"/>
      <c r="QV19" s="5"/>
      <c r="QW19" s="5"/>
      <c r="QX19" s="5"/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5"/>
      <c r="RN19" s="5"/>
      <c r="RO19" s="5"/>
      <c r="RP19" s="5"/>
      <c r="RQ19" s="5"/>
      <c r="RR19" s="5"/>
      <c r="RS19" s="5"/>
      <c r="RT19" s="5"/>
      <c r="RU19" s="5"/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5"/>
      <c r="SK19" s="5"/>
      <c r="SL19" s="5"/>
      <c r="SM19" s="5"/>
      <c r="SN19" s="5"/>
      <c r="SO19" s="5"/>
      <c r="SP19" s="5"/>
      <c r="SQ19" s="5"/>
      <c r="SR19" s="5"/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5"/>
      <c r="TH19" s="5"/>
      <c r="TI19" s="5"/>
      <c r="TJ19" s="5"/>
      <c r="TK19" s="5"/>
      <c r="TL19" s="5"/>
      <c r="TM19" s="5"/>
      <c r="TN19" s="5"/>
      <c r="TO19" s="5"/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5"/>
      <c r="UE19" s="5"/>
      <c r="UF19" s="5"/>
      <c r="UG19" s="5"/>
      <c r="UH19" s="5"/>
      <c r="UI19" s="5"/>
      <c r="UJ19" s="5"/>
      <c r="UK19" s="5"/>
      <c r="UL19" s="5"/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5"/>
      <c r="VB19" s="5"/>
      <c r="VC19" s="5"/>
      <c r="VD19" s="5"/>
      <c r="VE19" s="5"/>
      <c r="VF19" s="5"/>
      <c r="VG19" s="5"/>
      <c r="VH19" s="5"/>
      <c r="VI19" s="5"/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F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  <c r="YR19" s="5"/>
      <c r="YS19" s="5"/>
      <c r="YT19" s="5"/>
      <c r="YU19" s="5"/>
      <c r="YV19" s="5"/>
      <c r="YW19" s="5"/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5"/>
      <c r="ZM19" s="5"/>
      <c r="ZN19" s="5"/>
      <c r="ZO19" s="5"/>
      <c r="ZP19" s="5"/>
      <c r="ZQ19" s="5"/>
      <c r="ZR19" s="5"/>
      <c r="ZS19" s="5"/>
      <c r="ZT19" s="5"/>
      <c r="ZU19" s="5"/>
      <c r="ZV19" s="5"/>
      <c r="ZW19" s="5"/>
      <c r="ZX19" s="5"/>
      <c r="ZY19" s="5"/>
      <c r="ZZ19" s="5"/>
    </row>
    <row r="20" spans="1:702" ht="26.25" x14ac:dyDescent="0.25">
      <c r="A20" s="61" t="s">
        <v>127</v>
      </c>
      <c r="B20" s="73" t="s">
        <v>166</v>
      </c>
      <c r="C20" s="35"/>
      <c r="D20" s="56">
        <v>43847</v>
      </c>
      <c r="E20" s="75" t="s">
        <v>52</v>
      </c>
      <c r="F20" s="30">
        <v>10000</v>
      </c>
      <c r="G20" s="35"/>
      <c r="H20" s="72">
        <f t="array" aca="1" ref="H20" ca="1">IF(OR($D20=Fériés,$D20=Ponts,NOT(NETWORKDAYS.INTL($D20,$D20,Chômés))),"Erreur de",IF($D20="","Absence de",IFERROR(
IF($I20="Terminé","Opération",
IF(TODAY()&lt;=$D20,$D20,
IF($I20&lt;WORKDAY.INTL(Prochaine_Echéance,IF(OR(WORKDAY.INTL(Prochaine_Echéance,0,Chômés,Tout_JF_P)=Tout_JF_P),1,0)*Sens,Chômés,Tout_JF_P),
$I20,
WORKDAY.INTL(Prochaine_Echéance,IF(OR(WORKDAY.INTL(Prochaine_Echéance,0,Chômés,Tout_JF_P)=Tout_JF_P),1,0)*Sens,Chômés,Tout_JF_P))
)),
IF($D20="","Absence de","Erreur de"))))</f>
        <v>43907</v>
      </c>
      <c r="I20" s="60" t="str">
        <f t="array" aca="1" ref="I20" ca="1">IF(OR($D20=Fériés,$D20=Ponts,NOT(NETWORKDAYS.INTL($D20,$D20,Chômés))),"date de début",IFERROR(
IF(La_Dernière_Opération&gt;EDATE($D20,100),"Perpétuel",
IF(La_Dernière_Opération&lt;TODAY(),"Terminé",La_Dernière_Opération)),IF(AND(ISNUMBER($D20),$E20=""),"périodicité","date de début")))</f>
        <v>Perpétuel</v>
      </c>
      <c r="J20" s="40" t="str">
        <f t="array" aca="1" ref="J20" ca="1">IFERROR(IF(J$4&lt;$D20,"",
IF(J$4&gt;La_Dernière_Opération,"",
IF(J$4=La_Dernière_Opération,Montant,
IF(J$4=$D20,IF(OR(J$4=Tout_JF_P,NOT(NETWORKDAYS.INTL(J$4,J$4,Chômés))),"*",Montant),
IF(_T_E=J$4,IF(OR(J$4=Tout_JF_P,NOT(NETWORKDAYS.INTL(J$4,J$4,Chômés))),"*",Montant),
IF(AND(OFFSET(J20,,-Sens)&lt;&gt;"",OR(OFFSET(J$4,,-Sens)=Tout_JF_P,NOT(NETWORKDAYS.INTL(OFFSET(J$4,,-Sens),OFFSET(J$4,,-Sens),Chômés)))),IF(OR(J$4=Tout_JF_P,NOT(NETWORKDAYS.INTL(J$4,J$4,Chômés))),"*",Montant),
"")))))),"")</f>
        <v/>
      </c>
      <c r="K20" s="40" t="str">
        <f t="array" aca="1" ref="K20" ca="1">IFERROR(IF(K$4&lt;$D20,"",
IF(K$4&gt;La_Dernière_Opération,"",
IF(K$4=La_Dernière_Opération,Montant,
IF(K$4=$D20,IF(OR(K$4=Tout_JF_P,NOT(NETWORKDAYS.INTL(K$4,K$4,Chômés))),"*",Montant),
IF(_T_E=K$4,IF(OR(K$4=Tout_JF_P,NOT(NETWORKDAYS.INTL(K$4,K$4,Chômés))),"*",Montant),
IF(AND(OFFSET(K20,,-Sens)&lt;&gt;"",OR(OFFSET(K$4,,-Sens)=Tout_JF_P,NOT(NETWORKDAYS.INTL(OFFSET(K$4,,-Sens),OFFSET(K$4,,-Sens),Chômés)))),IF(OR(K$4=Tout_JF_P,NOT(NETWORKDAYS.INTL(K$4,K$4,Chômés))),"*",Montant),
"")))))),"")</f>
        <v/>
      </c>
      <c r="L20" s="40" t="str">
        <f t="array" aca="1" ref="L20" ca="1">IFERROR(IF(L$4&lt;$D20,"",
IF(L$4&gt;La_Dernière_Opération,"",
IF(L$4=La_Dernière_Opération,Montant,
IF(L$4=$D20,IF(OR(L$4=Tout_JF_P,NOT(NETWORKDAYS.INTL(L$4,L$4,Chômés))),"*",Montant),
IF(_T_E=L$4,IF(OR(L$4=Tout_JF_P,NOT(NETWORKDAYS.INTL(L$4,L$4,Chômés))),"*",Montant),
IF(AND(OFFSET(L20,,-Sens)&lt;&gt;"",OR(OFFSET(L$4,,-Sens)=Tout_JF_P,NOT(NETWORKDAYS.INTL(OFFSET(L$4,,-Sens),OFFSET(L$4,,-Sens),Chômés)))),IF(OR(L$4=Tout_JF_P,NOT(NETWORKDAYS.INTL(L$4,L$4,Chômés))),"*",Montant),
"")))))),"")</f>
        <v/>
      </c>
      <c r="M20" s="40" t="str">
        <f t="array" aca="1" ref="M20" ca="1">IFERROR(IF(M$4&lt;$D20,"",
IF(M$4&gt;La_Dernière_Opération,"",
IF(M$4=La_Dernière_Opération,Montant,
IF(M$4=$D20,IF(OR(M$4=Tout_JF_P,NOT(NETWORKDAYS.INTL(M$4,M$4,Chômés))),"*",Montant),
IF(_T_E=M$4,IF(OR(M$4=Tout_JF_P,NOT(NETWORKDAYS.INTL(M$4,M$4,Chômés))),"*",Montant),
IF(AND(OFFSET(M20,,-Sens)&lt;&gt;"",OR(OFFSET(M$4,,-Sens)=Tout_JF_P,NOT(NETWORKDAYS.INTL(OFFSET(M$4,,-Sens),OFFSET(M$4,,-Sens),Chômés)))),IF(OR(M$4=Tout_JF_P,NOT(NETWORKDAYS.INTL(M$4,M$4,Chômés))),"*",Montant),
"")))))),"")</f>
        <v/>
      </c>
      <c r="N20" s="40" t="str">
        <f t="array" aca="1" ref="N20" ca="1">IFERROR(IF(N$4&lt;$D20,"",
IF(N$4&gt;La_Dernière_Opération,"",
IF(N$4=La_Dernière_Opération,Montant,
IF(N$4=$D20,IF(OR(N$4=Tout_JF_P,NOT(NETWORKDAYS.INTL(N$4,N$4,Chômés))),"*",Montant),
IF(_T_E=N$4,IF(OR(N$4=Tout_JF_P,NOT(NETWORKDAYS.INTL(N$4,N$4,Chômés))),"*",Montant),
IF(AND(OFFSET(N20,,-Sens)&lt;&gt;"",OR(OFFSET(N$4,,-Sens)=Tout_JF_P,NOT(NETWORKDAYS.INTL(OFFSET(N$4,,-Sens),OFFSET(N$4,,-Sens),Chômés)))),IF(OR(N$4=Tout_JF_P,NOT(NETWORKDAYS.INTL(N$4,N$4,Chômés))),"*",Montant),
"")))))),"")</f>
        <v/>
      </c>
      <c r="O20" s="40" t="str">
        <f t="array" aca="1" ref="O20" ca="1">IFERROR(IF(O$4&lt;$D20,"",
IF(O$4&gt;La_Dernière_Opération,"",
IF(O$4=La_Dernière_Opération,Montant,
IF(O$4=$D20,IF(OR(O$4=Tout_JF_P,NOT(NETWORKDAYS.INTL(O$4,O$4,Chômés))),"*",Montant),
IF(_T_E=O$4,IF(OR(O$4=Tout_JF_P,NOT(NETWORKDAYS.INTL(O$4,O$4,Chômés))),"*",Montant),
IF(AND(OFFSET(O20,,-Sens)&lt;&gt;"",OR(OFFSET(O$4,,-Sens)=Tout_JF_P,NOT(NETWORKDAYS.INTL(OFFSET(O$4,,-Sens),OFFSET(O$4,,-Sens),Chômés)))),IF(OR(O$4=Tout_JF_P,NOT(NETWORKDAYS.INTL(O$4,O$4,Chômés))),"*",Montant),
"")))))),"")</f>
        <v/>
      </c>
      <c r="P20" s="40" t="str">
        <f t="array" aca="1" ref="P20" ca="1">IFERROR(IF(P$4&lt;$D20,"",
IF(P$4&gt;La_Dernière_Opération,"",
IF(P$4=La_Dernière_Opération,Montant,
IF(P$4=$D20,IF(OR(P$4=Tout_JF_P,NOT(NETWORKDAYS.INTL(P$4,P$4,Chômés))),"*",Montant),
IF(_T_E=P$4,IF(OR(P$4=Tout_JF_P,NOT(NETWORKDAYS.INTL(P$4,P$4,Chômés))),"*",Montant),
IF(AND(OFFSET(P20,,-Sens)&lt;&gt;"",OR(OFFSET(P$4,,-Sens)=Tout_JF_P,NOT(NETWORKDAYS.INTL(OFFSET(P$4,,-Sens),OFFSET(P$4,,-Sens),Chômés)))),IF(OR(P$4=Tout_JF_P,NOT(NETWORKDAYS.INTL(P$4,P$4,Chômés))),"*",Montant),
"")))))),"")</f>
        <v/>
      </c>
      <c r="Q20" s="40" t="str">
        <f t="array" aca="1" ref="Q20" ca="1">IFERROR(IF(Q$4&lt;$D20,"",
IF(Q$4&gt;La_Dernière_Opération,"",
IF(Q$4=La_Dernière_Opération,Montant,
IF(Q$4=$D20,IF(OR(Q$4=Tout_JF_P,NOT(NETWORKDAYS.INTL(Q$4,Q$4,Chômés))),"*",Montant),
IF(_T_E=Q$4,IF(OR(Q$4=Tout_JF_P,NOT(NETWORKDAYS.INTL(Q$4,Q$4,Chômés))),"*",Montant),
IF(AND(OFFSET(Q20,,-Sens)&lt;&gt;"",OR(OFFSET(Q$4,,-Sens)=Tout_JF_P,NOT(NETWORKDAYS.INTL(OFFSET(Q$4,,-Sens),OFFSET(Q$4,,-Sens),Chômés)))),IF(OR(Q$4=Tout_JF_P,NOT(NETWORKDAYS.INTL(Q$4,Q$4,Chômés))),"*",Montant),
"")))))),"")</f>
        <v/>
      </c>
      <c r="R20" s="87" t="str">
        <f t="array" aca="1" ref="R20" ca="1">IFERROR(IF(R$4&lt;$D20,"",
IF(R$4&gt;La_Dernière_Opération,"",
IF(R$4=La_Dernière_Opération,Montant,
IF(R$4=$D20,IF(OR(R$4=Tout_JF_P,NOT(NETWORKDAYS.INTL(R$4,R$4,Chômés))),"*",Montant),
IF(_T_E=R$4,IF(OR(R$4=Tout_JF_P,NOT(NETWORKDAYS.INTL(R$4,R$4,Chômés))),"*",Montant),
IF(AND(OFFSET(R20,,-Sens)&lt;&gt;"",OR(OFFSET(R$4,,-Sens)=Tout_JF_P,NOT(NETWORKDAYS.INTL(OFFSET(R$4,,-Sens),OFFSET(R$4,,-Sens),Chômés)))),IF(OR(R$4=Tout_JF_P,NOT(NETWORKDAYS.INTL(R$4,R$4,Chômés))),"*",Montant),
"")))))),"")</f>
        <v/>
      </c>
      <c r="S20" s="87" t="str">
        <f t="array" aca="1" ref="S20" ca="1">IFERROR(IF(S$4&lt;$D20,"",
IF(S$4&gt;La_Dernière_Opération,"",
IF(S$4=La_Dernière_Opération,Montant,
IF(S$4=$D20,IF(OR(S$4=Tout_JF_P,NOT(NETWORKDAYS.INTL(S$4,S$4,Chômés))),"*",Montant),
IF(_T_E=S$4,IF(OR(S$4=Tout_JF_P,NOT(NETWORKDAYS.INTL(S$4,S$4,Chômés))),"*",Montant),
IF(AND(OFFSET(S20,,-Sens)&lt;&gt;"",OR(OFFSET(S$4,,-Sens)=Tout_JF_P,NOT(NETWORKDAYS.INTL(OFFSET(S$4,,-Sens),OFFSET(S$4,,-Sens),Chômés)))),IF(OR(S$4=Tout_JF_P,NOT(NETWORKDAYS.INTL(S$4,S$4,Chômés))),"*",Montant),
"")))))),"")</f>
        <v/>
      </c>
      <c r="T20" s="87" t="str">
        <f t="array" aca="1" ref="T20" ca="1">IFERROR(IF(T$4&lt;$D20,"",
IF(T$4&gt;La_Dernière_Opération,"",
IF(T$4=La_Dernière_Opération,Montant,
IF(T$4=$D20,IF(OR(T$4=Tout_JF_P,NOT(NETWORKDAYS.INTL(T$4,T$4,Chômés))),"*",Montant),
IF(_T_E=T$4,IF(OR(T$4=Tout_JF_P,NOT(NETWORKDAYS.INTL(T$4,T$4,Chômés))),"*",Montant),
IF(AND(OFFSET(T20,,-Sens)&lt;&gt;"",OR(OFFSET(T$4,,-Sens)=Tout_JF_P,NOT(NETWORKDAYS.INTL(OFFSET(T$4,,-Sens),OFFSET(T$4,,-Sens),Chômés)))),IF(OR(T$4=Tout_JF_P,NOT(NETWORKDAYS.INTL(T$4,T$4,Chômés))),"*",Montant),
"")))))),"")</f>
        <v/>
      </c>
      <c r="U20" s="87" t="str">
        <f t="array" aca="1" ref="U20" ca="1">IFERROR(IF(U$4&lt;$D20,"",
IF(U$4&gt;La_Dernière_Opération,"",
IF(U$4=La_Dernière_Opération,Montant,
IF(U$4=$D20,IF(OR(U$4=Tout_JF_P,NOT(NETWORKDAYS.INTL(U$4,U$4,Chômés))),"*",Montant),
IF(_T_E=U$4,IF(OR(U$4=Tout_JF_P,NOT(NETWORKDAYS.INTL(U$4,U$4,Chômés))),"*",Montant),
IF(AND(OFFSET(U20,,-Sens)&lt;&gt;"",OR(OFFSET(U$4,,-Sens)=Tout_JF_P,NOT(NETWORKDAYS.INTL(OFFSET(U$4,,-Sens),OFFSET(U$4,,-Sens),Chômés)))),IF(OR(U$4=Tout_JF_P,NOT(NETWORKDAYS.INTL(U$4,U$4,Chômés))),"*",Montant),
"")))))),"")</f>
        <v/>
      </c>
      <c r="V20" s="87" t="str">
        <f ca="1">IFERROR(IF(V$4&lt;$D20,"",
IF(V$4&gt;La_Dernière_Opération,"",
IF(V$4=La_Dernière_Opération,Montant,
IF(V$4=$D20,IF(OR(V$4=Tout_JF_P,NOT(NETWORKDAYS.INTL(V$4,V$4,Chômés))),"*",Montant),
IF(_T_E=V$4,IF(OR(V$4=Tout_JF_P,NOT(NETWORKDAYS.INTL(V$4,V$4,Chômés))),"*",Montant),
IF(AND(OFFSET(V20,,-Sens)&lt;&gt;"",OR(OFFSET(V$4,,-Sens)=Tout_JF_P,NOT(NETWORKDAYS.INTL(OFFSET(V$4,,-Sens),OFFSET(V$4,,-Sens),Chômés)))),IF(OR(V$4=Tout_JF_P,NOT(NETWORKDAYS.INTL(V$4,V$4,Chômés))),"*",Montant),
"")))))),"")</f>
        <v/>
      </c>
      <c r="W20" s="87" t="str">
        <f ca="1">IFERROR(IF(W$4&lt;$D20,"",
IF(W$4&gt;La_Dernière_Opération,"",
IF(W$4=La_Dernière_Opération,Montant,
IF(W$4=$D20,IF(OR(W$4=Tout_JF_P,NOT(NETWORKDAYS.INTL(W$4,W$4,Chômés))),"*",Montant),
IF(_T_E=W$4,IF(OR(W$4=Tout_JF_P,NOT(NETWORKDAYS.INTL(W$4,W$4,Chômés))),"*",Montant),
IF(AND(OFFSET(W20,,-Sens)&lt;&gt;"",OR(OFFSET(W$4,,-Sens)=Tout_JF_P,NOT(NETWORKDAYS.INTL(OFFSET(W$4,,-Sens),OFFSET(W$4,,-Sens),Chômés)))),IF(OR(W$4=Tout_JF_P,NOT(NETWORKDAYS.INTL(W$4,W$4,Chômés))),"*",Montant),
"")))))),"")</f>
        <v/>
      </c>
      <c r="X20" s="87" t="str">
        <f t="array" aca="1" ref="X20" ca="1">IFERROR(IF(X$4&lt;$D20,"",
IF(X$4&gt;La_Dernière_Opération,"",
IF(X$4=La_Dernière_Opération,Montant,
IF(X$4=$D20,IF(OR(X$4=Tout_JF_P,NOT(NETWORKDAYS.INTL(X$4,X$4,Chômés))),"*",Montant),
IF(_T_E=X$4,IF(OR(X$4=Tout_JF_P,NOT(NETWORKDAYS.INTL(X$4,X$4,Chômés))),"*",Montant),
IF(AND(OFFSET(X20,,-Sens)&lt;&gt;"",OR(OFFSET(X$4,,-Sens)=Tout_JF_P,NOT(NETWORKDAYS.INTL(OFFSET(X$4,,-Sens),OFFSET(X$4,,-Sens),Chômés)))),IF(OR(X$4=Tout_JF_P,NOT(NETWORKDAYS.INTL(X$4,X$4,Chômés))),"*",Montant),
"")))))),"")</f>
        <v/>
      </c>
      <c r="Y20" s="87" t="str">
        <f t="array" aca="1" ref="Y20" ca="1">IFERROR(IF(Y$4&lt;$D20,"",
IF(Y$4&gt;La_Dernière_Opération,"",
IF(Y$4=La_Dernière_Opération,Montant,
IF(Y$4=$D20,IF(OR(Y$4=Tout_JF_P,NOT(NETWORKDAYS.INTL(Y$4,Y$4,Chômés))),"*",Montant),
IF(_T_E=Y$4,IF(OR(Y$4=Tout_JF_P,NOT(NETWORKDAYS.INTL(Y$4,Y$4,Chômés))),"*",Montant),
IF(AND(OFFSET(Y20,,-Sens)&lt;&gt;"",OR(OFFSET(Y$4,,-Sens)=Tout_JF_P,NOT(NETWORKDAYS.INTL(OFFSET(Y$4,,-Sens),OFFSET(Y$4,,-Sens),Chômés)))),IF(OR(Y$4=Tout_JF_P,NOT(NETWORKDAYS.INTL(Y$4,Y$4,Chômés))),"*",Montant),
"")))))),"")</f>
        <v/>
      </c>
      <c r="Z20" s="87" t="str">
        <f t="array" aca="1" ref="Z20" ca="1">IFERROR(IF(Z$4&lt;$D20,"",
IF(Z$4&gt;La_Dernière_Opération,"",
IF(Z$4=La_Dernière_Opération,Montant,
IF(Z$4=$D20,IF(OR(Z$4=Tout_JF_P,NOT(NETWORKDAYS.INTL(Z$4,Z$4,Chômés))),"*",Montant),
IF(_T_E=Z$4,IF(OR(Z$4=Tout_JF_P,NOT(NETWORKDAYS.INTL(Z$4,Z$4,Chômés))),"*",Montant),
IF(AND(OFFSET(Z20,,-Sens)&lt;&gt;"",OR(OFFSET(Z$4,,-Sens)=Tout_JF_P,NOT(NETWORKDAYS.INTL(OFFSET(Z$4,,-Sens),OFFSET(Z$4,,-Sens),Chômés)))),IF(OR(Z$4=Tout_JF_P,NOT(NETWORKDAYS.INTL(Z$4,Z$4,Chômés))),"*",Montant),
"")))))),"")</f>
        <v/>
      </c>
      <c r="AA20" s="87" t="str">
        <f t="array" aca="1" ref="AA20" ca="1">IFERROR(IF(AA$4&lt;$D20,"",
IF(AA$4&gt;La_Dernière_Opération,"",
IF(AA$4=La_Dernière_Opération,Montant,
IF(AA$4=$D20,IF(OR(AA$4=Tout_JF_P,NOT(NETWORKDAYS.INTL(AA$4,AA$4,Chômés))),"*",Montant),
IF(_T_E=AA$4,IF(OR(AA$4=Tout_JF_P,NOT(NETWORKDAYS.INTL(AA$4,AA$4,Chômés))),"*",Montant),
IF(AND(OFFSET(AA20,,-Sens)&lt;&gt;"",OR(OFFSET(AA$4,,-Sens)=Tout_JF_P,NOT(NETWORKDAYS.INTL(OFFSET(AA$4,,-Sens),OFFSET(AA$4,,-Sens),Chômés)))),IF(OR(AA$4=Tout_JF_P,NOT(NETWORKDAYS.INTL(AA$4,AA$4,Chômés))),"*",Montant),
"")))))),"")</f>
        <v/>
      </c>
      <c r="AB20" s="87" t="str">
        <f ca="1">IFERROR(IF(AB$4&lt;$D20,"",
IF(AB$4&gt;La_Dernière_Opération,"",
IF(AB$4=La_Dernière_Opération,Montant,
IF(AB$4=$D20,IF(OR(AB$4=Tout_JF_P,NOT(NETWORKDAYS.INTL(AB$4,AB$4,Chômés))),"*",Montant),
IF(_T_E=AB$4,IF(OR(AB$4=Tout_JF_P,NOT(NETWORKDAYS.INTL(AB$4,AB$4,Chômés))),"*",Montant),
IF(AND(OFFSET(AB20,,-Sens)&lt;&gt;"",OR(OFFSET(AB$4,,-Sens)=Tout_JF_P,NOT(NETWORKDAYS.INTL(OFFSET(AB$4,,-Sens),OFFSET(AB$4,,-Sens),Chômés)))),IF(OR(AB$4=Tout_JF_P,NOT(NETWORKDAYS.INTL(AB$4,AB$4,Chômés))),"*",Montant),
"")))))),"")</f>
        <v/>
      </c>
      <c r="AC20" s="87" t="str">
        <f t="array" aca="1" ref="AC20" ca="1">IFERROR(IF(AC$4&lt;$D20,"",
IF(AC$4&gt;La_Dernière_Opération,"",
IF(AC$4=La_Dernière_Opération,Montant,
IF(AC$4=$D20,IF(OR(AC$4=Tout_JF_P,NOT(NETWORKDAYS.INTL(AC$4,AC$4,Chômés))),"*",Montant),
IF(_T_E=AC$4,IF(OR(AC$4=Tout_JF_P,NOT(NETWORKDAYS.INTL(AC$4,AC$4,Chômés))),"*",Montant),
IF(AND(OFFSET(AC20,,-Sens)&lt;&gt;"",OR(OFFSET(AC$4,,-Sens)=Tout_JF_P,NOT(NETWORKDAYS.INTL(OFFSET(AC$4,,-Sens),OFFSET(AC$4,,-Sens),Chômés)))),IF(OR(AC$4=Tout_JF_P,NOT(NETWORKDAYS.INTL(AC$4,AC$4,Chômés))),"*",Montant),
"")))))),"")</f>
        <v/>
      </c>
      <c r="AD20" s="87" t="str">
        <f ca="1">IFERROR(IF(AD$4&lt;$D20,"",
IF(AD$4&gt;La_Dernière_Opération,"",
IF(AD$4=La_Dernière_Opération,Montant,
IF(AD$4=$D20,IF(OR(AD$4=Tout_JF_P,NOT(NETWORKDAYS.INTL(AD$4,AD$4,Chômés))),"*",Montant),
IF(_T_E=AD$4,IF(OR(AD$4=Tout_JF_P,NOT(NETWORKDAYS.INTL(AD$4,AD$4,Chômés))),"*",Montant),
IF(AND(OFFSET(AD20,,-Sens)&lt;&gt;"",OR(OFFSET(AD$4,,-Sens)=Tout_JF_P,NOT(NETWORKDAYS.INTL(OFFSET(AD$4,,-Sens),OFFSET(AD$4,,-Sens),Chômés)))),IF(OR(AD$4=Tout_JF_P,NOT(NETWORKDAYS.INTL(AD$4,AD$4,Chômés))),"*",Montant),
"")))))),"")</f>
        <v>VM</v>
      </c>
      <c r="AE20" s="87" t="str">
        <f t="array" aca="1" ref="AE20" ca="1">IFERROR(IF(AE$4&lt;$D20,"",
IF(AE$4&gt;La_Dernière_Opération,"",
IF(AE$4=La_Dernière_Opération,Montant,
IF(AE$4=$D20,IF(OR(AE$4=Tout_JF_P,NOT(NETWORKDAYS.INTL(AE$4,AE$4,Chômés))),"*",Montant),
IF(_T_E=AE$4,IF(OR(AE$4=Tout_JF_P,NOT(NETWORKDAYS.INTL(AE$4,AE$4,Chômés))),"*",Montant),
IF(AND(OFFSET(AE20,,-Sens)&lt;&gt;"",OR(OFFSET(AE$4,,-Sens)=Tout_JF_P,NOT(NETWORKDAYS.INTL(OFFSET(AE$4,,-Sens),OFFSET(AE$4,,-Sens),Chômés)))),IF(OR(AE$4=Tout_JF_P,NOT(NETWORKDAYS.INTL(AE$4,AE$4,Chômés))),"*",Montant),
"")))))),"")</f>
        <v/>
      </c>
      <c r="AF20" s="87" t="str">
        <f t="array" aca="1" ref="AF20" ca="1">IFERROR(IF(AF$4&lt;$D20,"",
IF(AF$4&gt;La_Dernière_Opération,"",
IF(AF$4=La_Dernière_Opération,Montant,
IF(AF$4=$D20,IF(OR(AF$4=Tout_JF_P,NOT(NETWORKDAYS.INTL(AF$4,AF$4,Chômés))),"*",Montant),
IF(_T_E=AF$4,IF(OR(AF$4=Tout_JF_P,NOT(NETWORKDAYS.INTL(AF$4,AF$4,Chômés))),"*",Montant),
IF(AND(OFFSET(AF20,,-Sens)&lt;&gt;"",OR(OFFSET(AF$4,,-Sens)=Tout_JF_P,NOT(NETWORKDAYS.INTL(OFFSET(AF$4,,-Sens),OFFSET(AF$4,,-Sens),Chômés)))),IF(OR(AF$4=Tout_JF_P,NOT(NETWORKDAYS.INTL(AF$4,AF$4,Chômés))),"*",Montant),
"")))))),"")</f>
        <v/>
      </c>
      <c r="AG20" s="87" t="str">
        <f ca="1">IFERROR(IF(AG$4&lt;$D20,"",
IF(AG$4&gt;La_Dernière_Opération,"",
IF(AG$4=La_Dernière_Opération,Montant,
IF(AG$4=$D20,IF(OR(AG$4=Tout_JF_P,NOT(NETWORKDAYS.INTL(AG$4,AG$4,Chômés))),"*",Montant),
IF(_T_E=AG$4,IF(OR(AG$4=Tout_JF_P,NOT(NETWORKDAYS.INTL(AG$4,AG$4,Chômés))),"*",Montant),
IF(AND(OFFSET(AG20,,-Sens)&lt;&gt;"",OR(OFFSET(AG$4,,-Sens)=Tout_JF_P,NOT(NETWORKDAYS.INTL(OFFSET(AG$4,,-Sens),OFFSET(AG$4,,-Sens),Chômés)))),IF(OR(AG$4=Tout_JF_P,NOT(NETWORKDAYS.INTL(AG$4,AG$4,Chômés))),"*",Montant),
"")))))),"")</f>
        <v/>
      </c>
      <c r="AH20" s="87" t="str">
        <f t="array" aca="1" ref="AH20" ca="1">IFERROR(IF(AH$4&lt;$D20,"",
IF(AH$4&gt;La_Dernière_Opération,"",
IF(AH$4=La_Dernière_Opération,Montant,
IF(AH$4=$D20,IF(OR(AH$4=Tout_JF_P,NOT(NETWORKDAYS.INTL(AH$4,AH$4,Chômés))),"*",Montant),
IF(_T_E=AH$4,IF(OR(AH$4=Tout_JF_P,NOT(NETWORKDAYS.INTL(AH$4,AH$4,Chômés))),"*",Montant),
IF(AND(OFFSET(AH20,,-Sens)&lt;&gt;"",OR(OFFSET(AH$4,,-Sens)=Tout_JF_P,NOT(NETWORKDAYS.INTL(OFFSET(AH$4,,-Sens),OFFSET(AH$4,,-Sens),Chômés)))),IF(OR(AH$4=Tout_JF_P,NOT(NETWORKDAYS.INTL(AH$4,AH$4,Chômés))),"*",Montant),
"")))))),"")</f>
        <v/>
      </c>
      <c r="AI20" s="87" t="str">
        <f ca="1">IFERROR(IF(AI$4&lt;$D20,"",
IF(AI$4&gt;La_Dernière_Opération,"",
IF(AI$4=La_Dernière_Opération,Montant,
IF(AI$4=$D20,IF(OR(AI$4=Tout_JF_P,NOT(NETWORKDAYS.INTL(AI$4,AI$4,Chômés))),"*",Montant),
IF(_T_E=AI$4,IF(OR(AI$4=Tout_JF_P,NOT(NETWORKDAYS.INTL(AI$4,AI$4,Chômés))),"*",Montant),
IF(AND(OFFSET(AI20,,-Sens)&lt;&gt;"",OR(OFFSET(AI$4,,-Sens)=Tout_JF_P,NOT(NETWORKDAYS.INTL(OFFSET(AI$4,,-Sens),OFFSET(AI$4,,-Sens),Chômés)))),IF(OR(AI$4=Tout_JF_P,NOT(NETWORKDAYS.INTL(AI$4,AI$4,Chômés))),"*",Montant),
"")))))),"")</f>
        <v/>
      </c>
      <c r="AJ20" s="87" t="str">
        <f t="array" aca="1" ref="AJ20" ca="1">IFERROR(IF(AJ$4&lt;$D20,"",
IF(AJ$4&gt;La_Dernière_Opération,"",
IF(AJ$4=La_Dernière_Opération,Montant,
IF(AJ$4=$D20,IF(OR(AJ$4=Tout_JF_P,NOT(NETWORKDAYS.INTL(AJ$4,AJ$4,Chômés))),"*",Montant),
IF(_T_E=AJ$4,IF(OR(AJ$4=Tout_JF_P,NOT(NETWORKDAYS.INTL(AJ$4,AJ$4,Chômés))),"*",Montant),
IF(AND(OFFSET(AJ20,,-Sens)&lt;&gt;"",OR(OFFSET(AJ$4,,-Sens)=Tout_JF_P,NOT(NETWORKDAYS.INTL(OFFSET(AJ$4,,-Sens),OFFSET(AJ$4,,-Sens),Chômés)))),IF(OR(AJ$4=Tout_JF_P,NOT(NETWORKDAYS.INTL(AJ$4,AJ$4,Chômés))),"*",Montant),
"")))))),"")</f>
        <v/>
      </c>
      <c r="AK20" s="87" t="str">
        <f t="array" aca="1" ref="AK20" ca="1">IFERROR(IF(AK$4&lt;$D20,"",
IF(AK$4&gt;La_Dernière_Opération,"",
IF(AK$4=La_Dernière_Opération,Montant,
IF(AK$4=$D20,IF(OR(AK$4=Tout_JF_P,NOT(NETWORKDAYS.INTL(AK$4,AK$4,Chômés))),"*",Montant),
IF(_T_E=AK$4,IF(OR(AK$4=Tout_JF_P,NOT(NETWORKDAYS.INTL(AK$4,AK$4,Chômés))),"*",Montant),
IF(AND(OFFSET(AK20,,-Sens)&lt;&gt;"",OR(OFFSET(AK$4,,-Sens)=Tout_JF_P,NOT(NETWORKDAYS.INTL(OFFSET(AK$4,,-Sens),OFFSET(AK$4,,-Sens),Chômés)))),IF(OR(AK$4=Tout_JF_P,NOT(NETWORKDAYS.INTL(AK$4,AK$4,Chômés))),"*",Montant),
"")))))),"")</f>
        <v/>
      </c>
      <c r="AL20" s="87" t="str">
        <f t="array" aca="1" ref="AL20" ca="1">IFERROR(IF(AL$4&lt;$D20,"",
IF(AL$4&gt;La_Dernière_Opération,"",
IF(AL$4=La_Dernière_Opération,Montant,
IF(AL$4=$D20,IF(OR(AL$4=Tout_JF_P,NOT(NETWORKDAYS.INTL(AL$4,AL$4,Chômés))),"*",Montant),
IF(_T_E=AL$4,IF(OR(AL$4=Tout_JF_P,NOT(NETWORKDAYS.INTL(AL$4,AL$4,Chômés))),"*",Montant),
IF(AND(OFFSET(AL20,,-Sens)&lt;&gt;"",OR(OFFSET(AL$4,,-Sens)=Tout_JF_P,NOT(NETWORKDAYS.INTL(OFFSET(AL$4,,-Sens),OFFSET(AL$4,,-Sens),Chômés)))),IF(OR(AL$4=Tout_JF_P,NOT(NETWORKDAYS.INTL(AL$4,AL$4,Chômés))),"*",Montant),
"")))))),"")</f>
        <v/>
      </c>
      <c r="AM20" s="87" t="str">
        <f t="array" aca="1" ref="AM20" ca="1">IFERROR(IF(AM$4&lt;$D20,"",
IF(AM$4&gt;La_Dernière_Opération,"",
IF(AM$4=La_Dernière_Opération,Montant,
IF(AM$4=$D20,IF(OR(AM$4=Tout_JF_P,NOT(NETWORKDAYS.INTL(AM$4,AM$4,Chômés))),"*",Montant),
IF(_T_E=AM$4,IF(OR(AM$4=Tout_JF_P,NOT(NETWORKDAYS.INTL(AM$4,AM$4,Chômés))),"*",Montant),
IF(AND(OFFSET(AM20,,-Sens)&lt;&gt;"",OR(OFFSET(AM$4,,-Sens)=Tout_JF_P,NOT(NETWORKDAYS.INTL(OFFSET(AM$4,,-Sens),OFFSET(AM$4,,-Sens),Chômés)))),IF(OR(AM$4=Tout_JF_P,NOT(NETWORKDAYS.INTL(AM$4,AM$4,Chômés))),"*",Montant),
"")))))),"")</f>
        <v/>
      </c>
      <c r="AN20" s="87" t="str">
        <f t="array" aca="1" ref="AN20" ca="1">IFERROR(IF(AN$4&lt;$D20,"",
IF(AN$4&gt;La_Dernière_Opération,"",
IF(AN$4=La_Dernière_Opération,Montant,
IF(AN$4=$D20,IF(OR(AN$4=Tout_JF_P,NOT(NETWORKDAYS.INTL(AN$4,AN$4,Chômés))),"*",Montant),
IF(_T_E=AN$4,IF(OR(AN$4=Tout_JF_P,NOT(NETWORKDAYS.INTL(AN$4,AN$4,Chômés))),"*",Montant),
IF(AND(OFFSET(AN20,,-Sens)&lt;&gt;"",OR(OFFSET(AN$4,,-Sens)=Tout_JF_P,NOT(NETWORKDAYS.INTL(OFFSET(AN$4,,-Sens),OFFSET(AN$4,,-Sens),Chômés)))),IF(OR(AN$4=Tout_JF_P,NOT(NETWORKDAYS.INTL(AN$4,AN$4,Chômés))),"*",Montant),
"")))))),"")</f>
        <v/>
      </c>
      <c r="AO20" s="87" t="str">
        <f t="array" aca="1" ref="AO20" ca="1">IFERROR(IF(AO$4&lt;$D20,"",
IF(AO$4&gt;La_Dernière_Opération,"",
IF(AO$4=La_Dernière_Opération,Montant,
IF(AO$4=$D20,IF(OR(AO$4=Tout_JF_P,NOT(NETWORKDAYS.INTL(AO$4,AO$4,Chômés))),"*",Montant),
IF(_T_E=AO$4,IF(OR(AO$4=Tout_JF_P,NOT(NETWORKDAYS.INTL(AO$4,AO$4,Chômés))),"*",Montant),
IF(AND(OFFSET(AO20,,-Sens)&lt;&gt;"",OR(OFFSET(AO$4,,-Sens)=Tout_JF_P,NOT(NETWORKDAYS.INTL(OFFSET(AO$4,,-Sens),OFFSET(AO$4,,-Sens),Chômés)))),IF(OR(AO$4=Tout_JF_P,NOT(NETWORKDAYS.INTL(AO$4,AO$4,Chômés))),"*",Montant),
"")))))),"")</f>
        <v/>
      </c>
      <c r="AP20" s="87" t="str">
        <f t="array" aca="1" ref="AP20" ca="1">IFERROR(IF(AP$4&lt;$D20,"",
IF(AP$4&gt;La_Dernière_Opération,"",
IF(AP$4=La_Dernière_Opération,Montant,
IF(AP$4=$D20,IF(OR(AP$4=Tout_JF_P,NOT(NETWORKDAYS.INTL(AP$4,AP$4,Chômés))),"*",Montant),
IF(_T_E=AP$4,IF(OR(AP$4=Tout_JF_P,NOT(NETWORKDAYS.INTL(AP$4,AP$4,Chômés))),"*",Montant),
IF(AND(OFFSET(AP20,,-Sens)&lt;&gt;"",OR(OFFSET(AP$4,,-Sens)=Tout_JF_P,NOT(NETWORKDAYS.INTL(OFFSET(AP$4,,-Sens),OFFSET(AP$4,,-Sens),Chômés)))),IF(OR(AP$4=Tout_JF_P,NOT(NETWORKDAYS.INTL(AP$4,AP$4,Chômés))),"*",Montant),
"")))))),"")</f>
        <v/>
      </c>
      <c r="AQ20" s="87" t="str">
        <f ca="1">IFERROR(IF(AQ$4&lt;$D20,"",
IF(AQ$4&gt;La_Dernière_Opération,"",
IF(AQ$4=La_Dernière_Opération,Montant,
IF(AQ$4=$D20,IF(OR(AQ$4=Tout_JF_P,NOT(NETWORKDAYS.INTL(AQ$4,AQ$4,Chômés))),"*",Montant),
IF(_T_E=AQ$4,IF(OR(AQ$4=Tout_JF_P,NOT(NETWORKDAYS.INTL(AQ$4,AQ$4,Chômés))),"*",Montant),
IF(AND(OFFSET(AQ20,,-Sens)&lt;&gt;"",OR(OFFSET(AQ$4,,-Sens)=Tout_JF_P,NOT(NETWORKDAYS.INTL(OFFSET(AQ$4,,-Sens),OFFSET(AQ$4,,-Sens),Chômés)))),IF(OR(AQ$4=Tout_JF_P,NOT(NETWORKDAYS.INTL(AQ$4,AQ$4,Chômés))),"*",Montant),
"")))))),"")</f>
        <v/>
      </c>
      <c r="AR20" s="87" t="str">
        <f ca="1">IFERROR(IF(AR$4&lt;$D20,"",
IF(AR$4&gt;La_Dernière_Opération,"",
IF(AR$4=La_Dernière_Opération,Montant,
IF(AR$4=$D20,IF(OR(AR$4=Tout_JF_P,NOT(NETWORKDAYS.INTL(AR$4,AR$4,Chômés))),"*",Montant),
IF(_T_E=AR$4,IF(OR(AR$4=Tout_JF_P,NOT(NETWORKDAYS.INTL(AR$4,AR$4,Chômés))),"*",Montant),
IF(AND(OFFSET(AR20,,-Sens)&lt;&gt;"",OR(OFFSET(AR$4,,-Sens)=Tout_JF_P,NOT(NETWORKDAYS.INTL(OFFSET(AR$4,,-Sens),OFFSET(AR$4,,-Sens),Chômés)))),IF(OR(AR$4=Tout_JF_P,NOT(NETWORKDAYS.INTL(AR$4,AR$4,Chômés))),"*",Montant),
"")))))),"")</f>
        <v/>
      </c>
      <c r="AS20" s="87" t="str">
        <f t="array" aca="1" ref="AS20" ca="1">IFERROR(IF(AS$4&lt;$D20,"",
IF(AS$4&gt;La_Dernière_Opération,"",
IF(AS$4=La_Dernière_Opération,Montant,
IF(AS$4=$D20,IF(OR(AS$4=Tout_JF_P,NOT(NETWORKDAYS.INTL(AS$4,AS$4,Chômés))),"*",Montant),
IF(_T_E=AS$4,IF(OR(AS$4=Tout_JF_P,NOT(NETWORKDAYS.INTL(AS$4,AS$4,Chômés))),"*",Montant),
IF(AND(OFFSET(AS20,,-Sens)&lt;&gt;"",OR(OFFSET(AS$4,,-Sens)=Tout_JF_P,NOT(NETWORKDAYS.INTL(OFFSET(AS$4,,-Sens),OFFSET(AS$4,,-Sens),Chômés)))),IF(OR(AS$4=Tout_JF_P,NOT(NETWORKDAYS.INTL(AS$4,AS$4,Chômés))),"*",Montant),
"")))))),"")</f>
        <v/>
      </c>
      <c r="AT20" s="87" t="str">
        <f t="array" aca="1" ref="AT20" ca="1">IFERROR(IF(AT$4&lt;$D20,"",
IF(AT$4&gt;La_Dernière_Opération,"",
IF(AT$4=La_Dernière_Opération,Montant,
IF(AT$4=$D20,IF(OR(AT$4=Tout_JF_P,NOT(NETWORKDAYS.INTL(AT$4,AT$4,Chômés))),"*",Montant),
IF(_T_E=AT$4,IF(OR(AT$4=Tout_JF_P,NOT(NETWORKDAYS.INTL(AT$4,AT$4,Chômés))),"*",Montant),
IF(AND(OFFSET(AT20,,-Sens)&lt;&gt;"",OR(OFFSET(AT$4,,-Sens)=Tout_JF_P,NOT(NETWORKDAYS.INTL(OFFSET(AT$4,,-Sens),OFFSET(AT$4,,-Sens),Chômés)))),IF(OR(AT$4=Tout_JF_P,NOT(NETWORKDAYS.INTL(AT$4,AT$4,Chômés))),"*",Montant),
"")))))),"")</f>
        <v/>
      </c>
      <c r="AU20" s="87" t="str">
        <f t="array" aca="1" ref="AU20" ca="1">IFERROR(IF(AU$4&lt;$D20,"",
IF(AU$4&gt;La_Dernière_Opération,"",
IF(AU$4=La_Dernière_Opération,Montant,
IF(AU$4=$D20,IF(OR(AU$4=Tout_JF_P,NOT(NETWORKDAYS.INTL(AU$4,AU$4,Chômés))),"*",Montant),
IF(_T_E=AU$4,IF(OR(AU$4=Tout_JF_P,NOT(NETWORKDAYS.INTL(AU$4,AU$4,Chômés))),"*",Montant),
IF(AND(OFFSET(AU20,,-Sens)&lt;&gt;"",OR(OFFSET(AU$4,,-Sens)=Tout_JF_P,NOT(NETWORKDAYS.INTL(OFFSET(AU$4,,-Sens),OFFSET(AU$4,,-Sens),Chômés)))),IF(OR(AU$4=Tout_JF_P,NOT(NETWORKDAYS.INTL(AU$4,AU$4,Chômés))),"*",Montant),
"")))))),"")</f>
        <v/>
      </c>
      <c r="AV20" s="87" t="str">
        <f t="array" aca="1" ref="AV20" ca="1">IFERROR(IF(AV$4&lt;$D20,"",
IF(AV$4&gt;La_Dernière_Opération,"",
IF(AV$4=La_Dernière_Opération,Montant,
IF(AV$4=$D20,IF(OR(AV$4=Tout_JF_P,NOT(NETWORKDAYS.INTL(AV$4,AV$4,Chômés))),"*",Montant),
IF(_T_E=AV$4,IF(OR(AV$4=Tout_JF_P,NOT(NETWORKDAYS.INTL(AV$4,AV$4,Chômés))),"*",Montant),
IF(AND(OFFSET(AV20,,-Sens)&lt;&gt;"",OR(OFFSET(AV$4,,-Sens)=Tout_JF_P,NOT(NETWORKDAYS.INTL(OFFSET(AV$4,,-Sens),OFFSET(AV$4,,-Sens),Chômés)))),IF(OR(AV$4=Tout_JF_P,NOT(NETWORKDAYS.INTL(AV$4,AV$4,Chômés))),"*",Montant),
"")))))),"")</f>
        <v/>
      </c>
      <c r="AW20" s="87" t="str">
        <f t="array" aca="1" ref="AW20" ca="1">IFERROR(IF(AW$4&lt;$D20,"",
IF(AW$4&gt;La_Dernière_Opération,"",
IF(AW$4=La_Dernière_Opération,Montant,
IF(AW$4=$D20,IF(OR(AW$4=Tout_JF_P,NOT(NETWORKDAYS.INTL(AW$4,AW$4,Chômés))),"*",Montant),
IF(_T_E=AW$4,IF(OR(AW$4=Tout_JF_P,NOT(NETWORKDAYS.INTL(AW$4,AW$4,Chômés))),"*",Montant),
IF(AND(OFFSET(AW20,,-Sens)&lt;&gt;"",OR(OFFSET(AW$4,,-Sens)=Tout_JF_P,NOT(NETWORKDAYS.INTL(OFFSET(AW$4,,-Sens),OFFSET(AW$4,,-Sens),Chômés)))),IF(OR(AW$4=Tout_JF_P,NOT(NETWORKDAYS.INTL(AW$4,AW$4,Chômés))),"*",Montant),
"")))))),"")</f>
        <v/>
      </c>
      <c r="AX20" s="87" t="str">
        <f t="array" aca="1" ref="AX20" ca="1">IFERROR(IF(AX$4&lt;$D20,"",
IF(AX$4&gt;La_Dernière_Opération,"",
IF(AX$4=La_Dernière_Opération,Montant,
IF(AX$4=$D20,IF(OR(AX$4=Tout_JF_P,NOT(NETWORKDAYS.INTL(AX$4,AX$4,Chômés))),"*",Montant),
IF(_T_E=AX$4,IF(OR(AX$4=Tout_JF_P,NOT(NETWORKDAYS.INTL(AX$4,AX$4,Chômés))),"*",Montant),
IF(AND(OFFSET(AX20,,-Sens)&lt;&gt;"",OR(OFFSET(AX$4,,-Sens)=Tout_JF_P,NOT(NETWORKDAYS.INTL(OFFSET(AX$4,,-Sens),OFFSET(AX$4,,-Sens),Chômés)))),IF(OR(AX$4=Tout_JF_P,NOT(NETWORKDAYS.INTL(AX$4,AX$4,Chômés))),"*",Montant),
"")))))),"")</f>
        <v/>
      </c>
      <c r="AY20" s="87" t="str">
        <f ca="1">IFERROR(IF(AY$4&lt;$D20,"",
IF(AY$4&gt;La_Dernière_Opération,"",
IF(AY$4=La_Dernière_Opération,Montant,
IF(AY$4=$D20,IF(OR(AY$4=Tout_JF_P,NOT(NETWORKDAYS.INTL(AY$4,AY$4,Chômés))),"*",Montant),
IF(_T_E=AY$4,IF(OR(AY$4=Tout_JF_P,NOT(NETWORKDAYS.INTL(AY$4,AY$4,Chômés))),"*",Montant),
IF(AND(OFFSET(AY20,,-Sens)&lt;&gt;"",OR(OFFSET(AY$4,,-Sens)=Tout_JF_P,NOT(NETWORKDAYS.INTL(OFFSET(AY$4,,-Sens),OFFSET(AY$4,,-Sens),Chômés)))),IF(OR(AY$4=Tout_JF_P,NOT(NETWORKDAYS.INTL(AY$4,AY$4,Chômés))),"*",Montant),
"")))))),"")</f>
        <v/>
      </c>
      <c r="AZ20" s="87" t="str">
        <f ca="1">IFERROR(IF(AZ$4&lt;$D20,"",
IF(AZ$4&gt;La_Dernière_Opération,"",
IF(AZ$4=La_Dernière_Opération,Montant,
IF(AZ$4=$D20,IF(OR(AZ$4=Tout_JF_P,NOT(NETWORKDAYS.INTL(AZ$4,AZ$4,Chômés))),"*",Montant),
IF(_T_E=AZ$4,IF(OR(AZ$4=Tout_JF_P,NOT(NETWORKDAYS.INTL(AZ$4,AZ$4,Chômés))),"*",Montant),
IF(AND(OFFSET(AZ20,,-Sens)&lt;&gt;"",OR(OFFSET(AZ$4,,-Sens)=Tout_JF_P,NOT(NETWORKDAYS.INTL(OFFSET(AZ$4,,-Sens),OFFSET(AZ$4,,-Sens),Chômés)))),IF(OR(AZ$4=Tout_JF_P,NOT(NETWORKDAYS.INTL(AZ$4,AZ$4,Chômés))),"*",Montant),
"")))))),"")</f>
        <v/>
      </c>
      <c r="BA20" s="87" t="str">
        <f t="array" aca="1" ref="BA20" ca="1">IFERROR(IF(BA$4&lt;$D20,"",
IF(BA$4&gt;La_Dernière_Opération,"",
IF(BA$4=La_Dernière_Opération,Montant,
IF(BA$4=$D20,IF(OR(BA$4=Tout_JF_P,NOT(NETWORKDAYS.INTL(BA$4,BA$4,Chômés))),"*",Montant),
IF(_T_E=BA$4,IF(OR(BA$4=Tout_JF_P,NOT(NETWORKDAYS.INTL(BA$4,BA$4,Chômés))),"*",Montant),
IF(AND(OFFSET(BA20,,-Sens)&lt;&gt;"",OR(OFFSET(BA$4,,-Sens)=Tout_JF_P,NOT(NETWORKDAYS.INTL(OFFSET(BA$4,,-Sens),OFFSET(BA$4,,-Sens),Chômés)))),IF(OR(BA$4=Tout_JF_P,NOT(NETWORKDAYS.INTL(BA$4,BA$4,Chômés))),"*",Montant),
"")))))),"")</f>
        <v/>
      </c>
      <c r="BB20" s="88" t="str">
        <f t="array" aca="1" ref="BB20" ca="1">IFERROR(IF(BB$4&lt;$D20,"",
IF(BB$4&gt;La_Dernière_Opération,"",
IF(BB$4=La_Dernière_Opération,Montant,
IF(BB$4=$D20,IF(OR(BB$4=Tout_JF_P,NOT(NETWORKDAYS.INTL(BB$4,BB$4,Chômés))),"*",Montant),
IF(_T_E=BB$4,IF(OR(BB$4=Tout_JF_P,NOT(NETWORKDAYS.INTL(BB$4,BB$4,Chômés))),"*",Montant),
IF(AND(OFFSET(BB20,,-Sens)&lt;&gt;"",OR(OFFSET(BB$4,,-Sens)=Tout_JF_P,NOT(NETWORKDAYS.INTL(OFFSET(BB$4,,-Sens),OFFSET(BB$4,,-Sens),Chômés)))),IF(OR(BB$4=Tout_JF_P,NOT(NETWORKDAYS.INTL(BB$4,BB$4,Chômés))),"*",Montant),
"")))))),"")</f>
        <v/>
      </c>
      <c r="BC20" s="88" t="str">
        <f t="array" aca="1" ref="BC20" ca="1">IFERROR(IF(BC$4&lt;$D20,"",
IF(BC$4&gt;La_Dernière_Opération,"",
IF(BC$4=La_Dernière_Opération,Montant,
IF(BC$4=$D20,IF(OR(BC$4=Tout_JF_P,NOT(NETWORKDAYS.INTL(BC$4,BC$4,Chômés))),"*",Montant),
IF(_T_E=BC$4,IF(OR(BC$4=Tout_JF_P,NOT(NETWORKDAYS.INTL(BC$4,BC$4,Chômés))),"*",Montant),
IF(AND(OFFSET(BC20,,-Sens)&lt;&gt;"",OR(OFFSET(BC$4,,-Sens)=Tout_JF_P,NOT(NETWORKDAYS.INTL(OFFSET(BC$4,,-Sens),OFFSET(BC$4,,-Sens),Chômés)))),IF(OR(BC$4=Tout_JF_P,NOT(NETWORKDAYS.INTL(BC$4,BC$4,Chômés))),"*",Montant),
"")))))),"")</f>
        <v/>
      </c>
      <c r="BD20" s="88" t="str">
        <f t="array" aca="1" ref="BD20" ca="1">IFERROR(IF(BD$4&lt;$D20,"",
IF(BD$4&gt;La_Dernière_Opération,"",
IF(BD$4=La_Dernière_Opération,Montant,
IF(BD$4=$D20,IF(OR(BD$4=Tout_JF_P,NOT(NETWORKDAYS.INTL(BD$4,BD$4,Chômés))),"*",Montant),
IF(_T_E=BD$4,IF(OR(BD$4=Tout_JF_P,NOT(NETWORKDAYS.INTL(BD$4,BD$4,Chômés))),"*",Montant),
IF(AND(OFFSET(BD20,,-Sens)&lt;&gt;"",OR(OFFSET(BD$4,,-Sens)=Tout_JF_P,NOT(NETWORKDAYS.INTL(OFFSET(BD$4,,-Sens),OFFSET(BD$4,,-Sens),Chômés)))),IF(OR(BD$4=Tout_JF_P,NOT(NETWORKDAYS.INTL(BD$4,BD$4,Chômés))),"*",Montant),
"")))))),"")</f>
        <v/>
      </c>
      <c r="BE20" s="88" t="str">
        <f t="array" aca="1" ref="BE20" ca="1">IFERROR(IF(BE$4&lt;$D20,"",
IF(BE$4&gt;La_Dernière_Opération,"",
IF(BE$4=La_Dernière_Opération,Montant,
IF(BE$4=$D20,IF(OR(BE$4=Tout_JF_P,NOT(NETWORKDAYS.INTL(BE$4,BE$4,Chômés))),"*",Montant),
IF(_T_E=BE$4,IF(OR(BE$4=Tout_JF_P,NOT(NETWORKDAYS.INTL(BE$4,BE$4,Chômés))),"*",Montant),
IF(AND(OFFSET(BE20,,-Sens)&lt;&gt;"",OR(OFFSET(BE$4,,-Sens)=Tout_JF_P,NOT(NETWORKDAYS.INTL(OFFSET(BE$4,,-Sens),OFFSET(BE$4,,-Sens),Chômés)))),IF(OR(BE$4=Tout_JF_P,NOT(NETWORKDAYS.INTL(BE$4,BE$4,Chômés))),"*",Montant),
"")))))),"")</f>
        <v/>
      </c>
      <c r="BF20" s="88" t="str">
        <f t="array" aca="1" ref="BF20" ca="1">IFERROR(IF(BF$4&lt;$D20,"",
IF(BF$4&gt;La_Dernière_Opération,"",
IF(BF$4=La_Dernière_Opération,Montant,
IF(BF$4=$D20,IF(OR(BF$4=Tout_JF_P,NOT(NETWORKDAYS.INTL(BF$4,BF$4,Chômés))),"*",Montant),
IF(_T_E=BF$4,IF(OR(BF$4=Tout_JF_P,NOT(NETWORKDAYS.INTL(BF$4,BF$4,Chômés))),"*",Montant),
IF(AND(OFFSET(BF20,,-Sens)&lt;&gt;"",OR(OFFSET(BF$4,,-Sens)=Tout_JF_P,NOT(NETWORKDAYS.INTL(OFFSET(BF$4,,-Sens),OFFSET(BF$4,,-Sens),Chômés)))),IF(OR(BF$4=Tout_JF_P,NOT(NETWORKDAYS.INTL(BF$4,BF$4,Chômés))),"*",Montant),
"")))))),"")</f>
        <v/>
      </c>
      <c r="BG20" s="88" t="str">
        <f t="array" aca="1" ref="BG20" ca="1">IFERROR(IF(BG$4&lt;$D20,"",
IF(BG$4&gt;La_Dernière_Opération,"",
IF(BG$4=La_Dernière_Opération,Montant,
IF(BG$4=$D20,IF(OR(BG$4=Tout_JF_P,NOT(NETWORKDAYS.INTL(BG$4,BG$4,Chômés))),"*",Montant),
IF(_T_E=BG$4,IF(OR(BG$4=Tout_JF_P,NOT(NETWORKDAYS.INTL(BG$4,BG$4,Chômés))),"*",Montant),
IF(AND(OFFSET(BG20,,-Sens)&lt;&gt;"",OR(OFFSET(BG$4,,-Sens)=Tout_JF_P,NOT(NETWORKDAYS.INTL(OFFSET(BG$4,,-Sens),OFFSET(BG$4,,-Sens),Chômés)))),IF(OR(BG$4=Tout_JF_P,NOT(NETWORKDAYS.INTL(BG$4,BG$4,Chômés))),"*",Montant),
"")))))),"")</f>
        <v>VM</v>
      </c>
      <c r="BH20" s="89" t="str">
        <f t="array" aca="1" ref="BH20" ca="1">IFERROR(IF(BH$4&lt;$D20,"",
IF(BH$4&gt;La_Dernière_Opération,"",
IF(BH$4=La_Dernière_Opération,Montant,
IF(BH$4=$D20,IF(OR(BH$4=Tout_JF_P,NOT(NETWORKDAYS.INTL(BH$4,BH$4,Chômés))),"*",Montant),
IF(_T_E=BH$4,IF(OR(BH$4=Tout_JF_P,NOT(NETWORKDAYS.INTL(BH$4,BH$4,Chômés))),"*",Montant),
IF(AND(OFFSET(BH20,,-Sens)&lt;&gt;"",OR(OFFSET(BH$4,,-Sens)=Tout_JF_P,NOT(NETWORKDAYS.INTL(OFFSET(BH$4,,-Sens),OFFSET(BH$4,,-Sens),Chômés)))),IF(OR(BH$4=Tout_JF_P,NOT(NETWORKDAYS.INTL(BH$4,BH$4,Chômés))),"*",Montant),
"")))))),"")</f>
        <v/>
      </c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X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O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5"/>
      <c r="VY20" s="5"/>
      <c r="VZ20" s="5"/>
      <c r="WA20" s="5"/>
      <c r="WB20" s="5"/>
      <c r="WC20" s="5"/>
      <c r="WD20" s="5"/>
      <c r="WE20" s="5"/>
      <c r="WF20" s="5"/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5"/>
      <c r="WV20" s="5"/>
      <c r="WW20" s="5"/>
      <c r="WX20" s="5"/>
      <c r="WY20" s="5"/>
      <c r="WZ20" s="5"/>
      <c r="XA20" s="5"/>
      <c r="XB20" s="5"/>
      <c r="XC20" s="5"/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5"/>
      <c r="XS20" s="5"/>
      <c r="XT20" s="5"/>
      <c r="XU20" s="5"/>
      <c r="XV20" s="5"/>
      <c r="XW20" s="5"/>
      <c r="XX20" s="5"/>
      <c r="XY20" s="5"/>
      <c r="XZ20" s="5"/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5"/>
      <c r="YP20" s="5"/>
      <c r="YQ20" s="5"/>
      <c r="YR20" s="5"/>
      <c r="YS20" s="5"/>
      <c r="YT20" s="5"/>
      <c r="YU20" s="5"/>
      <c r="YV20" s="5"/>
      <c r="YW20" s="5"/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5"/>
      <c r="ZM20" s="5"/>
      <c r="ZN20" s="5"/>
      <c r="ZO20" s="5"/>
      <c r="ZP20" s="5"/>
      <c r="ZQ20" s="5"/>
      <c r="ZR20" s="5"/>
      <c r="ZS20" s="5"/>
      <c r="ZT20" s="5"/>
      <c r="ZU20" s="5"/>
      <c r="ZV20" s="5"/>
      <c r="ZW20" s="5"/>
      <c r="ZX20" s="5"/>
      <c r="ZY20" s="5"/>
      <c r="ZZ20" s="5"/>
    </row>
    <row r="21" spans="1:702" ht="26.25" x14ac:dyDescent="0.25">
      <c r="A21" s="61" t="s">
        <v>128</v>
      </c>
      <c r="B21" s="73" t="s">
        <v>166</v>
      </c>
      <c r="C21" s="35"/>
      <c r="D21" s="56">
        <v>43839</v>
      </c>
      <c r="E21" s="75" t="s">
        <v>52</v>
      </c>
      <c r="F21" s="30">
        <v>10000</v>
      </c>
      <c r="G21" s="35"/>
      <c r="H21" s="72">
        <f t="array" aca="1" ref="H21" ca="1">IF(OR($D21=Fériés,$D21=Ponts,NOT(NETWORKDAYS.INTL($D21,$D21,Chômés))),"Erreur de",IF($D21="","Absence de",IFERROR(
IF($I21="Terminé","Opération",
IF(TODAY()&lt;=$D21,$D21,
IF($I21&lt;WORKDAY.INTL(Prochaine_Echéance,IF(OR(WORKDAY.INTL(Prochaine_Echéance,0,Chômés,Tout_JF_P)=Tout_JF_P),1,0)*Sens,Chômés,Tout_JF_P),
$I21,
WORKDAY.INTL(Prochaine_Echéance,IF(OR(WORKDAY.INTL(Prochaine_Echéance,0,Chômés,Tout_JF_P)=Tout_JF_P),1,0)*Sens,Chômés,Tout_JF_P))
)),
IF($D21="","Absence de","Erreur de"))))</f>
        <v>43899</v>
      </c>
      <c r="I21" s="60" t="str">
        <f t="array" aca="1" ref="I21" ca="1">IF(OR($D21=Fériés,$D21=Ponts,NOT(NETWORKDAYS.INTL($D21,$D21,Chômés))),"date de début",IFERROR(
IF(La_Dernière_Opération&gt;EDATE($D21,100),"Perpétuel",
IF(La_Dernière_Opération&lt;TODAY(),"Terminé",La_Dernière_Opération)),IF(AND(ISNUMBER($D21),$E21=""),"périodicité","date de début")))</f>
        <v>Perpétuel</v>
      </c>
      <c r="J21" s="40" t="str">
        <f t="array" aca="1" ref="J21" ca="1">IFERROR(IF(J$4&lt;$D21,"",
IF(J$4&gt;La_Dernière_Opération,"",
IF(J$4=La_Dernière_Opération,Montant,
IF(J$4=$D21,IF(OR(J$4=Tout_JF_P,NOT(NETWORKDAYS.INTL(J$4,J$4,Chômés))),"*",Montant),
IF(_T_E=J$4,IF(OR(J$4=Tout_JF_P,NOT(NETWORKDAYS.INTL(J$4,J$4,Chômés))),"*",Montant),
IF(AND(OFFSET(J21,,-Sens)&lt;&gt;"",OR(OFFSET(J$4,,-Sens)=Tout_JF_P,NOT(NETWORKDAYS.INTL(OFFSET(J$4,,-Sens),OFFSET(J$4,,-Sens),Chômés)))),IF(OR(J$4=Tout_JF_P,NOT(NETWORKDAYS.INTL(J$4,J$4,Chômés))),"*",Montant),
"")))))),"")</f>
        <v/>
      </c>
      <c r="K21" s="40" t="str">
        <f t="array" aca="1" ref="K21" ca="1">IFERROR(IF(K$4&lt;$D21,"",
IF(K$4&gt;La_Dernière_Opération,"",
IF(K$4=La_Dernière_Opération,Montant,
IF(K$4=$D21,IF(OR(K$4=Tout_JF_P,NOT(NETWORKDAYS.INTL(K$4,K$4,Chômés))),"*",Montant),
IF(_T_E=K$4,IF(OR(K$4=Tout_JF_P,NOT(NETWORKDAYS.INTL(K$4,K$4,Chômés))),"*",Montant),
IF(AND(OFFSET(K21,,-Sens)&lt;&gt;"",OR(OFFSET(K$4,,-Sens)=Tout_JF_P,NOT(NETWORKDAYS.INTL(OFFSET(K$4,,-Sens),OFFSET(K$4,,-Sens),Chômés)))),IF(OR(K$4=Tout_JF_P,NOT(NETWORKDAYS.INTL(K$4,K$4,Chômés))),"*",Montant),
"")))))),"")</f>
        <v/>
      </c>
      <c r="L21" s="40" t="str">
        <f t="array" aca="1" ref="L21" ca="1">IFERROR(IF(L$4&lt;$D21,"",
IF(L$4&gt;La_Dernière_Opération,"",
IF(L$4=La_Dernière_Opération,Montant,
IF(L$4=$D21,IF(OR(L$4=Tout_JF_P,NOT(NETWORKDAYS.INTL(L$4,L$4,Chômés))),"*",Montant),
IF(_T_E=L$4,IF(OR(L$4=Tout_JF_P,NOT(NETWORKDAYS.INTL(L$4,L$4,Chômés))),"*",Montant),
IF(AND(OFFSET(L21,,-Sens)&lt;&gt;"",OR(OFFSET(L$4,,-Sens)=Tout_JF_P,NOT(NETWORKDAYS.INTL(OFFSET(L$4,,-Sens),OFFSET(L$4,,-Sens),Chômés)))),IF(OR(L$4=Tout_JF_P,NOT(NETWORKDAYS.INTL(L$4,L$4,Chômés))),"*",Montant),
"")))))),"")</f>
        <v/>
      </c>
      <c r="M21" s="40" t="str">
        <f t="array" aca="1" ref="M21" ca="1">IFERROR(IF(M$4&lt;$D21,"",
IF(M$4&gt;La_Dernière_Opération,"",
IF(M$4=La_Dernière_Opération,Montant,
IF(M$4=$D21,IF(OR(M$4=Tout_JF_P,NOT(NETWORKDAYS.INTL(M$4,M$4,Chômés))),"*",Montant),
IF(_T_E=M$4,IF(OR(M$4=Tout_JF_P,NOT(NETWORKDAYS.INTL(M$4,M$4,Chômés))),"*",Montant),
IF(AND(OFFSET(M21,,-Sens)&lt;&gt;"",OR(OFFSET(M$4,,-Sens)=Tout_JF_P,NOT(NETWORKDAYS.INTL(OFFSET(M$4,,-Sens),OFFSET(M$4,,-Sens),Chômés)))),IF(OR(M$4=Tout_JF_P,NOT(NETWORKDAYS.INTL(M$4,M$4,Chômés))),"*",Montant),
"")))))),"")</f>
        <v/>
      </c>
      <c r="N21" s="40" t="str">
        <f t="array" aca="1" ref="N21" ca="1">IFERROR(IF(N$4&lt;$D21,"",
IF(N$4&gt;La_Dernière_Opération,"",
IF(N$4=La_Dernière_Opération,Montant,
IF(N$4=$D21,IF(OR(N$4=Tout_JF_P,NOT(NETWORKDAYS.INTL(N$4,N$4,Chômés))),"*",Montant),
IF(_T_E=N$4,IF(OR(N$4=Tout_JF_P,NOT(NETWORKDAYS.INTL(N$4,N$4,Chômés))),"*",Montant),
IF(AND(OFFSET(N21,,-Sens)&lt;&gt;"",OR(OFFSET(N$4,,-Sens)=Tout_JF_P,NOT(NETWORKDAYS.INTL(OFFSET(N$4,,-Sens),OFFSET(N$4,,-Sens),Chômés)))),IF(OR(N$4=Tout_JF_P,NOT(NETWORKDAYS.INTL(N$4,N$4,Chômés))),"*",Montant),
"")))))),"")</f>
        <v/>
      </c>
      <c r="O21" s="86" t="str">
        <f t="array" aca="1" ref="O21" ca="1">IFERROR(IF(O$4&lt;$D21,"",
IF(O$4&gt;La_Dernière_Opération,"",
IF(O$4=La_Dernière_Opération,Montant,
IF(O$4=$D21,IF(OR(O$4=Tout_JF_P,NOT(NETWORKDAYS.INTL(O$4,O$4,Chômés))),"*",Montant),
IF(_T_E=O$4,IF(OR(O$4=Tout_JF_P,NOT(NETWORKDAYS.INTL(O$4,O$4,Chômés))),"*",Montant),
IF(AND(OFFSET(O21,,-Sens)&lt;&gt;"",OR(OFFSET(O$4,,-Sens)=Tout_JF_P,NOT(NETWORKDAYS.INTL(OFFSET(O$4,,-Sens),OFFSET(O$4,,-Sens),Chômés)))),IF(OR(O$4=Tout_JF_P,NOT(NETWORKDAYS.INTL(O$4,O$4,Chômés))),"*",Montant),
"")))))),"")</f>
        <v/>
      </c>
      <c r="P21" s="86" t="str">
        <f t="array" aca="1" ref="P21" ca="1">IFERROR(IF(P$4&lt;$D21,"",
IF(P$4&gt;La_Dernière_Opération,"",
IF(P$4=La_Dernière_Opération,Montant,
IF(P$4=$D21,IF(OR(P$4=Tout_JF_P,NOT(NETWORKDAYS.INTL(P$4,P$4,Chômés))),"*",Montant),
IF(_T_E=P$4,IF(OR(P$4=Tout_JF_P,NOT(NETWORKDAYS.INTL(P$4,P$4,Chômés))),"*",Montant),
IF(AND(OFFSET(P21,,-Sens)&lt;&gt;"",OR(OFFSET(P$4,,-Sens)=Tout_JF_P,NOT(NETWORKDAYS.INTL(OFFSET(P$4,,-Sens),OFFSET(P$4,,-Sens),Chômés)))),IF(OR(P$4=Tout_JF_P,NOT(NETWORKDAYS.INTL(P$4,P$4,Chômés))),"*",Montant),
"")))))),"")</f>
        <v/>
      </c>
      <c r="Q21" s="86" t="str">
        <f t="array" aca="1" ref="Q21" ca="1">IFERROR(IF(Q$4&lt;$D21,"",
IF(Q$4&gt;La_Dernière_Opération,"",
IF(Q$4=La_Dernière_Opération,Montant,
IF(Q$4=$D21,IF(OR(Q$4=Tout_JF_P,NOT(NETWORKDAYS.INTL(Q$4,Q$4,Chômés))),"*",Montant),
IF(_T_E=Q$4,IF(OR(Q$4=Tout_JF_P,NOT(NETWORKDAYS.INTL(Q$4,Q$4,Chômés))),"*",Montant),
IF(AND(OFFSET(Q21,,-Sens)&lt;&gt;"",OR(OFFSET(Q$4,,-Sens)=Tout_JF_P,NOT(NETWORKDAYS.INTL(OFFSET(Q$4,,-Sens),OFFSET(Q$4,,-Sens),Chômés)))),IF(OR(Q$4=Tout_JF_P,NOT(NETWORKDAYS.INTL(Q$4,Q$4,Chômés))),"*",Montant),
"")))))),"")</f>
        <v/>
      </c>
      <c r="R21" s="87" t="str">
        <f t="array" aca="1" ref="R21" ca="1">IFERROR(IF(R$4&lt;$D21,"",
IF(R$4&gt;La_Dernière_Opération,"",
IF(R$4=La_Dernière_Opération,Montant,
IF(R$4=$D21,IF(OR(R$4=Tout_JF_P,NOT(NETWORKDAYS.INTL(R$4,R$4,Chômés))),"*",Montant),
IF(_T_E=R$4,IF(OR(R$4=Tout_JF_P,NOT(NETWORKDAYS.INTL(R$4,R$4,Chômés))),"*",Montant),
IF(AND(OFFSET(R21,,-Sens)&lt;&gt;"",OR(OFFSET(R$4,,-Sens)=Tout_JF_P,NOT(NETWORKDAYS.INTL(OFFSET(R$4,,-Sens),OFFSET(R$4,,-Sens),Chômés)))),IF(OR(R$4=Tout_JF_P,NOT(NETWORKDAYS.INTL(R$4,R$4,Chômés))),"*",Montant),
"")))))),"")</f>
        <v/>
      </c>
      <c r="S21" s="87" t="str">
        <f t="array" aca="1" ref="S21" ca="1">IFERROR(IF(S$4&lt;$D21,"",
IF(S$4&gt;La_Dernière_Opération,"",
IF(S$4=La_Dernière_Opération,Montant,
IF(S$4=$D21,IF(OR(S$4=Tout_JF_P,NOT(NETWORKDAYS.INTL(S$4,S$4,Chômés))),"*",Montant),
IF(_T_E=S$4,IF(OR(S$4=Tout_JF_P,NOT(NETWORKDAYS.INTL(S$4,S$4,Chômés))),"*",Montant),
IF(AND(OFFSET(S21,,-Sens)&lt;&gt;"",OR(OFFSET(S$4,,-Sens)=Tout_JF_P,NOT(NETWORKDAYS.INTL(OFFSET(S$4,,-Sens),OFFSET(S$4,,-Sens),Chômés)))),IF(OR(S$4=Tout_JF_P,NOT(NETWORKDAYS.INTL(S$4,S$4,Chômés))),"*",Montant),
"")))))),"")</f>
        <v/>
      </c>
      <c r="T21" s="87" t="str">
        <f t="array" aca="1" ref="T21" ca="1">IFERROR(IF(T$4&lt;$D21,"",
IF(T$4&gt;La_Dernière_Opération,"",
IF(T$4=La_Dernière_Opération,Montant,
IF(T$4=$D21,IF(OR(T$4=Tout_JF_P,NOT(NETWORKDAYS.INTL(T$4,T$4,Chômés))),"*",Montant),
IF(_T_E=T$4,IF(OR(T$4=Tout_JF_P,NOT(NETWORKDAYS.INTL(T$4,T$4,Chômés))),"*",Montant),
IF(AND(OFFSET(T21,,-Sens)&lt;&gt;"",OR(OFFSET(T$4,,-Sens)=Tout_JF_P,NOT(NETWORKDAYS.INTL(OFFSET(T$4,,-Sens),OFFSET(T$4,,-Sens),Chômés)))),IF(OR(T$4=Tout_JF_P,NOT(NETWORKDAYS.INTL(T$4,T$4,Chômés))),"*",Montant),
"")))))),"")</f>
        <v/>
      </c>
      <c r="U21" s="87" t="str">
        <f t="array" aca="1" ref="U21" ca="1">IFERROR(IF(U$4&lt;$D21,"",
IF(U$4&gt;La_Dernière_Opération,"",
IF(U$4=La_Dernière_Opération,Montant,
IF(U$4=$D21,IF(OR(U$4=Tout_JF_P,NOT(NETWORKDAYS.INTL(U$4,U$4,Chômés))),"*",Montant),
IF(_T_E=U$4,IF(OR(U$4=Tout_JF_P,NOT(NETWORKDAYS.INTL(U$4,U$4,Chômés))),"*",Montant),
IF(AND(OFFSET(U21,,-Sens)&lt;&gt;"",OR(OFFSET(U$4,,-Sens)=Tout_JF_P,NOT(NETWORKDAYS.INTL(OFFSET(U$4,,-Sens),OFFSET(U$4,,-Sens),Chômés)))),IF(OR(U$4=Tout_JF_P,NOT(NETWORKDAYS.INTL(U$4,U$4,Chômés))),"*",Montant),
"")))))),"")</f>
        <v/>
      </c>
      <c r="V21" s="87" t="str">
        <f ca="1">IFERROR(IF(V$4&lt;$D21,"",
IF(V$4&gt;La_Dernière_Opération,"",
IF(V$4=La_Dernière_Opération,Montant,
IF(V$4=$D21,IF(OR(V$4=Tout_JF_P,NOT(NETWORKDAYS.INTL(V$4,V$4,Chômés))),"*",Montant),
IF(_T_E=V$4,IF(OR(V$4=Tout_JF_P,NOT(NETWORKDAYS.INTL(V$4,V$4,Chômés))),"*",Montant),
IF(AND(OFFSET(V21,,-Sens)&lt;&gt;"",OR(OFFSET(V$4,,-Sens)=Tout_JF_P,NOT(NETWORKDAYS.INTL(OFFSET(V$4,,-Sens),OFFSET(V$4,,-Sens),Chômés)))),IF(OR(V$4=Tout_JF_P,NOT(NETWORKDAYS.INTL(V$4,V$4,Chômés))),"*",Montant),
"")))))),"")</f>
        <v>VM</v>
      </c>
      <c r="W21" s="87" t="str">
        <f ca="1">IFERROR(IF(W$4&lt;$D21,"",
IF(W$4&gt;La_Dernière_Opération,"",
IF(W$4=La_Dernière_Opération,Montant,
IF(W$4=$D21,IF(OR(W$4=Tout_JF_P,NOT(NETWORKDAYS.INTL(W$4,W$4,Chômés))),"*",Montant),
IF(_T_E=W$4,IF(OR(W$4=Tout_JF_P,NOT(NETWORKDAYS.INTL(W$4,W$4,Chômés))),"*",Montant),
IF(AND(OFFSET(W21,,-Sens)&lt;&gt;"",OR(OFFSET(W$4,,-Sens)=Tout_JF_P,NOT(NETWORKDAYS.INTL(OFFSET(W$4,,-Sens),OFFSET(W$4,,-Sens),Chômés)))),IF(OR(W$4=Tout_JF_P,NOT(NETWORKDAYS.INTL(W$4,W$4,Chômés))),"*",Montant),
"")))))),"")</f>
        <v/>
      </c>
      <c r="X21" s="87" t="str">
        <f t="array" aca="1" ref="X21" ca="1">IFERROR(IF(X$4&lt;$D21,"",
IF(X$4&gt;La_Dernière_Opération,"",
IF(X$4=La_Dernière_Opération,Montant,
IF(X$4=$D21,IF(OR(X$4=Tout_JF_P,NOT(NETWORKDAYS.INTL(X$4,X$4,Chômés))),"*",Montant),
IF(_T_E=X$4,IF(OR(X$4=Tout_JF_P,NOT(NETWORKDAYS.INTL(X$4,X$4,Chômés))),"*",Montant),
IF(AND(OFFSET(X21,,-Sens)&lt;&gt;"",OR(OFFSET(X$4,,-Sens)=Tout_JF_P,NOT(NETWORKDAYS.INTL(OFFSET(X$4,,-Sens),OFFSET(X$4,,-Sens),Chômés)))),IF(OR(X$4=Tout_JF_P,NOT(NETWORKDAYS.INTL(X$4,X$4,Chômés))),"*",Montant),
"")))))),"")</f>
        <v/>
      </c>
      <c r="Y21" s="87" t="str">
        <f t="array" aca="1" ref="Y21" ca="1">IFERROR(IF(Y$4&lt;$D21,"",
IF(Y$4&gt;La_Dernière_Opération,"",
IF(Y$4=La_Dernière_Opération,Montant,
IF(Y$4=$D21,IF(OR(Y$4=Tout_JF_P,NOT(NETWORKDAYS.INTL(Y$4,Y$4,Chômés))),"*",Montant),
IF(_T_E=Y$4,IF(OR(Y$4=Tout_JF_P,NOT(NETWORKDAYS.INTL(Y$4,Y$4,Chômés))),"*",Montant),
IF(AND(OFFSET(Y21,,-Sens)&lt;&gt;"",OR(OFFSET(Y$4,,-Sens)=Tout_JF_P,NOT(NETWORKDAYS.INTL(OFFSET(Y$4,,-Sens),OFFSET(Y$4,,-Sens),Chômés)))),IF(OR(Y$4=Tout_JF_P,NOT(NETWORKDAYS.INTL(Y$4,Y$4,Chômés))),"*",Montant),
"")))))),"")</f>
        <v/>
      </c>
      <c r="Z21" s="87" t="str">
        <f t="array" aca="1" ref="Z21" ca="1">IFERROR(IF(Z$4&lt;$D21,"",
IF(Z$4&gt;La_Dernière_Opération,"",
IF(Z$4=La_Dernière_Opération,Montant,
IF(Z$4=$D21,IF(OR(Z$4=Tout_JF_P,NOT(NETWORKDAYS.INTL(Z$4,Z$4,Chômés))),"*",Montant),
IF(_T_E=Z$4,IF(OR(Z$4=Tout_JF_P,NOT(NETWORKDAYS.INTL(Z$4,Z$4,Chômés))),"*",Montant),
IF(AND(OFFSET(Z21,,-Sens)&lt;&gt;"",OR(OFFSET(Z$4,,-Sens)=Tout_JF_P,NOT(NETWORKDAYS.INTL(OFFSET(Z$4,,-Sens),OFFSET(Z$4,,-Sens),Chômés)))),IF(OR(Z$4=Tout_JF_P,NOT(NETWORKDAYS.INTL(Z$4,Z$4,Chômés))),"*",Montant),
"")))))),"")</f>
        <v/>
      </c>
      <c r="AA21" s="87" t="str">
        <f t="array" aca="1" ref="AA21" ca="1">IFERROR(IF(AA$4&lt;$D21,"",
IF(AA$4&gt;La_Dernière_Opération,"",
IF(AA$4=La_Dernière_Opération,Montant,
IF(AA$4=$D21,IF(OR(AA$4=Tout_JF_P,NOT(NETWORKDAYS.INTL(AA$4,AA$4,Chômés))),"*",Montant),
IF(_T_E=AA$4,IF(OR(AA$4=Tout_JF_P,NOT(NETWORKDAYS.INTL(AA$4,AA$4,Chômés))),"*",Montant),
IF(AND(OFFSET(AA21,,-Sens)&lt;&gt;"",OR(OFFSET(AA$4,,-Sens)=Tout_JF_P,NOT(NETWORKDAYS.INTL(OFFSET(AA$4,,-Sens),OFFSET(AA$4,,-Sens),Chômés)))),IF(OR(AA$4=Tout_JF_P,NOT(NETWORKDAYS.INTL(AA$4,AA$4,Chômés))),"*",Montant),
"")))))),"")</f>
        <v/>
      </c>
      <c r="AB21" s="87" t="str">
        <f ca="1">IFERROR(IF(AB$4&lt;$D21,"",
IF(AB$4&gt;La_Dernière_Opération,"",
IF(AB$4=La_Dernière_Opération,Montant,
IF(AB$4=$D21,IF(OR(AB$4=Tout_JF_P,NOT(NETWORKDAYS.INTL(AB$4,AB$4,Chômés))),"*",Montant),
IF(_T_E=AB$4,IF(OR(AB$4=Tout_JF_P,NOT(NETWORKDAYS.INTL(AB$4,AB$4,Chômés))),"*",Montant),
IF(AND(OFFSET(AB21,,-Sens)&lt;&gt;"",OR(OFFSET(AB$4,,-Sens)=Tout_JF_P,NOT(NETWORKDAYS.INTL(OFFSET(AB$4,,-Sens),OFFSET(AB$4,,-Sens),Chômés)))),IF(OR(AB$4=Tout_JF_P,NOT(NETWORKDAYS.INTL(AB$4,AB$4,Chômés))),"*",Montant),
"")))))),"")</f>
        <v/>
      </c>
      <c r="AC21" s="87" t="str">
        <f t="array" aca="1" ref="AC21" ca="1">IFERROR(IF(AC$4&lt;$D21,"",
IF(AC$4&gt;La_Dernière_Opération,"",
IF(AC$4=La_Dernière_Opération,Montant,
IF(AC$4=$D21,IF(OR(AC$4=Tout_JF_P,NOT(NETWORKDAYS.INTL(AC$4,AC$4,Chômés))),"*",Montant),
IF(_T_E=AC$4,IF(OR(AC$4=Tout_JF_P,NOT(NETWORKDAYS.INTL(AC$4,AC$4,Chômés))),"*",Montant),
IF(AND(OFFSET(AC21,,-Sens)&lt;&gt;"",OR(OFFSET(AC$4,,-Sens)=Tout_JF_P,NOT(NETWORKDAYS.INTL(OFFSET(AC$4,,-Sens),OFFSET(AC$4,,-Sens),Chômés)))),IF(OR(AC$4=Tout_JF_P,NOT(NETWORKDAYS.INTL(AC$4,AC$4,Chômés))),"*",Montant),
"")))))),"")</f>
        <v/>
      </c>
      <c r="AD21" s="87" t="str">
        <f ca="1">IFERROR(IF(AD$4&lt;$D21,"",
IF(AD$4&gt;La_Dernière_Opération,"",
IF(AD$4=La_Dernière_Opération,Montant,
IF(AD$4=$D21,IF(OR(AD$4=Tout_JF_P,NOT(NETWORKDAYS.INTL(AD$4,AD$4,Chômés))),"*",Montant),
IF(_T_E=AD$4,IF(OR(AD$4=Tout_JF_P,NOT(NETWORKDAYS.INTL(AD$4,AD$4,Chômés))),"*",Montant),
IF(AND(OFFSET(AD21,,-Sens)&lt;&gt;"",OR(OFFSET(AD$4,,-Sens)=Tout_JF_P,NOT(NETWORKDAYS.INTL(OFFSET(AD$4,,-Sens),OFFSET(AD$4,,-Sens),Chômés)))),IF(OR(AD$4=Tout_JF_P,NOT(NETWORKDAYS.INTL(AD$4,AD$4,Chômés))),"*",Montant),
"")))))),"")</f>
        <v/>
      </c>
      <c r="AE21" s="87" t="str">
        <f t="array" aca="1" ref="AE21" ca="1">IFERROR(IF(AE$4&lt;$D21,"",
IF(AE$4&gt;La_Dernière_Opération,"",
IF(AE$4=La_Dernière_Opération,Montant,
IF(AE$4=$D21,IF(OR(AE$4=Tout_JF_P,NOT(NETWORKDAYS.INTL(AE$4,AE$4,Chômés))),"*",Montant),
IF(_T_E=AE$4,IF(OR(AE$4=Tout_JF_P,NOT(NETWORKDAYS.INTL(AE$4,AE$4,Chômés))),"*",Montant),
IF(AND(OFFSET(AE21,,-Sens)&lt;&gt;"",OR(OFFSET(AE$4,,-Sens)=Tout_JF_P,NOT(NETWORKDAYS.INTL(OFFSET(AE$4,,-Sens),OFFSET(AE$4,,-Sens),Chômés)))),IF(OR(AE$4=Tout_JF_P,NOT(NETWORKDAYS.INTL(AE$4,AE$4,Chômés))),"*",Montant),
"")))))),"")</f>
        <v/>
      </c>
      <c r="AF21" s="87" t="str">
        <f t="array" aca="1" ref="AF21" ca="1">IFERROR(IF(AF$4&lt;$D21,"",
IF(AF$4&gt;La_Dernière_Opération,"",
IF(AF$4=La_Dernière_Opération,Montant,
IF(AF$4=$D21,IF(OR(AF$4=Tout_JF_P,NOT(NETWORKDAYS.INTL(AF$4,AF$4,Chômés))),"*",Montant),
IF(_T_E=AF$4,IF(OR(AF$4=Tout_JF_P,NOT(NETWORKDAYS.INTL(AF$4,AF$4,Chômés))),"*",Montant),
IF(AND(OFFSET(AF21,,-Sens)&lt;&gt;"",OR(OFFSET(AF$4,,-Sens)=Tout_JF_P,NOT(NETWORKDAYS.INTL(OFFSET(AF$4,,-Sens),OFFSET(AF$4,,-Sens),Chômés)))),IF(OR(AF$4=Tout_JF_P,NOT(NETWORKDAYS.INTL(AF$4,AF$4,Chômés))),"*",Montant),
"")))))),"")</f>
        <v/>
      </c>
      <c r="AG21" s="87" t="str">
        <f ca="1">IFERROR(IF(AG$4&lt;$D21,"",
IF(AG$4&gt;La_Dernière_Opération,"",
IF(AG$4=La_Dernière_Opération,Montant,
IF(AG$4=$D21,IF(OR(AG$4=Tout_JF_P,NOT(NETWORKDAYS.INTL(AG$4,AG$4,Chômés))),"*",Montant),
IF(_T_E=AG$4,IF(OR(AG$4=Tout_JF_P,NOT(NETWORKDAYS.INTL(AG$4,AG$4,Chômés))),"*",Montant),
IF(AND(OFFSET(AG21,,-Sens)&lt;&gt;"",OR(OFFSET(AG$4,,-Sens)=Tout_JF_P,NOT(NETWORKDAYS.INTL(OFFSET(AG$4,,-Sens),OFFSET(AG$4,,-Sens),Chômés)))),IF(OR(AG$4=Tout_JF_P,NOT(NETWORKDAYS.INTL(AG$4,AG$4,Chômés))),"*",Montant),
"")))))),"")</f>
        <v/>
      </c>
      <c r="AH21" s="87" t="str">
        <f t="array" aca="1" ref="AH21" ca="1">IFERROR(IF(AH$4&lt;$D21,"",
IF(AH$4&gt;La_Dernière_Opération,"",
IF(AH$4=La_Dernière_Opération,Montant,
IF(AH$4=$D21,IF(OR(AH$4=Tout_JF_P,NOT(NETWORKDAYS.INTL(AH$4,AH$4,Chômés))),"*",Montant),
IF(_T_E=AH$4,IF(OR(AH$4=Tout_JF_P,NOT(NETWORKDAYS.INTL(AH$4,AH$4,Chômés))),"*",Montant),
IF(AND(OFFSET(AH21,,-Sens)&lt;&gt;"",OR(OFFSET(AH$4,,-Sens)=Tout_JF_P,NOT(NETWORKDAYS.INTL(OFFSET(AH$4,,-Sens),OFFSET(AH$4,,-Sens),Chômés)))),IF(OR(AH$4=Tout_JF_P,NOT(NETWORKDAYS.INTL(AH$4,AH$4,Chômés))),"*",Montant),
"")))))),"")</f>
        <v/>
      </c>
      <c r="AI21" s="87" t="str">
        <f ca="1">IFERROR(IF(AI$4&lt;$D21,"",
IF(AI$4&gt;La_Dernière_Opération,"",
IF(AI$4=La_Dernière_Opération,Montant,
IF(AI$4=$D21,IF(OR(AI$4=Tout_JF_P,NOT(NETWORKDAYS.INTL(AI$4,AI$4,Chômés))),"*",Montant),
IF(_T_E=AI$4,IF(OR(AI$4=Tout_JF_P,NOT(NETWORKDAYS.INTL(AI$4,AI$4,Chômés))),"*",Montant),
IF(AND(OFFSET(AI21,,-Sens)&lt;&gt;"",OR(OFFSET(AI$4,,-Sens)=Tout_JF_P,NOT(NETWORKDAYS.INTL(OFFSET(AI$4,,-Sens),OFFSET(AI$4,,-Sens),Chômés)))),IF(OR(AI$4=Tout_JF_P,NOT(NETWORKDAYS.INTL(AI$4,AI$4,Chômés))),"*",Montant),
"")))))),"")</f>
        <v/>
      </c>
      <c r="AJ21" s="87" t="str">
        <f t="array" aca="1" ref="AJ21" ca="1">IFERROR(IF(AJ$4&lt;$D21,"",
IF(AJ$4&gt;La_Dernière_Opération,"",
IF(AJ$4=La_Dernière_Opération,Montant,
IF(AJ$4=$D21,IF(OR(AJ$4=Tout_JF_P,NOT(NETWORKDAYS.INTL(AJ$4,AJ$4,Chômés))),"*",Montant),
IF(_T_E=AJ$4,IF(OR(AJ$4=Tout_JF_P,NOT(NETWORKDAYS.INTL(AJ$4,AJ$4,Chômés))),"*",Montant),
IF(AND(OFFSET(AJ21,,-Sens)&lt;&gt;"",OR(OFFSET(AJ$4,,-Sens)=Tout_JF_P,NOT(NETWORKDAYS.INTL(OFFSET(AJ$4,,-Sens),OFFSET(AJ$4,,-Sens),Chômés)))),IF(OR(AJ$4=Tout_JF_P,NOT(NETWORKDAYS.INTL(AJ$4,AJ$4,Chômés))),"*",Montant),
"")))))),"")</f>
        <v/>
      </c>
      <c r="AK21" s="87" t="str">
        <f t="array" aca="1" ref="AK21" ca="1">IFERROR(IF(AK$4&lt;$D21,"",
IF(AK$4&gt;La_Dernière_Opération,"",
IF(AK$4=La_Dernière_Opération,Montant,
IF(AK$4=$D21,IF(OR(AK$4=Tout_JF_P,NOT(NETWORKDAYS.INTL(AK$4,AK$4,Chômés))),"*",Montant),
IF(_T_E=AK$4,IF(OR(AK$4=Tout_JF_P,NOT(NETWORKDAYS.INTL(AK$4,AK$4,Chômés))),"*",Montant),
IF(AND(OFFSET(AK21,,-Sens)&lt;&gt;"",OR(OFFSET(AK$4,,-Sens)=Tout_JF_P,NOT(NETWORKDAYS.INTL(OFFSET(AK$4,,-Sens),OFFSET(AK$4,,-Sens),Chômés)))),IF(OR(AK$4=Tout_JF_P,NOT(NETWORKDAYS.INTL(AK$4,AK$4,Chômés))),"*",Montant),
"")))))),"")</f>
        <v/>
      </c>
      <c r="AL21" s="87" t="str">
        <f t="array" aca="1" ref="AL21" ca="1">IFERROR(IF(AL$4&lt;$D21,"",
IF(AL$4&gt;La_Dernière_Opération,"",
IF(AL$4=La_Dernière_Opération,Montant,
IF(AL$4=$D21,IF(OR(AL$4=Tout_JF_P,NOT(NETWORKDAYS.INTL(AL$4,AL$4,Chômés))),"*",Montant),
IF(_T_E=AL$4,IF(OR(AL$4=Tout_JF_P,NOT(NETWORKDAYS.INTL(AL$4,AL$4,Chômés))),"*",Montant),
IF(AND(OFFSET(AL21,,-Sens)&lt;&gt;"",OR(OFFSET(AL$4,,-Sens)=Tout_JF_P,NOT(NETWORKDAYS.INTL(OFFSET(AL$4,,-Sens),OFFSET(AL$4,,-Sens),Chômés)))),IF(OR(AL$4=Tout_JF_P,NOT(NETWORKDAYS.INTL(AL$4,AL$4,Chômés))),"*",Montant),
"")))))),"")</f>
        <v/>
      </c>
      <c r="AM21" s="87" t="str">
        <f t="array" aca="1" ref="AM21" ca="1">IFERROR(IF(AM$4&lt;$D21,"",
IF(AM$4&gt;La_Dernière_Opération,"",
IF(AM$4=La_Dernière_Opération,Montant,
IF(AM$4=$D21,IF(OR(AM$4=Tout_JF_P,NOT(NETWORKDAYS.INTL(AM$4,AM$4,Chômés))),"*",Montant),
IF(_T_E=AM$4,IF(OR(AM$4=Tout_JF_P,NOT(NETWORKDAYS.INTL(AM$4,AM$4,Chômés))),"*",Montant),
IF(AND(OFFSET(AM21,,-Sens)&lt;&gt;"",OR(OFFSET(AM$4,,-Sens)=Tout_JF_P,NOT(NETWORKDAYS.INTL(OFFSET(AM$4,,-Sens),OFFSET(AM$4,,-Sens),Chômés)))),IF(OR(AM$4=Tout_JF_P,NOT(NETWORKDAYS.INTL(AM$4,AM$4,Chômés))),"*",Montant),
"")))))),"")</f>
        <v/>
      </c>
      <c r="AN21" s="87" t="str">
        <f t="array" aca="1" ref="AN21" ca="1">IFERROR(IF(AN$4&lt;$D21,"",
IF(AN$4&gt;La_Dernière_Opération,"",
IF(AN$4=La_Dernière_Opération,Montant,
IF(AN$4=$D21,IF(OR(AN$4=Tout_JF_P,NOT(NETWORKDAYS.INTL(AN$4,AN$4,Chômés))),"*",Montant),
IF(_T_E=AN$4,IF(OR(AN$4=Tout_JF_P,NOT(NETWORKDAYS.INTL(AN$4,AN$4,Chômés))),"*",Montant),
IF(AND(OFFSET(AN21,,-Sens)&lt;&gt;"",OR(OFFSET(AN$4,,-Sens)=Tout_JF_P,NOT(NETWORKDAYS.INTL(OFFSET(AN$4,,-Sens),OFFSET(AN$4,,-Sens),Chômés)))),IF(OR(AN$4=Tout_JF_P,NOT(NETWORKDAYS.INTL(AN$4,AN$4,Chômés))),"*",Montant),
"")))))),"")</f>
        <v/>
      </c>
      <c r="AO21" s="87" t="str">
        <f t="array" aca="1" ref="AO21" ca="1">IFERROR(IF(AO$4&lt;$D21,"",
IF(AO$4&gt;La_Dernière_Opération,"",
IF(AO$4=La_Dernière_Opération,Montant,
IF(AO$4=$D21,IF(OR(AO$4=Tout_JF_P,NOT(NETWORKDAYS.INTL(AO$4,AO$4,Chômés))),"*",Montant),
IF(_T_E=AO$4,IF(OR(AO$4=Tout_JF_P,NOT(NETWORKDAYS.INTL(AO$4,AO$4,Chômés))),"*",Montant),
IF(AND(OFFSET(AO21,,-Sens)&lt;&gt;"",OR(OFFSET(AO$4,,-Sens)=Tout_JF_P,NOT(NETWORKDAYS.INTL(OFFSET(AO$4,,-Sens),OFFSET(AO$4,,-Sens),Chômés)))),IF(OR(AO$4=Tout_JF_P,NOT(NETWORKDAYS.INTL(AO$4,AO$4,Chômés))),"*",Montant),
"")))))),"")</f>
        <v/>
      </c>
      <c r="AP21" s="87" t="str">
        <f t="array" aca="1" ref="AP21" ca="1">IFERROR(IF(AP$4&lt;$D21,"",
IF(AP$4&gt;La_Dernière_Opération,"",
IF(AP$4=La_Dernière_Opération,Montant,
IF(AP$4=$D21,IF(OR(AP$4=Tout_JF_P,NOT(NETWORKDAYS.INTL(AP$4,AP$4,Chômés))),"*",Montant),
IF(_T_E=AP$4,IF(OR(AP$4=Tout_JF_P,NOT(NETWORKDAYS.INTL(AP$4,AP$4,Chômés))),"*",Montant),
IF(AND(OFFSET(AP21,,-Sens)&lt;&gt;"",OR(OFFSET(AP$4,,-Sens)=Tout_JF_P,NOT(NETWORKDAYS.INTL(OFFSET(AP$4,,-Sens),OFFSET(AP$4,,-Sens),Chômés)))),IF(OR(AP$4=Tout_JF_P,NOT(NETWORKDAYS.INTL(AP$4,AP$4,Chômés))),"*",Montant),
"")))))),"")</f>
        <v/>
      </c>
      <c r="AQ21" s="87" t="str">
        <f ca="1">IFERROR(IF(AQ$4&lt;$D21,"",
IF(AQ$4&gt;La_Dernière_Opération,"",
IF(AQ$4=La_Dernière_Opération,Montant,
IF(AQ$4=$D21,IF(OR(AQ$4=Tout_JF_P,NOT(NETWORKDAYS.INTL(AQ$4,AQ$4,Chômés))),"*",Montant),
IF(_T_E=AQ$4,IF(OR(AQ$4=Tout_JF_P,NOT(NETWORKDAYS.INTL(AQ$4,AQ$4,Chômés))),"*",Montant),
IF(AND(OFFSET(AQ21,,-Sens)&lt;&gt;"",OR(OFFSET(AQ$4,,-Sens)=Tout_JF_P,NOT(NETWORKDAYS.INTL(OFFSET(AQ$4,,-Sens),OFFSET(AQ$4,,-Sens),Chômés)))),IF(OR(AQ$4=Tout_JF_P,NOT(NETWORKDAYS.INTL(AQ$4,AQ$4,Chômés))),"*",Montant),
"")))))),"")</f>
        <v/>
      </c>
      <c r="AR21" s="87" t="str">
        <f ca="1">IFERROR(IF(AR$4&lt;$D21,"",
IF(AR$4&gt;La_Dernière_Opération,"",
IF(AR$4=La_Dernière_Opération,Montant,
IF(AR$4=$D21,IF(OR(AR$4=Tout_JF_P,NOT(NETWORKDAYS.INTL(AR$4,AR$4,Chômés))),"*",Montant),
IF(_T_E=AR$4,IF(OR(AR$4=Tout_JF_P,NOT(NETWORKDAYS.INTL(AR$4,AR$4,Chômés))),"*",Montant),
IF(AND(OFFSET(AR21,,-Sens)&lt;&gt;"",OR(OFFSET(AR$4,,-Sens)=Tout_JF_P,NOT(NETWORKDAYS.INTL(OFFSET(AR$4,,-Sens),OFFSET(AR$4,,-Sens),Chômés)))),IF(OR(AR$4=Tout_JF_P,NOT(NETWORKDAYS.INTL(AR$4,AR$4,Chômés))),"*",Montant),
"")))))),"")</f>
        <v/>
      </c>
      <c r="AS21" s="87" t="str">
        <f t="array" aca="1" ref="AS21" ca="1">IFERROR(IF(AS$4&lt;$D21,"",
IF(AS$4&gt;La_Dernière_Opération,"",
IF(AS$4=La_Dernière_Opération,Montant,
IF(AS$4=$D21,IF(OR(AS$4=Tout_JF_P,NOT(NETWORKDAYS.INTL(AS$4,AS$4,Chômés))),"*",Montant),
IF(_T_E=AS$4,IF(OR(AS$4=Tout_JF_P,NOT(NETWORKDAYS.INTL(AS$4,AS$4,Chômés))),"*",Montant),
IF(AND(OFFSET(AS21,,-Sens)&lt;&gt;"",OR(OFFSET(AS$4,,-Sens)=Tout_JF_P,NOT(NETWORKDAYS.INTL(OFFSET(AS$4,,-Sens),OFFSET(AS$4,,-Sens),Chômés)))),IF(OR(AS$4=Tout_JF_P,NOT(NETWORKDAYS.INTL(AS$4,AS$4,Chômés))),"*",Montant),
"")))))),"")</f>
        <v/>
      </c>
      <c r="AT21" s="87" t="str">
        <f t="array" aca="1" ref="AT21" ca="1">IFERROR(IF(AT$4&lt;$D21,"",
IF(AT$4&gt;La_Dernière_Opération,"",
IF(AT$4=La_Dernière_Opération,Montant,
IF(AT$4=$D21,IF(OR(AT$4=Tout_JF_P,NOT(NETWORKDAYS.INTL(AT$4,AT$4,Chômés))),"*",Montant),
IF(_T_E=AT$4,IF(OR(AT$4=Tout_JF_P,NOT(NETWORKDAYS.INTL(AT$4,AT$4,Chômés))),"*",Montant),
IF(AND(OFFSET(AT21,,-Sens)&lt;&gt;"",OR(OFFSET(AT$4,,-Sens)=Tout_JF_P,NOT(NETWORKDAYS.INTL(OFFSET(AT$4,,-Sens),OFFSET(AT$4,,-Sens),Chômés)))),IF(OR(AT$4=Tout_JF_P,NOT(NETWORKDAYS.INTL(AT$4,AT$4,Chômés))),"*",Montant),
"")))))),"")</f>
        <v/>
      </c>
      <c r="AU21" s="87" t="str">
        <f t="array" aca="1" ref="AU21" ca="1">IFERROR(IF(AU$4&lt;$D21,"",
IF(AU$4&gt;La_Dernière_Opération,"",
IF(AU$4=La_Dernière_Opération,Montant,
IF(AU$4=$D21,IF(OR(AU$4=Tout_JF_P,NOT(NETWORKDAYS.INTL(AU$4,AU$4,Chômés))),"*",Montant),
IF(_T_E=AU$4,IF(OR(AU$4=Tout_JF_P,NOT(NETWORKDAYS.INTL(AU$4,AU$4,Chômés))),"*",Montant),
IF(AND(OFFSET(AU21,,-Sens)&lt;&gt;"",OR(OFFSET(AU$4,,-Sens)=Tout_JF_P,NOT(NETWORKDAYS.INTL(OFFSET(AU$4,,-Sens),OFFSET(AU$4,,-Sens),Chômés)))),IF(OR(AU$4=Tout_JF_P,NOT(NETWORKDAYS.INTL(AU$4,AU$4,Chômés))),"*",Montant),
"")))))),"")</f>
        <v/>
      </c>
      <c r="AV21" s="87" t="str">
        <f t="array" aca="1" ref="AV21" ca="1">IFERROR(IF(AV$4&lt;$D21,"",
IF(AV$4&gt;La_Dernière_Opération,"",
IF(AV$4=La_Dernière_Opération,Montant,
IF(AV$4=$D21,IF(OR(AV$4=Tout_JF_P,NOT(NETWORKDAYS.INTL(AV$4,AV$4,Chômés))),"*",Montant),
IF(_T_E=AV$4,IF(OR(AV$4=Tout_JF_P,NOT(NETWORKDAYS.INTL(AV$4,AV$4,Chômés))),"*",Montant),
IF(AND(OFFSET(AV21,,-Sens)&lt;&gt;"",OR(OFFSET(AV$4,,-Sens)=Tout_JF_P,NOT(NETWORKDAYS.INTL(OFFSET(AV$4,,-Sens),OFFSET(AV$4,,-Sens),Chômés)))),IF(OR(AV$4=Tout_JF_P,NOT(NETWORKDAYS.INTL(AV$4,AV$4,Chômés))),"*",Montant),
"")))))),"")</f>
        <v/>
      </c>
      <c r="AW21" s="87" t="str">
        <f t="array" aca="1" ref="AW21" ca="1">IFERROR(IF(AW$4&lt;$D21,"",
IF(AW$4&gt;La_Dernière_Opération,"",
IF(AW$4=La_Dernière_Opération,Montant,
IF(AW$4=$D21,IF(OR(AW$4=Tout_JF_P,NOT(NETWORKDAYS.INTL(AW$4,AW$4,Chômés))),"*",Montant),
IF(_T_E=AW$4,IF(OR(AW$4=Tout_JF_P,NOT(NETWORKDAYS.INTL(AW$4,AW$4,Chômés))),"*",Montant),
IF(AND(OFFSET(AW21,,-Sens)&lt;&gt;"",OR(OFFSET(AW$4,,-Sens)=Tout_JF_P,NOT(NETWORKDAYS.INTL(OFFSET(AW$4,,-Sens),OFFSET(AW$4,,-Sens),Chômés)))),IF(OR(AW$4=Tout_JF_P,NOT(NETWORKDAYS.INTL(AW$4,AW$4,Chômés))),"*",Montant),
"")))))),"")</f>
        <v/>
      </c>
      <c r="AX21" s="87" t="str">
        <f t="array" aca="1" ref="AX21" ca="1">IFERROR(IF(AX$4&lt;$D21,"",
IF(AX$4&gt;La_Dernière_Opération,"",
IF(AX$4=La_Dernière_Opération,Montant,
IF(AX$4=$D21,IF(OR(AX$4=Tout_JF_P,NOT(NETWORKDAYS.INTL(AX$4,AX$4,Chômés))),"*",Montant),
IF(_T_E=AX$4,IF(OR(AX$4=Tout_JF_P,NOT(NETWORKDAYS.INTL(AX$4,AX$4,Chômés))),"*",Montant),
IF(AND(OFFSET(AX21,,-Sens)&lt;&gt;"",OR(OFFSET(AX$4,,-Sens)=Tout_JF_P,NOT(NETWORKDAYS.INTL(OFFSET(AX$4,,-Sens),OFFSET(AX$4,,-Sens),Chômés)))),IF(OR(AX$4=Tout_JF_P,NOT(NETWORKDAYS.INTL(AX$4,AX$4,Chômés))),"*",Montant),
"")))))),"")</f>
        <v/>
      </c>
      <c r="AY21" s="87" t="str">
        <f ca="1">IFERROR(IF(AY$4&lt;$D21,"",
IF(AY$4&gt;La_Dernière_Opération,"",
IF(AY$4=La_Dernière_Opération,Montant,
IF(AY$4=$D21,IF(OR(AY$4=Tout_JF_P,NOT(NETWORKDAYS.INTL(AY$4,AY$4,Chômés))),"*",Montant),
IF(_T_E=AY$4,IF(OR(AY$4=Tout_JF_P,NOT(NETWORKDAYS.INTL(AY$4,AY$4,Chômés))),"*",Montant),
IF(AND(OFFSET(AY21,,-Sens)&lt;&gt;"",OR(OFFSET(AY$4,,-Sens)=Tout_JF_P,NOT(NETWORKDAYS.INTL(OFFSET(AY$4,,-Sens),OFFSET(AY$4,,-Sens),Chômés)))),IF(OR(AY$4=Tout_JF_P,NOT(NETWORKDAYS.INTL(AY$4,AY$4,Chômés))),"*",Montant),
"")))))),"")</f>
        <v>VM</v>
      </c>
      <c r="AZ21" s="87" t="str">
        <f ca="1">IFERROR(IF(AZ$4&lt;$D21,"",
IF(AZ$4&gt;La_Dernière_Opération,"",
IF(AZ$4=La_Dernière_Opération,Montant,
IF(AZ$4=$D21,IF(OR(AZ$4=Tout_JF_P,NOT(NETWORKDAYS.INTL(AZ$4,AZ$4,Chômés))),"*",Montant),
IF(_T_E=AZ$4,IF(OR(AZ$4=Tout_JF_P,NOT(NETWORKDAYS.INTL(AZ$4,AZ$4,Chômés))),"*",Montant),
IF(AND(OFFSET(AZ21,,-Sens)&lt;&gt;"",OR(OFFSET(AZ$4,,-Sens)=Tout_JF_P,NOT(NETWORKDAYS.INTL(OFFSET(AZ$4,,-Sens),OFFSET(AZ$4,,-Sens),Chômés)))),IF(OR(AZ$4=Tout_JF_P,NOT(NETWORKDAYS.INTL(AZ$4,AZ$4,Chômés))),"*",Montant),
"")))))),"")</f>
        <v/>
      </c>
      <c r="BA21" s="87" t="str">
        <f t="array" aca="1" ref="BA21" ca="1">IFERROR(IF(BA$4&lt;$D21,"",
IF(BA$4&gt;La_Dernière_Opération,"",
IF(BA$4=La_Dernière_Opération,Montant,
IF(BA$4=$D21,IF(OR(BA$4=Tout_JF_P,NOT(NETWORKDAYS.INTL(BA$4,BA$4,Chômés))),"*",Montant),
IF(_T_E=BA$4,IF(OR(BA$4=Tout_JF_P,NOT(NETWORKDAYS.INTL(BA$4,BA$4,Chômés))),"*",Montant),
IF(AND(OFFSET(BA21,,-Sens)&lt;&gt;"",OR(OFFSET(BA$4,,-Sens)=Tout_JF_P,NOT(NETWORKDAYS.INTL(OFFSET(BA$4,,-Sens),OFFSET(BA$4,,-Sens),Chômés)))),IF(OR(BA$4=Tout_JF_P,NOT(NETWORKDAYS.INTL(BA$4,BA$4,Chômés))),"*",Montant),
"")))))),"")</f>
        <v/>
      </c>
      <c r="BB21" s="88" t="str">
        <f t="array" aca="1" ref="BB21" ca="1">IFERROR(IF(BB$4&lt;$D21,"",
IF(BB$4&gt;La_Dernière_Opération,"",
IF(BB$4=La_Dernière_Opération,Montant,
IF(BB$4=$D21,IF(OR(BB$4=Tout_JF_P,NOT(NETWORKDAYS.INTL(BB$4,BB$4,Chômés))),"*",Montant),
IF(_T_E=BB$4,IF(OR(BB$4=Tout_JF_P,NOT(NETWORKDAYS.INTL(BB$4,BB$4,Chômés))),"*",Montant),
IF(AND(OFFSET(BB21,,-Sens)&lt;&gt;"",OR(OFFSET(BB$4,,-Sens)=Tout_JF_P,NOT(NETWORKDAYS.INTL(OFFSET(BB$4,,-Sens),OFFSET(BB$4,,-Sens),Chômés)))),IF(OR(BB$4=Tout_JF_P,NOT(NETWORKDAYS.INTL(BB$4,BB$4,Chômés))),"*",Montant),
"")))))),"")</f>
        <v/>
      </c>
      <c r="BC21" s="88" t="str">
        <f t="array" aca="1" ref="BC21" ca="1">IFERROR(IF(BC$4&lt;$D21,"",
IF(BC$4&gt;La_Dernière_Opération,"",
IF(BC$4=La_Dernière_Opération,Montant,
IF(BC$4=$D21,IF(OR(BC$4=Tout_JF_P,NOT(NETWORKDAYS.INTL(BC$4,BC$4,Chômés))),"*",Montant),
IF(_T_E=BC$4,IF(OR(BC$4=Tout_JF_P,NOT(NETWORKDAYS.INTL(BC$4,BC$4,Chômés))),"*",Montant),
IF(AND(OFFSET(BC21,,-Sens)&lt;&gt;"",OR(OFFSET(BC$4,,-Sens)=Tout_JF_P,NOT(NETWORKDAYS.INTL(OFFSET(BC$4,,-Sens),OFFSET(BC$4,,-Sens),Chômés)))),IF(OR(BC$4=Tout_JF_P,NOT(NETWORKDAYS.INTL(BC$4,BC$4,Chômés))),"*",Montant),
"")))))),"")</f>
        <v/>
      </c>
      <c r="BD21" s="88" t="str">
        <f t="array" aca="1" ref="BD21" ca="1">IFERROR(IF(BD$4&lt;$D21,"",
IF(BD$4&gt;La_Dernière_Opération,"",
IF(BD$4=La_Dernière_Opération,Montant,
IF(BD$4=$D21,IF(OR(BD$4=Tout_JF_P,NOT(NETWORKDAYS.INTL(BD$4,BD$4,Chômés))),"*",Montant),
IF(_T_E=BD$4,IF(OR(BD$4=Tout_JF_P,NOT(NETWORKDAYS.INTL(BD$4,BD$4,Chômés))),"*",Montant),
IF(AND(OFFSET(BD21,,-Sens)&lt;&gt;"",OR(OFFSET(BD$4,,-Sens)=Tout_JF_P,NOT(NETWORKDAYS.INTL(OFFSET(BD$4,,-Sens),OFFSET(BD$4,,-Sens),Chômés)))),IF(OR(BD$4=Tout_JF_P,NOT(NETWORKDAYS.INTL(BD$4,BD$4,Chômés))),"*",Montant),
"")))))),"")</f>
        <v/>
      </c>
      <c r="BE21" s="88" t="str">
        <f t="array" aca="1" ref="BE21" ca="1">IFERROR(IF(BE$4&lt;$D21,"",
IF(BE$4&gt;La_Dernière_Opération,"",
IF(BE$4=La_Dernière_Opération,Montant,
IF(BE$4=$D21,IF(OR(BE$4=Tout_JF_P,NOT(NETWORKDAYS.INTL(BE$4,BE$4,Chômés))),"*",Montant),
IF(_T_E=BE$4,IF(OR(BE$4=Tout_JF_P,NOT(NETWORKDAYS.INTL(BE$4,BE$4,Chômés))),"*",Montant),
IF(AND(OFFSET(BE21,,-Sens)&lt;&gt;"",OR(OFFSET(BE$4,,-Sens)=Tout_JF_P,NOT(NETWORKDAYS.INTL(OFFSET(BE$4,,-Sens),OFFSET(BE$4,,-Sens),Chômés)))),IF(OR(BE$4=Tout_JF_P,NOT(NETWORKDAYS.INTL(BE$4,BE$4,Chômés))),"*",Montant),
"")))))),"")</f>
        <v/>
      </c>
      <c r="BF21" s="88" t="str">
        <f t="array" aca="1" ref="BF21" ca="1">IFERROR(IF(BF$4&lt;$D21,"",
IF(BF$4&gt;La_Dernière_Opération,"",
IF(BF$4=La_Dernière_Opération,Montant,
IF(BF$4=$D21,IF(OR(BF$4=Tout_JF_P,NOT(NETWORKDAYS.INTL(BF$4,BF$4,Chômés))),"*",Montant),
IF(_T_E=BF$4,IF(OR(BF$4=Tout_JF_P,NOT(NETWORKDAYS.INTL(BF$4,BF$4,Chômés))),"*",Montant),
IF(AND(OFFSET(BF21,,-Sens)&lt;&gt;"",OR(OFFSET(BF$4,,-Sens)=Tout_JF_P,NOT(NETWORKDAYS.INTL(OFFSET(BF$4,,-Sens),OFFSET(BF$4,,-Sens),Chômés)))),IF(OR(BF$4=Tout_JF_P,NOT(NETWORKDAYS.INTL(BF$4,BF$4,Chômés))),"*",Montant),
"")))))),"")</f>
        <v/>
      </c>
      <c r="BG21" s="88" t="str">
        <f t="array" aca="1" ref="BG21" ca="1">IFERROR(IF(BG$4&lt;$D21,"",
IF(BG$4&gt;La_Dernière_Opération,"",
IF(BG$4=La_Dernière_Opération,Montant,
IF(BG$4=$D21,IF(OR(BG$4=Tout_JF_P,NOT(NETWORKDAYS.INTL(BG$4,BG$4,Chômés))),"*",Montant),
IF(_T_E=BG$4,IF(OR(BG$4=Tout_JF_P,NOT(NETWORKDAYS.INTL(BG$4,BG$4,Chômés))),"*",Montant),
IF(AND(OFFSET(BG21,,-Sens)&lt;&gt;"",OR(OFFSET(BG$4,,-Sens)=Tout_JF_P,NOT(NETWORKDAYS.INTL(OFFSET(BG$4,,-Sens),OFFSET(BG$4,,-Sens),Chômés)))),IF(OR(BG$4=Tout_JF_P,NOT(NETWORKDAYS.INTL(BG$4,BG$4,Chômés))),"*",Montant),
"")))))),"")</f>
        <v/>
      </c>
      <c r="BH21" s="89" t="str">
        <f t="array" aca="1" ref="BH21" ca="1">IFERROR(IF(BH$4&lt;$D21,"",
IF(BH$4&gt;La_Dernière_Opération,"",
IF(BH$4=La_Dernière_Opération,Montant,
IF(BH$4=$D21,IF(OR(BH$4=Tout_JF_P,NOT(NETWORKDAYS.INTL(BH$4,BH$4,Chômés))),"*",Montant),
IF(_T_E=BH$4,IF(OR(BH$4=Tout_JF_P,NOT(NETWORKDAYS.INTL(BH$4,BH$4,Chômés))),"*",Montant),
IF(AND(OFFSET(BH21,,-Sens)&lt;&gt;"",OR(OFFSET(BH$4,,-Sens)=Tout_JF_P,NOT(NETWORKDAYS.INTL(OFFSET(BH$4,,-Sens),OFFSET(BH$4,,-Sens),Chômés)))),IF(OR(BH$4=Tout_JF_P,NOT(NETWORKDAYS.INTL(BH$4,BH$4,Chômés))),"*",Montant),
"")))))),"")</f>
        <v/>
      </c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  <c r="OL21" s="5"/>
      <c r="OM21" s="5"/>
      <c r="ON21" s="5"/>
      <c r="OO21" s="5"/>
      <c r="OP21" s="5"/>
      <c r="OQ21" s="5"/>
      <c r="OR21" s="5"/>
      <c r="OS21" s="5"/>
      <c r="OT21" s="5"/>
      <c r="OU21" s="5"/>
      <c r="OV21" s="5"/>
      <c r="OW21" s="5"/>
      <c r="OX21" s="5"/>
      <c r="OY21" s="5"/>
      <c r="OZ21" s="5"/>
      <c r="PA21" s="5"/>
      <c r="PB21" s="5"/>
      <c r="PC21" s="5"/>
      <c r="PD21" s="5"/>
      <c r="PE21" s="5"/>
      <c r="PF21" s="5"/>
      <c r="PG21" s="5"/>
      <c r="PH21" s="5"/>
      <c r="PI21" s="5"/>
      <c r="PJ21" s="5"/>
      <c r="PK21" s="5"/>
      <c r="PL21" s="5"/>
      <c r="PM21" s="5"/>
      <c r="PN21" s="5"/>
      <c r="PO21" s="5"/>
      <c r="PP21" s="5"/>
      <c r="PQ21" s="5"/>
      <c r="PR21" s="5"/>
      <c r="PS21" s="5"/>
      <c r="PT21" s="5"/>
      <c r="PU21" s="5"/>
      <c r="PV21" s="5"/>
      <c r="PW21" s="5"/>
      <c r="PX21" s="5"/>
      <c r="PY21" s="5"/>
      <c r="PZ21" s="5"/>
      <c r="QA21" s="5"/>
      <c r="QB21" s="5"/>
      <c r="QC21" s="5"/>
      <c r="QD21" s="5"/>
      <c r="QE21" s="5"/>
      <c r="QF21" s="5"/>
      <c r="QG21" s="5"/>
      <c r="QH21" s="5"/>
      <c r="QI21" s="5"/>
      <c r="QJ21" s="5"/>
      <c r="QK21" s="5"/>
      <c r="QL21" s="5"/>
      <c r="QM21" s="5"/>
      <c r="QN21" s="5"/>
      <c r="QO21" s="5"/>
      <c r="QP21" s="5"/>
      <c r="QQ21" s="5"/>
      <c r="QR21" s="5"/>
      <c r="QS21" s="5"/>
      <c r="QT21" s="5"/>
      <c r="QU21" s="5"/>
      <c r="QV21" s="5"/>
      <c r="QW21" s="5"/>
      <c r="QX21" s="5"/>
      <c r="QY21" s="5"/>
      <c r="QZ21" s="5"/>
      <c r="RA21" s="5"/>
      <c r="RB21" s="5"/>
      <c r="RC21" s="5"/>
      <c r="RD21" s="5"/>
      <c r="RE21" s="5"/>
      <c r="RF21" s="5"/>
      <c r="RG21" s="5"/>
      <c r="RH21" s="5"/>
      <c r="RI21" s="5"/>
      <c r="RJ21" s="5"/>
      <c r="RK21" s="5"/>
      <c r="RL21" s="5"/>
      <c r="RM21" s="5"/>
      <c r="RN21" s="5"/>
      <c r="RO21" s="5"/>
      <c r="RP21" s="5"/>
      <c r="RQ21" s="5"/>
      <c r="RR21" s="5"/>
      <c r="RS21" s="5"/>
      <c r="RT21" s="5"/>
      <c r="RU21" s="5"/>
      <c r="RV21" s="5"/>
      <c r="RW21" s="5"/>
      <c r="RX21" s="5"/>
      <c r="RY21" s="5"/>
      <c r="RZ21" s="5"/>
      <c r="SA21" s="5"/>
      <c r="SB21" s="5"/>
      <c r="SC21" s="5"/>
      <c r="SD21" s="5"/>
      <c r="SE21" s="5"/>
      <c r="SF21" s="5"/>
      <c r="SG21" s="5"/>
      <c r="SH21" s="5"/>
      <c r="SI21" s="5"/>
      <c r="SJ21" s="5"/>
      <c r="SK21" s="5"/>
      <c r="SL21" s="5"/>
      <c r="SM21" s="5"/>
      <c r="SN21" s="5"/>
      <c r="SO21" s="5"/>
      <c r="SP21" s="5"/>
      <c r="SQ21" s="5"/>
      <c r="SR21" s="5"/>
      <c r="SS21" s="5"/>
      <c r="ST21" s="5"/>
      <c r="SU21" s="5"/>
      <c r="SV21" s="5"/>
      <c r="SW21" s="5"/>
      <c r="SX21" s="5"/>
      <c r="SY21" s="5"/>
      <c r="SZ21" s="5"/>
      <c r="TA21" s="5"/>
      <c r="TB21" s="5"/>
      <c r="TC21" s="5"/>
      <c r="TD21" s="5"/>
      <c r="TE21" s="5"/>
      <c r="TF21" s="5"/>
      <c r="TG21" s="5"/>
      <c r="TH21" s="5"/>
      <c r="TI21" s="5"/>
      <c r="TJ21" s="5"/>
      <c r="TK21" s="5"/>
      <c r="TL21" s="5"/>
      <c r="TM21" s="5"/>
      <c r="TN21" s="5"/>
      <c r="TO21" s="5"/>
      <c r="TP21" s="5"/>
      <c r="TQ21" s="5"/>
      <c r="TR21" s="5"/>
      <c r="TS21" s="5"/>
      <c r="TT21" s="5"/>
      <c r="TU21" s="5"/>
      <c r="TV21" s="5"/>
      <c r="TW21" s="5"/>
      <c r="TX21" s="5"/>
      <c r="TY21" s="5"/>
      <c r="TZ21" s="5"/>
      <c r="UA21" s="5"/>
      <c r="UB21" s="5"/>
      <c r="UC21" s="5"/>
      <c r="UD21" s="5"/>
      <c r="UE21" s="5"/>
      <c r="UF21" s="5"/>
      <c r="UG21" s="5"/>
      <c r="UH21" s="5"/>
      <c r="UI21" s="5"/>
      <c r="UJ21" s="5"/>
      <c r="UK21" s="5"/>
      <c r="UL21" s="5"/>
      <c r="UM21" s="5"/>
      <c r="UN21" s="5"/>
      <c r="UO21" s="5"/>
      <c r="UP21" s="5"/>
      <c r="UQ21" s="5"/>
      <c r="UR21" s="5"/>
      <c r="US21" s="5"/>
      <c r="UT21" s="5"/>
      <c r="UU21" s="5"/>
      <c r="UV21" s="5"/>
      <c r="UW21" s="5"/>
      <c r="UX21" s="5"/>
      <c r="UY21" s="5"/>
      <c r="UZ21" s="5"/>
      <c r="VA21" s="5"/>
      <c r="VB21" s="5"/>
      <c r="VC21" s="5"/>
      <c r="VD21" s="5"/>
      <c r="VE21" s="5"/>
      <c r="VF21" s="5"/>
      <c r="VG21" s="5"/>
      <c r="VH21" s="5"/>
      <c r="VI21" s="5"/>
      <c r="VJ21" s="5"/>
      <c r="VK21" s="5"/>
      <c r="VL21" s="5"/>
      <c r="VM21" s="5"/>
      <c r="VN21" s="5"/>
      <c r="VO21" s="5"/>
      <c r="VP21" s="5"/>
      <c r="VQ21" s="5"/>
      <c r="VR21" s="5"/>
      <c r="VS21" s="5"/>
      <c r="VT21" s="5"/>
      <c r="VU21" s="5"/>
      <c r="VV21" s="5"/>
      <c r="VW21" s="5"/>
      <c r="VX21" s="5"/>
      <c r="VY21" s="5"/>
      <c r="VZ21" s="5"/>
      <c r="WA21" s="5"/>
      <c r="WB21" s="5"/>
      <c r="WC21" s="5"/>
      <c r="WD21" s="5"/>
      <c r="WE21" s="5"/>
      <c r="WF21" s="5"/>
      <c r="WG21" s="5"/>
      <c r="WH21" s="5"/>
      <c r="WI21" s="5"/>
      <c r="WJ21" s="5"/>
      <c r="WK21" s="5"/>
      <c r="WL21" s="5"/>
      <c r="WM21" s="5"/>
      <c r="WN21" s="5"/>
      <c r="WO21" s="5"/>
      <c r="WP21" s="5"/>
      <c r="WQ21" s="5"/>
      <c r="WR21" s="5"/>
      <c r="WS21" s="5"/>
      <c r="WT21" s="5"/>
      <c r="WU21" s="5"/>
      <c r="WV21" s="5"/>
      <c r="WW21" s="5"/>
      <c r="WX21" s="5"/>
      <c r="WY21" s="5"/>
      <c r="WZ21" s="5"/>
      <c r="XA21" s="5"/>
      <c r="XB21" s="5"/>
      <c r="XC21" s="5"/>
      <c r="XD21" s="5"/>
      <c r="XE21" s="5"/>
      <c r="XF21" s="5"/>
      <c r="XG21" s="5"/>
      <c r="XH21" s="5"/>
      <c r="XI21" s="5"/>
      <c r="XJ21" s="5"/>
      <c r="XK21" s="5"/>
      <c r="XL21" s="5"/>
      <c r="XM21" s="5"/>
      <c r="XN21" s="5"/>
      <c r="XO21" s="5"/>
      <c r="XP21" s="5"/>
      <c r="XQ21" s="5"/>
      <c r="XR21" s="5"/>
      <c r="XS21" s="5"/>
      <c r="XT21" s="5"/>
      <c r="XU21" s="5"/>
      <c r="XV21" s="5"/>
      <c r="XW21" s="5"/>
      <c r="XX21" s="5"/>
      <c r="XY21" s="5"/>
      <c r="XZ21" s="5"/>
      <c r="YA21" s="5"/>
      <c r="YB21" s="5"/>
      <c r="YC21" s="5"/>
      <c r="YD21" s="5"/>
      <c r="YE21" s="5"/>
      <c r="YF21" s="5"/>
      <c r="YG21" s="5"/>
      <c r="YH21" s="5"/>
      <c r="YI21" s="5"/>
      <c r="YJ21" s="5"/>
      <c r="YK21" s="5"/>
      <c r="YL21" s="5"/>
      <c r="YM21" s="5"/>
      <c r="YN21" s="5"/>
      <c r="YO21" s="5"/>
      <c r="YP21" s="5"/>
      <c r="YQ21" s="5"/>
      <c r="YR21" s="5"/>
      <c r="YS21" s="5"/>
      <c r="YT21" s="5"/>
      <c r="YU21" s="5"/>
      <c r="YV21" s="5"/>
      <c r="YW21" s="5"/>
      <c r="YX21" s="5"/>
      <c r="YY21" s="5"/>
      <c r="YZ21" s="5"/>
      <c r="ZA21" s="5"/>
      <c r="ZB21" s="5"/>
      <c r="ZC21" s="5"/>
      <c r="ZD21" s="5"/>
      <c r="ZE21" s="5"/>
      <c r="ZF21" s="5"/>
      <c r="ZG21" s="5"/>
      <c r="ZH21" s="5"/>
      <c r="ZI21" s="5"/>
      <c r="ZJ21" s="5"/>
      <c r="ZK21" s="5"/>
      <c r="ZL21" s="5"/>
      <c r="ZM21" s="5"/>
      <c r="ZN21" s="5"/>
      <c r="ZO21" s="5"/>
      <c r="ZP21" s="5"/>
      <c r="ZQ21" s="5"/>
      <c r="ZR21" s="5"/>
      <c r="ZS21" s="5"/>
      <c r="ZT21" s="5"/>
      <c r="ZU21" s="5"/>
      <c r="ZV21" s="5"/>
      <c r="ZW21" s="5"/>
      <c r="ZX21" s="5"/>
      <c r="ZY21" s="5"/>
      <c r="ZZ21" s="5"/>
    </row>
    <row r="22" spans="1:702" ht="26.25" x14ac:dyDescent="0.25">
      <c r="A22" s="61" t="s">
        <v>129</v>
      </c>
      <c r="B22" s="73" t="s">
        <v>166</v>
      </c>
      <c r="C22" s="35"/>
      <c r="D22" s="56">
        <v>43814</v>
      </c>
      <c r="E22" s="75" t="s">
        <v>52</v>
      </c>
      <c r="F22" s="30">
        <v>10000</v>
      </c>
      <c r="G22" s="35"/>
      <c r="H22" s="72">
        <f t="array" aca="1" ref="H22" ca="1">IF(OR($D22=Fériés,$D22=Ponts,NOT(NETWORKDAYS.INTL($D22,$D22,Chômés))),"Erreur de",IF($D22="","Absence de",IFERROR(
IF($I22="Terminé","Opération",
IF(TODAY()&lt;=$D22,$D22,
IF($I22&lt;WORKDAY.INTL(Prochaine_Echéance,IF(OR(WORKDAY.INTL(Prochaine_Echéance,0,Chômés,Tout_JF_P)=Tout_JF_P),1,0)*Sens,Chômés,Tout_JF_P),
$I22,
WORKDAY.INTL(Prochaine_Echéance,IF(OR(WORKDAY.INTL(Prochaine_Echéance,0,Chômés,Tout_JF_P)=Tout_JF_P),1,0)*Sens,Chômés,Tout_JF_P))
)),
IF($D22="","Absence de","Erreur de"))))</f>
        <v>43905</v>
      </c>
      <c r="I22" s="60" t="str">
        <f t="array" aca="1" ref="I22" ca="1">IF(OR($D22=Fériés,$D22=Ponts,NOT(NETWORKDAYS.INTL($D22,$D22,Chômés))),"date de début",IFERROR(
IF(La_Dernière_Opération&gt;EDATE($D22,100),"Perpétuel",
IF(La_Dernière_Opération&lt;TODAY(),"Terminé",La_Dernière_Opération)),IF(AND(ISNUMBER($D22),$E22=""),"périodicité","date de début")))</f>
        <v>Perpétuel</v>
      </c>
      <c r="J22" s="40" t="str">
        <f t="array" aca="1" ref="J22" ca="1">IFERROR(IF(J$4&lt;$D22,"",
IF(J$4&gt;La_Dernière_Opération,"",
IF(J$4=La_Dernière_Opération,Montant,
IF(J$4=$D22,IF(OR(J$4=Tout_JF_P,NOT(NETWORKDAYS.INTL(J$4,J$4,Chômés))),"*",Montant),
IF(_T_E=J$4,IF(OR(J$4=Tout_JF_P,NOT(NETWORKDAYS.INTL(J$4,J$4,Chômés))),"*",Montant),
IF(AND(OFFSET(J22,,-Sens)&lt;&gt;"",OR(OFFSET(J$4,,-Sens)=Tout_JF_P,NOT(NETWORKDAYS.INTL(OFFSET(J$4,,-Sens),OFFSET(J$4,,-Sens),Chômés)))),IF(OR(J$4=Tout_JF_P,NOT(NETWORKDAYS.INTL(J$4,J$4,Chômés))),"*",Montant),
"")))))),"")</f>
        <v/>
      </c>
      <c r="K22" s="40" t="str">
        <f t="array" aca="1" ref="K22" ca="1">IFERROR(IF(K$4&lt;$D22,"",
IF(K$4&gt;La_Dernière_Opération,"",
IF(K$4=La_Dernière_Opération,Montant,
IF(K$4=$D22,IF(OR(K$4=Tout_JF_P,NOT(NETWORKDAYS.INTL(K$4,K$4,Chômés))),"*",Montant),
IF(_T_E=K$4,IF(OR(K$4=Tout_JF_P,NOT(NETWORKDAYS.INTL(K$4,K$4,Chômés))),"*",Montant),
IF(AND(OFFSET(K22,,-Sens)&lt;&gt;"",OR(OFFSET(K$4,,-Sens)=Tout_JF_P,NOT(NETWORKDAYS.INTL(OFFSET(K$4,,-Sens),OFFSET(K$4,,-Sens),Chômés)))),IF(OR(K$4=Tout_JF_P,NOT(NETWORKDAYS.INTL(K$4,K$4,Chômés))),"*",Montant),
"")))))),"")</f>
        <v/>
      </c>
      <c r="L22" s="40" t="str">
        <f t="array" aca="1" ref="L22" ca="1">IFERROR(IF(L$4&lt;$D22,"",
IF(L$4&gt;La_Dernière_Opération,"",
IF(L$4=La_Dernière_Opération,Montant,
IF(L$4=$D22,IF(OR(L$4=Tout_JF_P,NOT(NETWORKDAYS.INTL(L$4,L$4,Chômés))),"*",Montant),
IF(_T_E=L$4,IF(OR(L$4=Tout_JF_P,NOT(NETWORKDAYS.INTL(L$4,L$4,Chômés))),"*",Montant),
IF(AND(OFFSET(L22,,-Sens)&lt;&gt;"",OR(OFFSET(L$4,,-Sens)=Tout_JF_P,NOT(NETWORKDAYS.INTL(OFFSET(L$4,,-Sens),OFFSET(L$4,,-Sens),Chômés)))),IF(OR(L$4=Tout_JF_P,NOT(NETWORKDAYS.INTL(L$4,L$4,Chômés))),"*",Montant),
"")))))),"")</f>
        <v/>
      </c>
      <c r="M22" s="40" t="str">
        <f t="array" aca="1" ref="M22" ca="1">IFERROR(IF(M$4&lt;$D22,"",
IF(M$4&gt;La_Dernière_Opération,"",
IF(M$4=La_Dernière_Opération,Montant,
IF(M$4=$D22,IF(OR(M$4=Tout_JF_P,NOT(NETWORKDAYS.INTL(M$4,M$4,Chômés))),"*",Montant),
IF(_T_E=M$4,IF(OR(M$4=Tout_JF_P,NOT(NETWORKDAYS.INTL(M$4,M$4,Chômés))),"*",Montant),
IF(AND(OFFSET(M22,,-Sens)&lt;&gt;"",OR(OFFSET(M$4,,-Sens)=Tout_JF_P,NOT(NETWORKDAYS.INTL(OFFSET(M$4,,-Sens),OFFSET(M$4,,-Sens),Chômés)))),IF(OR(M$4=Tout_JF_P,NOT(NETWORKDAYS.INTL(M$4,M$4,Chômés))),"*",Montant),
"")))))),"")</f>
        <v/>
      </c>
      <c r="N22" s="40" t="str">
        <f t="array" aca="1" ref="N22" ca="1">IFERROR(IF(N$4&lt;$D22,"",
IF(N$4&gt;La_Dernière_Opération,"",
IF(N$4=La_Dernière_Opération,Montant,
IF(N$4=$D22,IF(OR(N$4=Tout_JF_P,NOT(NETWORKDAYS.INTL(N$4,N$4,Chômés))),"*",Montant),
IF(_T_E=N$4,IF(OR(N$4=Tout_JF_P,NOT(NETWORKDAYS.INTL(N$4,N$4,Chômés))),"*",Montant),
IF(AND(OFFSET(N22,,-Sens)&lt;&gt;"",OR(OFFSET(N$4,,-Sens)=Tout_JF_P,NOT(NETWORKDAYS.INTL(OFFSET(N$4,,-Sens),OFFSET(N$4,,-Sens),Chômés)))),IF(OR(N$4=Tout_JF_P,NOT(NETWORKDAYS.INTL(N$4,N$4,Chômés))),"*",Montant),
"")))))),"")</f>
        <v/>
      </c>
      <c r="O22" s="40" t="str">
        <f t="array" aca="1" ref="O22" ca="1">IFERROR(IF(O$4&lt;$D22,"",
IF(O$4&gt;La_Dernière_Opération,"",
IF(O$4=La_Dernière_Opération,Montant,
IF(O$4=$D22,IF(OR(O$4=Tout_JF_P,NOT(NETWORKDAYS.INTL(O$4,O$4,Chômés))),"*",Montant),
IF(_T_E=O$4,IF(OR(O$4=Tout_JF_P,NOT(NETWORKDAYS.INTL(O$4,O$4,Chômés))),"*",Montant),
IF(AND(OFFSET(O22,,-Sens)&lt;&gt;"",OR(OFFSET(O$4,,-Sens)=Tout_JF_P,NOT(NETWORKDAYS.INTL(OFFSET(O$4,,-Sens),OFFSET(O$4,,-Sens),Chômés)))),IF(OR(O$4=Tout_JF_P,NOT(NETWORKDAYS.INTL(O$4,O$4,Chômés))),"*",Montant),
"")))))),"")</f>
        <v/>
      </c>
      <c r="P22" s="40" t="str">
        <f t="array" aca="1" ref="P22" ca="1">IFERROR(IF(P$4&lt;$D22,"",
IF(P$4&gt;La_Dernière_Opération,"",
IF(P$4=La_Dernière_Opération,Montant,
IF(P$4=$D22,IF(OR(P$4=Tout_JF_P,NOT(NETWORKDAYS.INTL(P$4,P$4,Chômés))),"*",Montant),
IF(_T_E=P$4,IF(OR(P$4=Tout_JF_P,NOT(NETWORKDAYS.INTL(P$4,P$4,Chômés))),"*",Montant),
IF(AND(OFFSET(P22,,-Sens)&lt;&gt;"",OR(OFFSET(P$4,,-Sens)=Tout_JF_P,NOT(NETWORKDAYS.INTL(OFFSET(P$4,,-Sens),OFFSET(P$4,,-Sens),Chômés)))),IF(OR(P$4=Tout_JF_P,NOT(NETWORKDAYS.INTL(P$4,P$4,Chômés))),"*",Montant),
"")))))),"")</f>
        <v/>
      </c>
      <c r="Q22" s="40" t="str">
        <f t="array" aca="1" ref="Q22" ca="1">IFERROR(IF(Q$4&lt;$D22,"",
IF(Q$4&gt;La_Dernière_Opération,"",
IF(Q$4=La_Dernière_Opération,Montant,
IF(Q$4=$D22,IF(OR(Q$4=Tout_JF_P,NOT(NETWORKDAYS.INTL(Q$4,Q$4,Chômés))),"*",Montant),
IF(_T_E=Q$4,IF(OR(Q$4=Tout_JF_P,NOT(NETWORKDAYS.INTL(Q$4,Q$4,Chômés))),"*",Montant),
IF(AND(OFFSET(Q22,,-Sens)&lt;&gt;"",OR(OFFSET(Q$4,,-Sens)=Tout_JF_P,NOT(NETWORKDAYS.INTL(OFFSET(Q$4,,-Sens),OFFSET(Q$4,,-Sens),Chômés)))),IF(OR(Q$4=Tout_JF_P,NOT(NETWORKDAYS.INTL(Q$4,Q$4,Chômés))),"*",Montant),
"")))))),"")</f>
        <v/>
      </c>
      <c r="R22" s="87" t="str">
        <f t="array" aca="1" ref="R22" ca="1">IFERROR(IF(R$4&lt;$D22,"",
IF(R$4&gt;La_Dernière_Opération,"",
IF(R$4=La_Dernière_Opération,Montant,
IF(R$4=$D22,IF(OR(R$4=Tout_JF_P,NOT(NETWORKDAYS.INTL(R$4,R$4,Chômés))),"*",Montant),
IF(_T_E=R$4,IF(OR(R$4=Tout_JF_P,NOT(NETWORKDAYS.INTL(R$4,R$4,Chômés))),"*",Montant),
IF(AND(OFFSET(R22,,-Sens)&lt;&gt;"",OR(OFFSET(R$4,,-Sens)=Tout_JF_P,NOT(NETWORKDAYS.INTL(OFFSET(R$4,,-Sens),OFFSET(R$4,,-Sens),Chômés)))),IF(OR(R$4=Tout_JF_P,NOT(NETWORKDAYS.INTL(R$4,R$4,Chômés))),"*",Montant),
"")))))),"")</f>
        <v/>
      </c>
      <c r="S22" s="87" t="str">
        <f t="array" aca="1" ref="S22" ca="1">IFERROR(IF(S$4&lt;$D22,"",
IF(S$4&gt;La_Dernière_Opération,"",
IF(S$4=La_Dernière_Opération,Montant,
IF(S$4=$D22,IF(OR(S$4=Tout_JF_P,NOT(NETWORKDAYS.INTL(S$4,S$4,Chômés))),"*",Montant),
IF(_T_E=S$4,IF(OR(S$4=Tout_JF_P,NOT(NETWORKDAYS.INTL(S$4,S$4,Chômés))),"*",Montant),
IF(AND(OFFSET(S22,,-Sens)&lt;&gt;"",OR(OFFSET(S$4,,-Sens)=Tout_JF_P,NOT(NETWORKDAYS.INTL(OFFSET(S$4,,-Sens),OFFSET(S$4,,-Sens),Chômés)))),IF(OR(S$4=Tout_JF_P,NOT(NETWORKDAYS.INTL(S$4,S$4,Chômés))),"*",Montant),
"")))))),"")</f>
        <v/>
      </c>
      <c r="T22" s="87" t="str">
        <f t="array" aca="1" ref="T22" ca="1">IFERROR(IF(T$4&lt;$D22,"",
IF(T$4&gt;La_Dernière_Opération,"",
IF(T$4=La_Dernière_Opération,Montant,
IF(T$4=$D22,IF(OR(T$4=Tout_JF_P,NOT(NETWORKDAYS.INTL(T$4,T$4,Chômés))),"*",Montant),
IF(_T_E=T$4,IF(OR(T$4=Tout_JF_P,NOT(NETWORKDAYS.INTL(T$4,T$4,Chômés))),"*",Montant),
IF(AND(OFFSET(T22,,-Sens)&lt;&gt;"",OR(OFFSET(T$4,,-Sens)=Tout_JF_P,NOT(NETWORKDAYS.INTL(OFFSET(T$4,,-Sens),OFFSET(T$4,,-Sens),Chômés)))),IF(OR(T$4=Tout_JF_P,NOT(NETWORKDAYS.INTL(T$4,T$4,Chômés))),"*",Montant),
"")))))),"")</f>
        <v/>
      </c>
      <c r="U22" s="87" t="str">
        <f t="array" aca="1" ref="U22" ca="1">IFERROR(IF(U$4&lt;$D22,"",
IF(U$4&gt;La_Dernière_Opération,"",
IF(U$4=La_Dernière_Opération,Montant,
IF(U$4=$D22,IF(OR(U$4=Tout_JF_P,NOT(NETWORKDAYS.INTL(U$4,U$4,Chômés))),"*",Montant),
IF(_T_E=U$4,IF(OR(U$4=Tout_JF_P,NOT(NETWORKDAYS.INTL(U$4,U$4,Chômés))),"*",Montant),
IF(AND(OFFSET(U22,,-Sens)&lt;&gt;"",OR(OFFSET(U$4,,-Sens)=Tout_JF_P,NOT(NETWORKDAYS.INTL(OFFSET(U$4,,-Sens),OFFSET(U$4,,-Sens),Chômés)))),IF(OR(U$4=Tout_JF_P,NOT(NETWORKDAYS.INTL(U$4,U$4,Chômés))),"*",Montant),
"")))))),"")</f>
        <v/>
      </c>
      <c r="V22" s="87" t="str">
        <f ca="1">IFERROR(IF(V$4&lt;$D22,"",
IF(V$4&gt;La_Dernière_Opération,"",
IF(V$4=La_Dernière_Opération,Montant,
IF(V$4=$D22,IF(OR(V$4=Tout_JF_P,NOT(NETWORKDAYS.INTL(V$4,V$4,Chômés))),"*",Montant),
IF(_T_E=V$4,IF(OR(V$4=Tout_JF_P,NOT(NETWORKDAYS.INTL(V$4,V$4,Chômés))),"*",Montant),
IF(AND(OFFSET(V22,,-Sens)&lt;&gt;"",OR(OFFSET(V$4,,-Sens)=Tout_JF_P,NOT(NETWORKDAYS.INTL(OFFSET(V$4,,-Sens),OFFSET(V$4,,-Sens),Chômés)))),IF(OR(V$4=Tout_JF_P,NOT(NETWORKDAYS.INTL(V$4,V$4,Chômés))),"*",Montant),
"")))))),"")</f>
        <v/>
      </c>
      <c r="W22" s="87" t="str">
        <f ca="1">IFERROR(IF(W$4&lt;$D22,"",
IF(W$4&gt;La_Dernière_Opération,"",
IF(W$4=La_Dernière_Opération,Montant,
IF(W$4=$D22,IF(OR(W$4=Tout_JF_P,NOT(NETWORKDAYS.INTL(W$4,W$4,Chômés))),"*",Montant),
IF(_T_E=W$4,IF(OR(W$4=Tout_JF_P,NOT(NETWORKDAYS.INTL(W$4,W$4,Chômés))),"*",Montant),
IF(AND(OFFSET(W22,,-Sens)&lt;&gt;"",OR(OFFSET(W$4,,-Sens)=Tout_JF_P,NOT(NETWORKDAYS.INTL(OFFSET(W$4,,-Sens),OFFSET(W$4,,-Sens),Chômés)))),IF(OR(W$4=Tout_JF_P,NOT(NETWORKDAYS.INTL(W$4,W$4,Chômés))),"*",Montant),
"")))))),"")</f>
        <v/>
      </c>
      <c r="X22" s="87" t="str">
        <f t="array" aca="1" ref="X22" ca="1">IFERROR(IF(X$4&lt;$D22,"",
IF(X$4&gt;La_Dernière_Opération,"",
IF(X$4=La_Dernière_Opération,Montant,
IF(X$4=$D22,IF(OR(X$4=Tout_JF_P,NOT(NETWORKDAYS.INTL(X$4,X$4,Chômés))),"*",Montant),
IF(_T_E=X$4,IF(OR(X$4=Tout_JF_P,NOT(NETWORKDAYS.INTL(X$4,X$4,Chômés))),"*",Montant),
IF(AND(OFFSET(X22,,-Sens)&lt;&gt;"",OR(OFFSET(X$4,,-Sens)=Tout_JF_P,NOT(NETWORKDAYS.INTL(OFFSET(X$4,,-Sens),OFFSET(X$4,,-Sens),Chômés)))),IF(OR(X$4=Tout_JF_P,NOT(NETWORKDAYS.INTL(X$4,X$4,Chômés))),"*",Montant),
"")))))),"")</f>
        <v/>
      </c>
      <c r="Y22" s="87" t="str">
        <f t="array" aca="1" ref="Y22" ca="1">IFERROR(IF(Y$4&lt;$D22,"",
IF(Y$4&gt;La_Dernière_Opération,"",
IF(Y$4=La_Dernière_Opération,Montant,
IF(Y$4=$D22,IF(OR(Y$4=Tout_JF_P,NOT(NETWORKDAYS.INTL(Y$4,Y$4,Chômés))),"*",Montant),
IF(_T_E=Y$4,IF(OR(Y$4=Tout_JF_P,NOT(NETWORKDAYS.INTL(Y$4,Y$4,Chômés))),"*",Montant),
IF(AND(OFFSET(Y22,,-Sens)&lt;&gt;"",OR(OFFSET(Y$4,,-Sens)=Tout_JF_P,NOT(NETWORKDAYS.INTL(OFFSET(Y$4,,-Sens),OFFSET(Y$4,,-Sens),Chômés)))),IF(OR(Y$4=Tout_JF_P,NOT(NETWORKDAYS.INTL(Y$4,Y$4,Chômés))),"*",Montant),
"")))))),"")</f>
        <v/>
      </c>
      <c r="Z22" s="87" t="str">
        <f t="array" aca="1" ref="Z22" ca="1">IFERROR(IF(Z$4&lt;$D22,"",
IF(Z$4&gt;La_Dernière_Opération,"",
IF(Z$4=La_Dernière_Opération,Montant,
IF(Z$4=$D22,IF(OR(Z$4=Tout_JF_P,NOT(NETWORKDAYS.INTL(Z$4,Z$4,Chômés))),"*",Montant),
IF(_T_E=Z$4,IF(OR(Z$4=Tout_JF_P,NOT(NETWORKDAYS.INTL(Z$4,Z$4,Chômés))),"*",Montant),
IF(AND(OFFSET(Z22,,-Sens)&lt;&gt;"",OR(OFFSET(Z$4,,-Sens)=Tout_JF_P,NOT(NETWORKDAYS.INTL(OFFSET(Z$4,,-Sens),OFFSET(Z$4,,-Sens),Chômés)))),IF(OR(Z$4=Tout_JF_P,NOT(NETWORKDAYS.INTL(Z$4,Z$4,Chômés))),"*",Montant),
"")))))),"")</f>
        <v/>
      </c>
      <c r="AA22" s="87" t="str">
        <f t="array" aca="1" ref="AA22" ca="1">IFERROR(IF(AA$4&lt;$D22,"",
IF(AA$4&gt;La_Dernière_Opération,"",
IF(AA$4=La_Dernière_Opération,Montant,
IF(AA$4=$D22,IF(OR(AA$4=Tout_JF_P,NOT(NETWORKDAYS.INTL(AA$4,AA$4,Chômés))),"*",Montant),
IF(_T_E=AA$4,IF(OR(AA$4=Tout_JF_P,NOT(NETWORKDAYS.INTL(AA$4,AA$4,Chômés))),"*",Montant),
IF(AND(OFFSET(AA22,,-Sens)&lt;&gt;"",OR(OFFSET(AA$4,,-Sens)=Tout_JF_P,NOT(NETWORKDAYS.INTL(OFFSET(AA$4,,-Sens),OFFSET(AA$4,,-Sens),Chômés)))),IF(OR(AA$4=Tout_JF_P,NOT(NETWORKDAYS.INTL(AA$4,AA$4,Chômés))),"*",Montant),
"")))))),"")</f>
        <v/>
      </c>
      <c r="AB22" s="87" t="str">
        <f ca="1">IFERROR(IF(AB$4&lt;$D22,"",
IF(AB$4&gt;La_Dernière_Opération,"",
IF(AB$4=La_Dernière_Opération,Montant,
IF(AB$4=$D22,IF(OR(AB$4=Tout_JF_P,NOT(NETWORKDAYS.INTL(AB$4,AB$4,Chômés))),"*",Montant),
IF(_T_E=AB$4,IF(OR(AB$4=Tout_JF_P,NOT(NETWORKDAYS.INTL(AB$4,AB$4,Chômés))),"*",Montant),
IF(AND(OFFSET(AB22,,-Sens)&lt;&gt;"",OR(OFFSET(AB$4,,-Sens)=Tout_JF_P,NOT(NETWORKDAYS.INTL(OFFSET(AB$4,,-Sens),OFFSET(AB$4,,-Sens),Chômés)))),IF(OR(AB$4=Tout_JF_P,NOT(NETWORKDAYS.INTL(AB$4,AB$4,Chômés))),"*",Montant),
"")))))),"")</f>
        <v>VM</v>
      </c>
      <c r="AC22" s="87" t="str">
        <f t="array" aca="1" ref="AC22" ca="1">IFERROR(IF(AC$4&lt;$D22,"",
IF(AC$4&gt;La_Dernière_Opération,"",
IF(AC$4=La_Dernière_Opération,Montant,
IF(AC$4=$D22,IF(OR(AC$4=Tout_JF_P,NOT(NETWORKDAYS.INTL(AC$4,AC$4,Chômés))),"*",Montant),
IF(_T_E=AC$4,IF(OR(AC$4=Tout_JF_P,NOT(NETWORKDAYS.INTL(AC$4,AC$4,Chômés))),"*",Montant),
IF(AND(OFFSET(AC22,,-Sens)&lt;&gt;"",OR(OFFSET(AC$4,,-Sens)=Tout_JF_P,NOT(NETWORKDAYS.INTL(OFFSET(AC$4,,-Sens),OFFSET(AC$4,,-Sens),Chômés)))),IF(OR(AC$4=Tout_JF_P,NOT(NETWORKDAYS.INTL(AC$4,AC$4,Chômés))),"*",Montant),
"")))))),"")</f>
        <v/>
      </c>
      <c r="AD22" s="87" t="str">
        <f ca="1">IFERROR(IF(AD$4&lt;$D22,"",
IF(AD$4&gt;La_Dernière_Opération,"",
IF(AD$4=La_Dernière_Opération,Montant,
IF(AD$4=$D22,IF(OR(AD$4=Tout_JF_P,NOT(NETWORKDAYS.INTL(AD$4,AD$4,Chômés))),"*",Montant),
IF(_T_E=AD$4,IF(OR(AD$4=Tout_JF_P,NOT(NETWORKDAYS.INTL(AD$4,AD$4,Chômés))),"*",Montant),
IF(AND(OFFSET(AD22,,-Sens)&lt;&gt;"",OR(OFFSET(AD$4,,-Sens)=Tout_JF_P,NOT(NETWORKDAYS.INTL(OFFSET(AD$4,,-Sens),OFFSET(AD$4,,-Sens),Chômés)))),IF(OR(AD$4=Tout_JF_P,NOT(NETWORKDAYS.INTL(AD$4,AD$4,Chômés))),"*",Montant),
"")))))),"")</f>
        <v/>
      </c>
      <c r="AE22" s="87" t="str">
        <f t="array" aca="1" ref="AE22" ca="1">IFERROR(IF(AE$4&lt;$D22,"",
IF(AE$4&gt;La_Dernière_Opération,"",
IF(AE$4=La_Dernière_Opération,Montant,
IF(AE$4=$D22,IF(OR(AE$4=Tout_JF_P,NOT(NETWORKDAYS.INTL(AE$4,AE$4,Chômés))),"*",Montant),
IF(_T_E=AE$4,IF(OR(AE$4=Tout_JF_P,NOT(NETWORKDAYS.INTL(AE$4,AE$4,Chômés))),"*",Montant),
IF(AND(OFFSET(AE22,,-Sens)&lt;&gt;"",OR(OFFSET(AE$4,,-Sens)=Tout_JF_P,NOT(NETWORKDAYS.INTL(OFFSET(AE$4,,-Sens),OFFSET(AE$4,,-Sens),Chômés)))),IF(OR(AE$4=Tout_JF_P,NOT(NETWORKDAYS.INTL(AE$4,AE$4,Chômés))),"*",Montant),
"")))))),"")</f>
        <v/>
      </c>
      <c r="AF22" s="87" t="str">
        <f t="array" aca="1" ref="AF22" ca="1">IFERROR(IF(AF$4&lt;$D22,"",
IF(AF$4&gt;La_Dernière_Opération,"",
IF(AF$4=La_Dernière_Opération,Montant,
IF(AF$4=$D22,IF(OR(AF$4=Tout_JF_P,NOT(NETWORKDAYS.INTL(AF$4,AF$4,Chômés))),"*",Montant),
IF(_T_E=AF$4,IF(OR(AF$4=Tout_JF_P,NOT(NETWORKDAYS.INTL(AF$4,AF$4,Chômés))),"*",Montant),
IF(AND(OFFSET(AF22,,-Sens)&lt;&gt;"",OR(OFFSET(AF$4,,-Sens)=Tout_JF_P,NOT(NETWORKDAYS.INTL(OFFSET(AF$4,,-Sens),OFFSET(AF$4,,-Sens),Chômés)))),IF(OR(AF$4=Tout_JF_P,NOT(NETWORKDAYS.INTL(AF$4,AF$4,Chômés))),"*",Montant),
"")))))),"")</f>
        <v/>
      </c>
      <c r="AG22" s="87" t="str">
        <f ca="1">IFERROR(IF(AG$4&lt;$D22,"",
IF(AG$4&gt;La_Dernière_Opération,"",
IF(AG$4=La_Dernière_Opération,Montant,
IF(AG$4=$D22,IF(OR(AG$4=Tout_JF_P,NOT(NETWORKDAYS.INTL(AG$4,AG$4,Chômés))),"*",Montant),
IF(_T_E=AG$4,IF(OR(AG$4=Tout_JF_P,NOT(NETWORKDAYS.INTL(AG$4,AG$4,Chômés))),"*",Montant),
IF(AND(OFFSET(AG22,,-Sens)&lt;&gt;"",OR(OFFSET(AG$4,,-Sens)=Tout_JF_P,NOT(NETWORKDAYS.INTL(OFFSET(AG$4,,-Sens),OFFSET(AG$4,,-Sens),Chômés)))),IF(OR(AG$4=Tout_JF_P,NOT(NETWORKDAYS.INTL(AG$4,AG$4,Chômés))),"*",Montant),
"")))))),"")</f>
        <v/>
      </c>
      <c r="AH22" s="87" t="str">
        <f t="array" aca="1" ref="AH22" ca="1">IFERROR(IF(AH$4&lt;$D22,"",
IF(AH$4&gt;La_Dernière_Opération,"",
IF(AH$4=La_Dernière_Opération,Montant,
IF(AH$4=$D22,IF(OR(AH$4=Tout_JF_P,NOT(NETWORKDAYS.INTL(AH$4,AH$4,Chômés))),"*",Montant),
IF(_T_E=AH$4,IF(OR(AH$4=Tout_JF_P,NOT(NETWORKDAYS.INTL(AH$4,AH$4,Chômés))),"*",Montant),
IF(AND(OFFSET(AH22,,-Sens)&lt;&gt;"",OR(OFFSET(AH$4,,-Sens)=Tout_JF_P,NOT(NETWORKDAYS.INTL(OFFSET(AH$4,,-Sens),OFFSET(AH$4,,-Sens),Chômés)))),IF(OR(AH$4=Tout_JF_P,NOT(NETWORKDAYS.INTL(AH$4,AH$4,Chômés))),"*",Montant),
"")))))),"")</f>
        <v/>
      </c>
      <c r="AI22" s="87" t="str">
        <f ca="1">IFERROR(IF(AI$4&lt;$D22,"",
IF(AI$4&gt;La_Dernière_Opération,"",
IF(AI$4=La_Dernière_Opération,Montant,
IF(AI$4=$D22,IF(OR(AI$4=Tout_JF_P,NOT(NETWORKDAYS.INTL(AI$4,AI$4,Chômés))),"*",Montant),
IF(_T_E=AI$4,IF(OR(AI$4=Tout_JF_P,NOT(NETWORKDAYS.INTL(AI$4,AI$4,Chômés))),"*",Montant),
IF(AND(OFFSET(AI22,,-Sens)&lt;&gt;"",OR(OFFSET(AI$4,,-Sens)=Tout_JF_P,NOT(NETWORKDAYS.INTL(OFFSET(AI$4,,-Sens),OFFSET(AI$4,,-Sens),Chômés)))),IF(OR(AI$4=Tout_JF_P,NOT(NETWORKDAYS.INTL(AI$4,AI$4,Chômés))),"*",Montant),
"")))))),"")</f>
        <v/>
      </c>
      <c r="AJ22" s="87" t="str">
        <f t="array" aca="1" ref="AJ22" ca="1">IFERROR(IF(AJ$4&lt;$D22,"",
IF(AJ$4&gt;La_Dernière_Opération,"",
IF(AJ$4=La_Dernière_Opération,Montant,
IF(AJ$4=$D22,IF(OR(AJ$4=Tout_JF_P,NOT(NETWORKDAYS.INTL(AJ$4,AJ$4,Chômés))),"*",Montant),
IF(_T_E=AJ$4,IF(OR(AJ$4=Tout_JF_P,NOT(NETWORKDAYS.INTL(AJ$4,AJ$4,Chômés))),"*",Montant),
IF(AND(OFFSET(AJ22,,-Sens)&lt;&gt;"",OR(OFFSET(AJ$4,,-Sens)=Tout_JF_P,NOT(NETWORKDAYS.INTL(OFFSET(AJ$4,,-Sens),OFFSET(AJ$4,,-Sens),Chômés)))),IF(OR(AJ$4=Tout_JF_P,NOT(NETWORKDAYS.INTL(AJ$4,AJ$4,Chômés))),"*",Montant),
"")))))),"")</f>
        <v/>
      </c>
      <c r="AK22" s="87" t="str">
        <f t="array" aca="1" ref="AK22" ca="1">IFERROR(IF(AK$4&lt;$D22,"",
IF(AK$4&gt;La_Dernière_Opération,"",
IF(AK$4=La_Dernière_Opération,Montant,
IF(AK$4=$D22,IF(OR(AK$4=Tout_JF_P,NOT(NETWORKDAYS.INTL(AK$4,AK$4,Chômés))),"*",Montant),
IF(_T_E=AK$4,IF(OR(AK$4=Tout_JF_P,NOT(NETWORKDAYS.INTL(AK$4,AK$4,Chômés))),"*",Montant),
IF(AND(OFFSET(AK22,,-Sens)&lt;&gt;"",OR(OFFSET(AK$4,,-Sens)=Tout_JF_P,NOT(NETWORKDAYS.INTL(OFFSET(AK$4,,-Sens),OFFSET(AK$4,,-Sens),Chômés)))),IF(OR(AK$4=Tout_JF_P,NOT(NETWORKDAYS.INTL(AK$4,AK$4,Chômés))),"*",Montant),
"")))))),"")</f>
        <v/>
      </c>
      <c r="AL22" s="87" t="str">
        <f t="array" aca="1" ref="AL22" ca="1">IFERROR(IF(AL$4&lt;$D22,"",
IF(AL$4&gt;La_Dernière_Opération,"",
IF(AL$4=La_Dernière_Opération,Montant,
IF(AL$4=$D22,IF(OR(AL$4=Tout_JF_P,NOT(NETWORKDAYS.INTL(AL$4,AL$4,Chômés))),"*",Montant),
IF(_T_E=AL$4,IF(OR(AL$4=Tout_JF_P,NOT(NETWORKDAYS.INTL(AL$4,AL$4,Chômés))),"*",Montant),
IF(AND(OFFSET(AL22,,-Sens)&lt;&gt;"",OR(OFFSET(AL$4,,-Sens)=Tout_JF_P,NOT(NETWORKDAYS.INTL(OFFSET(AL$4,,-Sens),OFFSET(AL$4,,-Sens),Chômés)))),IF(OR(AL$4=Tout_JF_P,NOT(NETWORKDAYS.INTL(AL$4,AL$4,Chômés))),"*",Montant),
"")))))),"")</f>
        <v/>
      </c>
      <c r="AM22" s="87" t="str">
        <f t="array" aca="1" ref="AM22" ca="1">IFERROR(IF(AM$4&lt;$D22,"",
IF(AM$4&gt;La_Dernière_Opération,"",
IF(AM$4=La_Dernière_Opération,Montant,
IF(AM$4=$D22,IF(OR(AM$4=Tout_JF_P,NOT(NETWORKDAYS.INTL(AM$4,AM$4,Chômés))),"*",Montant),
IF(_T_E=AM$4,IF(OR(AM$4=Tout_JF_P,NOT(NETWORKDAYS.INTL(AM$4,AM$4,Chômés))),"*",Montant),
IF(AND(OFFSET(AM22,,-Sens)&lt;&gt;"",OR(OFFSET(AM$4,,-Sens)=Tout_JF_P,NOT(NETWORKDAYS.INTL(OFFSET(AM$4,,-Sens),OFFSET(AM$4,,-Sens),Chômés)))),IF(OR(AM$4=Tout_JF_P,NOT(NETWORKDAYS.INTL(AM$4,AM$4,Chômés))),"*",Montant),
"")))))),"")</f>
        <v/>
      </c>
      <c r="AN22" s="87" t="str">
        <f t="array" aca="1" ref="AN22" ca="1">IFERROR(IF(AN$4&lt;$D22,"",
IF(AN$4&gt;La_Dernière_Opération,"",
IF(AN$4=La_Dernière_Opération,Montant,
IF(AN$4=$D22,IF(OR(AN$4=Tout_JF_P,NOT(NETWORKDAYS.INTL(AN$4,AN$4,Chômés))),"*",Montant),
IF(_T_E=AN$4,IF(OR(AN$4=Tout_JF_P,NOT(NETWORKDAYS.INTL(AN$4,AN$4,Chômés))),"*",Montant),
IF(AND(OFFSET(AN22,,-Sens)&lt;&gt;"",OR(OFFSET(AN$4,,-Sens)=Tout_JF_P,NOT(NETWORKDAYS.INTL(OFFSET(AN$4,,-Sens),OFFSET(AN$4,,-Sens),Chômés)))),IF(OR(AN$4=Tout_JF_P,NOT(NETWORKDAYS.INTL(AN$4,AN$4,Chômés))),"*",Montant),
"")))))),"")</f>
        <v/>
      </c>
      <c r="AO22" s="87" t="str">
        <f t="array" aca="1" ref="AO22" ca="1">IFERROR(IF(AO$4&lt;$D22,"",
IF(AO$4&gt;La_Dernière_Opération,"",
IF(AO$4=La_Dernière_Opération,Montant,
IF(AO$4=$D22,IF(OR(AO$4=Tout_JF_P,NOT(NETWORKDAYS.INTL(AO$4,AO$4,Chômés))),"*",Montant),
IF(_T_E=AO$4,IF(OR(AO$4=Tout_JF_P,NOT(NETWORKDAYS.INTL(AO$4,AO$4,Chômés))),"*",Montant),
IF(AND(OFFSET(AO22,,-Sens)&lt;&gt;"",OR(OFFSET(AO$4,,-Sens)=Tout_JF_P,NOT(NETWORKDAYS.INTL(OFFSET(AO$4,,-Sens),OFFSET(AO$4,,-Sens),Chômés)))),IF(OR(AO$4=Tout_JF_P,NOT(NETWORKDAYS.INTL(AO$4,AO$4,Chômés))),"*",Montant),
"")))))),"")</f>
        <v/>
      </c>
      <c r="AP22" s="87" t="str">
        <f t="array" aca="1" ref="AP22" ca="1">IFERROR(IF(AP$4&lt;$D22,"",
IF(AP$4&gt;La_Dernière_Opération,"",
IF(AP$4=La_Dernière_Opération,Montant,
IF(AP$4=$D22,IF(OR(AP$4=Tout_JF_P,NOT(NETWORKDAYS.INTL(AP$4,AP$4,Chômés))),"*",Montant),
IF(_T_E=AP$4,IF(OR(AP$4=Tout_JF_P,NOT(NETWORKDAYS.INTL(AP$4,AP$4,Chômés))),"*",Montant),
IF(AND(OFFSET(AP22,,-Sens)&lt;&gt;"",OR(OFFSET(AP$4,,-Sens)=Tout_JF_P,NOT(NETWORKDAYS.INTL(OFFSET(AP$4,,-Sens),OFFSET(AP$4,,-Sens),Chômés)))),IF(OR(AP$4=Tout_JF_P,NOT(NETWORKDAYS.INTL(AP$4,AP$4,Chômés))),"*",Montant),
"")))))),"")</f>
        <v/>
      </c>
      <c r="AQ22" s="87" t="str">
        <f ca="1">IFERROR(IF(AQ$4&lt;$D22,"",
IF(AQ$4&gt;La_Dernière_Opération,"",
IF(AQ$4=La_Dernière_Opération,Montant,
IF(AQ$4=$D22,IF(OR(AQ$4=Tout_JF_P,NOT(NETWORKDAYS.INTL(AQ$4,AQ$4,Chômés))),"*",Montant),
IF(_T_E=AQ$4,IF(OR(AQ$4=Tout_JF_P,NOT(NETWORKDAYS.INTL(AQ$4,AQ$4,Chômés))),"*",Montant),
IF(AND(OFFSET(AQ22,,-Sens)&lt;&gt;"",OR(OFFSET(AQ$4,,-Sens)=Tout_JF_P,NOT(NETWORKDAYS.INTL(OFFSET(AQ$4,,-Sens),OFFSET(AQ$4,,-Sens),Chômés)))),IF(OR(AQ$4=Tout_JF_P,NOT(NETWORKDAYS.INTL(AQ$4,AQ$4,Chômés))),"*",Montant),
"")))))),"")</f>
        <v/>
      </c>
      <c r="AR22" s="87" t="str">
        <f ca="1">IFERROR(IF(AR$4&lt;$D22,"",
IF(AR$4&gt;La_Dernière_Opération,"",
IF(AR$4=La_Dernière_Opération,Montant,
IF(AR$4=$D22,IF(OR(AR$4=Tout_JF_P,NOT(NETWORKDAYS.INTL(AR$4,AR$4,Chômés))),"*",Montant),
IF(_T_E=AR$4,IF(OR(AR$4=Tout_JF_P,NOT(NETWORKDAYS.INTL(AR$4,AR$4,Chômés))),"*",Montant),
IF(AND(OFFSET(AR22,,-Sens)&lt;&gt;"",OR(OFFSET(AR$4,,-Sens)=Tout_JF_P,NOT(NETWORKDAYS.INTL(OFFSET(AR$4,,-Sens),OFFSET(AR$4,,-Sens),Chômés)))),IF(OR(AR$4=Tout_JF_P,NOT(NETWORKDAYS.INTL(AR$4,AR$4,Chômés))),"*",Montant),
"")))))),"")</f>
        <v/>
      </c>
      <c r="AS22" s="87" t="str">
        <f t="array" aca="1" ref="AS22" ca="1">IFERROR(IF(AS$4&lt;$D22,"",
IF(AS$4&gt;La_Dernière_Opération,"",
IF(AS$4=La_Dernière_Opération,Montant,
IF(AS$4=$D22,IF(OR(AS$4=Tout_JF_P,NOT(NETWORKDAYS.INTL(AS$4,AS$4,Chômés))),"*",Montant),
IF(_T_E=AS$4,IF(OR(AS$4=Tout_JF_P,NOT(NETWORKDAYS.INTL(AS$4,AS$4,Chômés))),"*",Montant),
IF(AND(OFFSET(AS22,,-Sens)&lt;&gt;"",OR(OFFSET(AS$4,,-Sens)=Tout_JF_P,NOT(NETWORKDAYS.INTL(OFFSET(AS$4,,-Sens),OFFSET(AS$4,,-Sens),Chômés)))),IF(OR(AS$4=Tout_JF_P,NOT(NETWORKDAYS.INTL(AS$4,AS$4,Chômés))),"*",Montant),
"")))))),"")</f>
        <v/>
      </c>
      <c r="AT22" s="87" t="str">
        <f t="array" aca="1" ref="AT22" ca="1">IFERROR(IF(AT$4&lt;$D22,"",
IF(AT$4&gt;La_Dernière_Opération,"",
IF(AT$4=La_Dernière_Opération,Montant,
IF(AT$4=$D22,IF(OR(AT$4=Tout_JF_P,NOT(NETWORKDAYS.INTL(AT$4,AT$4,Chômés))),"*",Montant),
IF(_T_E=AT$4,IF(OR(AT$4=Tout_JF_P,NOT(NETWORKDAYS.INTL(AT$4,AT$4,Chômés))),"*",Montant),
IF(AND(OFFSET(AT22,,-Sens)&lt;&gt;"",OR(OFFSET(AT$4,,-Sens)=Tout_JF_P,NOT(NETWORKDAYS.INTL(OFFSET(AT$4,,-Sens),OFFSET(AT$4,,-Sens),Chômés)))),IF(OR(AT$4=Tout_JF_P,NOT(NETWORKDAYS.INTL(AT$4,AT$4,Chômés))),"*",Montant),
"")))))),"")</f>
        <v/>
      </c>
      <c r="AU22" s="87" t="str">
        <f t="array" aca="1" ref="AU22" ca="1">IFERROR(IF(AU$4&lt;$D22,"",
IF(AU$4&gt;La_Dernière_Opération,"",
IF(AU$4=La_Dernière_Opération,Montant,
IF(AU$4=$D22,IF(OR(AU$4=Tout_JF_P,NOT(NETWORKDAYS.INTL(AU$4,AU$4,Chômés))),"*",Montant),
IF(_T_E=AU$4,IF(OR(AU$4=Tout_JF_P,NOT(NETWORKDAYS.INTL(AU$4,AU$4,Chômés))),"*",Montant),
IF(AND(OFFSET(AU22,,-Sens)&lt;&gt;"",OR(OFFSET(AU$4,,-Sens)=Tout_JF_P,NOT(NETWORKDAYS.INTL(OFFSET(AU$4,,-Sens),OFFSET(AU$4,,-Sens),Chômés)))),IF(OR(AU$4=Tout_JF_P,NOT(NETWORKDAYS.INTL(AU$4,AU$4,Chômés))),"*",Montant),
"")))))),"")</f>
        <v/>
      </c>
      <c r="AV22" s="87" t="str">
        <f t="array" aca="1" ref="AV22" ca="1">IFERROR(IF(AV$4&lt;$D22,"",
IF(AV$4&gt;La_Dernière_Opération,"",
IF(AV$4=La_Dernière_Opération,Montant,
IF(AV$4=$D22,IF(OR(AV$4=Tout_JF_P,NOT(NETWORKDAYS.INTL(AV$4,AV$4,Chômés))),"*",Montant),
IF(_T_E=AV$4,IF(OR(AV$4=Tout_JF_P,NOT(NETWORKDAYS.INTL(AV$4,AV$4,Chômés))),"*",Montant),
IF(AND(OFFSET(AV22,,-Sens)&lt;&gt;"",OR(OFFSET(AV$4,,-Sens)=Tout_JF_P,NOT(NETWORKDAYS.INTL(OFFSET(AV$4,,-Sens),OFFSET(AV$4,,-Sens),Chômés)))),IF(OR(AV$4=Tout_JF_P,NOT(NETWORKDAYS.INTL(AV$4,AV$4,Chômés))),"*",Montant),
"")))))),"")</f>
        <v/>
      </c>
      <c r="AW22" s="87" t="str">
        <f t="array" aca="1" ref="AW22" ca="1">IFERROR(IF(AW$4&lt;$D22,"",
IF(AW$4&gt;La_Dernière_Opération,"",
IF(AW$4=La_Dernière_Opération,Montant,
IF(AW$4=$D22,IF(OR(AW$4=Tout_JF_P,NOT(NETWORKDAYS.INTL(AW$4,AW$4,Chômés))),"*",Montant),
IF(_T_E=AW$4,IF(OR(AW$4=Tout_JF_P,NOT(NETWORKDAYS.INTL(AW$4,AW$4,Chômés))),"*",Montant),
IF(AND(OFFSET(AW22,,-Sens)&lt;&gt;"",OR(OFFSET(AW$4,,-Sens)=Tout_JF_P,NOT(NETWORKDAYS.INTL(OFFSET(AW$4,,-Sens),OFFSET(AW$4,,-Sens),Chômés)))),IF(OR(AW$4=Tout_JF_P,NOT(NETWORKDAYS.INTL(AW$4,AW$4,Chômés))),"*",Montant),
"")))))),"")</f>
        <v/>
      </c>
      <c r="AX22" s="87" t="str">
        <f t="array" aca="1" ref="AX22" ca="1">IFERROR(IF(AX$4&lt;$D22,"",
IF(AX$4&gt;La_Dernière_Opération,"",
IF(AX$4=La_Dernière_Opération,Montant,
IF(AX$4=$D22,IF(OR(AX$4=Tout_JF_P,NOT(NETWORKDAYS.INTL(AX$4,AX$4,Chômés))),"*",Montant),
IF(_T_E=AX$4,IF(OR(AX$4=Tout_JF_P,NOT(NETWORKDAYS.INTL(AX$4,AX$4,Chômés))),"*",Montant),
IF(AND(OFFSET(AX22,,-Sens)&lt;&gt;"",OR(OFFSET(AX$4,,-Sens)=Tout_JF_P,NOT(NETWORKDAYS.INTL(OFFSET(AX$4,,-Sens),OFFSET(AX$4,,-Sens),Chômés)))),IF(OR(AX$4=Tout_JF_P,NOT(NETWORKDAYS.INTL(AX$4,AX$4,Chômés))),"*",Montant),
"")))))),"")</f>
        <v/>
      </c>
      <c r="AY22" s="87" t="str">
        <f ca="1">IFERROR(IF(AY$4&lt;$D22,"",
IF(AY$4&gt;La_Dernière_Opération,"",
IF(AY$4=La_Dernière_Opération,Montant,
IF(AY$4=$D22,IF(OR(AY$4=Tout_JF_P,NOT(NETWORKDAYS.INTL(AY$4,AY$4,Chômés))),"*",Montant),
IF(_T_E=AY$4,IF(OR(AY$4=Tout_JF_P,NOT(NETWORKDAYS.INTL(AY$4,AY$4,Chômés))),"*",Montant),
IF(AND(OFFSET(AY22,,-Sens)&lt;&gt;"",OR(OFFSET(AY$4,,-Sens)=Tout_JF_P,NOT(NETWORKDAYS.INTL(OFFSET(AY$4,,-Sens),OFFSET(AY$4,,-Sens),Chômés)))),IF(OR(AY$4=Tout_JF_P,NOT(NETWORKDAYS.INTL(AY$4,AY$4,Chômés))),"*",Montant),
"")))))),"")</f>
        <v/>
      </c>
      <c r="AZ22" s="87" t="str">
        <f ca="1">IFERROR(IF(AZ$4&lt;$D22,"",
IF(AZ$4&gt;La_Dernière_Opération,"",
IF(AZ$4=La_Dernière_Opération,Montant,
IF(AZ$4=$D22,IF(OR(AZ$4=Tout_JF_P,NOT(NETWORKDAYS.INTL(AZ$4,AZ$4,Chômés))),"*",Montant),
IF(_T_E=AZ$4,IF(OR(AZ$4=Tout_JF_P,NOT(NETWORKDAYS.INTL(AZ$4,AZ$4,Chômés))),"*",Montant),
IF(AND(OFFSET(AZ22,,-Sens)&lt;&gt;"",OR(OFFSET(AZ$4,,-Sens)=Tout_JF_P,NOT(NETWORKDAYS.INTL(OFFSET(AZ$4,,-Sens),OFFSET(AZ$4,,-Sens),Chômés)))),IF(OR(AZ$4=Tout_JF_P,NOT(NETWORKDAYS.INTL(AZ$4,AZ$4,Chômés))),"*",Montant),
"")))))),"")</f>
        <v/>
      </c>
      <c r="BA22" s="87" t="str">
        <f t="array" aca="1" ref="BA22" ca="1">IFERROR(IF(BA$4&lt;$D22,"",
IF(BA$4&gt;La_Dernière_Opération,"",
IF(BA$4=La_Dernière_Opération,Montant,
IF(BA$4=$D22,IF(OR(BA$4=Tout_JF_P,NOT(NETWORKDAYS.INTL(BA$4,BA$4,Chômés))),"*",Montant),
IF(_T_E=BA$4,IF(OR(BA$4=Tout_JF_P,NOT(NETWORKDAYS.INTL(BA$4,BA$4,Chômés))),"*",Montant),
IF(AND(OFFSET(BA22,,-Sens)&lt;&gt;"",OR(OFFSET(BA$4,,-Sens)=Tout_JF_P,NOT(NETWORKDAYS.INTL(OFFSET(BA$4,,-Sens),OFFSET(BA$4,,-Sens),Chômés)))),IF(OR(BA$4=Tout_JF_P,NOT(NETWORKDAYS.INTL(BA$4,BA$4,Chômés))),"*",Montant),
"")))))),"")</f>
        <v/>
      </c>
      <c r="BB22" s="88" t="str">
        <f t="array" aca="1" ref="BB22" ca="1">IFERROR(IF(BB$4&lt;$D22,"",
IF(BB$4&gt;La_Dernière_Opération,"",
IF(BB$4=La_Dernière_Opération,Montant,
IF(BB$4=$D22,IF(OR(BB$4=Tout_JF_P,NOT(NETWORKDAYS.INTL(BB$4,BB$4,Chômés))),"*",Montant),
IF(_T_E=BB$4,IF(OR(BB$4=Tout_JF_P,NOT(NETWORKDAYS.INTL(BB$4,BB$4,Chômés))),"*",Montant),
IF(AND(OFFSET(BB22,,-Sens)&lt;&gt;"",OR(OFFSET(BB$4,,-Sens)=Tout_JF_P,NOT(NETWORKDAYS.INTL(OFFSET(BB$4,,-Sens),OFFSET(BB$4,,-Sens),Chômés)))),IF(OR(BB$4=Tout_JF_P,NOT(NETWORKDAYS.INTL(BB$4,BB$4,Chômés))),"*",Montant),
"")))))),"")</f>
        <v/>
      </c>
      <c r="BC22" s="88" t="str">
        <f t="array" aca="1" ref="BC22" ca="1">IFERROR(IF(BC$4&lt;$D22,"",
IF(BC$4&gt;La_Dernière_Opération,"",
IF(BC$4=La_Dernière_Opération,Montant,
IF(BC$4=$D22,IF(OR(BC$4=Tout_JF_P,NOT(NETWORKDAYS.INTL(BC$4,BC$4,Chômés))),"*",Montant),
IF(_T_E=BC$4,IF(OR(BC$4=Tout_JF_P,NOT(NETWORKDAYS.INTL(BC$4,BC$4,Chômés))),"*",Montant),
IF(AND(OFFSET(BC22,,-Sens)&lt;&gt;"",OR(OFFSET(BC$4,,-Sens)=Tout_JF_P,NOT(NETWORKDAYS.INTL(OFFSET(BC$4,,-Sens),OFFSET(BC$4,,-Sens),Chômés)))),IF(OR(BC$4=Tout_JF_P,NOT(NETWORKDAYS.INTL(BC$4,BC$4,Chômés))),"*",Montant),
"")))))),"")</f>
        <v/>
      </c>
      <c r="BD22" s="88" t="str">
        <f t="array" aca="1" ref="BD22" ca="1">IFERROR(IF(BD$4&lt;$D22,"",
IF(BD$4&gt;La_Dernière_Opération,"",
IF(BD$4=La_Dernière_Opération,Montant,
IF(BD$4=$D22,IF(OR(BD$4=Tout_JF_P,NOT(NETWORKDAYS.INTL(BD$4,BD$4,Chômés))),"*",Montant),
IF(_T_E=BD$4,IF(OR(BD$4=Tout_JF_P,NOT(NETWORKDAYS.INTL(BD$4,BD$4,Chômés))),"*",Montant),
IF(AND(OFFSET(BD22,,-Sens)&lt;&gt;"",OR(OFFSET(BD$4,,-Sens)=Tout_JF_P,NOT(NETWORKDAYS.INTL(OFFSET(BD$4,,-Sens),OFFSET(BD$4,,-Sens),Chômés)))),IF(OR(BD$4=Tout_JF_P,NOT(NETWORKDAYS.INTL(BD$4,BD$4,Chômés))),"*",Montant),
"")))))),"")</f>
        <v/>
      </c>
      <c r="BE22" s="88" t="str">
        <f t="array" aca="1" ref="BE22" ca="1">IFERROR(IF(BE$4&lt;$D22,"",
IF(BE$4&gt;La_Dernière_Opération,"",
IF(BE$4=La_Dernière_Opération,Montant,
IF(BE$4=$D22,IF(OR(BE$4=Tout_JF_P,NOT(NETWORKDAYS.INTL(BE$4,BE$4,Chômés))),"*",Montant),
IF(_T_E=BE$4,IF(OR(BE$4=Tout_JF_P,NOT(NETWORKDAYS.INTL(BE$4,BE$4,Chômés))),"*",Montant),
IF(AND(OFFSET(BE22,,-Sens)&lt;&gt;"",OR(OFFSET(BE$4,,-Sens)=Tout_JF_P,NOT(NETWORKDAYS.INTL(OFFSET(BE$4,,-Sens),OFFSET(BE$4,,-Sens),Chômés)))),IF(OR(BE$4=Tout_JF_P,NOT(NETWORKDAYS.INTL(BE$4,BE$4,Chômés))),"*",Montant),
"")))))),"")</f>
        <v>VM</v>
      </c>
      <c r="BF22" s="88" t="str">
        <f t="array" aca="1" ref="BF22" ca="1">IFERROR(IF(BF$4&lt;$D22,"",
IF(BF$4&gt;La_Dernière_Opération,"",
IF(BF$4=La_Dernière_Opération,Montant,
IF(BF$4=$D22,IF(OR(BF$4=Tout_JF_P,NOT(NETWORKDAYS.INTL(BF$4,BF$4,Chômés))),"*",Montant),
IF(_T_E=BF$4,IF(OR(BF$4=Tout_JF_P,NOT(NETWORKDAYS.INTL(BF$4,BF$4,Chômés))),"*",Montant),
IF(AND(OFFSET(BF22,,-Sens)&lt;&gt;"",OR(OFFSET(BF$4,,-Sens)=Tout_JF_P,NOT(NETWORKDAYS.INTL(OFFSET(BF$4,,-Sens),OFFSET(BF$4,,-Sens),Chômés)))),IF(OR(BF$4=Tout_JF_P,NOT(NETWORKDAYS.INTL(BF$4,BF$4,Chômés))),"*",Montant),
"")))))),"")</f>
        <v/>
      </c>
      <c r="BG22" s="88" t="str">
        <f t="array" aca="1" ref="BG22" ca="1">IFERROR(IF(BG$4&lt;$D22,"",
IF(BG$4&gt;La_Dernière_Opération,"",
IF(BG$4=La_Dernière_Opération,Montant,
IF(BG$4=$D22,IF(OR(BG$4=Tout_JF_P,NOT(NETWORKDAYS.INTL(BG$4,BG$4,Chômés))),"*",Montant),
IF(_T_E=BG$4,IF(OR(BG$4=Tout_JF_P,NOT(NETWORKDAYS.INTL(BG$4,BG$4,Chômés))),"*",Montant),
IF(AND(OFFSET(BG22,,-Sens)&lt;&gt;"",OR(OFFSET(BG$4,,-Sens)=Tout_JF_P,NOT(NETWORKDAYS.INTL(OFFSET(BG$4,,-Sens),OFFSET(BG$4,,-Sens),Chômés)))),IF(OR(BG$4=Tout_JF_P,NOT(NETWORKDAYS.INTL(BG$4,BG$4,Chômés))),"*",Montant),
"")))))),"")</f>
        <v/>
      </c>
      <c r="BH22" s="89" t="str">
        <f t="array" aca="1" ref="BH22" ca="1">IFERROR(IF(BH$4&lt;$D22,"",
IF(BH$4&gt;La_Dernière_Opération,"",
IF(BH$4=La_Dernière_Opération,Montant,
IF(BH$4=$D22,IF(OR(BH$4=Tout_JF_P,NOT(NETWORKDAYS.INTL(BH$4,BH$4,Chômés))),"*",Montant),
IF(_T_E=BH$4,IF(OR(BH$4=Tout_JF_P,NOT(NETWORKDAYS.INTL(BH$4,BH$4,Chômés))),"*",Montant),
IF(AND(OFFSET(BH22,,-Sens)&lt;&gt;"",OR(OFFSET(BH$4,,-Sens)=Tout_JF_P,NOT(NETWORKDAYS.INTL(OFFSET(BH$4,,-Sens),OFFSET(BH$4,,-Sens),Chômés)))),IF(OR(BH$4=Tout_JF_P,NOT(NETWORKDAYS.INTL(BH$4,BH$4,Chômés))),"*",Montant),
"")))))),"")</f>
        <v/>
      </c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</row>
    <row r="23" spans="1:702" ht="26.25" x14ac:dyDescent="0.25">
      <c r="A23" s="61" t="s">
        <v>130</v>
      </c>
      <c r="B23" s="73" t="s">
        <v>166</v>
      </c>
      <c r="C23" s="35"/>
      <c r="D23" s="56">
        <v>43840</v>
      </c>
      <c r="E23" s="75" t="s">
        <v>52</v>
      </c>
      <c r="F23" s="30">
        <v>10000</v>
      </c>
      <c r="G23" s="35"/>
      <c r="H23" s="72">
        <f t="array" aca="1" ref="H23" ca="1">IF(OR($D23=Fériés,$D23=Ponts,NOT(NETWORKDAYS.INTL($D23,$D23,Chômés))),"Erreur de",IF($D23="","Absence de",IFERROR(
IF($I23="Terminé","Opération",
IF(TODAY()&lt;=$D23,$D23,
IF($I23&lt;WORKDAY.INTL(Prochaine_Echéance,IF(OR(WORKDAY.INTL(Prochaine_Echéance,0,Chômés,Tout_JF_P)=Tout_JF_P),1,0)*Sens,Chômés,Tout_JF_P),
$I23,
WORKDAY.INTL(Prochaine_Echéance,IF(OR(WORKDAY.INTL(Prochaine_Echéance,0,Chômés,Tout_JF_P)=Tout_JF_P),1,0)*Sens,Chômés,Tout_JF_P))
)),
IF($D23="","Absence de","Erreur de"))))</f>
        <v>43900</v>
      </c>
      <c r="I23" s="60" t="str">
        <f t="array" aca="1" ref="I23" ca="1">IF(OR($D23=Fériés,$D23=Ponts,NOT(NETWORKDAYS.INTL($D23,$D23,Chômés))),"date de début",IFERROR(
IF(La_Dernière_Opération&gt;EDATE($D23,100),"Perpétuel",
IF(La_Dernière_Opération&lt;TODAY(),"Terminé",La_Dernière_Opération)),IF(AND(ISNUMBER($D23),$E23=""),"périodicité","date de début")))</f>
        <v>Perpétuel</v>
      </c>
      <c r="J23" s="40" t="str">
        <f t="array" aca="1" ref="J23" ca="1">IFERROR(IF(J$4&lt;$D23,"",
IF(J$4&gt;La_Dernière_Opération,"",
IF(J$4=La_Dernière_Opération,Montant,
IF(J$4=$D23,IF(OR(J$4=Tout_JF_P,NOT(NETWORKDAYS.INTL(J$4,J$4,Chômés))),"*",Montant),
IF(_T_E=J$4,IF(OR(J$4=Tout_JF_P,NOT(NETWORKDAYS.INTL(J$4,J$4,Chômés))),"*",Montant),
IF(AND(OFFSET(J23,,-Sens)&lt;&gt;"",OR(OFFSET(J$4,,-Sens)=Tout_JF_P,NOT(NETWORKDAYS.INTL(OFFSET(J$4,,-Sens),OFFSET(J$4,,-Sens),Chômés)))),IF(OR(J$4=Tout_JF_P,NOT(NETWORKDAYS.INTL(J$4,J$4,Chômés))),"*",Montant),
"")))))),"")</f>
        <v/>
      </c>
      <c r="K23" s="40" t="str">
        <f t="array" aca="1" ref="K23" ca="1">IFERROR(IF(K$4&lt;$D23,"",
IF(K$4&gt;La_Dernière_Opération,"",
IF(K$4=La_Dernière_Opération,Montant,
IF(K$4=$D23,IF(OR(K$4=Tout_JF_P,NOT(NETWORKDAYS.INTL(K$4,K$4,Chômés))),"*",Montant),
IF(_T_E=K$4,IF(OR(K$4=Tout_JF_P,NOT(NETWORKDAYS.INTL(K$4,K$4,Chômés))),"*",Montant),
IF(AND(OFFSET(K23,,-Sens)&lt;&gt;"",OR(OFFSET(K$4,,-Sens)=Tout_JF_P,NOT(NETWORKDAYS.INTL(OFFSET(K$4,,-Sens),OFFSET(K$4,,-Sens),Chômés)))),IF(OR(K$4=Tout_JF_P,NOT(NETWORKDAYS.INTL(K$4,K$4,Chômés))),"*",Montant),
"")))))),"")</f>
        <v/>
      </c>
      <c r="L23" s="40" t="str">
        <f t="array" aca="1" ref="L23" ca="1">IFERROR(IF(L$4&lt;$D23,"",
IF(L$4&gt;La_Dernière_Opération,"",
IF(L$4=La_Dernière_Opération,Montant,
IF(L$4=$D23,IF(OR(L$4=Tout_JF_P,NOT(NETWORKDAYS.INTL(L$4,L$4,Chômés))),"*",Montant),
IF(_T_E=L$4,IF(OR(L$4=Tout_JF_P,NOT(NETWORKDAYS.INTL(L$4,L$4,Chômés))),"*",Montant),
IF(AND(OFFSET(L23,,-Sens)&lt;&gt;"",OR(OFFSET(L$4,,-Sens)=Tout_JF_P,NOT(NETWORKDAYS.INTL(OFFSET(L$4,,-Sens),OFFSET(L$4,,-Sens),Chômés)))),IF(OR(L$4=Tout_JF_P,NOT(NETWORKDAYS.INTL(L$4,L$4,Chômés))),"*",Montant),
"")))))),"")</f>
        <v/>
      </c>
      <c r="M23" s="40" t="str">
        <f t="array" aca="1" ref="M23" ca="1">IFERROR(IF(M$4&lt;$D23,"",
IF(M$4&gt;La_Dernière_Opération,"",
IF(M$4=La_Dernière_Opération,Montant,
IF(M$4=$D23,IF(OR(M$4=Tout_JF_P,NOT(NETWORKDAYS.INTL(M$4,M$4,Chômés))),"*",Montant),
IF(_T_E=M$4,IF(OR(M$4=Tout_JF_P,NOT(NETWORKDAYS.INTL(M$4,M$4,Chômés))),"*",Montant),
IF(AND(OFFSET(M23,,-Sens)&lt;&gt;"",OR(OFFSET(M$4,,-Sens)=Tout_JF_P,NOT(NETWORKDAYS.INTL(OFFSET(M$4,,-Sens),OFFSET(M$4,,-Sens),Chômés)))),IF(OR(M$4=Tout_JF_P,NOT(NETWORKDAYS.INTL(M$4,M$4,Chômés))),"*",Montant),
"")))))),"")</f>
        <v/>
      </c>
      <c r="N23" s="40" t="str">
        <f t="array" aca="1" ref="N23" ca="1">IFERROR(IF(N$4&lt;$D23,"",
IF(N$4&gt;La_Dernière_Opération,"",
IF(N$4=La_Dernière_Opération,Montant,
IF(N$4=$D23,IF(OR(N$4=Tout_JF_P,NOT(NETWORKDAYS.INTL(N$4,N$4,Chômés))),"*",Montant),
IF(_T_E=N$4,IF(OR(N$4=Tout_JF_P,NOT(NETWORKDAYS.INTL(N$4,N$4,Chômés))),"*",Montant),
IF(AND(OFFSET(N23,,-Sens)&lt;&gt;"",OR(OFFSET(N$4,,-Sens)=Tout_JF_P,NOT(NETWORKDAYS.INTL(OFFSET(N$4,,-Sens),OFFSET(N$4,,-Sens),Chômés)))),IF(OR(N$4=Tout_JF_P,NOT(NETWORKDAYS.INTL(N$4,N$4,Chômés))),"*",Montant),
"")))))),"")</f>
        <v/>
      </c>
      <c r="O23" s="40" t="str">
        <f t="array" aca="1" ref="O23" ca="1">IFERROR(IF(O$4&lt;$D23,"",
IF(O$4&gt;La_Dernière_Opération,"",
IF(O$4=La_Dernière_Opération,Montant,
IF(O$4=$D23,IF(OR(O$4=Tout_JF_P,NOT(NETWORKDAYS.INTL(O$4,O$4,Chômés))),"*",Montant),
IF(_T_E=O$4,IF(OR(O$4=Tout_JF_P,NOT(NETWORKDAYS.INTL(O$4,O$4,Chômés))),"*",Montant),
IF(AND(OFFSET(O23,,-Sens)&lt;&gt;"",OR(OFFSET(O$4,,-Sens)=Tout_JF_P,NOT(NETWORKDAYS.INTL(OFFSET(O$4,,-Sens),OFFSET(O$4,,-Sens),Chômés)))),IF(OR(O$4=Tout_JF_P,NOT(NETWORKDAYS.INTL(O$4,O$4,Chômés))),"*",Montant),
"")))))),"")</f>
        <v/>
      </c>
      <c r="P23" s="86" t="str">
        <f t="array" aca="1" ref="P23" ca="1">IFERROR(IF(P$4&lt;$D23,"",
IF(P$4&gt;La_Dernière_Opération,"",
IF(P$4=La_Dernière_Opération,Montant,
IF(P$4=$D23,IF(OR(P$4=Tout_JF_P,NOT(NETWORKDAYS.INTL(P$4,P$4,Chômés))),"*",Montant),
IF(_T_E=P$4,IF(OR(P$4=Tout_JF_P,NOT(NETWORKDAYS.INTL(P$4,P$4,Chômés))),"*",Montant),
IF(AND(OFFSET(P23,,-Sens)&lt;&gt;"",OR(OFFSET(P$4,,-Sens)=Tout_JF_P,NOT(NETWORKDAYS.INTL(OFFSET(P$4,,-Sens),OFFSET(P$4,,-Sens),Chômés)))),IF(OR(P$4=Tout_JF_P,NOT(NETWORKDAYS.INTL(P$4,P$4,Chômés))),"*",Montant),
"")))))),"")</f>
        <v/>
      </c>
      <c r="Q23" s="86" t="str">
        <f t="array" aca="1" ref="Q23" ca="1">IFERROR(IF(Q$4&lt;$D23,"",
IF(Q$4&gt;La_Dernière_Opération,"",
IF(Q$4=La_Dernière_Opération,Montant,
IF(Q$4=$D23,IF(OR(Q$4=Tout_JF_P,NOT(NETWORKDAYS.INTL(Q$4,Q$4,Chômés))),"*",Montant),
IF(_T_E=Q$4,IF(OR(Q$4=Tout_JF_P,NOT(NETWORKDAYS.INTL(Q$4,Q$4,Chômés))),"*",Montant),
IF(AND(OFFSET(Q23,,-Sens)&lt;&gt;"",OR(OFFSET(Q$4,,-Sens)=Tout_JF_P,NOT(NETWORKDAYS.INTL(OFFSET(Q$4,,-Sens),OFFSET(Q$4,,-Sens),Chômés)))),IF(OR(Q$4=Tout_JF_P,NOT(NETWORKDAYS.INTL(Q$4,Q$4,Chômés))),"*",Montant),
"")))))),"")</f>
        <v/>
      </c>
      <c r="R23" s="87" t="str">
        <f t="array" aca="1" ref="R23" ca="1">IFERROR(IF(R$4&lt;$D23,"",
IF(R$4&gt;La_Dernière_Opération,"",
IF(R$4=La_Dernière_Opération,Montant,
IF(R$4=$D23,IF(OR(R$4=Tout_JF_P,NOT(NETWORKDAYS.INTL(R$4,R$4,Chômés))),"*",Montant),
IF(_T_E=R$4,IF(OR(R$4=Tout_JF_P,NOT(NETWORKDAYS.INTL(R$4,R$4,Chômés))),"*",Montant),
IF(AND(OFFSET(R23,,-Sens)&lt;&gt;"",OR(OFFSET(R$4,,-Sens)=Tout_JF_P,NOT(NETWORKDAYS.INTL(OFFSET(R$4,,-Sens),OFFSET(R$4,,-Sens),Chômés)))),IF(OR(R$4=Tout_JF_P,NOT(NETWORKDAYS.INTL(R$4,R$4,Chômés))),"*",Montant),
"")))))),"")</f>
        <v/>
      </c>
      <c r="S23" s="87" t="str">
        <f t="array" aca="1" ref="S23" ca="1">IFERROR(IF(S$4&lt;$D23,"",
IF(S$4&gt;La_Dernière_Opération,"",
IF(S$4=La_Dernière_Opération,Montant,
IF(S$4=$D23,IF(OR(S$4=Tout_JF_P,NOT(NETWORKDAYS.INTL(S$4,S$4,Chômés))),"*",Montant),
IF(_T_E=S$4,IF(OR(S$4=Tout_JF_P,NOT(NETWORKDAYS.INTL(S$4,S$4,Chômés))),"*",Montant),
IF(AND(OFFSET(S23,,-Sens)&lt;&gt;"",OR(OFFSET(S$4,,-Sens)=Tout_JF_P,NOT(NETWORKDAYS.INTL(OFFSET(S$4,,-Sens),OFFSET(S$4,,-Sens),Chômés)))),IF(OR(S$4=Tout_JF_P,NOT(NETWORKDAYS.INTL(S$4,S$4,Chômés))),"*",Montant),
"")))))),"")</f>
        <v/>
      </c>
      <c r="T23" s="87" t="str">
        <f t="array" aca="1" ref="T23" ca="1">IFERROR(IF(T$4&lt;$D23,"",
IF(T$4&gt;La_Dernière_Opération,"",
IF(T$4=La_Dernière_Opération,Montant,
IF(T$4=$D23,IF(OR(T$4=Tout_JF_P,NOT(NETWORKDAYS.INTL(T$4,T$4,Chômés))),"*",Montant),
IF(_T_E=T$4,IF(OR(T$4=Tout_JF_P,NOT(NETWORKDAYS.INTL(T$4,T$4,Chômés))),"*",Montant),
IF(AND(OFFSET(T23,,-Sens)&lt;&gt;"",OR(OFFSET(T$4,,-Sens)=Tout_JF_P,NOT(NETWORKDAYS.INTL(OFFSET(T$4,,-Sens),OFFSET(T$4,,-Sens),Chômés)))),IF(OR(T$4=Tout_JF_P,NOT(NETWORKDAYS.INTL(T$4,T$4,Chômés))),"*",Montant),
"")))))),"")</f>
        <v/>
      </c>
      <c r="U23" s="87" t="str">
        <f t="array" aca="1" ref="U23" ca="1">IFERROR(IF(U$4&lt;$D23,"",
IF(U$4&gt;La_Dernière_Opération,"",
IF(U$4=La_Dernière_Opération,Montant,
IF(U$4=$D23,IF(OR(U$4=Tout_JF_P,NOT(NETWORKDAYS.INTL(U$4,U$4,Chômés))),"*",Montant),
IF(_T_E=U$4,IF(OR(U$4=Tout_JF_P,NOT(NETWORKDAYS.INTL(U$4,U$4,Chômés))),"*",Montant),
IF(AND(OFFSET(U23,,-Sens)&lt;&gt;"",OR(OFFSET(U$4,,-Sens)=Tout_JF_P,NOT(NETWORKDAYS.INTL(OFFSET(U$4,,-Sens),OFFSET(U$4,,-Sens),Chômés)))),IF(OR(U$4=Tout_JF_P,NOT(NETWORKDAYS.INTL(U$4,U$4,Chômés))),"*",Montant),
"")))))),"")</f>
        <v/>
      </c>
      <c r="V23" s="87" t="str">
        <f ca="1">IFERROR(IF(V$4&lt;$D23,"",
IF(V$4&gt;La_Dernière_Opération,"",
IF(V$4=La_Dernière_Opération,Montant,
IF(V$4=$D23,IF(OR(V$4=Tout_JF_P,NOT(NETWORKDAYS.INTL(V$4,V$4,Chômés))),"*",Montant),
IF(_T_E=V$4,IF(OR(V$4=Tout_JF_P,NOT(NETWORKDAYS.INTL(V$4,V$4,Chômés))),"*",Montant),
IF(AND(OFFSET(V23,,-Sens)&lt;&gt;"",OR(OFFSET(V$4,,-Sens)=Tout_JF_P,NOT(NETWORKDAYS.INTL(OFFSET(V$4,,-Sens),OFFSET(V$4,,-Sens),Chômés)))),IF(OR(V$4=Tout_JF_P,NOT(NETWORKDAYS.INTL(V$4,V$4,Chômés))),"*",Montant),
"")))))),"")</f>
        <v/>
      </c>
      <c r="W23" s="87" t="str">
        <f ca="1">IFERROR(IF(W$4&lt;$D23,"",
IF(W$4&gt;La_Dernière_Opération,"",
IF(W$4=La_Dernière_Opération,Montant,
IF(W$4=$D23,IF(OR(W$4=Tout_JF_P,NOT(NETWORKDAYS.INTL(W$4,W$4,Chômés))),"*",Montant),
IF(_T_E=W$4,IF(OR(W$4=Tout_JF_P,NOT(NETWORKDAYS.INTL(W$4,W$4,Chômés))),"*",Montant),
IF(AND(OFFSET(W23,,-Sens)&lt;&gt;"",OR(OFFSET(W$4,,-Sens)=Tout_JF_P,NOT(NETWORKDAYS.INTL(OFFSET(W$4,,-Sens),OFFSET(W$4,,-Sens),Chômés)))),IF(OR(W$4=Tout_JF_P,NOT(NETWORKDAYS.INTL(W$4,W$4,Chômés))),"*",Montant),
"")))))),"")</f>
        <v>VM</v>
      </c>
      <c r="X23" s="87" t="str">
        <f t="array" aca="1" ref="X23" ca="1">IFERROR(IF(X$4&lt;$D23,"",
IF(X$4&gt;La_Dernière_Opération,"",
IF(X$4=La_Dernière_Opération,Montant,
IF(X$4=$D23,IF(OR(X$4=Tout_JF_P,NOT(NETWORKDAYS.INTL(X$4,X$4,Chômés))),"*",Montant),
IF(_T_E=X$4,IF(OR(X$4=Tout_JF_P,NOT(NETWORKDAYS.INTL(X$4,X$4,Chômés))),"*",Montant),
IF(AND(OFFSET(X23,,-Sens)&lt;&gt;"",OR(OFFSET(X$4,,-Sens)=Tout_JF_P,NOT(NETWORKDAYS.INTL(OFFSET(X$4,,-Sens),OFFSET(X$4,,-Sens),Chômés)))),IF(OR(X$4=Tout_JF_P,NOT(NETWORKDAYS.INTL(X$4,X$4,Chômés))),"*",Montant),
"")))))),"")</f>
        <v/>
      </c>
      <c r="Y23" s="87" t="str">
        <f t="array" aca="1" ref="Y23" ca="1">IFERROR(IF(Y$4&lt;$D23,"",
IF(Y$4&gt;La_Dernière_Opération,"",
IF(Y$4=La_Dernière_Opération,Montant,
IF(Y$4=$D23,IF(OR(Y$4=Tout_JF_P,NOT(NETWORKDAYS.INTL(Y$4,Y$4,Chômés))),"*",Montant),
IF(_T_E=Y$4,IF(OR(Y$4=Tout_JF_P,NOT(NETWORKDAYS.INTL(Y$4,Y$4,Chômés))),"*",Montant),
IF(AND(OFFSET(Y23,,-Sens)&lt;&gt;"",OR(OFFSET(Y$4,,-Sens)=Tout_JF_P,NOT(NETWORKDAYS.INTL(OFFSET(Y$4,,-Sens),OFFSET(Y$4,,-Sens),Chômés)))),IF(OR(Y$4=Tout_JF_P,NOT(NETWORKDAYS.INTL(Y$4,Y$4,Chômés))),"*",Montant),
"")))))),"")</f>
        <v/>
      </c>
      <c r="Z23" s="87" t="str">
        <f t="array" aca="1" ref="Z23" ca="1">IFERROR(IF(Z$4&lt;$D23,"",
IF(Z$4&gt;La_Dernière_Opération,"",
IF(Z$4=La_Dernière_Opération,Montant,
IF(Z$4=$D23,IF(OR(Z$4=Tout_JF_P,NOT(NETWORKDAYS.INTL(Z$4,Z$4,Chômés))),"*",Montant),
IF(_T_E=Z$4,IF(OR(Z$4=Tout_JF_P,NOT(NETWORKDAYS.INTL(Z$4,Z$4,Chômés))),"*",Montant),
IF(AND(OFFSET(Z23,,-Sens)&lt;&gt;"",OR(OFFSET(Z$4,,-Sens)=Tout_JF_P,NOT(NETWORKDAYS.INTL(OFFSET(Z$4,,-Sens),OFFSET(Z$4,,-Sens),Chômés)))),IF(OR(Z$4=Tout_JF_P,NOT(NETWORKDAYS.INTL(Z$4,Z$4,Chômés))),"*",Montant),
"")))))),"")</f>
        <v/>
      </c>
      <c r="AA23" s="87" t="str">
        <f t="array" aca="1" ref="AA23" ca="1">IFERROR(IF(AA$4&lt;$D23,"",
IF(AA$4&gt;La_Dernière_Opération,"",
IF(AA$4=La_Dernière_Opération,Montant,
IF(AA$4=$D23,IF(OR(AA$4=Tout_JF_P,NOT(NETWORKDAYS.INTL(AA$4,AA$4,Chômés))),"*",Montant),
IF(_T_E=AA$4,IF(OR(AA$4=Tout_JF_P,NOT(NETWORKDAYS.INTL(AA$4,AA$4,Chômés))),"*",Montant),
IF(AND(OFFSET(AA23,,-Sens)&lt;&gt;"",OR(OFFSET(AA$4,,-Sens)=Tout_JF_P,NOT(NETWORKDAYS.INTL(OFFSET(AA$4,,-Sens),OFFSET(AA$4,,-Sens),Chômés)))),IF(OR(AA$4=Tout_JF_P,NOT(NETWORKDAYS.INTL(AA$4,AA$4,Chômés))),"*",Montant),
"")))))),"")</f>
        <v/>
      </c>
      <c r="AB23" s="87" t="str">
        <f ca="1">IFERROR(IF(AB$4&lt;$D23,"",
IF(AB$4&gt;La_Dernière_Opération,"",
IF(AB$4=La_Dernière_Opération,Montant,
IF(AB$4=$D23,IF(OR(AB$4=Tout_JF_P,NOT(NETWORKDAYS.INTL(AB$4,AB$4,Chômés))),"*",Montant),
IF(_T_E=AB$4,IF(OR(AB$4=Tout_JF_P,NOT(NETWORKDAYS.INTL(AB$4,AB$4,Chômés))),"*",Montant),
IF(AND(OFFSET(AB23,,-Sens)&lt;&gt;"",OR(OFFSET(AB$4,,-Sens)=Tout_JF_P,NOT(NETWORKDAYS.INTL(OFFSET(AB$4,,-Sens),OFFSET(AB$4,,-Sens),Chômés)))),IF(OR(AB$4=Tout_JF_P,NOT(NETWORKDAYS.INTL(AB$4,AB$4,Chômés))),"*",Montant),
"")))))),"")</f>
        <v/>
      </c>
      <c r="AC23" s="87" t="str">
        <f t="array" aca="1" ref="AC23" ca="1">IFERROR(IF(AC$4&lt;$D23,"",
IF(AC$4&gt;La_Dernière_Opération,"",
IF(AC$4=La_Dernière_Opération,Montant,
IF(AC$4=$D23,IF(OR(AC$4=Tout_JF_P,NOT(NETWORKDAYS.INTL(AC$4,AC$4,Chômés))),"*",Montant),
IF(_T_E=AC$4,IF(OR(AC$4=Tout_JF_P,NOT(NETWORKDAYS.INTL(AC$4,AC$4,Chômés))),"*",Montant),
IF(AND(OFFSET(AC23,,-Sens)&lt;&gt;"",OR(OFFSET(AC$4,,-Sens)=Tout_JF_P,NOT(NETWORKDAYS.INTL(OFFSET(AC$4,,-Sens),OFFSET(AC$4,,-Sens),Chômés)))),IF(OR(AC$4=Tout_JF_P,NOT(NETWORKDAYS.INTL(AC$4,AC$4,Chômés))),"*",Montant),
"")))))),"")</f>
        <v/>
      </c>
      <c r="AD23" s="87" t="str">
        <f ca="1">IFERROR(IF(AD$4&lt;$D23,"",
IF(AD$4&gt;La_Dernière_Opération,"",
IF(AD$4=La_Dernière_Opération,Montant,
IF(AD$4=$D23,IF(OR(AD$4=Tout_JF_P,NOT(NETWORKDAYS.INTL(AD$4,AD$4,Chômés))),"*",Montant),
IF(_T_E=AD$4,IF(OR(AD$4=Tout_JF_P,NOT(NETWORKDAYS.INTL(AD$4,AD$4,Chômés))),"*",Montant),
IF(AND(OFFSET(AD23,,-Sens)&lt;&gt;"",OR(OFFSET(AD$4,,-Sens)=Tout_JF_P,NOT(NETWORKDAYS.INTL(OFFSET(AD$4,,-Sens),OFFSET(AD$4,,-Sens),Chômés)))),IF(OR(AD$4=Tout_JF_P,NOT(NETWORKDAYS.INTL(AD$4,AD$4,Chômés))),"*",Montant),
"")))))),"")</f>
        <v/>
      </c>
      <c r="AE23" s="87" t="str">
        <f t="array" aca="1" ref="AE23" ca="1">IFERROR(IF(AE$4&lt;$D23,"",
IF(AE$4&gt;La_Dernière_Opération,"",
IF(AE$4=La_Dernière_Opération,Montant,
IF(AE$4=$D23,IF(OR(AE$4=Tout_JF_P,NOT(NETWORKDAYS.INTL(AE$4,AE$4,Chômés))),"*",Montant),
IF(_T_E=AE$4,IF(OR(AE$4=Tout_JF_P,NOT(NETWORKDAYS.INTL(AE$4,AE$4,Chômés))),"*",Montant),
IF(AND(OFFSET(AE23,,-Sens)&lt;&gt;"",OR(OFFSET(AE$4,,-Sens)=Tout_JF_P,NOT(NETWORKDAYS.INTL(OFFSET(AE$4,,-Sens),OFFSET(AE$4,,-Sens),Chômés)))),IF(OR(AE$4=Tout_JF_P,NOT(NETWORKDAYS.INTL(AE$4,AE$4,Chômés))),"*",Montant),
"")))))),"")</f>
        <v/>
      </c>
      <c r="AF23" s="87" t="str">
        <f t="array" aca="1" ref="AF23" ca="1">IFERROR(IF(AF$4&lt;$D23,"",
IF(AF$4&gt;La_Dernière_Opération,"",
IF(AF$4=La_Dernière_Opération,Montant,
IF(AF$4=$D23,IF(OR(AF$4=Tout_JF_P,NOT(NETWORKDAYS.INTL(AF$4,AF$4,Chômés))),"*",Montant),
IF(_T_E=AF$4,IF(OR(AF$4=Tout_JF_P,NOT(NETWORKDAYS.INTL(AF$4,AF$4,Chômés))),"*",Montant),
IF(AND(OFFSET(AF23,,-Sens)&lt;&gt;"",OR(OFFSET(AF$4,,-Sens)=Tout_JF_P,NOT(NETWORKDAYS.INTL(OFFSET(AF$4,,-Sens),OFFSET(AF$4,,-Sens),Chômés)))),IF(OR(AF$4=Tout_JF_P,NOT(NETWORKDAYS.INTL(AF$4,AF$4,Chômés))),"*",Montant),
"")))))),"")</f>
        <v/>
      </c>
      <c r="AG23" s="87" t="str">
        <f ca="1">IFERROR(IF(AG$4&lt;$D23,"",
IF(AG$4&gt;La_Dernière_Opération,"",
IF(AG$4=La_Dernière_Opération,Montant,
IF(AG$4=$D23,IF(OR(AG$4=Tout_JF_P,NOT(NETWORKDAYS.INTL(AG$4,AG$4,Chômés))),"*",Montant),
IF(_T_E=AG$4,IF(OR(AG$4=Tout_JF_P,NOT(NETWORKDAYS.INTL(AG$4,AG$4,Chômés))),"*",Montant),
IF(AND(OFFSET(AG23,,-Sens)&lt;&gt;"",OR(OFFSET(AG$4,,-Sens)=Tout_JF_P,NOT(NETWORKDAYS.INTL(OFFSET(AG$4,,-Sens),OFFSET(AG$4,,-Sens),Chômés)))),IF(OR(AG$4=Tout_JF_P,NOT(NETWORKDAYS.INTL(AG$4,AG$4,Chômés))),"*",Montant),
"")))))),"")</f>
        <v/>
      </c>
      <c r="AH23" s="87" t="str">
        <f t="array" aca="1" ref="AH23" ca="1">IFERROR(IF(AH$4&lt;$D23,"",
IF(AH$4&gt;La_Dernière_Opération,"",
IF(AH$4=La_Dernière_Opération,Montant,
IF(AH$4=$D23,IF(OR(AH$4=Tout_JF_P,NOT(NETWORKDAYS.INTL(AH$4,AH$4,Chômés))),"*",Montant),
IF(_T_E=AH$4,IF(OR(AH$4=Tout_JF_P,NOT(NETWORKDAYS.INTL(AH$4,AH$4,Chômés))),"*",Montant),
IF(AND(OFFSET(AH23,,-Sens)&lt;&gt;"",OR(OFFSET(AH$4,,-Sens)=Tout_JF_P,NOT(NETWORKDAYS.INTL(OFFSET(AH$4,,-Sens),OFFSET(AH$4,,-Sens),Chômés)))),IF(OR(AH$4=Tout_JF_P,NOT(NETWORKDAYS.INTL(AH$4,AH$4,Chômés))),"*",Montant),
"")))))),"")</f>
        <v/>
      </c>
      <c r="AI23" s="87" t="str">
        <f ca="1">IFERROR(IF(AI$4&lt;$D23,"",
IF(AI$4&gt;La_Dernière_Opération,"",
IF(AI$4=La_Dernière_Opération,Montant,
IF(AI$4=$D23,IF(OR(AI$4=Tout_JF_P,NOT(NETWORKDAYS.INTL(AI$4,AI$4,Chômés))),"*",Montant),
IF(_T_E=AI$4,IF(OR(AI$4=Tout_JF_P,NOT(NETWORKDAYS.INTL(AI$4,AI$4,Chômés))),"*",Montant),
IF(AND(OFFSET(AI23,,-Sens)&lt;&gt;"",OR(OFFSET(AI$4,,-Sens)=Tout_JF_P,NOT(NETWORKDAYS.INTL(OFFSET(AI$4,,-Sens),OFFSET(AI$4,,-Sens),Chômés)))),IF(OR(AI$4=Tout_JF_P,NOT(NETWORKDAYS.INTL(AI$4,AI$4,Chômés))),"*",Montant),
"")))))),"")</f>
        <v/>
      </c>
      <c r="AJ23" s="87" t="str">
        <f t="array" aca="1" ref="AJ23" ca="1">IFERROR(IF(AJ$4&lt;$D23,"",
IF(AJ$4&gt;La_Dernière_Opération,"",
IF(AJ$4=La_Dernière_Opération,Montant,
IF(AJ$4=$D23,IF(OR(AJ$4=Tout_JF_P,NOT(NETWORKDAYS.INTL(AJ$4,AJ$4,Chômés))),"*",Montant),
IF(_T_E=AJ$4,IF(OR(AJ$4=Tout_JF_P,NOT(NETWORKDAYS.INTL(AJ$4,AJ$4,Chômés))),"*",Montant),
IF(AND(OFFSET(AJ23,,-Sens)&lt;&gt;"",OR(OFFSET(AJ$4,,-Sens)=Tout_JF_P,NOT(NETWORKDAYS.INTL(OFFSET(AJ$4,,-Sens),OFFSET(AJ$4,,-Sens),Chômés)))),IF(OR(AJ$4=Tout_JF_P,NOT(NETWORKDAYS.INTL(AJ$4,AJ$4,Chômés))),"*",Montant),
"")))))),"")</f>
        <v/>
      </c>
      <c r="AK23" s="87" t="str">
        <f t="array" aca="1" ref="AK23" ca="1">IFERROR(IF(AK$4&lt;$D23,"",
IF(AK$4&gt;La_Dernière_Opération,"",
IF(AK$4=La_Dernière_Opération,Montant,
IF(AK$4=$D23,IF(OR(AK$4=Tout_JF_P,NOT(NETWORKDAYS.INTL(AK$4,AK$4,Chômés))),"*",Montant),
IF(_T_E=AK$4,IF(OR(AK$4=Tout_JF_P,NOT(NETWORKDAYS.INTL(AK$4,AK$4,Chômés))),"*",Montant),
IF(AND(OFFSET(AK23,,-Sens)&lt;&gt;"",OR(OFFSET(AK$4,,-Sens)=Tout_JF_P,NOT(NETWORKDAYS.INTL(OFFSET(AK$4,,-Sens),OFFSET(AK$4,,-Sens),Chômés)))),IF(OR(AK$4=Tout_JF_P,NOT(NETWORKDAYS.INTL(AK$4,AK$4,Chômés))),"*",Montant),
"")))))),"")</f>
        <v/>
      </c>
      <c r="AL23" s="87" t="str">
        <f t="array" aca="1" ref="AL23" ca="1">IFERROR(IF(AL$4&lt;$D23,"",
IF(AL$4&gt;La_Dernière_Opération,"",
IF(AL$4=La_Dernière_Opération,Montant,
IF(AL$4=$D23,IF(OR(AL$4=Tout_JF_P,NOT(NETWORKDAYS.INTL(AL$4,AL$4,Chômés))),"*",Montant),
IF(_T_E=AL$4,IF(OR(AL$4=Tout_JF_P,NOT(NETWORKDAYS.INTL(AL$4,AL$4,Chômés))),"*",Montant),
IF(AND(OFFSET(AL23,,-Sens)&lt;&gt;"",OR(OFFSET(AL$4,,-Sens)=Tout_JF_P,NOT(NETWORKDAYS.INTL(OFFSET(AL$4,,-Sens),OFFSET(AL$4,,-Sens),Chômés)))),IF(OR(AL$4=Tout_JF_P,NOT(NETWORKDAYS.INTL(AL$4,AL$4,Chômés))),"*",Montant),
"")))))),"")</f>
        <v/>
      </c>
      <c r="AM23" s="87" t="str">
        <f t="array" aca="1" ref="AM23" ca="1">IFERROR(IF(AM$4&lt;$D23,"",
IF(AM$4&gt;La_Dernière_Opération,"",
IF(AM$4=La_Dernière_Opération,Montant,
IF(AM$4=$D23,IF(OR(AM$4=Tout_JF_P,NOT(NETWORKDAYS.INTL(AM$4,AM$4,Chômés))),"*",Montant),
IF(_T_E=AM$4,IF(OR(AM$4=Tout_JF_P,NOT(NETWORKDAYS.INTL(AM$4,AM$4,Chômés))),"*",Montant),
IF(AND(OFFSET(AM23,,-Sens)&lt;&gt;"",OR(OFFSET(AM$4,,-Sens)=Tout_JF_P,NOT(NETWORKDAYS.INTL(OFFSET(AM$4,,-Sens),OFFSET(AM$4,,-Sens),Chômés)))),IF(OR(AM$4=Tout_JF_P,NOT(NETWORKDAYS.INTL(AM$4,AM$4,Chômés))),"*",Montant),
"")))))),"")</f>
        <v/>
      </c>
      <c r="AN23" s="87" t="str">
        <f t="array" aca="1" ref="AN23" ca="1">IFERROR(IF(AN$4&lt;$D23,"",
IF(AN$4&gt;La_Dernière_Opération,"",
IF(AN$4=La_Dernière_Opération,Montant,
IF(AN$4=$D23,IF(OR(AN$4=Tout_JF_P,NOT(NETWORKDAYS.INTL(AN$4,AN$4,Chômés))),"*",Montant),
IF(_T_E=AN$4,IF(OR(AN$4=Tout_JF_P,NOT(NETWORKDAYS.INTL(AN$4,AN$4,Chômés))),"*",Montant),
IF(AND(OFFSET(AN23,,-Sens)&lt;&gt;"",OR(OFFSET(AN$4,,-Sens)=Tout_JF_P,NOT(NETWORKDAYS.INTL(OFFSET(AN$4,,-Sens),OFFSET(AN$4,,-Sens),Chômés)))),IF(OR(AN$4=Tout_JF_P,NOT(NETWORKDAYS.INTL(AN$4,AN$4,Chômés))),"*",Montant),
"")))))),"")</f>
        <v/>
      </c>
      <c r="AO23" s="87" t="str">
        <f t="array" aca="1" ref="AO23" ca="1">IFERROR(IF(AO$4&lt;$D23,"",
IF(AO$4&gt;La_Dernière_Opération,"",
IF(AO$4=La_Dernière_Opération,Montant,
IF(AO$4=$D23,IF(OR(AO$4=Tout_JF_P,NOT(NETWORKDAYS.INTL(AO$4,AO$4,Chômés))),"*",Montant),
IF(_T_E=AO$4,IF(OR(AO$4=Tout_JF_P,NOT(NETWORKDAYS.INTL(AO$4,AO$4,Chômés))),"*",Montant),
IF(AND(OFFSET(AO23,,-Sens)&lt;&gt;"",OR(OFFSET(AO$4,,-Sens)=Tout_JF_P,NOT(NETWORKDAYS.INTL(OFFSET(AO$4,,-Sens),OFFSET(AO$4,,-Sens),Chômés)))),IF(OR(AO$4=Tout_JF_P,NOT(NETWORKDAYS.INTL(AO$4,AO$4,Chômés))),"*",Montant),
"")))))),"")</f>
        <v/>
      </c>
      <c r="AP23" s="87" t="str">
        <f t="array" aca="1" ref="AP23" ca="1">IFERROR(IF(AP$4&lt;$D23,"",
IF(AP$4&gt;La_Dernière_Opération,"",
IF(AP$4=La_Dernière_Opération,Montant,
IF(AP$4=$D23,IF(OR(AP$4=Tout_JF_P,NOT(NETWORKDAYS.INTL(AP$4,AP$4,Chômés))),"*",Montant),
IF(_T_E=AP$4,IF(OR(AP$4=Tout_JF_P,NOT(NETWORKDAYS.INTL(AP$4,AP$4,Chômés))),"*",Montant),
IF(AND(OFFSET(AP23,,-Sens)&lt;&gt;"",OR(OFFSET(AP$4,,-Sens)=Tout_JF_P,NOT(NETWORKDAYS.INTL(OFFSET(AP$4,,-Sens),OFFSET(AP$4,,-Sens),Chômés)))),IF(OR(AP$4=Tout_JF_P,NOT(NETWORKDAYS.INTL(AP$4,AP$4,Chômés))),"*",Montant),
"")))))),"")</f>
        <v/>
      </c>
      <c r="AQ23" s="87" t="str">
        <f ca="1">IFERROR(IF(AQ$4&lt;$D23,"",
IF(AQ$4&gt;La_Dernière_Opération,"",
IF(AQ$4=La_Dernière_Opération,Montant,
IF(AQ$4=$D23,IF(OR(AQ$4=Tout_JF_P,NOT(NETWORKDAYS.INTL(AQ$4,AQ$4,Chômés))),"*",Montant),
IF(_T_E=AQ$4,IF(OR(AQ$4=Tout_JF_P,NOT(NETWORKDAYS.INTL(AQ$4,AQ$4,Chômés))),"*",Montant),
IF(AND(OFFSET(AQ23,,-Sens)&lt;&gt;"",OR(OFFSET(AQ$4,,-Sens)=Tout_JF_P,NOT(NETWORKDAYS.INTL(OFFSET(AQ$4,,-Sens),OFFSET(AQ$4,,-Sens),Chômés)))),IF(OR(AQ$4=Tout_JF_P,NOT(NETWORKDAYS.INTL(AQ$4,AQ$4,Chômés))),"*",Montant),
"")))))),"")</f>
        <v/>
      </c>
      <c r="AR23" s="87" t="str">
        <f ca="1">IFERROR(IF(AR$4&lt;$D23,"",
IF(AR$4&gt;La_Dernière_Opération,"",
IF(AR$4=La_Dernière_Opération,Montant,
IF(AR$4=$D23,IF(OR(AR$4=Tout_JF_P,NOT(NETWORKDAYS.INTL(AR$4,AR$4,Chômés))),"*",Montant),
IF(_T_E=AR$4,IF(OR(AR$4=Tout_JF_P,NOT(NETWORKDAYS.INTL(AR$4,AR$4,Chômés))),"*",Montant),
IF(AND(OFFSET(AR23,,-Sens)&lt;&gt;"",OR(OFFSET(AR$4,,-Sens)=Tout_JF_P,NOT(NETWORKDAYS.INTL(OFFSET(AR$4,,-Sens),OFFSET(AR$4,,-Sens),Chômés)))),IF(OR(AR$4=Tout_JF_P,NOT(NETWORKDAYS.INTL(AR$4,AR$4,Chômés))),"*",Montant),
"")))))),"")</f>
        <v/>
      </c>
      <c r="AS23" s="87" t="str">
        <f t="array" aca="1" ref="AS23" ca="1">IFERROR(IF(AS$4&lt;$D23,"",
IF(AS$4&gt;La_Dernière_Opération,"",
IF(AS$4=La_Dernière_Opération,Montant,
IF(AS$4=$D23,IF(OR(AS$4=Tout_JF_P,NOT(NETWORKDAYS.INTL(AS$4,AS$4,Chômés))),"*",Montant),
IF(_T_E=AS$4,IF(OR(AS$4=Tout_JF_P,NOT(NETWORKDAYS.INTL(AS$4,AS$4,Chômés))),"*",Montant),
IF(AND(OFFSET(AS23,,-Sens)&lt;&gt;"",OR(OFFSET(AS$4,,-Sens)=Tout_JF_P,NOT(NETWORKDAYS.INTL(OFFSET(AS$4,,-Sens),OFFSET(AS$4,,-Sens),Chômés)))),IF(OR(AS$4=Tout_JF_P,NOT(NETWORKDAYS.INTL(AS$4,AS$4,Chômés))),"*",Montant),
"")))))),"")</f>
        <v/>
      </c>
      <c r="AT23" s="87" t="str">
        <f t="array" aca="1" ref="AT23" ca="1">IFERROR(IF(AT$4&lt;$D23,"",
IF(AT$4&gt;La_Dernière_Opération,"",
IF(AT$4=La_Dernière_Opération,Montant,
IF(AT$4=$D23,IF(OR(AT$4=Tout_JF_P,NOT(NETWORKDAYS.INTL(AT$4,AT$4,Chômés))),"*",Montant),
IF(_T_E=AT$4,IF(OR(AT$4=Tout_JF_P,NOT(NETWORKDAYS.INTL(AT$4,AT$4,Chômés))),"*",Montant),
IF(AND(OFFSET(AT23,,-Sens)&lt;&gt;"",OR(OFFSET(AT$4,,-Sens)=Tout_JF_P,NOT(NETWORKDAYS.INTL(OFFSET(AT$4,,-Sens),OFFSET(AT$4,,-Sens),Chômés)))),IF(OR(AT$4=Tout_JF_P,NOT(NETWORKDAYS.INTL(AT$4,AT$4,Chômés))),"*",Montant),
"")))))),"")</f>
        <v/>
      </c>
      <c r="AU23" s="87" t="str">
        <f t="array" aca="1" ref="AU23" ca="1">IFERROR(IF(AU$4&lt;$D23,"",
IF(AU$4&gt;La_Dernière_Opération,"",
IF(AU$4=La_Dernière_Opération,Montant,
IF(AU$4=$D23,IF(OR(AU$4=Tout_JF_P,NOT(NETWORKDAYS.INTL(AU$4,AU$4,Chômés))),"*",Montant),
IF(_T_E=AU$4,IF(OR(AU$4=Tout_JF_P,NOT(NETWORKDAYS.INTL(AU$4,AU$4,Chômés))),"*",Montant),
IF(AND(OFFSET(AU23,,-Sens)&lt;&gt;"",OR(OFFSET(AU$4,,-Sens)=Tout_JF_P,NOT(NETWORKDAYS.INTL(OFFSET(AU$4,,-Sens),OFFSET(AU$4,,-Sens),Chômés)))),IF(OR(AU$4=Tout_JF_P,NOT(NETWORKDAYS.INTL(AU$4,AU$4,Chômés))),"*",Montant),
"")))))),"")</f>
        <v/>
      </c>
      <c r="AV23" s="87" t="str">
        <f t="array" aca="1" ref="AV23" ca="1">IFERROR(IF(AV$4&lt;$D23,"",
IF(AV$4&gt;La_Dernière_Opération,"",
IF(AV$4=La_Dernière_Opération,Montant,
IF(AV$4=$D23,IF(OR(AV$4=Tout_JF_P,NOT(NETWORKDAYS.INTL(AV$4,AV$4,Chômés))),"*",Montant),
IF(_T_E=AV$4,IF(OR(AV$4=Tout_JF_P,NOT(NETWORKDAYS.INTL(AV$4,AV$4,Chômés))),"*",Montant),
IF(AND(OFFSET(AV23,,-Sens)&lt;&gt;"",OR(OFFSET(AV$4,,-Sens)=Tout_JF_P,NOT(NETWORKDAYS.INTL(OFFSET(AV$4,,-Sens),OFFSET(AV$4,,-Sens),Chômés)))),IF(OR(AV$4=Tout_JF_P,NOT(NETWORKDAYS.INTL(AV$4,AV$4,Chômés))),"*",Montant),
"")))))),"")</f>
        <v/>
      </c>
      <c r="AW23" s="87" t="str">
        <f t="array" aca="1" ref="AW23" ca="1">IFERROR(IF(AW$4&lt;$D23,"",
IF(AW$4&gt;La_Dernière_Opération,"",
IF(AW$4=La_Dernière_Opération,Montant,
IF(AW$4=$D23,IF(OR(AW$4=Tout_JF_P,NOT(NETWORKDAYS.INTL(AW$4,AW$4,Chômés))),"*",Montant),
IF(_T_E=AW$4,IF(OR(AW$4=Tout_JF_P,NOT(NETWORKDAYS.INTL(AW$4,AW$4,Chômés))),"*",Montant),
IF(AND(OFFSET(AW23,,-Sens)&lt;&gt;"",OR(OFFSET(AW$4,,-Sens)=Tout_JF_P,NOT(NETWORKDAYS.INTL(OFFSET(AW$4,,-Sens),OFFSET(AW$4,,-Sens),Chômés)))),IF(OR(AW$4=Tout_JF_P,NOT(NETWORKDAYS.INTL(AW$4,AW$4,Chômés))),"*",Montant),
"")))))),"")</f>
        <v/>
      </c>
      <c r="AX23" s="87" t="str">
        <f t="array" aca="1" ref="AX23" ca="1">IFERROR(IF(AX$4&lt;$D23,"",
IF(AX$4&gt;La_Dernière_Opération,"",
IF(AX$4=La_Dernière_Opération,Montant,
IF(AX$4=$D23,IF(OR(AX$4=Tout_JF_P,NOT(NETWORKDAYS.INTL(AX$4,AX$4,Chômés))),"*",Montant),
IF(_T_E=AX$4,IF(OR(AX$4=Tout_JF_P,NOT(NETWORKDAYS.INTL(AX$4,AX$4,Chômés))),"*",Montant),
IF(AND(OFFSET(AX23,,-Sens)&lt;&gt;"",OR(OFFSET(AX$4,,-Sens)=Tout_JF_P,NOT(NETWORKDAYS.INTL(OFFSET(AX$4,,-Sens),OFFSET(AX$4,,-Sens),Chômés)))),IF(OR(AX$4=Tout_JF_P,NOT(NETWORKDAYS.INTL(AX$4,AX$4,Chômés))),"*",Montant),
"")))))),"")</f>
        <v/>
      </c>
      <c r="AY23" s="87" t="str">
        <f ca="1">IFERROR(IF(AY$4&lt;$D23,"",
IF(AY$4&gt;La_Dernière_Opération,"",
IF(AY$4=La_Dernière_Opération,Montant,
IF(AY$4=$D23,IF(OR(AY$4=Tout_JF_P,NOT(NETWORKDAYS.INTL(AY$4,AY$4,Chômés))),"*",Montant),
IF(_T_E=AY$4,IF(OR(AY$4=Tout_JF_P,NOT(NETWORKDAYS.INTL(AY$4,AY$4,Chômés))),"*",Montant),
IF(AND(OFFSET(AY23,,-Sens)&lt;&gt;"",OR(OFFSET(AY$4,,-Sens)=Tout_JF_P,NOT(NETWORKDAYS.INTL(OFFSET(AY$4,,-Sens),OFFSET(AY$4,,-Sens),Chômés)))),IF(OR(AY$4=Tout_JF_P,NOT(NETWORKDAYS.INTL(AY$4,AY$4,Chômés))),"*",Montant),
"")))))),"")</f>
        <v/>
      </c>
      <c r="AZ23" s="87" t="str">
        <f ca="1">IFERROR(IF(AZ$4&lt;$D23,"",
IF(AZ$4&gt;La_Dernière_Opération,"",
IF(AZ$4=La_Dernière_Opération,Montant,
IF(AZ$4=$D23,IF(OR(AZ$4=Tout_JF_P,NOT(NETWORKDAYS.INTL(AZ$4,AZ$4,Chômés))),"*",Montant),
IF(_T_E=AZ$4,IF(OR(AZ$4=Tout_JF_P,NOT(NETWORKDAYS.INTL(AZ$4,AZ$4,Chômés))),"*",Montant),
IF(AND(OFFSET(AZ23,,-Sens)&lt;&gt;"",OR(OFFSET(AZ$4,,-Sens)=Tout_JF_P,NOT(NETWORKDAYS.INTL(OFFSET(AZ$4,,-Sens),OFFSET(AZ$4,,-Sens),Chômés)))),IF(OR(AZ$4=Tout_JF_P,NOT(NETWORKDAYS.INTL(AZ$4,AZ$4,Chômés))),"*",Montant),
"")))))),"")</f>
        <v>VM</v>
      </c>
      <c r="BA23" s="87" t="str">
        <f t="array" aca="1" ref="BA23" ca="1">IFERROR(IF(BA$4&lt;$D23,"",
IF(BA$4&gt;La_Dernière_Opération,"",
IF(BA$4=La_Dernière_Opération,Montant,
IF(BA$4=$D23,IF(OR(BA$4=Tout_JF_P,NOT(NETWORKDAYS.INTL(BA$4,BA$4,Chômés))),"*",Montant),
IF(_T_E=BA$4,IF(OR(BA$4=Tout_JF_P,NOT(NETWORKDAYS.INTL(BA$4,BA$4,Chômés))),"*",Montant),
IF(AND(OFFSET(BA23,,-Sens)&lt;&gt;"",OR(OFFSET(BA$4,,-Sens)=Tout_JF_P,NOT(NETWORKDAYS.INTL(OFFSET(BA$4,,-Sens),OFFSET(BA$4,,-Sens),Chômés)))),IF(OR(BA$4=Tout_JF_P,NOT(NETWORKDAYS.INTL(BA$4,BA$4,Chômés))),"*",Montant),
"")))))),"")</f>
        <v/>
      </c>
      <c r="BB23" s="88" t="str">
        <f t="array" aca="1" ref="BB23" ca="1">IFERROR(IF(BB$4&lt;$D23,"",
IF(BB$4&gt;La_Dernière_Opération,"",
IF(BB$4=La_Dernière_Opération,Montant,
IF(BB$4=$D23,IF(OR(BB$4=Tout_JF_P,NOT(NETWORKDAYS.INTL(BB$4,BB$4,Chômés))),"*",Montant),
IF(_T_E=BB$4,IF(OR(BB$4=Tout_JF_P,NOT(NETWORKDAYS.INTL(BB$4,BB$4,Chômés))),"*",Montant),
IF(AND(OFFSET(BB23,,-Sens)&lt;&gt;"",OR(OFFSET(BB$4,,-Sens)=Tout_JF_P,NOT(NETWORKDAYS.INTL(OFFSET(BB$4,,-Sens),OFFSET(BB$4,,-Sens),Chômés)))),IF(OR(BB$4=Tout_JF_P,NOT(NETWORKDAYS.INTL(BB$4,BB$4,Chômés))),"*",Montant),
"")))))),"")</f>
        <v/>
      </c>
      <c r="BC23" s="88" t="str">
        <f t="array" aca="1" ref="BC23" ca="1">IFERROR(IF(BC$4&lt;$D23,"",
IF(BC$4&gt;La_Dernière_Opération,"",
IF(BC$4=La_Dernière_Opération,Montant,
IF(BC$4=$D23,IF(OR(BC$4=Tout_JF_P,NOT(NETWORKDAYS.INTL(BC$4,BC$4,Chômés))),"*",Montant),
IF(_T_E=BC$4,IF(OR(BC$4=Tout_JF_P,NOT(NETWORKDAYS.INTL(BC$4,BC$4,Chômés))),"*",Montant),
IF(AND(OFFSET(BC23,,-Sens)&lt;&gt;"",OR(OFFSET(BC$4,,-Sens)=Tout_JF_P,NOT(NETWORKDAYS.INTL(OFFSET(BC$4,,-Sens),OFFSET(BC$4,,-Sens),Chômés)))),IF(OR(BC$4=Tout_JF_P,NOT(NETWORKDAYS.INTL(BC$4,BC$4,Chômés))),"*",Montant),
"")))))),"")</f>
        <v/>
      </c>
      <c r="BD23" s="88" t="str">
        <f t="array" aca="1" ref="BD23" ca="1">IFERROR(IF(BD$4&lt;$D23,"",
IF(BD$4&gt;La_Dernière_Opération,"",
IF(BD$4=La_Dernière_Opération,Montant,
IF(BD$4=$D23,IF(OR(BD$4=Tout_JF_P,NOT(NETWORKDAYS.INTL(BD$4,BD$4,Chômés))),"*",Montant),
IF(_T_E=BD$4,IF(OR(BD$4=Tout_JF_P,NOT(NETWORKDAYS.INTL(BD$4,BD$4,Chômés))),"*",Montant),
IF(AND(OFFSET(BD23,,-Sens)&lt;&gt;"",OR(OFFSET(BD$4,,-Sens)=Tout_JF_P,NOT(NETWORKDAYS.INTL(OFFSET(BD$4,,-Sens),OFFSET(BD$4,,-Sens),Chômés)))),IF(OR(BD$4=Tout_JF_P,NOT(NETWORKDAYS.INTL(BD$4,BD$4,Chômés))),"*",Montant),
"")))))),"")</f>
        <v/>
      </c>
      <c r="BE23" s="88" t="str">
        <f t="array" aca="1" ref="BE23" ca="1">IFERROR(IF(BE$4&lt;$D23,"",
IF(BE$4&gt;La_Dernière_Opération,"",
IF(BE$4=La_Dernière_Opération,Montant,
IF(BE$4=$D23,IF(OR(BE$4=Tout_JF_P,NOT(NETWORKDAYS.INTL(BE$4,BE$4,Chômés))),"*",Montant),
IF(_T_E=BE$4,IF(OR(BE$4=Tout_JF_P,NOT(NETWORKDAYS.INTL(BE$4,BE$4,Chômés))),"*",Montant),
IF(AND(OFFSET(BE23,,-Sens)&lt;&gt;"",OR(OFFSET(BE$4,,-Sens)=Tout_JF_P,NOT(NETWORKDAYS.INTL(OFFSET(BE$4,,-Sens),OFFSET(BE$4,,-Sens),Chômés)))),IF(OR(BE$4=Tout_JF_P,NOT(NETWORKDAYS.INTL(BE$4,BE$4,Chômés))),"*",Montant),
"")))))),"")</f>
        <v/>
      </c>
      <c r="BF23" s="88" t="str">
        <f t="array" aca="1" ref="BF23" ca="1">IFERROR(IF(BF$4&lt;$D23,"",
IF(BF$4&gt;La_Dernière_Opération,"",
IF(BF$4=La_Dernière_Opération,Montant,
IF(BF$4=$D23,IF(OR(BF$4=Tout_JF_P,NOT(NETWORKDAYS.INTL(BF$4,BF$4,Chômés))),"*",Montant),
IF(_T_E=BF$4,IF(OR(BF$4=Tout_JF_P,NOT(NETWORKDAYS.INTL(BF$4,BF$4,Chômés))),"*",Montant),
IF(AND(OFFSET(BF23,,-Sens)&lt;&gt;"",OR(OFFSET(BF$4,,-Sens)=Tout_JF_P,NOT(NETWORKDAYS.INTL(OFFSET(BF$4,,-Sens),OFFSET(BF$4,,-Sens),Chômés)))),IF(OR(BF$4=Tout_JF_P,NOT(NETWORKDAYS.INTL(BF$4,BF$4,Chômés))),"*",Montant),
"")))))),"")</f>
        <v/>
      </c>
      <c r="BG23" s="88" t="str">
        <f t="array" aca="1" ref="BG23" ca="1">IFERROR(IF(BG$4&lt;$D23,"",
IF(BG$4&gt;La_Dernière_Opération,"",
IF(BG$4=La_Dernière_Opération,Montant,
IF(BG$4=$D23,IF(OR(BG$4=Tout_JF_P,NOT(NETWORKDAYS.INTL(BG$4,BG$4,Chômés))),"*",Montant),
IF(_T_E=BG$4,IF(OR(BG$4=Tout_JF_P,NOT(NETWORKDAYS.INTL(BG$4,BG$4,Chômés))),"*",Montant),
IF(AND(OFFSET(BG23,,-Sens)&lt;&gt;"",OR(OFFSET(BG$4,,-Sens)=Tout_JF_P,NOT(NETWORKDAYS.INTL(OFFSET(BG$4,,-Sens),OFFSET(BG$4,,-Sens),Chômés)))),IF(OR(BG$4=Tout_JF_P,NOT(NETWORKDAYS.INTL(BG$4,BG$4,Chômés))),"*",Montant),
"")))))),"")</f>
        <v/>
      </c>
      <c r="BH23" s="89" t="str">
        <f t="array" aca="1" ref="BH23" ca="1">IFERROR(IF(BH$4&lt;$D23,"",
IF(BH$4&gt;La_Dernière_Opération,"",
IF(BH$4=La_Dernière_Opération,Montant,
IF(BH$4=$D23,IF(OR(BH$4=Tout_JF_P,NOT(NETWORKDAYS.INTL(BH$4,BH$4,Chômés))),"*",Montant),
IF(_T_E=BH$4,IF(OR(BH$4=Tout_JF_P,NOT(NETWORKDAYS.INTL(BH$4,BH$4,Chômés))),"*",Montant),
IF(AND(OFFSET(BH23,,-Sens)&lt;&gt;"",OR(OFFSET(BH$4,,-Sens)=Tout_JF_P,NOT(NETWORKDAYS.INTL(OFFSET(BH$4,,-Sens),OFFSET(BH$4,,-Sens),Chômés)))),IF(OR(BH$4=Tout_JF_P,NOT(NETWORKDAYS.INTL(BH$4,BH$4,Chômés))),"*",Montant),
"")))))),"")</f>
        <v/>
      </c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  <c r="OL23" s="5"/>
      <c r="OM23" s="5"/>
      <c r="ON23" s="5"/>
      <c r="OO23" s="5"/>
      <c r="OP23" s="5"/>
      <c r="OQ23" s="5"/>
      <c r="OR23" s="5"/>
      <c r="OS23" s="5"/>
      <c r="OT23" s="5"/>
      <c r="OU23" s="5"/>
      <c r="OV23" s="5"/>
      <c r="OW23" s="5"/>
      <c r="OX23" s="5"/>
      <c r="OY23" s="5"/>
      <c r="OZ23" s="5"/>
      <c r="PA23" s="5"/>
      <c r="PB23" s="5"/>
      <c r="PC23" s="5"/>
      <c r="PD23" s="5"/>
      <c r="PE23" s="5"/>
      <c r="PF23" s="5"/>
      <c r="PG23" s="5"/>
      <c r="PH23" s="5"/>
      <c r="PI23" s="5"/>
      <c r="PJ23" s="5"/>
      <c r="PK23" s="5"/>
      <c r="PL23" s="5"/>
      <c r="PM23" s="5"/>
      <c r="PN23" s="5"/>
      <c r="PO23" s="5"/>
      <c r="PP23" s="5"/>
      <c r="PQ23" s="5"/>
      <c r="PR23" s="5"/>
      <c r="PS23" s="5"/>
      <c r="PT23" s="5"/>
      <c r="PU23" s="5"/>
      <c r="PV23" s="5"/>
      <c r="PW23" s="5"/>
      <c r="PX23" s="5"/>
      <c r="PY23" s="5"/>
      <c r="PZ23" s="5"/>
      <c r="QA23" s="5"/>
      <c r="QB23" s="5"/>
      <c r="QC23" s="5"/>
      <c r="QD23" s="5"/>
      <c r="QE23" s="5"/>
      <c r="QF23" s="5"/>
      <c r="QG23" s="5"/>
      <c r="QH23" s="5"/>
      <c r="QI23" s="5"/>
      <c r="QJ23" s="5"/>
      <c r="QK23" s="5"/>
      <c r="QL23" s="5"/>
      <c r="QM23" s="5"/>
      <c r="QN23" s="5"/>
      <c r="QO23" s="5"/>
      <c r="QP23" s="5"/>
      <c r="QQ23" s="5"/>
      <c r="QR23" s="5"/>
      <c r="QS23" s="5"/>
      <c r="QT23" s="5"/>
      <c r="QU23" s="5"/>
      <c r="QV23" s="5"/>
      <c r="QW23" s="5"/>
      <c r="QX23" s="5"/>
      <c r="QY23" s="5"/>
      <c r="QZ23" s="5"/>
      <c r="RA23" s="5"/>
      <c r="RB23" s="5"/>
      <c r="RC23" s="5"/>
      <c r="RD23" s="5"/>
      <c r="RE23" s="5"/>
      <c r="RF23" s="5"/>
      <c r="RG23" s="5"/>
      <c r="RH23" s="5"/>
      <c r="RI23" s="5"/>
      <c r="RJ23" s="5"/>
      <c r="RK23" s="5"/>
      <c r="RL23" s="5"/>
      <c r="RM23" s="5"/>
      <c r="RN23" s="5"/>
      <c r="RO23" s="5"/>
      <c r="RP23" s="5"/>
      <c r="RQ23" s="5"/>
      <c r="RR23" s="5"/>
      <c r="RS23" s="5"/>
      <c r="RT23" s="5"/>
      <c r="RU23" s="5"/>
      <c r="RV23" s="5"/>
      <c r="RW23" s="5"/>
      <c r="RX23" s="5"/>
      <c r="RY23" s="5"/>
      <c r="RZ23" s="5"/>
      <c r="SA23" s="5"/>
      <c r="SB23" s="5"/>
      <c r="SC23" s="5"/>
      <c r="SD23" s="5"/>
      <c r="SE23" s="5"/>
      <c r="SF23" s="5"/>
      <c r="SG23" s="5"/>
      <c r="SH23" s="5"/>
      <c r="SI23" s="5"/>
      <c r="SJ23" s="5"/>
      <c r="SK23" s="5"/>
      <c r="SL23" s="5"/>
      <c r="SM23" s="5"/>
      <c r="SN23" s="5"/>
      <c r="SO23" s="5"/>
      <c r="SP23" s="5"/>
      <c r="SQ23" s="5"/>
      <c r="SR23" s="5"/>
      <c r="SS23" s="5"/>
      <c r="ST23" s="5"/>
      <c r="SU23" s="5"/>
      <c r="SV23" s="5"/>
      <c r="SW23" s="5"/>
      <c r="SX23" s="5"/>
      <c r="SY23" s="5"/>
      <c r="SZ23" s="5"/>
      <c r="TA23" s="5"/>
      <c r="TB23" s="5"/>
      <c r="TC23" s="5"/>
      <c r="TD23" s="5"/>
      <c r="TE23" s="5"/>
      <c r="TF23" s="5"/>
      <c r="TG23" s="5"/>
      <c r="TH23" s="5"/>
      <c r="TI23" s="5"/>
      <c r="TJ23" s="5"/>
      <c r="TK23" s="5"/>
      <c r="TL23" s="5"/>
      <c r="TM23" s="5"/>
      <c r="TN23" s="5"/>
      <c r="TO23" s="5"/>
      <c r="TP23" s="5"/>
      <c r="TQ23" s="5"/>
      <c r="TR23" s="5"/>
      <c r="TS23" s="5"/>
      <c r="TT23" s="5"/>
      <c r="TU23" s="5"/>
      <c r="TV23" s="5"/>
      <c r="TW23" s="5"/>
      <c r="TX23" s="5"/>
      <c r="TY23" s="5"/>
      <c r="TZ23" s="5"/>
      <c r="UA23" s="5"/>
      <c r="UB23" s="5"/>
      <c r="UC23" s="5"/>
      <c r="UD23" s="5"/>
      <c r="UE23" s="5"/>
      <c r="UF23" s="5"/>
      <c r="UG23" s="5"/>
      <c r="UH23" s="5"/>
      <c r="UI23" s="5"/>
      <c r="UJ23" s="5"/>
      <c r="UK23" s="5"/>
      <c r="UL23" s="5"/>
      <c r="UM23" s="5"/>
      <c r="UN23" s="5"/>
      <c r="UO23" s="5"/>
      <c r="UP23" s="5"/>
      <c r="UQ23" s="5"/>
      <c r="UR23" s="5"/>
      <c r="US23" s="5"/>
      <c r="UT23" s="5"/>
      <c r="UU23" s="5"/>
      <c r="UV23" s="5"/>
      <c r="UW23" s="5"/>
      <c r="UX23" s="5"/>
      <c r="UY23" s="5"/>
      <c r="UZ23" s="5"/>
      <c r="VA23" s="5"/>
      <c r="VB23" s="5"/>
      <c r="VC23" s="5"/>
      <c r="VD23" s="5"/>
      <c r="VE23" s="5"/>
      <c r="VF23" s="5"/>
      <c r="VG23" s="5"/>
      <c r="VH23" s="5"/>
      <c r="VI23" s="5"/>
      <c r="VJ23" s="5"/>
      <c r="VK23" s="5"/>
      <c r="VL23" s="5"/>
      <c r="VM23" s="5"/>
      <c r="VN23" s="5"/>
      <c r="VO23" s="5"/>
      <c r="VP23" s="5"/>
      <c r="VQ23" s="5"/>
      <c r="VR23" s="5"/>
      <c r="VS23" s="5"/>
      <c r="VT23" s="5"/>
      <c r="VU23" s="5"/>
      <c r="VV23" s="5"/>
      <c r="VW23" s="5"/>
      <c r="VX23" s="5"/>
      <c r="VY23" s="5"/>
      <c r="VZ23" s="5"/>
      <c r="WA23" s="5"/>
      <c r="WB23" s="5"/>
      <c r="WC23" s="5"/>
      <c r="WD23" s="5"/>
      <c r="WE23" s="5"/>
      <c r="WF23" s="5"/>
      <c r="WG23" s="5"/>
      <c r="WH23" s="5"/>
      <c r="WI23" s="5"/>
      <c r="WJ23" s="5"/>
      <c r="WK23" s="5"/>
      <c r="WL23" s="5"/>
      <c r="WM23" s="5"/>
      <c r="WN23" s="5"/>
      <c r="WO23" s="5"/>
      <c r="WP23" s="5"/>
      <c r="WQ23" s="5"/>
      <c r="WR23" s="5"/>
      <c r="WS23" s="5"/>
      <c r="WT23" s="5"/>
      <c r="WU23" s="5"/>
      <c r="WV23" s="5"/>
      <c r="WW23" s="5"/>
      <c r="WX23" s="5"/>
      <c r="WY23" s="5"/>
      <c r="WZ23" s="5"/>
      <c r="XA23" s="5"/>
      <c r="XB23" s="5"/>
      <c r="XC23" s="5"/>
      <c r="XD23" s="5"/>
      <c r="XE23" s="5"/>
      <c r="XF23" s="5"/>
      <c r="XG23" s="5"/>
      <c r="XH23" s="5"/>
      <c r="XI23" s="5"/>
      <c r="XJ23" s="5"/>
      <c r="XK23" s="5"/>
      <c r="XL23" s="5"/>
      <c r="XM23" s="5"/>
      <c r="XN23" s="5"/>
      <c r="XO23" s="5"/>
      <c r="XP23" s="5"/>
      <c r="XQ23" s="5"/>
      <c r="XR23" s="5"/>
      <c r="XS23" s="5"/>
      <c r="XT23" s="5"/>
      <c r="XU23" s="5"/>
      <c r="XV23" s="5"/>
      <c r="XW23" s="5"/>
      <c r="XX23" s="5"/>
      <c r="XY23" s="5"/>
      <c r="XZ23" s="5"/>
      <c r="YA23" s="5"/>
      <c r="YB23" s="5"/>
      <c r="YC23" s="5"/>
      <c r="YD23" s="5"/>
      <c r="YE23" s="5"/>
      <c r="YF23" s="5"/>
      <c r="YG23" s="5"/>
      <c r="YH23" s="5"/>
      <c r="YI23" s="5"/>
      <c r="YJ23" s="5"/>
      <c r="YK23" s="5"/>
      <c r="YL23" s="5"/>
      <c r="YM23" s="5"/>
      <c r="YN23" s="5"/>
      <c r="YO23" s="5"/>
      <c r="YP23" s="5"/>
      <c r="YQ23" s="5"/>
      <c r="YR23" s="5"/>
      <c r="YS23" s="5"/>
      <c r="YT23" s="5"/>
      <c r="YU23" s="5"/>
      <c r="YV23" s="5"/>
      <c r="YW23" s="5"/>
      <c r="YX23" s="5"/>
      <c r="YY23" s="5"/>
      <c r="YZ23" s="5"/>
      <c r="ZA23" s="5"/>
      <c r="ZB23" s="5"/>
      <c r="ZC23" s="5"/>
      <c r="ZD23" s="5"/>
      <c r="ZE23" s="5"/>
      <c r="ZF23" s="5"/>
      <c r="ZG23" s="5"/>
      <c r="ZH23" s="5"/>
      <c r="ZI23" s="5"/>
      <c r="ZJ23" s="5"/>
      <c r="ZK23" s="5"/>
      <c r="ZL23" s="5"/>
      <c r="ZM23" s="5"/>
      <c r="ZN23" s="5"/>
      <c r="ZO23" s="5"/>
      <c r="ZP23" s="5"/>
      <c r="ZQ23" s="5"/>
      <c r="ZR23" s="5"/>
      <c r="ZS23" s="5"/>
      <c r="ZT23" s="5"/>
      <c r="ZU23" s="5"/>
      <c r="ZV23" s="5"/>
      <c r="ZW23" s="5"/>
      <c r="ZX23" s="5"/>
      <c r="ZY23" s="5"/>
      <c r="ZZ23" s="5"/>
    </row>
    <row r="24" spans="1:702" ht="26.25" x14ac:dyDescent="0.25">
      <c r="A24" s="61" t="s">
        <v>131</v>
      </c>
      <c r="B24" s="73" t="s">
        <v>166</v>
      </c>
      <c r="C24" s="69"/>
      <c r="D24" s="70">
        <v>43809</v>
      </c>
      <c r="E24" s="75" t="s">
        <v>52</v>
      </c>
      <c r="F24" s="71">
        <v>10000</v>
      </c>
      <c r="G24" s="69"/>
      <c r="H24" s="72">
        <f t="array" aca="1" ref="H24" ca="1">IF(OR($D24=Fériés,$D24=Ponts,NOT(NETWORKDAYS.INTL($D24,$D24,Chômés))),"Erreur de",IF($D24="","Absence de",IFERROR(
IF($I24="Terminé","Opération",
IF(TODAY()&lt;=$D24,$D24,
IF($I24&lt;WORKDAY.INTL(Prochaine_Echéance,IF(OR(WORKDAY.INTL(Prochaine_Echéance,0,Chômés,Tout_JF_P)=Tout_JF_P),1,0)*Sens,Chômés,Tout_JF_P),
$I24,
WORKDAY.INTL(Prochaine_Echéance,IF(OR(WORKDAY.INTL(Prochaine_Echéance,0,Chômés,Tout_JF_P)=Tout_JF_P),1,0)*Sens,Chômés,Tout_JF_P))
)),
IF($D24="","Absence de","Erreur de"))))</f>
        <v>43900</v>
      </c>
      <c r="I24" s="60" t="str">
        <f t="array" aca="1" ref="I24" ca="1">IF(OR($D24=Fériés,$D24=Ponts,NOT(NETWORKDAYS.INTL($D24,$D24,Chômés))),"date de début",IFERROR(
IF(La_Dernière_Opération&gt;EDATE($D24,100),"Perpétuel",
IF(La_Dernière_Opération&lt;TODAY(),"Terminé",La_Dernière_Opération)),IF(AND(ISNUMBER($D24),$E24=""),"périodicité","date de début")))</f>
        <v>Perpétuel</v>
      </c>
      <c r="J24" s="40" t="str">
        <f t="array" aca="1" ref="J24" ca="1">IFERROR(IF(J$4&lt;$D24,"",
IF(J$4&gt;La_Dernière_Opération,"",
IF(J$4=La_Dernière_Opération,Montant,
IF(J$4=$D24,IF(OR(J$4=Tout_JF_P,NOT(NETWORKDAYS.INTL(J$4,J$4,Chômés))),"*",Montant),
IF(_T_E=J$4,IF(OR(J$4=Tout_JF_P,NOT(NETWORKDAYS.INTL(J$4,J$4,Chômés))),"*",Montant),
IF(AND(OFFSET(J24,,-Sens)&lt;&gt;"",OR(OFFSET(J$4,,-Sens)=Tout_JF_P,NOT(NETWORKDAYS.INTL(OFFSET(J$4,,-Sens),OFFSET(J$4,,-Sens),Chômés)))),IF(OR(J$4=Tout_JF_P,NOT(NETWORKDAYS.INTL(J$4,J$4,Chômés))),"*",Montant),
"")))))),"")</f>
        <v/>
      </c>
      <c r="K24" s="40" t="str">
        <f t="array" aca="1" ref="K24" ca="1">IFERROR(IF(K$4&lt;$D24,"",
IF(K$4&gt;La_Dernière_Opération,"",
IF(K$4=La_Dernière_Opération,Montant,
IF(K$4=$D24,IF(OR(K$4=Tout_JF_P,NOT(NETWORKDAYS.INTL(K$4,K$4,Chômés))),"*",Montant),
IF(_T_E=K$4,IF(OR(K$4=Tout_JF_P,NOT(NETWORKDAYS.INTL(K$4,K$4,Chômés))),"*",Montant),
IF(AND(OFFSET(K24,,-Sens)&lt;&gt;"",OR(OFFSET(K$4,,-Sens)=Tout_JF_P,NOT(NETWORKDAYS.INTL(OFFSET(K$4,,-Sens),OFFSET(K$4,,-Sens),Chômés)))),IF(OR(K$4=Tout_JF_P,NOT(NETWORKDAYS.INTL(K$4,K$4,Chômés))),"*",Montant),
"")))))),"")</f>
        <v/>
      </c>
      <c r="L24" s="40" t="str">
        <f t="array" aca="1" ref="L24" ca="1">IFERROR(IF(L$4&lt;$D24,"",
IF(L$4&gt;La_Dernière_Opération,"",
IF(L$4=La_Dernière_Opération,Montant,
IF(L$4=$D24,IF(OR(L$4=Tout_JF_P,NOT(NETWORKDAYS.INTL(L$4,L$4,Chômés))),"*",Montant),
IF(_T_E=L$4,IF(OR(L$4=Tout_JF_P,NOT(NETWORKDAYS.INTL(L$4,L$4,Chômés))),"*",Montant),
IF(AND(OFFSET(L24,,-Sens)&lt;&gt;"",OR(OFFSET(L$4,,-Sens)=Tout_JF_P,NOT(NETWORKDAYS.INTL(OFFSET(L$4,,-Sens),OFFSET(L$4,,-Sens),Chômés)))),IF(OR(L$4=Tout_JF_P,NOT(NETWORKDAYS.INTL(L$4,L$4,Chômés))),"*",Montant),
"")))))),"")</f>
        <v/>
      </c>
      <c r="M24" s="40" t="str">
        <f t="array" aca="1" ref="M24" ca="1">IFERROR(IF(M$4&lt;$D24,"",
IF(M$4&gt;La_Dernière_Opération,"",
IF(M$4=La_Dernière_Opération,Montant,
IF(M$4=$D24,IF(OR(M$4=Tout_JF_P,NOT(NETWORKDAYS.INTL(M$4,M$4,Chômés))),"*",Montant),
IF(_T_E=M$4,IF(OR(M$4=Tout_JF_P,NOT(NETWORKDAYS.INTL(M$4,M$4,Chômés))),"*",Montant),
IF(AND(OFFSET(M24,,-Sens)&lt;&gt;"",OR(OFFSET(M$4,,-Sens)=Tout_JF_P,NOT(NETWORKDAYS.INTL(OFFSET(M$4,,-Sens),OFFSET(M$4,,-Sens),Chômés)))),IF(OR(M$4=Tout_JF_P,NOT(NETWORKDAYS.INTL(M$4,M$4,Chômés))),"*",Montant),
"")))))),"")</f>
        <v/>
      </c>
      <c r="N24" s="40" t="str">
        <f t="array" aca="1" ref="N24" ca="1">IFERROR(IF(N$4&lt;$D24,"",
IF(N$4&gt;La_Dernière_Opération,"",
IF(N$4=La_Dernière_Opération,Montant,
IF(N$4=$D24,IF(OR(N$4=Tout_JF_P,NOT(NETWORKDAYS.INTL(N$4,N$4,Chômés))),"*",Montant),
IF(_T_E=N$4,IF(OR(N$4=Tout_JF_P,NOT(NETWORKDAYS.INTL(N$4,N$4,Chômés))),"*",Montant),
IF(AND(OFFSET(N24,,-Sens)&lt;&gt;"",OR(OFFSET(N$4,,-Sens)=Tout_JF_P,NOT(NETWORKDAYS.INTL(OFFSET(N$4,,-Sens),OFFSET(N$4,,-Sens),Chômés)))),IF(OR(N$4=Tout_JF_P,NOT(NETWORKDAYS.INTL(N$4,N$4,Chômés))),"*",Montant),
"")))))),"")</f>
        <v/>
      </c>
      <c r="O24" s="40" t="str">
        <f t="array" aca="1" ref="O24" ca="1">IFERROR(IF(O$4&lt;$D24,"",
IF(O$4&gt;La_Dernière_Opération,"",
IF(O$4=La_Dernière_Opération,Montant,
IF(O$4=$D24,IF(OR(O$4=Tout_JF_P,NOT(NETWORKDAYS.INTL(O$4,O$4,Chômés))),"*",Montant),
IF(_T_E=O$4,IF(OR(O$4=Tout_JF_P,NOT(NETWORKDAYS.INTL(O$4,O$4,Chômés))),"*",Montant),
IF(AND(OFFSET(O24,,-Sens)&lt;&gt;"",OR(OFFSET(O$4,,-Sens)=Tout_JF_P,NOT(NETWORKDAYS.INTL(OFFSET(O$4,,-Sens),OFFSET(O$4,,-Sens),Chômés)))),IF(OR(O$4=Tout_JF_P,NOT(NETWORKDAYS.INTL(O$4,O$4,Chômés))),"*",Montant),
"")))))),"")</f>
        <v/>
      </c>
      <c r="P24" s="86" t="str">
        <f t="array" aca="1" ref="P24" ca="1">IFERROR(IF(P$4&lt;$D24,"",
IF(P$4&gt;La_Dernière_Opération,"",
IF(P$4=La_Dernière_Opération,Montant,
IF(P$4=$D24,IF(OR(P$4=Tout_JF_P,NOT(NETWORKDAYS.INTL(P$4,P$4,Chômés))),"*",Montant),
IF(_T_E=P$4,IF(OR(P$4=Tout_JF_P,NOT(NETWORKDAYS.INTL(P$4,P$4,Chômés))),"*",Montant),
IF(AND(OFFSET(P24,,-Sens)&lt;&gt;"",OR(OFFSET(P$4,,-Sens)=Tout_JF_P,NOT(NETWORKDAYS.INTL(OFFSET(P$4,,-Sens),OFFSET(P$4,,-Sens),Chômés)))),IF(OR(P$4=Tout_JF_P,NOT(NETWORKDAYS.INTL(P$4,P$4,Chômés))),"*",Montant),
"")))))),"")</f>
        <v/>
      </c>
      <c r="Q24" s="86" t="str">
        <f t="array" aca="1" ref="Q24" ca="1">IFERROR(IF(Q$4&lt;$D24,"",
IF(Q$4&gt;La_Dernière_Opération,"",
IF(Q$4=La_Dernière_Opération,Montant,
IF(Q$4=$D24,IF(OR(Q$4=Tout_JF_P,NOT(NETWORKDAYS.INTL(Q$4,Q$4,Chômés))),"*",Montant),
IF(_T_E=Q$4,IF(OR(Q$4=Tout_JF_P,NOT(NETWORKDAYS.INTL(Q$4,Q$4,Chômés))),"*",Montant),
IF(AND(OFFSET(Q24,,-Sens)&lt;&gt;"",OR(OFFSET(Q$4,,-Sens)=Tout_JF_P,NOT(NETWORKDAYS.INTL(OFFSET(Q$4,,-Sens),OFFSET(Q$4,,-Sens),Chômés)))),IF(OR(Q$4=Tout_JF_P,NOT(NETWORKDAYS.INTL(Q$4,Q$4,Chômés))),"*",Montant),
"")))))),"")</f>
        <v/>
      </c>
      <c r="R24" s="87" t="str">
        <f t="array" aca="1" ref="R24" ca="1">IFERROR(IF(R$4&lt;$D24,"",
IF(R$4&gt;La_Dernière_Opération,"",
IF(R$4=La_Dernière_Opération,Montant,
IF(R$4=$D24,IF(OR(R$4=Tout_JF_P,NOT(NETWORKDAYS.INTL(R$4,R$4,Chômés))),"*",Montant),
IF(_T_E=R$4,IF(OR(R$4=Tout_JF_P,NOT(NETWORKDAYS.INTL(R$4,R$4,Chômés))),"*",Montant),
IF(AND(OFFSET(R24,,-Sens)&lt;&gt;"",OR(OFFSET(R$4,,-Sens)=Tout_JF_P,NOT(NETWORKDAYS.INTL(OFFSET(R$4,,-Sens),OFFSET(R$4,,-Sens),Chômés)))),IF(OR(R$4=Tout_JF_P,NOT(NETWORKDAYS.INTL(R$4,R$4,Chômés))),"*",Montant),
"")))))),"")</f>
        <v/>
      </c>
      <c r="S24" s="87" t="str">
        <f t="array" aca="1" ref="S24" ca="1">IFERROR(IF(S$4&lt;$D24,"",
IF(S$4&gt;La_Dernière_Opération,"",
IF(S$4=La_Dernière_Opération,Montant,
IF(S$4=$D24,IF(OR(S$4=Tout_JF_P,NOT(NETWORKDAYS.INTL(S$4,S$4,Chômés))),"*",Montant),
IF(_T_E=S$4,IF(OR(S$4=Tout_JF_P,NOT(NETWORKDAYS.INTL(S$4,S$4,Chômés))),"*",Montant),
IF(AND(OFFSET(S24,,-Sens)&lt;&gt;"",OR(OFFSET(S$4,,-Sens)=Tout_JF_P,NOT(NETWORKDAYS.INTL(OFFSET(S$4,,-Sens),OFFSET(S$4,,-Sens),Chômés)))),IF(OR(S$4=Tout_JF_P,NOT(NETWORKDAYS.INTL(S$4,S$4,Chômés))),"*",Montant),
"")))))),"")</f>
        <v/>
      </c>
      <c r="T24" s="87" t="str">
        <f t="array" aca="1" ref="T24" ca="1">IFERROR(IF(T$4&lt;$D24,"",
IF(T$4&gt;La_Dernière_Opération,"",
IF(T$4=La_Dernière_Opération,Montant,
IF(T$4=$D24,IF(OR(T$4=Tout_JF_P,NOT(NETWORKDAYS.INTL(T$4,T$4,Chômés))),"*",Montant),
IF(_T_E=T$4,IF(OR(T$4=Tout_JF_P,NOT(NETWORKDAYS.INTL(T$4,T$4,Chômés))),"*",Montant),
IF(AND(OFFSET(T24,,-Sens)&lt;&gt;"",OR(OFFSET(T$4,,-Sens)=Tout_JF_P,NOT(NETWORKDAYS.INTL(OFFSET(T$4,,-Sens),OFFSET(T$4,,-Sens),Chômés)))),IF(OR(T$4=Tout_JF_P,NOT(NETWORKDAYS.INTL(T$4,T$4,Chômés))),"*",Montant),
"")))))),"")</f>
        <v/>
      </c>
      <c r="U24" s="87" t="str">
        <f t="array" aca="1" ref="U24" ca="1">IFERROR(IF(U$4&lt;$D24,"",
IF(U$4&gt;La_Dernière_Opération,"",
IF(U$4=La_Dernière_Opération,Montant,
IF(U$4=$D24,IF(OR(U$4=Tout_JF_P,NOT(NETWORKDAYS.INTL(U$4,U$4,Chômés))),"*",Montant),
IF(_T_E=U$4,IF(OR(U$4=Tout_JF_P,NOT(NETWORKDAYS.INTL(U$4,U$4,Chômés))),"*",Montant),
IF(AND(OFFSET(U24,,-Sens)&lt;&gt;"",OR(OFFSET(U$4,,-Sens)=Tout_JF_P,NOT(NETWORKDAYS.INTL(OFFSET(U$4,,-Sens),OFFSET(U$4,,-Sens),Chômés)))),IF(OR(U$4=Tout_JF_P,NOT(NETWORKDAYS.INTL(U$4,U$4,Chômés))),"*",Montant),
"")))))),"")</f>
        <v/>
      </c>
      <c r="V24" s="87" t="str">
        <f ca="1">IFERROR(IF(V$4&lt;$D24,"",
IF(V$4&gt;La_Dernière_Opération,"",
IF(V$4=La_Dernière_Opération,Montant,
IF(V$4=$D24,IF(OR(V$4=Tout_JF_P,NOT(NETWORKDAYS.INTL(V$4,V$4,Chômés))),"*",Montant),
IF(_T_E=V$4,IF(OR(V$4=Tout_JF_P,NOT(NETWORKDAYS.INTL(V$4,V$4,Chômés))),"*",Montant),
IF(AND(OFFSET(V24,,-Sens)&lt;&gt;"",OR(OFFSET(V$4,,-Sens)=Tout_JF_P,NOT(NETWORKDAYS.INTL(OFFSET(V$4,,-Sens),OFFSET(V$4,,-Sens),Chômés)))),IF(OR(V$4=Tout_JF_P,NOT(NETWORKDAYS.INTL(V$4,V$4,Chômés))),"*",Montant),
"")))))),"")</f>
        <v/>
      </c>
      <c r="W24" s="87" t="str">
        <f ca="1">IFERROR(IF(W$4&lt;$D24,"",
IF(W$4&gt;La_Dernière_Opération,"",
IF(W$4=La_Dernière_Opération,Montant,
IF(W$4=$D24,IF(OR(W$4=Tout_JF_P,NOT(NETWORKDAYS.INTL(W$4,W$4,Chômés))),"*",Montant),
IF(_T_E=W$4,IF(OR(W$4=Tout_JF_P,NOT(NETWORKDAYS.INTL(W$4,W$4,Chômés))),"*",Montant),
IF(AND(OFFSET(W24,,-Sens)&lt;&gt;"",OR(OFFSET(W$4,,-Sens)=Tout_JF_P,NOT(NETWORKDAYS.INTL(OFFSET(W$4,,-Sens),OFFSET(W$4,,-Sens),Chômés)))),IF(OR(W$4=Tout_JF_P,NOT(NETWORKDAYS.INTL(W$4,W$4,Chômés))),"*",Montant),
"")))))),"")</f>
        <v>VM</v>
      </c>
      <c r="X24" s="87" t="str">
        <f t="array" aca="1" ref="X24" ca="1">IFERROR(IF(X$4&lt;$D24,"",
IF(X$4&gt;La_Dernière_Opération,"",
IF(X$4=La_Dernière_Opération,Montant,
IF(X$4=$D24,IF(OR(X$4=Tout_JF_P,NOT(NETWORKDAYS.INTL(X$4,X$4,Chômés))),"*",Montant),
IF(_T_E=X$4,IF(OR(X$4=Tout_JF_P,NOT(NETWORKDAYS.INTL(X$4,X$4,Chômés))),"*",Montant),
IF(AND(OFFSET(X24,,-Sens)&lt;&gt;"",OR(OFFSET(X$4,,-Sens)=Tout_JF_P,NOT(NETWORKDAYS.INTL(OFFSET(X$4,,-Sens),OFFSET(X$4,,-Sens),Chômés)))),IF(OR(X$4=Tout_JF_P,NOT(NETWORKDAYS.INTL(X$4,X$4,Chômés))),"*",Montant),
"")))))),"")</f>
        <v/>
      </c>
      <c r="Y24" s="87" t="str">
        <f t="array" aca="1" ref="Y24" ca="1">IFERROR(IF(Y$4&lt;$D24,"",
IF(Y$4&gt;La_Dernière_Opération,"",
IF(Y$4=La_Dernière_Opération,Montant,
IF(Y$4=$D24,IF(OR(Y$4=Tout_JF_P,NOT(NETWORKDAYS.INTL(Y$4,Y$4,Chômés))),"*",Montant),
IF(_T_E=Y$4,IF(OR(Y$4=Tout_JF_P,NOT(NETWORKDAYS.INTL(Y$4,Y$4,Chômés))),"*",Montant),
IF(AND(OFFSET(Y24,,-Sens)&lt;&gt;"",OR(OFFSET(Y$4,,-Sens)=Tout_JF_P,NOT(NETWORKDAYS.INTL(OFFSET(Y$4,,-Sens),OFFSET(Y$4,,-Sens),Chômés)))),IF(OR(Y$4=Tout_JF_P,NOT(NETWORKDAYS.INTL(Y$4,Y$4,Chômés))),"*",Montant),
"")))))),"")</f>
        <v/>
      </c>
      <c r="Z24" s="87" t="str">
        <f t="array" aca="1" ref="Z24" ca="1">IFERROR(IF(Z$4&lt;$D24,"",
IF(Z$4&gt;La_Dernière_Opération,"",
IF(Z$4=La_Dernière_Opération,Montant,
IF(Z$4=$D24,IF(OR(Z$4=Tout_JF_P,NOT(NETWORKDAYS.INTL(Z$4,Z$4,Chômés))),"*",Montant),
IF(_T_E=Z$4,IF(OR(Z$4=Tout_JF_P,NOT(NETWORKDAYS.INTL(Z$4,Z$4,Chômés))),"*",Montant),
IF(AND(OFFSET(Z24,,-Sens)&lt;&gt;"",OR(OFFSET(Z$4,,-Sens)=Tout_JF_P,NOT(NETWORKDAYS.INTL(OFFSET(Z$4,,-Sens),OFFSET(Z$4,,-Sens),Chômés)))),IF(OR(Z$4=Tout_JF_P,NOT(NETWORKDAYS.INTL(Z$4,Z$4,Chômés))),"*",Montant),
"")))))),"")</f>
        <v/>
      </c>
      <c r="AA24" s="87" t="str">
        <f t="array" aca="1" ref="AA24" ca="1">IFERROR(IF(AA$4&lt;$D24,"",
IF(AA$4&gt;La_Dernière_Opération,"",
IF(AA$4=La_Dernière_Opération,Montant,
IF(AA$4=$D24,IF(OR(AA$4=Tout_JF_P,NOT(NETWORKDAYS.INTL(AA$4,AA$4,Chômés))),"*",Montant),
IF(_T_E=AA$4,IF(OR(AA$4=Tout_JF_P,NOT(NETWORKDAYS.INTL(AA$4,AA$4,Chômés))),"*",Montant),
IF(AND(OFFSET(AA24,,-Sens)&lt;&gt;"",OR(OFFSET(AA$4,,-Sens)=Tout_JF_P,NOT(NETWORKDAYS.INTL(OFFSET(AA$4,,-Sens),OFFSET(AA$4,,-Sens),Chômés)))),IF(OR(AA$4=Tout_JF_P,NOT(NETWORKDAYS.INTL(AA$4,AA$4,Chômés))),"*",Montant),
"")))))),"")</f>
        <v/>
      </c>
      <c r="AB24" s="87" t="str">
        <f ca="1">IFERROR(IF(AB$4&lt;$D24,"",
IF(AB$4&gt;La_Dernière_Opération,"",
IF(AB$4=La_Dernière_Opération,Montant,
IF(AB$4=$D24,IF(OR(AB$4=Tout_JF_P,NOT(NETWORKDAYS.INTL(AB$4,AB$4,Chômés))),"*",Montant),
IF(_T_E=AB$4,IF(OR(AB$4=Tout_JF_P,NOT(NETWORKDAYS.INTL(AB$4,AB$4,Chômés))),"*",Montant),
IF(AND(OFFSET(AB24,,-Sens)&lt;&gt;"",OR(OFFSET(AB$4,,-Sens)=Tout_JF_P,NOT(NETWORKDAYS.INTL(OFFSET(AB$4,,-Sens),OFFSET(AB$4,,-Sens),Chômés)))),IF(OR(AB$4=Tout_JF_P,NOT(NETWORKDAYS.INTL(AB$4,AB$4,Chômés))),"*",Montant),
"")))))),"")</f>
        <v/>
      </c>
      <c r="AC24" s="87" t="str">
        <f t="array" aca="1" ref="AC24" ca="1">IFERROR(IF(AC$4&lt;$D24,"",
IF(AC$4&gt;La_Dernière_Opération,"",
IF(AC$4=La_Dernière_Opération,Montant,
IF(AC$4=$D24,IF(OR(AC$4=Tout_JF_P,NOT(NETWORKDAYS.INTL(AC$4,AC$4,Chômés))),"*",Montant),
IF(_T_E=AC$4,IF(OR(AC$4=Tout_JF_P,NOT(NETWORKDAYS.INTL(AC$4,AC$4,Chômés))),"*",Montant),
IF(AND(OFFSET(AC24,,-Sens)&lt;&gt;"",OR(OFFSET(AC$4,,-Sens)=Tout_JF_P,NOT(NETWORKDAYS.INTL(OFFSET(AC$4,,-Sens),OFFSET(AC$4,,-Sens),Chômés)))),IF(OR(AC$4=Tout_JF_P,NOT(NETWORKDAYS.INTL(AC$4,AC$4,Chômés))),"*",Montant),
"")))))),"")</f>
        <v/>
      </c>
      <c r="AD24" s="87" t="str">
        <f ca="1">IFERROR(IF(AD$4&lt;$D24,"",
IF(AD$4&gt;La_Dernière_Opération,"",
IF(AD$4=La_Dernière_Opération,Montant,
IF(AD$4=$D24,IF(OR(AD$4=Tout_JF_P,NOT(NETWORKDAYS.INTL(AD$4,AD$4,Chômés))),"*",Montant),
IF(_T_E=AD$4,IF(OR(AD$4=Tout_JF_P,NOT(NETWORKDAYS.INTL(AD$4,AD$4,Chômés))),"*",Montant),
IF(AND(OFFSET(AD24,,-Sens)&lt;&gt;"",OR(OFFSET(AD$4,,-Sens)=Tout_JF_P,NOT(NETWORKDAYS.INTL(OFFSET(AD$4,,-Sens),OFFSET(AD$4,,-Sens),Chômés)))),IF(OR(AD$4=Tout_JF_P,NOT(NETWORKDAYS.INTL(AD$4,AD$4,Chômés))),"*",Montant),
"")))))),"")</f>
        <v/>
      </c>
      <c r="AE24" s="87" t="str">
        <f t="array" aca="1" ref="AE24" ca="1">IFERROR(IF(AE$4&lt;$D24,"",
IF(AE$4&gt;La_Dernière_Opération,"",
IF(AE$4=La_Dernière_Opération,Montant,
IF(AE$4=$D24,IF(OR(AE$4=Tout_JF_P,NOT(NETWORKDAYS.INTL(AE$4,AE$4,Chômés))),"*",Montant),
IF(_T_E=AE$4,IF(OR(AE$4=Tout_JF_P,NOT(NETWORKDAYS.INTL(AE$4,AE$4,Chômés))),"*",Montant),
IF(AND(OFFSET(AE24,,-Sens)&lt;&gt;"",OR(OFFSET(AE$4,,-Sens)=Tout_JF_P,NOT(NETWORKDAYS.INTL(OFFSET(AE$4,,-Sens),OFFSET(AE$4,,-Sens),Chômés)))),IF(OR(AE$4=Tout_JF_P,NOT(NETWORKDAYS.INTL(AE$4,AE$4,Chômés))),"*",Montant),
"")))))),"")</f>
        <v/>
      </c>
      <c r="AF24" s="87" t="str">
        <f t="array" aca="1" ref="AF24" ca="1">IFERROR(IF(AF$4&lt;$D24,"",
IF(AF$4&gt;La_Dernière_Opération,"",
IF(AF$4=La_Dernière_Opération,Montant,
IF(AF$4=$D24,IF(OR(AF$4=Tout_JF_P,NOT(NETWORKDAYS.INTL(AF$4,AF$4,Chômés))),"*",Montant),
IF(_T_E=AF$4,IF(OR(AF$4=Tout_JF_P,NOT(NETWORKDAYS.INTL(AF$4,AF$4,Chômés))),"*",Montant),
IF(AND(OFFSET(AF24,,-Sens)&lt;&gt;"",OR(OFFSET(AF$4,,-Sens)=Tout_JF_P,NOT(NETWORKDAYS.INTL(OFFSET(AF$4,,-Sens),OFFSET(AF$4,,-Sens),Chômés)))),IF(OR(AF$4=Tout_JF_P,NOT(NETWORKDAYS.INTL(AF$4,AF$4,Chômés))),"*",Montant),
"")))))),"")</f>
        <v/>
      </c>
      <c r="AG24" s="87" t="str">
        <f ca="1">IFERROR(IF(AG$4&lt;$D24,"",
IF(AG$4&gt;La_Dernière_Opération,"",
IF(AG$4=La_Dernière_Opération,Montant,
IF(AG$4=$D24,IF(OR(AG$4=Tout_JF_P,NOT(NETWORKDAYS.INTL(AG$4,AG$4,Chômés))),"*",Montant),
IF(_T_E=AG$4,IF(OR(AG$4=Tout_JF_P,NOT(NETWORKDAYS.INTL(AG$4,AG$4,Chômés))),"*",Montant),
IF(AND(OFFSET(AG24,,-Sens)&lt;&gt;"",OR(OFFSET(AG$4,,-Sens)=Tout_JF_P,NOT(NETWORKDAYS.INTL(OFFSET(AG$4,,-Sens),OFFSET(AG$4,,-Sens),Chômés)))),IF(OR(AG$4=Tout_JF_P,NOT(NETWORKDAYS.INTL(AG$4,AG$4,Chômés))),"*",Montant),
"")))))),"")</f>
        <v/>
      </c>
      <c r="AH24" s="87" t="str">
        <f t="array" aca="1" ref="AH24" ca="1">IFERROR(IF(AH$4&lt;$D24,"",
IF(AH$4&gt;La_Dernière_Opération,"",
IF(AH$4=La_Dernière_Opération,Montant,
IF(AH$4=$D24,IF(OR(AH$4=Tout_JF_P,NOT(NETWORKDAYS.INTL(AH$4,AH$4,Chômés))),"*",Montant),
IF(_T_E=AH$4,IF(OR(AH$4=Tout_JF_P,NOT(NETWORKDAYS.INTL(AH$4,AH$4,Chômés))),"*",Montant),
IF(AND(OFFSET(AH24,,-Sens)&lt;&gt;"",OR(OFFSET(AH$4,,-Sens)=Tout_JF_P,NOT(NETWORKDAYS.INTL(OFFSET(AH$4,,-Sens),OFFSET(AH$4,,-Sens),Chômés)))),IF(OR(AH$4=Tout_JF_P,NOT(NETWORKDAYS.INTL(AH$4,AH$4,Chômés))),"*",Montant),
"")))))),"")</f>
        <v/>
      </c>
      <c r="AI24" s="87" t="str">
        <f ca="1">IFERROR(IF(AI$4&lt;$D24,"",
IF(AI$4&gt;La_Dernière_Opération,"",
IF(AI$4=La_Dernière_Opération,Montant,
IF(AI$4=$D24,IF(OR(AI$4=Tout_JF_P,NOT(NETWORKDAYS.INTL(AI$4,AI$4,Chômés))),"*",Montant),
IF(_T_E=AI$4,IF(OR(AI$4=Tout_JF_P,NOT(NETWORKDAYS.INTL(AI$4,AI$4,Chômés))),"*",Montant),
IF(AND(OFFSET(AI24,,-Sens)&lt;&gt;"",OR(OFFSET(AI$4,,-Sens)=Tout_JF_P,NOT(NETWORKDAYS.INTL(OFFSET(AI$4,,-Sens),OFFSET(AI$4,,-Sens),Chômés)))),IF(OR(AI$4=Tout_JF_P,NOT(NETWORKDAYS.INTL(AI$4,AI$4,Chômés))),"*",Montant),
"")))))),"")</f>
        <v/>
      </c>
      <c r="AJ24" s="87" t="str">
        <f t="array" aca="1" ref="AJ24" ca="1">IFERROR(IF(AJ$4&lt;$D24,"",
IF(AJ$4&gt;La_Dernière_Opération,"",
IF(AJ$4=La_Dernière_Opération,Montant,
IF(AJ$4=$D24,IF(OR(AJ$4=Tout_JF_P,NOT(NETWORKDAYS.INTL(AJ$4,AJ$4,Chômés))),"*",Montant),
IF(_T_E=AJ$4,IF(OR(AJ$4=Tout_JF_P,NOT(NETWORKDAYS.INTL(AJ$4,AJ$4,Chômés))),"*",Montant),
IF(AND(OFFSET(AJ24,,-Sens)&lt;&gt;"",OR(OFFSET(AJ$4,,-Sens)=Tout_JF_P,NOT(NETWORKDAYS.INTL(OFFSET(AJ$4,,-Sens),OFFSET(AJ$4,,-Sens),Chômés)))),IF(OR(AJ$4=Tout_JF_P,NOT(NETWORKDAYS.INTL(AJ$4,AJ$4,Chômés))),"*",Montant),
"")))))),"")</f>
        <v/>
      </c>
      <c r="AK24" s="87" t="str">
        <f t="array" aca="1" ref="AK24" ca="1">IFERROR(IF(AK$4&lt;$D24,"",
IF(AK$4&gt;La_Dernière_Opération,"",
IF(AK$4=La_Dernière_Opération,Montant,
IF(AK$4=$D24,IF(OR(AK$4=Tout_JF_P,NOT(NETWORKDAYS.INTL(AK$4,AK$4,Chômés))),"*",Montant),
IF(_T_E=AK$4,IF(OR(AK$4=Tout_JF_P,NOT(NETWORKDAYS.INTL(AK$4,AK$4,Chômés))),"*",Montant),
IF(AND(OFFSET(AK24,,-Sens)&lt;&gt;"",OR(OFFSET(AK$4,,-Sens)=Tout_JF_P,NOT(NETWORKDAYS.INTL(OFFSET(AK$4,,-Sens),OFFSET(AK$4,,-Sens),Chômés)))),IF(OR(AK$4=Tout_JF_P,NOT(NETWORKDAYS.INTL(AK$4,AK$4,Chômés))),"*",Montant),
"")))))),"")</f>
        <v/>
      </c>
      <c r="AL24" s="87" t="str">
        <f t="array" aca="1" ref="AL24" ca="1">IFERROR(IF(AL$4&lt;$D24,"",
IF(AL$4&gt;La_Dernière_Opération,"",
IF(AL$4=La_Dernière_Opération,Montant,
IF(AL$4=$D24,IF(OR(AL$4=Tout_JF_P,NOT(NETWORKDAYS.INTL(AL$4,AL$4,Chômés))),"*",Montant),
IF(_T_E=AL$4,IF(OR(AL$4=Tout_JF_P,NOT(NETWORKDAYS.INTL(AL$4,AL$4,Chômés))),"*",Montant),
IF(AND(OFFSET(AL24,,-Sens)&lt;&gt;"",OR(OFFSET(AL$4,,-Sens)=Tout_JF_P,NOT(NETWORKDAYS.INTL(OFFSET(AL$4,,-Sens),OFFSET(AL$4,,-Sens),Chômés)))),IF(OR(AL$4=Tout_JF_P,NOT(NETWORKDAYS.INTL(AL$4,AL$4,Chômés))),"*",Montant),
"")))))),"")</f>
        <v/>
      </c>
      <c r="AM24" s="87" t="str">
        <f t="array" aca="1" ref="AM24" ca="1">IFERROR(IF(AM$4&lt;$D24,"",
IF(AM$4&gt;La_Dernière_Opération,"",
IF(AM$4=La_Dernière_Opération,Montant,
IF(AM$4=$D24,IF(OR(AM$4=Tout_JF_P,NOT(NETWORKDAYS.INTL(AM$4,AM$4,Chômés))),"*",Montant),
IF(_T_E=AM$4,IF(OR(AM$4=Tout_JF_P,NOT(NETWORKDAYS.INTL(AM$4,AM$4,Chômés))),"*",Montant),
IF(AND(OFFSET(AM24,,-Sens)&lt;&gt;"",OR(OFFSET(AM$4,,-Sens)=Tout_JF_P,NOT(NETWORKDAYS.INTL(OFFSET(AM$4,,-Sens),OFFSET(AM$4,,-Sens),Chômés)))),IF(OR(AM$4=Tout_JF_P,NOT(NETWORKDAYS.INTL(AM$4,AM$4,Chômés))),"*",Montant),
"")))))),"")</f>
        <v/>
      </c>
      <c r="AN24" s="87" t="str">
        <f t="array" aca="1" ref="AN24" ca="1">IFERROR(IF(AN$4&lt;$D24,"",
IF(AN$4&gt;La_Dernière_Opération,"",
IF(AN$4=La_Dernière_Opération,Montant,
IF(AN$4=$D24,IF(OR(AN$4=Tout_JF_P,NOT(NETWORKDAYS.INTL(AN$4,AN$4,Chômés))),"*",Montant),
IF(_T_E=AN$4,IF(OR(AN$4=Tout_JF_P,NOT(NETWORKDAYS.INTL(AN$4,AN$4,Chômés))),"*",Montant),
IF(AND(OFFSET(AN24,,-Sens)&lt;&gt;"",OR(OFFSET(AN$4,,-Sens)=Tout_JF_P,NOT(NETWORKDAYS.INTL(OFFSET(AN$4,,-Sens),OFFSET(AN$4,,-Sens),Chômés)))),IF(OR(AN$4=Tout_JF_P,NOT(NETWORKDAYS.INTL(AN$4,AN$4,Chômés))),"*",Montant),
"")))))),"")</f>
        <v/>
      </c>
      <c r="AO24" s="87" t="str">
        <f t="array" aca="1" ref="AO24" ca="1">IFERROR(IF(AO$4&lt;$D24,"",
IF(AO$4&gt;La_Dernière_Opération,"",
IF(AO$4=La_Dernière_Opération,Montant,
IF(AO$4=$D24,IF(OR(AO$4=Tout_JF_P,NOT(NETWORKDAYS.INTL(AO$4,AO$4,Chômés))),"*",Montant),
IF(_T_E=AO$4,IF(OR(AO$4=Tout_JF_P,NOT(NETWORKDAYS.INTL(AO$4,AO$4,Chômés))),"*",Montant),
IF(AND(OFFSET(AO24,,-Sens)&lt;&gt;"",OR(OFFSET(AO$4,,-Sens)=Tout_JF_P,NOT(NETWORKDAYS.INTL(OFFSET(AO$4,,-Sens),OFFSET(AO$4,,-Sens),Chômés)))),IF(OR(AO$4=Tout_JF_P,NOT(NETWORKDAYS.INTL(AO$4,AO$4,Chômés))),"*",Montant),
"")))))),"")</f>
        <v/>
      </c>
      <c r="AP24" s="87" t="str">
        <f t="array" aca="1" ref="AP24" ca="1">IFERROR(IF(AP$4&lt;$D24,"",
IF(AP$4&gt;La_Dernière_Opération,"",
IF(AP$4=La_Dernière_Opération,Montant,
IF(AP$4=$D24,IF(OR(AP$4=Tout_JF_P,NOT(NETWORKDAYS.INTL(AP$4,AP$4,Chômés))),"*",Montant),
IF(_T_E=AP$4,IF(OR(AP$4=Tout_JF_P,NOT(NETWORKDAYS.INTL(AP$4,AP$4,Chômés))),"*",Montant),
IF(AND(OFFSET(AP24,,-Sens)&lt;&gt;"",OR(OFFSET(AP$4,,-Sens)=Tout_JF_P,NOT(NETWORKDAYS.INTL(OFFSET(AP$4,,-Sens),OFFSET(AP$4,,-Sens),Chômés)))),IF(OR(AP$4=Tout_JF_P,NOT(NETWORKDAYS.INTL(AP$4,AP$4,Chômés))),"*",Montant),
"")))))),"")</f>
        <v/>
      </c>
      <c r="AQ24" s="87" t="str">
        <f ca="1">IFERROR(IF(AQ$4&lt;$D24,"",
IF(AQ$4&gt;La_Dernière_Opération,"",
IF(AQ$4=La_Dernière_Opération,Montant,
IF(AQ$4=$D24,IF(OR(AQ$4=Tout_JF_P,NOT(NETWORKDAYS.INTL(AQ$4,AQ$4,Chômés))),"*",Montant),
IF(_T_E=AQ$4,IF(OR(AQ$4=Tout_JF_P,NOT(NETWORKDAYS.INTL(AQ$4,AQ$4,Chômés))),"*",Montant),
IF(AND(OFFSET(AQ24,,-Sens)&lt;&gt;"",OR(OFFSET(AQ$4,,-Sens)=Tout_JF_P,NOT(NETWORKDAYS.INTL(OFFSET(AQ$4,,-Sens),OFFSET(AQ$4,,-Sens),Chômés)))),IF(OR(AQ$4=Tout_JF_P,NOT(NETWORKDAYS.INTL(AQ$4,AQ$4,Chômés))),"*",Montant),
"")))))),"")</f>
        <v/>
      </c>
      <c r="AR24" s="87" t="str">
        <f ca="1">IFERROR(IF(AR$4&lt;$D24,"",
IF(AR$4&gt;La_Dernière_Opération,"",
IF(AR$4=La_Dernière_Opération,Montant,
IF(AR$4=$D24,IF(OR(AR$4=Tout_JF_P,NOT(NETWORKDAYS.INTL(AR$4,AR$4,Chômés))),"*",Montant),
IF(_T_E=AR$4,IF(OR(AR$4=Tout_JF_P,NOT(NETWORKDAYS.INTL(AR$4,AR$4,Chômés))),"*",Montant),
IF(AND(OFFSET(AR24,,-Sens)&lt;&gt;"",OR(OFFSET(AR$4,,-Sens)=Tout_JF_P,NOT(NETWORKDAYS.INTL(OFFSET(AR$4,,-Sens),OFFSET(AR$4,,-Sens),Chômés)))),IF(OR(AR$4=Tout_JF_P,NOT(NETWORKDAYS.INTL(AR$4,AR$4,Chômés))),"*",Montant),
"")))))),"")</f>
        <v/>
      </c>
      <c r="AS24" s="87" t="str">
        <f t="array" aca="1" ref="AS24" ca="1">IFERROR(IF(AS$4&lt;$D24,"",
IF(AS$4&gt;La_Dernière_Opération,"",
IF(AS$4=La_Dernière_Opération,Montant,
IF(AS$4=$D24,IF(OR(AS$4=Tout_JF_P,NOT(NETWORKDAYS.INTL(AS$4,AS$4,Chômés))),"*",Montant),
IF(_T_E=AS$4,IF(OR(AS$4=Tout_JF_P,NOT(NETWORKDAYS.INTL(AS$4,AS$4,Chômés))),"*",Montant),
IF(AND(OFFSET(AS24,,-Sens)&lt;&gt;"",OR(OFFSET(AS$4,,-Sens)=Tout_JF_P,NOT(NETWORKDAYS.INTL(OFFSET(AS$4,,-Sens),OFFSET(AS$4,,-Sens),Chômés)))),IF(OR(AS$4=Tout_JF_P,NOT(NETWORKDAYS.INTL(AS$4,AS$4,Chômés))),"*",Montant),
"")))))),"")</f>
        <v/>
      </c>
      <c r="AT24" s="87" t="str">
        <f t="array" aca="1" ref="AT24" ca="1">IFERROR(IF(AT$4&lt;$D24,"",
IF(AT$4&gt;La_Dernière_Opération,"",
IF(AT$4=La_Dernière_Opération,Montant,
IF(AT$4=$D24,IF(OR(AT$4=Tout_JF_P,NOT(NETWORKDAYS.INTL(AT$4,AT$4,Chômés))),"*",Montant),
IF(_T_E=AT$4,IF(OR(AT$4=Tout_JF_P,NOT(NETWORKDAYS.INTL(AT$4,AT$4,Chômés))),"*",Montant),
IF(AND(OFFSET(AT24,,-Sens)&lt;&gt;"",OR(OFFSET(AT$4,,-Sens)=Tout_JF_P,NOT(NETWORKDAYS.INTL(OFFSET(AT$4,,-Sens),OFFSET(AT$4,,-Sens),Chômés)))),IF(OR(AT$4=Tout_JF_P,NOT(NETWORKDAYS.INTL(AT$4,AT$4,Chômés))),"*",Montant),
"")))))),"")</f>
        <v/>
      </c>
      <c r="AU24" s="87" t="str">
        <f t="array" aca="1" ref="AU24" ca="1">IFERROR(IF(AU$4&lt;$D24,"",
IF(AU$4&gt;La_Dernière_Opération,"",
IF(AU$4=La_Dernière_Opération,Montant,
IF(AU$4=$D24,IF(OR(AU$4=Tout_JF_P,NOT(NETWORKDAYS.INTL(AU$4,AU$4,Chômés))),"*",Montant),
IF(_T_E=AU$4,IF(OR(AU$4=Tout_JF_P,NOT(NETWORKDAYS.INTL(AU$4,AU$4,Chômés))),"*",Montant),
IF(AND(OFFSET(AU24,,-Sens)&lt;&gt;"",OR(OFFSET(AU$4,,-Sens)=Tout_JF_P,NOT(NETWORKDAYS.INTL(OFFSET(AU$4,,-Sens),OFFSET(AU$4,,-Sens),Chômés)))),IF(OR(AU$4=Tout_JF_P,NOT(NETWORKDAYS.INTL(AU$4,AU$4,Chômés))),"*",Montant),
"")))))),"")</f>
        <v/>
      </c>
      <c r="AV24" s="87" t="str">
        <f t="array" aca="1" ref="AV24" ca="1">IFERROR(IF(AV$4&lt;$D24,"",
IF(AV$4&gt;La_Dernière_Opération,"",
IF(AV$4=La_Dernière_Opération,Montant,
IF(AV$4=$D24,IF(OR(AV$4=Tout_JF_P,NOT(NETWORKDAYS.INTL(AV$4,AV$4,Chômés))),"*",Montant),
IF(_T_E=AV$4,IF(OR(AV$4=Tout_JF_P,NOT(NETWORKDAYS.INTL(AV$4,AV$4,Chômés))),"*",Montant),
IF(AND(OFFSET(AV24,,-Sens)&lt;&gt;"",OR(OFFSET(AV$4,,-Sens)=Tout_JF_P,NOT(NETWORKDAYS.INTL(OFFSET(AV$4,,-Sens),OFFSET(AV$4,,-Sens),Chômés)))),IF(OR(AV$4=Tout_JF_P,NOT(NETWORKDAYS.INTL(AV$4,AV$4,Chômés))),"*",Montant),
"")))))),"")</f>
        <v/>
      </c>
      <c r="AW24" s="87" t="str">
        <f t="array" aca="1" ref="AW24" ca="1">IFERROR(IF(AW$4&lt;$D24,"",
IF(AW$4&gt;La_Dernière_Opération,"",
IF(AW$4=La_Dernière_Opération,Montant,
IF(AW$4=$D24,IF(OR(AW$4=Tout_JF_P,NOT(NETWORKDAYS.INTL(AW$4,AW$4,Chômés))),"*",Montant),
IF(_T_E=AW$4,IF(OR(AW$4=Tout_JF_P,NOT(NETWORKDAYS.INTL(AW$4,AW$4,Chômés))),"*",Montant),
IF(AND(OFFSET(AW24,,-Sens)&lt;&gt;"",OR(OFFSET(AW$4,,-Sens)=Tout_JF_P,NOT(NETWORKDAYS.INTL(OFFSET(AW$4,,-Sens),OFFSET(AW$4,,-Sens),Chômés)))),IF(OR(AW$4=Tout_JF_P,NOT(NETWORKDAYS.INTL(AW$4,AW$4,Chômés))),"*",Montant),
"")))))),"")</f>
        <v/>
      </c>
      <c r="AX24" s="87" t="str">
        <f t="array" aca="1" ref="AX24" ca="1">IFERROR(IF(AX$4&lt;$D24,"",
IF(AX$4&gt;La_Dernière_Opération,"",
IF(AX$4=La_Dernière_Opération,Montant,
IF(AX$4=$D24,IF(OR(AX$4=Tout_JF_P,NOT(NETWORKDAYS.INTL(AX$4,AX$4,Chômés))),"*",Montant),
IF(_T_E=AX$4,IF(OR(AX$4=Tout_JF_P,NOT(NETWORKDAYS.INTL(AX$4,AX$4,Chômés))),"*",Montant),
IF(AND(OFFSET(AX24,,-Sens)&lt;&gt;"",OR(OFFSET(AX$4,,-Sens)=Tout_JF_P,NOT(NETWORKDAYS.INTL(OFFSET(AX$4,,-Sens),OFFSET(AX$4,,-Sens),Chômés)))),IF(OR(AX$4=Tout_JF_P,NOT(NETWORKDAYS.INTL(AX$4,AX$4,Chômés))),"*",Montant),
"")))))),"")</f>
        <v/>
      </c>
      <c r="AY24" s="87" t="str">
        <f ca="1">IFERROR(IF(AY$4&lt;$D24,"",
IF(AY$4&gt;La_Dernière_Opération,"",
IF(AY$4=La_Dernière_Opération,Montant,
IF(AY$4=$D24,IF(OR(AY$4=Tout_JF_P,NOT(NETWORKDAYS.INTL(AY$4,AY$4,Chômés))),"*",Montant),
IF(_T_E=AY$4,IF(OR(AY$4=Tout_JF_P,NOT(NETWORKDAYS.INTL(AY$4,AY$4,Chômés))),"*",Montant),
IF(AND(OFFSET(AY24,,-Sens)&lt;&gt;"",OR(OFFSET(AY$4,,-Sens)=Tout_JF_P,NOT(NETWORKDAYS.INTL(OFFSET(AY$4,,-Sens),OFFSET(AY$4,,-Sens),Chômés)))),IF(OR(AY$4=Tout_JF_P,NOT(NETWORKDAYS.INTL(AY$4,AY$4,Chômés))),"*",Montant),
"")))))),"")</f>
        <v/>
      </c>
      <c r="AZ24" s="87" t="str">
        <f ca="1">IFERROR(IF(AZ$4&lt;$D24,"",
IF(AZ$4&gt;La_Dernière_Opération,"",
IF(AZ$4=La_Dernière_Opération,Montant,
IF(AZ$4=$D24,IF(OR(AZ$4=Tout_JF_P,NOT(NETWORKDAYS.INTL(AZ$4,AZ$4,Chômés))),"*",Montant),
IF(_T_E=AZ$4,IF(OR(AZ$4=Tout_JF_P,NOT(NETWORKDAYS.INTL(AZ$4,AZ$4,Chômés))),"*",Montant),
IF(AND(OFFSET(AZ24,,-Sens)&lt;&gt;"",OR(OFFSET(AZ$4,,-Sens)=Tout_JF_P,NOT(NETWORKDAYS.INTL(OFFSET(AZ$4,,-Sens),OFFSET(AZ$4,,-Sens),Chômés)))),IF(OR(AZ$4=Tout_JF_P,NOT(NETWORKDAYS.INTL(AZ$4,AZ$4,Chômés))),"*",Montant),
"")))))),"")</f>
        <v>VM</v>
      </c>
      <c r="BA24" s="87" t="str">
        <f t="array" aca="1" ref="BA24" ca="1">IFERROR(IF(BA$4&lt;$D24,"",
IF(BA$4&gt;La_Dernière_Opération,"",
IF(BA$4=La_Dernière_Opération,Montant,
IF(BA$4=$D24,IF(OR(BA$4=Tout_JF_P,NOT(NETWORKDAYS.INTL(BA$4,BA$4,Chômés))),"*",Montant),
IF(_T_E=BA$4,IF(OR(BA$4=Tout_JF_P,NOT(NETWORKDAYS.INTL(BA$4,BA$4,Chômés))),"*",Montant),
IF(AND(OFFSET(BA24,,-Sens)&lt;&gt;"",OR(OFFSET(BA$4,,-Sens)=Tout_JF_P,NOT(NETWORKDAYS.INTL(OFFSET(BA$4,,-Sens),OFFSET(BA$4,,-Sens),Chômés)))),IF(OR(BA$4=Tout_JF_P,NOT(NETWORKDAYS.INTL(BA$4,BA$4,Chômés))),"*",Montant),
"")))))),"")</f>
        <v/>
      </c>
      <c r="BB24" s="88" t="str">
        <f t="array" aca="1" ref="BB24" ca="1">IFERROR(IF(BB$4&lt;$D24,"",
IF(BB$4&gt;La_Dernière_Opération,"",
IF(BB$4=La_Dernière_Opération,Montant,
IF(BB$4=$D24,IF(OR(BB$4=Tout_JF_P,NOT(NETWORKDAYS.INTL(BB$4,BB$4,Chômés))),"*",Montant),
IF(_T_E=BB$4,IF(OR(BB$4=Tout_JF_P,NOT(NETWORKDAYS.INTL(BB$4,BB$4,Chômés))),"*",Montant),
IF(AND(OFFSET(BB24,,-Sens)&lt;&gt;"",OR(OFFSET(BB$4,,-Sens)=Tout_JF_P,NOT(NETWORKDAYS.INTL(OFFSET(BB$4,,-Sens),OFFSET(BB$4,,-Sens),Chômés)))),IF(OR(BB$4=Tout_JF_P,NOT(NETWORKDAYS.INTL(BB$4,BB$4,Chômés))),"*",Montant),
"")))))),"")</f>
        <v/>
      </c>
      <c r="BC24" s="88" t="str">
        <f t="array" aca="1" ref="BC24" ca="1">IFERROR(IF(BC$4&lt;$D24,"",
IF(BC$4&gt;La_Dernière_Opération,"",
IF(BC$4=La_Dernière_Opération,Montant,
IF(BC$4=$D24,IF(OR(BC$4=Tout_JF_P,NOT(NETWORKDAYS.INTL(BC$4,BC$4,Chômés))),"*",Montant),
IF(_T_E=BC$4,IF(OR(BC$4=Tout_JF_P,NOT(NETWORKDAYS.INTL(BC$4,BC$4,Chômés))),"*",Montant),
IF(AND(OFFSET(BC24,,-Sens)&lt;&gt;"",OR(OFFSET(BC$4,,-Sens)=Tout_JF_P,NOT(NETWORKDAYS.INTL(OFFSET(BC$4,,-Sens),OFFSET(BC$4,,-Sens),Chômés)))),IF(OR(BC$4=Tout_JF_P,NOT(NETWORKDAYS.INTL(BC$4,BC$4,Chômés))),"*",Montant),
"")))))),"")</f>
        <v/>
      </c>
      <c r="BD24" s="88" t="str">
        <f t="array" aca="1" ref="BD24" ca="1">IFERROR(IF(BD$4&lt;$D24,"",
IF(BD$4&gt;La_Dernière_Opération,"",
IF(BD$4=La_Dernière_Opération,Montant,
IF(BD$4=$D24,IF(OR(BD$4=Tout_JF_P,NOT(NETWORKDAYS.INTL(BD$4,BD$4,Chômés))),"*",Montant),
IF(_T_E=BD$4,IF(OR(BD$4=Tout_JF_P,NOT(NETWORKDAYS.INTL(BD$4,BD$4,Chômés))),"*",Montant),
IF(AND(OFFSET(BD24,,-Sens)&lt;&gt;"",OR(OFFSET(BD$4,,-Sens)=Tout_JF_P,NOT(NETWORKDAYS.INTL(OFFSET(BD$4,,-Sens),OFFSET(BD$4,,-Sens),Chômés)))),IF(OR(BD$4=Tout_JF_P,NOT(NETWORKDAYS.INTL(BD$4,BD$4,Chômés))),"*",Montant),
"")))))),"")</f>
        <v/>
      </c>
      <c r="BE24" s="88" t="str">
        <f t="array" aca="1" ref="BE24" ca="1">IFERROR(IF(BE$4&lt;$D24,"",
IF(BE$4&gt;La_Dernière_Opération,"",
IF(BE$4=La_Dernière_Opération,Montant,
IF(BE$4=$D24,IF(OR(BE$4=Tout_JF_P,NOT(NETWORKDAYS.INTL(BE$4,BE$4,Chômés))),"*",Montant),
IF(_T_E=BE$4,IF(OR(BE$4=Tout_JF_P,NOT(NETWORKDAYS.INTL(BE$4,BE$4,Chômés))),"*",Montant),
IF(AND(OFFSET(BE24,,-Sens)&lt;&gt;"",OR(OFFSET(BE$4,,-Sens)=Tout_JF_P,NOT(NETWORKDAYS.INTL(OFFSET(BE$4,,-Sens),OFFSET(BE$4,,-Sens),Chômés)))),IF(OR(BE$4=Tout_JF_P,NOT(NETWORKDAYS.INTL(BE$4,BE$4,Chômés))),"*",Montant),
"")))))),"")</f>
        <v/>
      </c>
      <c r="BF24" s="88" t="str">
        <f t="array" aca="1" ref="BF24" ca="1">IFERROR(IF(BF$4&lt;$D24,"",
IF(BF$4&gt;La_Dernière_Opération,"",
IF(BF$4=La_Dernière_Opération,Montant,
IF(BF$4=$D24,IF(OR(BF$4=Tout_JF_P,NOT(NETWORKDAYS.INTL(BF$4,BF$4,Chômés))),"*",Montant),
IF(_T_E=BF$4,IF(OR(BF$4=Tout_JF_P,NOT(NETWORKDAYS.INTL(BF$4,BF$4,Chômés))),"*",Montant),
IF(AND(OFFSET(BF24,,-Sens)&lt;&gt;"",OR(OFFSET(BF$4,,-Sens)=Tout_JF_P,NOT(NETWORKDAYS.INTL(OFFSET(BF$4,,-Sens),OFFSET(BF$4,,-Sens),Chômés)))),IF(OR(BF$4=Tout_JF_P,NOT(NETWORKDAYS.INTL(BF$4,BF$4,Chômés))),"*",Montant),
"")))))),"")</f>
        <v/>
      </c>
      <c r="BG24" s="88" t="str">
        <f t="array" aca="1" ref="BG24" ca="1">IFERROR(IF(BG$4&lt;$D24,"",
IF(BG$4&gt;La_Dernière_Opération,"",
IF(BG$4=La_Dernière_Opération,Montant,
IF(BG$4=$D24,IF(OR(BG$4=Tout_JF_P,NOT(NETWORKDAYS.INTL(BG$4,BG$4,Chômés))),"*",Montant),
IF(_T_E=BG$4,IF(OR(BG$4=Tout_JF_P,NOT(NETWORKDAYS.INTL(BG$4,BG$4,Chômés))),"*",Montant),
IF(AND(OFFSET(BG24,,-Sens)&lt;&gt;"",OR(OFFSET(BG$4,,-Sens)=Tout_JF_P,NOT(NETWORKDAYS.INTL(OFFSET(BG$4,,-Sens),OFFSET(BG$4,,-Sens),Chômés)))),IF(OR(BG$4=Tout_JF_P,NOT(NETWORKDAYS.INTL(BG$4,BG$4,Chômés))),"*",Montant),
"")))))),"")</f>
        <v/>
      </c>
      <c r="BH24" s="89" t="str">
        <f t="array" aca="1" ref="BH24" ca="1">IFERROR(IF(BH$4&lt;$D24,"",
IF(BH$4&gt;La_Dernière_Opération,"",
IF(BH$4=La_Dernière_Opération,Montant,
IF(BH$4=$D24,IF(OR(BH$4=Tout_JF_P,NOT(NETWORKDAYS.INTL(BH$4,BH$4,Chômés))),"*",Montant),
IF(_T_E=BH$4,IF(OR(BH$4=Tout_JF_P,NOT(NETWORKDAYS.INTL(BH$4,BH$4,Chômés))),"*",Montant),
IF(AND(OFFSET(BH24,,-Sens)&lt;&gt;"",OR(OFFSET(BH$4,,-Sens)=Tout_JF_P,NOT(NETWORKDAYS.INTL(OFFSET(BH$4,,-Sens),OFFSET(BH$4,,-Sens),Chômés)))),IF(OR(BH$4=Tout_JF_P,NOT(NETWORKDAYS.INTL(BH$4,BH$4,Chômés))),"*",Montant),
"")))))),"")</f>
        <v/>
      </c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X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O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F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  <c r="YR24" s="5"/>
      <c r="YS24" s="5"/>
      <c r="YT24" s="5"/>
      <c r="YU24" s="5"/>
      <c r="YV24" s="5"/>
      <c r="YW24" s="5"/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5"/>
      <c r="ZM24" s="5"/>
      <c r="ZN24" s="5"/>
      <c r="ZO24" s="5"/>
      <c r="ZP24" s="5"/>
      <c r="ZQ24" s="5"/>
      <c r="ZR24" s="5"/>
      <c r="ZS24" s="5"/>
      <c r="ZT24" s="5"/>
      <c r="ZU24" s="5"/>
      <c r="ZV24" s="5"/>
      <c r="ZW24" s="5"/>
      <c r="ZX24" s="5"/>
      <c r="ZY24" s="5"/>
      <c r="ZZ24" s="5"/>
    </row>
    <row r="25" spans="1:702" ht="26.25" x14ac:dyDescent="0.25">
      <c r="A25" s="61" t="s">
        <v>132</v>
      </c>
      <c r="B25" s="73" t="s">
        <v>166</v>
      </c>
      <c r="C25" s="69"/>
      <c r="D25" s="70">
        <v>43819</v>
      </c>
      <c r="E25" s="75" t="s">
        <v>52</v>
      </c>
      <c r="F25" s="71">
        <v>10000</v>
      </c>
      <c r="G25" s="69"/>
      <c r="H25" s="72">
        <f t="array" aca="1" ref="H25" ca="1">IF(OR($D25=Fériés,$D25=Ponts,NOT(NETWORKDAYS.INTL($D25,$D25,Chômés))),"Erreur de",IF($D25="","Absence de",IFERROR(
IF($I25="Terminé","Opération",
IF(TODAY()&lt;=$D25,$D25,
IF($I25&lt;WORKDAY.INTL(Prochaine_Echéance,IF(OR(WORKDAY.INTL(Prochaine_Echéance,0,Chômés,Tout_JF_P)=Tout_JF_P),1,0)*Sens,Chômés,Tout_JF_P),
$I25,
WORKDAY.INTL(Prochaine_Echéance,IF(OR(WORKDAY.INTL(Prochaine_Echéance,0,Chômés,Tout_JF_P)=Tout_JF_P),1,0)*Sens,Chômés,Tout_JF_P))
)),
IF($D25="","Absence de","Erreur de"))))</f>
        <v>43910</v>
      </c>
      <c r="I25" s="60" t="str">
        <f t="array" aca="1" ref="I25" ca="1">IF(OR($D25=Fériés,$D25=Ponts,NOT(NETWORKDAYS.INTL($D25,$D25,Chômés))),"date de début",IFERROR(
IF(La_Dernière_Opération&gt;EDATE($D25,100),"Perpétuel",
IF(La_Dernière_Opération&lt;TODAY(),"Terminé",La_Dernière_Opération)),IF(AND(ISNUMBER($D25),$E25=""),"périodicité","date de début")))</f>
        <v>Perpétuel</v>
      </c>
      <c r="J25" s="40" t="str">
        <f t="array" aca="1" ref="J25" ca="1">IFERROR(IF(J$4&lt;$D25,"",
IF(J$4&gt;La_Dernière_Opération,"",
IF(J$4=La_Dernière_Opération,Montant,
IF(J$4=$D25,IF(OR(J$4=Tout_JF_P,NOT(NETWORKDAYS.INTL(J$4,J$4,Chômés))),"*",Montant),
IF(_T_E=J$4,IF(OR(J$4=Tout_JF_P,NOT(NETWORKDAYS.INTL(J$4,J$4,Chômés))),"*",Montant),
IF(AND(OFFSET(J25,,-Sens)&lt;&gt;"",OR(OFFSET(J$4,,-Sens)=Tout_JF_P,NOT(NETWORKDAYS.INTL(OFFSET(J$4,,-Sens),OFFSET(J$4,,-Sens),Chômés)))),IF(OR(J$4=Tout_JF_P,NOT(NETWORKDAYS.INTL(J$4,J$4,Chômés))),"*",Montant),
"")))))),"")</f>
        <v/>
      </c>
      <c r="K25" s="40" t="str">
        <f t="array" aca="1" ref="K25" ca="1">IFERROR(IF(K$4&lt;$D25,"",
IF(K$4&gt;La_Dernière_Opération,"",
IF(K$4=La_Dernière_Opération,Montant,
IF(K$4=$D25,IF(OR(K$4=Tout_JF_P,NOT(NETWORKDAYS.INTL(K$4,K$4,Chômés))),"*",Montant),
IF(_T_E=K$4,IF(OR(K$4=Tout_JF_P,NOT(NETWORKDAYS.INTL(K$4,K$4,Chômés))),"*",Montant),
IF(AND(OFFSET(K25,,-Sens)&lt;&gt;"",OR(OFFSET(K$4,,-Sens)=Tout_JF_P,NOT(NETWORKDAYS.INTL(OFFSET(K$4,,-Sens),OFFSET(K$4,,-Sens),Chômés)))),IF(OR(K$4=Tout_JF_P,NOT(NETWORKDAYS.INTL(K$4,K$4,Chômés))),"*",Montant),
"")))))),"")</f>
        <v/>
      </c>
      <c r="L25" s="40" t="str">
        <f t="array" aca="1" ref="L25" ca="1">IFERROR(IF(L$4&lt;$D25,"",
IF(L$4&gt;La_Dernière_Opération,"",
IF(L$4=La_Dernière_Opération,Montant,
IF(L$4=$D25,IF(OR(L$4=Tout_JF_P,NOT(NETWORKDAYS.INTL(L$4,L$4,Chômés))),"*",Montant),
IF(_T_E=L$4,IF(OR(L$4=Tout_JF_P,NOT(NETWORKDAYS.INTL(L$4,L$4,Chômés))),"*",Montant),
IF(AND(OFFSET(L25,,-Sens)&lt;&gt;"",OR(OFFSET(L$4,,-Sens)=Tout_JF_P,NOT(NETWORKDAYS.INTL(OFFSET(L$4,,-Sens),OFFSET(L$4,,-Sens),Chômés)))),IF(OR(L$4=Tout_JF_P,NOT(NETWORKDAYS.INTL(L$4,L$4,Chômés))),"*",Montant),
"")))))),"")</f>
        <v/>
      </c>
      <c r="M25" s="40" t="str">
        <f t="array" aca="1" ref="M25" ca="1">IFERROR(IF(M$4&lt;$D25,"",
IF(M$4&gt;La_Dernière_Opération,"",
IF(M$4=La_Dernière_Opération,Montant,
IF(M$4=$D25,IF(OR(M$4=Tout_JF_P,NOT(NETWORKDAYS.INTL(M$4,M$4,Chômés))),"*",Montant),
IF(_T_E=M$4,IF(OR(M$4=Tout_JF_P,NOT(NETWORKDAYS.INTL(M$4,M$4,Chômés))),"*",Montant),
IF(AND(OFFSET(M25,,-Sens)&lt;&gt;"",OR(OFFSET(M$4,,-Sens)=Tout_JF_P,NOT(NETWORKDAYS.INTL(OFFSET(M$4,,-Sens),OFFSET(M$4,,-Sens),Chômés)))),IF(OR(M$4=Tout_JF_P,NOT(NETWORKDAYS.INTL(M$4,M$4,Chômés))),"*",Montant),
"")))))),"")</f>
        <v/>
      </c>
      <c r="N25" s="40" t="str">
        <f t="array" aca="1" ref="N25" ca="1">IFERROR(IF(N$4&lt;$D25,"",
IF(N$4&gt;La_Dernière_Opération,"",
IF(N$4=La_Dernière_Opération,Montant,
IF(N$4=$D25,IF(OR(N$4=Tout_JF_P,NOT(NETWORKDAYS.INTL(N$4,N$4,Chômés))),"*",Montant),
IF(_T_E=N$4,IF(OR(N$4=Tout_JF_P,NOT(NETWORKDAYS.INTL(N$4,N$4,Chômés))),"*",Montant),
IF(AND(OFFSET(N25,,-Sens)&lt;&gt;"",OR(OFFSET(N$4,,-Sens)=Tout_JF_P,NOT(NETWORKDAYS.INTL(OFFSET(N$4,,-Sens),OFFSET(N$4,,-Sens),Chômés)))),IF(OR(N$4=Tout_JF_P,NOT(NETWORKDAYS.INTL(N$4,N$4,Chômés))),"*",Montant),
"")))))),"")</f>
        <v/>
      </c>
      <c r="O25" s="40" t="str">
        <f t="array" aca="1" ref="O25" ca="1">IFERROR(IF(O$4&lt;$D25,"",
IF(O$4&gt;La_Dernière_Opération,"",
IF(O$4=La_Dernière_Opération,Montant,
IF(O$4=$D25,IF(OR(O$4=Tout_JF_P,NOT(NETWORKDAYS.INTL(O$4,O$4,Chômés))),"*",Montant),
IF(_T_E=O$4,IF(OR(O$4=Tout_JF_P,NOT(NETWORKDAYS.INTL(O$4,O$4,Chômés))),"*",Montant),
IF(AND(OFFSET(O25,,-Sens)&lt;&gt;"",OR(OFFSET(O$4,,-Sens)=Tout_JF_P,NOT(NETWORKDAYS.INTL(OFFSET(O$4,,-Sens),OFFSET(O$4,,-Sens),Chômés)))),IF(OR(O$4=Tout_JF_P,NOT(NETWORKDAYS.INTL(O$4,O$4,Chômés))),"*",Montant),
"")))))),"")</f>
        <v/>
      </c>
      <c r="P25" s="40" t="str">
        <f t="array" aca="1" ref="P25" ca="1">IFERROR(IF(P$4&lt;$D25,"",
IF(P$4&gt;La_Dernière_Opération,"",
IF(P$4=La_Dernière_Opération,Montant,
IF(P$4=$D25,IF(OR(P$4=Tout_JF_P,NOT(NETWORKDAYS.INTL(P$4,P$4,Chômés))),"*",Montant),
IF(_T_E=P$4,IF(OR(P$4=Tout_JF_P,NOT(NETWORKDAYS.INTL(P$4,P$4,Chômés))),"*",Montant),
IF(AND(OFFSET(P25,,-Sens)&lt;&gt;"",OR(OFFSET(P$4,,-Sens)=Tout_JF_P,NOT(NETWORKDAYS.INTL(OFFSET(P$4,,-Sens),OFFSET(P$4,,-Sens),Chômés)))),IF(OR(P$4=Tout_JF_P,NOT(NETWORKDAYS.INTL(P$4,P$4,Chômés))),"*",Montant),
"")))))),"")</f>
        <v/>
      </c>
      <c r="Q25" s="40" t="str">
        <f t="array" aca="1" ref="Q25" ca="1">IFERROR(IF(Q$4&lt;$D25,"",
IF(Q$4&gt;La_Dernière_Opération,"",
IF(Q$4=La_Dernière_Opération,Montant,
IF(Q$4=$D25,IF(OR(Q$4=Tout_JF_P,NOT(NETWORKDAYS.INTL(Q$4,Q$4,Chômés))),"*",Montant),
IF(_T_E=Q$4,IF(OR(Q$4=Tout_JF_P,NOT(NETWORKDAYS.INTL(Q$4,Q$4,Chômés))),"*",Montant),
IF(AND(OFFSET(Q25,,-Sens)&lt;&gt;"",OR(OFFSET(Q$4,,-Sens)=Tout_JF_P,NOT(NETWORKDAYS.INTL(OFFSET(Q$4,,-Sens),OFFSET(Q$4,,-Sens),Chômés)))),IF(OR(Q$4=Tout_JF_P,NOT(NETWORKDAYS.INTL(Q$4,Q$4,Chômés))),"*",Montant),
"")))))),"")</f>
        <v/>
      </c>
      <c r="R25" s="87" t="str">
        <f t="array" aca="1" ref="R25" ca="1">IFERROR(IF(R$4&lt;$D25,"",
IF(R$4&gt;La_Dernière_Opération,"",
IF(R$4=La_Dernière_Opération,Montant,
IF(R$4=$D25,IF(OR(R$4=Tout_JF_P,NOT(NETWORKDAYS.INTL(R$4,R$4,Chômés))),"*",Montant),
IF(_T_E=R$4,IF(OR(R$4=Tout_JF_P,NOT(NETWORKDAYS.INTL(R$4,R$4,Chômés))),"*",Montant),
IF(AND(OFFSET(R25,,-Sens)&lt;&gt;"",OR(OFFSET(R$4,,-Sens)=Tout_JF_P,NOT(NETWORKDAYS.INTL(OFFSET(R$4,,-Sens),OFFSET(R$4,,-Sens),Chômés)))),IF(OR(R$4=Tout_JF_P,NOT(NETWORKDAYS.INTL(R$4,R$4,Chômés))),"*",Montant),
"")))))),"")</f>
        <v/>
      </c>
      <c r="S25" s="87" t="str">
        <f t="array" aca="1" ref="S25" ca="1">IFERROR(IF(S$4&lt;$D25,"",
IF(S$4&gt;La_Dernière_Opération,"",
IF(S$4=La_Dernière_Opération,Montant,
IF(S$4=$D25,IF(OR(S$4=Tout_JF_P,NOT(NETWORKDAYS.INTL(S$4,S$4,Chômés))),"*",Montant),
IF(_T_E=S$4,IF(OR(S$4=Tout_JF_P,NOT(NETWORKDAYS.INTL(S$4,S$4,Chômés))),"*",Montant),
IF(AND(OFFSET(S25,,-Sens)&lt;&gt;"",OR(OFFSET(S$4,,-Sens)=Tout_JF_P,NOT(NETWORKDAYS.INTL(OFFSET(S$4,,-Sens),OFFSET(S$4,,-Sens),Chômés)))),IF(OR(S$4=Tout_JF_P,NOT(NETWORKDAYS.INTL(S$4,S$4,Chômés))),"*",Montant),
"")))))),"")</f>
        <v/>
      </c>
      <c r="T25" s="87" t="str">
        <f t="array" aca="1" ref="T25" ca="1">IFERROR(IF(T$4&lt;$D25,"",
IF(T$4&gt;La_Dernière_Opération,"",
IF(T$4=La_Dernière_Opération,Montant,
IF(T$4=$D25,IF(OR(T$4=Tout_JF_P,NOT(NETWORKDAYS.INTL(T$4,T$4,Chômés))),"*",Montant),
IF(_T_E=T$4,IF(OR(T$4=Tout_JF_P,NOT(NETWORKDAYS.INTL(T$4,T$4,Chômés))),"*",Montant),
IF(AND(OFFSET(T25,,-Sens)&lt;&gt;"",OR(OFFSET(T$4,,-Sens)=Tout_JF_P,NOT(NETWORKDAYS.INTL(OFFSET(T$4,,-Sens),OFFSET(T$4,,-Sens),Chômés)))),IF(OR(T$4=Tout_JF_P,NOT(NETWORKDAYS.INTL(T$4,T$4,Chômés))),"*",Montant),
"")))))),"")</f>
        <v/>
      </c>
      <c r="U25" s="87" t="str">
        <f t="array" aca="1" ref="U25" ca="1">IFERROR(IF(U$4&lt;$D25,"",
IF(U$4&gt;La_Dernière_Opération,"",
IF(U$4=La_Dernière_Opération,Montant,
IF(U$4=$D25,IF(OR(U$4=Tout_JF_P,NOT(NETWORKDAYS.INTL(U$4,U$4,Chômés))),"*",Montant),
IF(_T_E=U$4,IF(OR(U$4=Tout_JF_P,NOT(NETWORKDAYS.INTL(U$4,U$4,Chômés))),"*",Montant),
IF(AND(OFFSET(U25,,-Sens)&lt;&gt;"",OR(OFFSET(U$4,,-Sens)=Tout_JF_P,NOT(NETWORKDAYS.INTL(OFFSET(U$4,,-Sens),OFFSET(U$4,,-Sens),Chômés)))),IF(OR(U$4=Tout_JF_P,NOT(NETWORKDAYS.INTL(U$4,U$4,Chômés))),"*",Montant),
"")))))),"")</f>
        <v/>
      </c>
      <c r="V25" s="87" t="str">
        <f ca="1">IFERROR(IF(V$4&lt;$D25,"",
IF(V$4&gt;La_Dernière_Opération,"",
IF(V$4=La_Dernière_Opération,Montant,
IF(V$4=$D25,IF(OR(V$4=Tout_JF_P,NOT(NETWORKDAYS.INTL(V$4,V$4,Chômés))),"*",Montant),
IF(_T_E=V$4,IF(OR(V$4=Tout_JF_P,NOT(NETWORKDAYS.INTL(V$4,V$4,Chômés))),"*",Montant),
IF(AND(OFFSET(V25,,-Sens)&lt;&gt;"",OR(OFFSET(V$4,,-Sens)=Tout_JF_P,NOT(NETWORKDAYS.INTL(OFFSET(V$4,,-Sens),OFFSET(V$4,,-Sens),Chômés)))),IF(OR(V$4=Tout_JF_P,NOT(NETWORKDAYS.INTL(V$4,V$4,Chômés))),"*",Montant),
"")))))),"")</f>
        <v/>
      </c>
      <c r="W25" s="87" t="str">
        <f ca="1">IFERROR(IF(W$4&lt;$D25,"",
IF(W$4&gt;La_Dernière_Opération,"",
IF(W$4=La_Dernière_Opération,Montant,
IF(W$4=$D25,IF(OR(W$4=Tout_JF_P,NOT(NETWORKDAYS.INTL(W$4,W$4,Chômés))),"*",Montant),
IF(_T_E=W$4,IF(OR(W$4=Tout_JF_P,NOT(NETWORKDAYS.INTL(W$4,W$4,Chômés))),"*",Montant),
IF(AND(OFFSET(W25,,-Sens)&lt;&gt;"",OR(OFFSET(W$4,,-Sens)=Tout_JF_P,NOT(NETWORKDAYS.INTL(OFFSET(W$4,,-Sens),OFFSET(W$4,,-Sens),Chômés)))),IF(OR(W$4=Tout_JF_P,NOT(NETWORKDAYS.INTL(W$4,W$4,Chômés))),"*",Montant),
"")))))),"")</f>
        <v/>
      </c>
      <c r="X25" s="87" t="str">
        <f t="array" aca="1" ref="X25" ca="1">IFERROR(IF(X$4&lt;$D25,"",
IF(X$4&gt;La_Dernière_Opération,"",
IF(X$4=La_Dernière_Opération,Montant,
IF(X$4=$D25,IF(OR(X$4=Tout_JF_P,NOT(NETWORKDAYS.INTL(X$4,X$4,Chômés))),"*",Montant),
IF(_T_E=X$4,IF(OR(X$4=Tout_JF_P,NOT(NETWORKDAYS.INTL(X$4,X$4,Chômés))),"*",Montant),
IF(AND(OFFSET(X25,,-Sens)&lt;&gt;"",OR(OFFSET(X$4,,-Sens)=Tout_JF_P,NOT(NETWORKDAYS.INTL(OFFSET(X$4,,-Sens),OFFSET(X$4,,-Sens),Chômés)))),IF(OR(X$4=Tout_JF_P,NOT(NETWORKDAYS.INTL(X$4,X$4,Chômés))),"*",Montant),
"")))))),"")</f>
        <v/>
      </c>
      <c r="Y25" s="87" t="str">
        <f t="array" aca="1" ref="Y25" ca="1">IFERROR(IF(Y$4&lt;$D25,"",
IF(Y$4&gt;La_Dernière_Opération,"",
IF(Y$4=La_Dernière_Opération,Montant,
IF(Y$4=$D25,IF(OR(Y$4=Tout_JF_P,NOT(NETWORKDAYS.INTL(Y$4,Y$4,Chômés))),"*",Montant),
IF(_T_E=Y$4,IF(OR(Y$4=Tout_JF_P,NOT(NETWORKDAYS.INTL(Y$4,Y$4,Chômés))),"*",Montant),
IF(AND(OFFSET(Y25,,-Sens)&lt;&gt;"",OR(OFFSET(Y$4,,-Sens)=Tout_JF_P,NOT(NETWORKDAYS.INTL(OFFSET(Y$4,,-Sens),OFFSET(Y$4,,-Sens),Chômés)))),IF(OR(Y$4=Tout_JF_P,NOT(NETWORKDAYS.INTL(Y$4,Y$4,Chômés))),"*",Montant),
"")))))),"")</f>
        <v/>
      </c>
      <c r="Z25" s="87" t="str">
        <f t="array" aca="1" ref="Z25" ca="1">IFERROR(IF(Z$4&lt;$D25,"",
IF(Z$4&gt;La_Dernière_Opération,"",
IF(Z$4=La_Dernière_Opération,Montant,
IF(Z$4=$D25,IF(OR(Z$4=Tout_JF_P,NOT(NETWORKDAYS.INTL(Z$4,Z$4,Chômés))),"*",Montant),
IF(_T_E=Z$4,IF(OR(Z$4=Tout_JF_P,NOT(NETWORKDAYS.INTL(Z$4,Z$4,Chômés))),"*",Montant),
IF(AND(OFFSET(Z25,,-Sens)&lt;&gt;"",OR(OFFSET(Z$4,,-Sens)=Tout_JF_P,NOT(NETWORKDAYS.INTL(OFFSET(Z$4,,-Sens),OFFSET(Z$4,,-Sens),Chômés)))),IF(OR(Z$4=Tout_JF_P,NOT(NETWORKDAYS.INTL(Z$4,Z$4,Chômés))),"*",Montant),
"")))))),"")</f>
        <v/>
      </c>
      <c r="AA25" s="87" t="str">
        <f t="array" aca="1" ref="AA25" ca="1">IFERROR(IF(AA$4&lt;$D25,"",
IF(AA$4&gt;La_Dernière_Opération,"",
IF(AA$4=La_Dernière_Opération,Montant,
IF(AA$4=$D25,IF(OR(AA$4=Tout_JF_P,NOT(NETWORKDAYS.INTL(AA$4,AA$4,Chômés))),"*",Montant),
IF(_T_E=AA$4,IF(OR(AA$4=Tout_JF_P,NOT(NETWORKDAYS.INTL(AA$4,AA$4,Chômés))),"*",Montant),
IF(AND(OFFSET(AA25,,-Sens)&lt;&gt;"",OR(OFFSET(AA$4,,-Sens)=Tout_JF_P,NOT(NETWORKDAYS.INTL(OFFSET(AA$4,,-Sens),OFFSET(AA$4,,-Sens),Chômés)))),IF(OR(AA$4=Tout_JF_P,NOT(NETWORKDAYS.INTL(AA$4,AA$4,Chômés))),"*",Montant),
"")))))),"")</f>
        <v/>
      </c>
      <c r="AB25" s="87" t="str">
        <f ca="1">IFERROR(IF(AB$4&lt;$D25,"",
IF(AB$4&gt;La_Dernière_Opération,"",
IF(AB$4=La_Dernière_Opération,Montant,
IF(AB$4=$D25,IF(OR(AB$4=Tout_JF_P,NOT(NETWORKDAYS.INTL(AB$4,AB$4,Chômés))),"*",Montant),
IF(_T_E=AB$4,IF(OR(AB$4=Tout_JF_P,NOT(NETWORKDAYS.INTL(AB$4,AB$4,Chômés))),"*",Montant),
IF(AND(OFFSET(AB25,,-Sens)&lt;&gt;"",OR(OFFSET(AB$4,,-Sens)=Tout_JF_P,NOT(NETWORKDAYS.INTL(OFFSET(AB$4,,-Sens),OFFSET(AB$4,,-Sens),Chômés)))),IF(OR(AB$4=Tout_JF_P,NOT(NETWORKDAYS.INTL(AB$4,AB$4,Chômés))),"*",Montant),
"")))))),"")</f>
        <v/>
      </c>
      <c r="AC25" s="87" t="str">
        <f t="array" aca="1" ref="AC25" ca="1">IFERROR(IF(AC$4&lt;$D25,"",
IF(AC$4&gt;La_Dernière_Opération,"",
IF(AC$4=La_Dernière_Opération,Montant,
IF(AC$4=$D25,IF(OR(AC$4=Tout_JF_P,NOT(NETWORKDAYS.INTL(AC$4,AC$4,Chômés))),"*",Montant),
IF(_T_E=AC$4,IF(OR(AC$4=Tout_JF_P,NOT(NETWORKDAYS.INTL(AC$4,AC$4,Chômés))),"*",Montant),
IF(AND(OFFSET(AC25,,-Sens)&lt;&gt;"",OR(OFFSET(AC$4,,-Sens)=Tout_JF_P,NOT(NETWORKDAYS.INTL(OFFSET(AC$4,,-Sens),OFFSET(AC$4,,-Sens),Chômés)))),IF(OR(AC$4=Tout_JF_P,NOT(NETWORKDAYS.INTL(AC$4,AC$4,Chômés))),"*",Montant),
"")))))),"")</f>
        <v/>
      </c>
      <c r="AD25" s="87" t="str">
        <f ca="1">IFERROR(IF(AD$4&lt;$D25,"",
IF(AD$4&gt;La_Dernière_Opération,"",
IF(AD$4=La_Dernière_Opération,Montant,
IF(AD$4=$D25,IF(OR(AD$4=Tout_JF_P,NOT(NETWORKDAYS.INTL(AD$4,AD$4,Chômés))),"*",Montant),
IF(_T_E=AD$4,IF(OR(AD$4=Tout_JF_P,NOT(NETWORKDAYS.INTL(AD$4,AD$4,Chômés))),"*",Montant),
IF(AND(OFFSET(AD25,,-Sens)&lt;&gt;"",OR(OFFSET(AD$4,,-Sens)=Tout_JF_P,NOT(NETWORKDAYS.INTL(OFFSET(AD$4,,-Sens),OFFSET(AD$4,,-Sens),Chômés)))),IF(OR(AD$4=Tout_JF_P,NOT(NETWORKDAYS.INTL(AD$4,AD$4,Chômés))),"*",Montant),
"")))))),"")</f>
        <v/>
      </c>
      <c r="AE25" s="87" t="str">
        <f t="array" aca="1" ref="AE25" ca="1">IFERROR(IF(AE$4&lt;$D25,"",
IF(AE$4&gt;La_Dernière_Opération,"",
IF(AE$4=La_Dernière_Opération,Montant,
IF(AE$4=$D25,IF(OR(AE$4=Tout_JF_P,NOT(NETWORKDAYS.INTL(AE$4,AE$4,Chômés))),"*",Montant),
IF(_T_E=AE$4,IF(OR(AE$4=Tout_JF_P,NOT(NETWORKDAYS.INTL(AE$4,AE$4,Chômés))),"*",Montant),
IF(AND(OFFSET(AE25,,-Sens)&lt;&gt;"",OR(OFFSET(AE$4,,-Sens)=Tout_JF_P,NOT(NETWORKDAYS.INTL(OFFSET(AE$4,,-Sens),OFFSET(AE$4,,-Sens),Chômés)))),IF(OR(AE$4=Tout_JF_P,NOT(NETWORKDAYS.INTL(AE$4,AE$4,Chômés))),"*",Montant),
"")))))),"")</f>
        <v/>
      </c>
      <c r="AF25" s="87" t="str">
        <f t="array" aca="1" ref="AF25" ca="1">IFERROR(IF(AF$4&lt;$D25,"",
IF(AF$4&gt;La_Dernière_Opération,"",
IF(AF$4=La_Dernière_Opération,Montant,
IF(AF$4=$D25,IF(OR(AF$4=Tout_JF_P,NOT(NETWORKDAYS.INTL(AF$4,AF$4,Chômés))),"*",Montant),
IF(_T_E=AF$4,IF(OR(AF$4=Tout_JF_P,NOT(NETWORKDAYS.INTL(AF$4,AF$4,Chômés))),"*",Montant),
IF(AND(OFFSET(AF25,,-Sens)&lt;&gt;"",OR(OFFSET(AF$4,,-Sens)=Tout_JF_P,NOT(NETWORKDAYS.INTL(OFFSET(AF$4,,-Sens),OFFSET(AF$4,,-Sens),Chômés)))),IF(OR(AF$4=Tout_JF_P,NOT(NETWORKDAYS.INTL(AF$4,AF$4,Chômés))),"*",Montant),
"")))))),"")</f>
        <v/>
      </c>
      <c r="AG25" s="87" t="str">
        <f ca="1">IFERROR(IF(AG$4&lt;$D25,"",
IF(AG$4&gt;La_Dernière_Opération,"",
IF(AG$4=La_Dernière_Opération,Montant,
IF(AG$4=$D25,IF(OR(AG$4=Tout_JF_P,NOT(NETWORKDAYS.INTL(AG$4,AG$4,Chômés))),"*",Montant),
IF(_T_E=AG$4,IF(OR(AG$4=Tout_JF_P,NOT(NETWORKDAYS.INTL(AG$4,AG$4,Chômés))),"*",Montant),
IF(AND(OFFSET(AG25,,-Sens)&lt;&gt;"",OR(OFFSET(AG$4,,-Sens)=Tout_JF_P,NOT(NETWORKDAYS.INTL(OFFSET(AG$4,,-Sens),OFFSET(AG$4,,-Sens),Chômés)))),IF(OR(AG$4=Tout_JF_P,NOT(NETWORKDAYS.INTL(AG$4,AG$4,Chômés))),"*",Montant),
"")))))),"")</f>
        <v>VM</v>
      </c>
      <c r="AH25" s="87" t="str">
        <f t="array" aca="1" ref="AH25" ca="1">IFERROR(IF(AH$4&lt;$D25,"",
IF(AH$4&gt;La_Dernière_Opération,"",
IF(AH$4=La_Dernière_Opération,Montant,
IF(AH$4=$D25,IF(OR(AH$4=Tout_JF_P,NOT(NETWORKDAYS.INTL(AH$4,AH$4,Chômés))),"*",Montant),
IF(_T_E=AH$4,IF(OR(AH$4=Tout_JF_P,NOT(NETWORKDAYS.INTL(AH$4,AH$4,Chômés))),"*",Montant),
IF(AND(OFFSET(AH25,,-Sens)&lt;&gt;"",OR(OFFSET(AH$4,,-Sens)=Tout_JF_P,NOT(NETWORKDAYS.INTL(OFFSET(AH$4,,-Sens),OFFSET(AH$4,,-Sens),Chômés)))),IF(OR(AH$4=Tout_JF_P,NOT(NETWORKDAYS.INTL(AH$4,AH$4,Chômés))),"*",Montant),
"")))))),"")</f>
        <v/>
      </c>
      <c r="AI25" s="87" t="str">
        <f ca="1">IFERROR(IF(AI$4&lt;$D25,"",
IF(AI$4&gt;La_Dernière_Opération,"",
IF(AI$4=La_Dernière_Opération,Montant,
IF(AI$4=$D25,IF(OR(AI$4=Tout_JF_P,NOT(NETWORKDAYS.INTL(AI$4,AI$4,Chômés))),"*",Montant),
IF(_T_E=AI$4,IF(OR(AI$4=Tout_JF_P,NOT(NETWORKDAYS.INTL(AI$4,AI$4,Chômés))),"*",Montant),
IF(AND(OFFSET(AI25,,-Sens)&lt;&gt;"",OR(OFFSET(AI$4,,-Sens)=Tout_JF_P,NOT(NETWORKDAYS.INTL(OFFSET(AI$4,,-Sens),OFFSET(AI$4,,-Sens),Chômés)))),IF(OR(AI$4=Tout_JF_P,NOT(NETWORKDAYS.INTL(AI$4,AI$4,Chômés))),"*",Montant),
"")))))),"")</f>
        <v/>
      </c>
      <c r="AJ25" s="87" t="str">
        <f t="array" aca="1" ref="AJ25" ca="1">IFERROR(IF(AJ$4&lt;$D25,"",
IF(AJ$4&gt;La_Dernière_Opération,"",
IF(AJ$4=La_Dernière_Opération,Montant,
IF(AJ$4=$D25,IF(OR(AJ$4=Tout_JF_P,NOT(NETWORKDAYS.INTL(AJ$4,AJ$4,Chômés))),"*",Montant),
IF(_T_E=AJ$4,IF(OR(AJ$4=Tout_JF_P,NOT(NETWORKDAYS.INTL(AJ$4,AJ$4,Chômés))),"*",Montant),
IF(AND(OFFSET(AJ25,,-Sens)&lt;&gt;"",OR(OFFSET(AJ$4,,-Sens)=Tout_JF_P,NOT(NETWORKDAYS.INTL(OFFSET(AJ$4,,-Sens),OFFSET(AJ$4,,-Sens),Chômés)))),IF(OR(AJ$4=Tout_JF_P,NOT(NETWORKDAYS.INTL(AJ$4,AJ$4,Chômés))),"*",Montant),
"")))))),"")</f>
        <v/>
      </c>
      <c r="AK25" s="87" t="str">
        <f t="array" aca="1" ref="AK25" ca="1">IFERROR(IF(AK$4&lt;$D25,"",
IF(AK$4&gt;La_Dernière_Opération,"",
IF(AK$4=La_Dernière_Opération,Montant,
IF(AK$4=$D25,IF(OR(AK$4=Tout_JF_P,NOT(NETWORKDAYS.INTL(AK$4,AK$4,Chômés))),"*",Montant),
IF(_T_E=AK$4,IF(OR(AK$4=Tout_JF_P,NOT(NETWORKDAYS.INTL(AK$4,AK$4,Chômés))),"*",Montant),
IF(AND(OFFSET(AK25,,-Sens)&lt;&gt;"",OR(OFFSET(AK$4,,-Sens)=Tout_JF_P,NOT(NETWORKDAYS.INTL(OFFSET(AK$4,,-Sens),OFFSET(AK$4,,-Sens),Chômés)))),IF(OR(AK$4=Tout_JF_P,NOT(NETWORKDAYS.INTL(AK$4,AK$4,Chômés))),"*",Montant),
"")))))),"")</f>
        <v/>
      </c>
      <c r="AL25" s="87" t="str">
        <f t="array" aca="1" ref="AL25" ca="1">IFERROR(IF(AL$4&lt;$D25,"",
IF(AL$4&gt;La_Dernière_Opération,"",
IF(AL$4=La_Dernière_Opération,Montant,
IF(AL$4=$D25,IF(OR(AL$4=Tout_JF_P,NOT(NETWORKDAYS.INTL(AL$4,AL$4,Chômés))),"*",Montant),
IF(_T_E=AL$4,IF(OR(AL$4=Tout_JF_P,NOT(NETWORKDAYS.INTL(AL$4,AL$4,Chômés))),"*",Montant),
IF(AND(OFFSET(AL25,,-Sens)&lt;&gt;"",OR(OFFSET(AL$4,,-Sens)=Tout_JF_P,NOT(NETWORKDAYS.INTL(OFFSET(AL$4,,-Sens),OFFSET(AL$4,,-Sens),Chômés)))),IF(OR(AL$4=Tout_JF_P,NOT(NETWORKDAYS.INTL(AL$4,AL$4,Chômés))),"*",Montant),
"")))))),"")</f>
        <v/>
      </c>
      <c r="AM25" s="87" t="str">
        <f t="array" aca="1" ref="AM25" ca="1">IFERROR(IF(AM$4&lt;$D25,"",
IF(AM$4&gt;La_Dernière_Opération,"",
IF(AM$4=La_Dernière_Opération,Montant,
IF(AM$4=$D25,IF(OR(AM$4=Tout_JF_P,NOT(NETWORKDAYS.INTL(AM$4,AM$4,Chômés))),"*",Montant),
IF(_T_E=AM$4,IF(OR(AM$4=Tout_JF_P,NOT(NETWORKDAYS.INTL(AM$4,AM$4,Chômés))),"*",Montant),
IF(AND(OFFSET(AM25,,-Sens)&lt;&gt;"",OR(OFFSET(AM$4,,-Sens)=Tout_JF_P,NOT(NETWORKDAYS.INTL(OFFSET(AM$4,,-Sens),OFFSET(AM$4,,-Sens),Chômés)))),IF(OR(AM$4=Tout_JF_P,NOT(NETWORKDAYS.INTL(AM$4,AM$4,Chômés))),"*",Montant),
"")))))),"")</f>
        <v/>
      </c>
      <c r="AN25" s="87" t="str">
        <f t="array" aca="1" ref="AN25" ca="1">IFERROR(IF(AN$4&lt;$D25,"",
IF(AN$4&gt;La_Dernière_Opération,"",
IF(AN$4=La_Dernière_Opération,Montant,
IF(AN$4=$D25,IF(OR(AN$4=Tout_JF_P,NOT(NETWORKDAYS.INTL(AN$4,AN$4,Chômés))),"*",Montant),
IF(_T_E=AN$4,IF(OR(AN$4=Tout_JF_P,NOT(NETWORKDAYS.INTL(AN$4,AN$4,Chômés))),"*",Montant),
IF(AND(OFFSET(AN25,,-Sens)&lt;&gt;"",OR(OFFSET(AN$4,,-Sens)=Tout_JF_P,NOT(NETWORKDAYS.INTL(OFFSET(AN$4,,-Sens),OFFSET(AN$4,,-Sens),Chômés)))),IF(OR(AN$4=Tout_JF_P,NOT(NETWORKDAYS.INTL(AN$4,AN$4,Chômés))),"*",Montant),
"")))))),"")</f>
        <v/>
      </c>
      <c r="AO25" s="87" t="str">
        <f t="array" aca="1" ref="AO25" ca="1">IFERROR(IF(AO$4&lt;$D25,"",
IF(AO$4&gt;La_Dernière_Opération,"",
IF(AO$4=La_Dernière_Opération,Montant,
IF(AO$4=$D25,IF(OR(AO$4=Tout_JF_P,NOT(NETWORKDAYS.INTL(AO$4,AO$4,Chômés))),"*",Montant),
IF(_T_E=AO$4,IF(OR(AO$4=Tout_JF_P,NOT(NETWORKDAYS.INTL(AO$4,AO$4,Chômés))),"*",Montant),
IF(AND(OFFSET(AO25,,-Sens)&lt;&gt;"",OR(OFFSET(AO$4,,-Sens)=Tout_JF_P,NOT(NETWORKDAYS.INTL(OFFSET(AO$4,,-Sens),OFFSET(AO$4,,-Sens),Chômés)))),IF(OR(AO$4=Tout_JF_P,NOT(NETWORKDAYS.INTL(AO$4,AO$4,Chômés))),"*",Montant),
"")))))),"")</f>
        <v/>
      </c>
      <c r="AP25" s="87" t="str">
        <f t="array" aca="1" ref="AP25" ca="1">IFERROR(IF(AP$4&lt;$D25,"",
IF(AP$4&gt;La_Dernière_Opération,"",
IF(AP$4=La_Dernière_Opération,Montant,
IF(AP$4=$D25,IF(OR(AP$4=Tout_JF_P,NOT(NETWORKDAYS.INTL(AP$4,AP$4,Chômés))),"*",Montant),
IF(_T_E=AP$4,IF(OR(AP$4=Tout_JF_P,NOT(NETWORKDAYS.INTL(AP$4,AP$4,Chômés))),"*",Montant),
IF(AND(OFFSET(AP25,,-Sens)&lt;&gt;"",OR(OFFSET(AP$4,,-Sens)=Tout_JF_P,NOT(NETWORKDAYS.INTL(OFFSET(AP$4,,-Sens),OFFSET(AP$4,,-Sens),Chômés)))),IF(OR(AP$4=Tout_JF_P,NOT(NETWORKDAYS.INTL(AP$4,AP$4,Chômés))),"*",Montant),
"")))))),"")</f>
        <v/>
      </c>
      <c r="AQ25" s="87" t="str">
        <f ca="1">IFERROR(IF(AQ$4&lt;$D25,"",
IF(AQ$4&gt;La_Dernière_Opération,"",
IF(AQ$4=La_Dernière_Opération,Montant,
IF(AQ$4=$D25,IF(OR(AQ$4=Tout_JF_P,NOT(NETWORKDAYS.INTL(AQ$4,AQ$4,Chômés))),"*",Montant),
IF(_T_E=AQ$4,IF(OR(AQ$4=Tout_JF_P,NOT(NETWORKDAYS.INTL(AQ$4,AQ$4,Chômés))),"*",Montant),
IF(AND(OFFSET(AQ25,,-Sens)&lt;&gt;"",OR(OFFSET(AQ$4,,-Sens)=Tout_JF_P,NOT(NETWORKDAYS.INTL(OFFSET(AQ$4,,-Sens),OFFSET(AQ$4,,-Sens),Chômés)))),IF(OR(AQ$4=Tout_JF_P,NOT(NETWORKDAYS.INTL(AQ$4,AQ$4,Chômés))),"*",Montant),
"")))))),"")</f>
        <v/>
      </c>
      <c r="AR25" s="87" t="str">
        <f ca="1">IFERROR(IF(AR$4&lt;$D25,"",
IF(AR$4&gt;La_Dernière_Opération,"",
IF(AR$4=La_Dernière_Opération,Montant,
IF(AR$4=$D25,IF(OR(AR$4=Tout_JF_P,NOT(NETWORKDAYS.INTL(AR$4,AR$4,Chômés))),"*",Montant),
IF(_T_E=AR$4,IF(OR(AR$4=Tout_JF_P,NOT(NETWORKDAYS.INTL(AR$4,AR$4,Chômés))),"*",Montant),
IF(AND(OFFSET(AR25,,-Sens)&lt;&gt;"",OR(OFFSET(AR$4,,-Sens)=Tout_JF_P,NOT(NETWORKDAYS.INTL(OFFSET(AR$4,,-Sens),OFFSET(AR$4,,-Sens),Chômés)))),IF(OR(AR$4=Tout_JF_P,NOT(NETWORKDAYS.INTL(AR$4,AR$4,Chômés))),"*",Montant),
"")))))),"")</f>
        <v/>
      </c>
      <c r="AS25" s="87" t="str">
        <f t="array" aca="1" ref="AS25" ca="1">IFERROR(IF(AS$4&lt;$D25,"",
IF(AS$4&gt;La_Dernière_Opération,"",
IF(AS$4=La_Dernière_Opération,Montant,
IF(AS$4=$D25,IF(OR(AS$4=Tout_JF_P,NOT(NETWORKDAYS.INTL(AS$4,AS$4,Chômés))),"*",Montant),
IF(_T_E=AS$4,IF(OR(AS$4=Tout_JF_P,NOT(NETWORKDAYS.INTL(AS$4,AS$4,Chômés))),"*",Montant),
IF(AND(OFFSET(AS25,,-Sens)&lt;&gt;"",OR(OFFSET(AS$4,,-Sens)=Tout_JF_P,NOT(NETWORKDAYS.INTL(OFFSET(AS$4,,-Sens),OFFSET(AS$4,,-Sens),Chômés)))),IF(OR(AS$4=Tout_JF_P,NOT(NETWORKDAYS.INTL(AS$4,AS$4,Chômés))),"*",Montant),
"")))))),"")</f>
        <v/>
      </c>
      <c r="AT25" s="87" t="str">
        <f t="array" aca="1" ref="AT25" ca="1">IFERROR(IF(AT$4&lt;$D25,"",
IF(AT$4&gt;La_Dernière_Opération,"",
IF(AT$4=La_Dernière_Opération,Montant,
IF(AT$4=$D25,IF(OR(AT$4=Tout_JF_P,NOT(NETWORKDAYS.INTL(AT$4,AT$4,Chômés))),"*",Montant),
IF(_T_E=AT$4,IF(OR(AT$4=Tout_JF_P,NOT(NETWORKDAYS.INTL(AT$4,AT$4,Chômés))),"*",Montant),
IF(AND(OFFSET(AT25,,-Sens)&lt;&gt;"",OR(OFFSET(AT$4,,-Sens)=Tout_JF_P,NOT(NETWORKDAYS.INTL(OFFSET(AT$4,,-Sens),OFFSET(AT$4,,-Sens),Chômés)))),IF(OR(AT$4=Tout_JF_P,NOT(NETWORKDAYS.INTL(AT$4,AT$4,Chômés))),"*",Montant),
"")))))),"")</f>
        <v/>
      </c>
      <c r="AU25" s="87" t="str">
        <f t="array" aca="1" ref="AU25" ca="1">IFERROR(IF(AU$4&lt;$D25,"",
IF(AU$4&gt;La_Dernière_Opération,"",
IF(AU$4=La_Dernière_Opération,Montant,
IF(AU$4=$D25,IF(OR(AU$4=Tout_JF_P,NOT(NETWORKDAYS.INTL(AU$4,AU$4,Chômés))),"*",Montant),
IF(_T_E=AU$4,IF(OR(AU$4=Tout_JF_P,NOT(NETWORKDAYS.INTL(AU$4,AU$4,Chômés))),"*",Montant),
IF(AND(OFFSET(AU25,,-Sens)&lt;&gt;"",OR(OFFSET(AU$4,,-Sens)=Tout_JF_P,NOT(NETWORKDAYS.INTL(OFFSET(AU$4,,-Sens),OFFSET(AU$4,,-Sens),Chômés)))),IF(OR(AU$4=Tout_JF_P,NOT(NETWORKDAYS.INTL(AU$4,AU$4,Chômés))),"*",Montant),
"")))))),"")</f>
        <v/>
      </c>
      <c r="AV25" s="87" t="str">
        <f t="array" aca="1" ref="AV25" ca="1">IFERROR(IF(AV$4&lt;$D25,"",
IF(AV$4&gt;La_Dernière_Opération,"",
IF(AV$4=La_Dernière_Opération,Montant,
IF(AV$4=$D25,IF(OR(AV$4=Tout_JF_P,NOT(NETWORKDAYS.INTL(AV$4,AV$4,Chômés))),"*",Montant),
IF(_T_E=AV$4,IF(OR(AV$4=Tout_JF_P,NOT(NETWORKDAYS.INTL(AV$4,AV$4,Chômés))),"*",Montant),
IF(AND(OFFSET(AV25,,-Sens)&lt;&gt;"",OR(OFFSET(AV$4,,-Sens)=Tout_JF_P,NOT(NETWORKDAYS.INTL(OFFSET(AV$4,,-Sens),OFFSET(AV$4,,-Sens),Chômés)))),IF(OR(AV$4=Tout_JF_P,NOT(NETWORKDAYS.INTL(AV$4,AV$4,Chômés))),"*",Montant),
"")))))),"")</f>
        <v/>
      </c>
      <c r="AW25" s="87" t="str">
        <f t="array" aca="1" ref="AW25" ca="1">IFERROR(IF(AW$4&lt;$D25,"",
IF(AW$4&gt;La_Dernière_Opération,"",
IF(AW$4=La_Dernière_Opération,Montant,
IF(AW$4=$D25,IF(OR(AW$4=Tout_JF_P,NOT(NETWORKDAYS.INTL(AW$4,AW$4,Chômés))),"*",Montant),
IF(_T_E=AW$4,IF(OR(AW$4=Tout_JF_P,NOT(NETWORKDAYS.INTL(AW$4,AW$4,Chômés))),"*",Montant),
IF(AND(OFFSET(AW25,,-Sens)&lt;&gt;"",OR(OFFSET(AW$4,,-Sens)=Tout_JF_P,NOT(NETWORKDAYS.INTL(OFFSET(AW$4,,-Sens),OFFSET(AW$4,,-Sens),Chômés)))),IF(OR(AW$4=Tout_JF_P,NOT(NETWORKDAYS.INTL(AW$4,AW$4,Chômés))),"*",Montant),
"")))))),"")</f>
        <v/>
      </c>
      <c r="AX25" s="87" t="str">
        <f t="array" aca="1" ref="AX25" ca="1">IFERROR(IF(AX$4&lt;$D25,"",
IF(AX$4&gt;La_Dernière_Opération,"",
IF(AX$4=La_Dernière_Opération,Montant,
IF(AX$4=$D25,IF(OR(AX$4=Tout_JF_P,NOT(NETWORKDAYS.INTL(AX$4,AX$4,Chômés))),"*",Montant),
IF(_T_E=AX$4,IF(OR(AX$4=Tout_JF_P,NOT(NETWORKDAYS.INTL(AX$4,AX$4,Chômés))),"*",Montant),
IF(AND(OFFSET(AX25,,-Sens)&lt;&gt;"",OR(OFFSET(AX$4,,-Sens)=Tout_JF_P,NOT(NETWORKDAYS.INTL(OFFSET(AX$4,,-Sens),OFFSET(AX$4,,-Sens),Chômés)))),IF(OR(AX$4=Tout_JF_P,NOT(NETWORKDAYS.INTL(AX$4,AX$4,Chômés))),"*",Montant),
"")))))),"")</f>
        <v/>
      </c>
      <c r="AY25" s="87" t="str">
        <f ca="1">IFERROR(IF(AY$4&lt;$D25,"",
IF(AY$4&gt;La_Dernière_Opération,"",
IF(AY$4=La_Dernière_Opération,Montant,
IF(AY$4=$D25,IF(OR(AY$4=Tout_JF_P,NOT(NETWORKDAYS.INTL(AY$4,AY$4,Chômés))),"*",Montant),
IF(_T_E=AY$4,IF(OR(AY$4=Tout_JF_P,NOT(NETWORKDAYS.INTL(AY$4,AY$4,Chômés))),"*",Montant),
IF(AND(OFFSET(AY25,,-Sens)&lt;&gt;"",OR(OFFSET(AY$4,,-Sens)=Tout_JF_P,NOT(NETWORKDAYS.INTL(OFFSET(AY$4,,-Sens),OFFSET(AY$4,,-Sens),Chômés)))),IF(OR(AY$4=Tout_JF_P,NOT(NETWORKDAYS.INTL(AY$4,AY$4,Chômés))),"*",Montant),
"")))))),"")</f>
        <v/>
      </c>
      <c r="AZ25" s="87" t="str">
        <f ca="1">IFERROR(IF(AZ$4&lt;$D25,"",
IF(AZ$4&gt;La_Dernière_Opération,"",
IF(AZ$4=La_Dernière_Opération,Montant,
IF(AZ$4=$D25,IF(OR(AZ$4=Tout_JF_P,NOT(NETWORKDAYS.INTL(AZ$4,AZ$4,Chômés))),"*",Montant),
IF(_T_E=AZ$4,IF(OR(AZ$4=Tout_JF_P,NOT(NETWORKDAYS.INTL(AZ$4,AZ$4,Chômés))),"*",Montant),
IF(AND(OFFSET(AZ25,,-Sens)&lt;&gt;"",OR(OFFSET(AZ$4,,-Sens)=Tout_JF_P,NOT(NETWORKDAYS.INTL(OFFSET(AZ$4,,-Sens),OFFSET(AZ$4,,-Sens),Chômés)))),IF(OR(AZ$4=Tout_JF_P,NOT(NETWORKDAYS.INTL(AZ$4,AZ$4,Chômés))),"*",Montant),
"")))))),"")</f>
        <v/>
      </c>
      <c r="BA25" s="87" t="str">
        <f t="array" aca="1" ref="BA25" ca="1">IFERROR(IF(BA$4&lt;$D25,"",
IF(BA$4&gt;La_Dernière_Opération,"",
IF(BA$4=La_Dernière_Opération,Montant,
IF(BA$4=$D25,IF(OR(BA$4=Tout_JF_P,NOT(NETWORKDAYS.INTL(BA$4,BA$4,Chômés))),"*",Montant),
IF(_T_E=BA$4,IF(OR(BA$4=Tout_JF_P,NOT(NETWORKDAYS.INTL(BA$4,BA$4,Chômés))),"*",Montant),
IF(AND(OFFSET(BA25,,-Sens)&lt;&gt;"",OR(OFFSET(BA$4,,-Sens)=Tout_JF_P,NOT(NETWORKDAYS.INTL(OFFSET(BA$4,,-Sens),OFFSET(BA$4,,-Sens),Chômés)))),IF(OR(BA$4=Tout_JF_P,NOT(NETWORKDAYS.INTL(BA$4,BA$4,Chômés))),"*",Montant),
"")))))),"")</f>
        <v/>
      </c>
      <c r="BB25" s="88" t="str">
        <f t="array" aca="1" ref="BB25" ca="1">IFERROR(IF(BB$4&lt;$D25,"",
IF(BB$4&gt;La_Dernière_Opération,"",
IF(BB$4=La_Dernière_Opération,Montant,
IF(BB$4=$D25,IF(OR(BB$4=Tout_JF_P,NOT(NETWORKDAYS.INTL(BB$4,BB$4,Chômés))),"*",Montant),
IF(_T_E=BB$4,IF(OR(BB$4=Tout_JF_P,NOT(NETWORKDAYS.INTL(BB$4,BB$4,Chômés))),"*",Montant),
IF(AND(OFFSET(BB25,,-Sens)&lt;&gt;"",OR(OFFSET(BB$4,,-Sens)=Tout_JF_P,NOT(NETWORKDAYS.INTL(OFFSET(BB$4,,-Sens),OFFSET(BB$4,,-Sens),Chômés)))),IF(OR(BB$4=Tout_JF_P,NOT(NETWORKDAYS.INTL(BB$4,BB$4,Chômés))),"*",Montant),
"")))))),"")</f>
        <v/>
      </c>
      <c r="BC25" s="88" t="str">
        <f t="array" aca="1" ref="BC25" ca="1">IFERROR(IF(BC$4&lt;$D25,"",
IF(BC$4&gt;La_Dernière_Opération,"",
IF(BC$4=La_Dernière_Opération,Montant,
IF(BC$4=$D25,IF(OR(BC$4=Tout_JF_P,NOT(NETWORKDAYS.INTL(BC$4,BC$4,Chômés))),"*",Montant),
IF(_T_E=BC$4,IF(OR(BC$4=Tout_JF_P,NOT(NETWORKDAYS.INTL(BC$4,BC$4,Chômés))),"*",Montant),
IF(AND(OFFSET(BC25,,-Sens)&lt;&gt;"",OR(OFFSET(BC$4,,-Sens)=Tout_JF_P,NOT(NETWORKDAYS.INTL(OFFSET(BC$4,,-Sens),OFFSET(BC$4,,-Sens),Chômés)))),IF(OR(BC$4=Tout_JF_P,NOT(NETWORKDAYS.INTL(BC$4,BC$4,Chômés))),"*",Montant),
"")))))),"")</f>
        <v/>
      </c>
      <c r="BD25" s="88" t="str">
        <f t="array" aca="1" ref="BD25" ca="1">IFERROR(IF(BD$4&lt;$D25,"",
IF(BD$4&gt;La_Dernière_Opération,"",
IF(BD$4=La_Dernière_Opération,Montant,
IF(BD$4=$D25,IF(OR(BD$4=Tout_JF_P,NOT(NETWORKDAYS.INTL(BD$4,BD$4,Chômés))),"*",Montant),
IF(_T_E=BD$4,IF(OR(BD$4=Tout_JF_P,NOT(NETWORKDAYS.INTL(BD$4,BD$4,Chômés))),"*",Montant),
IF(AND(OFFSET(BD25,,-Sens)&lt;&gt;"",OR(OFFSET(BD$4,,-Sens)=Tout_JF_P,NOT(NETWORKDAYS.INTL(OFFSET(BD$4,,-Sens),OFFSET(BD$4,,-Sens),Chômés)))),IF(OR(BD$4=Tout_JF_P,NOT(NETWORKDAYS.INTL(BD$4,BD$4,Chômés))),"*",Montant),
"")))))),"")</f>
        <v/>
      </c>
      <c r="BE25" s="88" t="str">
        <f t="array" aca="1" ref="BE25" ca="1">IFERROR(IF(BE$4&lt;$D25,"",
IF(BE$4&gt;La_Dernière_Opération,"",
IF(BE$4=La_Dernière_Opération,Montant,
IF(BE$4=$D25,IF(OR(BE$4=Tout_JF_P,NOT(NETWORKDAYS.INTL(BE$4,BE$4,Chômés))),"*",Montant),
IF(_T_E=BE$4,IF(OR(BE$4=Tout_JF_P,NOT(NETWORKDAYS.INTL(BE$4,BE$4,Chômés))),"*",Montant),
IF(AND(OFFSET(BE25,,-Sens)&lt;&gt;"",OR(OFFSET(BE$4,,-Sens)=Tout_JF_P,NOT(NETWORKDAYS.INTL(OFFSET(BE$4,,-Sens),OFFSET(BE$4,,-Sens),Chômés)))),IF(OR(BE$4=Tout_JF_P,NOT(NETWORKDAYS.INTL(BE$4,BE$4,Chômés))),"*",Montant),
"")))))),"")</f>
        <v/>
      </c>
      <c r="BF25" s="88" t="str">
        <f t="array" aca="1" ref="BF25" ca="1">IFERROR(IF(BF$4&lt;$D25,"",
IF(BF$4&gt;La_Dernière_Opération,"",
IF(BF$4=La_Dernière_Opération,Montant,
IF(BF$4=$D25,IF(OR(BF$4=Tout_JF_P,NOT(NETWORKDAYS.INTL(BF$4,BF$4,Chômés))),"*",Montant),
IF(_T_E=BF$4,IF(OR(BF$4=Tout_JF_P,NOT(NETWORKDAYS.INTL(BF$4,BF$4,Chômés))),"*",Montant),
IF(AND(OFFSET(BF25,,-Sens)&lt;&gt;"",OR(OFFSET(BF$4,,-Sens)=Tout_JF_P,NOT(NETWORKDAYS.INTL(OFFSET(BF$4,,-Sens),OFFSET(BF$4,,-Sens),Chômés)))),IF(OR(BF$4=Tout_JF_P,NOT(NETWORKDAYS.INTL(BF$4,BF$4,Chômés))),"*",Montant),
"")))))),"")</f>
        <v/>
      </c>
      <c r="BG25" s="88" t="str">
        <f t="array" aca="1" ref="BG25" ca="1">IFERROR(IF(BG$4&lt;$D25,"",
IF(BG$4&gt;La_Dernière_Opération,"",
IF(BG$4=La_Dernière_Opération,Montant,
IF(BG$4=$D25,IF(OR(BG$4=Tout_JF_P,NOT(NETWORKDAYS.INTL(BG$4,BG$4,Chômés))),"*",Montant),
IF(_T_E=BG$4,IF(OR(BG$4=Tout_JF_P,NOT(NETWORKDAYS.INTL(BG$4,BG$4,Chômés))),"*",Montant),
IF(AND(OFFSET(BG25,,-Sens)&lt;&gt;"",OR(OFFSET(BG$4,,-Sens)=Tout_JF_P,NOT(NETWORKDAYS.INTL(OFFSET(BG$4,,-Sens),OFFSET(BG$4,,-Sens),Chômés)))),IF(OR(BG$4=Tout_JF_P,NOT(NETWORKDAYS.INTL(BG$4,BG$4,Chômés))),"*",Montant),
"")))))),"")</f>
        <v/>
      </c>
      <c r="BH25" s="89" t="str">
        <f t="array" aca="1" ref="BH25" ca="1">IFERROR(IF(BH$4&lt;$D25,"",
IF(BH$4&gt;La_Dernière_Opération,"",
IF(BH$4=La_Dernière_Opération,Montant,
IF(BH$4=$D25,IF(OR(BH$4=Tout_JF_P,NOT(NETWORKDAYS.INTL(BH$4,BH$4,Chômés))),"*",Montant),
IF(_T_E=BH$4,IF(OR(BH$4=Tout_JF_P,NOT(NETWORKDAYS.INTL(BH$4,BH$4,Chômés))),"*",Montant),
IF(AND(OFFSET(BH25,,-Sens)&lt;&gt;"",OR(OFFSET(BH$4,,-Sens)=Tout_JF_P,NOT(NETWORKDAYS.INTL(OFFSET(BH$4,,-Sens),OFFSET(BH$4,,-Sens),Chômés)))),IF(OR(BH$4=Tout_JF_P,NOT(NETWORKDAYS.INTL(BH$4,BH$4,Chômés))),"*",Montant),
"")))))),"")</f>
        <v/>
      </c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X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D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I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O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U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UZ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F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K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  <c r="YR25" s="5"/>
      <c r="YS25" s="5"/>
      <c r="YT25" s="5"/>
      <c r="YU25" s="5"/>
      <c r="YV25" s="5"/>
      <c r="YW25" s="5"/>
      <c r="YX25" s="5"/>
      <c r="YY25" s="5"/>
      <c r="YZ25" s="5"/>
      <c r="ZA25" s="5"/>
      <c r="ZB25" s="5"/>
      <c r="ZC25" s="5"/>
      <c r="ZD25" s="5"/>
      <c r="ZE25" s="5"/>
      <c r="ZF25" s="5"/>
      <c r="ZG25" s="5"/>
      <c r="ZH25" s="5"/>
      <c r="ZI25" s="5"/>
      <c r="ZJ25" s="5"/>
      <c r="ZK25" s="5"/>
      <c r="ZL25" s="5"/>
      <c r="ZM25" s="5"/>
      <c r="ZN25" s="5"/>
      <c r="ZO25" s="5"/>
      <c r="ZP25" s="5"/>
      <c r="ZQ25" s="5"/>
      <c r="ZR25" s="5"/>
      <c r="ZS25" s="5"/>
      <c r="ZT25" s="5"/>
      <c r="ZU25" s="5"/>
      <c r="ZV25" s="5"/>
      <c r="ZW25" s="5"/>
      <c r="ZX25" s="5"/>
      <c r="ZY25" s="5"/>
      <c r="ZZ25" s="5"/>
    </row>
    <row r="26" spans="1:702" ht="26.25" x14ac:dyDescent="0.25">
      <c r="A26" s="61" t="s">
        <v>133</v>
      </c>
      <c r="B26" s="73" t="s">
        <v>166</v>
      </c>
      <c r="C26" s="69"/>
      <c r="D26" s="70">
        <v>43845</v>
      </c>
      <c r="E26" s="75" t="s">
        <v>52</v>
      </c>
      <c r="F26" s="71">
        <v>10000</v>
      </c>
      <c r="G26" s="69"/>
      <c r="H26" s="72">
        <f t="array" aca="1" ref="H26" ca="1">IF(OR($D26=Fériés,$D26=Ponts,NOT(NETWORKDAYS.INTL($D26,$D26,Chômés))),"Erreur de",IF($D26="","Absence de",IFERROR(
IF($I26="Terminé","Opération",
IF(TODAY()&lt;=$D26,$D26,
IF($I26&lt;WORKDAY.INTL(Prochaine_Echéance,IF(OR(WORKDAY.INTL(Prochaine_Echéance,0,Chômés,Tout_JF_P)=Tout_JF_P),1,0)*Sens,Chômés,Tout_JF_P),
$I26,
WORKDAY.INTL(Prochaine_Echéance,IF(OR(WORKDAY.INTL(Prochaine_Echéance,0,Chômés,Tout_JF_P)=Tout_JF_P),1,0)*Sens,Chômés,Tout_JF_P))
)),
IF($D26="","Absence de","Erreur de"))))</f>
        <v>43905</v>
      </c>
      <c r="I26" s="60" t="str">
        <f t="array" aca="1" ref="I26" ca="1">IF(OR($D26=Fériés,$D26=Ponts,NOT(NETWORKDAYS.INTL($D26,$D26,Chômés))),"date de début",IFERROR(
IF(La_Dernière_Opération&gt;EDATE($D26,100),"Perpétuel",
IF(La_Dernière_Opération&lt;TODAY(),"Terminé",La_Dernière_Opération)),IF(AND(ISNUMBER($D26),$E26=""),"périodicité","date de début")))</f>
        <v>Perpétuel</v>
      </c>
      <c r="J26" s="40" t="str">
        <f t="array" aca="1" ref="J26" ca="1">IFERROR(IF(J$4&lt;$D26,"",
IF(J$4&gt;La_Dernière_Opération,"",
IF(J$4=La_Dernière_Opération,Montant,
IF(J$4=$D26,IF(OR(J$4=Tout_JF_P,NOT(NETWORKDAYS.INTL(J$4,J$4,Chômés))),"*",Montant),
IF(_T_E=J$4,IF(OR(J$4=Tout_JF_P,NOT(NETWORKDAYS.INTL(J$4,J$4,Chômés))),"*",Montant),
IF(AND(OFFSET(J26,,-Sens)&lt;&gt;"",OR(OFFSET(J$4,,-Sens)=Tout_JF_P,NOT(NETWORKDAYS.INTL(OFFSET(J$4,,-Sens),OFFSET(J$4,,-Sens),Chômés)))),IF(OR(J$4=Tout_JF_P,NOT(NETWORKDAYS.INTL(J$4,J$4,Chômés))),"*",Montant),
"")))))),"")</f>
        <v/>
      </c>
      <c r="K26" s="40" t="str">
        <f t="array" aca="1" ref="K26" ca="1">IFERROR(IF(K$4&lt;$D26,"",
IF(K$4&gt;La_Dernière_Opération,"",
IF(K$4=La_Dernière_Opération,Montant,
IF(K$4=$D26,IF(OR(K$4=Tout_JF_P,NOT(NETWORKDAYS.INTL(K$4,K$4,Chômés))),"*",Montant),
IF(_T_E=K$4,IF(OR(K$4=Tout_JF_P,NOT(NETWORKDAYS.INTL(K$4,K$4,Chômés))),"*",Montant),
IF(AND(OFFSET(K26,,-Sens)&lt;&gt;"",OR(OFFSET(K$4,,-Sens)=Tout_JF_P,NOT(NETWORKDAYS.INTL(OFFSET(K$4,,-Sens),OFFSET(K$4,,-Sens),Chômés)))),IF(OR(K$4=Tout_JF_P,NOT(NETWORKDAYS.INTL(K$4,K$4,Chômés))),"*",Montant),
"")))))),"")</f>
        <v/>
      </c>
      <c r="L26" s="40" t="str">
        <f t="array" aca="1" ref="L26" ca="1">IFERROR(IF(L$4&lt;$D26,"",
IF(L$4&gt;La_Dernière_Opération,"",
IF(L$4=La_Dernière_Opération,Montant,
IF(L$4=$D26,IF(OR(L$4=Tout_JF_P,NOT(NETWORKDAYS.INTL(L$4,L$4,Chômés))),"*",Montant),
IF(_T_E=L$4,IF(OR(L$4=Tout_JF_P,NOT(NETWORKDAYS.INTL(L$4,L$4,Chômés))),"*",Montant),
IF(AND(OFFSET(L26,,-Sens)&lt;&gt;"",OR(OFFSET(L$4,,-Sens)=Tout_JF_P,NOT(NETWORKDAYS.INTL(OFFSET(L$4,,-Sens),OFFSET(L$4,,-Sens),Chômés)))),IF(OR(L$4=Tout_JF_P,NOT(NETWORKDAYS.INTL(L$4,L$4,Chômés))),"*",Montant),
"")))))),"")</f>
        <v/>
      </c>
      <c r="M26" s="40" t="str">
        <f t="array" aca="1" ref="M26" ca="1">IFERROR(IF(M$4&lt;$D26,"",
IF(M$4&gt;La_Dernière_Opération,"",
IF(M$4=La_Dernière_Opération,Montant,
IF(M$4=$D26,IF(OR(M$4=Tout_JF_P,NOT(NETWORKDAYS.INTL(M$4,M$4,Chômés))),"*",Montant),
IF(_T_E=M$4,IF(OR(M$4=Tout_JF_P,NOT(NETWORKDAYS.INTL(M$4,M$4,Chômés))),"*",Montant),
IF(AND(OFFSET(M26,,-Sens)&lt;&gt;"",OR(OFFSET(M$4,,-Sens)=Tout_JF_P,NOT(NETWORKDAYS.INTL(OFFSET(M$4,,-Sens),OFFSET(M$4,,-Sens),Chômés)))),IF(OR(M$4=Tout_JF_P,NOT(NETWORKDAYS.INTL(M$4,M$4,Chômés))),"*",Montant),
"")))))),"")</f>
        <v/>
      </c>
      <c r="N26" s="40" t="str">
        <f t="array" aca="1" ref="N26" ca="1">IFERROR(IF(N$4&lt;$D26,"",
IF(N$4&gt;La_Dernière_Opération,"",
IF(N$4=La_Dernière_Opération,Montant,
IF(N$4=$D26,IF(OR(N$4=Tout_JF_P,NOT(NETWORKDAYS.INTL(N$4,N$4,Chômés))),"*",Montant),
IF(_T_E=N$4,IF(OR(N$4=Tout_JF_P,NOT(NETWORKDAYS.INTL(N$4,N$4,Chômés))),"*",Montant),
IF(AND(OFFSET(N26,,-Sens)&lt;&gt;"",OR(OFFSET(N$4,,-Sens)=Tout_JF_P,NOT(NETWORKDAYS.INTL(OFFSET(N$4,,-Sens),OFFSET(N$4,,-Sens),Chômés)))),IF(OR(N$4=Tout_JF_P,NOT(NETWORKDAYS.INTL(N$4,N$4,Chômés))),"*",Montant),
"")))))),"")</f>
        <v/>
      </c>
      <c r="O26" s="40" t="str">
        <f t="array" aca="1" ref="O26" ca="1">IFERROR(IF(O$4&lt;$D26,"",
IF(O$4&gt;La_Dernière_Opération,"",
IF(O$4=La_Dernière_Opération,Montant,
IF(O$4=$D26,IF(OR(O$4=Tout_JF_P,NOT(NETWORKDAYS.INTL(O$4,O$4,Chômés))),"*",Montant),
IF(_T_E=O$4,IF(OR(O$4=Tout_JF_P,NOT(NETWORKDAYS.INTL(O$4,O$4,Chômés))),"*",Montant),
IF(AND(OFFSET(O26,,-Sens)&lt;&gt;"",OR(OFFSET(O$4,,-Sens)=Tout_JF_P,NOT(NETWORKDAYS.INTL(OFFSET(O$4,,-Sens),OFFSET(O$4,,-Sens),Chômés)))),IF(OR(O$4=Tout_JF_P,NOT(NETWORKDAYS.INTL(O$4,O$4,Chômés))),"*",Montant),
"")))))),"")</f>
        <v/>
      </c>
      <c r="P26" s="40" t="str">
        <f t="array" aca="1" ref="P26" ca="1">IFERROR(IF(P$4&lt;$D26,"",
IF(P$4&gt;La_Dernière_Opération,"",
IF(P$4=La_Dernière_Opération,Montant,
IF(P$4=$D26,IF(OR(P$4=Tout_JF_P,NOT(NETWORKDAYS.INTL(P$4,P$4,Chômés))),"*",Montant),
IF(_T_E=P$4,IF(OR(P$4=Tout_JF_P,NOT(NETWORKDAYS.INTL(P$4,P$4,Chômés))),"*",Montant),
IF(AND(OFFSET(P26,,-Sens)&lt;&gt;"",OR(OFFSET(P$4,,-Sens)=Tout_JF_P,NOT(NETWORKDAYS.INTL(OFFSET(P$4,,-Sens),OFFSET(P$4,,-Sens),Chômés)))),IF(OR(P$4=Tout_JF_P,NOT(NETWORKDAYS.INTL(P$4,P$4,Chômés))),"*",Montant),
"")))))),"")</f>
        <v/>
      </c>
      <c r="Q26" s="40" t="str">
        <f t="array" aca="1" ref="Q26" ca="1">IFERROR(IF(Q$4&lt;$D26,"",
IF(Q$4&gt;La_Dernière_Opération,"",
IF(Q$4=La_Dernière_Opération,Montant,
IF(Q$4=$D26,IF(OR(Q$4=Tout_JF_P,NOT(NETWORKDAYS.INTL(Q$4,Q$4,Chômés))),"*",Montant),
IF(_T_E=Q$4,IF(OR(Q$4=Tout_JF_P,NOT(NETWORKDAYS.INTL(Q$4,Q$4,Chômés))),"*",Montant),
IF(AND(OFFSET(Q26,,-Sens)&lt;&gt;"",OR(OFFSET(Q$4,,-Sens)=Tout_JF_P,NOT(NETWORKDAYS.INTL(OFFSET(Q$4,,-Sens),OFFSET(Q$4,,-Sens),Chômés)))),IF(OR(Q$4=Tout_JF_P,NOT(NETWORKDAYS.INTL(Q$4,Q$4,Chômés))),"*",Montant),
"")))))),"")</f>
        <v/>
      </c>
      <c r="R26" s="87" t="str">
        <f t="array" aca="1" ref="R26" ca="1">IFERROR(IF(R$4&lt;$D26,"",
IF(R$4&gt;La_Dernière_Opération,"",
IF(R$4=La_Dernière_Opération,Montant,
IF(R$4=$D26,IF(OR(R$4=Tout_JF_P,NOT(NETWORKDAYS.INTL(R$4,R$4,Chômés))),"*",Montant),
IF(_T_E=R$4,IF(OR(R$4=Tout_JF_P,NOT(NETWORKDAYS.INTL(R$4,R$4,Chômés))),"*",Montant),
IF(AND(OFFSET(R26,,-Sens)&lt;&gt;"",OR(OFFSET(R$4,,-Sens)=Tout_JF_P,NOT(NETWORKDAYS.INTL(OFFSET(R$4,,-Sens),OFFSET(R$4,,-Sens),Chômés)))),IF(OR(R$4=Tout_JF_P,NOT(NETWORKDAYS.INTL(R$4,R$4,Chômés))),"*",Montant),
"")))))),"")</f>
        <v/>
      </c>
      <c r="S26" s="87" t="str">
        <f t="array" aca="1" ref="S26" ca="1">IFERROR(IF(S$4&lt;$D26,"",
IF(S$4&gt;La_Dernière_Opération,"",
IF(S$4=La_Dernière_Opération,Montant,
IF(S$4=$D26,IF(OR(S$4=Tout_JF_P,NOT(NETWORKDAYS.INTL(S$4,S$4,Chômés))),"*",Montant),
IF(_T_E=S$4,IF(OR(S$4=Tout_JF_P,NOT(NETWORKDAYS.INTL(S$4,S$4,Chômés))),"*",Montant),
IF(AND(OFFSET(S26,,-Sens)&lt;&gt;"",OR(OFFSET(S$4,,-Sens)=Tout_JF_P,NOT(NETWORKDAYS.INTL(OFFSET(S$4,,-Sens),OFFSET(S$4,,-Sens),Chômés)))),IF(OR(S$4=Tout_JF_P,NOT(NETWORKDAYS.INTL(S$4,S$4,Chômés))),"*",Montant),
"")))))),"")</f>
        <v/>
      </c>
      <c r="T26" s="87" t="str">
        <f t="array" aca="1" ref="T26" ca="1">IFERROR(IF(T$4&lt;$D26,"",
IF(T$4&gt;La_Dernière_Opération,"",
IF(T$4=La_Dernière_Opération,Montant,
IF(T$4=$D26,IF(OR(T$4=Tout_JF_P,NOT(NETWORKDAYS.INTL(T$4,T$4,Chômés))),"*",Montant),
IF(_T_E=T$4,IF(OR(T$4=Tout_JF_P,NOT(NETWORKDAYS.INTL(T$4,T$4,Chômés))),"*",Montant),
IF(AND(OFFSET(T26,,-Sens)&lt;&gt;"",OR(OFFSET(T$4,,-Sens)=Tout_JF_P,NOT(NETWORKDAYS.INTL(OFFSET(T$4,,-Sens),OFFSET(T$4,,-Sens),Chômés)))),IF(OR(T$4=Tout_JF_P,NOT(NETWORKDAYS.INTL(T$4,T$4,Chômés))),"*",Montant),
"")))))),"")</f>
        <v/>
      </c>
      <c r="U26" s="87" t="str">
        <f t="array" aca="1" ref="U26" ca="1">IFERROR(IF(U$4&lt;$D26,"",
IF(U$4&gt;La_Dernière_Opération,"",
IF(U$4=La_Dernière_Opération,Montant,
IF(U$4=$D26,IF(OR(U$4=Tout_JF_P,NOT(NETWORKDAYS.INTL(U$4,U$4,Chômés))),"*",Montant),
IF(_T_E=U$4,IF(OR(U$4=Tout_JF_P,NOT(NETWORKDAYS.INTL(U$4,U$4,Chômés))),"*",Montant),
IF(AND(OFFSET(U26,,-Sens)&lt;&gt;"",OR(OFFSET(U$4,,-Sens)=Tout_JF_P,NOT(NETWORKDAYS.INTL(OFFSET(U$4,,-Sens),OFFSET(U$4,,-Sens),Chômés)))),IF(OR(U$4=Tout_JF_P,NOT(NETWORKDAYS.INTL(U$4,U$4,Chômés))),"*",Montant),
"")))))),"")</f>
        <v/>
      </c>
      <c r="V26" s="87" t="str">
        <f ca="1">IFERROR(IF(V$4&lt;$D26,"",
IF(V$4&gt;La_Dernière_Opération,"",
IF(V$4=La_Dernière_Opération,Montant,
IF(V$4=$D26,IF(OR(V$4=Tout_JF_P,NOT(NETWORKDAYS.INTL(V$4,V$4,Chômés))),"*",Montant),
IF(_T_E=V$4,IF(OR(V$4=Tout_JF_P,NOT(NETWORKDAYS.INTL(V$4,V$4,Chômés))),"*",Montant),
IF(AND(OFFSET(V26,,-Sens)&lt;&gt;"",OR(OFFSET(V$4,,-Sens)=Tout_JF_P,NOT(NETWORKDAYS.INTL(OFFSET(V$4,,-Sens),OFFSET(V$4,,-Sens),Chômés)))),IF(OR(V$4=Tout_JF_P,NOT(NETWORKDAYS.INTL(V$4,V$4,Chômés))),"*",Montant),
"")))))),"")</f>
        <v/>
      </c>
      <c r="W26" s="87" t="str">
        <f ca="1">IFERROR(IF(W$4&lt;$D26,"",
IF(W$4&gt;La_Dernière_Opération,"",
IF(W$4=La_Dernière_Opération,Montant,
IF(W$4=$D26,IF(OR(W$4=Tout_JF_P,NOT(NETWORKDAYS.INTL(W$4,W$4,Chômés))),"*",Montant),
IF(_T_E=W$4,IF(OR(W$4=Tout_JF_P,NOT(NETWORKDAYS.INTL(W$4,W$4,Chômés))),"*",Montant),
IF(AND(OFFSET(W26,,-Sens)&lt;&gt;"",OR(OFFSET(W$4,,-Sens)=Tout_JF_P,NOT(NETWORKDAYS.INTL(OFFSET(W$4,,-Sens),OFFSET(W$4,,-Sens),Chômés)))),IF(OR(W$4=Tout_JF_P,NOT(NETWORKDAYS.INTL(W$4,W$4,Chômés))),"*",Montant),
"")))))),"")</f>
        <v/>
      </c>
      <c r="X26" s="87" t="str">
        <f t="array" aca="1" ref="X26" ca="1">IFERROR(IF(X$4&lt;$D26,"",
IF(X$4&gt;La_Dernière_Opération,"",
IF(X$4=La_Dernière_Opération,Montant,
IF(X$4=$D26,IF(OR(X$4=Tout_JF_P,NOT(NETWORKDAYS.INTL(X$4,X$4,Chômés))),"*",Montant),
IF(_T_E=X$4,IF(OR(X$4=Tout_JF_P,NOT(NETWORKDAYS.INTL(X$4,X$4,Chômés))),"*",Montant),
IF(AND(OFFSET(X26,,-Sens)&lt;&gt;"",OR(OFFSET(X$4,,-Sens)=Tout_JF_P,NOT(NETWORKDAYS.INTL(OFFSET(X$4,,-Sens),OFFSET(X$4,,-Sens),Chômés)))),IF(OR(X$4=Tout_JF_P,NOT(NETWORKDAYS.INTL(X$4,X$4,Chômés))),"*",Montant),
"")))))),"")</f>
        <v/>
      </c>
      <c r="Y26" s="87" t="str">
        <f t="array" aca="1" ref="Y26" ca="1">IFERROR(IF(Y$4&lt;$D26,"",
IF(Y$4&gt;La_Dernière_Opération,"",
IF(Y$4=La_Dernière_Opération,Montant,
IF(Y$4=$D26,IF(OR(Y$4=Tout_JF_P,NOT(NETWORKDAYS.INTL(Y$4,Y$4,Chômés))),"*",Montant),
IF(_T_E=Y$4,IF(OR(Y$4=Tout_JF_P,NOT(NETWORKDAYS.INTL(Y$4,Y$4,Chômés))),"*",Montant),
IF(AND(OFFSET(Y26,,-Sens)&lt;&gt;"",OR(OFFSET(Y$4,,-Sens)=Tout_JF_P,NOT(NETWORKDAYS.INTL(OFFSET(Y$4,,-Sens),OFFSET(Y$4,,-Sens),Chômés)))),IF(OR(Y$4=Tout_JF_P,NOT(NETWORKDAYS.INTL(Y$4,Y$4,Chômés))),"*",Montant),
"")))))),"")</f>
        <v/>
      </c>
      <c r="Z26" s="87" t="str">
        <f t="array" aca="1" ref="Z26" ca="1">IFERROR(IF(Z$4&lt;$D26,"",
IF(Z$4&gt;La_Dernière_Opération,"",
IF(Z$4=La_Dernière_Opération,Montant,
IF(Z$4=$D26,IF(OR(Z$4=Tout_JF_P,NOT(NETWORKDAYS.INTL(Z$4,Z$4,Chômés))),"*",Montant),
IF(_T_E=Z$4,IF(OR(Z$4=Tout_JF_P,NOT(NETWORKDAYS.INTL(Z$4,Z$4,Chômés))),"*",Montant),
IF(AND(OFFSET(Z26,,-Sens)&lt;&gt;"",OR(OFFSET(Z$4,,-Sens)=Tout_JF_P,NOT(NETWORKDAYS.INTL(OFFSET(Z$4,,-Sens),OFFSET(Z$4,,-Sens),Chômés)))),IF(OR(Z$4=Tout_JF_P,NOT(NETWORKDAYS.INTL(Z$4,Z$4,Chômés))),"*",Montant),
"")))))),"")</f>
        <v/>
      </c>
      <c r="AA26" s="87" t="str">
        <f t="array" aca="1" ref="AA26" ca="1">IFERROR(IF(AA$4&lt;$D26,"",
IF(AA$4&gt;La_Dernière_Opération,"",
IF(AA$4=La_Dernière_Opération,Montant,
IF(AA$4=$D26,IF(OR(AA$4=Tout_JF_P,NOT(NETWORKDAYS.INTL(AA$4,AA$4,Chômés))),"*",Montant),
IF(_T_E=AA$4,IF(OR(AA$4=Tout_JF_P,NOT(NETWORKDAYS.INTL(AA$4,AA$4,Chômés))),"*",Montant),
IF(AND(OFFSET(AA26,,-Sens)&lt;&gt;"",OR(OFFSET(AA$4,,-Sens)=Tout_JF_P,NOT(NETWORKDAYS.INTL(OFFSET(AA$4,,-Sens),OFFSET(AA$4,,-Sens),Chômés)))),IF(OR(AA$4=Tout_JF_P,NOT(NETWORKDAYS.INTL(AA$4,AA$4,Chômés))),"*",Montant),
"")))))),"")</f>
        <v/>
      </c>
      <c r="AB26" s="87" t="str">
        <f ca="1">IFERROR(IF(AB$4&lt;$D26,"",
IF(AB$4&gt;La_Dernière_Opération,"",
IF(AB$4=La_Dernière_Opération,Montant,
IF(AB$4=$D26,IF(OR(AB$4=Tout_JF_P,NOT(NETWORKDAYS.INTL(AB$4,AB$4,Chômés))),"*",Montant),
IF(_T_E=AB$4,IF(OR(AB$4=Tout_JF_P,NOT(NETWORKDAYS.INTL(AB$4,AB$4,Chômés))),"*",Montant),
IF(AND(OFFSET(AB26,,-Sens)&lt;&gt;"",OR(OFFSET(AB$4,,-Sens)=Tout_JF_P,NOT(NETWORKDAYS.INTL(OFFSET(AB$4,,-Sens),OFFSET(AB$4,,-Sens),Chômés)))),IF(OR(AB$4=Tout_JF_P,NOT(NETWORKDAYS.INTL(AB$4,AB$4,Chômés))),"*",Montant),
"")))))),"")</f>
        <v>VM</v>
      </c>
      <c r="AC26" s="87" t="str">
        <f t="array" aca="1" ref="AC26" ca="1">IFERROR(IF(AC$4&lt;$D26,"",
IF(AC$4&gt;La_Dernière_Opération,"",
IF(AC$4=La_Dernière_Opération,Montant,
IF(AC$4=$D26,IF(OR(AC$4=Tout_JF_P,NOT(NETWORKDAYS.INTL(AC$4,AC$4,Chômés))),"*",Montant),
IF(_T_E=AC$4,IF(OR(AC$4=Tout_JF_P,NOT(NETWORKDAYS.INTL(AC$4,AC$4,Chômés))),"*",Montant),
IF(AND(OFFSET(AC26,,-Sens)&lt;&gt;"",OR(OFFSET(AC$4,,-Sens)=Tout_JF_P,NOT(NETWORKDAYS.INTL(OFFSET(AC$4,,-Sens),OFFSET(AC$4,,-Sens),Chômés)))),IF(OR(AC$4=Tout_JF_P,NOT(NETWORKDAYS.INTL(AC$4,AC$4,Chômés))),"*",Montant),
"")))))),"")</f>
        <v/>
      </c>
      <c r="AD26" s="87" t="str">
        <f ca="1">IFERROR(IF(AD$4&lt;$D26,"",
IF(AD$4&gt;La_Dernière_Opération,"",
IF(AD$4=La_Dernière_Opération,Montant,
IF(AD$4=$D26,IF(OR(AD$4=Tout_JF_P,NOT(NETWORKDAYS.INTL(AD$4,AD$4,Chômés))),"*",Montant),
IF(_T_E=AD$4,IF(OR(AD$4=Tout_JF_P,NOT(NETWORKDAYS.INTL(AD$4,AD$4,Chômés))),"*",Montant),
IF(AND(OFFSET(AD26,,-Sens)&lt;&gt;"",OR(OFFSET(AD$4,,-Sens)=Tout_JF_P,NOT(NETWORKDAYS.INTL(OFFSET(AD$4,,-Sens),OFFSET(AD$4,,-Sens),Chômés)))),IF(OR(AD$4=Tout_JF_P,NOT(NETWORKDAYS.INTL(AD$4,AD$4,Chômés))),"*",Montant),
"")))))),"")</f>
        <v/>
      </c>
      <c r="AE26" s="87" t="str">
        <f t="array" aca="1" ref="AE26" ca="1">IFERROR(IF(AE$4&lt;$D26,"",
IF(AE$4&gt;La_Dernière_Opération,"",
IF(AE$4=La_Dernière_Opération,Montant,
IF(AE$4=$D26,IF(OR(AE$4=Tout_JF_P,NOT(NETWORKDAYS.INTL(AE$4,AE$4,Chômés))),"*",Montant),
IF(_T_E=AE$4,IF(OR(AE$4=Tout_JF_P,NOT(NETWORKDAYS.INTL(AE$4,AE$4,Chômés))),"*",Montant),
IF(AND(OFFSET(AE26,,-Sens)&lt;&gt;"",OR(OFFSET(AE$4,,-Sens)=Tout_JF_P,NOT(NETWORKDAYS.INTL(OFFSET(AE$4,,-Sens),OFFSET(AE$4,,-Sens),Chômés)))),IF(OR(AE$4=Tout_JF_P,NOT(NETWORKDAYS.INTL(AE$4,AE$4,Chômés))),"*",Montant),
"")))))),"")</f>
        <v/>
      </c>
      <c r="AF26" s="87" t="str">
        <f t="array" aca="1" ref="AF26" ca="1">IFERROR(IF(AF$4&lt;$D26,"",
IF(AF$4&gt;La_Dernière_Opération,"",
IF(AF$4=La_Dernière_Opération,Montant,
IF(AF$4=$D26,IF(OR(AF$4=Tout_JF_P,NOT(NETWORKDAYS.INTL(AF$4,AF$4,Chômés))),"*",Montant),
IF(_T_E=AF$4,IF(OR(AF$4=Tout_JF_P,NOT(NETWORKDAYS.INTL(AF$4,AF$4,Chômés))),"*",Montant),
IF(AND(OFFSET(AF26,,-Sens)&lt;&gt;"",OR(OFFSET(AF$4,,-Sens)=Tout_JF_P,NOT(NETWORKDAYS.INTL(OFFSET(AF$4,,-Sens),OFFSET(AF$4,,-Sens),Chômés)))),IF(OR(AF$4=Tout_JF_P,NOT(NETWORKDAYS.INTL(AF$4,AF$4,Chômés))),"*",Montant),
"")))))),"")</f>
        <v/>
      </c>
      <c r="AG26" s="87" t="str">
        <f ca="1">IFERROR(IF(AG$4&lt;$D26,"",
IF(AG$4&gt;La_Dernière_Opération,"",
IF(AG$4=La_Dernière_Opération,Montant,
IF(AG$4=$D26,IF(OR(AG$4=Tout_JF_P,NOT(NETWORKDAYS.INTL(AG$4,AG$4,Chômés))),"*",Montant),
IF(_T_E=AG$4,IF(OR(AG$4=Tout_JF_P,NOT(NETWORKDAYS.INTL(AG$4,AG$4,Chômés))),"*",Montant),
IF(AND(OFFSET(AG26,,-Sens)&lt;&gt;"",OR(OFFSET(AG$4,,-Sens)=Tout_JF_P,NOT(NETWORKDAYS.INTL(OFFSET(AG$4,,-Sens),OFFSET(AG$4,,-Sens),Chômés)))),IF(OR(AG$4=Tout_JF_P,NOT(NETWORKDAYS.INTL(AG$4,AG$4,Chômés))),"*",Montant),
"")))))),"")</f>
        <v/>
      </c>
      <c r="AH26" s="87" t="str">
        <f t="array" aca="1" ref="AH26" ca="1">IFERROR(IF(AH$4&lt;$D26,"",
IF(AH$4&gt;La_Dernière_Opération,"",
IF(AH$4=La_Dernière_Opération,Montant,
IF(AH$4=$D26,IF(OR(AH$4=Tout_JF_P,NOT(NETWORKDAYS.INTL(AH$4,AH$4,Chômés))),"*",Montant),
IF(_T_E=AH$4,IF(OR(AH$4=Tout_JF_P,NOT(NETWORKDAYS.INTL(AH$4,AH$4,Chômés))),"*",Montant),
IF(AND(OFFSET(AH26,,-Sens)&lt;&gt;"",OR(OFFSET(AH$4,,-Sens)=Tout_JF_P,NOT(NETWORKDAYS.INTL(OFFSET(AH$4,,-Sens),OFFSET(AH$4,,-Sens),Chômés)))),IF(OR(AH$4=Tout_JF_P,NOT(NETWORKDAYS.INTL(AH$4,AH$4,Chômés))),"*",Montant),
"")))))),"")</f>
        <v/>
      </c>
      <c r="AI26" s="87" t="str">
        <f ca="1">IFERROR(IF(AI$4&lt;$D26,"",
IF(AI$4&gt;La_Dernière_Opération,"",
IF(AI$4=La_Dernière_Opération,Montant,
IF(AI$4=$D26,IF(OR(AI$4=Tout_JF_P,NOT(NETWORKDAYS.INTL(AI$4,AI$4,Chômés))),"*",Montant),
IF(_T_E=AI$4,IF(OR(AI$4=Tout_JF_P,NOT(NETWORKDAYS.INTL(AI$4,AI$4,Chômés))),"*",Montant),
IF(AND(OFFSET(AI26,,-Sens)&lt;&gt;"",OR(OFFSET(AI$4,,-Sens)=Tout_JF_P,NOT(NETWORKDAYS.INTL(OFFSET(AI$4,,-Sens),OFFSET(AI$4,,-Sens),Chômés)))),IF(OR(AI$4=Tout_JF_P,NOT(NETWORKDAYS.INTL(AI$4,AI$4,Chômés))),"*",Montant),
"")))))),"")</f>
        <v/>
      </c>
      <c r="AJ26" s="87" t="str">
        <f t="array" aca="1" ref="AJ26" ca="1">IFERROR(IF(AJ$4&lt;$D26,"",
IF(AJ$4&gt;La_Dernière_Opération,"",
IF(AJ$4=La_Dernière_Opération,Montant,
IF(AJ$4=$D26,IF(OR(AJ$4=Tout_JF_P,NOT(NETWORKDAYS.INTL(AJ$4,AJ$4,Chômés))),"*",Montant),
IF(_T_E=AJ$4,IF(OR(AJ$4=Tout_JF_P,NOT(NETWORKDAYS.INTL(AJ$4,AJ$4,Chômés))),"*",Montant),
IF(AND(OFFSET(AJ26,,-Sens)&lt;&gt;"",OR(OFFSET(AJ$4,,-Sens)=Tout_JF_P,NOT(NETWORKDAYS.INTL(OFFSET(AJ$4,,-Sens),OFFSET(AJ$4,,-Sens),Chômés)))),IF(OR(AJ$4=Tout_JF_P,NOT(NETWORKDAYS.INTL(AJ$4,AJ$4,Chômés))),"*",Montant),
"")))))),"")</f>
        <v/>
      </c>
      <c r="AK26" s="87" t="str">
        <f t="array" aca="1" ref="AK26" ca="1">IFERROR(IF(AK$4&lt;$D26,"",
IF(AK$4&gt;La_Dernière_Opération,"",
IF(AK$4=La_Dernière_Opération,Montant,
IF(AK$4=$D26,IF(OR(AK$4=Tout_JF_P,NOT(NETWORKDAYS.INTL(AK$4,AK$4,Chômés))),"*",Montant),
IF(_T_E=AK$4,IF(OR(AK$4=Tout_JF_P,NOT(NETWORKDAYS.INTL(AK$4,AK$4,Chômés))),"*",Montant),
IF(AND(OFFSET(AK26,,-Sens)&lt;&gt;"",OR(OFFSET(AK$4,,-Sens)=Tout_JF_P,NOT(NETWORKDAYS.INTL(OFFSET(AK$4,,-Sens),OFFSET(AK$4,,-Sens),Chômés)))),IF(OR(AK$4=Tout_JF_P,NOT(NETWORKDAYS.INTL(AK$4,AK$4,Chômés))),"*",Montant),
"")))))),"")</f>
        <v/>
      </c>
      <c r="AL26" s="87" t="str">
        <f t="array" aca="1" ref="AL26" ca="1">IFERROR(IF(AL$4&lt;$D26,"",
IF(AL$4&gt;La_Dernière_Opération,"",
IF(AL$4=La_Dernière_Opération,Montant,
IF(AL$4=$D26,IF(OR(AL$4=Tout_JF_P,NOT(NETWORKDAYS.INTL(AL$4,AL$4,Chômés))),"*",Montant),
IF(_T_E=AL$4,IF(OR(AL$4=Tout_JF_P,NOT(NETWORKDAYS.INTL(AL$4,AL$4,Chômés))),"*",Montant),
IF(AND(OFFSET(AL26,,-Sens)&lt;&gt;"",OR(OFFSET(AL$4,,-Sens)=Tout_JF_P,NOT(NETWORKDAYS.INTL(OFFSET(AL$4,,-Sens),OFFSET(AL$4,,-Sens),Chômés)))),IF(OR(AL$4=Tout_JF_P,NOT(NETWORKDAYS.INTL(AL$4,AL$4,Chômés))),"*",Montant),
"")))))),"")</f>
        <v/>
      </c>
      <c r="AM26" s="87" t="str">
        <f t="array" aca="1" ref="AM26" ca="1">IFERROR(IF(AM$4&lt;$D26,"",
IF(AM$4&gt;La_Dernière_Opération,"",
IF(AM$4=La_Dernière_Opération,Montant,
IF(AM$4=$D26,IF(OR(AM$4=Tout_JF_P,NOT(NETWORKDAYS.INTL(AM$4,AM$4,Chômés))),"*",Montant),
IF(_T_E=AM$4,IF(OR(AM$4=Tout_JF_P,NOT(NETWORKDAYS.INTL(AM$4,AM$4,Chômés))),"*",Montant),
IF(AND(OFFSET(AM26,,-Sens)&lt;&gt;"",OR(OFFSET(AM$4,,-Sens)=Tout_JF_P,NOT(NETWORKDAYS.INTL(OFFSET(AM$4,,-Sens),OFFSET(AM$4,,-Sens),Chômés)))),IF(OR(AM$4=Tout_JF_P,NOT(NETWORKDAYS.INTL(AM$4,AM$4,Chômés))),"*",Montant),
"")))))),"")</f>
        <v/>
      </c>
      <c r="AN26" s="87" t="str">
        <f t="array" aca="1" ref="AN26" ca="1">IFERROR(IF(AN$4&lt;$D26,"",
IF(AN$4&gt;La_Dernière_Opération,"",
IF(AN$4=La_Dernière_Opération,Montant,
IF(AN$4=$D26,IF(OR(AN$4=Tout_JF_P,NOT(NETWORKDAYS.INTL(AN$4,AN$4,Chômés))),"*",Montant),
IF(_T_E=AN$4,IF(OR(AN$4=Tout_JF_P,NOT(NETWORKDAYS.INTL(AN$4,AN$4,Chômés))),"*",Montant),
IF(AND(OFFSET(AN26,,-Sens)&lt;&gt;"",OR(OFFSET(AN$4,,-Sens)=Tout_JF_P,NOT(NETWORKDAYS.INTL(OFFSET(AN$4,,-Sens),OFFSET(AN$4,,-Sens),Chômés)))),IF(OR(AN$4=Tout_JF_P,NOT(NETWORKDAYS.INTL(AN$4,AN$4,Chômés))),"*",Montant),
"")))))),"")</f>
        <v/>
      </c>
      <c r="AO26" s="87" t="str">
        <f t="array" aca="1" ref="AO26" ca="1">IFERROR(IF(AO$4&lt;$D26,"",
IF(AO$4&gt;La_Dernière_Opération,"",
IF(AO$4=La_Dernière_Opération,Montant,
IF(AO$4=$D26,IF(OR(AO$4=Tout_JF_P,NOT(NETWORKDAYS.INTL(AO$4,AO$4,Chômés))),"*",Montant),
IF(_T_E=AO$4,IF(OR(AO$4=Tout_JF_P,NOT(NETWORKDAYS.INTL(AO$4,AO$4,Chômés))),"*",Montant),
IF(AND(OFFSET(AO26,,-Sens)&lt;&gt;"",OR(OFFSET(AO$4,,-Sens)=Tout_JF_P,NOT(NETWORKDAYS.INTL(OFFSET(AO$4,,-Sens),OFFSET(AO$4,,-Sens),Chômés)))),IF(OR(AO$4=Tout_JF_P,NOT(NETWORKDAYS.INTL(AO$4,AO$4,Chômés))),"*",Montant),
"")))))),"")</f>
        <v/>
      </c>
      <c r="AP26" s="87" t="str">
        <f t="array" aca="1" ref="AP26" ca="1">IFERROR(IF(AP$4&lt;$D26,"",
IF(AP$4&gt;La_Dernière_Opération,"",
IF(AP$4=La_Dernière_Opération,Montant,
IF(AP$4=$D26,IF(OR(AP$4=Tout_JF_P,NOT(NETWORKDAYS.INTL(AP$4,AP$4,Chômés))),"*",Montant),
IF(_T_E=AP$4,IF(OR(AP$4=Tout_JF_P,NOT(NETWORKDAYS.INTL(AP$4,AP$4,Chômés))),"*",Montant),
IF(AND(OFFSET(AP26,,-Sens)&lt;&gt;"",OR(OFFSET(AP$4,,-Sens)=Tout_JF_P,NOT(NETWORKDAYS.INTL(OFFSET(AP$4,,-Sens),OFFSET(AP$4,,-Sens),Chômés)))),IF(OR(AP$4=Tout_JF_P,NOT(NETWORKDAYS.INTL(AP$4,AP$4,Chômés))),"*",Montant),
"")))))),"")</f>
        <v/>
      </c>
      <c r="AQ26" s="87" t="str">
        <f ca="1">IFERROR(IF(AQ$4&lt;$D26,"",
IF(AQ$4&gt;La_Dernière_Opération,"",
IF(AQ$4=La_Dernière_Opération,Montant,
IF(AQ$4=$D26,IF(OR(AQ$4=Tout_JF_P,NOT(NETWORKDAYS.INTL(AQ$4,AQ$4,Chômés))),"*",Montant),
IF(_T_E=AQ$4,IF(OR(AQ$4=Tout_JF_P,NOT(NETWORKDAYS.INTL(AQ$4,AQ$4,Chômés))),"*",Montant),
IF(AND(OFFSET(AQ26,,-Sens)&lt;&gt;"",OR(OFFSET(AQ$4,,-Sens)=Tout_JF_P,NOT(NETWORKDAYS.INTL(OFFSET(AQ$4,,-Sens),OFFSET(AQ$4,,-Sens),Chômés)))),IF(OR(AQ$4=Tout_JF_P,NOT(NETWORKDAYS.INTL(AQ$4,AQ$4,Chômés))),"*",Montant),
"")))))),"")</f>
        <v/>
      </c>
      <c r="AR26" s="87" t="str">
        <f ca="1">IFERROR(IF(AR$4&lt;$D26,"",
IF(AR$4&gt;La_Dernière_Opération,"",
IF(AR$4=La_Dernière_Opération,Montant,
IF(AR$4=$D26,IF(OR(AR$4=Tout_JF_P,NOT(NETWORKDAYS.INTL(AR$4,AR$4,Chômés))),"*",Montant),
IF(_T_E=AR$4,IF(OR(AR$4=Tout_JF_P,NOT(NETWORKDAYS.INTL(AR$4,AR$4,Chômés))),"*",Montant),
IF(AND(OFFSET(AR26,,-Sens)&lt;&gt;"",OR(OFFSET(AR$4,,-Sens)=Tout_JF_P,NOT(NETWORKDAYS.INTL(OFFSET(AR$4,,-Sens),OFFSET(AR$4,,-Sens),Chômés)))),IF(OR(AR$4=Tout_JF_P,NOT(NETWORKDAYS.INTL(AR$4,AR$4,Chômés))),"*",Montant),
"")))))),"")</f>
        <v/>
      </c>
      <c r="AS26" s="87" t="str">
        <f t="array" aca="1" ref="AS26" ca="1">IFERROR(IF(AS$4&lt;$D26,"",
IF(AS$4&gt;La_Dernière_Opération,"",
IF(AS$4=La_Dernière_Opération,Montant,
IF(AS$4=$D26,IF(OR(AS$4=Tout_JF_P,NOT(NETWORKDAYS.INTL(AS$4,AS$4,Chômés))),"*",Montant),
IF(_T_E=AS$4,IF(OR(AS$4=Tout_JF_P,NOT(NETWORKDAYS.INTL(AS$4,AS$4,Chômés))),"*",Montant),
IF(AND(OFFSET(AS26,,-Sens)&lt;&gt;"",OR(OFFSET(AS$4,,-Sens)=Tout_JF_P,NOT(NETWORKDAYS.INTL(OFFSET(AS$4,,-Sens),OFFSET(AS$4,,-Sens),Chômés)))),IF(OR(AS$4=Tout_JF_P,NOT(NETWORKDAYS.INTL(AS$4,AS$4,Chômés))),"*",Montant),
"")))))),"")</f>
        <v/>
      </c>
      <c r="AT26" s="87" t="str">
        <f t="array" aca="1" ref="AT26" ca="1">IFERROR(IF(AT$4&lt;$D26,"",
IF(AT$4&gt;La_Dernière_Opération,"",
IF(AT$4=La_Dernière_Opération,Montant,
IF(AT$4=$D26,IF(OR(AT$4=Tout_JF_P,NOT(NETWORKDAYS.INTL(AT$4,AT$4,Chômés))),"*",Montant),
IF(_T_E=AT$4,IF(OR(AT$4=Tout_JF_P,NOT(NETWORKDAYS.INTL(AT$4,AT$4,Chômés))),"*",Montant),
IF(AND(OFFSET(AT26,,-Sens)&lt;&gt;"",OR(OFFSET(AT$4,,-Sens)=Tout_JF_P,NOT(NETWORKDAYS.INTL(OFFSET(AT$4,,-Sens),OFFSET(AT$4,,-Sens),Chômés)))),IF(OR(AT$4=Tout_JF_P,NOT(NETWORKDAYS.INTL(AT$4,AT$4,Chômés))),"*",Montant),
"")))))),"")</f>
        <v/>
      </c>
      <c r="AU26" s="87" t="str">
        <f t="array" aca="1" ref="AU26" ca="1">IFERROR(IF(AU$4&lt;$D26,"",
IF(AU$4&gt;La_Dernière_Opération,"",
IF(AU$4=La_Dernière_Opération,Montant,
IF(AU$4=$D26,IF(OR(AU$4=Tout_JF_P,NOT(NETWORKDAYS.INTL(AU$4,AU$4,Chômés))),"*",Montant),
IF(_T_E=AU$4,IF(OR(AU$4=Tout_JF_P,NOT(NETWORKDAYS.INTL(AU$4,AU$4,Chômés))),"*",Montant),
IF(AND(OFFSET(AU26,,-Sens)&lt;&gt;"",OR(OFFSET(AU$4,,-Sens)=Tout_JF_P,NOT(NETWORKDAYS.INTL(OFFSET(AU$4,,-Sens),OFFSET(AU$4,,-Sens),Chômés)))),IF(OR(AU$4=Tout_JF_P,NOT(NETWORKDAYS.INTL(AU$4,AU$4,Chômés))),"*",Montant),
"")))))),"")</f>
        <v/>
      </c>
      <c r="AV26" s="87" t="str">
        <f t="array" aca="1" ref="AV26" ca="1">IFERROR(IF(AV$4&lt;$D26,"",
IF(AV$4&gt;La_Dernière_Opération,"",
IF(AV$4=La_Dernière_Opération,Montant,
IF(AV$4=$D26,IF(OR(AV$4=Tout_JF_P,NOT(NETWORKDAYS.INTL(AV$4,AV$4,Chômés))),"*",Montant),
IF(_T_E=AV$4,IF(OR(AV$4=Tout_JF_P,NOT(NETWORKDAYS.INTL(AV$4,AV$4,Chômés))),"*",Montant),
IF(AND(OFFSET(AV26,,-Sens)&lt;&gt;"",OR(OFFSET(AV$4,,-Sens)=Tout_JF_P,NOT(NETWORKDAYS.INTL(OFFSET(AV$4,,-Sens),OFFSET(AV$4,,-Sens),Chômés)))),IF(OR(AV$4=Tout_JF_P,NOT(NETWORKDAYS.INTL(AV$4,AV$4,Chômés))),"*",Montant),
"")))))),"")</f>
        <v/>
      </c>
      <c r="AW26" s="87" t="str">
        <f t="array" aca="1" ref="AW26" ca="1">IFERROR(IF(AW$4&lt;$D26,"",
IF(AW$4&gt;La_Dernière_Opération,"",
IF(AW$4=La_Dernière_Opération,Montant,
IF(AW$4=$D26,IF(OR(AW$4=Tout_JF_P,NOT(NETWORKDAYS.INTL(AW$4,AW$4,Chômés))),"*",Montant),
IF(_T_E=AW$4,IF(OR(AW$4=Tout_JF_P,NOT(NETWORKDAYS.INTL(AW$4,AW$4,Chômés))),"*",Montant),
IF(AND(OFFSET(AW26,,-Sens)&lt;&gt;"",OR(OFFSET(AW$4,,-Sens)=Tout_JF_P,NOT(NETWORKDAYS.INTL(OFFSET(AW$4,,-Sens),OFFSET(AW$4,,-Sens),Chômés)))),IF(OR(AW$4=Tout_JF_P,NOT(NETWORKDAYS.INTL(AW$4,AW$4,Chômés))),"*",Montant),
"")))))),"")</f>
        <v/>
      </c>
      <c r="AX26" s="87" t="str">
        <f t="array" aca="1" ref="AX26" ca="1">IFERROR(IF(AX$4&lt;$D26,"",
IF(AX$4&gt;La_Dernière_Opération,"",
IF(AX$4=La_Dernière_Opération,Montant,
IF(AX$4=$D26,IF(OR(AX$4=Tout_JF_P,NOT(NETWORKDAYS.INTL(AX$4,AX$4,Chômés))),"*",Montant),
IF(_T_E=AX$4,IF(OR(AX$4=Tout_JF_P,NOT(NETWORKDAYS.INTL(AX$4,AX$4,Chômés))),"*",Montant),
IF(AND(OFFSET(AX26,,-Sens)&lt;&gt;"",OR(OFFSET(AX$4,,-Sens)=Tout_JF_P,NOT(NETWORKDAYS.INTL(OFFSET(AX$4,,-Sens),OFFSET(AX$4,,-Sens),Chômés)))),IF(OR(AX$4=Tout_JF_P,NOT(NETWORKDAYS.INTL(AX$4,AX$4,Chômés))),"*",Montant),
"")))))),"")</f>
        <v/>
      </c>
      <c r="AY26" s="87" t="str">
        <f ca="1">IFERROR(IF(AY$4&lt;$D26,"",
IF(AY$4&gt;La_Dernière_Opération,"",
IF(AY$4=La_Dernière_Opération,Montant,
IF(AY$4=$D26,IF(OR(AY$4=Tout_JF_P,NOT(NETWORKDAYS.INTL(AY$4,AY$4,Chômés))),"*",Montant),
IF(_T_E=AY$4,IF(OR(AY$4=Tout_JF_P,NOT(NETWORKDAYS.INTL(AY$4,AY$4,Chômés))),"*",Montant),
IF(AND(OFFSET(AY26,,-Sens)&lt;&gt;"",OR(OFFSET(AY$4,,-Sens)=Tout_JF_P,NOT(NETWORKDAYS.INTL(OFFSET(AY$4,,-Sens),OFFSET(AY$4,,-Sens),Chômés)))),IF(OR(AY$4=Tout_JF_P,NOT(NETWORKDAYS.INTL(AY$4,AY$4,Chômés))),"*",Montant),
"")))))),"")</f>
        <v/>
      </c>
      <c r="AZ26" s="87" t="str">
        <f ca="1">IFERROR(IF(AZ$4&lt;$D26,"",
IF(AZ$4&gt;La_Dernière_Opération,"",
IF(AZ$4=La_Dernière_Opération,Montant,
IF(AZ$4=$D26,IF(OR(AZ$4=Tout_JF_P,NOT(NETWORKDAYS.INTL(AZ$4,AZ$4,Chômés))),"*",Montant),
IF(_T_E=AZ$4,IF(OR(AZ$4=Tout_JF_P,NOT(NETWORKDAYS.INTL(AZ$4,AZ$4,Chômés))),"*",Montant),
IF(AND(OFFSET(AZ26,,-Sens)&lt;&gt;"",OR(OFFSET(AZ$4,,-Sens)=Tout_JF_P,NOT(NETWORKDAYS.INTL(OFFSET(AZ$4,,-Sens),OFFSET(AZ$4,,-Sens),Chômés)))),IF(OR(AZ$4=Tout_JF_P,NOT(NETWORKDAYS.INTL(AZ$4,AZ$4,Chômés))),"*",Montant),
"")))))),"")</f>
        <v/>
      </c>
      <c r="BA26" s="87" t="str">
        <f t="array" aca="1" ref="BA26" ca="1">IFERROR(IF(BA$4&lt;$D26,"",
IF(BA$4&gt;La_Dernière_Opération,"",
IF(BA$4=La_Dernière_Opération,Montant,
IF(BA$4=$D26,IF(OR(BA$4=Tout_JF_P,NOT(NETWORKDAYS.INTL(BA$4,BA$4,Chômés))),"*",Montant),
IF(_T_E=BA$4,IF(OR(BA$4=Tout_JF_P,NOT(NETWORKDAYS.INTL(BA$4,BA$4,Chômés))),"*",Montant),
IF(AND(OFFSET(BA26,,-Sens)&lt;&gt;"",OR(OFFSET(BA$4,,-Sens)=Tout_JF_P,NOT(NETWORKDAYS.INTL(OFFSET(BA$4,,-Sens),OFFSET(BA$4,,-Sens),Chômés)))),IF(OR(BA$4=Tout_JF_P,NOT(NETWORKDAYS.INTL(BA$4,BA$4,Chômés))),"*",Montant),
"")))))),"")</f>
        <v/>
      </c>
      <c r="BB26" s="88" t="str">
        <f t="array" aca="1" ref="BB26" ca="1">IFERROR(IF(BB$4&lt;$D26,"",
IF(BB$4&gt;La_Dernière_Opération,"",
IF(BB$4=La_Dernière_Opération,Montant,
IF(BB$4=$D26,IF(OR(BB$4=Tout_JF_P,NOT(NETWORKDAYS.INTL(BB$4,BB$4,Chômés))),"*",Montant),
IF(_T_E=BB$4,IF(OR(BB$4=Tout_JF_P,NOT(NETWORKDAYS.INTL(BB$4,BB$4,Chômés))),"*",Montant),
IF(AND(OFFSET(BB26,,-Sens)&lt;&gt;"",OR(OFFSET(BB$4,,-Sens)=Tout_JF_P,NOT(NETWORKDAYS.INTL(OFFSET(BB$4,,-Sens),OFFSET(BB$4,,-Sens),Chômés)))),IF(OR(BB$4=Tout_JF_P,NOT(NETWORKDAYS.INTL(BB$4,BB$4,Chômés))),"*",Montant),
"")))))),"")</f>
        <v/>
      </c>
      <c r="BC26" s="88" t="str">
        <f t="array" aca="1" ref="BC26" ca="1">IFERROR(IF(BC$4&lt;$D26,"",
IF(BC$4&gt;La_Dernière_Opération,"",
IF(BC$4=La_Dernière_Opération,Montant,
IF(BC$4=$D26,IF(OR(BC$4=Tout_JF_P,NOT(NETWORKDAYS.INTL(BC$4,BC$4,Chômés))),"*",Montant),
IF(_T_E=BC$4,IF(OR(BC$4=Tout_JF_P,NOT(NETWORKDAYS.INTL(BC$4,BC$4,Chômés))),"*",Montant),
IF(AND(OFFSET(BC26,,-Sens)&lt;&gt;"",OR(OFFSET(BC$4,,-Sens)=Tout_JF_P,NOT(NETWORKDAYS.INTL(OFFSET(BC$4,,-Sens),OFFSET(BC$4,,-Sens),Chômés)))),IF(OR(BC$4=Tout_JF_P,NOT(NETWORKDAYS.INTL(BC$4,BC$4,Chômés))),"*",Montant),
"")))))),"")</f>
        <v/>
      </c>
      <c r="BD26" s="88" t="str">
        <f t="array" aca="1" ref="BD26" ca="1">IFERROR(IF(BD$4&lt;$D26,"",
IF(BD$4&gt;La_Dernière_Opération,"",
IF(BD$4=La_Dernière_Opération,Montant,
IF(BD$4=$D26,IF(OR(BD$4=Tout_JF_P,NOT(NETWORKDAYS.INTL(BD$4,BD$4,Chômés))),"*",Montant),
IF(_T_E=BD$4,IF(OR(BD$4=Tout_JF_P,NOT(NETWORKDAYS.INTL(BD$4,BD$4,Chômés))),"*",Montant),
IF(AND(OFFSET(BD26,,-Sens)&lt;&gt;"",OR(OFFSET(BD$4,,-Sens)=Tout_JF_P,NOT(NETWORKDAYS.INTL(OFFSET(BD$4,,-Sens),OFFSET(BD$4,,-Sens),Chômés)))),IF(OR(BD$4=Tout_JF_P,NOT(NETWORKDAYS.INTL(BD$4,BD$4,Chômés))),"*",Montant),
"")))))),"")</f>
        <v/>
      </c>
      <c r="BE26" s="88" t="str">
        <f t="array" aca="1" ref="BE26" ca="1">IFERROR(IF(BE$4&lt;$D26,"",
IF(BE$4&gt;La_Dernière_Opération,"",
IF(BE$4=La_Dernière_Opération,Montant,
IF(BE$4=$D26,IF(OR(BE$4=Tout_JF_P,NOT(NETWORKDAYS.INTL(BE$4,BE$4,Chômés))),"*",Montant),
IF(_T_E=BE$4,IF(OR(BE$4=Tout_JF_P,NOT(NETWORKDAYS.INTL(BE$4,BE$4,Chômés))),"*",Montant),
IF(AND(OFFSET(BE26,,-Sens)&lt;&gt;"",OR(OFFSET(BE$4,,-Sens)=Tout_JF_P,NOT(NETWORKDAYS.INTL(OFFSET(BE$4,,-Sens),OFFSET(BE$4,,-Sens),Chômés)))),IF(OR(BE$4=Tout_JF_P,NOT(NETWORKDAYS.INTL(BE$4,BE$4,Chômés))),"*",Montant),
"")))))),"")</f>
        <v>VM</v>
      </c>
      <c r="BF26" s="88" t="str">
        <f t="array" aca="1" ref="BF26" ca="1">IFERROR(IF(BF$4&lt;$D26,"",
IF(BF$4&gt;La_Dernière_Opération,"",
IF(BF$4=La_Dernière_Opération,Montant,
IF(BF$4=$D26,IF(OR(BF$4=Tout_JF_P,NOT(NETWORKDAYS.INTL(BF$4,BF$4,Chômés))),"*",Montant),
IF(_T_E=BF$4,IF(OR(BF$4=Tout_JF_P,NOT(NETWORKDAYS.INTL(BF$4,BF$4,Chômés))),"*",Montant),
IF(AND(OFFSET(BF26,,-Sens)&lt;&gt;"",OR(OFFSET(BF$4,,-Sens)=Tout_JF_P,NOT(NETWORKDAYS.INTL(OFFSET(BF$4,,-Sens),OFFSET(BF$4,,-Sens),Chômés)))),IF(OR(BF$4=Tout_JF_P,NOT(NETWORKDAYS.INTL(BF$4,BF$4,Chômés))),"*",Montant),
"")))))),"")</f>
        <v/>
      </c>
      <c r="BG26" s="88" t="str">
        <f t="array" aca="1" ref="BG26" ca="1">IFERROR(IF(BG$4&lt;$D26,"",
IF(BG$4&gt;La_Dernière_Opération,"",
IF(BG$4=La_Dernière_Opération,Montant,
IF(BG$4=$D26,IF(OR(BG$4=Tout_JF_P,NOT(NETWORKDAYS.INTL(BG$4,BG$4,Chômés))),"*",Montant),
IF(_T_E=BG$4,IF(OR(BG$4=Tout_JF_P,NOT(NETWORKDAYS.INTL(BG$4,BG$4,Chômés))),"*",Montant),
IF(AND(OFFSET(BG26,,-Sens)&lt;&gt;"",OR(OFFSET(BG$4,,-Sens)=Tout_JF_P,NOT(NETWORKDAYS.INTL(OFFSET(BG$4,,-Sens),OFFSET(BG$4,,-Sens),Chômés)))),IF(OR(BG$4=Tout_JF_P,NOT(NETWORKDAYS.INTL(BG$4,BG$4,Chômés))),"*",Montant),
"")))))),"")</f>
        <v/>
      </c>
      <c r="BH26" s="89" t="str">
        <f t="array" aca="1" ref="BH26" ca="1">IFERROR(IF(BH$4&lt;$D26,"",
IF(BH$4&gt;La_Dernière_Opération,"",
IF(BH$4=La_Dernière_Opération,Montant,
IF(BH$4=$D26,IF(OR(BH$4=Tout_JF_P,NOT(NETWORKDAYS.INTL(BH$4,BH$4,Chômés))),"*",Montant),
IF(_T_E=BH$4,IF(OR(BH$4=Tout_JF_P,NOT(NETWORKDAYS.INTL(BH$4,BH$4,Chômés))),"*",Montant),
IF(AND(OFFSET(BH26,,-Sens)&lt;&gt;"",OR(OFFSET(BH$4,,-Sens)=Tout_JF_P,NOT(NETWORKDAYS.INTL(OFFSET(BH$4,,-Sens),OFFSET(BH$4,,-Sens),Chômés)))),IF(OR(BH$4=Tout_JF_P,NOT(NETWORKDAYS.INTL(BH$4,BH$4,Chômés))),"*",Montant),
"")))))),"")</f>
        <v/>
      </c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  <c r="PM26" s="5"/>
      <c r="PN26" s="5"/>
      <c r="PO26" s="5"/>
      <c r="PP26" s="5"/>
      <c r="PQ26" s="5"/>
      <c r="PR26" s="5"/>
      <c r="PS26" s="5"/>
      <c r="PT26" s="5"/>
      <c r="PU26" s="5"/>
      <c r="PV26" s="5"/>
      <c r="PW26" s="5"/>
      <c r="PX26" s="5"/>
      <c r="PY26" s="5"/>
      <c r="PZ26" s="5"/>
      <c r="QA26" s="5"/>
      <c r="QB26" s="5"/>
      <c r="QC26" s="5"/>
      <c r="QD26" s="5"/>
      <c r="QE26" s="5"/>
      <c r="QF26" s="5"/>
      <c r="QG26" s="5"/>
      <c r="QH26" s="5"/>
      <c r="QI26" s="5"/>
      <c r="QJ26" s="5"/>
      <c r="QK26" s="5"/>
      <c r="QL26" s="5"/>
      <c r="QM26" s="5"/>
      <c r="QN26" s="5"/>
      <c r="QO26" s="5"/>
      <c r="QP26" s="5"/>
      <c r="QQ26" s="5"/>
      <c r="QR26" s="5"/>
      <c r="QS26" s="5"/>
      <c r="QT26" s="5"/>
      <c r="QU26" s="5"/>
      <c r="QV26" s="5"/>
      <c r="QW26" s="5"/>
      <c r="QX26" s="5"/>
      <c r="QY26" s="5"/>
      <c r="QZ26" s="5"/>
      <c r="RA26" s="5"/>
      <c r="RB26" s="5"/>
      <c r="RC26" s="5"/>
      <c r="RD26" s="5"/>
      <c r="RE26" s="5"/>
      <c r="RF26" s="5"/>
      <c r="RG26" s="5"/>
      <c r="RH26" s="5"/>
      <c r="RI26" s="5"/>
      <c r="RJ26" s="5"/>
      <c r="RK26" s="5"/>
      <c r="RL26" s="5"/>
      <c r="RM26" s="5"/>
      <c r="RN26" s="5"/>
      <c r="RO26" s="5"/>
      <c r="RP26" s="5"/>
      <c r="RQ26" s="5"/>
      <c r="RR26" s="5"/>
      <c r="RS26" s="5"/>
      <c r="RT26" s="5"/>
      <c r="RU26" s="5"/>
      <c r="RV26" s="5"/>
      <c r="RW26" s="5"/>
      <c r="RX26" s="5"/>
      <c r="RY26" s="5"/>
      <c r="RZ26" s="5"/>
      <c r="SA26" s="5"/>
      <c r="SB26" s="5"/>
      <c r="SC26" s="5"/>
      <c r="SD26" s="5"/>
      <c r="SE26" s="5"/>
      <c r="SF26" s="5"/>
      <c r="SG26" s="5"/>
      <c r="SH26" s="5"/>
      <c r="SI26" s="5"/>
      <c r="SJ26" s="5"/>
      <c r="SK26" s="5"/>
      <c r="SL26" s="5"/>
      <c r="SM26" s="5"/>
      <c r="SN26" s="5"/>
      <c r="SO26" s="5"/>
      <c r="SP26" s="5"/>
      <c r="SQ26" s="5"/>
      <c r="SR26" s="5"/>
      <c r="SS26" s="5"/>
      <c r="ST26" s="5"/>
      <c r="SU26" s="5"/>
      <c r="SV26" s="5"/>
      <c r="SW26" s="5"/>
      <c r="SX26" s="5"/>
      <c r="SY26" s="5"/>
      <c r="SZ26" s="5"/>
      <c r="TA26" s="5"/>
      <c r="TB26" s="5"/>
      <c r="TC26" s="5"/>
      <c r="TD26" s="5"/>
      <c r="TE26" s="5"/>
      <c r="TF26" s="5"/>
      <c r="TG26" s="5"/>
      <c r="TH26" s="5"/>
      <c r="TI26" s="5"/>
      <c r="TJ26" s="5"/>
      <c r="TK26" s="5"/>
      <c r="TL26" s="5"/>
      <c r="TM26" s="5"/>
      <c r="TN26" s="5"/>
      <c r="TO26" s="5"/>
      <c r="TP26" s="5"/>
      <c r="TQ26" s="5"/>
      <c r="TR26" s="5"/>
      <c r="TS26" s="5"/>
      <c r="TT26" s="5"/>
      <c r="TU26" s="5"/>
      <c r="TV26" s="5"/>
      <c r="TW26" s="5"/>
      <c r="TX26" s="5"/>
      <c r="TY26" s="5"/>
      <c r="TZ26" s="5"/>
      <c r="UA26" s="5"/>
      <c r="UB26" s="5"/>
      <c r="UC26" s="5"/>
      <c r="UD26" s="5"/>
      <c r="UE26" s="5"/>
      <c r="UF26" s="5"/>
      <c r="UG26" s="5"/>
      <c r="UH26" s="5"/>
      <c r="UI26" s="5"/>
      <c r="UJ26" s="5"/>
      <c r="UK26" s="5"/>
      <c r="UL26" s="5"/>
      <c r="UM26" s="5"/>
      <c r="UN26" s="5"/>
      <c r="UO26" s="5"/>
      <c r="UP26" s="5"/>
      <c r="UQ26" s="5"/>
      <c r="UR26" s="5"/>
      <c r="US26" s="5"/>
      <c r="UT26" s="5"/>
      <c r="UU26" s="5"/>
      <c r="UV26" s="5"/>
      <c r="UW26" s="5"/>
      <c r="UX26" s="5"/>
      <c r="UY26" s="5"/>
      <c r="UZ26" s="5"/>
      <c r="VA26" s="5"/>
      <c r="VB26" s="5"/>
      <c r="VC26" s="5"/>
      <c r="VD26" s="5"/>
      <c r="VE26" s="5"/>
      <c r="VF26" s="5"/>
      <c r="VG26" s="5"/>
      <c r="VH26" s="5"/>
      <c r="VI26" s="5"/>
      <c r="VJ26" s="5"/>
      <c r="VK26" s="5"/>
      <c r="VL26" s="5"/>
      <c r="VM26" s="5"/>
      <c r="VN26" s="5"/>
      <c r="VO26" s="5"/>
      <c r="VP26" s="5"/>
      <c r="VQ26" s="5"/>
      <c r="VR26" s="5"/>
      <c r="VS26" s="5"/>
      <c r="VT26" s="5"/>
      <c r="VU26" s="5"/>
      <c r="VV26" s="5"/>
      <c r="VW26" s="5"/>
      <c r="VX26" s="5"/>
      <c r="VY26" s="5"/>
      <c r="VZ26" s="5"/>
      <c r="WA26" s="5"/>
      <c r="WB26" s="5"/>
      <c r="WC26" s="5"/>
      <c r="WD26" s="5"/>
      <c r="WE26" s="5"/>
      <c r="WF26" s="5"/>
      <c r="WG26" s="5"/>
      <c r="WH26" s="5"/>
      <c r="WI26" s="5"/>
      <c r="WJ26" s="5"/>
      <c r="WK26" s="5"/>
      <c r="WL26" s="5"/>
      <c r="WM26" s="5"/>
      <c r="WN26" s="5"/>
      <c r="WO26" s="5"/>
      <c r="WP26" s="5"/>
      <c r="WQ26" s="5"/>
      <c r="WR26" s="5"/>
      <c r="WS26" s="5"/>
      <c r="WT26" s="5"/>
      <c r="WU26" s="5"/>
      <c r="WV26" s="5"/>
      <c r="WW26" s="5"/>
      <c r="WX26" s="5"/>
      <c r="WY26" s="5"/>
      <c r="WZ26" s="5"/>
      <c r="XA26" s="5"/>
      <c r="XB26" s="5"/>
      <c r="XC26" s="5"/>
      <c r="XD26" s="5"/>
      <c r="XE26" s="5"/>
      <c r="XF26" s="5"/>
      <c r="XG26" s="5"/>
      <c r="XH26" s="5"/>
      <c r="XI26" s="5"/>
      <c r="XJ26" s="5"/>
      <c r="XK26" s="5"/>
      <c r="XL26" s="5"/>
      <c r="XM26" s="5"/>
      <c r="XN26" s="5"/>
      <c r="XO26" s="5"/>
      <c r="XP26" s="5"/>
      <c r="XQ26" s="5"/>
      <c r="XR26" s="5"/>
      <c r="XS26" s="5"/>
      <c r="XT26" s="5"/>
      <c r="XU26" s="5"/>
      <c r="XV26" s="5"/>
      <c r="XW26" s="5"/>
      <c r="XX26" s="5"/>
      <c r="XY26" s="5"/>
      <c r="XZ26" s="5"/>
      <c r="YA26" s="5"/>
      <c r="YB26" s="5"/>
      <c r="YC26" s="5"/>
      <c r="YD26" s="5"/>
      <c r="YE26" s="5"/>
      <c r="YF26" s="5"/>
      <c r="YG26" s="5"/>
      <c r="YH26" s="5"/>
      <c r="YI26" s="5"/>
      <c r="YJ26" s="5"/>
      <c r="YK26" s="5"/>
      <c r="YL26" s="5"/>
      <c r="YM26" s="5"/>
      <c r="YN26" s="5"/>
      <c r="YO26" s="5"/>
      <c r="YP26" s="5"/>
      <c r="YQ26" s="5"/>
      <c r="YR26" s="5"/>
      <c r="YS26" s="5"/>
      <c r="YT26" s="5"/>
      <c r="YU26" s="5"/>
      <c r="YV26" s="5"/>
      <c r="YW26" s="5"/>
      <c r="YX26" s="5"/>
      <c r="YY26" s="5"/>
      <c r="YZ26" s="5"/>
      <c r="ZA26" s="5"/>
      <c r="ZB26" s="5"/>
      <c r="ZC26" s="5"/>
      <c r="ZD26" s="5"/>
      <c r="ZE26" s="5"/>
      <c r="ZF26" s="5"/>
      <c r="ZG26" s="5"/>
      <c r="ZH26" s="5"/>
      <c r="ZI26" s="5"/>
      <c r="ZJ26" s="5"/>
      <c r="ZK26" s="5"/>
      <c r="ZL26" s="5"/>
      <c r="ZM26" s="5"/>
      <c r="ZN26" s="5"/>
      <c r="ZO26" s="5"/>
      <c r="ZP26" s="5"/>
      <c r="ZQ26" s="5"/>
      <c r="ZR26" s="5"/>
      <c r="ZS26" s="5"/>
      <c r="ZT26" s="5"/>
      <c r="ZU26" s="5"/>
      <c r="ZV26" s="5"/>
      <c r="ZW26" s="5"/>
      <c r="ZX26" s="5"/>
      <c r="ZY26" s="5"/>
      <c r="ZZ26" s="5"/>
    </row>
    <row r="27" spans="1:702" ht="26.25" x14ac:dyDescent="0.25">
      <c r="A27" s="61" t="s">
        <v>134</v>
      </c>
      <c r="B27" s="73" t="s">
        <v>166</v>
      </c>
      <c r="C27" s="69"/>
      <c r="D27" s="70">
        <v>43840</v>
      </c>
      <c r="E27" s="75" t="s">
        <v>52</v>
      </c>
      <c r="F27" s="71">
        <v>10000</v>
      </c>
      <c r="G27" s="69"/>
      <c r="H27" s="72">
        <f t="array" aca="1" ref="H27" ca="1">IF(OR($D27=Fériés,$D27=Ponts,NOT(NETWORKDAYS.INTL($D27,$D27,Chômés))),"Erreur de",IF($D27="","Absence de",IFERROR(
IF($I27="Terminé","Opération",
IF(TODAY()&lt;=$D27,$D27,
IF($I27&lt;WORKDAY.INTL(Prochaine_Echéance,IF(OR(WORKDAY.INTL(Prochaine_Echéance,0,Chômés,Tout_JF_P)=Tout_JF_P),1,0)*Sens,Chômés,Tout_JF_P),
$I27,
WORKDAY.INTL(Prochaine_Echéance,IF(OR(WORKDAY.INTL(Prochaine_Echéance,0,Chômés,Tout_JF_P)=Tout_JF_P),1,0)*Sens,Chômés,Tout_JF_P))
)),
IF($D27="","Absence de","Erreur de"))))</f>
        <v>43900</v>
      </c>
      <c r="I27" s="60" t="str">
        <f t="array" aca="1" ref="I27" ca="1">IF(OR($D27=Fériés,$D27=Ponts,NOT(NETWORKDAYS.INTL($D27,$D27,Chômés))),"date de début",IFERROR(
IF(La_Dernière_Opération&gt;EDATE($D27,100),"Perpétuel",
IF(La_Dernière_Opération&lt;TODAY(),"Terminé",La_Dernière_Opération)),IF(AND(ISNUMBER($D27),$E27=""),"périodicité","date de début")))</f>
        <v>Perpétuel</v>
      </c>
      <c r="J27" s="40" t="str">
        <f t="array" aca="1" ref="J27" ca="1">IFERROR(IF(J$4&lt;$D27,"",
IF(J$4&gt;La_Dernière_Opération,"",
IF(J$4=La_Dernière_Opération,Montant,
IF(J$4=$D27,IF(OR(J$4=Tout_JF_P,NOT(NETWORKDAYS.INTL(J$4,J$4,Chômés))),"*",Montant),
IF(_T_E=J$4,IF(OR(J$4=Tout_JF_P,NOT(NETWORKDAYS.INTL(J$4,J$4,Chômés))),"*",Montant),
IF(AND(OFFSET(J27,,-Sens)&lt;&gt;"",OR(OFFSET(J$4,,-Sens)=Tout_JF_P,NOT(NETWORKDAYS.INTL(OFFSET(J$4,,-Sens),OFFSET(J$4,,-Sens),Chômés)))),IF(OR(J$4=Tout_JF_P,NOT(NETWORKDAYS.INTL(J$4,J$4,Chômés))),"*",Montant),
"")))))),"")</f>
        <v/>
      </c>
      <c r="K27" s="40" t="str">
        <f t="array" aca="1" ref="K27" ca="1">IFERROR(IF(K$4&lt;$D27,"",
IF(K$4&gt;La_Dernière_Opération,"",
IF(K$4=La_Dernière_Opération,Montant,
IF(K$4=$D27,IF(OR(K$4=Tout_JF_P,NOT(NETWORKDAYS.INTL(K$4,K$4,Chômés))),"*",Montant),
IF(_T_E=K$4,IF(OR(K$4=Tout_JF_P,NOT(NETWORKDAYS.INTL(K$4,K$4,Chômés))),"*",Montant),
IF(AND(OFFSET(K27,,-Sens)&lt;&gt;"",OR(OFFSET(K$4,,-Sens)=Tout_JF_P,NOT(NETWORKDAYS.INTL(OFFSET(K$4,,-Sens),OFFSET(K$4,,-Sens),Chômés)))),IF(OR(K$4=Tout_JF_P,NOT(NETWORKDAYS.INTL(K$4,K$4,Chômés))),"*",Montant),
"")))))),"")</f>
        <v/>
      </c>
      <c r="L27" s="40" t="str">
        <f t="array" aca="1" ref="L27" ca="1">IFERROR(IF(L$4&lt;$D27,"",
IF(L$4&gt;La_Dernière_Opération,"",
IF(L$4=La_Dernière_Opération,Montant,
IF(L$4=$D27,IF(OR(L$4=Tout_JF_P,NOT(NETWORKDAYS.INTL(L$4,L$4,Chômés))),"*",Montant),
IF(_T_E=L$4,IF(OR(L$4=Tout_JF_P,NOT(NETWORKDAYS.INTL(L$4,L$4,Chômés))),"*",Montant),
IF(AND(OFFSET(L27,,-Sens)&lt;&gt;"",OR(OFFSET(L$4,,-Sens)=Tout_JF_P,NOT(NETWORKDAYS.INTL(OFFSET(L$4,,-Sens),OFFSET(L$4,,-Sens),Chômés)))),IF(OR(L$4=Tout_JF_P,NOT(NETWORKDAYS.INTL(L$4,L$4,Chômés))),"*",Montant),
"")))))),"")</f>
        <v/>
      </c>
      <c r="M27" s="40" t="str">
        <f t="array" aca="1" ref="M27" ca="1">IFERROR(IF(M$4&lt;$D27,"",
IF(M$4&gt;La_Dernière_Opération,"",
IF(M$4=La_Dernière_Opération,Montant,
IF(M$4=$D27,IF(OR(M$4=Tout_JF_P,NOT(NETWORKDAYS.INTL(M$4,M$4,Chômés))),"*",Montant),
IF(_T_E=M$4,IF(OR(M$4=Tout_JF_P,NOT(NETWORKDAYS.INTL(M$4,M$4,Chômés))),"*",Montant),
IF(AND(OFFSET(M27,,-Sens)&lt;&gt;"",OR(OFFSET(M$4,,-Sens)=Tout_JF_P,NOT(NETWORKDAYS.INTL(OFFSET(M$4,,-Sens),OFFSET(M$4,,-Sens),Chômés)))),IF(OR(M$4=Tout_JF_P,NOT(NETWORKDAYS.INTL(M$4,M$4,Chômés))),"*",Montant),
"")))))),"")</f>
        <v/>
      </c>
      <c r="N27" s="40" t="str">
        <f t="array" aca="1" ref="N27" ca="1">IFERROR(IF(N$4&lt;$D27,"",
IF(N$4&gt;La_Dernière_Opération,"",
IF(N$4=La_Dernière_Opération,Montant,
IF(N$4=$D27,IF(OR(N$4=Tout_JF_P,NOT(NETWORKDAYS.INTL(N$4,N$4,Chômés))),"*",Montant),
IF(_T_E=N$4,IF(OR(N$4=Tout_JF_P,NOT(NETWORKDAYS.INTL(N$4,N$4,Chômés))),"*",Montant),
IF(AND(OFFSET(N27,,-Sens)&lt;&gt;"",OR(OFFSET(N$4,,-Sens)=Tout_JF_P,NOT(NETWORKDAYS.INTL(OFFSET(N$4,,-Sens),OFFSET(N$4,,-Sens),Chômés)))),IF(OR(N$4=Tout_JF_P,NOT(NETWORKDAYS.INTL(N$4,N$4,Chômés))),"*",Montant),
"")))))),"")</f>
        <v/>
      </c>
      <c r="O27" s="40" t="str">
        <f t="array" aca="1" ref="O27" ca="1">IFERROR(IF(O$4&lt;$D27,"",
IF(O$4&gt;La_Dernière_Opération,"",
IF(O$4=La_Dernière_Opération,Montant,
IF(O$4=$D27,IF(OR(O$4=Tout_JF_P,NOT(NETWORKDAYS.INTL(O$4,O$4,Chômés))),"*",Montant),
IF(_T_E=O$4,IF(OR(O$4=Tout_JF_P,NOT(NETWORKDAYS.INTL(O$4,O$4,Chômés))),"*",Montant),
IF(AND(OFFSET(O27,,-Sens)&lt;&gt;"",OR(OFFSET(O$4,,-Sens)=Tout_JF_P,NOT(NETWORKDAYS.INTL(OFFSET(O$4,,-Sens),OFFSET(O$4,,-Sens),Chômés)))),IF(OR(O$4=Tout_JF_P,NOT(NETWORKDAYS.INTL(O$4,O$4,Chômés))),"*",Montant),
"")))))),"")</f>
        <v/>
      </c>
      <c r="P27" s="86" t="str">
        <f t="array" aca="1" ref="P27" ca="1">IFERROR(IF(P$4&lt;$D27,"",
IF(P$4&gt;La_Dernière_Opération,"",
IF(P$4=La_Dernière_Opération,Montant,
IF(P$4=$D27,IF(OR(P$4=Tout_JF_P,NOT(NETWORKDAYS.INTL(P$4,P$4,Chômés))),"*",Montant),
IF(_T_E=P$4,IF(OR(P$4=Tout_JF_P,NOT(NETWORKDAYS.INTL(P$4,P$4,Chômés))),"*",Montant),
IF(AND(OFFSET(P27,,-Sens)&lt;&gt;"",OR(OFFSET(P$4,,-Sens)=Tout_JF_P,NOT(NETWORKDAYS.INTL(OFFSET(P$4,,-Sens),OFFSET(P$4,,-Sens),Chômés)))),IF(OR(P$4=Tout_JF_P,NOT(NETWORKDAYS.INTL(P$4,P$4,Chômés))),"*",Montant),
"")))))),"")</f>
        <v/>
      </c>
      <c r="Q27" s="86" t="str">
        <f t="array" aca="1" ref="Q27" ca="1">IFERROR(IF(Q$4&lt;$D27,"",
IF(Q$4&gt;La_Dernière_Opération,"",
IF(Q$4=La_Dernière_Opération,Montant,
IF(Q$4=$D27,IF(OR(Q$4=Tout_JF_P,NOT(NETWORKDAYS.INTL(Q$4,Q$4,Chômés))),"*",Montant),
IF(_T_E=Q$4,IF(OR(Q$4=Tout_JF_P,NOT(NETWORKDAYS.INTL(Q$4,Q$4,Chômés))),"*",Montant),
IF(AND(OFFSET(Q27,,-Sens)&lt;&gt;"",OR(OFFSET(Q$4,,-Sens)=Tout_JF_P,NOT(NETWORKDAYS.INTL(OFFSET(Q$4,,-Sens),OFFSET(Q$4,,-Sens),Chômés)))),IF(OR(Q$4=Tout_JF_P,NOT(NETWORKDAYS.INTL(Q$4,Q$4,Chômés))),"*",Montant),
"")))))),"")</f>
        <v/>
      </c>
      <c r="R27" s="87" t="str">
        <f t="array" aca="1" ref="R27" ca="1">IFERROR(IF(R$4&lt;$D27,"",
IF(R$4&gt;La_Dernière_Opération,"",
IF(R$4=La_Dernière_Opération,Montant,
IF(R$4=$D27,IF(OR(R$4=Tout_JF_P,NOT(NETWORKDAYS.INTL(R$4,R$4,Chômés))),"*",Montant),
IF(_T_E=R$4,IF(OR(R$4=Tout_JF_P,NOT(NETWORKDAYS.INTL(R$4,R$4,Chômés))),"*",Montant),
IF(AND(OFFSET(R27,,-Sens)&lt;&gt;"",OR(OFFSET(R$4,,-Sens)=Tout_JF_P,NOT(NETWORKDAYS.INTL(OFFSET(R$4,,-Sens),OFFSET(R$4,,-Sens),Chômés)))),IF(OR(R$4=Tout_JF_P,NOT(NETWORKDAYS.INTL(R$4,R$4,Chômés))),"*",Montant),
"")))))),"")</f>
        <v/>
      </c>
      <c r="S27" s="87" t="str">
        <f t="array" aca="1" ref="S27" ca="1">IFERROR(IF(S$4&lt;$D27,"",
IF(S$4&gt;La_Dernière_Opération,"",
IF(S$4=La_Dernière_Opération,Montant,
IF(S$4=$D27,IF(OR(S$4=Tout_JF_P,NOT(NETWORKDAYS.INTL(S$4,S$4,Chômés))),"*",Montant),
IF(_T_E=S$4,IF(OR(S$4=Tout_JF_P,NOT(NETWORKDAYS.INTL(S$4,S$4,Chômés))),"*",Montant),
IF(AND(OFFSET(S27,,-Sens)&lt;&gt;"",OR(OFFSET(S$4,,-Sens)=Tout_JF_P,NOT(NETWORKDAYS.INTL(OFFSET(S$4,,-Sens),OFFSET(S$4,,-Sens),Chômés)))),IF(OR(S$4=Tout_JF_P,NOT(NETWORKDAYS.INTL(S$4,S$4,Chômés))),"*",Montant),
"")))))),"")</f>
        <v/>
      </c>
      <c r="T27" s="87" t="str">
        <f t="array" aca="1" ref="T27" ca="1">IFERROR(IF(T$4&lt;$D27,"",
IF(T$4&gt;La_Dernière_Opération,"",
IF(T$4=La_Dernière_Opération,Montant,
IF(T$4=$D27,IF(OR(T$4=Tout_JF_P,NOT(NETWORKDAYS.INTL(T$4,T$4,Chômés))),"*",Montant),
IF(_T_E=T$4,IF(OR(T$4=Tout_JF_P,NOT(NETWORKDAYS.INTL(T$4,T$4,Chômés))),"*",Montant),
IF(AND(OFFSET(T27,,-Sens)&lt;&gt;"",OR(OFFSET(T$4,,-Sens)=Tout_JF_P,NOT(NETWORKDAYS.INTL(OFFSET(T$4,,-Sens),OFFSET(T$4,,-Sens),Chômés)))),IF(OR(T$4=Tout_JF_P,NOT(NETWORKDAYS.INTL(T$4,T$4,Chômés))),"*",Montant),
"")))))),"")</f>
        <v/>
      </c>
      <c r="U27" s="87" t="str">
        <f t="array" aca="1" ref="U27" ca="1">IFERROR(IF(U$4&lt;$D27,"",
IF(U$4&gt;La_Dernière_Opération,"",
IF(U$4=La_Dernière_Opération,Montant,
IF(U$4=$D27,IF(OR(U$4=Tout_JF_P,NOT(NETWORKDAYS.INTL(U$4,U$4,Chômés))),"*",Montant),
IF(_T_E=U$4,IF(OR(U$4=Tout_JF_P,NOT(NETWORKDAYS.INTL(U$4,U$4,Chômés))),"*",Montant),
IF(AND(OFFSET(U27,,-Sens)&lt;&gt;"",OR(OFFSET(U$4,,-Sens)=Tout_JF_P,NOT(NETWORKDAYS.INTL(OFFSET(U$4,,-Sens),OFFSET(U$4,,-Sens),Chômés)))),IF(OR(U$4=Tout_JF_P,NOT(NETWORKDAYS.INTL(U$4,U$4,Chômés))),"*",Montant),
"")))))),"")</f>
        <v/>
      </c>
      <c r="V27" s="87" t="str">
        <f ca="1">IFERROR(IF(V$4&lt;$D27,"",
IF(V$4&gt;La_Dernière_Opération,"",
IF(V$4=La_Dernière_Opération,Montant,
IF(V$4=$D27,IF(OR(V$4=Tout_JF_P,NOT(NETWORKDAYS.INTL(V$4,V$4,Chômés))),"*",Montant),
IF(_T_E=V$4,IF(OR(V$4=Tout_JF_P,NOT(NETWORKDAYS.INTL(V$4,V$4,Chômés))),"*",Montant),
IF(AND(OFFSET(V27,,-Sens)&lt;&gt;"",OR(OFFSET(V$4,,-Sens)=Tout_JF_P,NOT(NETWORKDAYS.INTL(OFFSET(V$4,,-Sens),OFFSET(V$4,,-Sens),Chômés)))),IF(OR(V$4=Tout_JF_P,NOT(NETWORKDAYS.INTL(V$4,V$4,Chômés))),"*",Montant),
"")))))),"")</f>
        <v/>
      </c>
      <c r="W27" s="87" t="str">
        <f ca="1">IFERROR(IF(W$4&lt;$D27,"",
IF(W$4&gt;La_Dernière_Opération,"",
IF(W$4=La_Dernière_Opération,Montant,
IF(W$4=$D27,IF(OR(W$4=Tout_JF_P,NOT(NETWORKDAYS.INTL(W$4,W$4,Chômés))),"*",Montant),
IF(_T_E=W$4,IF(OR(W$4=Tout_JF_P,NOT(NETWORKDAYS.INTL(W$4,W$4,Chômés))),"*",Montant),
IF(AND(OFFSET(W27,,-Sens)&lt;&gt;"",OR(OFFSET(W$4,,-Sens)=Tout_JF_P,NOT(NETWORKDAYS.INTL(OFFSET(W$4,,-Sens),OFFSET(W$4,,-Sens),Chômés)))),IF(OR(W$4=Tout_JF_P,NOT(NETWORKDAYS.INTL(W$4,W$4,Chômés))),"*",Montant),
"")))))),"")</f>
        <v>VM</v>
      </c>
      <c r="X27" s="87" t="str">
        <f t="array" aca="1" ref="X27" ca="1">IFERROR(IF(X$4&lt;$D27,"",
IF(X$4&gt;La_Dernière_Opération,"",
IF(X$4=La_Dernière_Opération,Montant,
IF(X$4=$D27,IF(OR(X$4=Tout_JF_P,NOT(NETWORKDAYS.INTL(X$4,X$4,Chômés))),"*",Montant),
IF(_T_E=X$4,IF(OR(X$4=Tout_JF_P,NOT(NETWORKDAYS.INTL(X$4,X$4,Chômés))),"*",Montant),
IF(AND(OFFSET(X27,,-Sens)&lt;&gt;"",OR(OFFSET(X$4,,-Sens)=Tout_JF_P,NOT(NETWORKDAYS.INTL(OFFSET(X$4,,-Sens),OFFSET(X$4,,-Sens),Chômés)))),IF(OR(X$4=Tout_JF_P,NOT(NETWORKDAYS.INTL(X$4,X$4,Chômés))),"*",Montant),
"")))))),"")</f>
        <v/>
      </c>
      <c r="Y27" s="87" t="str">
        <f t="array" aca="1" ref="Y27" ca="1">IFERROR(IF(Y$4&lt;$D27,"",
IF(Y$4&gt;La_Dernière_Opération,"",
IF(Y$4=La_Dernière_Opération,Montant,
IF(Y$4=$D27,IF(OR(Y$4=Tout_JF_P,NOT(NETWORKDAYS.INTL(Y$4,Y$4,Chômés))),"*",Montant),
IF(_T_E=Y$4,IF(OR(Y$4=Tout_JF_P,NOT(NETWORKDAYS.INTL(Y$4,Y$4,Chômés))),"*",Montant),
IF(AND(OFFSET(Y27,,-Sens)&lt;&gt;"",OR(OFFSET(Y$4,,-Sens)=Tout_JF_P,NOT(NETWORKDAYS.INTL(OFFSET(Y$4,,-Sens),OFFSET(Y$4,,-Sens),Chômés)))),IF(OR(Y$4=Tout_JF_P,NOT(NETWORKDAYS.INTL(Y$4,Y$4,Chômés))),"*",Montant),
"")))))),"")</f>
        <v/>
      </c>
      <c r="Z27" s="87" t="str">
        <f t="array" aca="1" ref="Z27" ca="1">IFERROR(IF(Z$4&lt;$D27,"",
IF(Z$4&gt;La_Dernière_Opération,"",
IF(Z$4=La_Dernière_Opération,Montant,
IF(Z$4=$D27,IF(OR(Z$4=Tout_JF_P,NOT(NETWORKDAYS.INTL(Z$4,Z$4,Chômés))),"*",Montant),
IF(_T_E=Z$4,IF(OR(Z$4=Tout_JF_P,NOT(NETWORKDAYS.INTL(Z$4,Z$4,Chômés))),"*",Montant),
IF(AND(OFFSET(Z27,,-Sens)&lt;&gt;"",OR(OFFSET(Z$4,,-Sens)=Tout_JF_P,NOT(NETWORKDAYS.INTL(OFFSET(Z$4,,-Sens),OFFSET(Z$4,,-Sens),Chômés)))),IF(OR(Z$4=Tout_JF_P,NOT(NETWORKDAYS.INTL(Z$4,Z$4,Chômés))),"*",Montant),
"")))))),"")</f>
        <v/>
      </c>
      <c r="AA27" s="87" t="str">
        <f t="array" aca="1" ref="AA27" ca="1">IFERROR(IF(AA$4&lt;$D27,"",
IF(AA$4&gt;La_Dernière_Opération,"",
IF(AA$4=La_Dernière_Opération,Montant,
IF(AA$4=$D27,IF(OR(AA$4=Tout_JF_P,NOT(NETWORKDAYS.INTL(AA$4,AA$4,Chômés))),"*",Montant),
IF(_T_E=AA$4,IF(OR(AA$4=Tout_JF_P,NOT(NETWORKDAYS.INTL(AA$4,AA$4,Chômés))),"*",Montant),
IF(AND(OFFSET(AA27,,-Sens)&lt;&gt;"",OR(OFFSET(AA$4,,-Sens)=Tout_JF_P,NOT(NETWORKDAYS.INTL(OFFSET(AA$4,,-Sens),OFFSET(AA$4,,-Sens),Chômés)))),IF(OR(AA$4=Tout_JF_P,NOT(NETWORKDAYS.INTL(AA$4,AA$4,Chômés))),"*",Montant),
"")))))),"")</f>
        <v/>
      </c>
      <c r="AB27" s="87" t="str">
        <f ca="1">IFERROR(IF(AB$4&lt;$D27,"",
IF(AB$4&gt;La_Dernière_Opération,"",
IF(AB$4=La_Dernière_Opération,Montant,
IF(AB$4=$D27,IF(OR(AB$4=Tout_JF_P,NOT(NETWORKDAYS.INTL(AB$4,AB$4,Chômés))),"*",Montant),
IF(_T_E=AB$4,IF(OR(AB$4=Tout_JF_P,NOT(NETWORKDAYS.INTL(AB$4,AB$4,Chômés))),"*",Montant),
IF(AND(OFFSET(AB27,,-Sens)&lt;&gt;"",OR(OFFSET(AB$4,,-Sens)=Tout_JF_P,NOT(NETWORKDAYS.INTL(OFFSET(AB$4,,-Sens),OFFSET(AB$4,,-Sens),Chômés)))),IF(OR(AB$4=Tout_JF_P,NOT(NETWORKDAYS.INTL(AB$4,AB$4,Chômés))),"*",Montant),
"")))))),"")</f>
        <v/>
      </c>
      <c r="AC27" s="87" t="str">
        <f t="array" aca="1" ref="AC27" ca="1">IFERROR(IF(AC$4&lt;$D27,"",
IF(AC$4&gt;La_Dernière_Opération,"",
IF(AC$4=La_Dernière_Opération,Montant,
IF(AC$4=$D27,IF(OR(AC$4=Tout_JF_P,NOT(NETWORKDAYS.INTL(AC$4,AC$4,Chômés))),"*",Montant),
IF(_T_E=AC$4,IF(OR(AC$4=Tout_JF_P,NOT(NETWORKDAYS.INTL(AC$4,AC$4,Chômés))),"*",Montant),
IF(AND(OFFSET(AC27,,-Sens)&lt;&gt;"",OR(OFFSET(AC$4,,-Sens)=Tout_JF_P,NOT(NETWORKDAYS.INTL(OFFSET(AC$4,,-Sens),OFFSET(AC$4,,-Sens),Chômés)))),IF(OR(AC$4=Tout_JF_P,NOT(NETWORKDAYS.INTL(AC$4,AC$4,Chômés))),"*",Montant),
"")))))),"")</f>
        <v/>
      </c>
      <c r="AD27" s="87" t="str">
        <f ca="1">IFERROR(IF(AD$4&lt;$D27,"",
IF(AD$4&gt;La_Dernière_Opération,"",
IF(AD$4=La_Dernière_Opération,Montant,
IF(AD$4=$D27,IF(OR(AD$4=Tout_JF_P,NOT(NETWORKDAYS.INTL(AD$4,AD$4,Chômés))),"*",Montant),
IF(_T_E=AD$4,IF(OR(AD$4=Tout_JF_P,NOT(NETWORKDAYS.INTL(AD$4,AD$4,Chômés))),"*",Montant),
IF(AND(OFFSET(AD27,,-Sens)&lt;&gt;"",OR(OFFSET(AD$4,,-Sens)=Tout_JF_P,NOT(NETWORKDAYS.INTL(OFFSET(AD$4,,-Sens),OFFSET(AD$4,,-Sens),Chômés)))),IF(OR(AD$4=Tout_JF_P,NOT(NETWORKDAYS.INTL(AD$4,AD$4,Chômés))),"*",Montant),
"")))))),"")</f>
        <v/>
      </c>
      <c r="AE27" s="87" t="str">
        <f t="array" aca="1" ref="AE27" ca="1">IFERROR(IF(AE$4&lt;$D27,"",
IF(AE$4&gt;La_Dernière_Opération,"",
IF(AE$4=La_Dernière_Opération,Montant,
IF(AE$4=$D27,IF(OR(AE$4=Tout_JF_P,NOT(NETWORKDAYS.INTL(AE$4,AE$4,Chômés))),"*",Montant),
IF(_T_E=AE$4,IF(OR(AE$4=Tout_JF_P,NOT(NETWORKDAYS.INTL(AE$4,AE$4,Chômés))),"*",Montant),
IF(AND(OFFSET(AE27,,-Sens)&lt;&gt;"",OR(OFFSET(AE$4,,-Sens)=Tout_JF_P,NOT(NETWORKDAYS.INTL(OFFSET(AE$4,,-Sens),OFFSET(AE$4,,-Sens),Chômés)))),IF(OR(AE$4=Tout_JF_P,NOT(NETWORKDAYS.INTL(AE$4,AE$4,Chômés))),"*",Montant),
"")))))),"")</f>
        <v/>
      </c>
      <c r="AF27" s="87" t="str">
        <f t="array" aca="1" ref="AF27" ca="1">IFERROR(IF(AF$4&lt;$D27,"",
IF(AF$4&gt;La_Dernière_Opération,"",
IF(AF$4=La_Dernière_Opération,Montant,
IF(AF$4=$D27,IF(OR(AF$4=Tout_JF_P,NOT(NETWORKDAYS.INTL(AF$4,AF$4,Chômés))),"*",Montant),
IF(_T_E=AF$4,IF(OR(AF$4=Tout_JF_P,NOT(NETWORKDAYS.INTL(AF$4,AF$4,Chômés))),"*",Montant),
IF(AND(OFFSET(AF27,,-Sens)&lt;&gt;"",OR(OFFSET(AF$4,,-Sens)=Tout_JF_P,NOT(NETWORKDAYS.INTL(OFFSET(AF$4,,-Sens),OFFSET(AF$4,,-Sens),Chômés)))),IF(OR(AF$4=Tout_JF_P,NOT(NETWORKDAYS.INTL(AF$4,AF$4,Chômés))),"*",Montant),
"")))))),"")</f>
        <v/>
      </c>
      <c r="AG27" s="87" t="str">
        <f ca="1">IFERROR(IF(AG$4&lt;$D27,"",
IF(AG$4&gt;La_Dernière_Opération,"",
IF(AG$4=La_Dernière_Opération,Montant,
IF(AG$4=$D27,IF(OR(AG$4=Tout_JF_P,NOT(NETWORKDAYS.INTL(AG$4,AG$4,Chômés))),"*",Montant),
IF(_T_E=AG$4,IF(OR(AG$4=Tout_JF_P,NOT(NETWORKDAYS.INTL(AG$4,AG$4,Chômés))),"*",Montant),
IF(AND(OFFSET(AG27,,-Sens)&lt;&gt;"",OR(OFFSET(AG$4,,-Sens)=Tout_JF_P,NOT(NETWORKDAYS.INTL(OFFSET(AG$4,,-Sens),OFFSET(AG$4,,-Sens),Chômés)))),IF(OR(AG$4=Tout_JF_P,NOT(NETWORKDAYS.INTL(AG$4,AG$4,Chômés))),"*",Montant),
"")))))),"")</f>
        <v/>
      </c>
      <c r="AH27" s="87" t="str">
        <f t="array" aca="1" ref="AH27" ca="1">IFERROR(IF(AH$4&lt;$D27,"",
IF(AH$4&gt;La_Dernière_Opération,"",
IF(AH$4=La_Dernière_Opération,Montant,
IF(AH$4=$D27,IF(OR(AH$4=Tout_JF_P,NOT(NETWORKDAYS.INTL(AH$4,AH$4,Chômés))),"*",Montant),
IF(_T_E=AH$4,IF(OR(AH$4=Tout_JF_P,NOT(NETWORKDAYS.INTL(AH$4,AH$4,Chômés))),"*",Montant),
IF(AND(OFFSET(AH27,,-Sens)&lt;&gt;"",OR(OFFSET(AH$4,,-Sens)=Tout_JF_P,NOT(NETWORKDAYS.INTL(OFFSET(AH$4,,-Sens),OFFSET(AH$4,,-Sens),Chômés)))),IF(OR(AH$4=Tout_JF_P,NOT(NETWORKDAYS.INTL(AH$4,AH$4,Chômés))),"*",Montant),
"")))))),"")</f>
        <v/>
      </c>
      <c r="AI27" s="87" t="str">
        <f ca="1">IFERROR(IF(AI$4&lt;$D27,"",
IF(AI$4&gt;La_Dernière_Opération,"",
IF(AI$4=La_Dernière_Opération,Montant,
IF(AI$4=$D27,IF(OR(AI$4=Tout_JF_P,NOT(NETWORKDAYS.INTL(AI$4,AI$4,Chômés))),"*",Montant),
IF(_T_E=AI$4,IF(OR(AI$4=Tout_JF_P,NOT(NETWORKDAYS.INTL(AI$4,AI$4,Chômés))),"*",Montant),
IF(AND(OFFSET(AI27,,-Sens)&lt;&gt;"",OR(OFFSET(AI$4,,-Sens)=Tout_JF_P,NOT(NETWORKDAYS.INTL(OFFSET(AI$4,,-Sens),OFFSET(AI$4,,-Sens),Chômés)))),IF(OR(AI$4=Tout_JF_P,NOT(NETWORKDAYS.INTL(AI$4,AI$4,Chômés))),"*",Montant),
"")))))),"")</f>
        <v/>
      </c>
      <c r="AJ27" s="87" t="str">
        <f t="array" aca="1" ref="AJ27" ca="1">IFERROR(IF(AJ$4&lt;$D27,"",
IF(AJ$4&gt;La_Dernière_Opération,"",
IF(AJ$4=La_Dernière_Opération,Montant,
IF(AJ$4=$D27,IF(OR(AJ$4=Tout_JF_P,NOT(NETWORKDAYS.INTL(AJ$4,AJ$4,Chômés))),"*",Montant),
IF(_T_E=AJ$4,IF(OR(AJ$4=Tout_JF_P,NOT(NETWORKDAYS.INTL(AJ$4,AJ$4,Chômés))),"*",Montant),
IF(AND(OFFSET(AJ27,,-Sens)&lt;&gt;"",OR(OFFSET(AJ$4,,-Sens)=Tout_JF_P,NOT(NETWORKDAYS.INTL(OFFSET(AJ$4,,-Sens),OFFSET(AJ$4,,-Sens),Chômés)))),IF(OR(AJ$4=Tout_JF_P,NOT(NETWORKDAYS.INTL(AJ$4,AJ$4,Chômés))),"*",Montant),
"")))))),"")</f>
        <v/>
      </c>
      <c r="AK27" s="87" t="str">
        <f t="array" aca="1" ref="AK27" ca="1">IFERROR(IF(AK$4&lt;$D27,"",
IF(AK$4&gt;La_Dernière_Opération,"",
IF(AK$4=La_Dernière_Opération,Montant,
IF(AK$4=$D27,IF(OR(AK$4=Tout_JF_P,NOT(NETWORKDAYS.INTL(AK$4,AK$4,Chômés))),"*",Montant),
IF(_T_E=AK$4,IF(OR(AK$4=Tout_JF_P,NOT(NETWORKDAYS.INTL(AK$4,AK$4,Chômés))),"*",Montant),
IF(AND(OFFSET(AK27,,-Sens)&lt;&gt;"",OR(OFFSET(AK$4,,-Sens)=Tout_JF_P,NOT(NETWORKDAYS.INTL(OFFSET(AK$4,,-Sens),OFFSET(AK$4,,-Sens),Chômés)))),IF(OR(AK$4=Tout_JF_P,NOT(NETWORKDAYS.INTL(AK$4,AK$4,Chômés))),"*",Montant),
"")))))),"")</f>
        <v/>
      </c>
      <c r="AL27" s="87" t="str">
        <f t="array" aca="1" ref="AL27" ca="1">IFERROR(IF(AL$4&lt;$D27,"",
IF(AL$4&gt;La_Dernière_Opération,"",
IF(AL$4=La_Dernière_Opération,Montant,
IF(AL$4=$D27,IF(OR(AL$4=Tout_JF_P,NOT(NETWORKDAYS.INTL(AL$4,AL$4,Chômés))),"*",Montant),
IF(_T_E=AL$4,IF(OR(AL$4=Tout_JF_P,NOT(NETWORKDAYS.INTL(AL$4,AL$4,Chômés))),"*",Montant),
IF(AND(OFFSET(AL27,,-Sens)&lt;&gt;"",OR(OFFSET(AL$4,,-Sens)=Tout_JF_P,NOT(NETWORKDAYS.INTL(OFFSET(AL$4,,-Sens),OFFSET(AL$4,,-Sens),Chômés)))),IF(OR(AL$4=Tout_JF_P,NOT(NETWORKDAYS.INTL(AL$4,AL$4,Chômés))),"*",Montant),
"")))))),"")</f>
        <v/>
      </c>
      <c r="AM27" s="87" t="str">
        <f t="array" aca="1" ref="AM27" ca="1">IFERROR(IF(AM$4&lt;$D27,"",
IF(AM$4&gt;La_Dernière_Opération,"",
IF(AM$4=La_Dernière_Opération,Montant,
IF(AM$4=$D27,IF(OR(AM$4=Tout_JF_P,NOT(NETWORKDAYS.INTL(AM$4,AM$4,Chômés))),"*",Montant),
IF(_T_E=AM$4,IF(OR(AM$4=Tout_JF_P,NOT(NETWORKDAYS.INTL(AM$4,AM$4,Chômés))),"*",Montant),
IF(AND(OFFSET(AM27,,-Sens)&lt;&gt;"",OR(OFFSET(AM$4,,-Sens)=Tout_JF_P,NOT(NETWORKDAYS.INTL(OFFSET(AM$4,,-Sens),OFFSET(AM$4,,-Sens),Chômés)))),IF(OR(AM$4=Tout_JF_P,NOT(NETWORKDAYS.INTL(AM$4,AM$4,Chômés))),"*",Montant),
"")))))),"")</f>
        <v/>
      </c>
      <c r="AN27" s="87" t="str">
        <f t="array" aca="1" ref="AN27" ca="1">IFERROR(IF(AN$4&lt;$D27,"",
IF(AN$4&gt;La_Dernière_Opération,"",
IF(AN$4=La_Dernière_Opération,Montant,
IF(AN$4=$D27,IF(OR(AN$4=Tout_JF_P,NOT(NETWORKDAYS.INTL(AN$4,AN$4,Chômés))),"*",Montant),
IF(_T_E=AN$4,IF(OR(AN$4=Tout_JF_P,NOT(NETWORKDAYS.INTL(AN$4,AN$4,Chômés))),"*",Montant),
IF(AND(OFFSET(AN27,,-Sens)&lt;&gt;"",OR(OFFSET(AN$4,,-Sens)=Tout_JF_P,NOT(NETWORKDAYS.INTL(OFFSET(AN$4,,-Sens),OFFSET(AN$4,,-Sens),Chômés)))),IF(OR(AN$4=Tout_JF_P,NOT(NETWORKDAYS.INTL(AN$4,AN$4,Chômés))),"*",Montant),
"")))))),"")</f>
        <v/>
      </c>
      <c r="AO27" s="87" t="str">
        <f t="array" aca="1" ref="AO27" ca="1">IFERROR(IF(AO$4&lt;$D27,"",
IF(AO$4&gt;La_Dernière_Opération,"",
IF(AO$4=La_Dernière_Opération,Montant,
IF(AO$4=$D27,IF(OR(AO$4=Tout_JF_P,NOT(NETWORKDAYS.INTL(AO$4,AO$4,Chômés))),"*",Montant),
IF(_T_E=AO$4,IF(OR(AO$4=Tout_JF_P,NOT(NETWORKDAYS.INTL(AO$4,AO$4,Chômés))),"*",Montant),
IF(AND(OFFSET(AO27,,-Sens)&lt;&gt;"",OR(OFFSET(AO$4,,-Sens)=Tout_JF_P,NOT(NETWORKDAYS.INTL(OFFSET(AO$4,,-Sens),OFFSET(AO$4,,-Sens),Chômés)))),IF(OR(AO$4=Tout_JF_P,NOT(NETWORKDAYS.INTL(AO$4,AO$4,Chômés))),"*",Montant),
"")))))),"")</f>
        <v/>
      </c>
      <c r="AP27" s="87" t="str">
        <f t="array" aca="1" ref="AP27" ca="1">IFERROR(IF(AP$4&lt;$D27,"",
IF(AP$4&gt;La_Dernière_Opération,"",
IF(AP$4=La_Dernière_Opération,Montant,
IF(AP$4=$D27,IF(OR(AP$4=Tout_JF_P,NOT(NETWORKDAYS.INTL(AP$4,AP$4,Chômés))),"*",Montant),
IF(_T_E=AP$4,IF(OR(AP$4=Tout_JF_P,NOT(NETWORKDAYS.INTL(AP$4,AP$4,Chômés))),"*",Montant),
IF(AND(OFFSET(AP27,,-Sens)&lt;&gt;"",OR(OFFSET(AP$4,,-Sens)=Tout_JF_P,NOT(NETWORKDAYS.INTL(OFFSET(AP$4,,-Sens),OFFSET(AP$4,,-Sens),Chômés)))),IF(OR(AP$4=Tout_JF_P,NOT(NETWORKDAYS.INTL(AP$4,AP$4,Chômés))),"*",Montant),
"")))))),"")</f>
        <v/>
      </c>
      <c r="AQ27" s="87" t="str">
        <f ca="1">IFERROR(IF(AQ$4&lt;$D27,"",
IF(AQ$4&gt;La_Dernière_Opération,"",
IF(AQ$4=La_Dernière_Opération,Montant,
IF(AQ$4=$D27,IF(OR(AQ$4=Tout_JF_P,NOT(NETWORKDAYS.INTL(AQ$4,AQ$4,Chômés))),"*",Montant),
IF(_T_E=AQ$4,IF(OR(AQ$4=Tout_JF_P,NOT(NETWORKDAYS.INTL(AQ$4,AQ$4,Chômés))),"*",Montant),
IF(AND(OFFSET(AQ27,,-Sens)&lt;&gt;"",OR(OFFSET(AQ$4,,-Sens)=Tout_JF_P,NOT(NETWORKDAYS.INTL(OFFSET(AQ$4,,-Sens),OFFSET(AQ$4,,-Sens),Chômés)))),IF(OR(AQ$4=Tout_JF_P,NOT(NETWORKDAYS.INTL(AQ$4,AQ$4,Chômés))),"*",Montant),
"")))))),"")</f>
        <v/>
      </c>
      <c r="AR27" s="87" t="str">
        <f ca="1">IFERROR(IF(AR$4&lt;$D27,"",
IF(AR$4&gt;La_Dernière_Opération,"",
IF(AR$4=La_Dernière_Opération,Montant,
IF(AR$4=$D27,IF(OR(AR$4=Tout_JF_P,NOT(NETWORKDAYS.INTL(AR$4,AR$4,Chômés))),"*",Montant),
IF(_T_E=AR$4,IF(OR(AR$4=Tout_JF_P,NOT(NETWORKDAYS.INTL(AR$4,AR$4,Chômés))),"*",Montant),
IF(AND(OFFSET(AR27,,-Sens)&lt;&gt;"",OR(OFFSET(AR$4,,-Sens)=Tout_JF_P,NOT(NETWORKDAYS.INTL(OFFSET(AR$4,,-Sens),OFFSET(AR$4,,-Sens),Chômés)))),IF(OR(AR$4=Tout_JF_P,NOT(NETWORKDAYS.INTL(AR$4,AR$4,Chômés))),"*",Montant),
"")))))),"")</f>
        <v/>
      </c>
      <c r="AS27" s="87" t="str">
        <f t="array" aca="1" ref="AS27" ca="1">IFERROR(IF(AS$4&lt;$D27,"",
IF(AS$4&gt;La_Dernière_Opération,"",
IF(AS$4=La_Dernière_Opération,Montant,
IF(AS$4=$D27,IF(OR(AS$4=Tout_JF_P,NOT(NETWORKDAYS.INTL(AS$4,AS$4,Chômés))),"*",Montant),
IF(_T_E=AS$4,IF(OR(AS$4=Tout_JF_P,NOT(NETWORKDAYS.INTL(AS$4,AS$4,Chômés))),"*",Montant),
IF(AND(OFFSET(AS27,,-Sens)&lt;&gt;"",OR(OFFSET(AS$4,,-Sens)=Tout_JF_P,NOT(NETWORKDAYS.INTL(OFFSET(AS$4,,-Sens),OFFSET(AS$4,,-Sens),Chômés)))),IF(OR(AS$4=Tout_JF_P,NOT(NETWORKDAYS.INTL(AS$4,AS$4,Chômés))),"*",Montant),
"")))))),"")</f>
        <v/>
      </c>
      <c r="AT27" s="87" t="str">
        <f t="array" aca="1" ref="AT27" ca="1">IFERROR(IF(AT$4&lt;$D27,"",
IF(AT$4&gt;La_Dernière_Opération,"",
IF(AT$4=La_Dernière_Opération,Montant,
IF(AT$4=$D27,IF(OR(AT$4=Tout_JF_P,NOT(NETWORKDAYS.INTL(AT$4,AT$4,Chômés))),"*",Montant),
IF(_T_E=AT$4,IF(OR(AT$4=Tout_JF_P,NOT(NETWORKDAYS.INTL(AT$4,AT$4,Chômés))),"*",Montant),
IF(AND(OFFSET(AT27,,-Sens)&lt;&gt;"",OR(OFFSET(AT$4,,-Sens)=Tout_JF_P,NOT(NETWORKDAYS.INTL(OFFSET(AT$4,,-Sens),OFFSET(AT$4,,-Sens),Chômés)))),IF(OR(AT$4=Tout_JF_P,NOT(NETWORKDAYS.INTL(AT$4,AT$4,Chômés))),"*",Montant),
"")))))),"")</f>
        <v/>
      </c>
      <c r="AU27" s="87" t="str">
        <f t="array" aca="1" ref="AU27" ca="1">IFERROR(IF(AU$4&lt;$D27,"",
IF(AU$4&gt;La_Dernière_Opération,"",
IF(AU$4=La_Dernière_Opération,Montant,
IF(AU$4=$D27,IF(OR(AU$4=Tout_JF_P,NOT(NETWORKDAYS.INTL(AU$4,AU$4,Chômés))),"*",Montant),
IF(_T_E=AU$4,IF(OR(AU$4=Tout_JF_P,NOT(NETWORKDAYS.INTL(AU$4,AU$4,Chômés))),"*",Montant),
IF(AND(OFFSET(AU27,,-Sens)&lt;&gt;"",OR(OFFSET(AU$4,,-Sens)=Tout_JF_P,NOT(NETWORKDAYS.INTL(OFFSET(AU$4,,-Sens),OFFSET(AU$4,,-Sens),Chômés)))),IF(OR(AU$4=Tout_JF_P,NOT(NETWORKDAYS.INTL(AU$4,AU$4,Chômés))),"*",Montant),
"")))))),"")</f>
        <v/>
      </c>
      <c r="AV27" s="87" t="str">
        <f t="array" aca="1" ref="AV27" ca="1">IFERROR(IF(AV$4&lt;$D27,"",
IF(AV$4&gt;La_Dernière_Opération,"",
IF(AV$4=La_Dernière_Opération,Montant,
IF(AV$4=$D27,IF(OR(AV$4=Tout_JF_P,NOT(NETWORKDAYS.INTL(AV$4,AV$4,Chômés))),"*",Montant),
IF(_T_E=AV$4,IF(OR(AV$4=Tout_JF_P,NOT(NETWORKDAYS.INTL(AV$4,AV$4,Chômés))),"*",Montant),
IF(AND(OFFSET(AV27,,-Sens)&lt;&gt;"",OR(OFFSET(AV$4,,-Sens)=Tout_JF_P,NOT(NETWORKDAYS.INTL(OFFSET(AV$4,,-Sens),OFFSET(AV$4,,-Sens),Chômés)))),IF(OR(AV$4=Tout_JF_P,NOT(NETWORKDAYS.INTL(AV$4,AV$4,Chômés))),"*",Montant),
"")))))),"")</f>
        <v/>
      </c>
      <c r="AW27" s="87" t="str">
        <f t="array" aca="1" ref="AW27" ca="1">IFERROR(IF(AW$4&lt;$D27,"",
IF(AW$4&gt;La_Dernière_Opération,"",
IF(AW$4=La_Dernière_Opération,Montant,
IF(AW$4=$D27,IF(OR(AW$4=Tout_JF_P,NOT(NETWORKDAYS.INTL(AW$4,AW$4,Chômés))),"*",Montant),
IF(_T_E=AW$4,IF(OR(AW$4=Tout_JF_P,NOT(NETWORKDAYS.INTL(AW$4,AW$4,Chômés))),"*",Montant),
IF(AND(OFFSET(AW27,,-Sens)&lt;&gt;"",OR(OFFSET(AW$4,,-Sens)=Tout_JF_P,NOT(NETWORKDAYS.INTL(OFFSET(AW$4,,-Sens),OFFSET(AW$4,,-Sens),Chômés)))),IF(OR(AW$4=Tout_JF_P,NOT(NETWORKDAYS.INTL(AW$4,AW$4,Chômés))),"*",Montant),
"")))))),"")</f>
        <v/>
      </c>
      <c r="AX27" s="87" t="str">
        <f t="array" aca="1" ref="AX27" ca="1">IFERROR(IF(AX$4&lt;$D27,"",
IF(AX$4&gt;La_Dernière_Opération,"",
IF(AX$4=La_Dernière_Opération,Montant,
IF(AX$4=$D27,IF(OR(AX$4=Tout_JF_P,NOT(NETWORKDAYS.INTL(AX$4,AX$4,Chômés))),"*",Montant),
IF(_T_E=AX$4,IF(OR(AX$4=Tout_JF_P,NOT(NETWORKDAYS.INTL(AX$4,AX$4,Chômés))),"*",Montant),
IF(AND(OFFSET(AX27,,-Sens)&lt;&gt;"",OR(OFFSET(AX$4,,-Sens)=Tout_JF_P,NOT(NETWORKDAYS.INTL(OFFSET(AX$4,,-Sens),OFFSET(AX$4,,-Sens),Chômés)))),IF(OR(AX$4=Tout_JF_P,NOT(NETWORKDAYS.INTL(AX$4,AX$4,Chômés))),"*",Montant),
"")))))),"")</f>
        <v/>
      </c>
      <c r="AY27" s="87" t="str">
        <f ca="1">IFERROR(IF(AY$4&lt;$D27,"",
IF(AY$4&gt;La_Dernière_Opération,"",
IF(AY$4=La_Dernière_Opération,Montant,
IF(AY$4=$D27,IF(OR(AY$4=Tout_JF_P,NOT(NETWORKDAYS.INTL(AY$4,AY$4,Chômés))),"*",Montant),
IF(_T_E=AY$4,IF(OR(AY$4=Tout_JF_P,NOT(NETWORKDAYS.INTL(AY$4,AY$4,Chômés))),"*",Montant),
IF(AND(OFFSET(AY27,,-Sens)&lt;&gt;"",OR(OFFSET(AY$4,,-Sens)=Tout_JF_P,NOT(NETWORKDAYS.INTL(OFFSET(AY$4,,-Sens),OFFSET(AY$4,,-Sens),Chômés)))),IF(OR(AY$4=Tout_JF_P,NOT(NETWORKDAYS.INTL(AY$4,AY$4,Chômés))),"*",Montant),
"")))))),"")</f>
        <v/>
      </c>
      <c r="AZ27" s="87" t="str">
        <f ca="1">IFERROR(IF(AZ$4&lt;$D27,"",
IF(AZ$4&gt;La_Dernière_Opération,"",
IF(AZ$4=La_Dernière_Opération,Montant,
IF(AZ$4=$D27,IF(OR(AZ$4=Tout_JF_P,NOT(NETWORKDAYS.INTL(AZ$4,AZ$4,Chômés))),"*",Montant),
IF(_T_E=AZ$4,IF(OR(AZ$4=Tout_JF_P,NOT(NETWORKDAYS.INTL(AZ$4,AZ$4,Chômés))),"*",Montant),
IF(AND(OFFSET(AZ27,,-Sens)&lt;&gt;"",OR(OFFSET(AZ$4,,-Sens)=Tout_JF_P,NOT(NETWORKDAYS.INTL(OFFSET(AZ$4,,-Sens),OFFSET(AZ$4,,-Sens),Chômés)))),IF(OR(AZ$4=Tout_JF_P,NOT(NETWORKDAYS.INTL(AZ$4,AZ$4,Chômés))),"*",Montant),
"")))))),"")</f>
        <v>VM</v>
      </c>
      <c r="BA27" s="87" t="str">
        <f t="array" aca="1" ref="BA27" ca="1">IFERROR(IF(BA$4&lt;$D27,"",
IF(BA$4&gt;La_Dernière_Opération,"",
IF(BA$4=La_Dernière_Opération,Montant,
IF(BA$4=$D27,IF(OR(BA$4=Tout_JF_P,NOT(NETWORKDAYS.INTL(BA$4,BA$4,Chômés))),"*",Montant),
IF(_T_E=BA$4,IF(OR(BA$4=Tout_JF_P,NOT(NETWORKDAYS.INTL(BA$4,BA$4,Chômés))),"*",Montant),
IF(AND(OFFSET(BA27,,-Sens)&lt;&gt;"",OR(OFFSET(BA$4,,-Sens)=Tout_JF_P,NOT(NETWORKDAYS.INTL(OFFSET(BA$4,,-Sens),OFFSET(BA$4,,-Sens),Chômés)))),IF(OR(BA$4=Tout_JF_P,NOT(NETWORKDAYS.INTL(BA$4,BA$4,Chômés))),"*",Montant),
"")))))),"")</f>
        <v/>
      </c>
      <c r="BB27" s="88" t="str">
        <f t="array" aca="1" ref="BB27" ca="1">IFERROR(IF(BB$4&lt;$D27,"",
IF(BB$4&gt;La_Dernière_Opération,"",
IF(BB$4=La_Dernière_Opération,Montant,
IF(BB$4=$D27,IF(OR(BB$4=Tout_JF_P,NOT(NETWORKDAYS.INTL(BB$4,BB$4,Chômés))),"*",Montant),
IF(_T_E=BB$4,IF(OR(BB$4=Tout_JF_P,NOT(NETWORKDAYS.INTL(BB$4,BB$4,Chômés))),"*",Montant),
IF(AND(OFFSET(BB27,,-Sens)&lt;&gt;"",OR(OFFSET(BB$4,,-Sens)=Tout_JF_P,NOT(NETWORKDAYS.INTL(OFFSET(BB$4,,-Sens),OFFSET(BB$4,,-Sens),Chômés)))),IF(OR(BB$4=Tout_JF_P,NOT(NETWORKDAYS.INTL(BB$4,BB$4,Chômés))),"*",Montant),
"")))))),"")</f>
        <v/>
      </c>
      <c r="BC27" s="88" t="str">
        <f t="array" aca="1" ref="BC27" ca="1">IFERROR(IF(BC$4&lt;$D27,"",
IF(BC$4&gt;La_Dernière_Opération,"",
IF(BC$4=La_Dernière_Opération,Montant,
IF(BC$4=$D27,IF(OR(BC$4=Tout_JF_P,NOT(NETWORKDAYS.INTL(BC$4,BC$4,Chômés))),"*",Montant),
IF(_T_E=BC$4,IF(OR(BC$4=Tout_JF_P,NOT(NETWORKDAYS.INTL(BC$4,BC$4,Chômés))),"*",Montant),
IF(AND(OFFSET(BC27,,-Sens)&lt;&gt;"",OR(OFFSET(BC$4,,-Sens)=Tout_JF_P,NOT(NETWORKDAYS.INTL(OFFSET(BC$4,,-Sens),OFFSET(BC$4,,-Sens),Chômés)))),IF(OR(BC$4=Tout_JF_P,NOT(NETWORKDAYS.INTL(BC$4,BC$4,Chômés))),"*",Montant),
"")))))),"")</f>
        <v/>
      </c>
      <c r="BD27" s="88" t="str">
        <f t="array" aca="1" ref="BD27" ca="1">IFERROR(IF(BD$4&lt;$D27,"",
IF(BD$4&gt;La_Dernière_Opération,"",
IF(BD$4=La_Dernière_Opération,Montant,
IF(BD$4=$D27,IF(OR(BD$4=Tout_JF_P,NOT(NETWORKDAYS.INTL(BD$4,BD$4,Chômés))),"*",Montant),
IF(_T_E=BD$4,IF(OR(BD$4=Tout_JF_P,NOT(NETWORKDAYS.INTL(BD$4,BD$4,Chômés))),"*",Montant),
IF(AND(OFFSET(BD27,,-Sens)&lt;&gt;"",OR(OFFSET(BD$4,,-Sens)=Tout_JF_P,NOT(NETWORKDAYS.INTL(OFFSET(BD$4,,-Sens),OFFSET(BD$4,,-Sens),Chômés)))),IF(OR(BD$4=Tout_JF_P,NOT(NETWORKDAYS.INTL(BD$4,BD$4,Chômés))),"*",Montant),
"")))))),"")</f>
        <v/>
      </c>
      <c r="BE27" s="88" t="str">
        <f t="array" aca="1" ref="BE27" ca="1">IFERROR(IF(BE$4&lt;$D27,"",
IF(BE$4&gt;La_Dernière_Opération,"",
IF(BE$4=La_Dernière_Opération,Montant,
IF(BE$4=$D27,IF(OR(BE$4=Tout_JF_P,NOT(NETWORKDAYS.INTL(BE$4,BE$4,Chômés))),"*",Montant),
IF(_T_E=BE$4,IF(OR(BE$4=Tout_JF_P,NOT(NETWORKDAYS.INTL(BE$4,BE$4,Chômés))),"*",Montant),
IF(AND(OFFSET(BE27,,-Sens)&lt;&gt;"",OR(OFFSET(BE$4,,-Sens)=Tout_JF_P,NOT(NETWORKDAYS.INTL(OFFSET(BE$4,,-Sens),OFFSET(BE$4,,-Sens),Chômés)))),IF(OR(BE$4=Tout_JF_P,NOT(NETWORKDAYS.INTL(BE$4,BE$4,Chômés))),"*",Montant),
"")))))),"")</f>
        <v/>
      </c>
      <c r="BF27" s="88" t="str">
        <f t="array" aca="1" ref="BF27" ca="1">IFERROR(IF(BF$4&lt;$D27,"",
IF(BF$4&gt;La_Dernière_Opération,"",
IF(BF$4=La_Dernière_Opération,Montant,
IF(BF$4=$D27,IF(OR(BF$4=Tout_JF_P,NOT(NETWORKDAYS.INTL(BF$4,BF$4,Chômés))),"*",Montant),
IF(_T_E=BF$4,IF(OR(BF$4=Tout_JF_P,NOT(NETWORKDAYS.INTL(BF$4,BF$4,Chômés))),"*",Montant),
IF(AND(OFFSET(BF27,,-Sens)&lt;&gt;"",OR(OFFSET(BF$4,,-Sens)=Tout_JF_P,NOT(NETWORKDAYS.INTL(OFFSET(BF$4,,-Sens),OFFSET(BF$4,,-Sens),Chômés)))),IF(OR(BF$4=Tout_JF_P,NOT(NETWORKDAYS.INTL(BF$4,BF$4,Chômés))),"*",Montant),
"")))))),"")</f>
        <v/>
      </c>
      <c r="BG27" s="88" t="str">
        <f t="array" aca="1" ref="BG27" ca="1">IFERROR(IF(BG$4&lt;$D27,"",
IF(BG$4&gt;La_Dernière_Opération,"",
IF(BG$4=La_Dernière_Opération,Montant,
IF(BG$4=$D27,IF(OR(BG$4=Tout_JF_P,NOT(NETWORKDAYS.INTL(BG$4,BG$4,Chômés))),"*",Montant),
IF(_T_E=BG$4,IF(OR(BG$4=Tout_JF_P,NOT(NETWORKDAYS.INTL(BG$4,BG$4,Chômés))),"*",Montant),
IF(AND(OFFSET(BG27,,-Sens)&lt;&gt;"",OR(OFFSET(BG$4,,-Sens)=Tout_JF_P,NOT(NETWORKDAYS.INTL(OFFSET(BG$4,,-Sens),OFFSET(BG$4,,-Sens),Chômés)))),IF(OR(BG$4=Tout_JF_P,NOT(NETWORKDAYS.INTL(BG$4,BG$4,Chômés))),"*",Montant),
"")))))),"")</f>
        <v/>
      </c>
      <c r="BH27" s="89" t="str">
        <f t="array" aca="1" ref="BH27" ca="1">IFERROR(IF(BH$4&lt;$D27,"",
IF(BH$4&gt;La_Dernière_Opération,"",
IF(BH$4=La_Dernière_Opération,Montant,
IF(BH$4=$D27,IF(OR(BH$4=Tout_JF_P,NOT(NETWORKDAYS.INTL(BH$4,BH$4,Chômés))),"*",Montant),
IF(_T_E=BH$4,IF(OR(BH$4=Tout_JF_P,NOT(NETWORKDAYS.INTL(BH$4,BH$4,Chômés))),"*",Montant),
IF(AND(OFFSET(BH27,,-Sens)&lt;&gt;"",OR(OFFSET(BH$4,,-Sens)=Tout_JF_P,NOT(NETWORKDAYS.INTL(OFFSET(BH$4,,-Sens),OFFSET(BH$4,,-Sens),Chômés)))),IF(OR(BH$4=Tout_JF_P,NOT(NETWORKDAYS.INTL(BH$4,BH$4,Chômés))),"*",Montant),
"")))))),"")</f>
        <v/>
      </c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  <c r="OL27" s="5"/>
      <c r="OM27" s="5"/>
      <c r="ON27" s="5"/>
      <c r="OO27" s="5"/>
      <c r="OP27" s="5"/>
      <c r="OQ27" s="5"/>
      <c r="OR27" s="5"/>
      <c r="OS27" s="5"/>
      <c r="OT27" s="5"/>
      <c r="OU27" s="5"/>
      <c r="OV27" s="5"/>
      <c r="OW27" s="5"/>
      <c r="OX27" s="5"/>
      <c r="OY27" s="5"/>
      <c r="OZ27" s="5"/>
      <c r="PA27" s="5"/>
      <c r="PB27" s="5"/>
      <c r="PC27" s="5"/>
      <c r="PD27" s="5"/>
      <c r="PE27" s="5"/>
      <c r="PF27" s="5"/>
      <c r="PG27" s="5"/>
      <c r="PH27" s="5"/>
      <c r="PI27" s="5"/>
      <c r="PJ27" s="5"/>
      <c r="PK27" s="5"/>
      <c r="PL27" s="5"/>
      <c r="PM27" s="5"/>
      <c r="PN27" s="5"/>
      <c r="PO27" s="5"/>
      <c r="PP27" s="5"/>
      <c r="PQ27" s="5"/>
      <c r="PR27" s="5"/>
      <c r="PS27" s="5"/>
      <c r="PT27" s="5"/>
      <c r="PU27" s="5"/>
      <c r="PV27" s="5"/>
      <c r="PW27" s="5"/>
      <c r="PX27" s="5"/>
      <c r="PY27" s="5"/>
      <c r="PZ27" s="5"/>
      <c r="QA27" s="5"/>
      <c r="QB27" s="5"/>
      <c r="QC27" s="5"/>
      <c r="QD27" s="5"/>
      <c r="QE27" s="5"/>
      <c r="QF27" s="5"/>
      <c r="QG27" s="5"/>
      <c r="QH27" s="5"/>
      <c r="QI27" s="5"/>
      <c r="QJ27" s="5"/>
      <c r="QK27" s="5"/>
      <c r="QL27" s="5"/>
      <c r="QM27" s="5"/>
      <c r="QN27" s="5"/>
      <c r="QO27" s="5"/>
      <c r="QP27" s="5"/>
      <c r="QQ27" s="5"/>
      <c r="QR27" s="5"/>
      <c r="QS27" s="5"/>
      <c r="QT27" s="5"/>
      <c r="QU27" s="5"/>
      <c r="QV27" s="5"/>
      <c r="QW27" s="5"/>
      <c r="QX27" s="5"/>
      <c r="QY27" s="5"/>
      <c r="QZ27" s="5"/>
      <c r="RA27" s="5"/>
      <c r="RB27" s="5"/>
      <c r="RC27" s="5"/>
      <c r="RD27" s="5"/>
      <c r="RE27" s="5"/>
      <c r="RF27" s="5"/>
      <c r="RG27" s="5"/>
      <c r="RH27" s="5"/>
      <c r="RI27" s="5"/>
      <c r="RJ27" s="5"/>
      <c r="RK27" s="5"/>
      <c r="RL27" s="5"/>
      <c r="RM27" s="5"/>
      <c r="RN27" s="5"/>
      <c r="RO27" s="5"/>
      <c r="RP27" s="5"/>
      <c r="RQ27" s="5"/>
      <c r="RR27" s="5"/>
      <c r="RS27" s="5"/>
      <c r="RT27" s="5"/>
      <c r="RU27" s="5"/>
      <c r="RV27" s="5"/>
      <c r="RW27" s="5"/>
      <c r="RX27" s="5"/>
      <c r="RY27" s="5"/>
      <c r="RZ27" s="5"/>
      <c r="SA27" s="5"/>
      <c r="SB27" s="5"/>
      <c r="SC27" s="5"/>
      <c r="SD27" s="5"/>
      <c r="SE27" s="5"/>
      <c r="SF27" s="5"/>
      <c r="SG27" s="5"/>
      <c r="SH27" s="5"/>
      <c r="SI27" s="5"/>
      <c r="SJ27" s="5"/>
      <c r="SK27" s="5"/>
      <c r="SL27" s="5"/>
      <c r="SM27" s="5"/>
      <c r="SN27" s="5"/>
      <c r="SO27" s="5"/>
      <c r="SP27" s="5"/>
      <c r="SQ27" s="5"/>
      <c r="SR27" s="5"/>
      <c r="SS27" s="5"/>
      <c r="ST27" s="5"/>
      <c r="SU27" s="5"/>
      <c r="SV27" s="5"/>
      <c r="SW27" s="5"/>
      <c r="SX27" s="5"/>
      <c r="SY27" s="5"/>
      <c r="SZ27" s="5"/>
      <c r="TA27" s="5"/>
      <c r="TB27" s="5"/>
      <c r="TC27" s="5"/>
      <c r="TD27" s="5"/>
      <c r="TE27" s="5"/>
      <c r="TF27" s="5"/>
      <c r="TG27" s="5"/>
      <c r="TH27" s="5"/>
      <c r="TI27" s="5"/>
      <c r="TJ27" s="5"/>
      <c r="TK27" s="5"/>
      <c r="TL27" s="5"/>
      <c r="TM27" s="5"/>
      <c r="TN27" s="5"/>
      <c r="TO27" s="5"/>
      <c r="TP27" s="5"/>
      <c r="TQ27" s="5"/>
      <c r="TR27" s="5"/>
      <c r="TS27" s="5"/>
      <c r="TT27" s="5"/>
      <c r="TU27" s="5"/>
      <c r="TV27" s="5"/>
      <c r="TW27" s="5"/>
      <c r="TX27" s="5"/>
      <c r="TY27" s="5"/>
      <c r="TZ27" s="5"/>
      <c r="UA27" s="5"/>
      <c r="UB27" s="5"/>
      <c r="UC27" s="5"/>
      <c r="UD27" s="5"/>
      <c r="UE27" s="5"/>
      <c r="UF27" s="5"/>
      <c r="UG27" s="5"/>
      <c r="UH27" s="5"/>
      <c r="UI27" s="5"/>
      <c r="UJ27" s="5"/>
      <c r="UK27" s="5"/>
      <c r="UL27" s="5"/>
      <c r="UM27" s="5"/>
      <c r="UN27" s="5"/>
      <c r="UO27" s="5"/>
      <c r="UP27" s="5"/>
      <c r="UQ27" s="5"/>
      <c r="UR27" s="5"/>
      <c r="US27" s="5"/>
      <c r="UT27" s="5"/>
      <c r="UU27" s="5"/>
      <c r="UV27" s="5"/>
      <c r="UW27" s="5"/>
      <c r="UX27" s="5"/>
      <c r="UY27" s="5"/>
      <c r="UZ27" s="5"/>
      <c r="VA27" s="5"/>
      <c r="VB27" s="5"/>
      <c r="VC27" s="5"/>
      <c r="VD27" s="5"/>
      <c r="VE27" s="5"/>
      <c r="VF27" s="5"/>
      <c r="VG27" s="5"/>
      <c r="VH27" s="5"/>
      <c r="VI27" s="5"/>
      <c r="VJ27" s="5"/>
      <c r="VK27" s="5"/>
      <c r="VL27" s="5"/>
      <c r="VM27" s="5"/>
      <c r="VN27" s="5"/>
      <c r="VO27" s="5"/>
      <c r="VP27" s="5"/>
      <c r="VQ27" s="5"/>
      <c r="VR27" s="5"/>
      <c r="VS27" s="5"/>
      <c r="VT27" s="5"/>
      <c r="VU27" s="5"/>
      <c r="VV27" s="5"/>
      <c r="VW27" s="5"/>
      <c r="VX27" s="5"/>
      <c r="VY27" s="5"/>
      <c r="VZ27" s="5"/>
      <c r="WA27" s="5"/>
      <c r="WB27" s="5"/>
      <c r="WC27" s="5"/>
      <c r="WD27" s="5"/>
      <c r="WE27" s="5"/>
      <c r="WF27" s="5"/>
      <c r="WG27" s="5"/>
      <c r="WH27" s="5"/>
      <c r="WI27" s="5"/>
      <c r="WJ27" s="5"/>
      <c r="WK27" s="5"/>
      <c r="WL27" s="5"/>
      <c r="WM27" s="5"/>
      <c r="WN27" s="5"/>
      <c r="WO27" s="5"/>
      <c r="WP27" s="5"/>
      <c r="WQ27" s="5"/>
      <c r="WR27" s="5"/>
      <c r="WS27" s="5"/>
      <c r="WT27" s="5"/>
      <c r="WU27" s="5"/>
      <c r="WV27" s="5"/>
      <c r="WW27" s="5"/>
      <c r="WX27" s="5"/>
      <c r="WY27" s="5"/>
      <c r="WZ27" s="5"/>
      <c r="XA27" s="5"/>
      <c r="XB27" s="5"/>
      <c r="XC27" s="5"/>
      <c r="XD27" s="5"/>
      <c r="XE27" s="5"/>
      <c r="XF27" s="5"/>
      <c r="XG27" s="5"/>
      <c r="XH27" s="5"/>
      <c r="XI27" s="5"/>
      <c r="XJ27" s="5"/>
      <c r="XK27" s="5"/>
      <c r="XL27" s="5"/>
      <c r="XM27" s="5"/>
      <c r="XN27" s="5"/>
      <c r="XO27" s="5"/>
      <c r="XP27" s="5"/>
      <c r="XQ27" s="5"/>
      <c r="XR27" s="5"/>
      <c r="XS27" s="5"/>
      <c r="XT27" s="5"/>
      <c r="XU27" s="5"/>
      <c r="XV27" s="5"/>
      <c r="XW27" s="5"/>
      <c r="XX27" s="5"/>
      <c r="XY27" s="5"/>
      <c r="XZ27" s="5"/>
      <c r="YA27" s="5"/>
      <c r="YB27" s="5"/>
      <c r="YC27" s="5"/>
      <c r="YD27" s="5"/>
      <c r="YE27" s="5"/>
      <c r="YF27" s="5"/>
      <c r="YG27" s="5"/>
      <c r="YH27" s="5"/>
      <c r="YI27" s="5"/>
      <c r="YJ27" s="5"/>
      <c r="YK27" s="5"/>
      <c r="YL27" s="5"/>
      <c r="YM27" s="5"/>
      <c r="YN27" s="5"/>
      <c r="YO27" s="5"/>
      <c r="YP27" s="5"/>
      <c r="YQ27" s="5"/>
      <c r="YR27" s="5"/>
      <c r="YS27" s="5"/>
      <c r="YT27" s="5"/>
      <c r="YU27" s="5"/>
      <c r="YV27" s="5"/>
      <c r="YW27" s="5"/>
      <c r="YX27" s="5"/>
      <c r="YY27" s="5"/>
      <c r="YZ27" s="5"/>
      <c r="ZA27" s="5"/>
      <c r="ZB27" s="5"/>
      <c r="ZC27" s="5"/>
      <c r="ZD27" s="5"/>
      <c r="ZE27" s="5"/>
      <c r="ZF27" s="5"/>
      <c r="ZG27" s="5"/>
      <c r="ZH27" s="5"/>
      <c r="ZI27" s="5"/>
      <c r="ZJ27" s="5"/>
      <c r="ZK27" s="5"/>
      <c r="ZL27" s="5"/>
      <c r="ZM27" s="5"/>
      <c r="ZN27" s="5"/>
      <c r="ZO27" s="5"/>
      <c r="ZP27" s="5"/>
      <c r="ZQ27" s="5"/>
      <c r="ZR27" s="5"/>
      <c r="ZS27" s="5"/>
      <c r="ZT27" s="5"/>
      <c r="ZU27" s="5"/>
      <c r="ZV27" s="5"/>
      <c r="ZW27" s="5"/>
      <c r="ZX27" s="5"/>
      <c r="ZY27" s="5"/>
      <c r="ZZ27" s="5"/>
    </row>
    <row r="28" spans="1:702" ht="26.25" x14ac:dyDescent="0.25">
      <c r="A28" s="61" t="s">
        <v>135</v>
      </c>
      <c r="B28" s="73" t="s">
        <v>166</v>
      </c>
      <c r="C28" s="69"/>
      <c r="D28" s="70">
        <v>43840</v>
      </c>
      <c r="E28" s="75" t="s">
        <v>52</v>
      </c>
      <c r="F28" s="71">
        <v>10000</v>
      </c>
      <c r="G28" s="69"/>
      <c r="H28" s="72">
        <f t="array" aca="1" ref="H28" ca="1">IF(OR($D28=Fériés,$D28=Ponts,NOT(NETWORKDAYS.INTL($D28,$D28,Chômés))),"Erreur de",IF($D28="","Absence de",IFERROR(
IF($I28="Terminé","Opération",
IF(TODAY()&lt;=$D28,$D28,
IF($I28&lt;WORKDAY.INTL(Prochaine_Echéance,IF(OR(WORKDAY.INTL(Prochaine_Echéance,0,Chômés,Tout_JF_P)=Tout_JF_P),1,0)*Sens,Chômés,Tout_JF_P),
$I28,
WORKDAY.INTL(Prochaine_Echéance,IF(OR(WORKDAY.INTL(Prochaine_Echéance,0,Chômés,Tout_JF_P)=Tout_JF_P),1,0)*Sens,Chômés,Tout_JF_P))
)),
IF($D28="","Absence de","Erreur de"))))</f>
        <v>43900</v>
      </c>
      <c r="I28" s="60" t="str">
        <f t="array" aca="1" ref="I28" ca="1">IF(OR($D28=Fériés,$D28=Ponts,NOT(NETWORKDAYS.INTL($D28,$D28,Chômés))),"date de début",IFERROR(
IF(La_Dernière_Opération&gt;EDATE($D28,100),"Perpétuel",
IF(La_Dernière_Opération&lt;TODAY(),"Terminé",La_Dernière_Opération)),IF(AND(ISNUMBER($D28),$E28=""),"périodicité","date de début")))</f>
        <v>Perpétuel</v>
      </c>
      <c r="J28" s="40" t="str">
        <f t="array" aca="1" ref="J28" ca="1">IFERROR(IF(J$4&lt;$D28,"",
IF(J$4&gt;La_Dernière_Opération,"",
IF(J$4=La_Dernière_Opération,Montant,
IF(J$4=$D28,IF(OR(J$4=Tout_JF_P,NOT(NETWORKDAYS.INTL(J$4,J$4,Chômés))),"*",Montant),
IF(_T_E=J$4,IF(OR(J$4=Tout_JF_P,NOT(NETWORKDAYS.INTL(J$4,J$4,Chômés))),"*",Montant),
IF(AND(OFFSET(J28,,-Sens)&lt;&gt;"",OR(OFFSET(J$4,,-Sens)=Tout_JF_P,NOT(NETWORKDAYS.INTL(OFFSET(J$4,,-Sens),OFFSET(J$4,,-Sens),Chômés)))),IF(OR(J$4=Tout_JF_P,NOT(NETWORKDAYS.INTL(J$4,J$4,Chômés))),"*",Montant),
"")))))),"")</f>
        <v/>
      </c>
      <c r="K28" s="40" t="str">
        <f t="array" aca="1" ref="K28" ca="1">IFERROR(IF(K$4&lt;$D28,"",
IF(K$4&gt;La_Dernière_Opération,"",
IF(K$4=La_Dernière_Opération,Montant,
IF(K$4=$D28,IF(OR(K$4=Tout_JF_P,NOT(NETWORKDAYS.INTL(K$4,K$4,Chômés))),"*",Montant),
IF(_T_E=K$4,IF(OR(K$4=Tout_JF_P,NOT(NETWORKDAYS.INTL(K$4,K$4,Chômés))),"*",Montant),
IF(AND(OFFSET(K28,,-Sens)&lt;&gt;"",OR(OFFSET(K$4,,-Sens)=Tout_JF_P,NOT(NETWORKDAYS.INTL(OFFSET(K$4,,-Sens),OFFSET(K$4,,-Sens),Chômés)))),IF(OR(K$4=Tout_JF_P,NOT(NETWORKDAYS.INTL(K$4,K$4,Chômés))),"*",Montant),
"")))))),"")</f>
        <v/>
      </c>
      <c r="L28" s="40" t="str">
        <f t="array" aca="1" ref="L28" ca="1">IFERROR(IF(L$4&lt;$D28,"",
IF(L$4&gt;La_Dernière_Opération,"",
IF(L$4=La_Dernière_Opération,Montant,
IF(L$4=$D28,IF(OR(L$4=Tout_JF_P,NOT(NETWORKDAYS.INTL(L$4,L$4,Chômés))),"*",Montant),
IF(_T_E=L$4,IF(OR(L$4=Tout_JF_P,NOT(NETWORKDAYS.INTL(L$4,L$4,Chômés))),"*",Montant),
IF(AND(OFFSET(L28,,-Sens)&lt;&gt;"",OR(OFFSET(L$4,,-Sens)=Tout_JF_P,NOT(NETWORKDAYS.INTL(OFFSET(L$4,,-Sens),OFFSET(L$4,,-Sens),Chômés)))),IF(OR(L$4=Tout_JF_P,NOT(NETWORKDAYS.INTL(L$4,L$4,Chômés))),"*",Montant),
"")))))),"")</f>
        <v/>
      </c>
      <c r="M28" s="40" t="str">
        <f t="array" aca="1" ref="M28" ca="1">IFERROR(IF(M$4&lt;$D28,"",
IF(M$4&gt;La_Dernière_Opération,"",
IF(M$4=La_Dernière_Opération,Montant,
IF(M$4=$D28,IF(OR(M$4=Tout_JF_P,NOT(NETWORKDAYS.INTL(M$4,M$4,Chômés))),"*",Montant),
IF(_T_E=M$4,IF(OR(M$4=Tout_JF_P,NOT(NETWORKDAYS.INTL(M$4,M$4,Chômés))),"*",Montant),
IF(AND(OFFSET(M28,,-Sens)&lt;&gt;"",OR(OFFSET(M$4,,-Sens)=Tout_JF_P,NOT(NETWORKDAYS.INTL(OFFSET(M$4,,-Sens),OFFSET(M$4,,-Sens),Chômés)))),IF(OR(M$4=Tout_JF_P,NOT(NETWORKDAYS.INTL(M$4,M$4,Chômés))),"*",Montant),
"")))))),"")</f>
        <v/>
      </c>
      <c r="N28" s="40" t="str">
        <f t="array" aca="1" ref="N28" ca="1">IFERROR(IF(N$4&lt;$D28,"",
IF(N$4&gt;La_Dernière_Opération,"",
IF(N$4=La_Dernière_Opération,Montant,
IF(N$4=$D28,IF(OR(N$4=Tout_JF_P,NOT(NETWORKDAYS.INTL(N$4,N$4,Chômés))),"*",Montant),
IF(_T_E=N$4,IF(OR(N$4=Tout_JF_P,NOT(NETWORKDAYS.INTL(N$4,N$4,Chômés))),"*",Montant),
IF(AND(OFFSET(N28,,-Sens)&lt;&gt;"",OR(OFFSET(N$4,,-Sens)=Tout_JF_P,NOT(NETWORKDAYS.INTL(OFFSET(N$4,,-Sens),OFFSET(N$4,,-Sens),Chômés)))),IF(OR(N$4=Tout_JF_P,NOT(NETWORKDAYS.INTL(N$4,N$4,Chômés))),"*",Montant),
"")))))),"")</f>
        <v/>
      </c>
      <c r="O28" s="40" t="str">
        <f t="array" aca="1" ref="O28" ca="1">IFERROR(IF(O$4&lt;$D28,"",
IF(O$4&gt;La_Dernière_Opération,"",
IF(O$4=La_Dernière_Opération,Montant,
IF(O$4=$D28,IF(OR(O$4=Tout_JF_P,NOT(NETWORKDAYS.INTL(O$4,O$4,Chômés))),"*",Montant),
IF(_T_E=O$4,IF(OR(O$4=Tout_JF_P,NOT(NETWORKDAYS.INTL(O$4,O$4,Chômés))),"*",Montant),
IF(AND(OFFSET(O28,,-Sens)&lt;&gt;"",OR(OFFSET(O$4,,-Sens)=Tout_JF_P,NOT(NETWORKDAYS.INTL(OFFSET(O$4,,-Sens),OFFSET(O$4,,-Sens),Chômés)))),IF(OR(O$4=Tout_JF_P,NOT(NETWORKDAYS.INTL(O$4,O$4,Chômés))),"*",Montant),
"")))))),"")</f>
        <v/>
      </c>
      <c r="P28" s="86" t="str">
        <f t="array" aca="1" ref="P28" ca="1">IFERROR(IF(P$4&lt;$D28,"",
IF(P$4&gt;La_Dernière_Opération,"",
IF(P$4=La_Dernière_Opération,Montant,
IF(P$4=$D28,IF(OR(P$4=Tout_JF_P,NOT(NETWORKDAYS.INTL(P$4,P$4,Chômés))),"*",Montant),
IF(_T_E=P$4,IF(OR(P$4=Tout_JF_P,NOT(NETWORKDAYS.INTL(P$4,P$4,Chômés))),"*",Montant),
IF(AND(OFFSET(P28,,-Sens)&lt;&gt;"",OR(OFFSET(P$4,,-Sens)=Tout_JF_P,NOT(NETWORKDAYS.INTL(OFFSET(P$4,,-Sens),OFFSET(P$4,,-Sens),Chômés)))),IF(OR(P$4=Tout_JF_P,NOT(NETWORKDAYS.INTL(P$4,P$4,Chômés))),"*",Montant),
"")))))),"")</f>
        <v/>
      </c>
      <c r="Q28" s="86" t="str">
        <f t="array" aca="1" ref="Q28" ca="1">IFERROR(IF(Q$4&lt;$D28,"",
IF(Q$4&gt;La_Dernière_Opération,"",
IF(Q$4=La_Dernière_Opération,Montant,
IF(Q$4=$D28,IF(OR(Q$4=Tout_JF_P,NOT(NETWORKDAYS.INTL(Q$4,Q$4,Chômés))),"*",Montant),
IF(_T_E=Q$4,IF(OR(Q$4=Tout_JF_P,NOT(NETWORKDAYS.INTL(Q$4,Q$4,Chômés))),"*",Montant),
IF(AND(OFFSET(Q28,,-Sens)&lt;&gt;"",OR(OFFSET(Q$4,,-Sens)=Tout_JF_P,NOT(NETWORKDAYS.INTL(OFFSET(Q$4,,-Sens),OFFSET(Q$4,,-Sens),Chômés)))),IF(OR(Q$4=Tout_JF_P,NOT(NETWORKDAYS.INTL(Q$4,Q$4,Chômés))),"*",Montant),
"")))))),"")</f>
        <v/>
      </c>
      <c r="R28" s="87" t="str">
        <f t="array" aca="1" ref="R28" ca="1">IFERROR(IF(R$4&lt;$D28,"",
IF(R$4&gt;La_Dernière_Opération,"",
IF(R$4=La_Dernière_Opération,Montant,
IF(R$4=$D28,IF(OR(R$4=Tout_JF_P,NOT(NETWORKDAYS.INTL(R$4,R$4,Chômés))),"*",Montant),
IF(_T_E=R$4,IF(OR(R$4=Tout_JF_P,NOT(NETWORKDAYS.INTL(R$4,R$4,Chômés))),"*",Montant),
IF(AND(OFFSET(R28,,-Sens)&lt;&gt;"",OR(OFFSET(R$4,,-Sens)=Tout_JF_P,NOT(NETWORKDAYS.INTL(OFFSET(R$4,,-Sens),OFFSET(R$4,,-Sens),Chômés)))),IF(OR(R$4=Tout_JF_P,NOT(NETWORKDAYS.INTL(R$4,R$4,Chômés))),"*",Montant),
"")))))),"")</f>
        <v/>
      </c>
      <c r="S28" s="87" t="str">
        <f t="array" aca="1" ref="S28" ca="1">IFERROR(IF(S$4&lt;$D28,"",
IF(S$4&gt;La_Dernière_Opération,"",
IF(S$4=La_Dernière_Opération,Montant,
IF(S$4=$D28,IF(OR(S$4=Tout_JF_P,NOT(NETWORKDAYS.INTL(S$4,S$4,Chômés))),"*",Montant),
IF(_T_E=S$4,IF(OR(S$4=Tout_JF_P,NOT(NETWORKDAYS.INTL(S$4,S$4,Chômés))),"*",Montant),
IF(AND(OFFSET(S28,,-Sens)&lt;&gt;"",OR(OFFSET(S$4,,-Sens)=Tout_JF_P,NOT(NETWORKDAYS.INTL(OFFSET(S$4,,-Sens),OFFSET(S$4,,-Sens),Chômés)))),IF(OR(S$4=Tout_JF_P,NOT(NETWORKDAYS.INTL(S$4,S$4,Chômés))),"*",Montant),
"")))))),"")</f>
        <v/>
      </c>
      <c r="T28" s="87" t="str">
        <f t="array" aca="1" ref="T28" ca="1">IFERROR(IF(T$4&lt;$D28,"",
IF(T$4&gt;La_Dernière_Opération,"",
IF(T$4=La_Dernière_Opération,Montant,
IF(T$4=$D28,IF(OR(T$4=Tout_JF_P,NOT(NETWORKDAYS.INTL(T$4,T$4,Chômés))),"*",Montant),
IF(_T_E=T$4,IF(OR(T$4=Tout_JF_P,NOT(NETWORKDAYS.INTL(T$4,T$4,Chômés))),"*",Montant),
IF(AND(OFFSET(T28,,-Sens)&lt;&gt;"",OR(OFFSET(T$4,,-Sens)=Tout_JF_P,NOT(NETWORKDAYS.INTL(OFFSET(T$4,,-Sens),OFFSET(T$4,,-Sens),Chômés)))),IF(OR(T$4=Tout_JF_P,NOT(NETWORKDAYS.INTL(T$4,T$4,Chômés))),"*",Montant),
"")))))),"")</f>
        <v/>
      </c>
      <c r="U28" s="87" t="str">
        <f t="array" aca="1" ref="U28" ca="1">IFERROR(IF(U$4&lt;$D28,"",
IF(U$4&gt;La_Dernière_Opération,"",
IF(U$4=La_Dernière_Opération,Montant,
IF(U$4=$D28,IF(OR(U$4=Tout_JF_P,NOT(NETWORKDAYS.INTL(U$4,U$4,Chômés))),"*",Montant),
IF(_T_E=U$4,IF(OR(U$4=Tout_JF_P,NOT(NETWORKDAYS.INTL(U$4,U$4,Chômés))),"*",Montant),
IF(AND(OFFSET(U28,,-Sens)&lt;&gt;"",OR(OFFSET(U$4,,-Sens)=Tout_JF_P,NOT(NETWORKDAYS.INTL(OFFSET(U$4,,-Sens),OFFSET(U$4,,-Sens),Chômés)))),IF(OR(U$4=Tout_JF_P,NOT(NETWORKDAYS.INTL(U$4,U$4,Chômés))),"*",Montant),
"")))))),"")</f>
        <v/>
      </c>
      <c r="V28" s="87" t="str">
        <f ca="1">IFERROR(IF(V$4&lt;$D28,"",
IF(V$4&gt;La_Dernière_Opération,"",
IF(V$4=La_Dernière_Opération,Montant,
IF(V$4=$D28,IF(OR(V$4=Tout_JF_P,NOT(NETWORKDAYS.INTL(V$4,V$4,Chômés))),"*",Montant),
IF(_T_E=V$4,IF(OR(V$4=Tout_JF_P,NOT(NETWORKDAYS.INTL(V$4,V$4,Chômés))),"*",Montant),
IF(AND(OFFSET(V28,,-Sens)&lt;&gt;"",OR(OFFSET(V$4,,-Sens)=Tout_JF_P,NOT(NETWORKDAYS.INTL(OFFSET(V$4,,-Sens),OFFSET(V$4,,-Sens),Chômés)))),IF(OR(V$4=Tout_JF_P,NOT(NETWORKDAYS.INTL(V$4,V$4,Chômés))),"*",Montant),
"")))))),"")</f>
        <v/>
      </c>
      <c r="W28" s="87" t="str">
        <f ca="1">IFERROR(IF(W$4&lt;$D28,"",
IF(W$4&gt;La_Dernière_Opération,"",
IF(W$4=La_Dernière_Opération,Montant,
IF(W$4=$D28,IF(OR(W$4=Tout_JF_P,NOT(NETWORKDAYS.INTL(W$4,W$4,Chômés))),"*",Montant),
IF(_T_E=W$4,IF(OR(W$4=Tout_JF_P,NOT(NETWORKDAYS.INTL(W$4,W$4,Chômés))),"*",Montant),
IF(AND(OFFSET(W28,,-Sens)&lt;&gt;"",OR(OFFSET(W$4,,-Sens)=Tout_JF_P,NOT(NETWORKDAYS.INTL(OFFSET(W$4,,-Sens),OFFSET(W$4,,-Sens),Chômés)))),IF(OR(W$4=Tout_JF_P,NOT(NETWORKDAYS.INTL(W$4,W$4,Chômés))),"*",Montant),
"")))))),"")</f>
        <v>VM</v>
      </c>
      <c r="X28" s="87" t="str">
        <f t="array" aca="1" ref="X28" ca="1">IFERROR(IF(X$4&lt;$D28,"",
IF(X$4&gt;La_Dernière_Opération,"",
IF(X$4=La_Dernière_Opération,Montant,
IF(X$4=$D28,IF(OR(X$4=Tout_JF_P,NOT(NETWORKDAYS.INTL(X$4,X$4,Chômés))),"*",Montant),
IF(_T_E=X$4,IF(OR(X$4=Tout_JF_P,NOT(NETWORKDAYS.INTL(X$4,X$4,Chômés))),"*",Montant),
IF(AND(OFFSET(X28,,-Sens)&lt;&gt;"",OR(OFFSET(X$4,,-Sens)=Tout_JF_P,NOT(NETWORKDAYS.INTL(OFFSET(X$4,,-Sens),OFFSET(X$4,,-Sens),Chômés)))),IF(OR(X$4=Tout_JF_P,NOT(NETWORKDAYS.INTL(X$4,X$4,Chômés))),"*",Montant),
"")))))),"")</f>
        <v/>
      </c>
      <c r="Y28" s="87" t="str">
        <f t="array" aca="1" ref="Y28" ca="1">IFERROR(IF(Y$4&lt;$D28,"",
IF(Y$4&gt;La_Dernière_Opération,"",
IF(Y$4=La_Dernière_Opération,Montant,
IF(Y$4=$D28,IF(OR(Y$4=Tout_JF_P,NOT(NETWORKDAYS.INTL(Y$4,Y$4,Chômés))),"*",Montant),
IF(_T_E=Y$4,IF(OR(Y$4=Tout_JF_P,NOT(NETWORKDAYS.INTL(Y$4,Y$4,Chômés))),"*",Montant),
IF(AND(OFFSET(Y28,,-Sens)&lt;&gt;"",OR(OFFSET(Y$4,,-Sens)=Tout_JF_P,NOT(NETWORKDAYS.INTL(OFFSET(Y$4,,-Sens),OFFSET(Y$4,,-Sens),Chômés)))),IF(OR(Y$4=Tout_JF_P,NOT(NETWORKDAYS.INTL(Y$4,Y$4,Chômés))),"*",Montant),
"")))))),"")</f>
        <v/>
      </c>
      <c r="Z28" s="87" t="str">
        <f t="array" aca="1" ref="Z28" ca="1">IFERROR(IF(Z$4&lt;$D28,"",
IF(Z$4&gt;La_Dernière_Opération,"",
IF(Z$4=La_Dernière_Opération,Montant,
IF(Z$4=$D28,IF(OR(Z$4=Tout_JF_P,NOT(NETWORKDAYS.INTL(Z$4,Z$4,Chômés))),"*",Montant),
IF(_T_E=Z$4,IF(OR(Z$4=Tout_JF_P,NOT(NETWORKDAYS.INTL(Z$4,Z$4,Chômés))),"*",Montant),
IF(AND(OFFSET(Z28,,-Sens)&lt;&gt;"",OR(OFFSET(Z$4,,-Sens)=Tout_JF_P,NOT(NETWORKDAYS.INTL(OFFSET(Z$4,,-Sens),OFFSET(Z$4,,-Sens),Chômés)))),IF(OR(Z$4=Tout_JF_P,NOT(NETWORKDAYS.INTL(Z$4,Z$4,Chômés))),"*",Montant),
"")))))),"")</f>
        <v/>
      </c>
      <c r="AA28" s="87" t="str">
        <f t="array" aca="1" ref="AA28" ca="1">IFERROR(IF(AA$4&lt;$D28,"",
IF(AA$4&gt;La_Dernière_Opération,"",
IF(AA$4=La_Dernière_Opération,Montant,
IF(AA$4=$D28,IF(OR(AA$4=Tout_JF_P,NOT(NETWORKDAYS.INTL(AA$4,AA$4,Chômés))),"*",Montant),
IF(_T_E=AA$4,IF(OR(AA$4=Tout_JF_P,NOT(NETWORKDAYS.INTL(AA$4,AA$4,Chômés))),"*",Montant),
IF(AND(OFFSET(AA28,,-Sens)&lt;&gt;"",OR(OFFSET(AA$4,,-Sens)=Tout_JF_P,NOT(NETWORKDAYS.INTL(OFFSET(AA$4,,-Sens),OFFSET(AA$4,,-Sens),Chômés)))),IF(OR(AA$4=Tout_JF_P,NOT(NETWORKDAYS.INTL(AA$4,AA$4,Chômés))),"*",Montant),
"")))))),"")</f>
        <v/>
      </c>
      <c r="AB28" s="87" t="str">
        <f ca="1">IFERROR(IF(AB$4&lt;$D28,"",
IF(AB$4&gt;La_Dernière_Opération,"",
IF(AB$4=La_Dernière_Opération,Montant,
IF(AB$4=$D28,IF(OR(AB$4=Tout_JF_P,NOT(NETWORKDAYS.INTL(AB$4,AB$4,Chômés))),"*",Montant),
IF(_T_E=AB$4,IF(OR(AB$4=Tout_JF_P,NOT(NETWORKDAYS.INTL(AB$4,AB$4,Chômés))),"*",Montant),
IF(AND(OFFSET(AB28,,-Sens)&lt;&gt;"",OR(OFFSET(AB$4,,-Sens)=Tout_JF_P,NOT(NETWORKDAYS.INTL(OFFSET(AB$4,,-Sens),OFFSET(AB$4,,-Sens),Chômés)))),IF(OR(AB$4=Tout_JF_P,NOT(NETWORKDAYS.INTL(AB$4,AB$4,Chômés))),"*",Montant),
"")))))),"")</f>
        <v/>
      </c>
      <c r="AC28" s="87" t="str">
        <f t="array" aca="1" ref="AC28" ca="1">IFERROR(IF(AC$4&lt;$D28,"",
IF(AC$4&gt;La_Dernière_Opération,"",
IF(AC$4=La_Dernière_Opération,Montant,
IF(AC$4=$D28,IF(OR(AC$4=Tout_JF_P,NOT(NETWORKDAYS.INTL(AC$4,AC$4,Chômés))),"*",Montant),
IF(_T_E=AC$4,IF(OR(AC$4=Tout_JF_P,NOT(NETWORKDAYS.INTL(AC$4,AC$4,Chômés))),"*",Montant),
IF(AND(OFFSET(AC28,,-Sens)&lt;&gt;"",OR(OFFSET(AC$4,,-Sens)=Tout_JF_P,NOT(NETWORKDAYS.INTL(OFFSET(AC$4,,-Sens),OFFSET(AC$4,,-Sens),Chômés)))),IF(OR(AC$4=Tout_JF_P,NOT(NETWORKDAYS.INTL(AC$4,AC$4,Chômés))),"*",Montant),
"")))))),"")</f>
        <v/>
      </c>
      <c r="AD28" s="87" t="str">
        <f ca="1">IFERROR(IF(AD$4&lt;$D28,"",
IF(AD$4&gt;La_Dernière_Opération,"",
IF(AD$4=La_Dernière_Opération,Montant,
IF(AD$4=$D28,IF(OR(AD$4=Tout_JF_P,NOT(NETWORKDAYS.INTL(AD$4,AD$4,Chômés))),"*",Montant),
IF(_T_E=AD$4,IF(OR(AD$4=Tout_JF_P,NOT(NETWORKDAYS.INTL(AD$4,AD$4,Chômés))),"*",Montant),
IF(AND(OFFSET(AD28,,-Sens)&lt;&gt;"",OR(OFFSET(AD$4,,-Sens)=Tout_JF_P,NOT(NETWORKDAYS.INTL(OFFSET(AD$4,,-Sens),OFFSET(AD$4,,-Sens),Chômés)))),IF(OR(AD$4=Tout_JF_P,NOT(NETWORKDAYS.INTL(AD$4,AD$4,Chômés))),"*",Montant),
"")))))),"")</f>
        <v/>
      </c>
      <c r="AE28" s="87" t="str">
        <f t="array" aca="1" ref="AE28" ca="1">IFERROR(IF(AE$4&lt;$D28,"",
IF(AE$4&gt;La_Dernière_Opération,"",
IF(AE$4=La_Dernière_Opération,Montant,
IF(AE$4=$D28,IF(OR(AE$4=Tout_JF_P,NOT(NETWORKDAYS.INTL(AE$4,AE$4,Chômés))),"*",Montant),
IF(_T_E=AE$4,IF(OR(AE$4=Tout_JF_P,NOT(NETWORKDAYS.INTL(AE$4,AE$4,Chômés))),"*",Montant),
IF(AND(OFFSET(AE28,,-Sens)&lt;&gt;"",OR(OFFSET(AE$4,,-Sens)=Tout_JF_P,NOT(NETWORKDAYS.INTL(OFFSET(AE$4,,-Sens),OFFSET(AE$4,,-Sens),Chômés)))),IF(OR(AE$4=Tout_JF_P,NOT(NETWORKDAYS.INTL(AE$4,AE$4,Chômés))),"*",Montant),
"")))))),"")</f>
        <v/>
      </c>
      <c r="AF28" s="87" t="str">
        <f t="array" aca="1" ref="AF28" ca="1">IFERROR(IF(AF$4&lt;$D28,"",
IF(AF$4&gt;La_Dernière_Opération,"",
IF(AF$4=La_Dernière_Opération,Montant,
IF(AF$4=$D28,IF(OR(AF$4=Tout_JF_P,NOT(NETWORKDAYS.INTL(AF$4,AF$4,Chômés))),"*",Montant),
IF(_T_E=AF$4,IF(OR(AF$4=Tout_JF_P,NOT(NETWORKDAYS.INTL(AF$4,AF$4,Chômés))),"*",Montant),
IF(AND(OFFSET(AF28,,-Sens)&lt;&gt;"",OR(OFFSET(AF$4,,-Sens)=Tout_JF_P,NOT(NETWORKDAYS.INTL(OFFSET(AF$4,,-Sens),OFFSET(AF$4,,-Sens),Chômés)))),IF(OR(AF$4=Tout_JF_P,NOT(NETWORKDAYS.INTL(AF$4,AF$4,Chômés))),"*",Montant),
"")))))),"")</f>
        <v/>
      </c>
      <c r="AG28" s="87" t="str">
        <f ca="1">IFERROR(IF(AG$4&lt;$D28,"",
IF(AG$4&gt;La_Dernière_Opération,"",
IF(AG$4=La_Dernière_Opération,Montant,
IF(AG$4=$D28,IF(OR(AG$4=Tout_JF_P,NOT(NETWORKDAYS.INTL(AG$4,AG$4,Chômés))),"*",Montant),
IF(_T_E=AG$4,IF(OR(AG$4=Tout_JF_P,NOT(NETWORKDAYS.INTL(AG$4,AG$4,Chômés))),"*",Montant),
IF(AND(OFFSET(AG28,,-Sens)&lt;&gt;"",OR(OFFSET(AG$4,,-Sens)=Tout_JF_P,NOT(NETWORKDAYS.INTL(OFFSET(AG$4,,-Sens),OFFSET(AG$4,,-Sens),Chômés)))),IF(OR(AG$4=Tout_JF_P,NOT(NETWORKDAYS.INTL(AG$4,AG$4,Chômés))),"*",Montant),
"")))))),"")</f>
        <v/>
      </c>
      <c r="AH28" s="87" t="str">
        <f t="array" aca="1" ref="AH28" ca="1">IFERROR(IF(AH$4&lt;$D28,"",
IF(AH$4&gt;La_Dernière_Opération,"",
IF(AH$4=La_Dernière_Opération,Montant,
IF(AH$4=$D28,IF(OR(AH$4=Tout_JF_P,NOT(NETWORKDAYS.INTL(AH$4,AH$4,Chômés))),"*",Montant),
IF(_T_E=AH$4,IF(OR(AH$4=Tout_JF_P,NOT(NETWORKDAYS.INTL(AH$4,AH$4,Chômés))),"*",Montant),
IF(AND(OFFSET(AH28,,-Sens)&lt;&gt;"",OR(OFFSET(AH$4,,-Sens)=Tout_JF_P,NOT(NETWORKDAYS.INTL(OFFSET(AH$4,,-Sens),OFFSET(AH$4,,-Sens),Chômés)))),IF(OR(AH$4=Tout_JF_P,NOT(NETWORKDAYS.INTL(AH$4,AH$4,Chômés))),"*",Montant),
"")))))),"")</f>
        <v/>
      </c>
      <c r="AI28" s="87" t="str">
        <f ca="1">IFERROR(IF(AI$4&lt;$D28,"",
IF(AI$4&gt;La_Dernière_Opération,"",
IF(AI$4=La_Dernière_Opération,Montant,
IF(AI$4=$D28,IF(OR(AI$4=Tout_JF_P,NOT(NETWORKDAYS.INTL(AI$4,AI$4,Chômés))),"*",Montant),
IF(_T_E=AI$4,IF(OR(AI$4=Tout_JF_P,NOT(NETWORKDAYS.INTL(AI$4,AI$4,Chômés))),"*",Montant),
IF(AND(OFFSET(AI28,,-Sens)&lt;&gt;"",OR(OFFSET(AI$4,,-Sens)=Tout_JF_P,NOT(NETWORKDAYS.INTL(OFFSET(AI$4,,-Sens),OFFSET(AI$4,,-Sens),Chômés)))),IF(OR(AI$4=Tout_JF_P,NOT(NETWORKDAYS.INTL(AI$4,AI$4,Chômés))),"*",Montant),
"")))))),"")</f>
        <v/>
      </c>
      <c r="AJ28" s="87" t="str">
        <f t="array" aca="1" ref="AJ28" ca="1">IFERROR(IF(AJ$4&lt;$D28,"",
IF(AJ$4&gt;La_Dernière_Opération,"",
IF(AJ$4=La_Dernière_Opération,Montant,
IF(AJ$4=$D28,IF(OR(AJ$4=Tout_JF_P,NOT(NETWORKDAYS.INTL(AJ$4,AJ$4,Chômés))),"*",Montant),
IF(_T_E=AJ$4,IF(OR(AJ$4=Tout_JF_P,NOT(NETWORKDAYS.INTL(AJ$4,AJ$4,Chômés))),"*",Montant),
IF(AND(OFFSET(AJ28,,-Sens)&lt;&gt;"",OR(OFFSET(AJ$4,,-Sens)=Tout_JF_P,NOT(NETWORKDAYS.INTL(OFFSET(AJ$4,,-Sens),OFFSET(AJ$4,,-Sens),Chômés)))),IF(OR(AJ$4=Tout_JF_P,NOT(NETWORKDAYS.INTL(AJ$4,AJ$4,Chômés))),"*",Montant),
"")))))),"")</f>
        <v/>
      </c>
      <c r="AK28" s="87" t="str">
        <f t="array" aca="1" ref="AK28" ca="1">IFERROR(IF(AK$4&lt;$D28,"",
IF(AK$4&gt;La_Dernière_Opération,"",
IF(AK$4=La_Dernière_Opération,Montant,
IF(AK$4=$D28,IF(OR(AK$4=Tout_JF_P,NOT(NETWORKDAYS.INTL(AK$4,AK$4,Chômés))),"*",Montant),
IF(_T_E=AK$4,IF(OR(AK$4=Tout_JF_P,NOT(NETWORKDAYS.INTL(AK$4,AK$4,Chômés))),"*",Montant),
IF(AND(OFFSET(AK28,,-Sens)&lt;&gt;"",OR(OFFSET(AK$4,,-Sens)=Tout_JF_P,NOT(NETWORKDAYS.INTL(OFFSET(AK$4,,-Sens),OFFSET(AK$4,,-Sens),Chômés)))),IF(OR(AK$4=Tout_JF_P,NOT(NETWORKDAYS.INTL(AK$4,AK$4,Chômés))),"*",Montant),
"")))))),"")</f>
        <v/>
      </c>
      <c r="AL28" s="87" t="str">
        <f t="array" aca="1" ref="AL28" ca="1">IFERROR(IF(AL$4&lt;$D28,"",
IF(AL$4&gt;La_Dernière_Opération,"",
IF(AL$4=La_Dernière_Opération,Montant,
IF(AL$4=$D28,IF(OR(AL$4=Tout_JF_P,NOT(NETWORKDAYS.INTL(AL$4,AL$4,Chômés))),"*",Montant),
IF(_T_E=AL$4,IF(OR(AL$4=Tout_JF_P,NOT(NETWORKDAYS.INTL(AL$4,AL$4,Chômés))),"*",Montant),
IF(AND(OFFSET(AL28,,-Sens)&lt;&gt;"",OR(OFFSET(AL$4,,-Sens)=Tout_JF_P,NOT(NETWORKDAYS.INTL(OFFSET(AL$4,,-Sens),OFFSET(AL$4,,-Sens),Chômés)))),IF(OR(AL$4=Tout_JF_P,NOT(NETWORKDAYS.INTL(AL$4,AL$4,Chômés))),"*",Montant),
"")))))),"")</f>
        <v/>
      </c>
      <c r="AM28" s="87" t="str">
        <f t="array" aca="1" ref="AM28" ca="1">IFERROR(IF(AM$4&lt;$D28,"",
IF(AM$4&gt;La_Dernière_Opération,"",
IF(AM$4=La_Dernière_Opération,Montant,
IF(AM$4=$D28,IF(OR(AM$4=Tout_JF_P,NOT(NETWORKDAYS.INTL(AM$4,AM$4,Chômés))),"*",Montant),
IF(_T_E=AM$4,IF(OR(AM$4=Tout_JF_P,NOT(NETWORKDAYS.INTL(AM$4,AM$4,Chômés))),"*",Montant),
IF(AND(OFFSET(AM28,,-Sens)&lt;&gt;"",OR(OFFSET(AM$4,,-Sens)=Tout_JF_P,NOT(NETWORKDAYS.INTL(OFFSET(AM$4,,-Sens),OFFSET(AM$4,,-Sens),Chômés)))),IF(OR(AM$4=Tout_JF_P,NOT(NETWORKDAYS.INTL(AM$4,AM$4,Chômés))),"*",Montant),
"")))))),"")</f>
        <v/>
      </c>
      <c r="AN28" s="87" t="str">
        <f t="array" aca="1" ref="AN28" ca="1">IFERROR(IF(AN$4&lt;$D28,"",
IF(AN$4&gt;La_Dernière_Opération,"",
IF(AN$4=La_Dernière_Opération,Montant,
IF(AN$4=$D28,IF(OR(AN$4=Tout_JF_P,NOT(NETWORKDAYS.INTL(AN$4,AN$4,Chômés))),"*",Montant),
IF(_T_E=AN$4,IF(OR(AN$4=Tout_JF_P,NOT(NETWORKDAYS.INTL(AN$4,AN$4,Chômés))),"*",Montant),
IF(AND(OFFSET(AN28,,-Sens)&lt;&gt;"",OR(OFFSET(AN$4,,-Sens)=Tout_JF_P,NOT(NETWORKDAYS.INTL(OFFSET(AN$4,,-Sens),OFFSET(AN$4,,-Sens),Chômés)))),IF(OR(AN$4=Tout_JF_P,NOT(NETWORKDAYS.INTL(AN$4,AN$4,Chômés))),"*",Montant),
"")))))),"")</f>
        <v/>
      </c>
      <c r="AO28" s="87" t="str">
        <f t="array" aca="1" ref="AO28" ca="1">IFERROR(IF(AO$4&lt;$D28,"",
IF(AO$4&gt;La_Dernière_Opération,"",
IF(AO$4=La_Dernière_Opération,Montant,
IF(AO$4=$D28,IF(OR(AO$4=Tout_JF_P,NOT(NETWORKDAYS.INTL(AO$4,AO$4,Chômés))),"*",Montant),
IF(_T_E=AO$4,IF(OR(AO$4=Tout_JF_P,NOT(NETWORKDAYS.INTL(AO$4,AO$4,Chômés))),"*",Montant),
IF(AND(OFFSET(AO28,,-Sens)&lt;&gt;"",OR(OFFSET(AO$4,,-Sens)=Tout_JF_P,NOT(NETWORKDAYS.INTL(OFFSET(AO$4,,-Sens),OFFSET(AO$4,,-Sens),Chômés)))),IF(OR(AO$4=Tout_JF_P,NOT(NETWORKDAYS.INTL(AO$4,AO$4,Chômés))),"*",Montant),
"")))))),"")</f>
        <v/>
      </c>
      <c r="AP28" s="87" t="str">
        <f t="array" aca="1" ref="AP28" ca="1">IFERROR(IF(AP$4&lt;$D28,"",
IF(AP$4&gt;La_Dernière_Opération,"",
IF(AP$4=La_Dernière_Opération,Montant,
IF(AP$4=$D28,IF(OR(AP$4=Tout_JF_P,NOT(NETWORKDAYS.INTL(AP$4,AP$4,Chômés))),"*",Montant),
IF(_T_E=AP$4,IF(OR(AP$4=Tout_JF_P,NOT(NETWORKDAYS.INTL(AP$4,AP$4,Chômés))),"*",Montant),
IF(AND(OFFSET(AP28,,-Sens)&lt;&gt;"",OR(OFFSET(AP$4,,-Sens)=Tout_JF_P,NOT(NETWORKDAYS.INTL(OFFSET(AP$4,,-Sens),OFFSET(AP$4,,-Sens),Chômés)))),IF(OR(AP$4=Tout_JF_P,NOT(NETWORKDAYS.INTL(AP$4,AP$4,Chômés))),"*",Montant),
"")))))),"")</f>
        <v/>
      </c>
      <c r="AQ28" s="87" t="str">
        <f ca="1">IFERROR(IF(AQ$4&lt;$D28,"",
IF(AQ$4&gt;La_Dernière_Opération,"",
IF(AQ$4=La_Dernière_Opération,Montant,
IF(AQ$4=$D28,IF(OR(AQ$4=Tout_JF_P,NOT(NETWORKDAYS.INTL(AQ$4,AQ$4,Chômés))),"*",Montant),
IF(_T_E=AQ$4,IF(OR(AQ$4=Tout_JF_P,NOT(NETWORKDAYS.INTL(AQ$4,AQ$4,Chômés))),"*",Montant),
IF(AND(OFFSET(AQ28,,-Sens)&lt;&gt;"",OR(OFFSET(AQ$4,,-Sens)=Tout_JF_P,NOT(NETWORKDAYS.INTL(OFFSET(AQ$4,,-Sens),OFFSET(AQ$4,,-Sens),Chômés)))),IF(OR(AQ$4=Tout_JF_P,NOT(NETWORKDAYS.INTL(AQ$4,AQ$4,Chômés))),"*",Montant),
"")))))),"")</f>
        <v/>
      </c>
      <c r="AR28" s="87" t="str">
        <f ca="1">IFERROR(IF(AR$4&lt;$D28,"",
IF(AR$4&gt;La_Dernière_Opération,"",
IF(AR$4=La_Dernière_Opération,Montant,
IF(AR$4=$D28,IF(OR(AR$4=Tout_JF_P,NOT(NETWORKDAYS.INTL(AR$4,AR$4,Chômés))),"*",Montant),
IF(_T_E=AR$4,IF(OR(AR$4=Tout_JF_P,NOT(NETWORKDAYS.INTL(AR$4,AR$4,Chômés))),"*",Montant),
IF(AND(OFFSET(AR28,,-Sens)&lt;&gt;"",OR(OFFSET(AR$4,,-Sens)=Tout_JF_P,NOT(NETWORKDAYS.INTL(OFFSET(AR$4,,-Sens),OFFSET(AR$4,,-Sens),Chômés)))),IF(OR(AR$4=Tout_JF_P,NOT(NETWORKDAYS.INTL(AR$4,AR$4,Chômés))),"*",Montant),
"")))))),"")</f>
        <v/>
      </c>
      <c r="AS28" s="87" t="str">
        <f t="array" aca="1" ref="AS28" ca="1">IFERROR(IF(AS$4&lt;$D28,"",
IF(AS$4&gt;La_Dernière_Opération,"",
IF(AS$4=La_Dernière_Opération,Montant,
IF(AS$4=$D28,IF(OR(AS$4=Tout_JF_P,NOT(NETWORKDAYS.INTL(AS$4,AS$4,Chômés))),"*",Montant),
IF(_T_E=AS$4,IF(OR(AS$4=Tout_JF_P,NOT(NETWORKDAYS.INTL(AS$4,AS$4,Chômés))),"*",Montant),
IF(AND(OFFSET(AS28,,-Sens)&lt;&gt;"",OR(OFFSET(AS$4,,-Sens)=Tout_JF_P,NOT(NETWORKDAYS.INTL(OFFSET(AS$4,,-Sens),OFFSET(AS$4,,-Sens),Chômés)))),IF(OR(AS$4=Tout_JF_P,NOT(NETWORKDAYS.INTL(AS$4,AS$4,Chômés))),"*",Montant),
"")))))),"")</f>
        <v/>
      </c>
      <c r="AT28" s="87" t="str">
        <f t="array" aca="1" ref="AT28" ca="1">IFERROR(IF(AT$4&lt;$D28,"",
IF(AT$4&gt;La_Dernière_Opération,"",
IF(AT$4=La_Dernière_Opération,Montant,
IF(AT$4=$D28,IF(OR(AT$4=Tout_JF_P,NOT(NETWORKDAYS.INTL(AT$4,AT$4,Chômés))),"*",Montant),
IF(_T_E=AT$4,IF(OR(AT$4=Tout_JF_P,NOT(NETWORKDAYS.INTL(AT$4,AT$4,Chômés))),"*",Montant),
IF(AND(OFFSET(AT28,,-Sens)&lt;&gt;"",OR(OFFSET(AT$4,,-Sens)=Tout_JF_P,NOT(NETWORKDAYS.INTL(OFFSET(AT$4,,-Sens),OFFSET(AT$4,,-Sens),Chômés)))),IF(OR(AT$4=Tout_JF_P,NOT(NETWORKDAYS.INTL(AT$4,AT$4,Chômés))),"*",Montant),
"")))))),"")</f>
        <v/>
      </c>
      <c r="AU28" s="87" t="str">
        <f t="array" aca="1" ref="AU28" ca="1">IFERROR(IF(AU$4&lt;$D28,"",
IF(AU$4&gt;La_Dernière_Opération,"",
IF(AU$4=La_Dernière_Opération,Montant,
IF(AU$4=$D28,IF(OR(AU$4=Tout_JF_P,NOT(NETWORKDAYS.INTL(AU$4,AU$4,Chômés))),"*",Montant),
IF(_T_E=AU$4,IF(OR(AU$4=Tout_JF_P,NOT(NETWORKDAYS.INTL(AU$4,AU$4,Chômés))),"*",Montant),
IF(AND(OFFSET(AU28,,-Sens)&lt;&gt;"",OR(OFFSET(AU$4,,-Sens)=Tout_JF_P,NOT(NETWORKDAYS.INTL(OFFSET(AU$4,,-Sens),OFFSET(AU$4,,-Sens),Chômés)))),IF(OR(AU$4=Tout_JF_P,NOT(NETWORKDAYS.INTL(AU$4,AU$4,Chômés))),"*",Montant),
"")))))),"")</f>
        <v/>
      </c>
      <c r="AV28" s="87" t="str">
        <f t="array" aca="1" ref="AV28" ca="1">IFERROR(IF(AV$4&lt;$D28,"",
IF(AV$4&gt;La_Dernière_Opération,"",
IF(AV$4=La_Dernière_Opération,Montant,
IF(AV$4=$D28,IF(OR(AV$4=Tout_JF_P,NOT(NETWORKDAYS.INTL(AV$4,AV$4,Chômés))),"*",Montant),
IF(_T_E=AV$4,IF(OR(AV$4=Tout_JF_P,NOT(NETWORKDAYS.INTL(AV$4,AV$4,Chômés))),"*",Montant),
IF(AND(OFFSET(AV28,,-Sens)&lt;&gt;"",OR(OFFSET(AV$4,,-Sens)=Tout_JF_P,NOT(NETWORKDAYS.INTL(OFFSET(AV$4,,-Sens),OFFSET(AV$4,,-Sens),Chômés)))),IF(OR(AV$4=Tout_JF_P,NOT(NETWORKDAYS.INTL(AV$4,AV$4,Chômés))),"*",Montant),
"")))))),"")</f>
        <v/>
      </c>
      <c r="AW28" s="87" t="str">
        <f t="array" aca="1" ref="AW28" ca="1">IFERROR(IF(AW$4&lt;$D28,"",
IF(AW$4&gt;La_Dernière_Opération,"",
IF(AW$4=La_Dernière_Opération,Montant,
IF(AW$4=$D28,IF(OR(AW$4=Tout_JF_P,NOT(NETWORKDAYS.INTL(AW$4,AW$4,Chômés))),"*",Montant),
IF(_T_E=AW$4,IF(OR(AW$4=Tout_JF_P,NOT(NETWORKDAYS.INTL(AW$4,AW$4,Chômés))),"*",Montant),
IF(AND(OFFSET(AW28,,-Sens)&lt;&gt;"",OR(OFFSET(AW$4,,-Sens)=Tout_JF_P,NOT(NETWORKDAYS.INTL(OFFSET(AW$4,,-Sens),OFFSET(AW$4,,-Sens),Chômés)))),IF(OR(AW$4=Tout_JF_P,NOT(NETWORKDAYS.INTL(AW$4,AW$4,Chômés))),"*",Montant),
"")))))),"")</f>
        <v/>
      </c>
      <c r="AX28" s="87" t="str">
        <f t="array" aca="1" ref="AX28" ca="1">IFERROR(IF(AX$4&lt;$D28,"",
IF(AX$4&gt;La_Dernière_Opération,"",
IF(AX$4=La_Dernière_Opération,Montant,
IF(AX$4=$D28,IF(OR(AX$4=Tout_JF_P,NOT(NETWORKDAYS.INTL(AX$4,AX$4,Chômés))),"*",Montant),
IF(_T_E=AX$4,IF(OR(AX$4=Tout_JF_P,NOT(NETWORKDAYS.INTL(AX$4,AX$4,Chômés))),"*",Montant),
IF(AND(OFFSET(AX28,,-Sens)&lt;&gt;"",OR(OFFSET(AX$4,,-Sens)=Tout_JF_P,NOT(NETWORKDAYS.INTL(OFFSET(AX$4,,-Sens),OFFSET(AX$4,,-Sens),Chômés)))),IF(OR(AX$4=Tout_JF_P,NOT(NETWORKDAYS.INTL(AX$4,AX$4,Chômés))),"*",Montant),
"")))))),"")</f>
        <v/>
      </c>
      <c r="AY28" s="87" t="str">
        <f ca="1">IFERROR(IF(AY$4&lt;$D28,"",
IF(AY$4&gt;La_Dernière_Opération,"",
IF(AY$4=La_Dernière_Opération,Montant,
IF(AY$4=$D28,IF(OR(AY$4=Tout_JF_P,NOT(NETWORKDAYS.INTL(AY$4,AY$4,Chômés))),"*",Montant),
IF(_T_E=AY$4,IF(OR(AY$4=Tout_JF_P,NOT(NETWORKDAYS.INTL(AY$4,AY$4,Chômés))),"*",Montant),
IF(AND(OFFSET(AY28,,-Sens)&lt;&gt;"",OR(OFFSET(AY$4,,-Sens)=Tout_JF_P,NOT(NETWORKDAYS.INTL(OFFSET(AY$4,,-Sens),OFFSET(AY$4,,-Sens),Chômés)))),IF(OR(AY$4=Tout_JF_P,NOT(NETWORKDAYS.INTL(AY$4,AY$4,Chômés))),"*",Montant),
"")))))),"")</f>
        <v/>
      </c>
      <c r="AZ28" s="87" t="str">
        <f ca="1">IFERROR(IF(AZ$4&lt;$D28,"",
IF(AZ$4&gt;La_Dernière_Opération,"",
IF(AZ$4=La_Dernière_Opération,Montant,
IF(AZ$4=$D28,IF(OR(AZ$4=Tout_JF_P,NOT(NETWORKDAYS.INTL(AZ$4,AZ$4,Chômés))),"*",Montant),
IF(_T_E=AZ$4,IF(OR(AZ$4=Tout_JF_P,NOT(NETWORKDAYS.INTL(AZ$4,AZ$4,Chômés))),"*",Montant),
IF(AND(OFFSET(AZ28,,-Sens)&lt;&gt;"",OR(OFFSET(AZ$4,,-Sens)=Tout_JF_P,NOT(NETWORKDAYS.INTL(OFFSET(AZ$4,,-Sens),OFFSET(AZ$4,,-Sens),Chômés)))),IF(OR(AZ$4=Tout_JF_P,NOT(NETWORKDAYS.INTL(AZ$4,AZ$4,Chômés))),"*",Montant),
"")))))),"")</f>
        <v>VM</v>
      </c>
      <c r="BA28" s="87" t="str">
        <f t="array" aca="1" ref="BA28" ca="1">IFERROR(IF(BA$4&lt;$D28,"",
IF(BA$4&gt;La_Dernière_Opération,"",
IF(BA$4=La_Dernière_Opération,Montant,
IF(BA$4=$D28,IF(OR(BA$4=Tout_JF_P,NOT(NETWORKDAYS.INTL(BA$4,BA$4,Chômés))),"*",Montant),
IF(_T_E=BA$4,IF(OR(BA$4=Tout_JF_P,NOT(NETWORKDAYS.INTL(BA$4,BA$4,Chômés))),"*",Montant),
IF(AND(OFFSET(BA28,,-Sens)&lt;&gt;"",OR(OFFSET(BA$4,,-Sens)=Tout_JF_P,NOT(NETWORKDAYS.INTL(OFFSET(BA$4,,-Sens),OFFSET(BA$4,,-Sens),Chômés)))),IF(OR(BA$4=Tout_JF_P,NOT(NETWORKDAYS.INTL(BA$4,BA$4,Chômés))),"*",Montant),
"")))))),"")</f>
        <v/>
      </c>
      <c r="BB28" s="88" t="str">
        <f t="array" aca="1" ref="BB28" ca="1">IFERROR(IF(BB$4&lt;$D28,"",
IF(BB$4&gt;La_Dernière_Opération,"",
IF(BB$4=La_Dernière_Opération,Montant,
IF(BB$4=$D28,IF(OR(BB$4=Tout_JF_P,NOT(NETWORKDAYS.INTL(BB$4,BB$4,Chômés))),"*",Montant),
IF(_T_E=BB$4,IF(OR(BB$4=Tout_JF_P,NOT(NETWORKDAYS.INTL(BB$4,BB$4,Chômés))),"*",Montant),
IF(AND(OFFSET(BB28,,-Sens)&lt;&gt;"",OR(OFFSET(BB$4,,-Sens)=Tout_JF_P,NOT(NETWORKDAYS.INTL(OFFSET(BB$4,,-Sens),OFFSET(BB$4,,-Sens),Chômés)))),IF(OR(BB$4=Tout_JF_P,NOT(NETWORKDAYS.INTL(BB$4,BB$4,Chômés))),"*",Montant),
"")))))),"")</f>
        <v/>
      </c>
      <c r="BC28" s="88" t="str">
        <f t="array" aca="1" ref="BC28" ca="1">IFERROR(IF(BC$4&lt;$D28,"",
IF(BC$4&gt;La_Dernière_Opération,"",
IF(BC$4=La_Dernière_Opération,Montant,
IF(BC$4=$D28,IF(OR(BC$4=Tout_JF_P,NOT(NETWORKDAYS.INTL(BC$4,BC$4,Chômés))),"*",Montant),
IF(_T_E=BC$4,IF(OR(BC$4=Tout_JF_P,NOT(NETWORKDAYS.INTL(BC$4,BC$4,Chômés))),"*",Montant),
IF(AND(OFFSET(BC28,,-Sens)&lt;&gt;"",OR(OFFSET(BC$4,,-Sens)=Tout_JF_P,NOT(NETWORKDAYS.INTL(OFFSET(BC$4,,-Sens),OFFSET(BC$4,,-Sens),Chômés)))),IF(OR(BC$4=Tout_JF_P,NOT(NETWORKDAYS.INTL(BC$4,BC$4,Chômés))),"*",Montant),
"")))))),"")</f>
        <v/>
      </c>
      <c r="BD28" s="88" t="str">
        <f t="array" aca="1" ref="BD28" ca="1">IFERROR(IF(BD$4&lt;$D28,"",
IF(BD$4&gt;La_Dernière_Opération,"",
IF(BD$4=La_Dernière_Opération,Montant,
IF(BD$4=$D28,IF(OR(BD$4=Tout_JF_P,NOT(NETWORKDAYS.INTL(BD$4,BD$4,Chômés))),"*",Montant),
IF(_T_E=BD$4,IF(OR(BD$4=Tout_JF_P,NOT(NETWORKDAYS.INTL(BD$4,BD$4,Chômés))),"*",Montant),
IF(AND(OFFSET(BD28,,-Sens)&lt;&gt;"",OR(OFFSET(BD$4,,-Sens)=Tout_JF_P,NOT(NETWORKDAYS.INTL(OFFSET(BD$4,,-Sens),OFFSET(BD$4,,-Sens),Chômés)))),IF(OR(BD$4=Tout_JF_P,NOT(NETWORKDAYS.INTL(BD$4,BD$4,Chômés))),"*",Montant),
"")))))),"")</f>
        <v/>
      </c>
      <c r="BE28" s="88" t="str">
        <f t="array" aca="1" ref="BE28" ca="1">IFERROR(IF(BE$4&lt;$D28,"",
IF(BE$4&gt;La_Dernière_Opération,"",
IF(BE$4=La_Dernière_Opération,Montant,
IF(BE$4=$D28,IF(OR(BE$4=Tout_JF_P,NOT(NETWORKDAYS.INTL(BE$4,BE$4,Chômés))),"*",Montant),
IF(_T_E=BE$4,IF(OR(BE$4=Tout_JF_P,NOT(NETWORKDAYS.INTL(BE$4,BE$4,Chômés))),"*",Montant),
IF(AND(OFFSET(BE28,,-Sens)&lt;&gt;"",OR(OFFSET(BE$4,,-Sens)=Tout_JF_P,NOT(NETWORKDAYS.INTL(OFFSET(BE$4,,-Sens),OFFSET(BE$4,,-Sens),Chômés)))),IF(OR(BE$4=Tout_JF_P,NOT(NETWORKDAYS.INTL(BE$4,BE$4,Chômés))),"*",Montant),
"")))))),"")</f>
        <v/>
      </c>
      <c r="BF28" s="88" t="str">
        <f t="array" aca="1" ref="BF28" ca="1">IFERROR(IF(BF$4&lt;$D28,"",
IF(BF$4&gt;La_Dernière_Opération,"",
IF(BF$4=La_Dernière_Opération,Montant,
IF(BF$4=$D28,IF(OR(BF$4=Tout_JF_P,NOT(NETWORKDAYS.INTL(BF$4,BF$4,Chômés))),"*",Montant),
IF(_T_E=BF$4,IF(OR(BF$4=Tout_JF_P,NOT(NETWORKDAYS.INTL(BF$4,BF$4,Chômés))),"*",Montant),
IF(AND(OFFSET(BF28,,-Sens)&lt;&gt;"",OR(OFFSET(BF$4,,-Sens)=Tout_JF_P,NOT(NETWORKDAYS.INTL(OFFSET(BF$4,,-Sens),OFFSET(BF$4,,-Sens),Chômés)))),IF(OR(BF$4=Tout_JF_P,NOT(NETWORKDAYS.INTL(BF$4,BF$4,Chômés))),"*",Montant),
"")))))),"")</f>
        <v/>
      </c>
      <c r="BG28" s="88" t="str">
        <f t="array" aca="1" ref="BG28" ca="1">IFERROR(IF(BG$4&lt;$D28,"",
IF(BG$4&gt;La_Dernière_Opération,"",
IF(BG$4=La_Dernière_Opération,Montant,
IF(BG$4=$D28,IF(OR(BG$4=Tout_JF_P,NOT(NETWORKDAYS.INTL(BG$4,BG$4,Chômés))),"*",Montant),
IF(_T_E=BG$4,IF(OR(BG$4=Tout_JF_P,NOT(NETWORKDAYS.INTL(BG$4,BG$4,Chômés))),"*",Montant),
IF(AND(OFFSET(BG28,,-Sens)&lt;&gt;"",OR(OFFSET(BG$4,,-Sens)=Tout_JF_P,NOT(NETWORKDAYS.INTL(OFFSET(BG$4,,-Sens),OFFSET(BG$4,,-Sens),Chômés)))),IF(OR(BG$4=Tout_JF_P,NOT(NETWORKDAYS.INTL(BG$4,BG$4,Chômés))),"*",Montant),
"")))))),"")</f>
        <v/>
      </c>
      <c r="BH28" s="89" t="str">
        <f t="array" aca="1" ref="BH28" ca="1">IFERROR(IF(BH$4&lt;$D28,"",
IF(BH$4&gt;La_Dernière_Opération,"",
IF(BH$4=La_Dernière_Opération,Montant,
IF(BH$4=$D28,IF(OR(BH$4=Tout_JF_P,NOT(NETWORKDAYS.INTL(BH$4,BH$4,Chômés))),"*",Montant),
IF(_T_E=BH$4,IF(OR(BH$4=Tout_JF_P,NOT(NETWORKDAYS.INTL(BH$4,BH$4,Chômés))),"*",Montant),
IF(AND(OFFSET(BH28,,-Sens)&lt;&gt;"",OR(OFFSET(BH$4,,-Sens)=Tout_JF_P,NOT(NETWORKDAYS.INTL(OFFSET(BH$4,,-Sens),OFFSET(BH$4,,-Sens),Chômés)))),IF(OR(BH$4=Tout_JF_P,NOT(NETWORKDAYS.INTL(BH$4,BH$4,Chômés))),"*",Montant),
"")))))),"")</f>
        <v/>
      </c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  <c r="OL28" s="5"/>
      <c r="OM28" s="5"/>
      <c r="ON28" s="5"/>
      <c r="OO28" s="5"/>
      <c r="OP28" s="5"/>
      <c r="OQ28" s="5"/>
      <c r="OR28" s="5"/>
      <c r="OS28" s="5"/>
      <c r="OT28" s="5"/>
      <c r="OU28" s="5"/>
      <c r="OV28" s="5"/>
      <c r="OW28" s="5"/>
      <c r="OX28" s="5"/>
      <c r="OY28" s="5"/>
      <c r="OZ28" s="5"/>
      <c r="PA28" s="5"/>
      <c r="PB28" s="5"/>
      <c r="PC28" s="5"/>
      <c r="PD28" s="5"/>
      <c r="PE28" s="5"/>
      <c r="PF28" s="5"/>
      <c r="PG28" s="5"/>
      <c r="PH28" s="5"/>
      <c r="PI28" s="5"/>
      <c r="PJ28" s="5"/>
      <c r="PK28" s="5"/>
      <c r="PL28" s="5"/>
      <c r="PM28" s="5"/>
      <c r="PN28" s="5"/>
      <c r="PO28" s="5"/>
      <c r="PP28" s="5"/>
      <c r="PQ28" s="5"/>
      <c r="PR28" s="5"/>
      <c r="PS28" s="5"/>
      <c r="PT28" s="5"/>
      <c r="PU28" s="5"/>
      <c r="PV28" s="5"/>
      <c r="PW28" s="5"/>
      <c r="PX28" s="5"/>
      <c r="PY28" s="5"/>
      <c r="PZ28" s="5"/>
      <c r="QA28" s="5"/>
      <c r="QB28" s="5"/>
      <c r="QC28" s="5"/>
      <c r="QD28" s="5"/>
      <c r="QE28" s="5"/>
      <c r="QF28" s="5"/>
      <c r="QG28" s="5"/>
      <c r="QH28" s="5"/>
      <c r="QI28" s="5"/>
      <c r="QJ28" s="5"/>
      <c r="QK28" s="5"/>
      <c r="QL28" s="5"/>
      <c r="QM28" s="5"/>
      <c r="QN28" s="5"/>
      <c r="QO28" s="5"/>
      <c r="QP28" s="5"/>
      <c r="QQ28" s="5"/>
      <c r="QR28" s="5"/>
      <c r="QS28" s="5"/>
      <c r="QT28" s="5"/>
      <c r="QU28" s="5"/>
      <c r="QV28" s="5"/>
      <c r="QW28" s="5"/>
      <c r="QX28" s="5"/>
      <c r="QY28" s="5"/>
      <c r="QZ28" s="5"/>
      <c r="RA28" s="5"/>
      <c r="RB28" s="5"/>
      <c r="RC28" s="5"/>
      <c r="RD28" s="5"/>
      <c r="RE28" s="5"/>
      <c r="RF28" s="5"/>
      <c r="RG28" s="5"/>
      <c r="RH28" s="5"/>
      <c r="RI28" s="5"/>
      <c r="RJ28" s="5"/>
      <c r="RK28" s="5"/>
      <c r="RL28" s="5"/>
      <c r="RM28" s="5"/>
      <c r="RN28" s="5"/>
      <c r="RO28" s="5"/>
      <c r="RP28" s="5"/>
      <c r="RQ28" s="5"/>
      <c r="RR28" s="5"/>
      <c r="RS28" s="5"/>
      <c r="RT28" s="5"/>
      <c r="RU28" s="5"/>
      <c r="RV28" s="5"/>
      <c r="RW28" s="5"/>
      <c r="RX28" s="5"/>
      <c r="RY28" s="5"/>
      <c r="RZ28" s="5"/>
      <c r="SA28" s="5"/>
      <c r="SB28" s="5"/>
      <c r="SC28" s="5"/>
      <c r="SD28" s="5"/>
      <c r="SE28" s="5"/>
      <c r="SF28" s="5"/>
      <c r="SG28" s="5"/>
      <c r="SH28" s="5"/>
      <c r="SI28" s="5"/>
      <c r="SJ28" s="5"/>
      <c r="SK28" s="5"/>
      <c r="SL28" s="5"/>
      <c r="SM28" s="5"/>
      <c r="SN28" s="5"/>
      <c r="SO28" s="5"/>
      <c r="SP28" s="5"/>
      <c r="SQ28" s="5"/>
      <c r="SR28" s="5"/>
      <c r="SS28" s="5"/>
      <c r="ST28" s="5"/>
      <c r="SU28" s="5"/>
      <c r="SV28" s="5"/>
      <c r="SW28" s="5"/>
      <c r="SX28" s="5"/>
      <c r="SY28" s="5"/>
      <c r="SZ28" s="5"/>
      <c r="TA28" s="5"/>
      <c r="TB28" s="5"/>
      <c r="TC28" s="5"/>
      <c r="TD28" s="5"/>
      <c r="TE28" s="5"/>
      <c r="TF28" s="5"/>
      <c r="TG28" s="5"/>
      <c r="TH28" s="5"/>
      <c r="TI28" s="5"/>
      <c r="TJ28" s="5"/>
      <c r="TK28" s="5"/>
      <c r="TL28" s="5"/>
      <c r="TM28" s="5"/>
      <c r="TN28" s="5"/>
      <c r="TO28" s="5"/>
      <c r="TP28" s="5"/>
      <c r="TQ28" s="5"/>
      <c r="TR28" s="5"/>
      <c r="TS28" s="5"/>
      <c r="TT28" s="5"/>
      <c r="TU28" s="5"/>
      <c r="TV28" s="5"/>
      <c r="TW28" s="5"/>
      <c r="TX28" s="5"/>
      <c r="TY28" s="5"/>
      <c r="TZ28" s="5"/>
      <c r="UA28" s="5"/>
      <c r="UB28" s="5"/>
      <c r="UC28" s="5"/>
      <c r="UD28" s="5"/>
      <c r="UE28" s="5"/>
      <c r="UF28" s="5"/>
      <c r="UG28" s="5"/>
      <c r="UH28" s="5"/>
      <c r="UI28" s="5"/>
      <c r="UJ28" s="5"/>
      <c r="UK28" s="5"/>
      <c r="UL28" s="5"/>
      <c r="UM28" s="5"/>
      <c r="UN28" s="5"/>
      <c r="UO28" s="5"/>
      <c r="UP28" s="5"/>
      <c r="UQ28" s="5"/>
      <c r="UR28" s="5"/>
      <c r="US28" s="5"/>
      <c r="UT28" s="5"/>
      <c r="UU28" s="5"/>
      <c r="UV28" s="5"/>
      <c r="UW28" s="5"/>
      <c r="UX28" s="5"/>
      <c r="UY28" s="5"/>
      <c r="UZ28" s="5"/>
      <c r="VA28" s="5"/>
      <c r="VB28" s="5"/>
      <c r="VC28" s="5"/>
      <c r="VD28" s="5"/>
      <c r="VE28" s="5"/>
      <c r="VF28" s="5"/>
      <c r="VG28" s="5"/>
      <c r="VH28" s="5"/>
      <c r="VI28" s="5"/>
      <c r="VJ28" s="5"/>
      <c r="VK28" s="5"/>
      <c r="VL28" s="5"/>
      <c r="VM28" s="5"/>
      <c r="VN28" s="5"/>
      <c r="VO28" s="5"/>
      <c r="VP28" s="5"/>
      <c r="VQ28" s="5"/>
      <c r="VR28" s="5"/>
      <c r="VS28" s="5"/>
      <c r="VT28" s="5"/>
      <c r="VU28" s="5"/>
      <c r="VV28" s="5"/>
      <c r="VW28" s="5"/>
      <c r="VX28" s="5"/>
      <c r="VY28" s="5"/>
      <c r="VZ28" s="5"/>
      <c r="WA28" s="5"/>
      <c r="WB28" s="5"/>
      <c r="WC28" s="5"/>
      <c r="WD28" s="5"/>
      <c r="WE28" s="5"/>
      <c r="WF28" s="5"/>
      <c r="WG28" s="5"/>
      <c r="WH28" s="5"/>
      <c r="WI28" s="5"/>
      <c r="WJ28" s="5"/>
      <c r="WK28" s="5"/>
      <c r="WL28" s="5"/>
      <c r="WM28" s="5"/>
      <c r="WN28" s="5"/>
      <c r="WO28" s="5"/>
      <c r="WP28" s="5"/>
      <c r="WQ28" s="5"/>
      <c r="WR28" s="5"/>
      <c r="WS28" s="5"/>
      <c r="WT28" s="5"/>
      <c r="WU28" s="5"/>
      <c r="WV28" s="5"/>
      <c r="WW28" s="5"/>
      <c r="WX28" s="5"/>
      <c r="WY28" s="5"/>
      <c r="WZ28" s="5"/>
      <c r="XA28" s="5"/>
      <c r="XB28" s="5"/>
      <c r="XC28" s="5"/>
      <c r="XD28" s="5"/>
      <c r="XE28" s="5"/>
      <c r="XF28" s="5"/>
      <c r="XG28" s="5"/>
      <c r="XH28" s="5"/>
      <c r="XI28" s="5"/>
      <c r="XJ28" s="5"/>
      <c r="XK28" s="5"/>
      <c r="XL28" s="5"/>
      <c r="XM28" s="5"/>
      <c r="XN28" s="5"/>
      <c r="XO28" s="5"/>
      <c r="XP28" s="5"/>
      <c r="XQ28" s="5"/>
      <c r="XR28" s="5"/>
      <c r="XS28" s="5"/>
      <c r="XT28" s="5"/>
      <c r="XU28" s="5"/>
      <c r="XV28" s="5"/>
      <c r="XW28" s="5"/>
      <c r="XX28" s="5"/>
      <c r="XY28" s="5"/>
      <c r="XZ28" s="5"/>
      <c r="YA28" s="5"/>
      <c r="YB28" s="5"/>
      <c r="YC28" s="5"/>
      <c r="YD28" s="5"/>
      <c r="YE28" s="5"/>
      <c r="YF28" s="5"/>
      <c r="YG28" s="5"/>
      <c r="YH28" s="5"/>
      <c r="YI28" s="5"/>
      <c r="YJ28" s="5"/>
      <c r="YK28" s="5"/>
      <c r="YL28" s="5"/>
      <c r="YM28" s="5"/>
      <c r="YN28" s="5"/>
      <c r="YO28" s="5"/>
      <c r="YP28" s="5"/>
      <c r="YQ28" s="5"/>
      <c r="YR28" s="5"/>
      <c r="YS28" s="5"/>
      <c r="YT28" s="5"/>
      <c r="YU28" s="5"/>
      <c r="YV28" s="5"/>
      <c r="YW28" s="5"/>
      <c r="YX28" s="5"/>
      <c r="YY28" s="5"/>
      <c r="YZ28" s="5"/>
      <c r="ZA28" s="5"/>
      <c r="ZB28" s="5"/>
      <c r="ZC28" s="5"/>
      <c r="ZD28" s="5"/>
      <c r="ZE28" s="5"/>
      <c r="ZF28" s="5"/>
      <c r="ZG28" s="5"/>
      <c r="ZH28" s="5"/>
      <c r="ZI28" s="5"/>
      <c r="ZJ28" s="5"/>
      <c r="ZK28" s="5"/>
      <c r="ZL28" s="5"/>
      <c r="ZM28" s="5"/>
      <c r="ZN28" s="5"/>
      <c r="ZO28" s="5"/>
      <c r="ZP28" s="5"/>
      <c r="ZQ28" s="5"/>
      <c r="ZR28" s="5"/>
      <c r="ZS28" s="5"/>
      <c r="ZT28" s="5"/>
      <c r="ZU28" s="5"/>
      <c r="ZV28" s="5"/>
      <c r="ZW28" s="5"/>
      <c r="ZX28" s="5"/>
      <c r="ZY28" s="5"/>
      <c r="ZZ28" s="5"/>
    </row>
    <row r="29" spans="1:702" ht="26.25" x14ac:dyDescent="0.25">
      <c r="A29" s="61" t="s">
        <v>136</v>
      </c>
      <c r="B29" s="73" t="s">
        <v>166</v>
      </c>
      <c r="C29" s="69"/>
      <c r="D29" s="70">
        <v>43850</v>
      </c>
      <c r="E29" s="75" t="s">
        <v>52</v>
      </c>
      <c r="F29" s="71">
        <v>10000</v>
      </c>
      <c r="G29" s="69"/>
      <c r="H29" s="72">
        <f t="array" aca="1" ref="H29" ca="1">IF(OR($D29=Fériés,$D29=Ponts,NOT(NETWORKDAYS.INTL($D29,$D29,Chômés))),"Erreur de",IF($D29="","Absence de",IFERROR(
IF($I29="Terminé","Opération",
IF(TODAY()&lt;=$D29,$D29,
IF($I29&lt;WORKDAY.INTL(Prochaine_Echéance,IF(OR(WORKDAY.INTL(Prochaine_Echéance,0,Chômés,Tout_JF_P)=Tout_JF_P),1,0)*Sens,Chômés,Tout_JF_P),
$I29,
WORKDAY.INTL(Prochaine_Echéance,IF(OR(WORKDAY.INTL(Prochaine_Echéance,0,Chômés,Tout_JF_P)=Tout_JF_P),1,0)*Sens,Chômés,Tout_JF_P))
)),
IF($D29="","Absence de","Erreur de"))))</f>
        <v>43910</v>
      </c>
      <c r="I29" s="60" t="str">
        <f t="array" aca="1" ref="I29" ca="1">IF(OR($D29=Fériés,$D29=Ponts,NOT(NETWORKDAYS.INTL($D29,$D29,Chômés))),"date de début",IFERROR(
IF(La_Dernière_Opération&gt;EDATE($D29,100),"Perpétuel",
IF(La_Dernière_Opération&lt;TODAY(),"Terminé",La_Dernière_Opération)),IF(AND(ISNUMBER($D29),$E29=""),"périodicité","date de début")))</f>
        <v>Perpétuel</v>
      </c>
      <c r="J29" s="40" t="str">
        <f t="array" aca="1" ref="J29" ca="1">IFERROR(IF(J$4&lt;$D29,"",
IF(J$4&gt;La_Dernière_Opération,"",
IF(J$4=La_Dernière_Opération,Montant,
IF(J$4=$D29,IF(OR(J$4=Tout_JF_P,NOT(NETWORKDAYS.INTL(J$4,J$4,Chômés))),"*",Montant),
IF(_T_E=J$4,IF(OR(J$4=Tout_JF_P,NOT(NETWORKDAYS.INTL(J$4,J$4,Chômés))),"*",Montant),
IF(AND(OFFSET(J29,,-Sens)&lt;&gt;"",OR(OFFSET(J$4,,-Sens)=Tout_JF_P,NOT(NETWORKDAYS.INTL(OFFSET(J$4,,-Sens),OFFSET(J$4,,-Sens),Chômés)))),IF(OR(J$4=Tout_JF_P,NOT(NETWORKDAYS.INTL(J$4,J$4,Chômés))),"*",Montant),
"")))))),"")</f>
        <v/>
      </c>
      <c r="K29" s="40" t="str">
        <f t="array" aca="1" ref="K29" ca="1">IFERROR(IF(K$4&lt;$D29,"",
IF(K$4&gt;La_Dernière_Opération,"",
IF(K$4=La_Dernière_Opération,Montant,
IF(K$4=$D29,IF(OR(K$4=Tout_JF_P,NOT(NETWORKDAYS.INTL(K$4,K$4,Chômés))),"*",Montant),
IF(_T_E=K$4,IF(OR(K$4=Tout_JF_P,NOT(NETWORKDAYS.INTL(K$4,K$4,Chômés))),"*",Montant),
IF(AND(OFFSET(K29,,-Sens)&lt;&gt;"",OR(OFFSET(K$4,,-Sens)=Tout_JF_P,NOT(NETWORKDAYS.INTL(OFFSET(K$4,,-Sens),OFFSET(K$4,,-Sens),Chômés)))),IF(OR(K$4=Tout_JF_P,NOT(NETWORKDAYS.INTL(K$4,K$4,Chômés))),"*",Montant),
"")))))),"")</f>
        <v/>
      </c>
      <c r="L29" s="40" t="str">
        <f t="array" aca="1" ref="L29" ca="1">IFERROR(IF(L$4&lt;$D29,"",
IF(L$4&gt;La_Dernière_Opération,"",
IF(L$4=La_Dernière_Opération,Montant,
IF(L$4=$D29,IF(OR(L$4=Tout_JF_P,NOT(NETWORKDAYS.INTL(L$4,L$4,Chômés))),"*",Montant),
IF(_T_E=L$4,IF(OR(L$4=Tout_JF_P,NOT(NETWORKDAYS.INTL(L$4,L$4,Chômés))),"*",Montant),
IF(AND(OFFSET(L29,,-Sens)&lt;&gt;"",OR(OFFSET(L$4,,-Sens)=Tout_JF_P,NOT(NETWORKDAYS.INTL(OFFSET(L$4,,-Sens),OFFSET(L$4,,-Sens),Chômés)))),IF(OR(L$4=Tout_JF_P,NOT(NETWORKDAYS.INTL(L$4,L$4,Chômés))),"*",Montant),
"")))))),"")</f>
        <v/>
      </c>
      <c r="M29" s="40" t="str">
        <f t="array" aca="1" ref="M29" ca="1">IFERROR(IF(M$4&lt;$D29,"",
IF(M$4&gt;La_Dernière_Opération,"",
IF(M$4=La_Dernière_Opération,Montant,
IF(M$4=$D29,IF(OR(M$4=Tout_JF_P,NOT(NETWORKDAYS.INTL(M$4,M$4,Chômés))),"*",Montant),
IF(_T_E=M$4,IF(OR(M$4=Tout_JF_P,NOT(NETWORKDAYS.INTL(M$4,M$4,Chômés))),"*",Montant),
IF(AND(OFFSET(M29,,-Sens)&lt;&gt;"",OR(OFFSET(M$4,,-Sens)=Tout_JF_P,NOT(NETWORKDAYS.INTL(OFFSET(M$4,,-Sens),OFFSET(M$4,,-Sens),Chômés)))),IF(OR(M$4=Tout_JF_P,NOT(NETWORKDAYS.INTL(M$4,M$4,Chômés))),"*",Montant),
"")))))),"")</f>
        <v/>
      </c>
      <c r="N29" s="40" t="str">
        <f t="array" aca="1" ref="N29" ca="1">IFERROR(IF(N$4&lt;$D29,"",
IF(N$4&gt;La_Dernière_Opération,"",
IF(N$4=La_Dernière_Opération,Montant,
IF(N$4=$D29,IF(OR(N$4=Tout_JF_P,NOT(NETWORKDAYS.INTL(N$4,N$4,Chômés))),"*",Montant),
IF(_T_E=N$4,IF(OR(N$4=Tout_JF_P,NOT(NETWORKDAYS.INTL(N$4,N$4,Chômés))),"*",Montant),
IF(AND(OFFSET(N29,,-Sens)&lt;&gt;"",OR(OFFSET(N$4,,-Sens)=Tout_JF_P,NOT(NETWORKDAYS.INTL(OFFSET(N$4,,-Sens),OFFSET(N$4,,-Sens),Chômés)))),IF(OR(N$4=Tout_JF_P,NOT(NETWORKDAYS.INTL(N$4,N$4,Chômés))),"*",Montant),
"")))))),"")</f>
        <v/>
      </c>
      <c r="O29" s="40" t="str">
        <f t="array" aca="1" ref="O29" ca="1">IFERROR(IF(O$4&lt;$D29,"",
IF(O$4&gt;La_Dernière_Opération,"",
IF(O$4=La_Dernière_Opération,Montant,
IF(O$4=$D29,IF(OR(O$4=Tout_JF_P,NOT(NETWORKDAYS.INTL(O$4,O$4,Chômés))),"*",Montant),
IF(_T_E=O$4,IF(OR(O$4=Tout_JF_P,NOT(NETWORKDAYS.INTL(O$4,O$4,Chômés))),"*",Montant),
IF(AND(OFFSET(O29,,-Sens)&lt;&gt;"",OR(OFFSET(O$4,,-Sens)=Tout_JF_P,NOT(NETWORKDAYS.INTL(OFFSET(O$4,,-Sens),OFFSET(O$4,,-Sens),Chômés)))),IF(OR(O$4=Tout_JF_P,NOT(NETWORKDAYS.INTL(O$4,O$4,Chômés))),"*",Montant),
"")))))),"")</f>
        <v/>
      </c>
      <c r="P29" s="40" t="str">
        <f t="array" aca="1" ref="P29" ca="1">IFERROR(IF(P$4&lt;$D29,"",
IF(P$4&gt;La_Dernière_Opération,"",
IF(P$4=La_Dernière_Opération,Montant,
IF(P$4=$D29,IF(OR(P$4=Tout_JF_P,NOT(NETWORKDAYS.INTL(P$4,P$4,Chômés))),"*",Montant),
IF(_T_E=P$4,IF(OR(P$4=Tout_JF_P,NOT(NETWORKDAYS.INTL(P$4,P$4,Chômés))),"*",Montant),
IF(AND(OFFSET(P29,,-Sens)&lt;&gt;"",OR(OFFSET(P$4,,-Sens)=Tout_JF_P,NOT(NETWORKDAYS.INTL(OFFSET(P$4,,-Sens),OFFSET(P$4,,-Sens),Chômés)))),IF(OR(P$4=Tout_JF_P,NOT(NETWORKDAYS.INTL(P$4,P$4,Chômés))),"*",Montant),
"")))))),"")</f>
        <v/>
      </c>
      <c r="Q29" s="40" t="str">
        <f t="array" aca="1" ref="Q29" ca="1">IFERROR(IF(Q$4&lt;$D29,"",
IF(Q$4&gt;La_Dernière_Opération,"",
IF(Q$4=La_Dernière_Opération,Montant,
IF(Q$4=$D29,IF(OR(Q$4=Tout_JF_P,NOT(NETWORKDAYS.INTL(Q$4,Q$4,Chômés))),"*",Montant),
IF(_T_E=Q$4,IF(OR(Q$4=Tout_JF_P,NOT(NETWORKDAYS.INTL(Q$4,Q$4,Chômés))),"*",Montant),
IF(AND(OFFSET(Q29,,-Sens)&lt;&gt;"",OR(OFFSET(Q$4,,-Sens)=Tout_JF_P,NOT(NETWORKDAYS.INTL(OFFSET(Q$4,,-Sens),OFFSET(Q$4,,-Sens),Chômés)))),IF(OR(Q$4=Tout_JF_P,NOT(NETWORKDAYS.INTL(Q$4,Q$4,Chômés))),"*",Montant),
"")))))),"")</f>
        <v/>
      </c>
      <c r="R29" s="87" t="str">
        <f t="array" aca="1" ref="R29" ca="1">IFERROR(IF(R$4&lt;$D29,"",
IF(R$4&gt;La_Dernière_Opération,"",
IF(R$4=La_Dernière_Opération,Montant,
IF(R$4=$D29,IF(OR(R$4=Tout_JF_P,NOT(NETWORKDAYS.INTL(R$4,R$4,Chômés))),"*",Montant),
IF(_T_E=R$4,IF(OR(R$4=Tout_JF_P,NOT(NETWORKDAYS.INTL(R$4,R$4,Chômés))),"*",Montant),
IF(AND(OFFSET(R29,,-Sens)&lt;&gt;"",OR(OFFSET(R$4,,-Sens)=Tout_JF_P,NOT(NETWORKDAYS.INTL(OFFSET(R$4,,-Sens),OFFSET(R$4,,-Sens),Chômés)))),IF(OR(R$4=Tout_JF_P,NOT(NETWORKDAYS.INTL(R$4,R$4,Chômés))),"*",Montant),
"")))))),"")</f>
        <v/>
      </c>
      <c r="S29" s="87" t="str">
        <f t="array" aca="1" ref="S29" ca="1">IFERROR(IF(S$4&lt;$D29,"",
IF(S$4&gt;La_Dernière_Opération,"",
IF(S$4=La_Dernière_Opération,Montant,
IF(S$4=$D29,IF(OR(S$4=Tout_JF_P,NOT(NETWORKDAYS.INTL(S$4,S$4,Chômés))),"*",Montant),
IF(_T_E=S$4,IF(OR(S$4=Tout_JF_P,NOT(NETWORKDAYS.INTL(S$4,S$4,Chômés))),"*",Montant),
IF(AND(OFFSET(S29,,-Sens)&lt;&gt;"",OR(OFFSET(S$4,,-Sens)=Tout_JF_P,NOT(NETWORKDAYS.INTL(OFFSET(S$4,,-Sens),OFFSET(S$4,,-Sens),Chômés)))),IF(OR(S$4=Tout_JF_P,NOT(NETWORKDAYS.INTL(S$4,S$4,Chômés))),"*",Montant),
"")))))),"")</f>
        <v/>
      </c>
      <c r="T29" s="87" t="str">
        <f t="array" aca="1" ref="T29" ca="1">IFERROR(IF(T$4&lt;$D29,"",
IF(T$4&gt;La_Dernière_Opération,"",
IF(T$4=La_Dernière_Opération,Montant,
IF(T$4=$D29,IF(OR(T$4=Tout_JF_P,NOT(NETWORKDAYS.INTL(T$4,T$4,Chômés))),"*",Montant),
IF(_T_E=T$4,IF(OR(T$4=Tout_JF_P,NOT(NETWORKDAYS.INTL(T$4,T$4,Chômés))),"*",Montant),
IF(AND(OFFSET(T29,,-Sens)&lt;&gt;"",OR(OFFSET(T$4,,-Sens)=Tout_JF_P,NOT(NETWORKDAYS.INTL(OFFSET(T$4,,-Sens),OFFSET(T$4,,-Sens),Chômés)))),IF(OR(T$4=Tout_JF_P,NOT(NETWORKDAYS.INTL(T$4,T$4,Chômés))),"*",Montant),
"")))))),"")</f>
        <v/>
      </c>
      <c r="U29" s="87" t="str">
        <f t="array" aca="1" ref="U29" ca="1">IFERROR(IF(U$4&lt;$D29,"",
IF(U$4&gt;La_Dernière_Opération,"",
IF(U$4=La_Dernière_Opération,Montant,
IF(U$4=$D29,IF(OR(U$4=Tout_JF_P,NOT(NETWORKDAYS.INTL(U$4,U$4,Chômés))),"*",Montant),
IF(_T_E=U$4,IF(OR(U$4=Tout_JF_P,NOT(NETWORKDAYS.INTL(U$4,U$4,Chômés))),"*",Montant),
IF(AND(OFFSET(U29,,-Sens)&lt;&gt;"",OR(OFFSET(U$4,,-Sens)=Tout_JF_P,NOT(NETWORKDAYS.INTL(OFFSET(U$4,,-Sens),OFFSET(U$4,,-Sens),Chômés)))),IF(OR(U$4=Tout_JF_P,NOT(NETWORKDAYS.INTL(U$4,U$4,Chômés))),"*",Montant),
"")))))),"")</f>
        <v/>
      </c>
      <c r="V29" s="87" t="str">
        <f ca="1">IFERROR(IF(V$4&lt;$D29,"",
IF(V$4&gt;La_Dernière_Opération,"",
IF(V$4=La_Dernière_Opération,Montant,
IF(V$4=$D29,IF(OR(V$4=Tout_JF_P,NOT(NETWORKDAYS.INTL(V$4,V$4,Chômés))),"*",Montant),
IF(_T_E=V$4,IF(OR(V$4=Tout_JF_P,NOT(NETWORKDAYS.INTL(V$4,V$4,Chômés))),"*",Montant),
IF(AND(OFFSET(V29,,-Sens)&lt;&gt;"",OR(OFFSET(V$4,,-Sens)=Tout_JF_P,NOT(NETWORKDAYS.INTL(OFFSET(V$4,,-Sens),OFFSET(V$4,,-Sens),Chômés)))),IF(OR(V$4=Tout_JF_P,NOT(NETWORKDAYS.INTL(V$4,V$4,Chômés))),"*",Montant),
"")))))),"")</f>
        <v/>
      </c>
      <c r="W29" s="87" t="str">
        <f ca="1">IFERROR(IF(W$4&lt;$D29,"",
IF(W$4&gt;La_Dernière_Opération,"",
IF(W$4=La_Dernière_Opération,Montant,
IF(W$4=$D29,IF(OR(W$4=Tout_JF_P,NOT(NETWORKDAYS.INTL(W$4,W$4,Chômés))),"*",Montant),
IF(_T_E=W$4,IF(OR(W$4=Tout_JF_P,NOT(NETWORKDAYS.INTL(W$4,W$4,Chômés))),"*",Montant),
IF(AND(OFFSET(W29,,-Sens)&lt;&gt;"",OR(OFFSET(W$4,,-Sens)=Tout_JF_P,NOT(NETWORKDAYS.INTL(OFFSET(W$4,,-Sens),OFFSET(W$4,,-Sens),Chômés)))),IF(OR(W$4=Tout_JF_P,NOT(NETWORKDAYS.INTL(W$4,W$4,Chômés))),"*",Montant),
"")))))),"")</f>
        <v/>
      </c>
      <c r="X29" s="87" t="str">
        <f t="array" aca="1" ref="X29" ca="1">IFERROR(IF(X$4&lt;$D29,"",
IF(X$4&gt;La_Dernière_Opération,"",
IF(X$4=La_Dernière_Opération,Montant,
IF(X$4=$D29,IF(OR(X$4=Tout_JF_P,NOT(NETWORKDAYS.INTL(X$4,X$4,Chômés))),"*",Montant),
IF(_T_E=X$4,IF(OR(X$4=Tout_JF_P,NOT(NETWORKDAYS.INTL(X$4,X$4,Chômés))),"*",Montant),
IF(AND(OFFSET(X29,,-Sens)&lt;&gt;"",OR(OFFSET(X$4,,-Sens)=Tout_JF_P,NOT(NETWORKDAYS.INTL(OFFSET(X$4,,-Sens),OFFSET(X$4,,-Sens),Chômés)))),IF(OR(X$4=Tout_JF_P,NOT(NETWORKDAYS.INTL(X$4,X$4,Chômés))),"*",Montant),
"")))))),"")</f>
        <v/>
      </c>
      <c r="Y29" s="87" t="str">
        <f t="array" aca="1" ref="Y29" ca="1">IFERROR(IF(Y$4&lt;$D29,"",
IF(Y$4&gt;La_Dernière_Opération,"",
IF(Y$4=La_Dernière_Opération,Montant,
IF(Y$4=$D29,IF(OR(Y$4=Tout_JF_P,NOT(NETWORKDAYS.INTL(Y$4,Y$4,Chômés))),"*",Montant),
IF(_T_E=Y$4,IF(OR(Y$4=Tout_JF_P,NOT(NETWORKDAYS.INTL(Y$4,Y$4,Chômés))),"*",Montant),
IF(AND(OFFSET(Y29,,-Sens)&lt;&gt;"",OR(OFFSET(Y$4,,-Sens)=Tout_JF_P,NOT(NETWORKDAYS.INTL(OFFSET(Y$4,,-Sens),OFFSET(Y$4,,-Sens),Chômés)))),IF(OR(Y$4=Tout_JF_P,NOT(NETWORKDAYS.INTL(Y$4,Y$4,Chômés))),"*",Montant),
"")))))),"")</f>
        <v/>
      </c>
      <c r="Z29" s="87" t="str">
        <f t="array" aca="1" ref="Z29" ca="1">IFERROR(IF(Z$4&lt;$D29,"",
IF(Z$4&gt;La_Dernière_Opération,"",
IF(Z$4=La_Dernière_Opération,Montant,
IF(Z$4=$D29,IF(OR(Z$4=Tout_JF_P,NOT(NETWORKDAYS.INTL(Z$4,Z$4,Chômés))),"*",Montant),
IF(_T_E=Z$4,IF(OR(Z$4=Tout_JF_P,NOT(NETWORKDAYS.INTL(Z$4,Z$4,Chômés))),"*",Montant),
IF(AND(OFFSET(Z29,,-Sens)&lt;&gt;"",OR(OFFSET(Z$4,,-Sens)=Tout_JF_P,NOT(NETWORKDAYS.INTL(OFFSET(Z$4,,-Sens),OFFSET(Z$4,,-Sens),Chômés)))),IF(OR(Z$4=Tout_JF_P,NOT(NETWORKDAYS.INTL(Z$4,Z$4,Chômés))),"*",Montant),
"")))))),"")</f>
        <v/>
      </c>
      <c r="AA29" s="87" t="str">
        <f t="array" aca="1" ref="AA29" ca="1">IFERROR(IF(AA$4&lt;$D29,"",
IF(AA$4&gt;La_Dernière_Opération,"",
IF(AA$4=La_Dernière_Opération,Montant,
IF(AA$4=$D29,IF(OR(AA$4=Tout_JF_P,NOT(NETWORKDAYS.INTL(AA$4,AA$4,Chômés))),"*",Montant),
IF(_T_E=AA$4,IF(OR(AA$4=Tout_JF_P,NOT(NETWORKDAYS.INTL(AA$4,AA$4,Chômés))),"*",Montant),
IF(AND(OFFSET(AA29,,-Sens)&lt;&gt;"",OR(OFFSET(AA$4,,-Sens)=Tout_JF_P,NOT(NETWORKDAYS.INTL(OFFSET(AA$4,,-Sens),OFFSET(AA$4,,-Sens),Chômés)))),IF(OR(AA$4=Tout_JF_P,NOT(NETWORKDAYS.INTL(AA$4,AA$4,Chômés))),"*",Montant),
"")))))),"")</f>
        <v/>
      </c>
      <c r="AB29" s="87" t="str">
        <f ca="1">IFERROR(IF(AB$4&lt;$D29,"",
IF(AB$4&gt;La_Dernière_Opération,"",
IF(AB$4=La_Dernière_Opération,Montant,
IF(AB$4=$D29,IF(OR(AB$4=Tout_JF_P,NOT(NETWORKDAYS.INTL(AB$4,AB$4,Chômés))),"*",Montant),
IF(_T_E=AB$4,IF(OR(AB$4=Tout_JF_P,NOT(NETWORKDAYS.INTL(AB$4,AB$4,Chômés))),"*",Montant),
IF(AND(OFFSET(AB29,,-Sens)&lt;&gt;"",OR(OFFSET(AB$4,,-Sens)=Tout_JF_P,NOT(NETWORKDAYS.INTL(OFFSET(AB$4,,-Sens),OFFSET(AB$4,,-Sens),Chômés)))),IF(OR(AB$4=Tout_JF_P,NOT(NETWORKDAYS.INTL(AB$4,AB$4,Chômés))),"*",Montant),
"")))))),"")</f>
        <v/>
      </c>
      <c r="AC29" s="87" t="str">
        <f t="array" aca="1" ref="AC29" ca="1">IFERROR(IF(AC$4&lt;$D29,"",
IF(AC$4&gt;La_Dernière_Opération,"",
IF(AC$4=La_Dernière_Opération,Montant,
IF(AC$4=$D29,IF(OR(AC$4=Tout_JF_P,NOT(NETWORKDAYS.INTL(AC$4,AC$4,Chômés))),"*",Montant),
IF(_T_E=AC$4,IF(OR(AC$4=Tout_JF_P,NOT(NETWORKDAYS.INTL(AC$4,AC$4,Chômés))),"*",Montant),
IF(AND(OFFSET(AC29,,-Sens)&lt;&gt;"",OR(OFFSET(AC$4,,-Sens)=Tout_JF_P,NOT(NETWORKDAYS.INTL(OFFSET(AC$4,,-Sens),OFFSET(AC$4,,-Sens),Chômés)))),IF(OR(AC$4=Tout_JF_P,NOT(NETWORKDAYS.INTL(AC$4,AC$4,Chômés))),"*",Montant),
"")))))),"")</f>
        <v/>
      </c>
      <c r="AD29" s="87" t="str">
        <f ca="1">IFERROR(IF(AD$4&lt;$D29,"",
IF(AD$4&gt;La_Dernière_Opération,"",
IF(AD$4=La_Dernière_Opération,Montant,
IF(AD$4=$D29,IF(OR(AD$4=Tout_JF_P,NOT(NETWORKDAYS.INTL(AD$4,AD$4,Chômés))),"*",Montant),
IF(_T_E=AD$4,IF(OR(AD$4=Tout_JF_P,NOT(NETWORKDAYS.INTL(AD$4,AD$4,Chômés))),"*",Montant),
IF(AND(OFFSET(AD29,,-Sens)&lt;&gt;"",OR(OFFSET(AD$4,,-Sens)=Tout_JF_P,NOT(NETWORKDAYS.INTL(OFFSET(AD$4,,-Sens),OFFSET(AD$4,,-Sens),Chômés)))),IF(OR(AD$4=Tout_JF_P,NOT(NETWORKDAYS.INTL(AD$4,AD$4,Chômés))),"*",Montant),
"")))))),"")</f>
        <v/>
      </c>
      <c r="AE29" s="87" t="str">
        <f t="array" aca="1" ref="AE29" ca="1">IFERROR(IF(AE$4&lt;$D29,"",
IF(AE$4&gt;La_Dernière_Opération,"",
IF(AE$4=La_Dernière_Opération,Montant,
IF(AE$4=$D29,IF(OR(AE$4=Tout_JF_P,NOT(NETWORKDAYS.INTL(AE$4,AE$4,Chômés))),"*",Montant),
IF(_T_E=AE$4,IF(OR(AE$4=Tout_JF_P,NOT(NETWORKDAYS.INTL(AE$4,AE$4,Chômés))),"*",Montant),
IF(AND(OFFSET(AE29,,-Sens)&lt;&gt;"",OR(OFFSET(AE$4,,-Sens)=Tout_JF_P,NOT(NETWORKDAYS.INTL(OFFSET(AE$4,,-Sens),OFFSET(AE$4,,-Sens),Chômés)))),IF(OR(AE$4=Tout_JF_P,NOT(NETWORKDAYS.INTL(AE$4,AE$4,Chômés))),"*",Montant),
"")))))),"")</f>
        <v/>
      </c>
      <c r="AF29" s="87" t="str">
        <f t="array" aca="1" ref="AF29" ca="1">IFERROR(IF(AF$4&lt;$D29,"",
IF(AF$4&gt;La_Dernière_Opération,"",
IF(AF$4=La_Dernière_Opération,Montant,
IF(AF$4=$D29,IF(OR(AF$4=Tout_JF_P,NOT(NETWORKDAYS.INTL(AF$4,AF$4,Chômés))),"*",Montant),
IF(_T_E=AF$4,IF(OR(AF$4=Tout_JF_P,NOT(NETWORKDAYS.INTL(AF$4,AF$4,Chômés))),"*",Montant),
IF(AND(OFFSET(AF29,,-Sens)&lt;&gt;"",OR(OFFSET(AF$4,,-Sens)=Tout_JF_P,NOT(NETWORKDAYS.INTL(OFFSET(AF$4,,-Sens),OFFSET(AF$4,,-Sens),Chômés)))),IF(OR(AF$4=Tout_JF_P,NOT(NETWORKDAYS.INTL(AF$4,AF$4,Chômés))),"*",Montant),
"")))))),"")</f>
        <v/>
      </c>
      <c r="AG29" s="87" t="str">
        <f ca="1">IFERROR(IF(AG$4&lt;$D29,"",
IF(AG$4&gt;La_Dernière_Opération,"",
IF(AG$4=La_Dernière_Opération,Montant,
IF(AG$4=$D29,IF(OR(AG$4=Tout_JF_P,NOT(NETWORKDAYS.INTL(AG$4,AG$4,Chômés))),"*",Montant),
IF(_T_E=AG$4,IF(OR(AG$4=Tout_JF_P,NOT(NETWORKDAYS.INTL(AG$4,AG$4,Chômés))),"*",Montant),
IF(AND(OFFSET(AG29,,-Sens)&lt;&gt;"",OR(OFFSET(AG$4,,-Sens)=Tout_JF_P,NOT(NETWORKDAYS.INTL(OFFSET(AG$4,,-Sens),OFFSET(AG$4,,-Sens),Chômés)))),IF(OR(AG$4=Tout_JF_P,NOT(NETWORKDAYS.INTL(AG$4,AG$4,Chômés))),"*",Montant),
"")))))),"")</f>
        <v>VM</v>
      </c>
      <c r="AH29" s="87" t="str">
        <f t="array" aca="1" ref="AH29" ca="1">IFERROR(IF(AH$4&lt;$D29,"",
IF(AH$4&gt;La_Dernière_Opération,"",
IF(AH$4=La_Dernière_Opération,Montant,
IF(AH$4=$D29,IF(OR(AH$4=Tout_JF_P,NOT(NETWORKDAYS.INTL(AH$4,AH$4,Chômés))),"*",Montant),
IF(_T_E=AH$4,IF(OR(AH$4=Tout_JF_P,NOT(NETWORKDAYS.INTL(AH$4,AH$4,Chômés))),"*",Montant),
IF(AND(OFFSET(AH29,,-Sens)&lt;&gt;"",OR(OFFSET(AH$4,,-Sens)=Tout_JF_P,NOT(NETWORKDAYS.INTL(OFFSET(AH$4,,-Sens),OFFSET(AH$4,,-Sens),Chômés)))),IF(OR(AH$4=Tout_JF_P,NOT(NETWORKDAYS.INTL(AH$4,AH$4,Chômés))),"*",Montant),
"")))))),"")</f>
        <v/>
      </c>
      <c r="AI29" s="87" t="str">
        <f ca="1">IFERROR(IF(AI$4&lt;$D29,"",
IF(AI$4&gt;La_Dernière_Opération,"",
IF(AI$4=La_Dernière_Opération,Montant,
IF(AI$4=$D29,IF(OR(AI$4=Tout_JF_P,NOT(NETWORKDAYS.INTL(AI$4,AI$4,Chômés))),"*",Montant),
IF(_T_E=AI$4,IF(OR(AI$4=Tout_JF_P,NOT(NETWORKDAYS.INTL(AI$4,AI$4,Chômés))),"*",Montant),
IF(AND(OFFSET(AI29,,-Sens)&lt;&gt;"",OR(OFFSET(AI$4,,-Sens)=Tout_JF_P,NOT(NETWORKDAYS.INTL(OFFSET(AI$4,,-Sens),OFFSET(AI$4,,-Sens),Chômés)))),IF(OR(AI$4=Tout_JF_P,NOT(NETWORKDAYS.INTL(AI$4,AI$4,Chômés))),"*",Montant),
"")))))),"")</f>
        <v/>
      </c>
      <c r="AJ29" s="87" t="str">
        <f t="array" aca="1" ref="AJ29" ca="1">IFERROR(IF(AJ$4&lt;$D29,"",
IF(AJ$4&gt;La_Dernière_Opération,"",
IF(AJ$4=La_Dernière_Opération,Montant,
IF(AJ$4=$D29,IF(OR(AJ$4=Tout_JF_P,NOT(NETWORKDAYS.INTL(AJ$4,AJ$4,Chômés))),"*",Montant),
IF(_T_E=AJ$4,IF(OR(AJ$4=Tout_JF_P,NOT(NETWORKDAYS.INTL(AJ$4,AJ$4,Chômés))),"*",Montant),
IF(AND(OFFSET(AJ29,,-Sens)&lt;&gt;"",OR(OFFSET(AJ$4,,-Sens)=Tout_JF_P,NOT(NETWORKDAYS.INTL(OFFSET(AJ$4,,-Sens),OFFSET(AJ$4,,-Sens),Chômés)))),IF(OR(AJ$4=Tout_JF_P,NOT(NETWORKDAYS.INTL(AJ$4,AJ$4,Chômés))),"*",Montant),
"")))))),"")</f>
        <v/>
      </c>
      <c r="AK29" s="87" t="str">
        <f t="array" aca="1" ref="AK29" ca="1">IFERROR(IF(AK$4&lt;$D29,"",
IF(AK$4&gt;La_Dernière_Opération,"",
IF(AK$4=La_Dernière_Opération,Montant,
IF(AK$4=$D29,IF(OR(AK$4=Tout_JF_P,NOT(NETWORKDAYS.INTL(AK$4,AK$4,Chômés))),"*",Montant),
IF(_T_E=AK$4,IF(OR(AK$4=Tout_JF_P,NOT(NETWORKDAYS.INTL(AK$4,AK$4,Chômés))),"*",Montant),
IF(AND(OFFSET(AK29,,-Sens)&lt;&gt;"",OR(OFFSET(AK$4,,-Sens)=Tout_JF_P,NOT(NETWORKDAYS.INTL(OFFSET(AK$4,,-Sens),OFFSET(AK$4,,-Sens),Chômés)))),IF(OR(AK$4=Tout_JF_P,NOT(NETWORKDAYS.INTL(AK$4,AK$4,Chômés))),"*",Montant),
"")))))),"")</f>
        <v/>
      </c>
      <c r="AL29" s="87" t="str">
        <f t="array" aca="1" ref="AL29" ca="1">IFERROR(IF(AL$4&lt;$D29,"",
IF(AL$4&gt;La_Dernière_Opération,"",
IF(AL$4=La_Dernière_Opération,Montant,
IF(AL$4=$D29,IF(OR(AL$4=Tout_JF_P,NOT(NETWORKDAYS.INTL(AL$4,AL$4,Chômés))),"*",Montant),
IF(_T_E=AL$4,IF(OR(AL$4=Tout_JF_P,NOT(NETWORKDAYS.INTL(AL$4,AL$4,Chômés))),"*",Montant),
IF(AND(OFFSET(AL29,,-Sens)&lt;&gt;"",OR(OFFSET(AL$4,,-Sens)=Tout_JF_P,NOT(NETWORKDAYS.INTL(OFFSET(AL$4,,-Sens),OFFSET(AL$4,,-Sens),Chômés)))),IF(OR(AL$4=Tout_JF_P,NOT(NETWORKDAYS.INTL(AL$4,AL$4,Chômés))),"*",Montant),
"")))))),"")</f>
        <v/>
      </c>
      <c r="AM29" s="87" t="str">
        <f t="array" aca="1" ref="AM29" ca="1">IFERROR(IF(AM$4&lt;$D29,"",
IF(AM$4&gt;La_Dernière_Opération,"",
IF(AM$4=La_Dernière_Opération,Montant,
IF(AM$4=$D29,IF(OR(AM$4=Tout_JF_P,NOT(NETWORKDAYS.INTL(AM$4,AM$4,Chômés))),"*",Montant),
IF(_T_E=AM$4,IF(OR(AM$4=Tout_JF_P,NOT(NETWORKDAYS.INTL(AM$4,AM$4,Chômés))),"*",Montant),
IF(AND(OFFSET(AM29,,-Sens)&lt;&gt;"",OR(OFFSET(AM$4,,-Sens)=Tout_JF_P,NOT(NETWORKDAYS.INTL(OFFSET(AM$4,,-Sens),OFFSET(AM$4,,-Sens),Chômés)))),IF(OR(AM$4=Tout_JF_P,NOT(NETWORKDAYS.INTL(AM$4,AM$4,Chômés))),"*",Montant),
"")))))),"")</f>
        <v/>
      </c>
      <c r="AN29" s="87" t="str">
        <f t="array" aca="1" ref="AN29" ca="1">IFERROR(IF(AN$4&lt;$D29,"",
IF(AN$4&gt;La_Dernière_Opération,"",
IF(AN$4=La_Dernière_Opération,Montant,
IF(AN$4=$D29,IF(OR(AN$4=Tout_JF_P,NOT(NETWORKDAYS.INTL(AN$4,AN$4,Chômés))),"*",Montant),
IF(_T_E=AN$4,IF(OR(AN$4=Tout_JF_P,NOT(NETWORKDAYS.INTL(AN$4,AN$4,Chômés))),"*",Montant),
IF(AND(OFFSET(AN29,,-Sens)&lt;&gt;"",OR(OFFSET(AN$4,,-Sens)=Tout_JF_P,NOT(NETWORKDAYS.INTL(OFFSET(AN$4,,-Sens),OFFSET(AN$4,,-Sens),Chômés)))),IF(OR(AN$4=Tout_JF_P,NOT(NETWORKDAYS.INTL(AN$4,AN$4,Chômés))),"*",Montant),
"")))))),"")</f>
        <v/>
      </c>
      <c r="AO29" s="87" t="str">
        <f t="array" aca="1" ref="AO29" ca="1">IFERROR(IF(AO$4&lt;$D29,"",
IF(AO$4&gt;La_Dernière_Opération,"",
IF(AO$4=La_Dernière_Opération,Montant,
IF(AO$4=$D29,IF(OR(AO$4=Tout_JF_P,NOT(NETWORKDAYS.INTL(AO$4,AO$4,Chômés))),"*",Montant),
IF(_T_E=AO$4,IF(OR(AO$4=Tout_JF_P,NOT(NETWORKDAYS.INTL(AO$4,AO$4,Chômés))),"*",Montant),
IF(AND(OFFSET(AO29,,-Sens)&lt;&gt;"",OR(OFFSET(AO$4,,-Sens)=Tout_JF_P,NOT(NETWORKDAYS.INTL(OFFSET(AO$4,,-Sens),OFFSET(AO$4,,-Sens),Chômés)))),IF(OR(AO$4=Tout_JF_P,NOT(NETWORKDAYS.INTL(AO$4,AO$4,Chômés))),"*",Montant),
"")))))),"")</f>
        <v/>
      </c>
      <c r="AP29" s="87" t="str">
        <f t="array" aca="1" ref="AP29" ca="1">IFERROR(IF(AP$4&lt;$D29,"",
IF(AP$4&gt;La_Dernière_Opération,"",
IF(AP$4=La_Dernière_Opération,Montant,
IF(AP$4=$D29,IF(OR(AP$4=Tout_JF_P,NOT(NETWORKDAYS.INTL(AP$4,AP$4,Chômés))),"*",Montant),
IF(_T_E=AP$4,IF(OR(AP$4=Tout_JF_P,NOT(NETWORKDAYS.INTL(AP$4,AP$4,Chômés))),"*",Montant),
IF(AND(OFFSET(AP29,,-Sens)&lt;&gt;"",OR(OFFSET(AP$4,,-Sens)=Tout_JF_P,NOT(NETWORKDAYS.INTL(OFFSET(AP$4,,-Sens),OFFSET(AP$4,,-Sens),Chômés)))),IF(OR(AP$4=Tout_JF_P,NOT(NETWORKDAYS.INTL(AP$4,AP$4,Chômés))),"*",Montant),
"")))))),"")</f>
        <v/>
      </c>
      <c r="AQ29" s="87" t="str">
        <f ca="1">IFERROR(IF(AQ$4&lt;$D29,"",
IF(AQ$4&gt;La_Dernière_Opération,"",
IF(AQ$4=La_Dernière_Opération,Montant,
IF(AQ$4=$D29,IF(OR(AQ$4=Tout_JF_P,NOT(NETWORKDAYS.INTL(AQ$4,AQ$4,Chômés))),"*",Montant),
IF(_T_E=AQ$4,IF(OR(AQ$4=Tout_JF_P,NOT(NETWORKDAYS.INTL(AQ$4,AQ$4,Chômés))),"*",Montant),
IF(AND(OFFSET(AQ29,,-Sens)&lt;&gt;"",OR(OFFSET(AQ$4,,-Sens)=Tout_JF_P,NOT(NETWORKDAYS.INTL(OFFSET(AQ$4,,-Sens),OFFSET(AQ$4,,-Sens),Chômés)))),IF(OR(AQ$4=Tout_JF_P,NOT(NETWORKDAYS.INTL(AQ$4,AQ$4,Chômés))),"*",Montant),
"")))))),"")</f>
        <v/>
      </c>
      <c r="AR29" s="87" t="str">
        <f ca="1">IFERROR(IF(AR$4&lt;$D29,"",
IF(AR$4&gt;La_Dernière_Opération,"",
IF(AR$4=La_Dernière_Opération,Montant,
IF(AR$4=$D29,IF(OR(AR$4=Tout_JF_P,NOT(NETWORKDAYS.INTL(AR$4,AR$4,Chômés))),"*",Montant),
IF(_T_E=AR$4,IF(OR(AR$4=Tout_JF_P,NOT(NETWORKDAYS.INTL(AR$4,AR$4,Chômés))),"*",Montant),
IF(AND(OFFSET(AR29,,-Sens)&lt;&gt;"",OR(OFFSET(AR$4,,-Sens)=Tout_JF_P,NOT(NETWORKDAYS.INTL(OFFSET(AR$4,,-Sens),OFFSET(AR$4,,-Sens),Chômés)))),IF(OR(AR$4=Tout_JF_P,NOT(NETWORKDAYS.INTL(AR$4,AR$4,Chômés))),"*",Montant),
"")))))),"")</f>
        <v/>
      </c>
      <c r="AS29" s="87" t="str">
        <f t="array" aca="1" ref="AS29" ca="1">IFERROR(IF(AS$4&lt;$D29,"",
IF(AS$4&gt;La_Dernière_Opération,"",
IF(AS$4=La_Dernière_Opération,Montant,
IF(AS$4=$D29,IF(OR(AS$4=Tout_JF_P,NOT(NETWORKDAYS.INTL(AS$4,AS$4,Chômés))),"*",Montant),
IF(_T_E=AS$4,IF(OR(AS$4=Tout_JF_P,NOT(NETWORKDAYS.INTL(AS$4,AS$4,Chômés))),"*",Montant),
IF(AND(OFFSET(AS29,,-Sens)&lt;&gt;"",OR(OFFSET(AS$4,,-Sens)=Tout_JF_P,NOT(NETWORKDAYS.INTL(OFFSET(AS$4,,-Sens),OFFSET(AS$4,,-Sens),Chômés)))),IF(OR(AS$4=Tout_JF_P,NOT(NETWORKDAYS.INTL(AS$4,AS$4,Chômés))),"*",Montant),
"")))))),"")</f>
        <v/>
      </c>
      <c r="AT29" s="87" t="str">
        <f t="array" aca="1" ref="AT29" ca="1">IFERROR(IF(AT$4&lt;$D29,"",
IF(AT$4&gt;La_Dernière_Opération,"",
IF(AT$4=La_Dernière_Opération,Montant,
IF(AT$4=$D29,IF(OR(AT$4=Tout_JF_P,NOT(NETWORKDAYS.INTL(AT$4,AT$4,Chômés))),"*",Montant),
IF(_T_E=AT$4,IF(OR(AT$4=Tout_JF_P,NOT(NETWORKDAYS.INTL(AT$4,AT$4,Chômés))),"*",Montant),
IF(AND(OFFSET(AT29,,-Sens)&lt;&gt;"",OR(OFFSET(AT$4,,-Sens)=Tout_JF_P,NOT(NETWORKDAYS.INTL(OFFSET(AT$4,,-Sens),OFFSET(AT$4,,-Sens),Chômés)))),IF(OR(AT$4=Tout_JF_P,NOT(NETWORKDAYS.INTL(AT$4,AT$4,Chômés))),"*",Montant),
"")))))),"")</f>
        <v/>
      </c>
      <c r="AU29" s="87" t="str">
        <f t="array" aca="1" ref="AU29" ca="1">IFERROR(IF(AU$4&lt;$D29,"",
IF(AU$4&gt;La_Dernière_Opération,"",
IF(AU$4=La_Dernière_Opération,Montant,
IF(AU$4=$D29,IF(OR(AU$4=Tout_JF_P,NOT(NETWORKDAYS.INTL(AU$4,AU$4,Chômés))),"*",Montant),
IF(_T_E=AU$4,IF(OR(AU$4=Tout_JF_P,NOT(NETWORKDAYS.INTL(AU$4,AU$4,Chômés))),"*",Montant),
IF(AND(OFFSET(AU29,,-Sens)&lt;&gt;"",OR(OFFSET(AU$4,,-Sens)=Tout_JF_P,NOT(NETWORKDAYS.INTL(OFFSET(AU$4,,-Sens),OFFSET(AU$4,,-Sens),Chômés)))),IF(OR(AU$4=Tout_JF_P,NOT(NETWORKDAYS.INTL(AU$4,AU$4,Chômés))),"*",Montant),
"")))))),"")</f>
        <v/>
      </c>
      <c r="AV29" s="87" t="str">
        <f t="array" aca="1" ref="AV29" ca="1">IFERROR(IF(AV$4&lt;$D29,"",
IF(AV$4&gt;La_Dernière_Opération,"",
IF(AV$4=La_Dernière_Opération,Montant,
IF(AV$4=$D29,IF(OR(AV$4=Tout_JF_P,NOT(NETWORKDAYS.INTL(AV$4,AV$4,Chômés))),"*",Montant),
IF(_T_E=AV$4,IF(OR(AV$4=Tout_JF_P,NOT(NETWORKDAYS.INTL(AV$4,AV$4,Chômés))),"*",Montant),
IF(AND(OFFSET(AV29,,-Sens)&lt;&gt;"",OR(OFFSET(AV$4,,-Sens)=Tout_JF_P,NOT(NETWORKDAYS.INTL(OFFSET(AV$4,,-Sens),OFFSET(AV$4,,-Sens),Chômés)))),IF(OR(AV$4=Tout_JF_P,NOT(NETWORKDAYS.INTL(AV$4,AV$4,Chômés))),"*",Montant),
"")))))),"")</f>
        <v/>
      </c>
      <c r="AW29" s="87" t="str">
        <f t="array" aca="1" ref="AW29" ca="1">IFERROR(IF(AW$4&lt;$D29,"",
IF(AW$4&gt;La_Dernière_Opération,"",
IF(AW$4=La_Dernière_Opération,Montant,
IF(AW$4=$D29,IF(OR(AW$4=Tout_JF_P,NOT(NETWORKDAYS.INTL(AW$4,AW$4,Chômés))),"*",Montant),
IF(_T_E=AW$4,IF(OR(AW$4=Tout_JF_P,NOT(NETWORKDAYS.INTL(AW$4,AW$4,Chômés))),"*",Montant),
IF(AND(OFFSET(AW29,,-Sens)&lt;&gt;"",OR(OFFSET(AW$4,,-Sens)=Tout_JF_P,NOT(NETWORKDAYS.INTL(OFFSET(AW$4,,-Sens),OFFSET(AW$4,,-Sens),Chômés)))),IF(OR(AW$4=Tout_JF_P,NOT(NETWORKDAYS.INTL(AW$4,AW$4,Chômés))),"*",Montant),
"")))))),"")</f>
        <v/>
      </c>
      <c r="AX29" s="87" t="str">
        <f t="array" aca="1" ref="AX29" ca="1">IFERROR(IF(AX$4&lt;$D29,"",
IF(AX$4&gt;La_Dernière_Opération,"",
IF(AX$4=La_Dernière_Opération,Montant,
IF(AX$4=$D29,IF(OR(AX$4=Tout_JF_P,NOT(NETWORKDAYS.INTL(AX$4,AX$4,Chômés))),"*",Montant),
IF(_T_E=AX$4,IF(OR(AX$4=Tout_JF_P,NOT(NETWORKDAYS.INTL(AX$4,AX$4,Chômés))),"*",Montant),
IF(AND(OFFSET(AX29,,-Sens)&lt;&gt;"",OR(OFFSET(AX$4,,-Sens)=Tout_JF_P,NOT(NETWORKDAYS.INTL(OFFSET(AX$4,,-Sens),OFFSET(AX$4,,-Sens),Chômés)))),IF(OR(AX$4=Tout_JF_P,NOT(NETWORKDAYS.INTL(AX$4,AX$4,Chômés))),"*",Montant),
"")))))),"")</f>
        <v/>
      </c>
      <c r="AY29" s="87" t="str">
        <f ca="1">IFERROR(IF(AY$4&lt;$D29,"",
IF(AY$4&gt;La_Dernière_Opération,"",
IF(AY$4=La_Dernière_Opération,Montant,
IF(AY$4=$D29,IF(OR(AY$4=Tout_JF_P,NOT(NETWORKDAYS.INTL(AY$4,AY$4,Chômés))),"*",Montant),
IF(_T_E=AY$4,IF(OR(AY$4=Tout_JF_P,NOT(NETWORKDAYS.INTL(AY$4,AY$4,Chômés))),"*",Montant),
IF(AND(OFFSET(AY29,,-Sens)&lt;&gt;"",OR(OFFSET(AY$4,,-Sens)=Tout_JF_P,NOT(NETWORKDAYS.INTL(OFFSET(AY$4,,-Sens),OFFSET(AY$4,,-Sens),Chômés)))),IF(OR(AY$4=Tout_JF_P,NOT(NETWORKDAYS.INTL(AY$4,AY$4,Chômés))),"*",Montant),
"")))))),"")</f>
        <v/>
      </c>
      <c r="AZ29" s="87" t="str">
        <f ca="1">IFERROR(IF(AZ$4&lt;$D29,"",
IF(AZ$4&gt;La_Dernière_Opération,"",
IF(AZ$4=La_Dernière_Opération,Montant,
IF(AZ$4=$D29,IF(OR(AZ$4=Tout_JF_P,NOT(NETWORKDAYS.INTL(AZ$4,AZ$4,Chômés))),"*",Montant),
IF(_T_E=AZ$4,IF(OR(AZ$4=Tout_JF_P,NOT(NETWORKDAYS.INTL(AZ$4,AZ$4,Chômés))),"*",Montant),
IF(AND(OFFSET(AZ29,,-Sens)&lt;&gt;"",OR(OFFSET(AZ$4,,-Sens)=Tout_JF_P,NOT(NETWORKDAYS.INTL(OFFSET(AZ$4,,-Sens),OFFSET(AZ$4,,-Sens),Chômés)))),IF(OR(AZ$4=Tout_JF_P,NOT(NETWORKDAYS.INTL(AZ$4,AZ$4,Chômés))),"*",Montant),
"")))))),"")</f>
        <v/>
      </c>
      <c r="BA29" s="87" t="str">
        <f t="array" aca="1" ref="BA29" ca="1">IFERROR(IF(BA$4&lt;$D29,"",
IF(BA$4&gt;La_Dernière_Opération,"",
IF(BA$4=La_Dernière_Opération,Montant,
IF(BA$4=$D29,IF(OR(BA$4=Tout_JF_P,NOT(NETWORKDAYS.INTL(BA$4,BA$4,Chômés))),"*",Montant),
IF(_T_E=BA$4,IF(OR(BA$4=Tout_JF_P,NOT(NETWORKDAYS.INTL(BA$4,BA$4,Chômés))),"*",Montant),
IF(AND(OFFSET(BA29,,-Sens)&lt;&gt;"",OR(OFFSET(BA$4,,-Sens)=Tout_JF_P,NOT(NETWORKDAYS.INTL(OFFSET(BA$4,,-Sens),OFFSET(BA$4,,-Sens),Chômés)))),IF(OR(BA$4=Tout_JF_P,NOT(NETWORKDAYS.INTL(BA$4,BA$4,Chômés))),"*",Montant),
"")))))),"")</f>
        <v/>
      </c>
      <c r="BB29" s="88" t="str">
        <f t="array" aca="1" ref="BB29" ca="1">IFERROR(IF(BB$4&lt;$D29,"",
IF(BB$4&gt;La_Dernière_Opération,"",
IF(BB$4=La_Dernière_Opération,Montant,
IF(BB$4=$D29,IF(OR(BB$4=Tout_JF_P,NOT(NETWORKDAYS.INTL(BB$4,BB$4,Chômés))),"*",Montant),
IF(_T_E=BB$4,IF(OR(BB$4=Tout_JF_P,NOT(NETWORKDAYS.INTL(BB$4,BB$4,Chômés))),"*",Montant),
IF(AND(OFFSET(BB29,,-Sens)&lt;&gt;"",OR(OFFSET(BB$4,,-Sens)=Tout_JF_P,NOT(NETWORKDAYS.INTL(OFFSET(BB$4,,-Sens),OFFSET(BB$4,,-Sens),Chômés)))),IF(OR(BB$4=Tout_JF_P,NOT(NETWORKDAYS.INTL(BB$4,BB$4,Chômés))),"*",Montant),
"")))))),"")</f>
        <v/>
      </c>
      <c r="BC29" s="88" t="str">
        <f t="array" aca="1" ref="BC29" ca="1">IFERROR(IF(BC$4&lt;$D29,"",
IF(BC$4&gt;La_Dernière_Opération,"",
IF(BC$4=La_Dernière_Opération,Montant,
IF(BC$4=$D29,IF(OR(BC$4=Tout_JF_P,NOT(NETWORKDAYS.INTL(BC$4,BC$4,Chômés))),"*",Montant),
IF(_T_E=BC$4,IF(OR(BC$4=Tout_JF_P,NOT(NETWORKDAYS.INTL(BC$4,BC$4,Chômés))),"*",Montant),
IF(AND(OFFSET(BC29,,-Sens)&lt;&gt;"",OR(OFFSET(BC$4,,-Sens)=Tout_JF_P,NOT(NETWORKDAYS.INTL(OFFSET(BC$4,,-Sens),OFFSET(BC$4,,-Sens),Chômés)))),IF(OR(BC$4=Tout_JF_P,NOT(NETWORKDAYS.INTL(BC$4,BC$4,Chômés))),"*",Montant),
"")))))),"")</f>
        <v/>
      </c>
      <c r="BD29" s="88" t="str">
        <f t="array" aca="1" ref="BD29" ca="1">IFERROR(IF(BD$4&lt;$D29,"",
IF(BD$4&gt;La_Dernière_Opération,"",
IF(BD$4=La_Dernière_Opération,Montant,
IF(BD$4=$D29,IF(OR(BD$4=Tout_JF_P,NOT(NETWORKDAYS.INTL(BD$4,BD$4,Chômés))),"*",Montant),
IF(_T_E=BD$4,IF(OR(BD$4=Tout_JF_P,NOT(NETWORKDAYS.INTL(BD$4,BD$4,Chômés))),"*",Montant),
IF(AND(OFFSET(BD29,,-Sens)&lt;&gt;"",OR(OFFSET(BD$4,,-Sens)=Tout_JF_P,NOT(NETWORKDAYS.INTL(OFFSET(BD$4,,-Sens),OFFSET(BD$4,,-Sens),Chômés)))),IF(OR(BD$4=Tout_JF_P,NOT(NETWORKDAYS.INTL(BD$4,BD$4,Chômés))),"*",Montant),
"")))))),"")</f>
        <v/>
      </c>
      <c r="BE29" s="88" t="str">
        <f t="array" aca="1" ref="BE29" ca="1">IFERROR(IF(BE$4&lt;$D29,"",
IF(BE$4&gt;La_Dernière_Opération,"",
IF(BE$4=La_Dernière_Opération,Montant,
IF(BE$4=$D29,IF(OR(BE$4=Tout_JF_P,NOT(NETWORKDAYS.INTL(BE$4,BE$4,Chômés))),"*",Montant),
IF(_T_E=BE$4,IF(OR(BE$4=Tout_JF_P,NOT(NETWORKDAYS.INTL(BE$4,BE$4,Chômés))),"*",Montant),
IF(AND(OFFSET(BE29,,-Sens)&lt;&gt;"",OR(OFFSET(BE$4,,-Sens)=Tout_JF_P,NOT(NETWORKDAYS.INTL(OFFSET(BE$4,,-Sens),OFFSET(BE$4,,-Sens),Chômés)))),IF(OR(BE$4=Tout_JF_P,NOT(NETWORKDAYS.INTL(BE$4,BE$4,Chômés))),"*",Montant),
"")))))),"")</f>
        <v/>
      </c>
      <c r="BF29" s="88" t="str">
        <f t="array" aca="1" ref="BF29" ca="1">IFERROR(IF(BF$4&lt;$D29,"",
IF(BF$4&gt;La_Dernière_Opération,"",
IF(BF$4=La_Dernière_Opération,Montant,
IF(BF$4=$D29,IF(OR(BF$4=Tout_JF_P,NOT(NETWORKDAYS.INTL(BF$4,BF$4,Chômés))),"*",Montant),
IF(_T_E=BF$4,IF(OR(BF$4=Tout_JF_P,NOT(NETWORKDAYS.INTL(BF$4,BF$4,Chômés))),"*",Montant),
IF(AND(OFFSET(BF29,,-Sens)&lt;&gt;"",OR(OFFSET(BF$4,,-Sens)=Tout_JF_P,NOT(NETWORKDAYS.INTL(OFFSET(BF$4,,-Sens),OFFSET(BF$4,,-Sens),Chômés)))),IF(OR(BF$4=Tout_JF_P,NOT(NETWORKDAYS.INTL(BF$4,BF$4,Chômés))),"*",Montant),
"")))))),"")</f>
        <v/>
      </c>
      <c r="BG29" s="88" t="str">
        <f t="array" aca="1" ref="BG29" ca="1">IFERROR(IF(BG$4&lt;$D29,"",
IF(BG$4&gt;La_Dernière_Opération,"",
IF(BG$4=La_Dernière_Opération,Montant,
IF(BG$4=$D29,IF(OR(BG$4=Tout_JF_P,NOT(NETWORKDAYS.INTL(BG$4,BG$4,Chômés))),"*",Montant),
IF(_T_E=BG$4,IF(OR(BG$4=Tout_JF_P,NOT(NETWORKDAYS.INTL(BG$4,BG$4,Chômés))),"*",Montant),
IF(AND(OFFSET(BG29,,-Sens)&lt;&gt;"",OR(OFFSET(BG$4,,-Sens)=Tout_JF_P,NOT(NETWORKDAYS.INTL(OFFSET(BG$4,,-Sens),OFFSET(BG$4,,-Sens),Chômés)))),IF(OR(BG$4=Tout_JF_P,NOT(NETWORKDAYS.INTL(BG$4,BG$4,Chômés))),"*",Montant),
"")))))),"")</f>
        <v/>
      </c>
      <c r="BH29" s="89" t="str">
        <f t="array" aca="1" ref="BH29" ca="1">IFERROR(IF(BH$4&lt;$D29,"",
IF(BH$4&gt;La_Dernière_Opération,"",
IF(BH$4=La_Dernière_Opération,Montant,
IF(BH$4=$D29,IF(OR(BH$4=Tout_JF_P,NOT(NETWORKDAYS.INTL(BH$4,BH$4,Chômés))),"*",Montant),
IF(_T_E=BH$4,IF(OR(BH$4=Tout_JF_P,NOT(NETWORKDAYS.INTL(BH$4,BH$4,Chômés))),"*",Montant),
IF(AND(OFFSET(BH29,,-Sens)&lt;&gt;"",OR(OFFSET(BH$4,,-Sens)=Tout_JF_P,NOT(NETWORKDAYS.INTL(OFFSET(BH$4,,-Sens),OFFSET(BH$4,,-Sens),Chômés)))),IF(OR(BH$4=Tout_JF_P,NOT(NETWORKDAYS.INTL(BH$4,BH$4,Chômés))),"*",Montant),
"")))))),"")</f>
        <v/>
      </c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  <c r="OL29" s="5"/>
      <c r="OM29" s="5"/>
      <c r="ON29" s="5"/>
      <c r="OO29" s="5"/>
      <c r="OP29" s="5"/>
      <c r="OQ29" s="5"/>
      <c r="OR29" s="5"/>
      <c r="OS29" s="5"/>
      <c r="OT29" s="5"/>
      <c r="OU29" s="5"/>
      <c r="OV29" s="5"/>
      <c r="OW29" s="5"/>
      <c r="OX29" s="5"/>
      <c r="OY29" s="5"/>
      <c r="OZ29" s="5"/>
      <c r="PA29" s="5"/>
      <c r="PB29" s="5"/>
      <c r="PC29" s="5"/>
      <c r="PD29" s="5"/>
      <c r="PE29" s="5"/>
      <c r="PF29" s="5"/>
      <c r="PG29" s="5"/>
      <c r="PH29" s="5"/>
      <c r="PI29" s="5"/>
      <c r="PJ29" s="5"/>
      <c r="PK29" s="5"/>
      <c r="PL29" s="5"/>
      <c r="PM29" s="5"/>
      <c r="PN29" s="5"/>
      <c r="PO29" s="5"/>
      <c r="PP29" s="5"/>
      <c r="PQ29" s="5"/>
      <c r="PR29" s="5"/>
      <c r="PS29" s="5"/>
      <c r="PT29" s="5"/>
      <c r="PU29" s="5"/>
      <c r="PV29" s="5"/>
      <c r="PW29" s="5"/>
      <c r="PX29" s="5"/>
      <c r="PY29" s="5"/>
      <c r="PZ29" s="5"/>
      <c r="QA29" s="5"/>
      <c r="QB29" s="5"/>
      <c r="QC29" s="5"/>
      <c r="QD29" s="5"/>
      <c r="QE29" s="5"/>
      <c r="QF29" s="5"/>
      <c r="QG29" s="5"/>
      <c r="QH29" s="5"/>
      <c r="QI29" s="5"/>
      <c r="QJ29" s="5"/>
      <c r="QK29" s="5"/>
      <c r="QL29" s="5"/>
      <c r="QM29" s="5"/>
      <c r="QN29" s="5"/>
      <c r="QO29" s="5"/>
      <c r="QP29" s="5"/>
      <c r="QQ29" s="5"/>
      <c r="QR29" s="5"/>
      <c r="QS29" s="5"/>
      <c r="QT29" s="5"/>
      <c r="QU29" s="5"/>
      <c r="QV29" s="5"/>
      <c r="QW29" s="5"/>
      <c r="QX29" s="5"/>
      <c r="QY29" s="5"/>
      <c r="QZ29" s="5"/>
      <c r="RA29" s="5"/>
      <c r="RB29" s="5"/>
      <c r="RC29" s="5"/>
      <c r="RD29" s="5"/>
      <c r="RE29" s="5"/>
      <c r="RF29" s="5"/>
      <c r="RG29" s="5"/>
      <c r="RH29" s="5"/>
      <c r="RI29" s="5"/>
      <c r="RJ29" s="5"/>
      <c r="RK29" s="5"/>
      <c r="RL29" s="5"/>
      <c r="RM29" s="5"/>
      <c r="RN29" s="5"/>
      <c r="RO29" s="5"/>
      <c r="RP29" s="5"/>
      <c r="RQ29" s="5"/>
      <c r="RR29" s="5"/>
      <c r="RS29" s="5"/>
      <c r="RT29" s="5"/>
      <c r="RU29" s="5"/>
      <c r="RV29" s="5"/>
      <c r="RW29" s="5"/>
      <c r="RX29" s="5"/>
      <c r="RY29" s="5"/>
      <c r="RZ29" s="5"/>
      <c r="SA29" s="5"/>
      <c r="SB29" s="5"/>
      <c r="SC29" s="5"/>
      <c r="SD29" s="5"/>
      <c r="SE29" s="5"/>
      <c r="SF29" s="5"/>
      <c r="SG29" s="5"/>
      <c r="SH29" s="5"/>
      <c r="SI29" s="5"/>
      <c r="SJ29" s="5"/>
      <c r="SK29" s="5"/>
      <c r="SL29" s="5"/>
      <c r="SM29" s="5"/>
      <c r="SN29" s="5"/>
      <c r="SO29" s="5"/>
      <c r="SP29" s="5"/>
      <c r="SQ29" s="5"/>
      <c r="SR29" s="5"/>
      <c r="SS29" s="5"/>
      <c r="ST29" s="5"/>
      <c r="SU29" s="5"/>
      <c r="SV29" s="5"/>
      <c r="SW29" s="5"/>
      <c r="SX29" s="5"/>
      <c r="SY29" s="5"/>
      <c r="SZ29" s="5"/>
      <c r="TA29" s="5"/>
      <c r="TB29" s="5"/>
      <c r="TC29" s="5"/>
      <c r="TD29" s="5"/>
      <c r="TE29" s="5"/>
      <c r="TF29" s="5"/>
      <c r="TG29" s="5"/>
      <c r="TH29" s="5"/>
      <c r="TI29" s="5"/>
      <c r="TJ29" s="5"/>
      <c r="TK29" s="5"/>
      <c r="TL29" s="5"/>
      <c r="TM29" s="5"/>
      <c r="TN29" s="5"/>
      <c r="TO29" s="5"/>
      <c r="TP29" s="5"/>
      <c r="TQ29" s="5"/>
      <c r="TR29" s="5"/>
      <c r="TS29" s="5"/>
      <c r="TT29" s="5"/>
      <c r="TU29" s="5"/>
      <c r="TV29" s="5"/>
      <c r="TW29" s="5"/>
      <c r="TX29" s="5"/>
      <c r="TY29" s="5"/>
      <c r="TZ29" s="5"/>
      <c r="UA29" s="5"/>
      <c r="UB29" s="5"/>
      <c r="UC29" s="5"/>
      <c r="UD29" s="5"/>
      <c r="UE29" s="5"/>
      <c r="UF29" s="5"/>
      <c r="UG29" s="5"/>
      <c r="UH29" s="5"/>
      <c r="UI29" s="5"/>
      <c r="UJ29" s="5"/>
      <c r="UK29" s="5"/>
      <c r="UL29" s="5"/>
      <c r="UM29" s="5"/>
      <c r="UN29" s="5"/>
      <c r="UO29" s="5"/>
      <c r="UP29" s="5"/>
      <c r="UQ29" s="5"/>
      <c r="UR29" s="5"/>
      <c r="US29" s="5"/>
      <c r="UT29" s="5"/>
      <c r="UU29" s="5"/>
      <c r="UV29" s="5"/>
      <c r="UW29" s="5"/>
      <c r="UX29" s="5"/>
      <c r="UY29" s="5"/>
      <c r="UZ29" s="5"/>
      <c r="VA29" s="5"/>
      <c r="VB29" s="5"/>
      <c r="VC29" s="5"/>
      <c r="VD29" s="5"/>
      <c r="VE29" s="5"/>
      <c r="VF29" s="5"/>
      <c r="VG29" s="5"/>
      <c r="VH29" s="5"/>
      <c r="VI29" s="5"/>
      <c r="VJ29" s="5"/>
      <c r="VK29" s="5"/>
      <c r="VL29" s="5"/>
      <c r="VM29" s="5"/>
      <c r="VN29" s="5"/>
      <c r="VO29" s="5"/>
      <c r="VP29" s="5"/>
      <c r="VQ29" s="5"/>
      <c r="VR29" s="5"/>
      <c r="VS29" s="5"/>
      <c r="VT29" s="5"/>
      <c r="VU29" s="5"/>
      <c r="VV29" s="5"/>
      <c r="VW29" s="5"/>
      <c r="VX29" s="5"/>
      <c r="VY29" s="5"/>
      <c r="VZ29" s="5"/>
      <c r="WA29" s="5"/>
      <c r="WB29" s="5"/>
      <c r="WC29" s="5"/>
      <c r="WD29" s="5"/>
      <c r="WE29" s="5"/>
      <c r="WF29" s="5"/>
      <c r="WG29" s="5"/>
      <c r="WH29" s="5"/>
      <c r="WI29" s="5"/>
      <c r="WJ29" s="5"/>
      <c r="WK29" s="5"/>
      <c r="WL29" s="5"/>
      <c r="WM29" s="5"/>
      <c r="WN29" s="5"/>
      <c r="WO29" s="5"/>
      <c r="WP29" s="5"/>
      <c r="WQ29" s="5"/>
      <c r="WR29" s="5"/>
      <c r="WS29" s="5"/>
      <c r="WT29" s="5"/>
      <c r="WU29" s="5"/>
      <c r="WV29" s="5"/>
      <c r="WW29" s="5"/>
      <c r="WX29" s="5"/>
      <c r="WY29" s="5"/>
      <c r="WZ29" s="5"/>
      <c r="XA29" s="5"/>
      <c r="XB29" s="5"/>
      <c r="XC29" s="5"/>
      <c r="XD29" s="5"/>
      <c r="XE29" s="5"/>
      <c r="XF29" s="5"/>
      <c r="XG29" s="5"/>
      <c r="XH29" s="5"/>
      <c r="XI29" s="5"/>
      <c r="XJ29" s="5"/>
      <c r="XK29" s="5"/>
      <c r="XL29" s="5"/>
      <c r="XM29" s="5"/>
      <c r="XN29" s="5"/>
      <c r="XO29" s="5"/>
      <c r="XP29" s="5"/>
      <c r="XQ29" s="5"/>
      <c r="XR29" s="5"/>
      <c r="XS29" s="5"/>
      <c r="XT29" s="5"/>
      <c r="XU29" s="5"/>
      <c r="XV29" s="5"/>
      <c r="XW29" s="5"/>
      <c r="XX29" s="5"/>
      <c r="XY29" s="5"/>
      <c r="XZ29" s="5"/>
      <c r="YA29" s="5"/>
      <c r="YB29" s="5"/>
      <c r="YC29" s="5"/>
      <c r="YD29" s="5"/>
      <c r="YE29" s="5"/>
      <c r="YF29" s="5"/>
      <c r="YG29" s="5"/>
      <c r="YH29" s="5"/>
      <c r="YI29" s="5"/>
      <c r="YJ29" s="5"/>
      <c r="YK29" s="5"/>
      <c r="YL29" s="5"/>
      <c r="YM29" s="5"/>
      <c r="YN29" s="5"/>
      <c r="YO29" s="5"/>
      <c r="YP29" s="5"/>
      <c r="YQ29" s="5"/>
      <c r="YR29" s="5"/>
      <c r="YS29" s="5"/>
      <c r="YT29" s="5"/>
      <c r="YU29" s="5"/>
      <c r="YV29" s="5"/>
      <c r="YW29" s="5"/>
      <c r="YX29" s="5"/>
      <c r="YY29" s="5"/>
      <c r="YZ29" s="5"/>
      <c r="ZA29" s="5"/>
      <c r="ZB29" s="5"/>
      <c r="ZC29" s="5"/>
      <c r="ZD29" s="5"/>
      <c r="ZE29" s="5"/>
      <c r="ZF29" s="5"/>
      <c r="ZG29" s="5"/>
      <c r="ZH29" s="5"/>
      <c r="ZI29" s="5"/>
      <c r="ZJ29" s="5"/>
      <c r="ZK29" s="5"/>
      <c r="ZL29" s="5"/>
      <c r="ZM29" s="5"/>
      <c r="ZN29" s="5"/>
      <c r="ZO29" s="5"/>
      <c r="ZP29" s="5"/>
      <c r="ZQ29" s="5"/>
      <c r="ZR29" s="5"/>
      <c r="ZS29" s="5"/>
      <c r="ZT29" s="5"/>
      <c r="ZU29" s="5"/>
      <c r="ZV29" s="5"/>
      <c r="ZW29" s="5"/>
      <c r="ZX29" s="5"/>
      <c r="ZY29" s="5"/>
      <c r="ZZ29" s="5"/>
    </row>
    <row r="30" spans="1:702" ht="26.25" x14ac:dyDescent="0.25">
      <c r="A30" s="61" t="s">
        <v>137</v>
      </c>
      <c r="B30" s="73" t="s">
        <v>166</v>
      </c>
      <c r="C30" s="69"/>
      <c r="D30" s="70">
        <v>43843</v>
      </c>
      <c r="E30" s="75" t="s">
        <v>52</v>
      </c>
      <c r="F30" s="71">
        <v>10000</v>
      </c>
      <c r="G30" s="69"/>
      <c r="H30" s="72">
        <f t="array" aca="1" ref="H30" ca="1">IF(OR($D30=Fériés,$D30=Ponts,NOT(NETWORKDAYS.INTL($D30,$D30,Chômés))),"Erreur de",IF($D30="","Absence de",IFERROR(
IF($I30="Terminé","Opération",
IF(TODAY()&lt;=$D30,$D30,
IF($I30&lt;WORKDAY.INTL(Prochaine_Echéance,IF(OR(WORKDAY.INTL(Prochaine_Echéance,0,Chômés,Tout_JF_P)=Tout_JF_P),1,0)*Sens,Chômés,Tout_JF_P),
$I30,
WORKDAY.INTL(Prochaine_Echéance,IF(OR(WORKDAY.INTL(Prochaine_Echéance,0,Chômés,Tout_JF_P)=Tout_JF_P),1,0)*Sens,Chômés,Tout_JF_P))
)),
IF($D30="","Absence de","Erreur de"))))</f>
        <v>43903</v>
      </c>
      <c r="I30" s="60" t="str">
        <f t="array" aca="1" ref="I30" ca="1">IF(OR($D30=Fériés,$D30=Ponts,NOT(NETWORKDAYS.INTL($D30,$D30,Chômés))),"date de début",IFERROR(
IF(La_Dernière_Opération&gt;EDATE($D30,100),"Perpétuel",
IF(La_Dernière_Opération&lt;TODAY(),"Terminé",La_Dernière_Opération)),IF(AND(ISNUMBER($D30),$E30=""),"périodicité","date de début")))</f>
        <v>Perpétuel</v>
      </c>
      <c r="J30" s="40" t="str">
        <f t="array" aca="1" ref="J30" ca="1">IFERROR(IF(J$4&lt;$D30,"",
IF(J$4&gt;La_Dernière_Opération,"",
IF(J$4=La_Dernière_Opération,Montant,
IF(J$4=$D30,IF(OR(J$4=Tout_JF_P,NOT(NETWORKDAYS.INTL(J$4,J$4,Chômés))),"*",Montant),
IF(_T_E=J$4,IF(OR(J$4=Tout_JF_P,NOT(NETWORKDAYS.INTL(J$4,J$4,Chômés))),"*",Montant),
IF(AND(OFFSET(J30,,-Sens)&lt;&gt;"",OR(OFFSET(J$4,,-Sens)=Tout_JF_P,NOT(NETWORKDAYS.INTL(OFFSET(J$4,,-Sens),OFFSET(J$4,,-Sens),Chômés)))),IF(OR(J$4=Tout_JF_P,NOT(NETWORKDAYS.INTL(J$4,J$4,Chômés))),"*",Montant),
"")))))),"")</f>
        <v/>
      </c>
      <c r="K30" s="40" t="str">
        <f t="array" aca="1" ref="K30" ca="1">IFERROR(IF(K$4&lt;$D30,"",
IF(K$4&gt;La_Dernière_Opération,"",
IF(K$4=La_Dernière_Opération,Montant,
IF(K$4=$D30,IF(OR(K$4=Tout_JF_P,NOT(NETWORKDAYS.INTL(K$4,K$4,Chômés))),"*",Montant),
IF(_T_E=K$4,IF(OR(K$4=Tout_JF_P,NOT(NETWORKDAYS.INTL(K$4,K$4,Chômés))),"*",Montant),
IF(AND(OFFSET(K30,,-Sens)&lt;&gt;"",OR(OFFSET(K$4,,-Sens)=Tout_JF_P,NOT(NETWORKDAYS.INTL(OFFSET(K$4,,-Sens),OFFSET(K$4,,-Sens),Chômés)))),IF(OR(K$4=Tout_JF_P,NOT(NETWORKDAYS.INTL(K$4,K$4,Chômés))),"*",Montant),
"")))))),"")</f>
        <v/>
      </c>
      <c r="L30" s="40" t="str">
        <f t="array" aca="1" ref="L30" ca="1">IFERROR(IF(L$4&lt;$D30,"",
IF(L$4&gt;La_Dernière_Opération,"",
IF(L$4=La_Dernière_Opération,Montant,
IF(L$4=$D30,IF(OR(L$4=Tout_JF_P,NOT(NETWORKDAYS.INTL(L$4,L$4,Chômés))),"*",Montant),
IF(_T_E=L$4,IF(OR(L$4=Tout_JF_P,NOT(NETWORKDAYS.INTL(L$4,L$4,Chômés))),"*",Montant),
IF(AND(OFFSET(L30,,-Sens)&lt;&gt;"",OR(OFFSET(L$4,,-Sens)=Tout_JF_P,NOT(NETWORKDAYS.INTL(OFFSET(L$4,,-Sens),OFFSET(L$4,,-Sens),Chômés)))),IF(OR(L$4=Tout_JF_P,NOT(NETWORKDAYS.INTL(L$4,L$4,Chômés))),"*",Montant),
"")))))),"")</f>
        <v/>
      </c>
      <c r="M30" s="40" t="str">
        <f t="array" aca="1" ref="M30" ca="1">IFERROR(IF(M$4&lt;$D30,"",
IF(M$4&gt;La_Dernière_Opération,"",
IF(M$4=La_Dernière_Opération,Montant,
IF(M$4=$D30,IF(OR(M$4=Tout_JF_P,NOT(NETWORKDAYS.INTL(M$4,M$4,Chômés))),"*",Montant),
IF(_T_E=M$4,IF(OR(M$4=Tout_JF_P,NOT(NETWORKDAYS.INTL(M$4,M$4,Chômés))),"*",Montant),
IF(AND(OFFSET(M30,,-Sens)&lt;&gt;"",OR(OFFSET(M$4,,-Sens)=Tout_JF_P,NOT(NETWORKDAYS.INTL(OFFSET(M$4,,-Sens),OFFSET(M$4,,-Sens),Chômés)))),IF(OR(M$4=Tout_JF_P,NOT(NETWORKDAYS.INTL(M$4,M$4,Chômés))),"*",Montant),
"")))))),"")</f>
        <v/>
      </c>
      <c r="N30" s="40" t="str">
        <f t="array" aca="1" ref="N30" ca="1">IFERROR(IF(N$4&lt;$D30,"",
IF(N$4&gt;La_Dernière_Opération,"",
IF(N$4=La_Dernière_Opération,Montant,
IF(N$4=$D30,IF(OR(N$4=Tout_JF_P,NOT(NETWORKDAYS.INTL(N$4,N$4,Chômés))),"*",Montant),
IF(_T_E=N$4,IF(OR(N$4=Tout_JF_P,NOT(NETWORKDAYS.INTL(N$4,N$4,Chômés))),"*",Montant),
IF(AND(OFFSET(N30,,-Sens)&lt;&gt;"",OR(OFFSET(N$4,,-Sens)=Tout_JF_P,NOT(NETWORKDAYS.INTL(OFFSET(N$4,,-Sens),OFFSET(N$4,,-Sens),Chômés)))),IF(OR(N$4=Tout_JF_P,NOT(NETWORKDAYS.INTL(N$4,N$4,Chômés))),"*",Montant),
"")))))),"")</f>
        <v/>
      </c>
      <c r="O30" s="40" t="str">
        <f t="array" aca="1" ref="O30" ca="1">IFERROR(IF(O$4&lt;$D30,"",
IF(O$4&gt;La_Dernière_Opération,"",
IF(O$4=La_Dernière_Opération,Montant,
IF(O$4=$D30,IF(OR(O$4=Tout_JF_P,NOT(NETWORKDAYS.INTL(O$4,O$4,Chômés))),"*",Montant),
IF(_T_E=O$4,IF(OR(O$4=Tout_JF_P,NOT(NETWORKDAYS.INTL(O$4,O$4,Chômés))),"*",Montant),
IF(AND(OFFSET(O30,,-Sens)&lt;&gt;"",OR(OFFSET(O$4,,-Sens)=Tout_JF_P,NOT(NETWORKDAYS.INTL(OFFSET(O$4,,-Sens),OFFSET(O$4,,-Sens),Chômés)))),IF(OR(O$4=Tout_JF_P,NOT(NETWORKDAYS.INTL(O$4,O$4,Chômés))),"*",Montant),
"")))))),"")</f>
        <v/>
      </c>
      <c r="P30" s="40" t="str">
        <f t="array" aca="1" ref="P30" ca="1">IFERROR(IF(P$4&lt;$D30,"",
IF(P$4&gt;La_Dernière_Opération,"",
IF(P$4=La_Dernière_Opération,Montant,
IF(P$4=$D30,IF(OR(P$4=Tout_JF_P,NOT(NETWORKDAYS.INTL(P$4,P$4,Chômés))),"*",Montant),
IF(_T_E=P$4,IF(OR(P$4=Tout_JF_P,NOT(NETWORKDAYS.INTL(P$4,P$4,Chômés))),"*",Montant),
IF(AND(OFFSET(P30,,-Sens)&lt;&gt;"",OR(OFFSET(P$4,,-Sens)=Tout_JF_P,NOT(NETWORKDAYS.INTL(OFFSET(P$4,,-Sens),OFFSET(P$4,,-Sens),Chômés)))),IF(OR(P$4=Tout_JF_P,NOT(NETWORKDAYS.INTL(P$4,P$4,Chômés))),"*",Montant),
"")))))),"")</f>
        <v/>
      </c>
      <c r="Q30" s="40" t="str">
        <f t="array" aca="1" ref="Q30" ca="1">IFERROR(IF(Q$4&lt;$D30,"",
IF(Q$4&gt;La_Dernière_Opération,"",
IF(Q$4=La_Dernière_Opération,Montant,
IF(Q$4=$D30,IF(OR(Q$4=Tout_JF_P,NOT(NETWORKDAYS.INTL(Q$4,Q$4,Chômés))),"*",Montant),
IF(_T_E=Q$4,IF(OR(Q$4=Tout_JF_P,NOT(NETWORKDAYS.INTL(Q$4,Q$4,Chômés))),"*",Montant),
IF(AND(OFFSET(Q30,,-Sens)&lt;&gt;"",OR(OFFSET(Q$4,,-Sens)=Tout_JF_P,NOT(NETWORKDAYS.INTL(OFFSET(Q$4,,-Sens),OFFSET(Q$4,,-Sens),Chômés)))),IF(OR(Q$4=Tout_JF_P,NOT(NETWORKDAYS.INTL(Q$4,Q$4,Chômés))),"*",Montant),
"")))))),"")</f>
        <v/>
      </c>
      <c r="R30" s="87" t="str">
        <f t="array" aca="1" ref="R30" ca="1">IFERROR(IF(R$4&lt;$D30,"",
IF(R$4&gt;La_Dernière_Opération,"",
IF(R$4=La_Dernière_Opération,Montant,
IF(R$4=$D30,IF(OR(R$4=Tout_JF_P,NOT(NETWORKDAYS.INTL(R$4,R$4,Chômés))),"*",Montant),
IF(_T_E=R$4,IF(OR(R$4=Tout_JF_P,NOT(NETWORKDAYS.INTL(R$4,R$4,Chômés))),"*",Montant),
IF(AND(OFFSET(R30,,-Sens)&lt;&gt;"",OR(OFFSET(R$4,,-Sens)=Tout_JF_P,NOT(NETWORKDAYS.INTL(OFFSET(R$4,,-Sens),OFFSET(R$4,,-Sens),Chômés)))),IF(OR(R$4=Tout_JF_P,NOT(NETWORKDAYS.INTL(R$4,R$4,Chômés))),"*",Montant),
"")))))),"")</f>
        <v/>
      </c>
      <c r="S30" s="87" t="str">
        <f t="array" aca="1" ref="S30" ca="1">IFERROR(IF(S$4&lt;$D30,"",
IF(S$4&gt;La_Dernière_Opération,"",
IF(S$4=La_Dernière_Opération,Montant,
IF(S$4=$D30,IF(OR(S$4=Tout_JF_P,NOT(NETWORKDAYS.INTL(S$4,S$4,Chômés))),"*",Montant),
IF(_T_E=S$4,IF(OR(S$4=Tout_JF_P,NOT(NETWORKDAYS.INTL(S$4,S$4,Chômés))),"*",Montant),
IF(AND(OFFSET(S30,,-Sens)&lt;&gt;"",OR(OFFSET(S$4,,-Sens)=Tout_JF_P,NOT(NETWORKDAYS.INTL(OFFSET(S$4,,-Sens),OFFSET(S$4,,-Sens),Chômés)))),IF(OR(S$4=Tout_JF_P,NOT(NETWORKDAYS.INTL(S$4,S$4,Chômés))),"*",Montant),
"")))))),"")</f>
        <v/>
      </c>
      <c r="T30" s="87" t="str">
        <f t="array" aca="1" ref="T30" ca="1">IFERROR(IF(T$4&lt;$D30,"",
IF(T$4&gt;La_Dernière_Opération,"",
IF(T$4=La_Dernière_Opération,Montant,
IF(T$4=$D30,IF(OR(T$4=Tout_JF_P,NOT(NETWORKDAYS.INTL(T$4,T$4,Chômés))),"*",Montant),
IF(_T_E=T$4,IF(OR(T$4=Tout_JF_P,NOT(NETWORKDAYS.INTL(T$4,T$4,Chômés))),"*",Montant),
IF(AND(OFFSET(T30,,-Sens)&lt;&gt;"",OR(OFFSET(T$4,,-Sens)=Tout_JF_P,NOT(NETWORKDAYS.INTL(OFFSET(T$4,,-Sens),OFFSET(T$4,,-Sens),Chômés)))),IF(OR(T$4=Tout_JF_P,NOT(NETWORKDAYS.INTL(T$4,T$4,Chômés))),"*",Montant),
"")))))),"")</f>
        <v/>
      </c>
      <c r="U30" s="87" t="str">
        <f t="array" aca="1" ref="U30" ca="1">IFERROR(IF(U$4&lt;$D30,"",
IF(U$4&gt;La_Dernière_Opération,"",
IF(U$4=La_Dernière_Opération,Montant,
IF(U$4=$D30,IF(OR(U$4=Tout_JF_P,NOT(NETWORKDAYS.INTL(U$4,U$4,Chômés))),"*",Montant),
IF(_T_E=U$4,IF(OR(U$4=Tout_JF_P,NOT(NETWORKDAYS.INTL(U$4,U$4,Chômés))),"*",Montant),
IF(AND(OFFSET(U30,,-Sens)&lt;&gt;"",OR(OFFSET(U$4,,-Sens)=Tout_JF_P,NOT(NETWORKDAYS.INTL(OFFSET(U$4,,-Sens),OFFSET(U$4,,-Sens),Chômés)))),IF(OR(U$4=Tout_JF_P,NOT(NETWORKDAYS.INTL(U$4,U$4,Chômés))),"*",Montant),
"")))))),"")</f>
        <v/>
      </c>
      <c r="V30" s="87" t="str">
        <f ca="1">IFERROR(IF(V$4&lt;$D30,"",
IF(V$4&gt;La_Dernière_Opération,"",
IF(V$4=La_Dernière_Opération,Montant,
IF(V$4=$D30,IF(OR(V$4=Tout_JF_P,NOT(NETWORKDAYS.INTL(V$4,V$4,Chômés))),"*",Montant),
IF(_T_E=V$4,IF(OR(V$4=Tout_JF_P,NOT(NETWORKDAYS.INTL(V$4,V$4,Chômés))),"*",Montant),
IF(AND(OFFSET(V30,,-Sens)&lt;&gt;"",OR(OFFSET(V$4,,-Sens)=Tout_JF_P,NOT(NETWORKDAYS.INTL(OFFSET(V$4,,-Sens),OFFSET(V$4,,-Sens),Chômés)))),IF(OR(V$4=Tout_JF_P,NOT(NETWORKDAYS.INTL(V$4,V$4,Chômés))),"*",Montant),
"")))))),"")</f>
        <v/>
      </c>
      <c r="W30" s="87" t="str">
        <f ca="1">IFERROR(IF(W$4&lt;$D30,"",
IF(W$4&gt;La_Dernière_Opération,"",
IF(W$4=La_Dernière_Opération,Montant,
IF(W$4=$D30,IF(OR(W$4=Tout_JF_P,NOT(NETWORKDAYS.INTL(W$4,W$4,Chômés))),"*",Montant),
IF(_T_E=W$4,IF(OR(W$4=Tout_JF_P,NOT(NETWORKDAYS.INTL(W$4,W$4,Chômés))),"*",Montant),
IF(AND(OFFSET(W30,,-Sens)&lt;&gt;"",OR(OFFSET(W$4,,-Sens)=Tout_JF_P,NOT(NETWORKDAYS.INTL(OFFSET(W$4,,-Sens),OFFSET(W$4,,-Sens),Chômés)))),IF(OR(W$4=Tout_JF_P,NOT(NETWORKDAYS.INTL(W$4,W$4,Chômés))),"*",Montant),
"")))))),"")</f>
        <v/>
      </c>
      <c r="X30" s="87" t="str">
        <f t="array" aca="1" ref="X30" ca="1">IFERROR(IF(X$4&lt;$D30,"",
IF(X$4&gt;La_Dernière_Opération,"",
IF(X$4=La_Dernière_Opération,Montant,
IF(X$4=$D30,IF(OR(X$4=Tout_JF_P,NOT(NETWORKDAYS.INTL(X$4,X$4,Chômés))),"*",Montant),
IF(_T_E=X$4,IF(OR(X$4=Tout_JF_P,NOT(NETWORKDAYS.INTL(X$4,X$4,Chômés))),"*",Montant),
IF(AND(OFFSET(X30,,-Sens)&lt;&gt;"",OR(OFFSET(X$4,,-Sens)=Tout_JF_P,NOT(NETWORKDAYS.INTL(OFFSET(X$4,,-Sens),OFFSET(X$4,,-Sens),Chômés)))),IF(OR(X$4=Tout_JF_P,NOT(NETWORKDAYS.INTL(X$4,X$4,Chômés))),"*",Montant),
"")))))),"")</f>
        <v/>
      </c>
      <c r="Y30" s="87" t="str">
        <f t="array" aca="1" ref="Y30" ca="1">IFERROR(IF(Y$4&lt;$D30,"",
IF(Y$4&gt;La_Dernière_Opération,"",
IF(Y$4=La_Dernière_Opération,Montant,
IF(Y$4=$D30,IF(OR(Y$4=Tout_JF_P,NOT(NETWORKDAYS.INTL(Y$4,Y$4,Chômés))),"*",Montant),
IF(_T_E=Y$4,IF(OR(Y$4=Tout_JF_P,NOT(NETWORKDAYS.INTL(Y$4,Y$4,Chômés))),"*",Montant),
IF(AND(OFFSET(Y30,,-Sens)&lt;&gt;"",OR(OFFSET(Y$4,,-Sens)=Tout_JF_P,NOT(NETWORKDAYS.INTL(OFFSET(Y$4,,-Sens),OFFSET(Y$4,,-Sens),Chômés)))),IF(OR(Y$4=Tout_JF_P,NOT(NETWORKDAYS.INTL(Y$4,Y$4,Chômés))),"*",Montant),
"")))))),"")</f>
        <v/>
      </c>
      <c r="Z30" s="87" t="str">
        <f t="array" aca="1" ref="Z30" ca="1">IFERROR(IF(Z$4&lt;$D30,"",
IF(Z$4&gt;La_Dernière_Opération,"",
IF(Z$4=La_Dernière_Opération,Montant,
IF(Z$4=$D30,IF(OR(Z$4=Tout_JF_P,NOT(NETWORKDAYS.INTL(Z$4,Z$4,Chômés))),"*",Montant),
IF(_T_E=Z$4,IF(OR(Z$4=Tout_JF_P,NOT(NETWORKDAYS.INTL(Z$4,Z$4,Chômés))),"*",Montant),
IF(AND(OFFSET(Z30,,-Sens)&lt;&gt;"",OR(OFFSET(Z$4,,-Sens)=Tout_JF_P,NOT(NETWORKDAYS.INTL(OFFSET(Z$4,,-Sens),OFFSET(Z$4,,-Sens),Chômés)))),IF(OR(Z$4=Tout_JF_P,NOT(NETWORKDAYS.INTL(Z$4,Z$4,Chômés))),"*",Montant),
"")))))),"")</f>
        <v>VM</v>
      </c>
      <c r="AA30" s="87" t="str">
        <f t="array" aca="1" ref="AA30" ca="1">IFERROR(IF(AA$4&lt;$D30,"",
IF(AA$4&gt;La_Dernière_Opération,"",
IF(AA$4=La_Dernière_Opération,Montant,
IF(AA$4=$D30,IF(OR(AA$4=Tout_JF_P,NOT(NETWORKDAYS.INTL(AA$4,AA$4,Chômés))),"*",Montant),
IF(_T_E=AA$4,IF(OR(AA$4=Tout_JF_P,NOT(NETWORKDAYS.INTL(AA$4,AA$4,Chômés))),"*",Montant),
IF(AND(OFFSET(AA30,,-Sens)&lt;&gt;"",OR(OFFSET(AA$4,,-Sens)=Tout_JF_P,NOT(NETWORKDAYS.INTL(OFFSET(AA$4,,-Sens),OFFSET(AA$4,,-Sens),Chômés)))),IF(OR(AA$4=Tout_JF_P,NOT(NETWORKDAYS.INTL(AA$4,AA$4,Chômés))),"*",Montant),
"")))))),"")</f>
        <v/>
      </c>
      <c r="AB30" s="87" t="str">
        <f ca="1">IFERROR(IF(AB$4&lt;$D30,"",
IF(AB$4&gt;La_Dernière_Opération,"",
IF(AB$4=La_Dernière_Opération,Montant,
IF(AB$4=$D30,IF(OR(AB$4=Tout_JF_P,NOT(NETWORKDAYS.INTL(AB$4,AB$4,Chômés))),"*",Montant),
IF(_T_E=AB$4,IF(OR(AB$4=Tout_JF_P,NOT(NETWORKDAYS.INTL(AB$4,AB$4,Chômés))),"*",Montant),
IF(AND(OFFSET(AB30,,-Sens)&lt;&gt;"",OR(OFFSET(AB$4,,-Sens)=Tout_JF_P,NOT(NETWORKDAYS.INTL(OFFSET(AB$4,,-Sens),OFFSET(AB$4,,-Sens),Chômés)))),IF(OR(AB$4=Tout_JF_P,NOT(NETWORKDAYS.INTL(AB$4,AB$4,Chômés))),"*",Montant),
"")))))),"")</f>
        <v/>
      </c>
      <c r="AC30" s="87" t="str">
        <f t="array" aca="1" ref="AC30" ca="1">IFERROR(IF(AC$4&lt;$D30,"",
IF(AC$4&gt;La_Dernière_Opération,"",
IF(AC$4=La_Dernière_Opération,Montant,
IF(AC$4=$D30,IF(OR(AC$4=Tout_JF_P,NOT(NETWORKDAYS.INTL(AC$4,AC$4,Chômés))),"*",Montant),
IF(_T_E=AC$4,IF(OR(AC$4=Tout_JF_P,NOT(NETWORKDAYS.INTL(AC$4,AC$4,Chômés))),"*",Montant),
IF(AND(OFFSET(AC30,,-Sens)&lt;&gt;"",OR(OFFSET(AC$4,,-Sens)=Tout_JF_P,NOT(NETWORKDAYS.INTL(OFFSET(AC$4,,-Sens),OFFSET(AC$4,,-Sens),Chômés)))),IF(OR(AC$4=Tout_JF_P,NOT(NETWORKDAYS.INTL(AC$4,AC$4,Chômés))),"*",Montant),
"")))))),"")</f>
        <v/>
      </c>
      <c r="AD30" s="87" t="str">
        <f ca="1">IFERROR(IF(AD$4&lt;$D30,"",
IF(AD$4&gt;La_Dernière_Opération,"",
IF(AD$4=La_Dernière_Opération,Montant,
IF(AD$4=$D30,IF(OR(AD$4=Tout_JF_P,NOT(NETWORKDAYS.INTL(AD$4,AD$4,Chômés))),"*",Montant),
IF(_T_E=AD$4,IF(OR(AD$4=Tout_JF_P,NOT(NETWORKDAYS.INTL(AD$4,AD$4,Chômés))),"*",Montant),
IF(AND(OFFSET(AD30,,-Sens)&lt;&gt;"",OR(OFFSET(AD$4,,-Sens)=Tout_JF_P,NOT(NETWORKDAYS.INTL(OFFSET(AD$4,,-Sens),OFFSET(AD$4,,-Sens),Chômés)))),IF(OR(AD$4=Tout_JF_P,NOT(NETWORKDAYS.INTL(AD$4,AD$4,Chômés))),"*",Montant),
"")))))),"")</f>
        <v/>
      </c>
      <c r="AE30" s="87" t="str">
        <f t="array" aca="1" ref="AE30" ca="1">IFERROR(IF(AE$4&lt;$D30,"",
IF(AE$4&gt;La_Dernière_Opération,"",
IF(AE$4=La_Dernière_Opération,Montant,
IF(AE$4=$D30,IF(OR(AE$4=Tout_JF_P,NOT(NETWORKDAYS.INTL(AE$4,AE$4,Chômés))),"*",Montant),
IF(_T_E=AE$4,IF(OR(AE$4=Tout_JF_P,NOT(NETWORKDAYS.INTL(AE$4,AE$4,Chômés))),"*",Montant),
IF(AND(OFFSET(AE30,,-Sens)&lt;&gt;"",OR(OFFSET(AE$4,,-Sens)=Tout_JF_P,NOT(NETWORKDAYS.INTL(OFFSET(AE$4,,-Sens),OFFSET(AE$4,,-Sens),Chômés)))),IF(OR(AE$4=Tout_JF_P,NOT(NETWORKDAYS.INTL(AE$4,AE$4,Chômés))),"*",Montant),
"")))))),"")</f>
        <v/>
      </c>
      <c r="AF30" s="87" t="str">
        <f t="array" aca="1" ref="AF30" ca="1">IFERROR(IF(AF$4&lt;$D30,"",
IF(AF$4&gt;La_Dernière_Opération,"",
IF(AF$4=La_Dernière_Opération,Montant,
IF(AF$4=$D30,IF(OR(AF$4=Tout_JF_P,NOT(NETWORKDAYS.INTL(AF$4,AF$4,Chômés))),"*",Montant),
IF(_T_E=AF$4,IF(OR(AF$4=Tout_JF_P,NOT(NETWORKDAYS.INTL(AF$4,AF$4,Chômés))),"*",Montant),
IF(AND(OFFSET(AF30,,-Sens)&lt;&gt;"",OR(OFFSET(AF$4,,-Sens)=Tout_JF_P,NOT(NETWORKDAYS.INTL(OFFSET(AF$4,,-Sens),OFFSET(AF$4,,-Sens),Chômés)))),IF(OR(AF$4=Tout_JF_P,NOT(NETWORKDAYS.INTL(AF$4,AF$4,Chômés))),"*",Montant),
"")))))),"")</f>
        <v/>
      </c>
      <c r="AG30" s="87" t="str">
        <f ca="1">IFERROR(IF(AG$4&lt;$D30,"",
IF(AG$4&gt;La_Dernière_Opération,"",
IF(AG$4=La_Dernière_Opération,Montant,
IF(AG$4=$D30,IF(OR(AG$4=Tout_JF_P,NOT(NETWORKDAYS.INTL(AG$4,AG$4,Chômés))),"*",Montant),
IF(_T_E=AG$4,IF(OR(AG$4=Tout_JF_P,NOT(NETWORKDAYS.INTL(AG$4,AG$4,Chômés))),"*",Montant),
IF(AND(OFFSET(AG30,,-Sens)&lt;&gt;"",OR(OFFSET(AG$4,,-Sens)=Tout_JF_P,NOT(NETWORKDAYS.INTL(OFFSET(AG$4,,-Sens),OFFSET(AG$4,,-Sens),Chômés)))),IF(OR(AG$4=Tout_JF_P,NOT(NETWORKDAYS.INTL(AG$4,AG$4,Chômés))),"*",Montant),
"")))))),"")</f>
        <v/>
      </c>
      <c r="AH30" s="87" t="str">
        <f t="array" aca="1" ref="AH30" ca="1">IFERROR(IF(AH$4&lt;$D30,"",
IF(AH$4&gt;La_Dernière_Opération,"",
IF(AH$4=La_Dernière_Opération,Montant,
IF(AH$4=$D30,IF(OR(AH$4=Tout_JF_P,NOT(NETWORKDAYS.INTL(AH$4,AH$4,Chômés))),"*",Montant),
IF(_T_E=AH$4,IF(OR(AH$4=Tout_JF_P,NOT(NETWORKDAYS.INTL(AH$4,AH$4,Chômés))),"*",Montant),
IF(AND(OFFSET(AH30,,-Sens)&lt;&gt;"",OR(OFFSET(AH$4,,-Sens)=Tout_JF_P,NOT(NETWORKDAYS.INTL(OFFSET(AH$4,,-Sens),OFFSET(AH$4,,-Sens),Chômés)))),IF(OR(AH$4=Tout_JF_P,NOT(NETWORKDAYS.INTL(AH$4,AH$4,Chômés))),"*",Montant),
"")))))),"")</f>
        <v/>
      </c>
      <c r="AI30" s="87" t="str">
        <f ca="1">IFERROR(IF(AI$4&lt;$D30,"",
IF(AI$4&gt;La_Dernière_Opération,"",
IF(AI$4=La_Dernière_Opération,Montant,
IF(AI$4=$D30,IF(OR(AI$4=Tout_JF_P,NOT(NETWORKDAYS.INTL(AI$4,AI$4,Chômés))),"*",Montant),
IF(_T_E=AI$4,IF(OR(AI$4=Tout_JF_P,NOT(NETWORKDAYS.INTL(AI$4,AI$4,Chômés))),"*",Montant),
IF(AND(OFFSET(AI30,,-Sens)&lt;&gt;"",OR(OFFSET(AI$4,,-Sens)=Tout_JF_P,NOT(NETWORKDAYS.INTL(OFFSET(AI$4,,-Sens),OFFSET(AI$4,,-Sens),Chômés)))),IF(OR(AI$4=Tout_JF_P,NOT(NETWORKDAYS.INTL(AI$4,AI$4,Chômés))),"*",Montant),
"")))))),"")</f>
        <v/>
      </c>
      <c r="AJ30" s="87" t="str">
        <f t="array" aca="1" ref="AJ30" ca="1">IFERROR(IF(AJ$4&lt;$D30,"",
IF(AJ$4&gt;La_Dernière_Opération,"",
IF(AJ$4=La_Dernière_Opération,Montant,
IF(AJ$4=$D30,IF(OR(AJ$4=Tout_JF_P,NOT(NETWORKDAYS.INTL(AJ$4,AJ$4,Chômés))),"*",Montant),
IF(_T_E=AJ$4,IF(OR(AJ$4=Tout_JF_P,NOT(NETWORKDAYS.INTL(AJ$4,AJ$4,Chômés))),"*",Montant),
IF(AND(OFFSET(AJ30,,-Sens)&lt;&gt;"",OR(OFFSET(AJ$4,,-Sens)=Tout_JF_P,NOT(NETWORKDAYS.INTL(OFFSET(AJ$4,,-Sens),OFFSET(AJ$4,,-Sens),Chômés)))),IF(OR(AJ$4=Tout_JF_P,NOT(NETWORKDAYS.INTL(AJ$4,AJ$4,Chômés))),"*",Montant),
"")))))),"")</f>
        <v/>
      </c>
      <c r="AK30" s="87" t="str">
        <f t="array" aca="1" ref="AK30" ca="1">IFERROR(IF(AK$4&lt;$D30,"",
IF(AK$4&gt;La_Dernière_Opération,"",
IF(AK$4=La_Dernière_Opération,Montant,
IF(AK$4=$D30,IF(OR(AK$4=Tout_JF_P,NOT(NETWORKDAYS.INTL(AK$4,AK$4,Chômés))),"*",Montant),
IF(_T_E=AK$4,IF(OR(AK$4=Tout_JF_P,NOT(NETWORKDAYS.INTL(AK$4,AK$4,Chômés))),"*",Montant),
IF(AND(OFFSET(AK30,,-Sens)&lt;&gt;"",OR(OFFSET(AK$4,,-Sens)=Tout_JF_P,NOT(NETWORKDAYS.INTL(OFFSET(AK$4,,-Sens),OFFSET(AK$4,,-Sens),Chômés)))),IF(OR(AK$4=Tout_JF_P,NOT(NETWORKDAYS.INTL(AK$4,AK$4,Chômés))),"*",Montant),
"")))))),"")</f>
        <v/>
      </c>
      <c r="AL30" s="87" t="str">
        <f t="array" aca="1" ref="AL30" ca="1">IFERROR(IF(AL$4&lt;$D30,"",
IF(AL$4&gt;La_Dernière_Opération,"",
IF(AL$4=La_Dernière_Opération,Montant,
IF(AL$4=$D30,IF(OR(AL$4=Tout_JF_P,NOT(NETWORKDAYS.INTL(AL$4,AL$4,Chômés))),"*",Montant),
IF(_T_E=AL$4,IF(OR(AL$4=Tout_JF_P,NOT(NETWORKDAYS.INTL(AL$4,AL$4,Chômés))),"*",Montant),
IF(AND(OFFSET(AL30,,-Sens)&lt;&gt;"",OR(OFFSET(AL$4,,-Sens)=Tout_JF_P,NOT(NETWORKDAYS.INTL(OFFSET(AL$4,,-Sens),OFFSET(AL$4,,-Sens),Chômés)))),IF(OR(AL$4=Tout_JF_P,NOT(NETWORKDAYS.INTL(AL$4,AL$4,Chômés))),"*",Montant),
"")))))),"")</f>
        <v/>
      </c>
      <c r="AM30" s="87" t="str">
        <f t="array" aca="1" ref="AM30" ca="1">IFERROR(IF(AM$4&lt;$D30,"",
IF(AM$4&gt;La_Dernière_Opération,"",
IF(AM$4=La_Dernière_Opération,Montant,
IF(AM$4=$D30,IF(OR(AM$4=Tout_JF_P,NOT(NETWORKDAYS.INTL(AM$4,AM$4,Chômés))),"*",Montant),
IF(_T_E=AM$4,IF(OR(AM$4=Tout_JF_P,NOT(NETWORKDAYS.INTL(AM$4,AM$4,Chômés))),"*",Montant),
IF(AND(OFFSET(AM30,,-Sens)&lt;&gt;"",OR(OFFSET(AM$4,,-Sens)=Tout_JF_P,NOT(NETWORKDAYS.INTL(OFFSET(AM$4,,-Sens),OFFSET(AM$4,,-Sens),Chômés)))),IF(OR(AM$4=Tout_JF_P,NOT(NETWORKDAYS.INTL(AM$4,AM$4,Chômés))),"*",Montant),
"")))))),"")</f>
        <v/>
      </c>
      <c r="AN30" s="87" t="str">
        <f t="array" aca="1" ref="AN30" ca="1">IFERROR(IF(AN$4&lt;$D30,"",
IF(AN$4&gt;La_Dernière_Opération,"",
IF(AN$4=La_Dernière_Opération,Montant,
IF(AN$4=$D30,IF(OR(AN$4=Tout_JF_P,NOT(NETWORKDAYS.INTL(AN$4,AN$4,Chômés))),"*",Montant),
IF(_T_E=AN$4,IF(OR(AN$4=Tout_JF_P,NOT(NETWORKDAYS.INTL(AN$4,AN$4,Chômés))),"*",Montant),
IF(AND(OFFSET(AN30,,-Sens)&lt;&gt;"",OR(OFFSET(AN$4,,-Sens)=Tout_JF_P,NOT(NETWORKDAYS.INTL(OFFSET(AN$4,,-Sens),OFFSET(AN$4,,-Sens),Chômés)))),IF(OR(AN$4=Tout_JF_P,NOT(NETWORKDAYS.INTL(AN$4,AN$4,Chômés))),"*",Montant),
"")))))),"")</f>
        <v/>
      </c>
      <c r="AO30" s="87" t="str">
        <f t="array" aca="1" ref="AO30" ca="1">IFERROR(IF(AO$4&lt;$D30,"",
IF(AO$4&gt;La_Dernière_Opération,"",
IF(AO$4=La_Dernière_Opération,Montant,
IF(AO$4=$D30,IF(OR(AO$4=Tout_JF_P,NOT(NETWORKDAYS.INTL(AO$4,AO$4,Chômés))),"*",Montant),
IF(_T_E=AO$4,IF(OR(AO$4=Tout_JF_P,NOT(NETWORKDAYS.INTL(AO$4,AO$4,Chômés))),"*",Montant),
IF(AND(OFFSET(AO30,,-Sens)&lt;&gt;"",OR(OFFSET(AO$4,,-Sens)=Tout_JF_P,NOT(NETWORKDAYS.INTL(OFFSET(AO$4,,-Sens),OFFSET(AO$4,,-Sens),Chômés)))),IF(OR(AO$4=Tout_JF_P,NOT(NETWORKDAYS.INTL(AO$4,AO$4,Chômés))),"*",Montant),
"")))))),"")</f>
        <v/>
      </c>
      <c r="AP30" s="87" t="str">
        <f t="array" aca="1" ref="AP30" ca="1">IFERROR(IF(AP$4&lt;$D30,"",
IF(AP$4&gt;La_Dernière_Opération,"",
IF(AP$4=La_Dernière_Opération,Montant,
IF(AP$4=$D30,IF(OR(AP$4=Tout_JF_P,NOT(NETWORKDAYS.INTL(AP$4,AP$4,Chômés))),"*",Montant),
IF(_T_E=AP$4,IF(OR(AP$4=Tout_JF_P,NOT(NETWORKDAYS.INTL(AP$4,AP$4,Chômés))),"*",Montant),
IF(AND(OFFSET(AP30,,-Sens)&lt;&gt;"",OR(OFFSET(AP$4,,-Sens)=Tout_JF_P,NOT(NETWORKDAYS.INTL(OFFSET(AP$4,,-Sens),OFFSET(AP$4,,-Sens),Chômés)))),IF(OR(AP$4=Tout_JF_P,NOT(NETWORKDAYS.INTL(AP$4,AP$4,Chômés))),"*",Montant),
"")))))),"")</f>
        <v/>
      </c>
      <c r="AQ30" s="87" t="str">
        <f ca="1">IFERROR(IF(AQ$4&lt;$D30,"",
IF(AQ$4&gt;La_Dernière_Opération,"",
IF(AQ$4=La_Dernière_Opération,Montant,
IF(AQ$4=$D30,IF(OR(AQ$4=Tout_JF_P,NOT(NETWORKDAYS.INTL(AQ$4,AQ$4,Chômés))),"*",Montant),
IF(_T_E=AQ$4,IF(OR(AQ$4=Tout_JF_P,NOT(NETWORKDAYS.INTL(AQ$4,AQ$4,Chômés))),"*",Montant),
IF(AND(OFFSET(AQ30,,-Sens)&lt;&gt;"",OR(OFFSET(AQ$4,,-Sens)=Tout_JF_P,NOT(NETWORKDAYS.INTL(OFFSET(AQ$4,,-Sens),OFFSET(AQ$4,,-Sens),Chômés)))),IF(OR(AQ$4=Tout_JF_P,NOT(NETWORKDAYS.INTL(AQ$4,AQ$4,Chômés))),"*",Montant),
"")))))),"")</f>
        <v/>
      </c>
      <c r="AR30" s="87" t="str">
        <f ca="1">IFERROR(IF(AR$4&lt;$D30,"",
IF(AR$4&gt;La_Dernière_Opération,"",
IF(AR$4=La_Dernière_Opération,Montant,
IF(AR$4=$D30,IF(OR(AR$4=Tout_JF_P,NOT(NETWORKDAYS.INTL(AR$4,AR$4,Chômés))),"*",Montant),
IF(_T_E=AR$4,IF(OR(AR$4=Tout_JF_P,NOT(NETWORKDAYS.INTL(AR$4,AR$4,Chômés))),"*",Montant),
IF(AND(OFFSET(AR30,,-Sens)&lt;&gt;"",OR(OFFSET(AR$4,,-Sens)=Tout_JF_P,NOT(NETWORKDAYS.INTL(OFFSET(AR$4,,-Sens),OFFSET(AR$4,,-Sens),Chômés)))),IF(OR(AR$4=Tout_JF_P,NOT(NETWORKDAYS.INTL(AR$4,AR$4,Chômés))),"*",Montant),
"")))))),"")</f>
        <v/>
      </c>
      <c r="AS30" s="87" t="str">
        <f t="array" aca="1" ref="AS30" ca="1">IFERROR(IF(AS$4&lt;$D30,"",
IF(AS$4&gt;La_Dernière_Opération,"",
IF(AS$4=La_Dernière_Opération,Montant,
IF(AS$4=$D30,IF(OR(AS$4=Tout_JF_P,NOT(NETWORKDAYS.INTL(AS$4,AS$4,Chômés))),"*",Montant),
IF(_T_E=AS$4,IF(OR(AS$4=Tout_JF_P,NOT(NETWORKDAYS.INTL(AS$4,AS$4,Chômés))),"*",Montant),
IF(AND(OFFSET(AS30,,-Sens)&lt;&gt;"",OR(OFFSET(AS$4,,-Sens)=Tout_JF_P,NOT(NETWORKDAYS.INTL(OFFSET(AS$4,,-Sens),OFFSET(AS$4,,-Sens),Chômés)))),IF(OR(AS$4=Tout_JF_P,NOT(NETWORKDAYS.INTL(AS$4,AS$4,Chômés))),"*",Montant),
"")))))),"")</f>
        <v/>
      </c>
      <c r="AT30" s="87" t="str">
        <f t="array" aca="1" ref="AT30" ca="1">IFERROR(IF(AT$4&lt;$D30,"",
IF(AT$4&gt;La_Dernière_Opération,"",
IF(AT$4=La_Dernière_Opération,Montant,
IF(AT$4=$D30,IF(OR(AT$4=Tout_JF_P,NOT(NETWORKDAYS.INTL(AT$4,AT$4,Chômés))),"*",Montant),
IF(_T_E=AT$4,IF(OR(AT$4=Tout_JF_P,NOT(NETWORKDAYS.INTL(AT$4,AT$4,Chômés))),"*",Montant),
IF(AND(OFFSET(AT30,,-Sens)&lt;&gt;"",OR(OFFSET(AT$4,,-Sens)=Tout_JF_P,NOT(NETWORKDAYS.INTL(OFFSET(AT$4,,-Sens),OFFSET(AT$4,,-Sens),Chômés)))),IF(OR(AT$4=Tout_JF_P,NOT(NETWORKDAYS.INTL(AT$4,AT$4,Chômés))),"*",Montant),
"")))))),"")</f>
        <v/>
      </c>
      <c r="AU30" s="87" t="str">
        <f t="array" aca="1" ref="AU30" ca="1">IFERROR(IF(AU$4&lt;$D30,"",
IF(AU$4&gt;La_Dernière_Opération,"",
IF(AU$4=La_Dernière_Opération,Montant,
IF(AU$4=$D30,IF(OR(AU$4=Tout_JF_P,NOT(NETWORKDAYS.INTL(AU$4,AU$4,Chômés))),"*",Montant),
IF(_T_E=AU$4,IF(OR(AU$4=Tout_JF_P,NOT(NETWORKDAYS.INTL(AU$4,AU$4,Chômés))),"*",Montant),
IF(AND(OFFSET(AU30,,-Sens)&lt;&gt;"",OR(OFFSET(AU$4,,-Sens)=Tout_JF_P,NOT(NETWORKDAYS.INTL(OFFSET(AU$4,,-Sens),OFFSET(AU$4,,-Sens),Chômés)))),IF(OR(AU$4=Tout_JF_P,NOT(NETWORKDAYS.INTL(AU$4,AU$4,Chômés))),"*",Montant),
"")))))),"")</f>
        <v/>
      </c>
      <c r="AV30" s="87" t="str">
        <f t="array" aca="1" ref="AV30" ca="1">IFERROR(IF(AV$4&lt;$D30,"",
IF(AV$4&gt;La_Dernière_Opération,"",
IF(AV$4=La_Dernière_Opération,Montant,
IF(AV$4=$D30,IF(OR(AV$4=Tout_JF_P,NOT(NETWORKDAYS.INTL(AV$4,AV$4,Chômés))),"*",Montant),
IF(_T_E=AV$4,IF(OR(AV$4=Tout_JF_P,NOT(NETWORKDAYS.INTL(AV$4,AV$4,Chômés))),"*",Montant),
IF(AND(OFFSET(AV30,,-Sens)&lt;&gt;"",OR(OFFSET(AV$4,,-Sens)=Tout_JF_P,NOT(NETWORKDAYS.INTL(OFFSET(AV$4,,-Sens),OFFSET(AV$4,,-Sens),Chômés)))),IF(OR(AV$4=Tout_JF_P,NOT(NETWORKDAYS.INTL(AV$4,AV$4,Chômés))),"*",Montant),
"")))))),"")</f>
        <v/>
      </c>
      <c r="AW30" s="87" t="str">
        <f t="array" aca="1" ref="AW30" ca="1">IFERROR(IF(AW$4&lt;$D30,"",
IF(AW$4&gt;La_Dernière_Opération,"",
IF(AW$4=La_Dernière_Opération,Montant,
IF(AW$4=$D30,IF(OR(AW$4=Tout_JF_P,NOT(NETWORKDAYS.INTL(AW$4,AW$4,Chômés))),"*",Montant),
IF(_T_E=AW$4,IF(OR(AW$4=Tout_JF_P,NOT(NETWORKDAYS.INTL(AW$4,AW$4,Chômés))),"*",Montant),
IF(AND(OFFSET(AW30,,-Sens)&lt;&gt;"",OR(OFFSET(AW$4,,-Sens)=Tout_JF_P,NOT(NETWORKDAYS.INTL(OFFSET(AW$4,,-Sens),OFFSET(AW$4,,-Sens),Chômés)))),IF(OR(AW$4=Tout_JF_P,NOT(NETWORKDAYS.INTL(AW$4,AW$4,Chômés))),"*",Montant),
"")))))),"")</f>
        <v/>
      </c>
      <c r="AX30" s="87" t="str">
        <f t="array" aca="1" ref="AX30" ca="1">IFERROR(IF(AX$4&lt;$D30,"",
IF(AX$4&gt;La_Dernière_Opération,"",
IF(AX$4=La_Dernière_Opération,Montant,
IF(AX$4=$D30,IF(OR(AX$4=Tout_JF_P,NOT(NETWORKDAYS.INTL(AX$4,AX$4,Chômés))),"*",Montant),
IF(_T_E=AX$4,IF(OR(AX$4=Tout_JF_P,NOT(NETWORKDAYS.INTL(AX$4,AX$4,Chômés))),"*",Montant),
IF(AND(OFFSET(AX30,,-Sens)&lt;&gt;"",OR(OFFSET(AX$4,,-Sens)=Tout_JF_P,NOT(NETWORKDAYS.INTL(OFFSET(AX$4,,-Sens),OFFSET(AX$4,,-Sens),Chômés)))),IF(OR(AX$4=Tout_JF_P,NOT(NETWORKDAYS.INTL(AX$4,AX$4,Chômés))),"*",Montant),
"")))))),"")</f>
        <v/>
      </c>
      <c r="AY30" s="87" t="str">
        <f ca="1">IFERROR(IF(AY$4&lt;$D30,"",
IF(AY$4&gt;La_Dernière_Opération,"",
IF(AY$4=La_Dernière_Opération,Montant,
IF(AY$4=$D30,IF(OR(AY$4=Tout_JF_P,NOT(NETWORKDAYS.INTL(AY$4,AY$4,Chômés))),"*",Montant),
IF(_T_E=AY$4,IF(OR(AY$4=Tout_JF_P,NOT(NETWORKDAYS.INTL(AY$4,AY$4,Chômés))),"*",Montant),
IF(AND(OFFSET(AY30,,-Sens)&lt;&gt;"",OR(OFFSET(AY$4,,-Sens)=Tout_JF_P,NOT(NETWORKDAYS.INTL(OFFSET(AY$4,,-Sens),OFFSET(AY$4,,-Sens),Chômés)))),IF(OR(AY$4=Tout_JF_P,NOT(NETWORKDAYS.INTL(AY$4,AY$4,Chômés))),"*",Montant),
"")))))),"")</f>
        <v/>
      </c>
      <c r="AZ30" s="87" t="str">
        <f ca="1">IFERROR(IF(AZ$4&lt;$D30,"",
IF(AZ$4&gt;La_Dernière_Opération,"",
IF(AZ$4=La_Dernière_Opération,Montant,
IF(AZ$4=$D30,IF(OR(AZ$4=Tout_JF_P,NOT(NETWORKDAYS.INTL(AZ$4,AZ$4,Chômés))),"*",Montant),
IF(_T_E=AZ$4,IF(OR(AZ$4=Tout_JF_P,NOT(NETWORKDAYS.INTL(AZ$4,AZ$4,Chômés))),"*",Montant),
IF(AND(OFFSET(AZ30,,-Sens)&lt;&gt;"",OR(OFFSET(AZ$4,,-Sens)=Tout_JF_P,NOT(NETWORKDAYS.INTL(OFFSET(AZ$4,,-Sens),OFFSET(AZ$4,,-Sens),Chômés)))),IF(OR(AZ$4=Tout_JF_P,NOT(NETWORKDAYS.INTL(AZ$4,AZ$4,Chômés))),"*",Montant),
"")))))),"")</f>
        <v/>
      </c>
      <c r="BA30" s="87" t="str">
        <f t="array" aca="1" ref="BA30" ca="1">IFERROR(IF(BA$4&lt;$D30,"",
IF(BA$4&gt;La_Dernière_Opération,"",
IF(BA$4=La_Dernière_Opération,Montant,
IF(BA$4=$D30,IF(OR(BA$4=Tout_JF_P,NOT(NETWORKDAYS.INTL(BA$4,BA$4,Chômés))),"*",Montant),
IF(_T_E=BA$4,IF(OR(BA$4=Tout_JF_P,NOT(NETWORKDAYS.INTL(BA$4,BA$4,Chômés))),"*",Montant),
IF(AND(OFFSET(BA30,,-Sens)&lt;&gt;"",OR(OFFSET(BA$4,,-Sens)=Tout_JF_P,NOT(NETWORKDAYS.INTL(OFFSET(BA$4,,-Sens),OFFSET(BA$4,,-Sens),Chômés)))),IF(OR(BA$4=Tout_JF_P,NOT(NETWORKDAYS.INTL(BA$4,BA$4,Chômés))),"*",Montant),
"")))))),"")</f>
        <v/>
      </c>
      <c r="BB30" s="88" t="str">
        <f t="array" aca="1" ref="BB30" ca="1">IFERROR(IF(BB$4&lt;$D30,"",
IF(BB$4&gt;La_Dernière_Opération,"",
IF(BB$4=La_Dernière_Opération,Montant,
IF(BB$4=$D30,IF(OR(BB$4=Tout_JF_P,NOT(NETWORKDAYS.INTL(BB$4,BB$4,Chômés))),"*",Montant),
IF(_T_E=BB$4,IF(OR(BB$4=Tout_JF_P,NOT(NETWORKDAYS.INTL(BB$4,BB$4,Chômés))),"*",Montant),
IF(AND(OFFSET(BB30,,-Sens)&lt;&gt;"",OR(OFFSET(BB$4,,-Sens)=Tout_JF_P,NOT(NETWORKDAYS.INTL(OFFSET(BB$4,,-Sens),OFFSET(BB$4,,-Sens),Chômés)))),IF(OR(BB$4=Tout_JF_P,NOT(NETWORKDAYS.INTL(BB$4,BB$4,Chômés))),"*",Montant),
"")))))),"")</f>
        <v/>
      </c>
      <c r="BC30" s="88" t="str">
        <f t="array" aca="1" ref="BC30" ca="1">IFERROR(IF(BC$4&lt;$D30,"",
IF(BC$4&gt;La_Dernière_Opération,"",
IF(BC$4=La_Dernière_Opération,Montant,
IF(BC$4=$D30,IF(OR(BC$4=Tout_JF_P,NOT(NETWORKDAYS.INTL(BC$4,BC$4,Chômés))),"*",Montant),
IF(_T_E=BC$4,IF(OR(BC$4=Tout_JF_P,NOT(NETWORKDAYS.INTL(BC$4,BC$4,Chômés))),"*",Montant),
IF(AND(OFFSET(BC30,,-Sens)&lt;&gt;"",OR(OFFSET(BC$4,,-Sens)=Tout_JF_P,NOT(NETWORKDAYS.INTL(OFFSET(BC$4,,-Sens),OFFSET(BC$4,,-Sens),Chômés)))),IF(OR(BC$4=Tout_JF_P,NOT(NETWORKDAYS.INTL(BC$4,BC$4,Chômés))),"*",Montant),
"")))))),"")</f>
        <v>VM</v>
      </c>
      <c r="BD30" s="88" t="str">
        <f t="array" aca="1" ref="BD30" ca="1">IFERROR(IF(BD$4&lt;$D30,"",
IF(BD$4&gt;La_Dernière_Opération,"",
IF(BD$4=La_Dernière_Opération,Montant,
IF(BD$4=$D30,IF(OR(BD$4=Tout_JF_P,NOT(NETWORKDAYS.INTL(BD$4,BD$4,Chômés))),"*",Montant),
IF(_T_E=BD$4,IF(OR(BD$4=Tout_JF_P,NOT(NETWORKDAYS.INTL(BD$4,BD$4,Chômés))),"*",Montant),
IF(AND(OFFSET(BD30,,-Sens)&lt;&gt;"",OR(OFFSET(BD$4,,-Sens)=Tout_JF_P,NOT(NETWORKDAYS.INTL(OFFSET(BD$4,,-Sens),OFFSET(BD$4,,-Sens),Chômés)))),IF(OR(BD$4=Tout_JF_P,NOT(NETWORKDAYS.INTL(BD$4,BD$4,Chômés))),"*",Montant),
"")))))),"")</f>
        <v/>
      </c>
      <c r="BE30" s="88" t="str">
        <f t="array" aca="1" ref="BE30" ca="1">IFERROR(IF(BE$4&lt;$D30,"",
IF(BE$4&gt;La_Dernière_Opération,"",
IF(BE$4=La_Dernière_Opération,Montant,
IF(BE$4=$D30,IF(OR(BE$4=Tout_JF_P,NOT(NETWORKDAYS.INTL(BE$4,BE$4,Chômés))),"*",Montant),
IF(_T_E=BE$4,IF(OR(BE$4=Tout_JF_P,NOT(NETWORKDAYS.INTL(BE$4,BE$4,Chômés))),"*",Montant),
IF(AND(OFFSET(BE30,,-Sens)&lt;&gt;"",OR(OFFSET(BE$4,,-Sens)=Tout_JF_P,NOT(NETWORKDAYS.INTL(OFFSET(BE$4,,-Sens),OFFSET(BE$4,,-Sens),Chômés)))),IF(OR(BE$4=Tout_JF_P,NOT(NETWORKDAYS.INTL(BE$4,BE$4,Chômés))),"*",Montant),
"")))))),"")</f>
        <v/>
      </c>
      <c r="BF30" s="88" t="str">
        <f t="array" aca="1" ref="BF30" ca="1">IFERROR(IF(BF$4&lt;$D30,"",
IF(BF$4&gt;La_Dernière_Opération,"",
IF(BF$4=La_Dernière_Opération,Montant,
IF(BF$4=$D30,IF(OR(BF$4=Tout_JF_P,NOT(NETWORKDAYS.INTL(BF$4,BF$4,Chômés))),"*",Montant),
IF(_T_E=BF$4,IF(OR(BF$4=Tout_JF_P,NOT(NETWORKDAYS.INTL(BF$4,BF$4,Chômés))),"*",Montant),
IF(AND(OFFSET(BF30,,-Sens)&lt;&gt;"",OR(OFFSET(BF$4,,-Sens)=Tout_JF_P,NOT(NETWORKDAYS.INTL(OFFSET(BF$4,,-Sens),OFFSET(BF$4,,-Sens),Chômés)))),IF(OR(BF$4=Tout_JF_P,NOT(NETWORKDAYS.INTL(BF$4,BF$4,Chômés))),"*",Montant),
"")))))),"")</f>
        <v/>
      </c>
      <c r="BG30" s="88" t="str">
        <f t="array" aca="1" ref="BG30" ca="1">IFERROR(IF(BG$4&lt;$D30,"",
IF(BG$4&gt;La_Dernière_Opération,"",
IF(BG$4=La_Dernière_Opération,Montant,
IF(BG$4=$D30,IF(OR(BG$4=Tout_JF_P,NOT(NETWORKDAYS.INTL(BG$4,BG$4,Chômés))),"*",Montant),
IF(_T_E=BG$4,IF(OR(BG$4=Tout_JF_P,NOT(NETWORKDAYS.INTL(BG$4,BG$4,Chômés))),"*",Montant),
IF(AND(OFFSET(BG30,,-Sens)&lt;&gt;"",OR(OFFSET(BG$4,,-Sens)=Tout_JF_P,NOT(NETWORKDAYS.INTL(OFFSET(BG$4,,-Sens),OFFSET(BG$4,,-Sens),Chômés)))),IF(OR(BG$4=Tout_JF_P,NOT(NETWORKDAYS.INTL(BG$4,BG$4,Chômés))),"*",Montant),
"")))))),"")</f>
        <v/>
      </c>
      <c r="BH30" s="89" t="str">
        <f t="array" aca="1" ref="BH30" ca="1">IFERROR(IF(BH$4&lt;$D30,"",
IF(BH$4&gt;La_Dernière_Opération,"",
IF(BH$4=La_Dernière_Opération,Montant,
IF(BH$4=$D30,IF(OR(BH$4=Tout_JF_P,NOT(NETWORKDAYS.INTL(BH$4,BH$4,Chômés))),"*",Montant),
IF(_T_E=BH$4,IF(OR(BH$4=Tout_JF_P,NOT(NETWORKDAYS.INTL(BH$4,BH$4,Chômés))),"*",Montant),
IF(AND(OFFSET(BH30,,-Sens)&lt;&gt;"",OR(OFFSET(BH$4,,-Sens)=Tout_JF_P,NOT(NETWORKDAYS.INTL(OFFSET(BH$4,,-Sens),OFFSET(BH$4,,-Sens),Chômés)))),IF(OR(BH$4=Tout_JF_P,NOT(NETWORKDAYS.INTL(BH$4,BH$4,Chômés))),"*",Montant),
"")))))),"")</f>
        <v/>
      </c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</row>
    <row r="31" spans="1:702" ht="26.25" x14ac:dyDescent="0.25">
      <c r="A31" s="61" t="s">
        <v>138</v>
      </c>
      <c r="B31" s="73" t="s">
        <v>166</v>
      </c>
      <c r="C31" s="69"/>
      <c r="D31" s="70">
        <v>43852</v>
      </c>
      <c r="E31" s="75" t="s">
        <v>52</v>
      </c>
      <c r="F31" s="71">
        <v>10000</v>
      </c>
      <c r="G31" s="69"/>
      <c r="H31" s="72">
        <f t="array" aca="1" ref="H31" ca="1">IF(OR($D31=Fériés,$D31=Ponts,NOT(NETWORKDAYS.INTL($D31,$D31,Chômés))),"Erreur de",IF($D31="","Absence de",IFERROR(
IF($I31="Terminé","Opération",
IF(TODAY()&lt;=$D31,$D31,
IF($I31&lt;WORKDAY.INTL(Prochaine_Echéance,IF(OR(WORKDAY.INTL(Prochaine_Echéance,0,Chômés,Tout_JF_P)=Tout_JF_P),1,0)*Sens,Chômés,Tout_JF_P),
$I31,
WORKDAY.INTL(Prochaine_Echéance,IF(OR(WORKDAY.INTL(Prochaine_Echéance,0,Chômés,Tout_JF_P)=Tout_JF_P),1,0)*Sens,Chômés,Tout_JF_P))
)),
IF($D31="","Absence de","Erreur de"))))</f>
        <v>43912</v>
      </c>
      <c r="I31" s="60" t="str">
        <f t="array" aca="1" ref="I31" ca="1">IF(OR($D31=Fériés,$D31=Ponts,NOT(NETWORKDAYS.INTL($D31,$D31,Chômés))),"date de début",IFERROR(
IF(La_Dernière_Opération&gt;EDATE($D31,100),"Perpétuel",
IF(La_Dernière_Opération&lt;TODAY(),"Terminé",La_Dernière_Opération)),IF(AND(ISNUMBER($D31),$E31=""),"périodicité","date de début")))</f>
        <v>Perpétuel</v>
      </c>
      <c r="J31" s="40" t="str">
        <f t="array" aca="1" ref="J31" ca="1">IFERROR(IF(J$4&lt;$D31,"",
IF(J$4&gt;La_Dernière_Opération,"",
IF(J$4=La_Dernière_Opération,Montant,
IF(J$4=$D31,IF(OR(J$4=Tout_JF_P,NOT(NETWORKDAYS.INTL(J$4,J$4,Chômés))),"*",Montant),
IF(_T_E=J$4,IF(OR(J$4=Tout_JF_P,NOT(NETWORKDAYS.INTL(J$4,J$4,Chômés))),"*",Montant),
IF(AND(OFFSET(J31,,-Sens)&lt;&gt;"",OR(OFFSET(J$4,,-Sens)=Tout_JF_P,NOT(NETWORKDAYS.INTL(OFFSET(J$4,,-Sens),OFFSET(J$4,,-Sens),Chômés)))),IF(OR(J$4=Tout_JF_P,NOT(NETWORKDAYS.INTL(J$4,J$4,Chômés))),"*",Montant),
"")))))),"")</f>
        <v/>
      </c>
      <c r="K31" s="40" t="str">
        <f t="array" aca="1" ref="K31" ca="1">IFERROR(IF(K$4&lt;$D31,"",
IF(K$4&gt;La_Dernière_Opération,"",
IF(K$4=La_Dernière_Opération,Montant,
IF(K$4=$D31,IF(OR(K$4=Tout_JF_P,NOT(NETWORKDAYS.INTL(K$4,K$4,Chômés))),"*",Montant),
IF(_T_E=K$4,IF(OR(K$4=Tout_JF_P,NOT(NETWORKDAYS.INTL(K$4,K$4,Chômés))),"*",Montant),
IF(AND(OFFSET(K31,,-Sens)&lt;&gt;"",OR(OFFSET(K$4,,-Sens)=Tout_JF_P,NOT(NETWORKDAYS.INTL(OFFSET(K$4,,-Sens),OFFSET(K$4,,-Sens),Chômés)))),IF(OR(K$4=Tout_JF_P,NOT(NETWORKDAYS.INTL(K$4,K$4,Chômés))),"*",Montant),
"")))))),"")</f>
        <v/>
      </c>
      <c r="L31" s="40" t="str">
        <f t="array" aca="1" ref="L31" ca="1">IFERROR(IF(L$4&lt;$D31,"",
IF(L$4&gt;La_Dernière_Opération,"",
IF(L$4=La_Dernière_Opération,Montant,
IF(L$4=$D31,IF(OR(L$4=Tout_JF_P,NOT(NETWORKDAYS.INTL(L$4,L$4,Chômés))),"*",Montant),
IF(_T_E=L$4,IF(OR(L$4=Tout_JF_P,NOT(NETWORKDAYS.INTL(L$4,L$4,Chômés))),"*",Montant),
IF(AND(OFFSET(L31,,-Sens)&lt;&gt;"",OR(OFFSET(L$4,,-Sens)=Tout_JF_P,NOT(NETWORKDAYS.INTL(OFFSET(L$4,,-Sens),OFFSET(L$4,,-Sens),Chômés)))),IF(OR(L$4=Tout_JF_P,NOT(NETWORKDAYS.INTL(L$4,L$4,Chômés))),"*",Montant),
"")))))),"")</f>
        <v/>
      </c>
      <c r="M31" s="40" t="str">
        <f t="array" aca="1" ref="M31" ca="1">IFERROR(IF(M$4&lt;$D31,"",
IF(M$4&gt;La_Dernière_Opération,"",
IF(M$4=La_Dernière_Opération,Montant,
IF(M$4=$D31,IF(OR(M$4=Tout_JF_P,NOT(NETWORKDAYS.INTL(M$4,M$4,Chômés))),"*",Montant),
IF(_T_E=M$4,IF(OR(M$4=Tout_JF_P,NOT(NETWORKDAYS.INTL(M$4,M$4,Chômés))),"*",Montant),
IF(AND(OFFSET(M31,,-Sens)&lt;&gt;"",OR(OFFSET(M$4,,-Sens)=Tout_JF_P,NOT(NETWORKDAYS.INTL(OFFSET(M$4,,-Sens),OFFSET(M$4,,-Sens),Chômés)))),IF(OR(M$4=Tout_JF_P,NOT(NETWORKDAYS.INTL(M$4,M$4,Chômés))),"*",Montant),
"")))))),"")</f>
        <v/>
      </c>
      <c r="N31" s="40" t="str">
        <f t="array" aca="1" ref="N31" ca="1">IFERROR(IF(N$4&lt;$D31,"",
IF(N$4&gt;La_Dernière_Opération,"",
IF(N$4=La_Dernière_Opération,Montant,
IF(N$4=$D31,IF(OR(N$4=Tout_JF_P,NOT(NETWORKDAYS.INTL(N$4,N$4,Chômés))),"*",Montant),
IF(_T_E=N$4,IF(OR(N$4=Tout_JF_P,NOT(NETWORKDAYS.INTL(N$4,N$4,Chômés))),"*",Montant),
IF(AND(OFFSET(N31,,-Sens)&lt;&gt;"",OR(OFFSET(N$4,,-Sens)=Tout_JF_P,NOT(NETWORKDAYS.INTL(OFFSET(N$4,,-Sens),OFFSET(N$4,,-Sens),Chômés)))),IF(OR(N$4=Tout_JF_P,NOT(NETWORKDAYS.INTL(N$4,N$4,Chômés))),"*",Montant),
"")))))),"")</f>
        <v/>
      </c>
      <c r="O31" s="40" t="str">
        <f t="array" aca="1" ref="O31" ca="1">IFERROR(IF(O$4&lt;$D31,"",
IF(O$4&gt;La_Dernière_Opération,"",
IF(O$4=La_Dernière_Opération,Montant,
IF(O$4=$D31,IF(OR(O$4=Tout_JF_P,NOT(NETWORKDAYS.INTL(O$4,O$4,Chômés))),"*",Montant),
IF(_T_E=O$4,IF(OR(O$4=Tout_JF_P,NOT(NETWORKDAYS.INTL(O$4,O$4,Chômés))),"*",Montant),
IF(AND(OFFSET(O31,,-Sens)&lt;&gt;"",OR(OFFSET(O$4,,-Sens)=Tout_JF_P,NOT(NETWORKDAYS.INTL(OFFSET(O$4,,-Sens),OFFSET(O$4,,-Sens),Chômés)))),IF(OR(O$4=Tout_JF_P,NOT(NETWORKDAYS.INTL(O$4,O$4,Chômés))),"*",Montant),
"")))))),"")</f>
        <v/>
      </c>
      <c r="P31" s="40" t="str">
        <f t="array" aca="1" ref="P31" ca="1">IFERROR(IF(P$4&lt;$D31,"",
IF(P$4&gt;La_Dernière_Opération,"",
IF(P$4=La_Dernière_Opération,Montant,
IF(P$4=$D31,IF(OR(P$4=Tout_JF_P,NOT(NETWORKDAYS.INTL(P$4,P$4,Chômés))),"*",Montant),
IF(_T_E=P$4,IF(OR(P$4=Tout_JF_P,NOT(NETWORKDAYS.INTL(P$4,P$4,Chômés))),"*",Montant),
IF(AND(OFFSET(P31,,-Sens)&lt;&gt;"",OR(OFFSET(P$4,,-Sens)=Tout_JF_P,NOT(NETWORKDAYS.INTL(OFFSET(P$4,,-Sens),OFFSET(P$4,,-Sens),Chômés)))),IF(OR(P$4=Tout_JF_P,NOT(NETWORKDAYS.INTL(P$4,P$4,Chômés))),"*",Montant),
"")))))),"")</f>
        <v/>
      </c>
      <c r="Q31" s="40" t="str">
        <f t="array" aca="1" ref="Q31" ca="1">IFERROR(IF(Q$4&lt;$D31,"",
IF(Q$4&gt;La_Dernière_Opération,"",
IF(Q$4=La_Dernière_Opération,Montant,
IF(Q$4=$D31,IF(OR(Q$4=Tout_JF_P,NOT(NETWORKDAYS.INTL(Q$4,Q$4,Chômés))),"*",Montant),
IF(_T_E=Q$4,IF(OR(Q$4=Tout_JF_P,NOT(NETWORKDAYS.INTL(Q$4,Q$4,Chômés))),"*",Montant),
IF(AND(OFFSET(Q31,,-Sens)&lt;&gt;"",OR(OFFSET(Q$4,,-Sens)=Tout_JF_P,NOT(NETWORKDAYS.INTL(OFFSET(Q$4,,-Sens),OFFSET(Q$4,,-Sens),Chômés)))),IF(OR(Q$4=Tout_JF_P,NOT(NETWORKDAYS.INTL(Q$4,Q$4,Chômés))),"*",Montant),
"")))))),"")</f>
        <v/>
      </c>
      <c r="R31" s="87" t="str">
        <f t="array" aca="1" ref="R31" ca="1">IFERROR(IF(R$4&lt;$D31,"",
IF(R$4&gt;La_Dernière_Opération,"",
IF(R$4=La_Dernière_Opération,Montant,
IF(R$4=$D31,IF(OR(R$4=Tout_JF_P,NOT(NETWORKDAYS.INTL(R$4,R$4,Chômés))),"*",Montant),
IF(_T_E=R$4,IF(OR(R$4=Tout_JF_P,NOT(NETWORKDAYS.INTL(R$4,R$4,Chômés))),"*",Montant),
IF(AND(OFFSET(R31,,-Sens)&lt;&gt;"",OR(OFFSET(R$4,,-Sens)=Tout_JF_P,NOT(NETWORKDAYS.INTL(OFFSET(R$4,,-Sens),OFFSET(R$4,,-Sens),Chômés)))),IF(OR(R$4=Tout_JF_P,NOT(NETWORKDAYS.INTL(R$4,R$4,Chômés))),"*",Montant),
"")))))),"")</f>
        <v/>
      </c>
      <c r="S31" s="87" t="str">
        <f t="array" aca="1" ref="S31" ca="1">IFERROR(IF(S$4&lt;$D31,"",
IF(S$4&gt;La_Dernière_Opération,"",
IF(S$4=La_Dernière_Opération,Montant,
IF(S$4=$D31,IF(OR(S$4=Tout_JF_P,NOT(NETWORKDAYS.INTL(S$4,S$4,Chômés))),"*",Montant),
IF(_T_E=S$4,IF(OR(S$4=Tout_JF_P,NOT(NETWORKDAYS.INTL(S$4,S$4,Chômés))),"*",Montant),
IF(AND(OFFSET(S31,,-Sens)&lt;&gt;"",OR(OFFSET(S$4,,-Sens)=Tout_JF_P,NOT(NETWORKDAYS.INTL(OFFSET(S$4,,-Sens),OFFSET(S$4,,-Sens),Chômés)))),IF(OR(S$4=Tout_JF_P,NOT(NETWORKDAYS.INTL(S$4,S$4,Chômés))),"*",Montant),
"")))))),"")</f>
        <v/>
      </c>
      <c r="T31" s="87" t="str">
        <f t="array" aca="1" ref="T31" ca="1">IFERROR(IF(T$4&lt;$D31,"",
IF(T$4&gt;La_Dernière_Opération,"",
IF(T$4=La_Dernière_Opération,Montant,
IF(T$4=$D31,IF(OR(T$4=Tout_JF_P,NOT(NETWORKDAYS.INTL(T$4,T$4,Chômés))),"*",Montant),
IF(_T_E=T$4,IF(OR(T$4=Tout_JF_P,NOT(NETWORKDAYS.INTL(T$4,T$4,Chômés))),"*",Montant),
IF(AND(OFFSET(T31,,-Sens)&lt;&gt;"",OR(OFFSET(T$4,,-Sens)=Tout_JF_P,NOT(NETWORKDAYS.INTL(OFFSET(T$4,,-Sens),OFFSET(T$4,,-Sens),Chômés)))),IF(OR(T$4=Tout_JF_P,NOT(NETWORKDAYS.INTL(T$4,T$4,Chômés))),"*",Montant),
"")))))),"")</f>
        <v/>
      </c>
      <c r="U31" s="87" t="str">
        <f t="array" aca="1" ref="U31" ca="1">IFERROR(IF(U$4&lt;$D31,"",
IF(U$4&gt;La_Dernière_Opération,"",
IF(U$4=La_Dernière_Opération,Montant,
IF(U$4=$D31,IF(OR(U$4=Tout_JF_P,NOT(NETWORKDAYS.INTL(U$4,U$4,Chômés))),"*",Montant),
IF(_T_E=U$4,IF(OR(U$4=Tout_JF_P,NOT(NETWORKDAYS.INTL(U$4,U$4,Chômés))),"*",Montant),
IF(AND(OFFSET(U31,,-Sens)&lt;&gt;"",OR(OFFSET(U$4,,-Sens)=Tout_JF_P,NOT(NETWORKDAYS.INTL(OFFSET(U$4,,-Sens),OFFSET(U$4,,-Sens),Chômés)))),IF(OR(U$4=Tout_JF_P,NOT(NETWORKDAYS.INTL(U$4,U$4,Chômés))),"*",Montant),
"")))))),"")</f>
        <v/>
      </c>
      <c r="V31" s="87" t="str">
        <f ca="1">IFERROR(IF(V$4&lt;$D31,"",
IF(V$4&gt;La_Dernière_Opération,"",
IF(V$4=La_Dernière_Opération,Montant,
IF(V$4=$D31,IF(OR(V$4=Tout_JF_P,NOT(NETWORKDAYS.INTL(V$4,V$4,Chômés))),"*",Montant),
IF(_T_E=V$4,IF(OR(V$4=Tout_JF_P,NOT(NETWORKDAYS.INTL(V$4,V$4,Chômés))),"*",Montant),
IF(AND(OFFSET(V31,,-Sens)&lt;&gt;"",OR(OFFSET(V$4,,-Sens)=Tout_JF_P,NOT(NETWORKDAYS.INTL(OFFSET(V$4,,-Sens),OFFSET(V$4,,-Sens),Chômés)))),IF(OR(V$4=Tout_JF_P,NOT(NETWORKDAYS.INTL(V$4,V$4,Chômés))),"*",Montant),
"")))))),"")</f>
        <v/>
      </c>
      <c r="W31" s="87" t="str">
        <f ca="1">IFERROR(IF(W$4&lt;$D31,"",
IF(W$4&gt;La_Dernière_Opération,"",
IF(W$4=La_Dernière_Opération,Montant,
IF(W$4=$D31,IF(OR(W$4=Tout_JF_P,NOT(NETWORKDAYS.INTL(W$4,W$4,Chômés))),"*",Montant),
IF(_T_E=W$4,IF(OR(W$4=Tout_JF_P,NOT(NETWORKDAYS.INTL(W$4,W$4,Chômés))),"*",Montant),
IF(AND(OFFSET(W31,,-Sens)&lt;&gt;"",OR(OFFSET(W$4,,-Sens)=Tout_JF_P,NOT(NETWORKDAYS.INTL(OFFSET(W$4,,-Sens),OFFSET(W$4,,-Sens),Chômés)))),IF(OR(W$4=Tout_JF_P,NOT(NETWORKDAYS.INTL(W$4,W$4,Chômés))),"*",Montant),
"")))))),"")</f>
        <v/>
      </c>
      <c r="X31" s="87" t="str">
        <f t="array" aca="1" ref="X31" ca="1">IFERROR(IF(X$4&lt;$D31,"",
IF(X$4&gt;La_Dernière_Opération,"",
IF(X$4=La_Dernière_Opération,Montant,
IF(X$4=$D31,IF(OR(X$4=Tout_JF_P,NOT(NETWORKDAYS.INTL(X$4,X$4,Chômés))),"*",Montant),
IF(_T_E=X$4,IF(OR(X$4=Tout_JF_P,NOT(NETWORKDAYS.INTL(X$4,X$4,Chômés))),"*",Montant),
IF(AND(OFFSET(X31,,-Sens)&lt;&gt;"",OR(OFFSET(X$4,,-Sens)=Tout_JF_P,NOT(NETWORKDAYS.INTL(OFFSET(X$4,,-Sens),OFFSET(X$4,,-Sens),Chômés)))),IF(OR(X$4=Tout_JF_P,NOT(NETWORKDAYS.INTL(X$4,X$4,Chômés))),"*",Montant),
"")))))),"")</f>
        <v/>
      </c>
      <c r="Y31" s="87" t="str">
        <f t="array" aca="1" ref="Y31" ca="1">IFERROR(IF(Y$4&lt;$D31,"",
IF(Y$4&gt;La_Dernière_Opération,"",
IF(Y$4=La_Dernière_Opération,Montant,
IF(Y$4=$D31,IF(OR(Y$4=Tout_JF_P,NOT(NETWORKDAYS.INTL(Y$4,Y$4,Chômés))),"*",Montant),
IF(_T_E=Y$4,IF(OR(Y$4=Tout_JF_P,NOT(NETWORKDAYS.INTL(Y$4,Y$4,Chômés))),"*",Montant),
IF(AND(OFFSET(Y31,,-Sens)&lt;&gt;"",OR(OFFSET(Y$4,,-Sens)=Tout_JF_P,NOT(NETWORKDAYS.INTL(OFFSET(Y$4,,-Sens),OFFSET(Y$4,,-Sens),Chômés)))),IF(OR(Y$4=Tout_JF_P,NOT(NETWORKDAYS.INTL(Y$4,Y$4,Chômés))),"*",Montant),
"")))))),"")</f>
        <v/>
      </c>
      <c r="Z31" s="87" t="str">
        <f t="array" aca="1" ref="Z31" ca="1">IFERROR(IF(Z$4&lt;$D31,"",
IF(Z$4&gt;La_Dernière_Opération,"",
IF(Z$4=La_Dernière_Opération,Montant,
IF(Z$4=$D31,IF(OR(Z$4=Tout_JF_P,NOT(NETWORKDAYS.INTL(Z$4,Z$4,Chômés))),"*",Montant),
IF(_T_E=Z$4,IF(OR(Z$4=Tout_JF_P,NOT(NETWORKDAYS.INTL(Z$4,Z$4,Chômés))),"*",Montant),
IF(AND(OFFSET(Z31,,-Sens)&lt;&gt;"",OR(OFFSET(Z$4,,-Sens)=Tout_JF_P,NOT(NETWORKDAYS.INTL(OFFSET(Z$4,,-Sens),OFFSET(Z$4,,-Sens),Chômés)))),IF(OR(Z$4=Tout_JF_P,NOT(NETWORKDAYS.INTL(Z$4,Z$4,Chômés))),"*",Montant),
"")))))),"")</f>
        <v/>
      </c>
      <c r="AA31" s="87" t="str">
        <f t="array" aca="1" ref="AA31" ca="1">IFERROR(IF(AA$4&lt;$D31,"",
IF(AA$4&gt;La_Dernière_Opération,"",
IF(AA$4=La_Dernière_Opération,Montant,
IF(AA$4=$D31,IF(OR(AA$4=Tout_JF_P,NOT(NETWORKDAYS.INTL(AA$4,AA$4,Chômés))),"*",Montant),
IF(_T_E=AA$4,IF(OR(AA$4=Tout_JF_P,NOT(NETWORKDAYS.INTL(AA$4,AA$4,Chômés))),"*",Montant),
IF(AND(OFFSET(AA31,,-Sens)&lt;&gt;"",OR(OFFSET(AA$4,,-Sens)=Tout_JF_P,NOT(NETWORKDAYS.INTL(OFFSET(AA$4,,-Sens),OFFSET(AA$4,,-Sens),Chômés)))),IF(OR(AA$4=Tout_JF_P,NOT(NETWORKDAYS.INTL(AA$4,AA$4,Chômés))),"*",Montant),
"")))))),"")</f>
        <v/>
      </c>
      <c r="AB31" s="87" t="str">
        <f ca="1">IFERROR(IF(AB$4&lt;$D31,"",
IF(AB$4&gt;La_Dernière_Opération,"",
IF(AB$4=La_Dernière_Opération,Montant,
IF(AB$4=$D31,IF(OR(AB$4=Tout_JF_P,NOT(NETWORKDAYS.INTL(AB$4,AB$4,Chômés))),"*",Montant),
IF(_T_E=AB$4,IF(OR(AB$4=Tout_JF_P,NOT(NETWORKDAYS.INTL(AB$4,AB$4,Chômés))),"*",Montant),
IF(AND(OFFSET(AB31,,-Sens)&lt;&gt;"",OR(OFFSET(AB$4,,-Sens)=Tout_JF_P,NOT(NETWORKDAYS.INTL(OFFSET(AB$4,,-Sens),OFFSET(AB$4,,-Sens),Chômés)))),IF(OR(AB$4=Tout_JF_P,NOT(NETWORKDAYS.INTL(AB$4,AB$4,Chômés))),"*",Montant),
"")))))),"")</f>
        <v/>
      </c>
      <c r="AC31" s="87" t="str">
        <f t="array" aca="1" ref="AC31" ca="1">IFERROR(IF(AC$4&lt;$D31,"",
IF(AC$4&gt;La_Dernière_Opération,"",
IF(AC$4=La_Dernière_Opération,Montant,
IF(AC$4=$D31,IF(OR(AC$4=Tout_JF_P,NOT(NETWORKDAYS.INTL(AC$4,AC$4,Chômés))),"*",Montant),
IF(_T_E=AC$4,IF(OR(AC$4=Tout_JF_P,NOT(NETWORKDAYS.INTL(AC$4,AC$4,Chômés))),"*",Montant),
IF(AND(OFFSET(AC31,,-Sens)&lt;&gt;"",OR(OFFSET(AC$4,,-Sens)=Tout_JF_P,NOT(NETWORKDAYS.INTL(OFFSET(AC$4,,-Sens),OFFSET(AC$4,,-Sens),Chômés)))),IF(OR(AC$4=Tout_JF_P,NOT(NETWORKDAYS.INTL(AC$4,AC$4,Chômés))),"*",Montant),
"")))))),"")</f>
        <v/>
      </c>
      <c r="AD31" s="87" t="str">
        <f ca="1">IFERROR(IF(AD$4&lt;$D31,"",
IF(AD$4&gt;La_Dernière_Opération,"",
IF(AD$4=La_Dernière_Opération,Montant,
IF(AD$4=$D31,IF(OR(AD$4=Tout_JF_P,NOT(NETWORKDAYS.INTL(AD$4,AD$4,Chômés))),"*",Montant),
IF(_T_E=AD$4,IF(OR(AD$4=Tout_JF_P,NOT(NETWORKDAYS.INTL(AD$4,AD$4,Chômés))),"*",Montant),
IF(AND(OFFSET(AD31,,-Sens)&lt;&gt;"",OR(OFFSET(AD$4,,-Sens)=Tout_JF_P,NOT(NETWORKDAYS.INTL(OFFSET(AD$4,,-Sens),OFFSET(AD$4,,-Sens),Chômés)))),IF(OR(AD$4=Tout_JF_P,NOT(NETWORKDAYS.INTL(AD$4,AD$4,Chômés))),"*",Montant),
"")))))),"")</f>
        <v/>
      </c>
      <c r="AE31" s="87" t="str">
        <f t="array" aca="1" ref="AE31" ca="1">IFERROR(IF(AE$4&lt;$D31,"",
IF(AE$4&gt;La_Dernière_Opération,"",
IF(AE$4=La_Dernière_Opération,Montant,
IF(AE$4=$D31,IF(OR(AE$4=Tout_JF_P,NOT(NETWORKDAYS.INTL(AE$4,AE$4,Chômés))),"*",Montant),
IF(_T_E=AE$4,IF(OR(AE$4=Tout_JF_P,NOT(NETWORKDAYS.INTL(AE$4,AE$4,Chômés))),"*",Montant),
IF(AND(OFFSET(AE31,,-Sens)&lt;&gt;"",OR(OFFSET(AE$4,,-Sens)=Tout_JF_P,NOT(NETWORKDAYS.INTL(OFFSET(AE$4,,-Sens),OFFSET(AE$4,,-Sens),Chômés)))),IF(OR(AE$4=Tout_JF_P,NOT(NETWORKDAYS.INTL(AE$4,AE$4,Chômés))),"*",Montant),
"")))))),"")</f>
        <v/>
      </c>
      <c r="AF31" s="87" t="str">
        <f t="array" aca="1" ref="AF31" ca="1">IFERROR(IF(AF$4&lt;$D31,"",
IF(AF$4&gt;La_Dernière_Opération,"",
IF(AF$4=La_Dernière_Opération,Montant,
IF(AF$4=$D31,IF(OR(AF$4=Tout_JF_P,NOT(NETWORKDAYS.INTL(AF$4,AF$4,Chômés))),"*",Montant),
IF(_T_E=AF$4,IF(OR(AF$4=Tout_JF_P,NOT(NETWORKDAYS.INTL(AF$4,AF$4,Chômés))),"*",Montant),
IF(AND(OFFSET(AF31,,-Sens)&lt;&gt;"",OR(OFFSET(AF$4,,-Sens)=Tout_JF_P,NOT(NETWORKDAYS.INTL(OFFSET(AF$4,,-Sens),OFFSET(AF$4,,-Sens),Chômés)))),IF(OR(AF$4=Tout_JF_P,NOT(NETWORKDAYS.INTL(AF$4,AF$4,Chômés))),"*",Montant),
"")))))),"")</f>
        <v/>
      </c>
      <c r="AG31" s="87" t="str">
        <f ca="1">IFERROR(IF(AG$4&lt;$D31,"",
IF(AG$4&gt;La_Dernière_Opération,"",
IF(AG$4=La_Dernière_Opération,Montant,
IF(AG$4=$D31,IF(OR(AG$4=Tout_JF_P,NOT(NETWORKDAYS.INTL(AG$4,AG$4,Chômés))),"*",Montant),
IF(_T_E=AG$4,IF(OR(AG$4=Tout_JF_P,NOT(NETWORKDAYS.INTL(AG$4,AG$4,Chômés))),"*",Montant),
IF(AND(OFFSET(AG31,,-Sens)&lt;&gt;"",OR(OFFSET(AG$4,,-Sens)=Tout_JF_P,NOT(NETWORKDAYS.INTL(OFFSET(AG$4,,-Sens),OFFSET(AG$4,,-Sens),Chômés)))),IF(OR(AG$4=Tout_JF_P,NOT(NETWORKDAYS.INTL(AG$4,AG$4,Chômés))),"*",Montant),
"")))))),"")</f>
        <v/>
      </c>
      <c r="AH31" s="87" t="str">
        <f t="array" aca="1" ref="AH31" ca="1">IFERROR(IF(AH$4&lt;$D31,"",
IF(AH$4&gt;La_Dernière_Opération,"",
IF(AH$4=La_Dernière_Opération,Montant,
IF(AH$4=$D31,IF(OR(AH$4=Tout_JF_P,NOT(NETWORKDAYS.INTL(AH$4,AH$4,Chômés))),"*",Montant),
IF(_T_E=AH$4,IF(OR(AH$4=Tout_JF_P,NOT(NETWORKDAYS.INTL(AH$4,AH$4,Chômés))),"*",Montant),
IF(AND(OFFSET(AH31,,-Sens)&lt;&gt;"",OR(OFFSET(AH$4,,-Sens)=Tout_JF_P,NOT(NETWORKDAYS.INTL(OFFSET(AH$4,,-Sens),OFFSET(AH$4,,-Sens),Chômés)))),IF(OR(AH$4=Tout_JF_P,NOT(NETWORKDAYS.INTL(AH$4,AH$4,Chômés))),"*",Montant),
"")))))),"")</f>
        <v/>
      </c>
      <c r="AI31" s="87" t="str">
        <f ca="1">IFERROR(IF(AI$4&lt;$D31,"",
IF(AI$4&gt;La_Dernière_Opération,"",
IF(AI$4=La_Dernière_Opération,Montant,
IF(AI$4=$D31,IF(OR(AI$4=Tout_JF_P,NOT(NETWORKDAYS.INTL(AI$4,AI$4,Chômés))),"*",Montant),
IF(_T_E=AI$4,IF(OR(AI$4=Tout_JF_P,NOT(NETWORKDAYS.INTL(AI$4,AI$4,Chômés))),"*",Montant),
IF(AND(OFFSET(AI31,,-Sens)&lt;&gt;"",OR(OFFSET(AI$4,,-Sens)=Tout_JF_P,NOT(NETWORKDAYS.INTL(OFFSET(AI$4,,-Sens),OFFSET(AI$4,,-Sens),Chômés)))),IF(OR(AI$4=Tout_JF_P,NOT(NETWORKDAYS.INTL(AI$4,AI$4,Chômés))),"*",Montant),
"")))))),"")</f>
        <v>VM</v>
      </c>
      <c r="AJ31" s="87" t="str">
        <f t="array" aca="1" ref="AJ31" ca="1">IFERROR(IF(AJ$4&lt;$D31,"",
IF(AJ$4&gt;La_Dernière_Opération,"",
IF(AJ$4=La_Dernière_Opération,Montant,
IF(AJ$4=$D31,IF(OR(AJ$4=Tout_JF_P,NOT(NETWORKDAYS.INTL(AJ$4,AJ$4,Chômés))),"*",Montant),
IF(_T_E=AJ$4,IF(OR(AJ$4=Tout_JF_P,NOT(NETWORKDAYS.INTL(AJ$4,AJ$4,Chômés))),"*",Montant),
IF(AND(OFFSET(AJ31,,-Sens)&lt;&gt;"",OR(OFFSET(AJ$4,,-Sens)=Tout_JF_P,NOT(NETWORKDAYS.INTL(OFFSET(AJ$4,,-Sens),OFFSET(AJ$4,,-Sens),Chômés)))),IF(OR(AJ$4=Tout_JF_P,NOT(NETWORKDAYS.INTL(AJ$4,AJ$4,Chômés))),"*",Montant),
"")))))),"")</f>
        <v/>
      </c>
      <c r="AK31" s="87" t="str">
        <f t="array" aca="1" ref="AK31" ca="1">IFERROR(IF(AK$4&lt;$D31,"",
IF(AK$4&gt;La_Dernière_Opération,"",
IF(AK$4=La_Dernière_Opération,Montant,
IF(AK$4=$D31,IF(OR(AK$4=Tout_JF_P,NOT(NETWORKDAYS.INTL(AK$4,AK$4,Chômés))),"*",Montant),
IF(_T_E=AK$4,IF(OR(AK$4=Tout_JF_P,NOT(NETWORKDAYS.INTL(AK$4,AK$4,Chômés))),"*",Montant),
IF(AND(OFFSET(AK31,,-Sens)&lt;&gt;"",OR(OFFSET(AK$4,,-Sens)=Tout_JF_P,NOT(NETWORKDAYS.INTL(OFFSET(AK$4,,-Sens),OFFSET(AK$4,,-Sens),Chômés)))),IF(OR(AK$4=Tout_JF_P,NOT(NETWORKDAYS.INTL(AK$4,AK$4,Chômés))),"*",Montant),
"")))))),"")</f>
        <v/>
      </c>
      <c r="AL31" s="87" t="str">
        <f t="array" aca="1" ref="AL31" ca="1">IFERROR(IF(AL$4&lt;$D31,"",
IF(AL$4&gt;La_Dernière_Opération,"",
IF(AL$4=La_Dernière_Opération,Montant,
IF(AL$4=$D31,IF(OR(AL$4=Tout_JF_P,NOT(NETWORKDAYS.INTL(AL$4,AL$4,Chômés))),"*",Montant),
IF(_T_E=AL$4,IF(OR(AL$4=Tout_JF_P,NOT(NETWORKDAYS.INTL(AL$4,AL$4,Chômés))),"*",Montant),
IF(AND(OFFSET(AL31,,-Sens)&lt;&gt;"",OR(OFFSET(AL$4,,-Sens)=Tout_JF_P,NOT(NETWORKDAYS.INTL(OFFSET(AL$4,,-Sens),OFFSET(AL$4,,-Sens),Chômés)))),IF(OR(AL$4=Tout_JF_P,NOT(NETWORKDAYS.INTL(AL$4,AL$4,Chômés))),"*",Montant),
"")))))),"")</f>
        <v/>
      </c>
      <c r="AM31" s="87" t="str">
        <f t="array" aca="1" ref="AM31" ca="1">IFERROR(IF(AM$4&lt;$D31,"",
IF(AM$4&gt;La_Dernière_Opération,"",
IF(AM$4=La_Dernière_Opération,Montant,
IF(AM$4=$D31,IF(OR(AM$4=Tout_JF_P,NOT(NETWORKDAYS.INTL(AM$4,AM$4,Chômés))),"*",Montant),
IF(_T_E=AM$4,IF(OR(AM$4=Tout_JF_P,NOT(NETWORKDAYS.INTL(AM$4,AM$4,Chômés))),"*",Montant),
IF(AND(OFFSET(AM31,,-Sens)&lt;&gt;"",OR(OFFSET(AM$4,,-Sens)=Tout_JF_P,NOT(NETWORKDAYS.INTL(OFFSET(AM$4,,-Sens),OFFSET(AM$4,,-Sens),Chômés)))),IF(OR(AM$4=Tout_JF_P,NOT(NETWORKDAYS.INTL(AM$4,AM$4,Chômés))),"*",Montant),
"")))))),"")</f>
        <v/>
      </c>
      <c r="AN31" s="87" t="str">
        <f t="array" aca="1" ref="AN31" ca="1">IFERROR(IF(AN$4&lt;$D31,"",
IF(AN$4&gt;La_Dernière_Opération,"",
IF(AN$4=La_Dernière_Opération,Montant,
IF(AN$4=$D31,IF(OR(AN$4=Tout_JF_P,NOT(NETWORKDAYS.INTL(AN$4,AN$4,Chômés))),"*",Montant),
IF(_T_E=AN$4,IF(OR(AN$4=Tout_JF_P,NOT(NETWORKDAYS.INTL(AN$4,AN$4,Chômés))),"*",Montant),
IF(AND(OFFSET(AN31,,-Sens)&lt;&gt;"",OR(OFFSET(AN$4,,-Sens)=Tout_JF_P,NOT(NETWORKDAYS.INTL(OFFSET(AN$4,,-Sens),OFFSET(AN$4,,-Sens),Chômés)))),IF(OR(AN$4=Tout_JF_P,NOT(NETWORKDAYS.INTL(AN$4,AN$4,Chômés))),"*",Montant),
"")))))),"")</f>
        <v/>
      </c>
      <c r="AO31" s="87" t="str">
        <f t="array" aca="1" ref="AO31" ca="1">IFERROR(IF(AO$4&lt;$D31,"",
IF(AO$4&gt;La_Dernière_Opération,"",
IF(AO$4=La_Dernière_Opération,Montant,
IF(AO$4=$D31,IF(OR(AO$4=Tout_JF_P,NOT(NETWORKDAYS.INTL(AO$4,AO$4,Chômés))),"*",Montant),
IF(_T_E=AO$4,IF(OR(AO$4=Tout_JF_P,NOT(NETWORKDAYS.INTL(AO$4,AO$4,Chômés))),"*",Montant),
IF(AND(OFFSET(AO31,,-Sens)&lt;&gt;"",OR(OFFSET(AO$4,,-Sens)=Tout_JF_P,NOT(NETWORKDAYS.INTL(OFFSET(AO$4,,-Sens),OFFSET(AO$4,,-Sens),Chômés)))),IF(OR(AO$4=Tout_JF_P,NOT(NETWORKDAYS.INTL(AO$4,AO$4,Chômés))),"*",Montant),
"")))))),"")</f>
        <v/>
      </c>
      <c r="AP31" s="87" t="str">
        <f t="array" aca="1" ref="AP31" ca="1">IFERROR(IF(AP$4&lt;$D31,"",
IF(AP$4&gt;La_Dernière_Opération,"",
IF(AP$4=La_Dernière_Opération,Montant,
IF(AP$4=$D31,IF(OR(AP$4=Tout_JF_P,NOT(NETWORKDAYS.INTL(AP$4,AP$4,Chômés))),"*",Montant),
IF(_T_E=AP$4,IF(OR(AP$4=Tout_JF_P,NOT(NETWORKDAYS.INTL(AP$4,AP$4,Chômés))),"*",Montant),
IF(AND(OFFSET(AP31,,-Sens)&lt;&gt;"",OR(OFFSET(AP$4,,-Sens)=Tout_JF_P,NOT(NETWORKDAYS.INTL(OFFSET(AP$4,,-Sens),OFFSET(AP$4,,-Sens),Chômés)))),IF(OR(AP$4=Tout_JF_P,NOT(NETWORKDAYS.INTL(AP$4,AP$4,Chômés))),"*",Montant),
"")))))),"")</f>
        <v/>
      </c>
      <c r="AQ31" s="87" t="str">
        <f ca="1">IFERROR(IF(AQ$4&lt;$D31,"",
IF(AQ$4&gt;La_Dernière_Opération,"",
IF(AQ$4=La_Dernière_Opération,Montant,
IF(AQ$4=$D31,IF(OR(AQ$4=Tout_JF_P,NOT(NETWORKDAYS.INTL(AQ$4,AQ$4,Chômés))),"*",Montant),
IF(_T_E=AQ$4,IF(OR(AQ$4=Tout_JF_P,NOT(NETWORKDAYS.INTL(AQ$4,AQ$4,Chômés))),"*",Montant),
IF(AND(OFFSET(AQ31,,-Sens)&lt;&gt;"",OR(OFFSET(AQ$4,,-Sens)=Tout_JF_P,NOT(NETWORKDAYS.INTL(OFFSET(AQ$4,,-Sens),OFFSET(AQ$4,,-Sens),Chômés)))),IF(OR(AQ$4=Tout_JF_P,NOT(NETWORKDAYS.INTL(AQ$4,AQ$4,Chômés))),"*",Montant),
"")))))),"")</f>
        <v/>
      </c>
      <c r="AR31" s="87" t="str">
        <f ca="1">IFERROR(IF(AR$4&lt;$D31,"",
IF(AR$4&gt;La_Dernière_Opération,"",
IF(AR$4=La_Dernière_Opération,Montant,
IF(AR$4=$D31,IF(OR(AR$4=Tout_JF_P,NOT(NETWORKDAYS.INTL(AR$4,AR$4,Chômés))),"*",Montant),
IF(_T_E=AR$4,IF(OR(AR$4=Tout_JF_P,NOT(NETWORKDAYS.INTL(AR$4,AR$4,Chômés))),"*",Montant),
IF(AND(OFFSET(AR31,,-Sens)&lt;&gt;"",OR(OFFSET(AR$4,,-Sens)=Tout_JF_P,NOT(NETWORKDAYS.INTL(OFFSET(AR$4,,-Sens),OFFSET(AR$4,,-Sens),Chômés)))),IF(OR(AR$4=Tout_JF_P,NOT(NETWORKDAYS.INTL(AR$4,AR$4,Chômés))),"*",Montant),
"")))))),"")</f>
        <v/>
      </c>
      <c r="AS31" s="87" t="str">
        <f t="array" aca="1" ref="AS31" ca="1">IFERROR(IF(AS$4&lt;$D31,"",
IF(AS$4&gt;La_Dernière_Opération,"",
IF(AS$4=La_Dernière_Opération,Montant,
IF(AS$4=$D31,IF(OR(AS$4=Tout_JF_P,NOT(NETWORKDAYS.INTL(AS$4,AS$4,Chômés))),"*",Montant),
IF(_T_E=AS$4,IF(OR(AS$4=Tout_JF_P,NOT(NETWORKDAYS.INTL(AS$4,AS$4,Chômés))),"*",Montant),
IF(AND(OFFSET(AS31,,-Sens)&lt;&gt;"",OR(OFFSET(AS$4,,-Sens)=Tout_JF_P,NOT(NETWORKDAYS.INTL(OFFSET(AS$4,,-Sens),OFFSET(AS$4,,-Sens),Chômés)))),IF(OR(AS$4=Tout_JF_P,NOT(NETWORKDAYS.INTL(AS$4,AS$4,Chômés))),"*",Montant),
"")))))),"")</f>
        <v/>
      </c>
      <c r="AT31" s="87" t="str">
        <f t="array" aca="1" ref="AT31" ca="1">IFERROR(IF(AT$4&lt;$D31,"",
IF(AT$4&gt;La_Dernière_Opération,"",
IF(AT$4=La_Dernière_Opération,Montant,
IF(AT$4=$D31,IF(OR(AT$4=Tout_JF_P,NOT(NETWORKDAYS.INTL(AT$4,AT$4,Chômés))),"*",Montant),
IF(_T_E=AT$4,IF(OR(AT$4=Tout_JF_P,NOT(NETWORKDAYS.INTL(AT$4,AT$4,Chômés))),"*",Montant),
IF(AND(OFFSET(AT31,,-Sens)&lt;&gt;"",OR(OFFSET(AT$4,,-Sens)=Tout_JF_P,NOT(NETWORKDAYS.INTL(OFFSET(AT$4,,-Sens),OFFSET(AT$4,,-Sens),Chômés)))),IF(OR(AT$4=Tout_JF_P,NOT(NETWORKDAYS.INTL(AT$4,AT$4,Chômés))),"*",Montant),
"")))))),"")</f>
        <v/>
      </c>
      <c r="AU31" s="87" t="str">
        <f t="array" aca="1" ref="AU31" ca="1">IFERROR(IF(AU$4&lt;$D31,"",
IF(AU$4&gt;La_Dernière_Opération,"",
IF(AU$4=La_Dernière_Opération,Montant,
IF(AU$4=$D31,IF(OR(AU$4=Tout_JF_P,NOT(NETWORKDAYS.INTL(AU$4,AU$4,Chômés))),"*",Montant),
IF(_T_E=AU$4,IF(OR(AU$4=Tout_JF_P,NOT(NETWORKDAYS.INTL(AU$4,AU$4,Chômés))),"*",Montant),
IF(AND(OFFSET(AU31,,-Sens)&lt;&gt;"",OR(OFFSET(AU$4,,-Sens)=Tout_JF_P,NOT(NETWORKDAYS.INTL(OFFSET(AU$4,,-Sens),OFFSET(AU$4,,-Sens),Chômés)))),IF(OR(AU$4=Tout_JF_P,NOT(NETWORKDAYS.INTL(AU$4,AU$4,Chômés))),"*",Montant),
"")))))),"")</f>
        <v/>
      </c>
      <c r="AV31" s="87" t="str">
        <f t="array" aca="1" ref="AV31" ca="1">IFERROR(IF(AV$4&lt;$D31,"",
IF(AV$4&gt;La_Dernière_Opération,"",
IF(AV$4=La_Dernière_Opération,Montant,
IF(AV$4=$D31,IF(OR(AV$4=Tout_JF_P,NOT(NETWORKDAYS.INTL(AV$4,AV$4,Chômés))),"*",Montant),
IF(_T_E=AV$4,IF(OR(AV$4=Tout_JF_P,NOT(NETWORKDAYS.INTL(AV$4,AV$4,Chômés))),"*",Montant),
IF(AND(OFFSET(AV31,,-Sens)&lt;&gt;"",OR(OFFSET(AV$4,,-Sens)=Tout_JF_P,NOT(NETWORKDAYS.INTL(OFFSET(AV$4,,-Sens),OFFSET(AV$4,,-Sens),Chômés)))),IF(OR(AV$4=Tout_JF_P,NOT(NETWORKDAYS.INTL(AV$4,AV$4,Chômés))),"*",Montant),
"")))))),"")</f>
        <v/>
      </c>
      <c r="AW31" s="87" t="str">
        <f t="array" aca="1" ref="AW31" ca="1">IFERROR(IF(AW$4&lt;$D31,"",
IF(AW$4&gt;La_Dernière_Opération,"",
IF(AW$4=La_Dernière_Opération,Montant,
IF(AW$4=$D31,IF(OR(AW$4=Tout_JF_P,NOT(NETWORKDAYS.INTL(AW$4,AW$4,Chômés))),"*",Montant),
IF(_T_E=AW$4,IF(OR(AW$4=Tout_JF_P,NOT(NETWORKDAYS.INTL(AW$4,AW$4,Chômés))),"*",Montant),
IF(AND(OFFSET(AW31,,-Sens)&lt;&gt;"",OR(OFFSET(AW$4,,-Sens)=Tout_JF_P,NOT(NETWORKDAYS.INTL(OFFSET(AW$4,,-Sens),OFFSET(AW$4,,-Sens),Chômés)))),IF(OR(AW$4=Tout_JF_P,NOT(NETWORKDAYS.INTL(AW$4,AW$4,Chômés))),"*",Montant),
"")))))),"")</f>
        <v/>
      </c>
      <c r="AX31" s="87" t="str">
        <f t="array" aca="1" ref="AX31" ca="1">IFERROR(IF(AX$4&lt;$D31,"",
IF(AX$4&gt;La_Dernière_Opération,"",
IF(AX$4=La_Dernière_Opération,Montant,
IF(AX$4=$D31,IF(OR(AX$4=Tout_JF_P,NOT(NETWORKDAYS.INTL(AX$4,AX$4,Chômés))),"*",Montant),
IF(_T_E=AX$4,IF(OR(AX$4=Tout_JF_P,NOT(NETWORKDAYS.INTL(AX$4,AX$4,Chômés))),"*",Montant),
IF(AND(OFFSET(AX31,,-Sens)&lt;&gt;"",OR(OFFSET(AX$4,,-Sens)=Tout_JF_P,NOT(NETWORKDAYS.INTL(OFFSET(AX$4,,-Sens),OFFSET(AX$4,,-Sens),Chômés)))),IF(OR(AX$4=Tout_JF_P,NOT(NETWORKDAYS.INTL(AX$4,AX$4,Chômés))),"*",Montant),
"")))))),"")</f>
        <v/>
      </c>
      <c r="AY31" s="87" t="str">
        <f ca="1">IFERROR(IF(AY$4&lt;$D31,"",
IF(AY$4&gt;La_Dernière_Opération,"",
IF(AY$4=La_Dernière_Opération,Montant,
IF(AY$4=$D31,IF(OR(AY$4=Tout_JF_P,NOT(NETWORKDAYS.INTL(AY$4,AY$4,Chômés))),"*",Montant),
IF(_T_E=AY$4,IF(OR(AY$4=Tout_JF_P,NOT(NETWORKDAYS.INTL(AY$4,AY$4,Chômés))),"*",Montant),
IF(AND(OFFSET(AY31,,-Sens)&lt;&gt;"",OR(OFFSET(AY$4,,-Sens)=Tout_JF_P,NOT(NETWORKDAYS.INTL(OFFSET(AY$4,,-Sens),OFFSET(AY$4,,-Sens),Chômés)))),IF(OR(AY$4=Tout_JF_P,NOT(NETWORKDAYS.INTL(AY$4,AY$4,Chômés))),"*",Montant),
"")))))),"")</f>
        <v/>
      </c>
      <c r="AZ31" s="87" t="str">
        <f ca="1">IFERROR(IF(AZ$4&lt;$D31,"",
IF(AZ$4&gt;La_Dernière_Opération,"",
IF(AZ$4=La_Dernière_Opération,Montant,
IF(AZ$4=$D31,IF(OR(AZ$4=Tout_JF_P,NOT(NETWORKDAYS.INTL(AZ$4,AZ$4,Chômés))),"*",Montant),
IF(_T_E=AZ$4,IF(OR(AZ$4=Tout_JF_P,NOT(NETWORKDAYS.INTL(AZ$4,AZ$4,Chômés))),"*",Montant),
IF(AND(OFFSET(AZ31,,-Sens)&lt;&gt;"",OR(OFFSET(AZ$4,,-Sens)=Tout_JF_P,NOT(NETWORKDAYS.INTL(OFFSET(AZ$4,,-Sens),OFFSET(AZ$4,,-Sens),Chômés)))),IF(OR(AZ$4=Tout_JF_P,NOT(NETWORKDAYS.INTL(AZ$4,AZ$4,Chômés))),"*",Montant),
"")))))),"")</f>
        <v/>
      </c>
      <c r="BA31" s="87" t="str">
        <f t="array" aca="1" ref="BA31" ca="1">IFERROR(IF(BA$4&lt;$D31,"",
IF(BA$4&gt;La_Dernière_Opération,"",
IF(BA$4=La_Dernière_Opération,Montant,
IF(BA$4=$D31,IF(OR(BA$4=Tout_JF_P,NOT(NETWORKDAYS.INTL(BA$4,BA$4,Chômés))),"*",Montant),
IF(_T_E=BA$4,IF(OR(BA$4=Tout_JF_P,NOT(NETWORKDAYS.INTL(BA$4,BA$4,Chômés))),"*",Montant),
IF(AND(OFFSET(BA31,,-Sens)&lt;&gt;"",OR(OFFSET(BA$4,,-Sens)=Tout_JF_P,NOT(NETWORKDAYS.INTL(OFFSET(BA$4,,-Sens),OFFSET(BA$4,,-Sens),Chômés)))),IF(OR(BA$4=Tout_JF_P,NOT(NETWORKDAYS.INTL(BA$4,BA$4,Chômés))),"*",Montant),
"")))))),"")</f>
        <v/>
      </c>
      <c r="BB31" s="88" t="str">
        <f t="array" aca="1" ref="BB31" ca="1">IFERROR(IF(BB$4&lt;$D31,"",
IF(BB$4&gt;La_Dernière_Opération,"",
IF(BB$4=La_Dernière_Opération,Montant,
IF(BB$4=$D31,IF(OR(BB$4=Tout_JF_P,NOT(NETWORKDAYS.INTL(BB$4,BB$4,Chômés))),"*",Montant),
IF(_T_E=BB$4,IF(OR(BB$4=Tout_JF_P,NOT(NETWORKDAYS.INTL(BB$4,BB$4,Chômés))),"*",Montant),
IF(AND(OFFSET(BB31,,-Sens)&lt;&gt;"",OR(OFFSET(BB$4,,-Sens)=Tout_JF_P,NOT(NETWORKDAYS.INTL(OFFSET(BB$4,,-Sens),OFFSET(BB$4,,-Sens),Chômés)))),IF(OR(BB$4=Tout_JF_P,NOT(NETWORKDAYS.INTL(BB$4,BB$4,Chômés))),"*",Montant),
"")))))),"")</f>
        <v/>
      </c>
      <c r="BC31" s="88" t="str">
        <f t="array" aca="1" ref="BC31" ca="1">IFERROR(IF(BC$4&lt;$D31,"",
IF(BC$4&gt;La_Dernière_Opération,"",
IF(BC$4=La_Dernière_Opération,Montant,
IF(BC$4=$D31,IF(OR(BC$4=Tout_JF_P,NOT(NETWORKDAYS.INTL(BC$4,BC$4,Chômés))),"*",Montant),
IF(_T_E=BC$4,IF(OR(BC$4=Tout_JF_P,NOT(NETWORKDAYS.INTL(BC$4,BC$4,Chômés))),"*",Montant),
IF(AND(OFFSET(BC31,,-Sens)&lt;&gt;"",OR(OFFSET(BC$4,,-Sens)=Tout_JF_P,NOT(NETWORKDAYS.INTL(OFFSET(BC$4,,-Sens),OFFSET(BC$4,,-Sens),Chômés)))),IF(OR(BC$4=Tout_JF_P,NOT(NETWORKDAYS.INTL(BC$4,BC$4,Chômés))),"*",Montant),
"")))))),"")</f>
        <v/>
      </c>
      <c r="BD31" s="88" t="str">
        <f t="array" aca="1" ref="BD31" ca="1">IFERROR(IF(BD$4&lt;$D31,"",
IF(BD$4&gt;La_Dernière_Opération,"",
IF(BD$4=La_Dernière_Opération,Montant,
IF(BD$4=$D31,IF(OR(BD$4=Tout_JF_P,NOT(NETWORKDAYS.INTL(BD$4,BD$4,Chômés))),"*",Montant),
IF(_T_E=BD$4,IF(OR(BD$4=Tout_JF_P,NOT(NETWORKDAYS.INTL(BD$4,BD$4,Chômés))),"*",Montant),
IF(AND(OFFSET(BD31,,-Sens)&lt;&gt;"",OR(OFFSET(BD$4,,-Sens)=Tout_JF_P,NOT(NETWORKDAYS.INTL(OFFSET(BD$4,,-Sens),OFFSET(BD$4,,-Sens),Chômés)))),IF(OR(BD$4=Tout_JF_P,NOT(NETWORKDAYS.INTL(BD$4,BD$4,Chômés))),"*",Montant),
"")))))),"")</f>
        <v/>
      </c>
      <c r="BE31" s="88" t="str">
        <f t="array" aca="1" ref="BE31" ca="1">IFERROR(IF(BE$4&lt;$D31,"",
IF(BE$4&gt;La_Dernière_Opération,"",
IF(BE$4=La_Dernière_Opération,Montant,
IF(BE$4=$D31,IF(OR(BE$4=Tout_JF_P,NOT(NETWORKDAYS.INTL(BE$4,BE$4,Chômés))),"*",Montant),
IF(_T_E=BE$4,IF(OR(BE$4=Tout_JF_P,NOT(NETWORKDAYS.INTL(BE$4,BE$4,Chômés))),"*",Montant),
IF(AND(OFFSET(BE31,,-Sens)&lt;&gt;"",OR(OFFSET(BE$4,,-Sens)=Tout_JF_P,NOT(NETWORKDAYS.INTL(OFFSET(BE$4,,-Sens),OFFSET(BE$4,,-Sens),Chômés)))),IF(OR(BE$4=Tout_JF_P,NOT(NETWORKDAYS.INTL(BE$4,BE$4,Chômés))),"*",Montant),
"")))))),"")</f>
        <v/>
      </c>
      <c r="BF31" s="88" t="str">
        <f t="array" aca="1" ref="BF31" ca="1">IFERROR(IF(BF$4&lt;$D31,"",
IF(BF$4&gt;La_Dernière_Opération,"",
IF(BF$4=La_Dernière_Opération,Montant,
IF(BF$4=$D31,IF(OR(BF$4=Tout_JF_P,NOT(NETWORKDAYS.INTL(BF$4,BF$4,Chômés))),"*",Montant),
IF(_T_E=BF$4,IF(OR(BF$4=Tout_JF_P,NOT(NETWORKDAYS.INTL(BF$4,BF$4,Chômés))),"*",Montant),
IF(AND(OFFSET(BF31,,-Sens)&lt;&gt;"",OR(OFFSET(BF$4,,-Sens)=Tout_JF_P,NOT(NETWORKDAYS.INTL(OFFSET(BF$4,,-Sens),OFFSET(BF$4,,-Sens),Chômés)))),IF(OR(BF$4=Tout_JF_P,NOT(NETWORKDAYS.INTL(BF$4,BF$4,Chômés))),"*",Montant),
"")))))),"")</f>
        <v/>
      </c>
      <c r="BG31" s="88" t="str">
        <f t="array" aca="1" ref="BG31" ca="1">IFERROR(IF(BG$4&lt;$D31,"",
IF(BG$4&gt;La_Dernière_Opération,"",
IF(BG$4=La_Dernière_Opération,Montant,
IF(BG$4=$D31,IF(OR(BG$4=Tout_JF_P,NOT(NETWORKDAYS.INTL(BG$4,BG$4,Chômés))),"*",Montant),
IF(_T_E=BG$4,IF(OR(BG$4=Tout_JF_P,NOT(NETWORKDAYS.INTL(BG$4,BG$4,Chômés))),"*",Montant),
IF(AND(OFFSET(BG31,,-Sens)&lt;&gt;"",OR(OFFSET(BG$4,,-Sens)=Tout_JF_P,NOT(NETWORKDAYS.INTL(OFFSET(BG$4,,-Sens),OFFSET(BG$4,,-Sens),Chômés)))),IF(OR(BG$4=Tout_JF_P,NOT(NETWORKDAYS.INTL(BG$4,BG$4,Chômés))),"*",Montant),
"")))))),"")</f>
        <v/>
      </c>
      <c r="BH31" s="89" t="str">
        <f t="array" aca="1" ref="BH31" ca="1">IFERROR(IF(BH$4&lt;$D31,"",
IF(BH$4&gt;La_Dernière_Opération,"",
IF(BH$4=La_Dernière_Opération,Montant,
IF(BH$4=$D31,IF(OR(BH$4=Tout_JF_P,NOT(NETWORKDAYS.INTL(BH$4,BH$4,Chômés))),"*",Montant),
IF(_T_E=BH$4,IF(OR(BH$4=Tout_JF_P,NOT(NETWORKDAYS.INTL(BH$4,BH$4,Chômés))),"*",Montant),
IF(AND(OFFSET(BH31,,-Sens)&lt;&gt;"",OR(OFFSET(BH$4,,-Sens)=Tout_JF_P,NOT(NETWORKDAYS.INTL(OFFSET(BH$4,,-Sens),OFFSET(BH$4,,-Sens),Chômés)))),IF(OR(BH$4=Tout_JF_P,NOT(NETWORKDAYS.INTL(BH$4,BH$4,Chômés))),"*",Montant),
"")))))),"")</f>
        <v/>
      </c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  <c r="TU31" s="5"/>
      <c r="TV31" s="5"/>
      <c r="TW31" s="5"/>
      <c r="TX31" s="5"/>
      <c r="TY31" s="5"/>
      <c r="TZ31" s="5"/>
      <c r="UA31" s="5"/>
      <c r="UB31" s="5"/>
      <c r="UC31" s="5"/>
      <c r="UD31" s="5"/>
      <c r="UE31" s="5"/>
      <c r="UF31" s="5"/>
      <c r="UG31" s="5"/>
      <c r="UH31" s="5"/>
      <c r="UI31" s="5"/>
      <c r="UJ31" s="5"/>
      <c r="UK31" s="5"/>
      <c r="UL31" s="5"/>
      <c r="UM31" s="5"/>
      <c r="UN31" s="5"/>
      <c r="UO31" s="5"/>
      <c r="UP31" s="5"/>
      <c r="UQ31" s="5"/>
      <c r="UR31" s="5"/>
      <c r="US31" s="5"/>
      <c r="UT31" s="5"/>
      <c r="UU31" s="5"/>
      <c r="UV31" s="5"/>
      <c r="UW31" s="5"/>
      <c r="UX31" s="5"/>
      <c r="UY31" s="5"/>
      <c r="UZ31" s="5"/>
      <c r="VA31" s="5"/>
      <c r="VB31" s="5"/>
      <c r="VC31" s="5"/>
      <c r="VD31" s="5"/>
      <c r="VE31" s="5"/>
      <c r="VF31" s="5"/>
      <c r="VG31" s="5"/>
      <c r="VH31" s="5"/>
      <c r="VI31" s="5"/>
      <c r="VJ31" s="5"/>
      <c r="VK31" s="5"/>
      <c r="VL31" s="5"/>
      <c r="VM31" s="5"/>
      <c r="VN31" s="5"/>
      <c r="VO31" s="5"/>
      <c r="VP31" s="5"/>
      <c r="VQ31" s="5"/>
      <c r="VR31" s="5"/>
      <c r="VS31" s="5"/>
      <c r="VT31" s="5"/>
      <c r="VU31" s="5"/>
      <c r="VV31" s="5"/>
      <c r="VW31" s="5"/>
      <c r="VX31" s="5"/>
      <c r="VY31" s="5"/>
      <c r="VZ31" s="5"/>
      <c r="WA31" s="5"/>
      <c r="WB31" s="5"/>
      <c r="WC31" s="5"/>
      <c r="WD31" s="5"/>
      <c r="WE31" s="5"/>
      <c r="WF31" s="5"/>
      <c r="WG31" s="5"/>
      <c r="WH31" s="5"/>
      <c r="WI31" s="5"/>
      <c r="WJ31" s="5"/>
      <c r="WK31" s="5"/>
      <c r="WL31" s="5"/>
      <c r="WM31" s="5"/>
      <c r="WN31" s="5"/>
      <c r="WO31" s="5"/>
      <c r="WP31" s="5"/>
      <c r="WQ31" s="5"/>
      <c r="WR31" s="5"/>
      <c r="WS31" s="5"/>
      <c r="WT31" s="5"/>
      <c r="WU31" s="5"/>
      <c r="WV31" s="5"/>
      <c r="WW31" s="5"/>
      <c r="WX31" s="5"/>
      <c r="WY31" s="5"/>
      <c r="WZ31" s="5"/>
      <c r="XA31" s="5"/>
      <c r="XB31" s="5"/>
      <c r="XC31" s="5"/>
      <c r="XD31" s="5"/>
      <c r="XE31" s="5"/>
      <c r="XF31" s="5"/>
      <c r="XG31" s="5"/>
      <c r="XH31" s="5"/>
      <c r="XI31" s="5"/>
      <c r="XJ31" s="5"/>
      <c r="XK31" s="5"/>
      <c r="XL31" s="5"/>
      <c r="XM31" s="5"/>
      <c r="XN31" s="5"/>
      <c r="XO31" s="5"/>
      <c r="XP31" s="5"/>
      <c r="XQ31" s="5"/>
      <c r="XR31" s="5"/>
      <c r="XS31" s="5"/>
      <c r="XT31" s="5"/>
      <c r="XU31" s="5"/>
      <c r="XV31" s="5"/>
      <c r="XW31" s="5"/>
      <c r="XX31" s="5"/>
      <c r="XY31" s="5"/>
      <c r="XZ31" s="5"/>
      <c r="YA31" s="5"/>
      <c r="YB31" s="5"/>
      <c r="YC31" s="5"/>
      <c r="YD31" s="5"/>
      <c r="YE31" s="5"/>
      <c r="YF31" s="5"/>
      <c r="YG31" s="5"/>
      <c r="YH31" s="5"/>
      <c r="YI31" s="5"/>
      <c r="YJ31" s="5"/>
      <c r="YK31" s="5"/>
      <c r="YL31" s="5"/>
      <c r="YM31" s="5"/>
      <c r="YN31" s="5"/>
      <c r="YO31" s="5"/>
      <c r="YP31" s="5"/>
      <c r="YQ31" s="5"/>
      <c r="YR31" s="5"/>
      <c r="YS31" s="5"/>
      <c r="YT31" s="5"/>
      <c r="YU31" s="5"/>
      <c r="YV31" s="5"/>
      <c r="YW31" s="5"/>
      <c r="YX31" s="5"/>
      <c r="YY31" s="5"/>
      <c r="YZ31" s="5"/>
      <c r="ZA31" s="5"/>
      <c r="ZB31" s="5"/>
      <c r="ZC31" s="5"/>
      <c r="ZD31" s="5"/>
      <c r="ZE31" s="5"/>
      <c r="ZF31" s="5"/>
      <c r="ZG31" s="5"/>
      <c r="ZH31" s="5"/>
      <c r="ZI31" s="5"/>
      <c r="ZJ31" s="5"/>
      <c r="ZK31" s="5"/>
      <c r="ZL31" s="5"/>
      <c r="ZM31" s="5"/>
      <c r="ZN31" s="5"/>
      <c r="ZO31" s="5"/>
      <c r="ZP31" s="5"/>
      <c r="ZQ31" s="5"/>
      <c r="ZR31" s="5"/>
      <c r="ZS31" s="5"/>
      <c r="ZT31" s="5"/>
      <c r="ZU31" s="5"/>
      <c r="ZV31" s="5"/>
      <c r="ZW31" s="5"/>
      <c r="ZX31" s="5"/>
      <c r="ZY31" s="5"/>
      <c r="ZZ31" s="5"/>
    </row>
    <row r="32" spans="1:702" ht="26.25" x14ac:dyDescent="0.25">
      <c r="A32" s="61" t="s">
        <v>139</v>
      </c>
      <c r="B32" s="73" t="s">
        <v>166</v>
      </c>
      <c r="C32" s="69"/>
      <c r="D32" s="70">
        <v>43839</v>
      </c>
      <c r="E32" s="75" t="s">
        <v>52</v>
      </c>
      <c r="F32" s="71">
        <v>10000</v>
      </c>
      <c r="G32" s="69"/>
      <c r="H32" s="72">
        <f t="array" aca="1" ref="H32" ca="1">IF(OR($D32=Fériés,$D32=Ponts,NOT(NETWORKDAYS.INTL($D32,$D32,Chômés))),"Erreur de",IF($D32="","Absence de",IFERROR(
IF($I32="Terminé","Opération",
IF(TODAY()&lt;=$D32,$D32,
IF($I32&lt;WORKDAY.INTL(Prochaine_Echéance,IF(OR(WORKDAY.INTL(Prochaine_Echéance,0,Chômés,Tout_JF_P)=Tout_JF_P),1,0)*Sens,Chômés,Tout_JF_P),
$I32,
WORKDAY.INTL(Prochaine_Echéance,IF(OR(WORKDAY.INTL(Prochaine_Echéance,0,Chômés,Tout_JF_P)=Tout_JF_P),1,0)*Sens,Chômés,Tout_JF_P))
)),
IF($D32="","Absence de","Erreur de"))))</f>
        <v>43899</v>
      </c>
      <c r="I32" s="60" t="str">
        <f t="array" aca="1" ref="I32" ca="1">IF(OR($D32=Fériés,$D32=Ponts,NOT(NETWORKDAYS.INTL($D32,$D32,Chômés))),"date de début",IFERROR(
IF(La_Dernière_Opération&gt;EDATE($D32,100),"Perpétuel",
IF(La_Dernière_Opération&lt;TODAY(),"Terminé",La_Dernière_Opération)),IF(AND(ISNUMBER($D32),$E32=""),"périodicité","date de début")))</f>
        <v>Perpétuel</v>
      </c>
      <c r="J32" s="40" t="str">
        <f t="array" aca="1" ref="J32" ca="1">IFERROR(IF(J$4&lt;$D32,"",
IF(J$4&gt;La_Dernière_Opération,"",
IF(J$4=La_Dernière_Opération,Montant,
IF(J$4=$D32,IF(OR(J$4=Tout_JF_P,NOT(NETWORKDAYS.INTL(J$4,J$4,Chômés))),"*",Montant),
IF(_T_E=J$4,IF(OR(J$4=Tout_JF_P,NOT(NETWORKDAYS.INTL(J$4,J$4,Chômés))),"*",Montant),
IF(AND(OFFSET(J32,,-Sens)&lt;&gt;"",OR(OFFSET(J$4,,-Sens)=Tout_JF_P,NOT(NETWORKDAYS.INTL(OFFSET(J$4,,-Sens),OFFSET(J$4,,-Sens),Chômés)))),IF(OR(J$4=Tout_JF_P,NOT(NETWORKDAYS.INTL(J$4,J$4,Chômés))),"*",Montant),
"")))))),"")</f>
        <v/>
      </c>
      <c r="K32" s="40" t="str">
        <f t="array" aca="1" ref="K32" ca="1">IFERROR(IF(K$4&lt;$D32,"",
IF(K$4&gt;La_Dernière_Opération,"",
IF(K$4=La_Dernière_Opération,Montant,
IF(K$4=$D32,IF(OR(K$4=Tout_JF_P,NOT(NETWORKDAYS.INTL(K$4,K$4,Chômés))),"*",Montant),
IF(_T_E=K$4,IF(OR(K$4=Tout_JF_P,NOT(NETWORKDAYS.INTL(K$4,K$4,Chômés))),"*",Montant),
IF(AND(OFFSET(K32,,-Sens)&lt;&gt;"",OR(OFFSET(K$4,,-Sens)=Tout_JF_P,NOT(NETWORKDAYS.INTL(OFFSET(K$4,,-Sens),OFFSET(K$4,,-Sens),Chômés)))),IF(OR(K$4=Tout_JF_P,NOT(NETWORKDAYS.INTL(K$4,K$4,Chômés))),"*",Montant),
"")))))),"")</f>
        <v/>
      </c>
      <c r="L32" s="40" t="str">
        <f t="array" aca="1" ref="L32" ca="1">IFERROR(IF(L$4&lt;$D32,"",
IF(L$4&gt;La_Dernière_Opération,"",
IF(L$4=La_Dernière_Opération,Montant,
IF(L$4=$D32,IF(OR(L$4=Tout_JF_P,NOT(NETWORKDAYS.INTL(L$4,L$4,Chômés))),"*",Montant),
IF(_T_E=L$4,IF(OR(L$4=Tout_JF_P,NOT(NETWORKDAYS.INTL(L$4,L$4,Chômés))),"*",Montant),
IF(AND(OFFSET(L32,,-Sens)&lt;&gt;"",OR(OFFSET(L$4,,-Sens)=Tout_JF_P,NOT(NETWORKDAYS.INTL(OFFSET(L$4,,-Sens),OFFSET(L$4,,-Sens),Chômés)))),IF(OR(L$4=Tout_JF_P,NOT(NETWORKDAYS.INTL(L$4,L$4,Chômés))),"*",Montant),
"")))))),"")</f>
        <v/>
      </c>
      <c r="M32" s="40" t="str">
        <f t="array" aca="1" ref="M32" ca="1">IFERROR(IF(M$4&lt;$D32,"",
IF(M$4&gt;La_Dernière_Opération,"",
IF(M$4=La_Dernière_Opération,Montant,
IF(M$4=$D32,IF(OR(M$4=Tout_JF_P,NOT(NETWORKDAYS.INTL(M$4,M$4,Chômés))),"*",Montant),
IF(_T_E=M$4,IF(OR(M$4=Tout_JF_P,NOT(NETWORKDAYS.INTL(M$4,M$4,Chômés))),"*",Montant),
IF(AND(OFFSET(M32,,-Sens)&lt;&gt;"",OR(OFFSET(M$4,,-Sens)=Tout_JF_P,NOT(NETWORKDAYS.INTL(OFFSET(M$4,,-Sens),OFFSET(M$4,,-Sens),Chômés)))),IF(OR(M$4=Tout_JF_P,NOT(NETWORKDAYS.INTL(M$4,M$4,Chômés))),"*",Montant),
"")))))),"")</f>
        <v/>
      </c>
      <c r="N32" s="40" t="str">
        <f t="array" aca="1" ref="N32" ca="1">IFERROR(IF(N$4&lt;$D32,"",
IF(N$4&gt;La_Dernière_Opération,"",
IF(N$4=La_Dernière_Opération,Montant,
IF(N$4=$D32,IF(OR(N$4=Tout_JF_P,NOT(NETWORKDAYS.INTL(N$4,N$4,Chômés))),"*",Montant),
IF(_T_E=N$4,IF(OR(N$4=Tout_JF_P,NOT(NETWORKDAYS.INTL(N$4,N$4,Chômés))),"*",Montant),
IF(AND(OFFSET(N32,,-Sens)&lt;&gt;"",OR(OFFSET(N$4,,-Sens)=Tout_JF_P,NOT(NETWORKDAYS.INTL(OFFSET(N$4,,-Sens),OFFSET(N$4,,-Sens),Chômés)))),IF(OR(N$4=Tout_JF_P,NOT(NETWORKDAYS.INTL(N$4,N$4,Chômés))),"*",Montant),
"")))))),"")</f>
        <v/>
      </c>
      <c r="O32" s="86" t="str">
        <f t="array" aca="1" ref="O32" ca="1">IFERROR(IF(O$4&lt;$D32,"",
IF(O$4&gt;La_Dernière_Opération,"",
IF(O$4=La_Dernière_Opération,Montant,
IF(O$4=$D32,IF(OR(O$4=Tout_JF_P,NOT(NETWORKDAYS.INTL(O$4,O$4,Chômés))),"*",Montant),
IF(_T_E=O$4,IF(OR(O$4=Tout_JF_P,NOT(NETWORKDAYS.INTL(O$4,O$4,Chômés))),"*",Montant),
IF(AND(OFFSET(O32,,-Sens)&lt;&gt;"",OR(OFFSET(O$4,,-Sens)=Tout_JF_P,NOT(NETWORKDAYS.INTL(OFFSET(O$4,,-Sens),OFFSET(O$4,,-Sens),Chômés)))),IF(OR(O$4=Tout_JF_P,NOT(NETWORKDAYS.INTL(O$4,O$4,Chômés))),"*",Montant),
"")))))),"")</f>
        <v/>
      </c>
      <c r="P32" s="86" t="str">
        <f t="array" aca="1" ref="P32" ca="1">IFERROR(IF(P$4&lt;$D32,"",
IF(P$4&gt;La_Dernière_Opération,"",
IF(P$4=La_Dernière_Opération,Montant,
IF(P$4=$D32,IF(OR(P$4=Tout_JF_P,NOT(NETWORKDAYS.INTL(P$4,P$4,Chômés))),"*",Montant),
IF(_T_E=P$4,IF(OR(P$4=Tout_JF_P,NOT(NETWORKDAYS.INTL(P$4,P$4,Chômés))),"*",Montant),
IF(AND(OFFSET(P32,,-Sens)&lt;&gt;"",OR(OFFSET(P$4,,-Sens)=Tout_JF_P,NOT(NETWORKDAYS.INTL(OFFSET(P$4,,-Sens),OFFSET(P$4,,-Sens),Chômés)))),IF(OR(P$4=Tout_JF_P,NOT(NETWORKDAYS.INTL(P$4,P$4,Chômés))),"*",Montant),
"")))))),"")</f>
        <v/>
      </c>
      <c r="Q32" s="86" t="str">
        <f t="array" aca="1" ref="Q32" ca="1">IFERROR(IF(Q$4&lt;$D32,"",
IF(Q$4&gt;La_Dernière_Opération,"",
IF(Q$4=La_Dernière_Opération,Montant,
IF(Q$4=$D32,IF(OR(Q$4=Tout_JF_P,NOT(NETWORKDAYS.INTL(Q$4,Q$4,Chômés))),"*",Montant),
IF(_T_E=Q$4,IF(OR(Q$4=Tout_JF_P,NOT(NETWORKDAYS.INTL(Q$4,Q$4,Chômés))),"*",Montant),
IF(AND(OFFSET(Q32,,-Sens)&lt;&gt;"",OR(OFFSET(Q$4,,-Sens)=Tout_JF_P,NOT(NETWORKDAYS.INTL(OFFSET(Q$4,,-Sens),OFFSET(Q$4,,-Sens),Chômés)))),IF(OR(Q$4=Tout_JF_P,NOT(NETWORKDAYS.INTL(Q$4,Q$4,Chômés))),"*",Montant),
"")))))),"")</f>
        <v/>
      </c>
      <c r="R32" s="87" t="str">
        <f t="array" aca="1" ref="R32" ca="1">IFERROR(IF(R$4&lt;$D32,"",
IF(R$4&gt;La_Dernière_Opération,"",
IF(R$4=La_Dernière_Opération,Montant,
IF(R$4=$D32,IF(OR(R$4=Tout_JF_P,NOT(NETWORKDAYS.INTL(R$4,R$4,Chômés))),"*",Montant),
IF(_T_E=R$4,IF(OR(R$4=Tout_JF_P,NOT(NETWORKDAYS.INTL(R$4,R$4,Chômés))),"*",Montant),
IF(AND(OFFSET(R32,,-Sens)&lt;&gt;"",OR(OFFSET(R$4,,-Sens)=Tout_JF_P,NOT(NETWORKDAYS.INTL(OFFSET(R$4,,-Sens),OFFSET(R$4,,-Sens),Chômés)))),IF(OR(R$4=Tout_JF_P,NOT(NETWORKDAYS.INTL(R$4,R$4,Chômés))),"*",Montant),
"")))))),"")</f>
        <v/>
      </c>
      <c r="S32" s="87" t="str">
        <f t="array" aca="1" ref="S32" ca="1">IFERROR(IF(S$4&lt;$D32,"",
IF(S$4&gt;La_Dernière_Opération,"",
IF(S$4=La_Dernière_Opération,Montant,
IF(S$4=$D32,IF(OR(S$4=Tout_JF_P,NOT(NETWORKDAYS.INTL(S$4,S$4,Chômés))),"*",Montant),
IF(_T_E=S$4,IF(OR(S$4=Tout_JF_P,NOT(NETWORKDAYS.INTL(S$4,S$4,Chômés))),"*",Montant),
IF(AND(OFFSET(S32,,-Sens)&lt;&gt;"",OR(OFFSET(S$4,,-Sens)=Tout_JF_P,NOT(NETWORKDAYS.INTL(OFFSET(S$4,,-Sens),OFFSET(S$4,,-Sens),Chômés)))),IF(OR(S$4=Tout_JF_P,NOT(NETWORKDAYS.INTL(S$4,S$4,Chômés))),"*",Montant),
"")))))),"")</f>
        <v/>
      </c>
      <c r="T32" s="87" t="str">
        <f t="array" aca="1" ref="T32" ca="1">IFERROR(IF(T$4&lt;$D32,"",
IF(T$4&gt;La_Dernière_Opération,"",
IF(T$4=La_Dernière_Opération,Montant,
IF(T$4=$D32,IF(OR(T$4=Tout_JF_P,NOT(NETWORKDAYS.INTL(T$4,T$4,Chômés))),"*",Montant),
IF(_T_E=T$4,IF(OR(T$4=Tout_JF_P,NOT(NETWORKDAYS.INTL(T$4,T$4,Chômés))),"*",Montant),
IF(AND(OFFSET(T32,,-Sens)&lt;&gt;"",OR(OFFSET(T$4,,-Sens)=Tout_JF_P,NOT(NETWORKDAYS.INTL(OFFSET(T$4,,-Sens),OFFSET(T$4,,-Sens),Chômés)))),IF(OR(T$4=Tout_JF_P,NOT(NETWORKDAYS.INTL(T$4,T$4,Chômés))),"*",Montant),
"")))))),"")</f>
        <v/>
      </c>
      <c r="U32" s="87" t="str">
        <f t="array" aca="1" ref="U32" ca="1">IFERROR(IF(U$4&lt;$D32,"",
IF(U$4&gt;La_Dernière_Opération,"",
IF(U$4=La_Dernière_Opération,Montant,
IF(U$4=$D32,IF(OR(U$4=Tout_JF_P,NOT(NETWORKDAYS.INTL(U$4,U$4,Chômés))),"*",Montant),
IF(_T_E=U$4,IF(OR(U$4=Tout_JF_P,NOT(NETWORKDAYS.INTL(U$4,U$4,Chômés))),"*",Montant),
IF(AND(OFFSET(U32,,-Sens)&lt;&gt;"",OR(OFFSET(U$4,,-Sens)=Tout_JF_P,NOT(NETWORKDAYS.INTL(OFFSET(U$4,,-Sens),OFFSET(U$4,,-Sens),Chômés)))),IF(OR(U$4=Tout_JF_P,NOT(NETWORKDAYS.INTL(U$4,U$4,Chômés))),"*",Montant),
"")))))),"")</f>
        <v/>
      </c>
      <c r="V32" s="87" t="str">
        <f ca="1">IFERROR(IF(V$4&lt;$D32,"",
IF(V$4&gt;La_Dernière_Opération,"",
IF(V$4=La_Dernière_Opération,Montant,
IF(V$4=$D32,IF(OR(V$4=Tout_JF_P,NOT(NETWORKDAYS.INTL(V$4,V$4,Chômés))),"*",Montant),
IF(_T_E=V$4,IF(OR(V$4=Tout_JF_P,NOT(NETWORKDAYS.INTL(V$4,V$4,Chômés))),"*",Montant),
IF(AND(OFFSET(V32,,-Sens)&lt;&gt;"",OR(OFFSET(V$4,,-Sens)=Tout_JF_P,NOT(NETWORKDAYS.INTL(OFFSET(V$4,,-Sens),OFFSET(V$4,,-Sens),Chômés)))),IF(OR(V$4=Tout_JF_P,NOT(NETWORKDAYS.INTL(V$4,V$4,Chômés))),"*",Montant),
"")))))),"")</f>
        <v>VM</v>
      </c>
      <c r="W32" s="87" t="str">
        <f ca="1">IFERROR(IF(W$4&lt;$D32,"",
IF(W$4&gt;La_Dernière_Opération,"",
IF(W$4=La_Dernière_Opération,Montant,
IF(W$4=$D32,IF(OR(W$4=Tout_JF_P,NOT(NETWORKDAYS.INTL(W$4,W$4,Chômés))),"*",Montant),
IF(_T_E=W$4,IF(OR(W$4=Tout_JF_P,NOT(NETWORKDAYS.INTL(W$4,W$4,Chômés))),"*",Montant),
IF(AND(OFFSET(W32,,-Sens)&lt;&gt;"",OR(OFFSET(W$4,,-Sens)=Tout_JF_P,NOT(NETWORKDAYS.INTL(OFFSET(W$4,,-Sens),OFFSET(W$4,,-Sens),Chômés)))),IF(OR(W$4=Tout_JF_P,NOT(NETWORKDAYS.INTL(W$4,W$4,Chômés))),"*",Montant),
"")))))),"")</f>
        <v/>
      </c>
      <c r="X32" s="87" t="str">
        <f t="array" aca="1" ref="X32" ca="1">IFERROR(IF(X$4&lt;$D32,"",
IF(X$4&gt;La_Dernière_Opération,"",
IF(X$4=La_Dernière_Opération,Montant,
IF(X$4=$D32,IF(OR(X$4=Tout_JF_P,NOT(NETWORKDAYS.INTL(X$4,X$4,Chômés))),"*",Montant),
IF(_T_E=X$4,IF(OR(X$4=Tout_JF_P,NOT(NETWORKDAYS.INTL(X$4,X$4,Chômés))),"*",Montant),
IF(AND(OFFSET(X32,,-Sens)&lt;&gt;"",OR(OFFSET(X$4,,-Sens)=Tout_JF_P,NOT(NETWORKDAYS.INTL(OFFSET(X$4,,-Sens),OFFSET(X$4,,-Sens),Chômés)))),IF(OR(X$4=Tout_JF_P,NOT(NETWORKDAYS.INTL(X$4,X$4,Chômés))),"*",Montant),
"")))))),"")</f>
        <v/>
      </c>
      <c r="Y32" s="87" t="str">
        <f t="array" aca="1" ref="Y32" ca="1">IFERROR(IF(Y$4&lt;$D32,"",
IF(Y$4&gt;La_Dernière_Opération,"",
IF(Y$4=La_Dernière_Opération,Montant,
IF(Y$4=$D32,IF(OR(Y$4=Tout_JF_P,NOT(NETWORKDAYS.INTL(Y$4,Y$4,Chômés))),"*",Montant),
IF(_T_E=Y$4,IF(OR(Y$4=Tout_JF_P,NOT(NETWORKDAYS.INTL(Y$4,Y$4,Chômés))),"*",Montant),
IF(AND(OFFSET(Y32,,-Sens)&lt;&gt;"",OR(OFFSET(Y$4,,-Sens)=Tout_JF_P,NOT(NETWORKDAYS.INTL(OFFSET(Y$4,,-Sens),OFFSET(Y$4,,-Sens),Chômés)))),IF(OR(Y$4=Tout_JF_P,NOT(NETWORKDAYS.INTL(Y$4,Y$4,Chômés))),"*",Montant),
"")))))),"")</f>
        <v/>
      </c>
      <c r="Z32" s="87" t="str">
        <f t="array" aca="1" ref="Z32" ca="1">IFERROR(IF(Z$4&lt;$D32,"",
IF(Z$4&gt;La_Dernière_Opération,"",
IF(Z$4=La_Dernière_Opération,Montant,
IF(Z$4=$D32,IF(OR(Z$4=Tout_JF_P,NOT(NETWORKDAYS.INTL(Z$4,Z$4,Chômés))),"*",Montant),
IF(_T_E=Z$4,IF(OR(Z$4=Tout_JF_P,NOT(NETWORKDAYS.INTL(Z$4,Z$4,Chômés))),"*",Montant),
IF(AND(OFFSET(Z32,,-Sens)&lt;&gt;"",OR(OFFSET(Z$4,,-Sens)=Tout_JF_P,NOT(NETWORKDAYS.INTL(OFFSET(Z$4,,-Sens),OFFSET(Z$4,,-Sens),Chômés)))),IF(OR(Z$4=Tout_JF_P,NOT(NETWORKDAYS.INTL(Z$4,Z$4,Chômés))),"*",Montant),
"")))))),"")</f>
        <v/>
      </c>
      <c r="AA32" s="87" t="str">
        <f t="array" aca="1" ref="AA32" ca="1">IFERROR(IF(AA$4&lt;$D32,"",
IF(AA$4&gt;La_Dernière_Opération,"",
IF(AA$4=La_Dernière_Opération,Montant,
IF(AA$4=$D32,IF(OR(AA$4=Tout_JF_P,NOT(NETWORKDAYS.INTL(AA$4,AA$4,Chômés))),"*",Montant),
IF(_T_E=AA$4,IF(OR(AA$4=Tout_JF_P,NOT(NETWORKDAYS.INTL(AA$4,AA$4,Chômés))),"*",Montant),
IF(AND(OFFSET(AA32,,-Sens)&lt;&gt;"",OR(OFFSET(AA$4,,-Sens)=Tout_JF_P,NOT(NETWORKDAYS.INTL(OFFSET(AA$4,,-Sens),OFFSET(AA$4,,-Sens),Chômés)))),IF(OR(AA$4=Tout_JF_P,NOT(NETWORKDAYS.INTL(AA$4,AA$4,Chômés))),"*",Montant),
"")))))),"")</f>
        <v/>
      </c>
      <c r="AB32" s="87" t="str">
        <f ca="1">IFERROR(IF(AB$4&lt;$D32,"",
IF(AB$4&gt;La_Dernière_Opération,"",
IF(AB$4=La_Dernière_Opération,Montant,
IF(AB$4=$D32,IF(OR(AB$4=Tout_JF_P,NOT(NETWORKDAYS.INTL(AB$4,AB$4,Chômés))),"*",Montant),
IF(_T_E=AB$4,IF(OR(AB$4=Tout_JF_P,NOT(NETWORKDAYS.INTL(AB$4,AB$4,Chômés))),"*",Montant),
IF(AND(OFFSET(AB32,,-Sens)&lt;&gt;"",OR(OFFSET(AB$4,,-Sens)=Tout_JF_P,NOT(NETWORKDAYS.INTL(OFFSET(AB$4,,-Sens),OFFSET(AB$4,,-Sens),Chômés)))),IF(OR(AB$4=Tout_JF_P,NOT(NETWORKDAYS.INTL(AB$4,AB$4,Chômés))),"*",Montant),
"")))))),"")</f>
        <v/>
      </c>
      <c r="AC32" s="87" t="str">
        <f t="array" aca="1" ref="AC32" ca="1">IFERROR(IF(AC$4&lt;$D32,"",
IF(AC$4&gt;La_Dernière_Opération,"",
IF(AC$4=La_Dernière_Opération,Montant,
IF(AC$4=$D32,IF(OR(AC$4=Tout_JF_P,NOT(NETWORKDAYS.INTL(AC$4,AC$4,Chômés))),"*",Montant),
IF(_T_E=AC$4,IF(OR(AC$4=Tout_JF_P,NOT(NETWORKDAYS.INTL(AC$4,AC$4,Chômés))),"*",Montant),
IF(AND(OFFSET(AC32,,-Sens)&lt;&gt;"",OR(OFFSET(AC$4,,-Sens)=Tout_JF_P,NOT(NETWORKDAYS.INTL(OFFSET(AC$4,,-Sens),OFFSET(AC$4,,-Sens),Chômés)))),IF(OR(AC$4=Tout_JF_P,NOT(NETWORKDAYS.INTL(AC$4,AC$4,Chômés))),"*",Montant),
"")))))),"")</f>
        <v/>
      </c>
      <c r="AD32" s="87" t="str">
        <f ca="1">IFERROR(IF(AD$4&lt;$D32,"",
IF(AD$4&gt;La_Dernière_Opération,"",
IF(AD$4=La_Dernière_Opération,Montant,
IF(AD$4=$D32,IF(OR(AD$4=Tout_JF_P,NOT(NETWORKDAYS.INTL(AD$4,AD$4,Chômés))),"*",Montant),
IF(_T_E=AD$4,IF(OR(AD$4=Tout_JF_P,NOT(NETWORKDAYS.INTL(AD$4,AD$4,Chômés))),"*",Montant),
IF(AND(OFFSET(AD32,,-Sens)&lt;&gt;"",OR(OFFSET(AD$4,,-Sens)=Tout_JF_P,NOT(NETWORKDAYS.INTL(OFFSET(AD$4,,-Sens),OFFSET(AD$4,,-Sens),Chômés)))),IF(OR(AD$4=Tout_JF_P,NOT(NETWORKDAYS.INTL(AD$4,AD$4,Chômés))),"*",Montant),
"")))))),"")</f>
        <v/>
      </c>
      <c r="AE32" s="87" t="str">
        <f t="array" aca="1" ref="AE32" ca="1">IFERROR(IF(AE$4&lt;$D32,"",
IF(AE$4&gt;La_Dernière_Opération,"",
IF(AE$4=La_Dernière_Opération,Montant,
IF(AE$4=$D32,IF(OR(AE$4=Tout_JF_P,NOT(NETWORKDAYS.INTL(AE$4,AE$4,Chômés))),"*",Montant),
IF(_T_E=AE$4,IF(OR(AE$4=Tout_JF_P,NOT(NETWORKDAYS.INTL(AE$4,AE$4,Chômés))),"*",Montant),
IF(AND(OFFSET(AE32,,-Sens)&lt;&gt;"",OR(OFFSET(AE$4,,-Sens)=Tout_JF_P,NOT(NETWORKDAYS.INTL(OFFSET(AE$4,,-Sens),OFFSET(AE$4,,-Sens),Chômés)))),IF(OR(AE$4=Tout_JF_P,NOT(NETWORKDAYS.INTL(AE$4,AE$4,Chômés))),"*",Montant),
"")))))),"")</f>
        <v/>
      </c>
      <c r="AF32" s="87" t="str">
        <f t="array" aca="1" ref="AF32" ca="1">IFERROR(IF(AF$4&lt;$D32,"",
IF(AF$4&gt;La_Dernière_Opération,"",
IF(AF$4=La_Dernière_Opération,Montant,
IF(AF$4=$D32,IF(OR(AF$4=Tout_JF_P,NOT(NETWORKDAYS.INTL(AF$4,AF$4,Chômés))),"*",Montant),
IF(_T_E=AF$4,IF(OR(AF$4=Tout_JF_P,NOT(NETWORKDAYS.INTL(AF$4,AF$4,Chômés))),"*",Montant),
IF(AND(OFFSET(AF32,,-Sens)&lt;&gt;"",OR(OFFSET(AF$4,,-Sens)=Tout_JF_P,NOT(NETWORKDAYS.INTL(OFFSET(AF$4,,-Sens),OFFSET(AF$4,,-Sens),Chômés)))),IF(OR(AF$4=Tout_JF_P,NOT(NETWORKDAYS.INTL(AF$4,AF$4,Chômés))),"*",Montant),
"")))))),"")</f>
        <v/>
      </c>
      <c r="AG32" s="87" t="str">
        <f ca="1">IFERROR(IF(AG$4&lt;$D32,"",
IF(AG$4&gt;La_Dernière_Opération,"",
IF(AG$4=La_Dernière_Opération,Montant,
IF(AG$4=$D32,IF(OR(AG$4=Tout_JF_P,NOT(NETWORKDAYS.INTL(AG$4,AG$4,Chômés))),"*",Montant),
IF(_T_E=AG$4,IF(OR(AG$4=Tout_JF_P,NOT(NETWORKDAYS.INTL(AG$4,AG$4,Chômés))),"*",Montant),
IF(AND(OFFSET(AG32,,-Sens)&lt;&gt;"",OR(OFFSET(AG$4,,-Sens)=Tout_JF_P,NOT(NETWORKDAYS.INTL(OFFSET(AG$4,,-Sens),OFFSET(AG$4,,-Sens),Chômés)))),IF(OR(AG$4=Tout_JF_P,NOT(NETWORKDAYS.INTL(AG$4,AG$4,Chômés))),"*",Montant),
"")))))),"")</f>
        <v/>
      </c>
      <c r="AH32" s="87" t="str">
        <f t="array" aca="1" ref="AH32" ca="1">IFERROR(IF(AH$4&lt;$D32,"",
IF(AH$4&gt;La_Dernière_Opération,"",
IF(AH$4=La_Dernière_Opération,Montant,
IF(AH$4=$D32,IF(OR(AH$4=Tout_JF_P,NOT(NETWORKDAYS.INTL(AH$4,AH$4,Chômés))),"*",Montant),
IF(_T_E=AH$4,IF(OR(AH$4=Tout_JF_P,NOT(NETWORKDAYS.INTL(AH$4,AH$4,Chômés))),"*",Montant),
IF(AND(OFFSET(AH32,,-Sens)&lt;&gt;"",OR(OFFSET(AH$4,,-Sens)=Tout_JF_P,NOT(NETWORKDAYS.INTL(OFFSET(AH$4,,-Sens),OFFSET(AH$4,,-Sens),Chômés)))),IF(OR(AH$4=Tout_JF_P,NOT(NETWORKDAYS.INTL(AH$4,AH$4,Chômés))),"*",Montant),
"")))))),"")</f>
        <v/>
      </c>
      <c r="AI32" s="87" t="str">
        <f ca="1">IFERROR(IF(AI$4&lt;$D32,"",
IF(AI$4&gt;La_Dernière_Opération,"",
IF(AI$4=La_Dernière_Opération,Montant,
IF(AI$4=$D32,IF(OR(AI$4=Tout_JF_P,NOT(NETWORKDAYS.INTL(AI$4,AI$4,Chômés))),"*",Montant),
IF(_T_E=AI$4,IF(OR(AI$4=Tout_JF_P,NOT(NETWORKDAYS.INTL(AI$4,AI$4,Chômés))),"*",Montant),
IF(AND(OFFSET(AI32,,-Sens)&lt;&gt;"",OR(OFFSET(AI$4,,-Sens)=Tout_JF_P,NOT(NETWORKDAYS.INTL(OFFSET(AI$4,,-Sens),OFFSET(AI$4,,-Sens),Chômés)))),IF(OR(AI$4=Tout_JF_P,NOT(NETWORKDAYS.INTL(AI$4,AI$4,Chômés))),"*",Montant),
"")))))),"")</f>
        <v/>
      </c>
      <c r="AJ32" s="87" t="str">
        <f t="array" aca="1" ref="AJ32" ca="1">IFERROR(IF(AJ$4&lt;$D32,"",
IF(AJ$4&gt;La_Dernière_Opération,"",
IF(AJ$4=La_Dernière_Opération,Montant,
IF(AJ$4=$D32,IF(OR(AJ$4=Tout_JF_P,NOT(NETWORKDAYS.INTL(AJ$4,AJ$4,Chômés))),"*",Montant),
IF(_T_E=AJ$4,IF(OR(AJ$4=Tout_JF_P,NOT(NETWORKDAYS.INTL(AJ$4,AJ$4,Chômés))),"*",Montant),
IF(AND(OFFSET(AJ32,,-Sens)&lt;&gt;"",OR(OFFSET(AJ$4,,-Sens)=Tout_JF_P,NOT(NETWORKDAYS.INTL(OFFSET(AJ$4,,-Sens),OFFSET(AJ$4,,-Sens),Chômés)))),IF(OR(AJ$4=Tout_JF_P,NOT(NETWORKDAYS.INTL(AJ$4,AJ$4,Chômés))),"*",Montant),
"")))))),"")</f>
        <v/>
      </c>
      <c r="AK32" s="87" t="str">
        <f t="array" aca="1" ref="AK32" ca="1">IFERROR(IF(AK$4&lt;$D32,"",
IF(AK$4&gt;La_Dernière_Opération,"",
IF(AK$4=La_Dernière_Opération,Montant,
IF(AK$4=$D32,IF(OR(AK$4=Tout_JF_P,NOT(NETWORKDAYS.INTL(AK$4,AK$4,Chômés))),"*",Montant),
IF(_T_E=AK$4,IF(OR(AK$4=Tout_JF_P,NOT(NETWORKDAYS.INTL(AK$4,AK$4,Chômés))),"*",Montant),
IF(AND(OFFSET(AK32,,-Sens)&lt;&gt;"",OR(OFFSET(AK$4,,-Sens)=Tout_JF_P,NOT(NETWORKDAYS.INTL(OFFSET(AK$4,,-Sens),OFFSET(AK$4,,-Sens),Chômés)))),IF(OR(AK$4=Tout_JF_P,NOT(NETWORKDAYS.INTL(AK$4,AK$4,Chômés))),"*",Montant),
"")))))),"")</f>
        <v/>
      </c>
      <c r="AL32" s="87" t="str">
        <f t="array" aca="1" ref="AL32" ca="1">IFERROR(IF(AL$4&lt;$D32,"",
IF(AL$4&gt;La_Dernière_Opération,"",
IF(AL$4=La_Dernière_Opération,Montant,
IF(AL$4=$D32,IF(OR(AL$4=Tout_JF_P,NOT(NETWORKDAYS.INTL(AL$4,AL$4,Chômés))),"*",Montant),
IF(_T_E=AL$4,IF(OR(AL$4=Tout_JF_P,NOT(NETWORKDAYS.INTL(AL$4,AL$4,Chômés))),"*",Montant),
IF(AND(OFFSET(AL32,,-Sens)&lt;&gt;"",OR(OFFSET(AL$4,,-Sens)=Tout_JF_P,NOT(NETWORKDAYS.INTL(OFFSET(AL$4,,-Sens),OFFSET(AL$4,,-Sens),Chômés)))),IF(OR(AL$4=Tout_JF_P,NOT(NETWORKDAYS.INTL(AL$4,AL$4,Chômés))),"*",Montant),
"")))))),"")</f>
        <v/>
      </c>
      <c r="AM32" s="87" t="str">
        <f t="array" aca="1" ref="AM32" ca="1">IFERROR(IF(AM$4&lt;$D32,"",
IF(AM$4&gt;La_Dernière_Opération,"",
IF(AM$4=La_Dernière_Opération,Montant,
IF(AM$4=$D32,IF(OR(AM$4=Tout_JF_P,NOT(NETWORKDAYS.INTL(AM$4,AM$4,Chômés))),"*",Montant),
IF(_T_E=AM$4,IF(OR(AM$4=Tout_JF_P,NOT(NETWORKDAYS.INTL(AM$4,AM$4,Chômés))),"*",Montant),
IF(AND(OFFSET(AM32,,-Sens)&lt;&gt;"",OR(OFFSET(AM$4,,-Sens)=Tout_JF_P,NOT(NETWORKDAYS.INTL(OFFSET(AM$4,,-Sens),OFFSET(AM$4,,-Sens),Chômés)))),IF(OR(AM$4=Tout_JF_P,NOT(NETWORKDAYS.INTL(AM$4,AM$4,Chômés))),"*",Montant),
"")))))),"")</f>
        <v/>
      </c>
      <c r="AN32" s="87" t="str">
        <f t="array" aca="1" ref="AN32" ca="1">IFERROR(IF(AN$4&lt;$D32,"",
IF(AN$4&gt;La_Dernière_Opération,"",
IF(AN$4=La_Dernière_Opération,Montant,
IF(AN$4=$D32,IF(OR(AN$4=Tout_JF_P,NOT(NETWORKDAYS.INTL(AN$4,AN$4,Chômés))),"*",Montant),
IF(_T_E=AN$4,IF(OR(AN$4=Tout_JF_P,NOT(NETWORKDAYS.INTL(AN$4,AN$4,Chômés))),"*",Montant),
IF(AND(OFFSET(AN32,,-Sens)&lt;&gt;"",OR(OFFSET(AN$4,,-Sens)=Tout_JF_P,NOT(NETWORKDAYS.INTL(OFFSET(AN$4,,-Sens),OFFSET(AN$4,,-Sens),Chômés)))),IF(OR(AN$4=Tout_JF_P,NOT(NETWORKDAYS.INTL(AN$4,AN$4,Chômés))),"*",Montant),
"")))))),"")</f>
        <v/>
      </c>
      <c r="AO32" s="87" t="str">
        <f t="array" aca="1" ref="AO32" ca="1">IFERROR(IF(AO$4&lt;$D32,"",
IF(AO$4&gt;La_Dernière_Opération,"",
IF(AO$4=La_Dernière_Opération,Montant,
IF(AO$4=$D32,IF(OR(AO$4=Tout_JF_P,NOT(NETWORKDAYS.INTL(AO$4,AO$4,Chômés))),"*",Montant),
IF(_T_E=AO$4,IF(OR(AO$4=Tout_JF_P,NOT(NETWORKDAYS.INTL(AO$4,AO$4,Chômés))),"*",Montant),
IF(AND(OFFSET(AO32,,-Sens)&lt;&gt;"",OR(OFFSET(AO$4,,-Sens)=Tout_JF_P,NOT(NETWORKDAYS.INTL(OFFSET(AO$4,,-Sens),OFFSET(AO$4,,-Sens),Chômés)))),IF(OR(AO$4=Tout_JF_P,NOT(NETWORKDAYS.INTL(AO$4,AO$4,Chômés))),"*",Montant),
"")))))),"")</f>
        <v/>
      </c>
      <c r="AP32" s="87" t="str">
        <f t="array" aca="1" ref="AP32" ca="1">IFERROR(IF(AP$4&lt;$D32,"",
IF(AP$4&gt;La_Dernière_Opération,"",
IF(AP$4=La_Dernière_Opération,Montant,
IF(AP$4=$D32,IF(OR(AP$4=Tout_JF_P,NOT(NETWORKDAYS.INTL(AP$4,AP$4,Chômés))),"*",Montant),
IF(_T_E=AP$4,IF(OR(AP$4=Tout_JF_P,NOT(NETWORKDAYS.INTL(AP$4,AP$4,Chômés))),"*",Montant),
IF(AND(OFFSET(AP32,,-Sens)&lt;&gt;"",OR(OFFSET(AP$4,,-Sens)=Tout_JF_P,NOT(NETWORKDAYS.INTL(OFFSET(AP$4,,-Sens),OFFSET(AP$4,,-Sens),Chômés)))),IF(OR(AP$4=Tout_JF_P,NOT(NETWORKDAYS.INTL(AP$4,AP$4,Chômés))),"*",Montant),
"")))))),"")</f>
        <v/>
      </c>
      <c r="AQ32" s="87" t="str">
        <f ca="1">IFERROR(IF(AQ$4&lt;$D32,"",
IF(AQ$4&gt;La_Dernière_Opération,"",
IF(AQ$4=La_Dernière_Opération,Montant,
IF(AQ$4=$D32,IF(OR(AQ$4=Tout_JF_P,NOT(NETWORKDAYS.INTL(AQ$4,AQ$4,Chômés))),"*",Montant),
IF(_T_E=AQ$4,IF(OR(AQ$4=Tout_JF_P,NOT(NETWORKDAYS.INTL(AQ$4,AQ$4,Chômés))),"*",Montant),
IF(AND(OFFSET(AQ32,,-Sens)&lt;&gt;"",OR(OFFSET(AQ$4,,-Sens)=Tout_JF_P,NOT(NETWORKDAYS.INTL(OFFSET(AQ$4,,-Sens),OFFSET(AQ$4,,-Sens),Chômés)))),IF(OR(AQ$4=Tout_JF_P,NOT(NETWORKDAYS.INTL(AQ$4,AQ$4,Chômés))),"*",Montant),
"")))))),"")</f>
        <v/>
      </c>
      <c r="AR32" s="87" t="str">
        <f ca="1">IFERROR(IF(AR$4&lt;$D32,"",
IF(AR$4&gt;La_Dernière_Opération,"",
IF(AR$4=La_Dernière_Opération,Montant,
IF(AR$4=$D32,IF(OR(AR$4=Tout_JF_P,NOT(NETWORKDAYS.INTL(AR$4,AR$4,Chômés))),"*",Montant),
IF(_T_E=AR$4,IF(OR(AR$4=Tout_JF_P,NOT(NETWORKDAYS.INTL(AR$4,AR$4,Chômés))),"*",Montant),
IF(AND(OFFSET(AR32,,-Sens)&lt;&gt;"",OR(OFFSET(AR$4,,-Sens)=Tout_JF_P,NOT(NETWORKDAYS.INTL(OFFSET(AR$4,,-Sens),OFFSET(AR$4,,-Sens),Chômés)))),IF(OR(AR$4=Tout_JF_P,NOT(NETWORKDAYS.INTL(AR$4,AR$4,Chômés))),"*",Montant),
"")))))),"")</f>
        <v/>
      </c>
      <c r="AS32" s="87" t="str">
        <f t="array" aca="1" ref="AS32" ca="1">IFERROR(IF(AS$4&lt;$D32,"",
IF(AS$4&gt;La_Dernière_Opération,"",
IF(AS$4=La_Dernière_Opération,Montant,
IF(AS$4=$D32,IF(OR(AS$4=Tout_JF_P,NOT(NETWORKDAYS.INTL(AS$4,AS$4,Chômés))),"*",Montant),
IF(_T_E=AS$4,IF(OR(AS$4=Tout_JF_P,NOT(NETWORKDAYS.INTL(AS$4,AS$4,Chômés))),"*",Montant),
IF(AND(OFFSET(AS32,,-Sens)&lt;&gt;"",OR(OFFSET(AS$4,,-Sens)=Tout_JF_P,NOT(NETWORKDAYS.INTL(OFFSET(AS$4,,-Sens),OFFSET(AS$4,,-Sens),Chômés)))),IF(OR(AS$4=Tout_JF_P,NOT(NETWORKDAYS.INTL(AS$4,AS$4,Chômés))),"*",Montant),
"")))))),"")</f>
        <v/>
      </c>
      <c r="AT32" s="87" t="str">
        <f t="array" aca="1" ref="AT32" ca="1">IFERROR(IF(AT$4&lt;$D32,"",
IF(AT$4&gt;La_Dernière_Opération,"",
IF(AT$4=La_Dernière_Opération,Montant,
IF(AT$4=$D32,IF(OR(AT$4=Tout_JF_P,NOT(NETWORKDAYS.INTL(AT$4,AT$4,Chômés))),"*",Montant),
IF(_T_E=AT$4,IF(OR(AT$4=Tout_JF_P,NOT(NETWORKDAYS.INTL(AT$4,AT$4,Chômés))),"*",Montant),
IF(AND(OFFSET(AT32,,-Sens)&lt;&gt;"",OR(OFFSET(AT$4,,-Sens)=Tout_JF_P,NOT(NETWORKDAYS.INTL(OFFSET(AT$4,,-Sens),OFFSET(AT$4,,-Sens),Chômés)))),IF(OR(AT$4=Tout_JF_P,NOT(NETWORKDAYS.INTL(AT$4,AT$4,Chômés))),"*",Montant),
"")))))),"")</f>
        <v/>
      </c>
      <c r="AU32" s="87" t="str">
        <f t="array" aca="1" ref="AU32" ca="1">IFERROR(IF(AU$4&lt;$D32,"",
IF(AU$4&gt;La_Dernière_Opération,"",
IF(AU$4=La_Dernière_Opération,Montant,
IF(AU$4=$D32,IF(OR(AU$4=Tout_JF_P,NOT(NETWORKDAYS.INTL(AU$4,AU$4,Chômés))),"*",Montant),
IF(_T_E=AU$4,IF(OR(AU$4=Tout_JF_P,NOT(NETWORKDAYS.INTL(AU$4,AU$4,Chômés))),"*",Montant),
IF(AND(OFFSET(AU32,,-Sens)&lt;&gt;"",OR(OFFSET(AU$4,,-Sens)=Tout_JF_P,NOT(NETWORKDAYS.INTL(OFFSET(AU$4,,-Sens),OFFSET(AU$4,,-Sens),Chômés)))),IF(OR(AU$4=Tout_JF_P,NOT(NETWORKDAYS.INTL(AU$4,AU$4,Chômés))),"*",Montant),
"")))))),"")</f>
        <v/>
      </c>
      <c r="AV32" s="87" t="str">
        <f t="array" aca="1" ref="AV32" ca="1">IFERROR(IF(AV$4&lt;$D32,"",
IF(AV$4&gt;La_Dernière_Opération,"",
IF(AV$4=La_Dernière_Opération,Montant,
IF(AV$4=$D32,IF(OR(AV$4=Tout_JF_P,NOT(NETWORKDAYS.INTL(AV$4,AV$4,Chômés))),"*",Montant),
IF(_T_E=AV$4,IF(OR(AV$4=Tout_JF_P,NOT(NETWORKDAYS.INTL(AV$4,AV$4,Chômés))),"*",Montant),
IF(AND(OFFSET(AV32,,-Sens)&lt;&gt;"",OR(OFFSET(AV$4,,-Sens)=Tout_JF_P,NOT(NETWORKDAYS.INTL(OFFSET(AV$4,,-Sens),OFFSET(AV$4,,-Sens),Chômés)))),IF(OR(AV$4=Tout_JF_P,NOT(NETWORKDAYS.INTL(AV$4,AV$4,Chômés))),"*",Montant),
"")))))),"")</f>
        <v/>
      </c>
      <c r="AW32" s="87" t="str">
        <f t="array" aca="1" ref="AW32" ca="1">IFERROR(IF(AW$4&lt;$D32,"",
IF(AW$4&gt;La_Dernière_Opération,"",
IF(AW$4=La_Dernière_Opération,Montant,
IF(AW$4=$D32,IF(OR(AW$4=Tout_JF_P,NOT(NETWORKDAYS.INTL(AW$4,AW$4,Chômés))),"*",Montant),
IF(_T_E=AW$4,IF(OR(AW$4=Tout_JF_P,NOT(NETWORKDAYS.INTL(AW$4,AW$4,Chômés))),"*",Montant),
IF(AND(OFFSET(AW32,,-Sens)&lt;&gt;"",OR(OFFSET(AW$4,,-Sens)=Tout_JF_P,NOT(NETWORKDAYS.INTL(OFFSET(AW$4,,-Sens),OFFSET(AW$4,,-Sens),Chômés)))),IF(OR(AW$4=Tout_JF_P,NOT(NETWORKDAYS.INTL(AW$4,AW$4,Chômés))),"*",Montant),
"")))))),"")</f>
        <v/>
      </c>
      <c r="AX32" s="87" t="str">
        <f t="array" aca="1" ref="AX32" ca="1">IFERROR(IF(AX$4&lt;$D32,"",
IF(AX$4&gt;La_Dernière_Opération,"",
IF(AX$4=La_Dernière_Opération,Montant,
IF(AX$4=$D32,IF(OR(AX$4=Tout_JF_P,NOT(NETWORKDAYS.INTL(AX$4,AX$4,Chômés))),"*",Montant),
IF(_T_E=AX$4,IF(OR(AX$4=Tout_JF_P,NOT(NETWORKDAYS.INTL(AX$4,AX$4,Chômés))),"*",Montant),
IF(AND(OFFSET(AX32,,-Sens)&lt;&gt;"",OR(OFFSET(AX$4,,-Sens)=Tout_JF_P,NOT(NETWORKDAYS.INTL(OFFSET(AX$4,,-Sens),OFFSET(AX$4,,-Sens),Chômés)))),IF(OR(AX$4=Tout_JF_P,NOT(NETWORKDAYS.INTL(AX$4,AX$4,Chômés))),"*",Montant),
"")))))),"")</f>
        <v/>
      </c>
      <c r="AY32" s="87" t="str">
        <f ca="1">IFERROR(IF(AY$4&lt;$D32,"",
IF(AY$4&gt;La_Dernière_Opération,"",
IF(AY$4=La_Dernière_Opération,Montant,
IF(AY$4=$D32,IF(OR(AY$4=Tout_JF_P,NOT(NETWORKDAYS.INTL(AY$4,AY$4,Chômés))),"*",Montant),
IF(_T_E=AY$4,IF(OR(AY$4=Tout_JF_P,NOT(NETWORKDAYS.INTL(AY$4,AY$4,Chômés))),"*",Montant),
IF(AND(OFFSET(AY32,,-Sens)&lt;&gt;"",OR(OFFSET(AY$4,,-Sens)=Tout_JF_P,NOT(NETWORKDAYS.INTL(OFFSET(AY$4,,-Sens),OFFSET(AY$4,,-Sens),Chômés)))),IF(OR(AY$4=Tout_JF_P,NOT(NETWORKDAYS.INTL(AY$4,AY$4,Chômés))),"*",Montant),
"")))))),"")</f>
        <v>VM</v>
      </c>
      <c r="AZ32" s="87" t="str">
        <f ca="1">IFERROR(IF(AZ$4&lt;$D32,"",
IF(AZ$4&gt;La_Dernière_Opération,"",
IF(AZ$4=La_Dernière_Opération,Montant,
IF(AZ$4=$D32,IF(OR(AZ$4=Tout_JF_P,NOT(NETWORKDAYS.INTL(AZ$4,AZ$4,Chômés))),"*",Montant),
IF(_T_E=AZ$4,IF(OR(AZ$4=Tout_JF_P,NOT(NETWORKDAYS.INTL(AZ$4,AZ$4,Chômés))),"*",Montant),
IF(AND(OFFSET(AZ32,,-Sens)&lt;&gt;"",OR(OFFSET(AZ$4,,-Sens)=Tout_JF_P,NOT(NETWORKDAYS.INTL(OFFSET(AZ$4,,-Sens),OFFSET(AZ$4,,-Sens),Chômés)))),IF(OR(AZ$4=Tout_JF_P,NOT(NETWORKDAYS.INTL(AZ$4,AZ$4,Chômés))),"*",Montant),
"")))))),"")</f>
        <v/>
      </c>
      <c r="BA32" s="87" t="str">
        <f t="array" aca="1" ref="BA32" ca="1">IFERROR(IF(BA$4&lt;$D32,"",
IF(BA$4&gt;La_Dernière_Opération,"",
IF(BA$4=La_Dernière_Opération,Montant,
IF(BA$4=$D32,IF(OR(BA$4=Tout_JF_P,NOT(NETWORKDAYS.INTL(BA$4,BA$4,Chômés))),"*",Montant),
IF(_T_E=BA$4,IF(OR(BA$4=Tout_JF_P,NOT(NETWORKDAYS.INTL(BA$4,BA$4,Chômés))),"*",Montant),
IF(AND(OFFSET(BA32,,-Sens)&lt;&gt;"",OR(OFFSET(BA$4,,-Sens)=Tout_JF_P,NOT(NETWORKDAYS.INTL(OFFSET(BA$4,,-Sens),OFFSET(BA$4,,-Sens),Chômés)))),IF(OR(BA$4=Tout_JF_P,NOT(NETWORKDAYS.INTL(BA$4,BA$4,Chômés))),"*",Montant),
"")))))),"")</f>
        <v/>
      </c>
      <c r="BB32" s="88" t="str">
        <f t="array" aca="1" ref="BB32" ca="1">IFERROR(IF(BB$4&lt;$D32,"",
IF(BB$4&gt;La_Dernière_Opération,"",
IF(BB$4=La_Dernière_Opération,Montant,
IF(BB$4=$D32,IF(OR(BB$4=Tout_JF_P,NOT(NETWORKDAYS.INTL(BB$4,BB$4,Chômés))),"*",Montant),
IF(_T_E=BB$4,IF(OR(BB$4=Tout_JF_P,NOT(NETWORKDAYS.INTL(BB$4,BB$4,Chômés))),"*",Montant),
IF(AND(OFFSET(BB32,,-Sens)&lt;&gt;"",OR(OFFSET(BB$4,,-Sens)=Tout_JF_P,NOT(NETWORKDAYS.INTL(OFFSET(BB$4,,-Sens),OFFSET(BB$4,,-Sens),Chômés)))),IF(OR(BB$4=Tout_JF_P,NOT(NETWORKDAYS.INTL(BB$4,BB$4,Chômés))),"*",Montant),
"")))))),"")</f>
        <v/>
      </c>
      <c r="BC32" s="88" t="str">
        <f t="array" aca="1" ref="BC32" ca="1">IFERROR(IF(BC$4&lt;$D32,"",
IF(BC$4&gt;La_Dernière_Opération,"",
IF(BC$4=La_Dernière_Opération,Montant,
IF(BC$4=$D32,IF(OR(BC$4=Tout_JF_P,NOT(NETWORKDAYS.INTL(BC$4,BC$4,Chômés))),"*",Montant),
IF(_T_E=BC$4,IF(OR(BC$4=Tout_JF_P,NOT(NETWORKDAYS.INTL(BC$4,BC$4,Chômés))),"*",Montant),
IF(AND(OFFSET(BC32,,-Sens)&lt;&gt;"",OR(OFFSET(BC$4,,-Sens)=Tout_JF_P,NOT(NETWORKDAYS.INTL(OFFSET(BC$4,,-Sens),OFFSET(BC$4,,-Sens),Chômés)))),IF(OR(BC$4=Tout_JF_P,NOT(NETWORKDAYS.INTL(BC$4,BC$4,Chômés))),"*",Montant),
"")))))),"")</f>
        <v/>
      </c>
      <c r="BD32" s="88" t="str">
        <f t="array" aca="1" ref="BD32" ca="1">IFERROR(IF(BD$4&lt;$D32,"",
IF(BD$4&gt;La_Dernière_Opération,"",
IF(BD$4=La_Dernière_Opération,Montant,
IF(BD$4=$D32,IF(OR(BD$4=Tout_JF_P,NOT(NETWORKDAYS.INTL(BD$4,BD$4,Chômés))),"*",Montant),
IF(_T_E=BD$4,IF(OR(BD$4=Tout_JF_P,NOT(NETWORKDAYS.INTL(BD$4,BD$4,Chômés))),"*",Montant),
IF(AND(OFFSET(BD32,,-Sens)&lt;&gt;"",OR(OFFSET(BD$4,,-Sens)=Tout_JF_P,NOT(NETWORKDAYS.INTL(OFFSET(BD$4,,-Sens),OFFSET(BD$4,,-Sens),Chômés)))),IF(OR(BD$4=Tout_JF_P,NOT(NETWORKDAYS.INTL(BD$4,BD$4,Chômés))),"*",Montant),
"")))))),"")</f>
        <v/>
      </c>
      <c r="BE32" s="88" t="str">
        <f t="array" aca="1" ref="BE32" ca="1">IFERROR(IF(BE$4&lt;$D32,"",
IF(BE$4&gt;La_Dernière_Opération,"",
IF(BE$4=La_Dernière_Opération,Montant,
IF(BE$4=$D32,IF(OR(BE$4=Tout_JF_P,NOT(NETWORKDAYS.INTL(BE$4,BE$4,Chômés))),"*",Montant),
IF(_T_E=BE$4,IF(OR(BE$4=Tout_JF_P,NOT(NETWORKDAYS.INTL(BE$4,BE$4,Chômés))),"*",Montant),
IF(AND(OFFSET(BE32,,-Sens)&lt;&gt;"",OR(OFFSET(BE$4,,-Sens)=Tout_JF_P,NOT(NETWORKDAYS.INTL(OFFSET(BE$4,,-Sens),OFFSET(BE$4,,-Sens),Chômés)))),IF(OR(BE$4=Tout_JF_P,NOT(NETWORKDAYS.INTL(BE$4,BE$4,Chômés))),"*",Montant),
"")))))),"")</f>
        <v/>
      </c>
      <c r="BF32" s="88" t="str">
        <f t="array" aca="1" ref="BF32" ca="1">IFERROR(IF(BF$4&lt;$D32,"",
IF(BF$4&gt;La_Dernière_Opération,"",
IF(BF$4=La_Dernière_Opération,Montant,
IF(BF$4=$D32,IF(OR(BF$4=Tout_JF_P,NOT(NETWORKDAYS.INTL(BF$4,BF$4,Chômés))),"*",Montant),
IF(_T_E=BF$4,IF(OR(BF$4=Tout_JF_P,NOT(NETWORKDAYS.INTL(BF$4,BF$4,Chômés))),"*",Montant),
IF(AND(OFFSET(BF32,,-Sens)&lt;&gt;"",OR(OFFSET(BF$4,,-Sens)=Tout_JF_P,NOT(NETWORKDAYS.INTL(OFFSET(BF$4,,-Sens),OFFSET(BF$4,,-Sens),Chômés)))),IF(OR(BF$4=Tout_JF_P,NOT(NETWORKDAYS.INTL(BF$4,BF$4,Chômés))),"*",Montant),
"")))))),"")</f>
        <v/>
      </c>
      <c r="BG32" s="88" t="str">
        <f t="array" aca="1" ref="BG32" ca="1">IFERROR(IF(BG$4&lt;$D32,"",
IF(BG$4&gt;La_Dernière_Opération,"",
IF(BG$4=La_Dernière_Opération,Montant,
IF(BG$4=$D32,IF(OR(BG$4=Tout_JF_P,NOT(NETWORKDAYS.INTL(BG$4,BG$4,Chômés))),"*",Montant),
IF(_T_E=BG$4,IF(OR(BG$4=Tout_JF_P,NOT(NETWORKDAYS.INTL(BG$4,BG$4,Chômés))),"*",Montant),
IF(AND(OFFSET(BG32,,-Sens)&lt;&gt;"",OR(OFFSET(BG$4,,-Sens)=Tout_JF_P,NOT(NETWORKDAYS.INTL(OFFSET(BG$4,,-Sens),OFFSET(BG$4,,-Sens),Chômés)))),IF(OR(BG$4=Tout_JF_P,NOT(NETWORKDAYS.INTL(BG$4,BG$4,Chômés))),"*",Montant),
"")))))),"")</f>
        <v/>
      </c>
      <c r="BH32" s="89" t="str">
        <f t="array" aca="1" ref="BH32" ca="1">IFERROR(IF(BH$4&lt;$D32,"",
IF(BH$4&gt;La_Dernière_Opération,"",
IF(BH$4=La_Dernière_Opération,Montant,
IF(BH$4=$D32,IF(OR(BH$4=Tout_JF_P,NOT(NETWORKDAYS.INTL(BH$4,BH$4,Chômés))),"*",Montant),
IF(_T_E=BH$4,IF(OR(BH$4=Tout_JF_P,NOT(NETWORKDAYS.INTL(BH$4,BH$4,Chômés))),"*",Montant),
IF(AND(OFFSET(BH32,,-Sens)&lt;&gt;"",OR(OFFSET(BH$4,,-Sens)=Tout_JF_P,NOT(NETWORKDAYS.INTL(OFFSET(BH$4,,-Sens),OFFSET(BH$4,,-Sens),Chômés)))),IF(OR(BH$4=Tout_JF_P,NOT(NETWORKDAYS.INTL(BH$4,BH$4,Chômés))),"*",Montant),
"")))))),"")</f>
        <v/>
      </c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5"/>
      <c r="QH32" s="5"/>
      <c r="QI32" s="5"/>
      <c r="QJ32" s="5"/>
      <c r="QK32" s="5"/>
      <c r="QL32" s="5"/>
      <c r="QM32" s="5"/>
      <c r="QN32" s="5"/>
      <c r="QO32" s="5"/>
      <c r="QP32" s="5"/>
      <c r="QQ32" s="5"/>
      <c r="QR32" s="5"/>
      <c r="QS32" s="5"/>
      <c r="QT32" s="5"/>
      <c r="QU32" s="5"/>
      <c r="QV32" s="5"/>
      <c r="QW32" s="5"/>
      <c r="QX32" s="5"/>
      <c r="QY32" s="5"/>
      <c r="QZ32" s="5"/>
      <c r="RA32" s="5"/>
      <c r="RB32" s="5"/>
      <c r="RC32" s="5"/>
      <c r="RD32" s="5"/>
      <c r="RE32" s="5"/>
      <c r="RF32" s="5"/>
      <c r="RG32" s="5"/>
      <c r="RH32" s="5"/>
      <c r="RI32" s="5"/>
      <c r="RJ32" s="5"/>
      <c r="RK32" s="5"/>
      <c r="RL32" s="5"/>
      <c r="RM32" s="5"/>
      <c r="RN32" s="5"/>
      <c r="RO32" s="5"/>
      <c r="RP32" s="5"/>
      <c r="RQ32" s="5"/>
      <c r="RR32" s="5"/>
      <c r="RS32" s="5"/>
      <c r="RT32" s="5"/>
      <c r="RU32" s="5"/>
      <c r="RV32" s="5"/>
      <c r="RW32" s="5"/>
      <c r="RX32" s="5"/>
      <c r="RY32" s="5"/>
      <c r="RZ32" s="5"/>
      <c r="SA32" s="5"/>
      <c r="SB32" s="5"/>
      <c r="SC32" s="5"/>
      <c r="SD32" s="5"/>
      <c r="SE32" s="5"/>
      <c r="SF32" s="5"/>
      <c r="SG32" s="5"/>
      <c r="SH32" s="5"/>
      <c r="SI32" s="5"/>
      <c r="SJ32" s="5"/>
      <c r="SK32" s="5"/>
      <c r="SL32" s="5"/>
      <c r="SM32" s="5"/>
      <c r="SN32" s="5"/>
      <c r="SO32" s="5"/>
      <c r="SP32" s="5"/>
      <c r="SQ32" s="5"/>
      <c r="SR32" s="5"/>
      <c r="SS32" s="5"/>
      <c r="ST32" s="5"/>
      <c r="SU32" s="5"/>
      <c r="SV32" s="5"/>
      <c r="SW32" s="5"/>
      <c r="SX32" s="5"/>
      <c r="SY32" s="5"/>
      <c r="SZ32" s="5"/>
      <c r="TA32" s="5"/>
      <c r="TB32" s="5"/>
      <c r="TC32" s="5"/>
      <c r="TD32" s="5"/>
      <c r="TE32" s="5"/>
      <c r="TF32" s="5"/>
      <c r="TG32" s="5"/>
      <c r="TH32" s="5"/>
      <c r="TI32" s="5"/>
      <c r="TJ32" s="5"/>
      <c r="TK32" s="5"/>
      <c r="TL32" s="5"/>
      <c r="TM32" s="5"/>
      <c r="TN32" s="5"/>
      <c r="TO32" s="5"/>
      <c r="TP32" s="5"/>
      <c r="TQ32" s="5"/>
      <c r="TR32" s="5"/>
      <c r="TS32" s="5"/>
      <c r="TT32" s="5"/>
      <c r="TU32" s="5"/>
      <c r="TV32" s="5"/>
      <c r="TW32" s="5"/>
      <c r="TX32" s="5"/>
      <c r="TY32" s="5"/>
      <c r="TZ32" s="5"/>
      <c r="UA32" s="5"/>
      <c r="UB32" s="5"/>
      <c r="UC32" s="5"/>
      <c r="UD32" s="5"/>
      <c r="UE32" s="5"/>
      <c r="UF32" s="5"/>
      <c r="UG32" s="5"/>
      <c r="UH32" s="5"/>
      <c r="UI32" s="5"/>
      <c r="UJ32" s="5"/>
      <c r="UK32" s="5"/>
      <c r="UL32" s="5"/>
      <c r="UM32" s="5"/>
      <c r="UN32" s="5"/>
      <c r="UO32" s="5"/>
      <c r="UP32" s="5"/>
      <c r="UQ32" s="5"/>
      <c r="UR32" s="5"/>
      <c r="US32" s="5"/>
      <c r="UT32" s="5"/>
      <c r="UU32" s="5"/>
      <c r="UV32" s="5"/>
      <c r="UW32" s="5"/>
      <c r="UX32" s="5"/>
      <c r="UY32" s="5"/>
      <c r="UZ32" s="5"/>
      <c r="VA32" s="5"/>
      <c r="VB32" s="5"/>
      <c r="VC32" s="5"/>
      <c r="VD32" s="5"/>
      <c r="VE32" s="5"/>
      <c r="VF32" s="5"/>
      <c r="VG32" s="5"/>
      <c r="VH32" s="5"/>
      <c r="VI32" s="5"/>
      <c r="VJ32" s="5"/>
      <c r="VK32" s="5"/>
      <c r="VL32" s="5"/>
      <c r="VM32" s="5"/>
      <c r="VN32" s="5"/>
      <c r="VO32" s="5"/>
      <c r="VP32" s="5"/>
      <c r="VQ32" s="5"/>
      <c r="VR32" s="5"/>
      <c r="VS32" s="5"/>
      <c r="VT32" s="5"/>
      <c r="VU32" s="5"/>
      <c r="VV32" s="5"/>
      <c r="VW32" s="5"/>
      <c r="VX32" s="5"/>
      <c r="VY32" s="5"/>
      <c r="VZ32" s="5"/>
      <c r="WA32" s="5"/>
      <c r="WB32" s="5"/>
      <c r="WC32" s="5"/>
      <c r="WD32" s="5"/>
      <c r="WE32" s="5"/>
      <c r="WF32" s="5"/>
      <c r="WG32" s="5"/>
      <c r="WH32" s="5"/>
      <c r="WI32" s="5"/>
      <c r="WJ32" s="5"/>
      <c r="WK32" s="5"/>
      <c r="WL32" s="5"/>
      <c r="WM32" s="5"/>
      <c r="WN32" s="5"/>
      <c r="WO32" s="5"/>
      <c r="WP32" s="5"/>
      <c r="WQ32" s="5"/>
      <c r="WR32" s="5"/>
      <c r="WS32" s="5"/>
      <c r="WT32" s="5"/>
      <c r="WU32" s="5"/>
      <c r="WV32" s="5"/>
      <c r="WW32" s="5"/>
      <c r="WX32" s="5"/>
      <c r="WY32" s="5"/>
      <c r="WZ32" s="5"/>
      <c r="XA32" s="5"/>
      <c r="XB32" s="5"/>
      <c r="XC32" s="5"/>
      <c r="XD32" s="5"/>
      <c r="XE32" s="5"/>
      <c r="XF32" s="5"/>
      <c r="XG32" s="5"/>
      <c r="XH32" s="5"/>
      <c r="XI32" s="5"/>
      <c r="XJ32" s="5"/>
      <c r="XK32" s="5"/>
      <c r="XL32" s="5"/>
      <c r="XM32" s="5"/>
      <c r="XN32" s="5"/>
      <c r="XO32" s="5"/>
      <c r="XP32" s="5"/>
      <c r="XQ32" s="5"/>
      <c r="XR32" s="5"/>
      <c r="XS32" s="5"/>
      <c r="XT32" s="5"/>
      <c r="XU32" s="5"/>
      <c r="XV32" s="5"/>
      <c r="XW32" s="5"/>
      <c r="XX32" s="5"/>
      <c r="XY32" s="5"/>
      <c r="XZ32" s="5"/>
      <c r="YA32" s="5"/>
      <c r="YB32" s="5"/>
      <c r="YC32" s="5"/>
      <c r="YD32" s="5"/>
      <c r="YE32" s="5"/>
      <c r="YF32" s="5"/>
      <c r="YG32" s="5"/>
      <c r="YH32" s="5"/>
      <c r="YI32" s="5"/>
      <c r="YJ32" s="5"/>
      <c r="YK32" s="5"/>
      <c r="YL32" s="5"/>
      <c r="YM32" s="5"/>
      <c r="YN32" s="5"/>
      <c r="YO32" s="5"/>
      <c r="YP32" s="5"/>
      <c r="YQ32" s="5"/>
      <c r="YR32" s="5"/>
      <c r="YS32" s="5"/>
      <c r="YT32" s="5"/>
      <c r="YU32" s="5"/>
      <c r="YV32" s="5"/>
      <c r="YW32" s="5"/>
      <c r="YX32" s="5"/>
      <c r="YY32" s="5"/>
      <c r="YZ32" s="5"/>
      <c r="ZA32" s="5"/>
      <c r="ZB32" s="5"/>
      <c r="ZC32" s="5"/>
      <c r="ZD32" s="5"/>
      <c r="ZE32" s="5"/>
      <c r="ZF32" s="5"/>
      <c r="ZG32" s="5"/>
      <c r="ZH32" s="5"/>
      <c r="ZI32" s="5"/>
      <c r="ZJ32" s="5"/>
      <c r="ZK32" s="5"/>
      <c r="ZL32" s="5"/>
      <c r="ZM32" s="5"/>
      <c r="ZN32" s="5"/>
      <c r="ZO32" s="5"/>
      <c r="ZP32" s="5"/>
      <c r="ZQ32" s="5"/>
      <c r="ZR32" s="5"/>
      <c r="ZS32" s="5"/>
      <c r="ZT32" s="5"/>
      <c r="ZU32" s="5"/>
      <c r="ZV32" s="5"/>
      <c r="ZW32" s="5"/>
      <c r="ZX32" s="5"/>
      <c r="ZY32" s="5"/>
      <c r="ZZ32" s="5"/>
    </row>
    <row r="33" spans="1:702" ht="26.25" x14ac:dyDescent="0.25">
      <c r="A33" s="61" t="s">
        <v>140</v>
      </c>
      <c r="B33" s="73" t="s">
        <v>166</v>
      </c>
      <c r="C33" s="69"/>
      <c r="D33" s="70">
        <v>43847</v>
      </c>
      <c r="E33" s="75" t="s">
        <v>52</v>
      </c>
      <c r="F33" s="71">
        <v>10000</v>
      </c>
      <c r="G33" s="69"/>
      <c r="H33" s="72">
        <f t="array" aca="1" ref="H33" ca="1">IF(OR($D33=Fériés,$D33=Ponts,NOT(NETWORKDAYS.INTL($D33,$D33,Chômés))),"Erreur de",IF($D33="","Absence de",IFERROR(
IF($I33="Terminé","Opération",
IF(TODAY()&lt;=$D33,$D33,
IF($I33&lt;WORKDAY.INTL(Prochaine_Echéance,IF(OR(WORKDAY.INTL(Prochaine_Echéance,0,Chômés,Tout_JF_P)=Tout_JF_P),1,0)*Sens,Chômés,Tout_JF_P),
$I33,
WORKDAY.INTL(Prochaine_Echéance,IF(OR(WORKDAY.INTL(Prochaine_Echéance,0,Chômés,Tout_JF_P)=Tout_JF_P),1,0)*Sens,Chômés,Tout_JF_P))
)),
IF($D33="","Absence de","Erreur de"))))</f>
        <v>43907</v>
      </c>
      <c r="I33" s="60" t="str">
        <f t="array" aca="1" ref="I33" ca="1">IF(OR($D33=Fériés,$D33=Ponts,NOT(NETWORKDAYS.INTL($D33,$D33,Chômés))),"date de début",IFERROR(
IF(La_Dernière_Opération&gt;EDATE($D33,100),"Perpétuel",
IF(La_Dernière_Opération&lt;TODAY(),"Terminé",La_Dernière_Opération)),IF(AND(ISNUMBER($D33),$E33=""),"périodicité","date de début")))</f>
        <v>Perpétuel</v>
      </c>
      <c r="J33" s="40" t="str">
        <f t="array" aca="1" ref="J33" ca="1">IFERROR(IF(J$4&lt;$D33,"",
IF(J$4&gt;La_Dernière_Opération,"",
IF(J$4=La_Dernière_Opération,Montant,
IF(J$4=$D33,IF(OR(J$4=Tout_JF_P,NOT(NETWORKDAYS.INTL(J$4,J$4,Chômés))),"*",Montant),
IF(_T_E=J$4,IF(OR(J$4=Tout_JF_P,NOT(NETWORKDAYS.INTL(J$4,J$4,Chômés))),"*",Montant),
IF(AND(OFFSET(J33,,-Sens)&lt;&gt;"",OR(OFFSET(J$4,,-Sens)=Tout_JF_P,NOT(NETWORKDAYS.INTL(OFFSET(J$4,,-Sens),OFFSET(J$4,,-Sens),Chômés)))),IF(OR(J$4=Tout_JF_P,NOT(NETWORKDAYS.INTL(J$4,J$4,Chômés))),"*",Montant),
"")))))),"")</f>
        <v/>
      </c>
      <c r="K33" s="40" t="str">
        <f t="array" aca="1" ref="K33" ca="1">IFERROR(IF(K$4&lt;$D33,"",
IF(K$4&gt;La_Dernière_Opération,"",
IF(K$4=La_Dernière_Opération,Montant,
IF(K$4=$D33,IF(OR(K$4=Tout_JF_P,NOT(NETWORKDAYS.INTL(K$4,K$4,Chômés))),"*",Montant),
IF(_T_E=K$4,IF(OR(K$4=Tout_JF_P,NOT(NETWORKDAYS.INTL(K$4,K$4,Chômés))),"*",Montant),
IF(AND(OFFSET(K33,,-Sens)&lt;&gt;"",OR(OFFSET(K$4,,-Sens)=Tout_JF_P,NOT(NETWORKDAYS.INTL(OFFSET(K$4,,-Sens),OFFSET(K$4,,-Sens),Chômés)))),IF(OR(K$4=Tout_JF_P,NOT(NETWORKDAYS.INTL(K$4,K$4,Chômés))),"*",Montant),
"")))))),"")</f>
        <v/>
      </c>
      <c r="L33" s="40" t="str">
        <f t="array" aca="1" ref="L33" ca="1">IFERROR(IF(L$4&lt;$D33,"",
IF(L$4&gt;La_Dernière_Opération,"",
IF(L$4=La_Dernière_Opération,Montant,
IF(L$4=$D33,IF(OR(L$4=Tout_JF_P,NOT(NETWORKDAYS.INTL(L$4,L$4,Chômés))),"*",Montant),
IF(_T_E=L$4,IF(OR(L$4=Tout_JF_P,NOT(NETWORKDAYS.INTL(L$4,L$4,Chômés))),"*",Montant),
IF(AND(OFFSET(L33,,-Sens)&lt;&gt;"",OR(OFFSET(L$4,,-Sens)=Tout_JF_P,NOT(NETWORKDAYS.INTL(OFFSET(L$4,,-Sens),OFFSET(L$4,,-Sens),Chômés)))),IF(OR(L$4=Tout_JF_P,NOT(NETWORKDAYS.INTL(L$4,L$4,Chômés))),"*",Montant),
"")))))),"")</f>
        <v/>
      </c>
      <c r="M33" s="40" t="str">
        <f t="array" aca="1" ref="M33" ca="1">IFERROR(IF(M$4&lt;$D33,"",
IF(M$4&gt;La_Dernière_Opération,"",
IF(M$4=La_Dernière_Opération,Montant,
IF(M$4=$D33,IF(OR(M$4=Tout_JF_P,NOT(NETWORKDAYS.INTL(M$4,M$4,Chômés))),"*",Montant),
IF(_T_E=M$4,IF(OR(M$4=Tout_JF_P,NOT(NETWORKDAYS.INTL(M$4,M$4,Chômés))),"*",Montant),
IF(AND(OFFSET(M33,,-Sens)&lt;&gt;"",OR(OFFSET(M$4,,-Sens)=Tout_JF_P,NOT(NETWORKDAYS.INTL(OFFSET(M$4,,-Sens),OFFSET(M$4,,-Sens),Chômés)))),IF(OR(M$4=Tout_JF_P,NOT(NETWORKDAYS.INTL(M$4,M$4,Chômés))),"*",Montant),
"")))))),"")</f>
        <v/>
      </c>
      <c r="N33" s="40" t="str">
        <f t="array" aca="1" ref="N33" ca="1">IFERROR(IF(N$4&lt;$D33,"",
IF(N$4&gt;La_Dernière_Opération,"",
IF(N$4=La_Dernière_Opération,Montant,
IF(N$4=$D33,IF(OR(N$4=Tout_JF_P,NOT(NETWORKDAYS.INTL(N$4,N$4,Chômés))),"*",Montant),
IF(_T_E=N$4,IF(OR(N$4=Tout_JF_P,NOT(NETWORKDAYS.INTL(N$4,N$4,Chômés))),"*",Montant),
IF(AND(OFFSET(N33,,-Sens)&lt;&gt;"",OR(OFFSET(N$4,,-Sens)=Tout_JF_P,NOT(NETWORKDAYS.INTL(OFFSET(N$4,,-Sens),OFFSET(N$4,,-Sens),Chômés)))),IF(OR(N$4=Tout_JF_P,NOT(NETWORKDAYS.INTL(N$4,N$4,Chômés))),"*",Montant),
"")))))),"")</f>
        <v/>
      </c>
      <c r="O33" s="40" t="str">
        <f t="array" aca="1" ref="O33" ca="1">IFERROR(IF(O$4&lt;$D33,"",
IF(O$4&gt;La_Dernière_Opération,"",
IF(O$4=La_Dernière_Opération,Montant,
IF(O$4=$D33,IF(OR(O$4=Tout_JF_P,NOT(NETWORKDAYS.INTL(O$4,O$4,Chômés))),"*",Montant),
IF(_T_E=O$4,IF(OR(O$4=Tout_JF_P,NOT(NETWORKDAYS.INTL(O$4,O$4,Chômés))),"*",Montant),
IF(AND(OFFSET(O33,,-Sens)&lt;&gt;"",OR(OFFSET(O$4,,-Sens)=Tout_JF_P,NOT(NETWORKDAYS.INTL(OFFSET(O$4,,-Sens),OFFSET(O$4,,-Sens),Chômés)))),IF(OR(O$4=Tout_JF_P,NOT(NETWORKDAYS.INTL(O$4,O$4,Chômés))),"*",Montant),
"")))))),"")</f>
        <v/>
      </c>
      <c r="P33" s="40" t="str">
        <f t="array" aca="1" ref="P33" ca="1">IFERROR(IF(P$4&lt;$D33,"",
IF(P$4&gt;La_Dernière_Opération,"",
IF(P$4=La_Dernière_Opération,Montant,
IF(P$4=$D33,IF(OR(P$4=Tout_JF_P,NOT(NETWORKDAYS.INTL(P$4,P$4,Chômés))),"*",Montant),
IF(_T_E=P$4,IF(OR(P$4=Tout_JF_P,NOT(NETWORKDAYS.INTL(P$4,P$4,Chômés))),"*",Montant),
IF(AND(OFFSET(P33,,-Sens)&lt;&gt;"",OR(OFFSET(P$4,,-Sens)=Tout_JF_P,NOT(NETWORKDAYS.INTL(OFFSET(P$4,,-Sens),OFFSET(P$4,,-Sens),Chômés)))),IF(OR(P$4=Tout_JF_P,NOT(NETWORKDAYS.INTL(P$4,P$4,Chômés))),"*",Montant),
"")))))),"")</f>
        <v/>
      </c>
      <c r="Q33" s="40" t="str">
        <f t="array" aca="1" ref="Q33" ca="1">IFERROR(IF(Q$4&lt;$D33,"",
IF(Q$4&gt;La_Dernière_Opération,"",
IF(Q$4=La_Dernière_Opération,Montant,
IF(Q$4=$D33,IF(OR(Q$4=Tout_JF_P,NOT(NETWORKDAYS.INTL(Q$4,Q$4,Chômés))),"*",Montant),
IF(_T_E=Q$4,IF(OR(Q$4=Tout_JF_P,NOT(NETWORKDAYS.INTL(Q$4,Q$4,Chômés))),"*",Montant),
IF(AND(OFFSET(Q33,,-Sens)&lt;&gt;"",OR(OFFSET(Q$4,,-Sens)=Tout_JF_P,NOT(NETWORKDAYS.INTL(OFFSET(Q$4,,-Sens),OFFSET(Q$4,,-Sens),Chômés)))),IF(OR(Q$4=Tout_JF_P,NOT(NETWORKDAYS.INTL(Q$4,Q$4,Chômés))),"*",Montant),
"")))))),"")</f>
        <v/>
      </c>
      <c r="R33" s="87" t="str">
        <f t="array" aca="1" ref="R33" ca="1">IFERROR(IF(R$4&lt;$D33,"",
IF(R$4&gt;La_Dernière_Opération,"",
IF(R$4=La_Dernière_Opération,Montant,
IF(R$4=$D33,IF(OR(R$4=Tout_JF_P,NOT(NETWORKDAYS.INTL(R$4,R$4,Chômés))),"*",Montant),
IF(_T_E=R$4,IF(OR(R$4=Tout_JF_P,NOT(NETWORKDAYS.INTL(R$4,R$4,Chômés))),"*",Montant),
IF(AND(OFFSET(R33,,-Sens)&lt;&gt;"",OR(OFFSET(R$4,,-Sens)=Tout_JF_P,NOT(NETWORKDAYS.INTL(OFFSET(R$4,,-Sens),OFFSET(R$4,,-Sens),Chômés)))),IF(OR(R$4=Tout_JF_P,NOT(NETWORKDAYS.INTL(R$4,R$4,Chômés))),"*",Montant),
"")))))),"")</f>
        <v/>
      </c>
      <c r="S33" s="87" t="str">
        <f t="array" aca="1" ref="S33" ca="1">IFERROR(IF(S$4&lt;$D33,"",
IF(S$4&gt;La_Dernière_Opération,"",
IF(S$4=La_Dernière_Opération,Montant,
IF(S$4=$D33,IF(OR(S$4=Tout_JF_P,NOT(NETWORKDAYS.INTL(S$4,S$4,Chômés))),"*",Montant),
IF(_T_E=S$4,IF(OR(S$4=Tout_JF_P,NOT(NETWORKDAYS.INTL(S$4,S$4,Chômés))),"*",Montant),
IF(AND(OFFSET(S33,,-Sens)&lt;&gt;"",OR(OFFSET(S$4,,-Sens)=Tout_JF_P,NOT(NETWORKDAYS.INTL(OFFSET(S$4,,-Sens),OFFSET(S$4,,-Sens),Chômés)))),IF(OR(S$4=Tout_JF_P,NOT(NETWORKDAYS.INTL(S$4,S$4,Chômés))),"*",Montant),
"")))))),"")</f>
        <v/>
      </c>
      <c r="T33" s="87" t="str">
        <f t="array" aca="1" ref="T33" ca="1">IFERROR(IF(T$4&lt;$D33,"",
IF(T$4&gt;La_Dernière_Opération,"",
IF(T$4=La_Dernière_Opération,Montant,
IF(T$4=$D33,IF(OR(T$4=Tout_JF_P,NOT(NETWORKDAYS.INTL(T$4,T$4,Chômés))),"*",Montant),
IF(_T_E=T$4,IF(OR(T$4=Tout_JF_P,NOT(NETWORKDAYS.INTL(T$4,T$4,Chômés))),"*",Montant),
IF(AND(OFFSET(T33,,-Sens)&lt;&gt;"",OR(OFFSET(T$4,,-Sens)=Tout_JF_P,NOT(NETWORKDAYS.INTL(OFFSET(T$4,,-Sens),OFFSET(T$4,,-Sens),Chômés)))),IF(OR(T$4=Tout_JF_P,NOT(NETWORKDAYS.INTL(T$4,T$4,Chômés))),"*",Montant),
"")))))),"")</f>
        <v/>
      </c>
      <c r="U33" s="87" t="str">
        <f t="array" aca="1" ref="U33" ca="1">IFERROR(IF(U$4&lt;$D33,"",
IF(U$4&gt;La_Dernière_Opération,"",
IF(U$4=La_Dernière_Opération,Montant,
IF(U$4=$D33,IF(OR(U$4=Tout_JF_P,NOT(NETWORKDAYS.INTL(U$4,U$4,Chômés))),"*",Montant),
IF(_T_E=U$4,IF(OR(U$4=Tout_JF_P,NOT(NETWORKDAYS.INTL(U$4,U$4,Chômés))),"*",Montant),
IF(AND(OFFSET(U33,,-Sens)&lt;&gt;"",OR(OFFSET(U$4,,-Sens)=Tout_JF_P,NOT(NETWORKDAYS.INTL(OFFSET(U$4,,-Sens),OFFSET(U$4,,-Sens),Chômés)))),IF(OR(U$4=Tout_JF_P,NOT(NETWORKDAYS.INTL(U$4,U$4,Chômés))),"*",Montant),
"")))))),"")</f>
        <v/>
      </c>
      <c r="V33" s="87" t="str">
        <f ca="1">IFERROR(IF(V$4&lt;$D33,"",
IF(V$4&gt;La_Dernière_Opération,"",
IF(V$4=La_Dernière_Opération,Montant,
IF(V$4=$D33,IF(OR(V$4=Tout_JF_P,NOT(NETWORKDAYS.INTL(V$4,V$4,Chômés))),"*",Montant),
IF(_T_E=V$4,IF(OR(V$4=Tout_JF_P,NOT(NETWORKDAYS.INTL(V$4,V$4,Chômés))),"*",Montant),
IF(AND(OFFSET(V33,,-Sens)&lt;&gt;"",OR(OFFSET(V$4,,-Sens)=Tout_JF_P,NOT(NETWORKDAYS.INTL(OFFSET(V$4,,-Sens),OFFSET(V$4,,-Sens),Chômés)))),IF(OR(V$4=Tout_JF_P,NOT(NETWORKDAYS.INTL(V$4,V$4,Chômés))),"*",Montant),
"")))))),"")</f>
        <v/>
      </c>
      <c r="W33" s="87" t="str">
        <f ca="1">IFERROR(IF(W$4&lt;$D33,"",
IF(W$4&gt;La_Dernière_Opération,"",
IF(W$4=La_Dernière_Opération,Montant,
IF(W$4=$D33,IF(OR(W$4=Tout_JF_P,NOT(NETWORKDAYS.INTL(W$4,W$4,Chômés))),"*",Montant),
IF(_T_E=W$4,IF(OR(W$4=Tout_JF_P,NOT(NETWORKDAYS.INTL(W$4,W$4,Chômés))),"*",Montant),
IF(AND(OFFSET(W33,,-Sens)&lt;&gt;"",OR(OFFSET(W$4,,-Sens)=Tout_JF_P,NOT(NETWORKDAYS.INTL(OFFSET(W$4,,-Sens),OFFSET(W$4,,-Sens),Chômés)))),IF(OR(W$4=Tout_JF_P,NOT(NETWORKDAYS.INTL(W$4,W$4,Chômés))),"*",Montant),
"")))))),"")</f>
        <v/>
      </c>
      <c r="X33" s="87" t="str">
        <f t="array" aca="1" ref="X33" ca="1">IFERROR(IF(X$4&lt;$D33,"",
IF(X$4&gt;La_Dernière_Opération,"",
IF(X$4=La_Dernière_Opération,Montant,
IF(X$4=$D33,IF(OR(X$4=Tout_JF_P,NOT(NETWORKDAYS.INTL(X$4,X$4,Chômés))),"*",Montant),
IF(_T_E=X$4,IF(OR(X$4=Tout_JF_P,NOT(NETWORKDAYS.INTL(X$4,X$4,Chômés))),"*",Montant),
IF(AND(OFFSET(X33,,-Sens)&lt;&gt;"",OR(OFFSET(X$4,,-Sens)=Tout_JF_P,NOT(NETWORKDAYS.INTL(OFFSET(X$4,,-Sens),OFFSET(X$4,,-Sens),Chômés)))),IF(OR(X$4=Tout_JF_P,NOT(NETWORKDAYS.INTL(X$4,X$4,Chômés))),"*",Montant),
"")))))),"")</f>
        <v/>
      </c>
      <c r="Y33" s="87" t="str">
        <f t="array" aca="1" ref="Y33" ca="1">IFERROR(IF(Y$4&lt;$D33,"",
IF(Y$4&gt;La_Dernière_Opération,"",
IF(Y$4=La_Dernière_Opération,Montant,
IF(Y$4=$D33,IF(OR(Y$4=Tout_JF_P,NOT(NETWORKDAYS.INTL(Y$4,Y$4,Chômés))),"*",Montant),
IF(_T_E=Y$4,IF(OR(Y$4=Tout_JF_P,NOT(NETWORKDAYS.INTL(Y$4,Y$4,Chômés))),"*",Montant),
IF(AND(OFFSET(Y33,,-Sens)&lt;&gt;"",OR(OFFSET(Y$4,,-Sens)=Tout_JF_P,NOT(NETWORKDAYS.INTL(OFFSET(Y$4,,-Sens),OFFSET(Y$4,,-Sens),Chômés)))),IF(OR(Y$4=Tout_JF_P,NOT(NETWORKDAYS.INTL(Y$4,Y$4,Chômés))),"*",Montant),
"")))))),"")</f>
        <v/>
      </c>
      <c r="Z33" s="87" t="str">
        <f t="array" aca="1" ref="Z33" ca="1">IFERROR(IF(Z$4&lt;$D33,"",
IF(Z$4&gt;La_Dernière_Opération,"",
IF(Z$4=La_Dernière_Opération,Montant,
IF(Z$4=$D33,IF(OR(Z$4=Tout_JF_P,NOT(NETWORKDAYS.INTL(Z$4,Z$4,Chômés))),"*",Montant),
IF(_T_E=Z$4,IF(OR(Z$4=Tout_JF_P,NOT(NETWORKDAYS.INTL(Z$4,Z$4,Chômés))),"*",Montant),
IF(AND(OFFSET(Z33,,-Sens)&lt;&gt;"",OR(OFFSET(Z$4,,-Sens)=Tout_JF_P,NOT(NETWORKDAYS.INTL(OFFSET(Z$4,,-Sens),OFFSET(Z$4,,-Sens),Chômés)))),IF(OR(Z$4=Tout_JF_P,NOT(NETWORKDAYS.INTL(Z$4,Z$4,Chômés))),"*",Montant),
"")))))),"")</f>
        <v/>
      </c>
      <c r="AA33" s="87" t="str">
        <f t="array" aca="1" ref="AA33" ca="1">IFERROR(IF(AA$4&lt;$D33,"",
IF(AA$4&gt;La_Dernière_Opération,"",
IF(AA$4=La_Dernière_Opération,Montant,
IF(AA$4=$D33,IF(OR(AA$4=Tout_JF_P,NOT(NETWORKDAYS.INTL(AA$4,AA$4,Chômés))),"*",Montant),
IF(_T_E=AA$4,IF(OR(AA$4=Tout_JF_P,NOT(NETWORKDAYS.INTL(AA$4,AA$4,Chômés))),"*",Montant),
IF(AND(OFFSET(AA33,,-Sens)&lt;&gt;"",OR(OFFSET(AA$4,,-Sens)=Tout_JF_P,NOT(NETWORKDAYS.INTL(OFFSET(AA$4,,-Sens),OFFSET(AA$4,,-Sens),Chômés)))),IF(OR(AA$4=Tout_JF_P,NOT(NETWORKDAYS.INTL(AA$4,AA$4,Chômés))),"*",Montant),
"")))))),"")</f>
        <v/>
      </c>
      <c r="AB33" s="87" t="str">
        <f ca="1">IFERROR(IF(AB$4&lt;$D33,"",
IF(AB$4&gt;La_Dernière_Opération,"",
IF(AB$4=La_Dernière_Opération,Montant,
IF(AB$4=$D33,IF(OR(AB$4=Tout_JF_P,NOT(NETWORKDAYS.INTL(AB$4,AB$4,Chômés))),"*",Montant),
IF(_T_E=AB$4,IF(OR(AB$4=Tout_JF_P,NOT(NETWORKDAYS.INTL(AB$4,AB$4,Chômés))),"*",Montant),
IF(AND(OFFSET(AB33,,-Sens)&lt;&gt;"",OR(OFFSET(AB$4,,-Sens)=Tout_JF_P,NOT(NETWORKDAYS.INTL(OFFSET(AB$4,,-Sens),OFFSET(AB$4,,-Sens),Chômés)))),IF(OR(AB$4=Tout_JF_P,NOT(NETWORKDAYS.INTL(AB$4,AB$4,Chômés))),"*",Montant),
"")))))),"")</f>
        <v/>
      </c>
      <c r="AC33" s="87" t="str">
        <f t="array" aca="1" ref="AC33" ca="1">IFERROR(IF(AC$4&lt;$D33,"",
IF(AC$4&gt;La_Dernière_Opération,"",
IF(AC$4=La_Dernière_Opération,Montant,
IF(AC$4=$D33,IF(OR(AC$4=Tout_JF_P,NOT(NETWORKDAYS.INTL(AC$4,AC$4,Chômés))),"*",Montant),
IF(_T_E=AC$4,IF(OR(AC$4=Tout_JF_P,NOT(NETWORKDAYS.INTL(AC$4,AC$4,Chômés))),"*",Montant),
IF(AND(OFFSET(AC33,,-Sens)&lt;&gt;"",OR(OFFSET(AC$4,,-Sens)=Tout_JF_P,NOT(NETWORKDAYS.INTL(OFFSET(AC$4,,-Sens),OFFSET(AC$4,,-Sens),Chômés)))),IF(OR(AC$4=Tout_JF_P,NOT(NETWORKDAYS.INTL(AC$4,AC$4,Chômés))),"*",Montant),
"")))))),"")</f>
        <v/>
      </c>
      <c r="AD33" s="87" t="str">
        <f ca="1">IFERROR(IF(AD$4&lt;$D33,"",
IF(AD$4&gt;La_Dernière_Opération,"",
IF(AD$4=La_Dernière_Opération,Montant,
IF(AD$4=$D33,IF(OR(AD$4=Tout_JF_P,NOT(NETWORKDAYS.INTL(AD$4,AD$4,Chômés))),"*",Montant),
IF(_T_E=AD$4,IF(OR(AD$4=Tout_JF_P,NOT(NETWORKDAYS.INTL(AD$4,AD$4,Chômés))),"*",Montant),
IF(AND(OFFSET(AD33,,-Sens)&lt;&gt;"",OR(OFFSET(AD$4,,-Sens)=Tout_JF_P,NOT(NETWORKDAYS.INTL(OFFSET(AD$4,,-Sens),OFFSET(AD$4,,-Sens),Chômés)))),IF(OR(AD$4=Tout_JF_P,NOT(NETWORKDAYS.INTL(AD$4,AD$4,Chômés))),"*",Montant),
"")))))),"")</f>
        <v>VM</v>
      </c>
      <c r="AE33" s="87" t="str">
        <f t="array" aca="1" ref="AE33" ca="1">IFERROR(IF(AE$4&lt;$D33,"",
IF(AE$4&gt;La_Dernière_Opération,"",
IF(AE$4=La_Dernière_Opération,Montant,
IF(AE$4=$D33,IF(OR(AE$4=Tout_JF_P,NOT(NETWORKDAYS.INTL(AE$4,AE$4,Chômés))),"*",Montant),
IF(_T_E=AE$4,IF(OR(AE$4=Tout_JF_P,NOT(NETWORKDAYS.INTL(AE$4,AE$4,Chômés))),"*",Montant),
IF(AND(OFFSET(AE33,,-Sens)&lt;&gt;"",OR(OFFSET(AE$4,,-Sens)=Tout_JF_P,NOT(NETWORKDAYS.INTL(OFFSET(AE$4,,-Sens),OFFSET(AE$4,,-Sens),Chômés)))),IF(OR(AE$4=Tout_JF_P,NOT(NETWORKDAYS.INTL(AE$4,AE$4,Chômés))),"*",Montant),
"")))))),"")</f>
        <v/>
      </c>
      <c r="AF33" s="87" t="str">
        <f t="array" aca="1" ref="AF33" ca="1">IFERROR(IF(AF$4&lt;$D33,"",
IF(AF$4&gt;La_Dernière_Opération,"",
IF(AF$4=La_Dernière_Opération,Montant,
IF(AF$4=$D33,IF(OR(AF$4=Tout_JF_P,NOT(NETWORKDAYS.INTL(AF$4,AF$4,Chômés))),"*",Montant),
IF(_T_E=AF$4,IF(OR(AF$4=Tout_JF_P,NOT(NETWORKDAYS.INTL(AF$4,AF$4,Chômés))),"*",Montant),
IF(AND(OFFSET(AF33,,-Sens)&lt;&gt;"",OR(OFFSET(AF$4,,-Sens)=Tout_JF_P,NOT(NETWORKDAYS.INTL(OFFSET(AF$4,,-Sens),OFFSET(AF$4,,-Sens),Chômés)))),IF(OR(AF$4=Tout_JF_P,NOT(NETWORKDAYS.INTL(AF$4,AF$4,Chômés))),"*",Montant),
"")))))),"")</f>
        <v/>
      </c>
      <c r="AG33" s="87" t="str">
        <f ca="1">IFERROR(IF(AG$4&lt;$D33,"",
IF(AG$4&gt;La_Dernière_Opération,"",
IF(AG$4=La_Dernière_Opération,Montant,
IF(AG$4=$D33,IF(OR(AG$4=Tout_JF_P,NOT(NETWORKDAYS.INTL(AG$4,AG$4,Chômés))),"*",Montant),
IF(_T_E=AG$4,IF(OR(AG$4=Tout_JF_P,NOT(NETWORKDAYS.INTL(AG$4,AG$4,Chômés))),"*",Montant),
IF(AND(OFFSET(AG33,,-Sens)&lt;&gt;"",OR(OFFSET(AG$4,,-Sens)=Tout_JF_P,NOT(NETWORKDAYS.INTL(OFFSET(AG$4,,-Sens),OFFSET(AG$4,,-Sens),Chômés)))),IF(OR(AG$4=Tout_JF_P,NOT(NETWORKDAYS.INTL(AG$4,AG$4,Chômés))),"*",Montant),
"")))))),"")</f>
        <v/>
      </c>
      <c r="AH33" s="87" t="str">
        <f t="array" aca="1" ref="AH33" ca="1">IFERROR(IF(AH$4&lt;$D33,"",
IF(AH$4&gt;La_Dernière_Opération,"",
IF(AH$4=La_Dernière_Opération,Montant,
IF(AH$4=$D33,IF(OR(AH$4=Tout_JF_P,NOT(NETWORKDAYS.INTL(AH$4,AH$4,Chômés))),"*",Montant),
IF(_T_E=AH$4,IF(OR(AH$4=Tout_JF_P,NOT(NETWORKDAYS.INTL(AH$4,AH$4,Chômés))),"*",Montant),
IF(AND(OFFSET(AH33,,-Sens)&lt;&gt;"",OR(OFFSET(AH$4,,-Sens)=Tout_JF_P,NOT(NETWORKDAYS.INTL(OFFSET(AH$4,,-Sens),OFFSET(AH$4,,-Sens),Chômés)))),IF(OR(AH$4=Tout_JF_P,NOT(NETWORKDAYS.INTL(AH$4,AH$4,Chômés))),"*",Montant),
"")))))),"")</f>
        <v/>
      </c>
      <c r="AI33" s="87" t="str">
        <f ca="1">IFERROR(IF(AI$4&lt;$D33,"",
IF(AI$4&gt;La_Dernière_Opération,"",
IF(AI$4=La_Dernière_Opération,Montant,
IF(AI$4=$D33,IF(OR(AI$4=Tout_JF_P,NOT(NETWORKDAYS.INTL(AI$4,AI$4,Chômés))),"*",Montant),
IF(_T_E=AI$4,IF(OR(AI$4=Tout_JF_P,NOT(NETWORKDAYS.INTL(AI$4,AI$4,Chômés))),"*",Montant),
IF(AND(OFFSET(AI33,,-Sens)&lt;&gt;"",OR(OFFSET(AI$4,,-Sens)=Tout_JF_P,NOT(NETWORKDAYS.INTL(OFFSET(AI$4,,-Sens),OFFSET(AI$4,,-Sens),Chômés)))),IF(OR(AI$4=Tout_JF_P,NOT(NETWORKDAYS.INTL(AI$4,AI$4,Chômés))),"*",Montant),
"")))))),"")</f>
        <v/>
      </c>
      <c r="AJ33" s="87" t="str">
        <f t="array" aca="1" ref="AJ33" ca="1">IFERROR(IF(AJ$4&lt;$D33,"",
IF(AJ$4&gt;La_Dernière_Opération,"",
IF(AJ$4=La_Dernière_Opération,Montant,
IF(AJ$4=$D33,IF(OR(AJ$4=Tout_JF_P,NOT(NETWORKDAYS.INTL(AJ$4,AJ$4,Chômés))),"*",Montant),
IF(_T_E=AJ$4,IF(OR(AJ$4=Tout_JF_P,NOT(NETWORKDAYS.INTL(AJ$4,AJ$4,Chômés))),"*",Montant),
IF(AND(OFFSET(AJ33,,-Sens)&lt;&gt;"",OR(OFFSET(AJ$4,,-Sens)=Tout_JF_P,NOT(NETWORKDAYS.INTL(OFFSET(AJ$4,,-Sens),OFFSET(AJ$4,,-Sens),Chômés)))),IF(OR(AJ$4=Tout_JF_P,NOT(NETWORKDAYS.INTL(AJ$4,AJ$4,Chômés))),"*",Montant),
"")))))),"")</f>
        <v/>
      </c>
      <c r="AK33" s="87" t="str">
        <f t="array" aca="1" ref="AK33" ca="1">IFERROR(IF(AK$4&lt;$D33,"",
IF(AK$4&gt;La_Dernière_Opération,"",
IF(AK$4=La_Dernière_Opération,Montant,
IF(AK$4=$D33,IF(OR(AK$4=Tout_JF_P,NOT(NETWORKDAYS.INTL(AK$4,AK$4,Chômés))),"*",Montant),
IF(_T_E=AK$4,IF(OR(AK$4=Tout_JF_P,NOT(NETWORKDAYS.INTL(AK$4,AK$4,Chômés))),"*",Montant),
IF(AND(OFFSET(AK33,,-Sens)&lt;&gt;"",OR(OFFSET(AK$4,,-Sens)=Tout_JF_P,NOT(NETWORKDAYS.INTL(OFFSET(AK$4,,-Sens),OFFSET(AK$4,,-Sens),Chômés)))),IF(OR(AK$4=Tout_JF_P,NOT(NETWORKDAYS.INTL(AK$4,AK$4,Chômés))),"*",Montant),
"")))))),"")</f>
        <v/>
      </c>
      <c r="AL33" s="87" t="str">
        <f t="array" aca="1" ref="AL33" ca="1">IFERROR(IF(AL$4&lt;$D33,"",
IF(AL$4&gt;La_Dernière_Opération,"",
IF(AL$4=La_Dernière_Opération,Montant,
IF(AL$4=$D33,IF(OR(AL$4=Tout_JF_P,NOT(NETWORKDAYS.INTL(AL$4,AL$4,Chômés))),"*",Montant),
IF(_T_E=AL$4,IF(OR(AL$4=Tout_JF_P,NOT(NETWORKDAYS.INTL(AL$4,AL$4,Chômés))),"*",Montant),
IF(AND(OFFSET(AL33,,-Sens)&lt;&gt;"",OR(OFFSET(AL$4,,-Sens)=Tout_JF_P,NOT(NETWORKDAYS.INTL(OFFSET(AL$4,,-Sens),OFFSET(AL$4,,-Sens),Chômés)))),IF(OR(AL$4=Tout_JF_P,NOT(NETWORKDAYS.INTL(AL$4,AL$4,Chômés))),"*",Montant),
"")))))),"")</f>
        <v/>
      </c>
      <c r="AM33" s="87" t="str">
        <f t="array" aca="1" ref="AM33" ca="1">IFERROR(IF(AM$4&lt;$D33,"",
IF(AM$4&gt;La_Dernière_Opération,"",
IF(AM$4=La_Dernière_Opération,Montant,
IF(AM$4=$D33,IF(OR(AM$4=Tout_JF_P,NOT(NETWORKDAYS.INTL(AM$4,AM$4,Chômés))),"*",Montant),
IF(_T_E=AM$4,IF(OR(AM$4=Tout_JF_P,NOT(NETWORKDAYS.INTL(AM$4,AM$4,Chômés))),"*",Montant),
IF(AND(OFFSET(AM33,,-Sens)&lt;&gt;"",OR(OFFSET(AM$4,,-Sens)=Tout_JF_P,NOT(NETWORKDAYS.INTL(OFFSET(AM$4,,-Sens),OFFSET(AM$4,,-Sens),Chômés)))),IF(OR(AM$4=Tout_JF_P,NOT(NETWORKDAYS.INTL(AM$4,AM$4,Chômés))),"*",Montant),
"")))))),"")</f>
        <v/>
      </c>
      <c r="AN33" s="87" t="str">
        <f t="array" aca="1" ref="AN33" ca="1">IFERROR(IF(AN$4&lt;$D33,"",
IF(AN$4&gt;La_Dernière_Opération,"",
IF(AN$4=La_Dernière_Opération,Montant,
IF(AN$4=$D33,IF(OR(AN$4=Tout_JF_P,NOT(NETWORKDAYS.INTL(AN$4,AN$4,Chômés))),"*",Montant),
IF(_T_E=AN$4,IF(OR(AN$4=Tout_JF_P,NOT(NETWORKDAYS.INTL(AN$4,AN$4,Chômés))),"*",Montant),
IF(AND(OFFSET(AN33,,-Sens)&lt;&gt;"",OR(OFFSET(AN$4,,-Sens)=Tout_JF_P,NOT(NETWORKDAYS.INTL(OFFSET(AN$4,,-Sens),OFFSET(AN$4,,-Sens),Chômés)))),IF(OR(AN$4=Tout_JF_P,NOT(NETWORKDAYS.INTL(AN$4,AN$4,Chômés))),"*",Montant),
"")))))),"")</f>
        <v/>
      </c>
      <c r="AO33" s="87" t="str">
        <f t="array" aca="1" ref="AO33" ca="1">IFERROR(IF(AO$4&lt;$D33,"",
IF(AO$4&gt;La_Dernière_Opération,"",
IF(AO$4=La_Dernière_Opération,Montant,
IF(AO$4=$D33,IF(OR(AO$4=Tout_JF_P,NOT(NETWORKDAYS.INTL(AO$4,AO$4,Chômés))),"*",Montant),
IF(_T_E=AO$4,IF(OR(AO$4=Tout_JF_P,NOT(NETWORKDAYS.INTL(AO$4,AO$4,Chômés))),"*",Montant),
IF(AND(OFFSET(AO33,,-Sens)&lt;&gt;"",OR(OFFSET(AO$4,,-Sens)=Tout_JF_P,NOT(NETWORKDAYS.INTL(OFFSET(AO$4,,-Sens),OFFSET(AO$4,,-Sens),Chômés)))),IF(OR(AO$4=Tout_JF_P,NOT(NETWORKDAYS.INTL(AO$4,AO$4,Chômés))),"*",Montant),
"")))))),"")</f>
        <v/>
      </c>
      <c r="AP33" s="87" t="str">
        <f t="array" aca="1" ref="AP33" ca="1">IFERROR(IF(AP$4&lt;$D33,"",
IF(AP$4&gt;La_Dernière_Opération,"",
IF(AP$4=La_Dernière_Opération,Montant,
IF(AP$4=$D33,IF(OR(AP$4=Tout_JF_P,NOT(NETWORKDAYS.INTL(AP$4,AP$4,Chômés))),"*",Montant),
IF(_T_E=AP$4,IF(OR(AP$4=Tout_JF_P,NOT(NETWORKDAYS.INTL(AP$4,AP$4,Chômés))),"*",Montant),
IF(AND(OFFSET(AP33,,-Sens)&lt;&gt;"",OR(OFFSET(AP$4,,-Sens)=Tout_JF_P,NOT(NETWORKDAYS.INTL(OFFSET(AP$4,,-Sens),OFFSET(AP$4,,-Sens),Chômés)))),IF(OR(AP$4=Tout_JF_P,NOT(NETWORKDAYS.INTL(AP$4,AP$4,Chômés))),"*",Montant),
"")))))),"")</f>
        <v/>
      </c>
      <c r="AQ33" s="87" t="str">
        <f ca="1">IFERROR(IF(AQ$4&lt;$D33,"",
IF(AQ$4&gt;La_Dernière_Opération,"",
IF(AQ$4=La_Dernière_Opération,Montant,
IF(AQ$4=$D33,IF(OR(AQ$4=Tout_JF_P,NOT(NETWORKDAYS.INTL(AQ$4,AQ$4,Chômés))),"*",Montant),
IF(_T_E=AQ$4,IF(OR(AQ$4=Tout_JF_P,NOT(NETWORKDAYS.INTL(AQ$4,AQ$4,Chômés))),"*",Montant),
IF(AND(OFFSET(AQ33,,-Sens)&lt;&gt;"",OR(OFFSET(AQ$4,,-Sens)=Tout_JF_P,NOT(NETWORKDAYS.INTL(OFFSET(AQ$4,,-Sens),OFFSET(AQ$4,,-Sens),Chômés)))),IF(OR(AQ$4=Tout_JF_P,NOT(NETWORKDAYS.INTL(AQ$4,AQ$4,Chômés))),"*",Montant),
"")))))),"")</f>
        <v/>
      </c>
      <c r="AR33" s="87" t="str">
        <f ca="1">IFERROR(IF(AR$4&lt;$D33,"",
IF(AR$4&gt;La_Dernière_Opération,"",
IF(AR$4=La_Dernière_Opération,Montant,
IF(AR$4=$D33,IF(OR(AR$4=Tout_JF_P,NOT(NETWORKDAYS.INTL(AR$4,AR$4,Chômés))),"*",Montant),
IF(_T_E=AR$4,IF(OR(AR$4=Tout_JF_P,NOT(NETWORKDAYS.INTL(AR$4,AR$4,Chômés))),"*",Montant),
IF(AND(OFFSET(AR33,,-Sens)&lt;&gt;"",OR(OFFSET(AR$4,,-Sens)=Tout_JF_P,NOT(NETWORKDAYS.INTL(OFFSET(AR$4,,-Sens),OFFSET(AR$4,,-Sens),Chômés)))),IF(OR(AR$4=Tout_JF_P,NOT(NETWORKDAYS.INTL(AR$4,AR$4,Chômés))),"*",Montant),
"")))))),"")</f>
        <v/>
      </c>
      <c r="AS33" s="87" t="str">
        <f t="array" aca="1" ref="AS33" ca="1">IFERROR(IF(AS$4&lt;$D33,"",
IF(AS$4&gt;La_Dernière_Opération,"",
IF(AS$4=La_Dernière_Opération,Montant,
IF(AS$4=$D33,IF(OR(AS$4=Tout_JF_P,NOT(NETWORKDAYS.INTL(AS$4,AS$4,Chômés))),"*",Montant),
IF(_T_E=AS$4,IF(OR(AS$4=Tout_JF_P,NOT(NETWORKDAYS.INTL(AS$4,AS$4,Chômés))),"*",Montant),
IF(AND(OFFSET(AS33,,-Sens)&lt;&gt;"",OR(OFFSET(AS$4,,-Sens)=Tout_JF_P,NOT(NETWORKDAYS.INTL(OFFSET(AS$4,,-Sens),OFFSET(AS$4,,-Sens),Chômés)))),IF(OR(AS$4=Tout_JF_P,NOT(NETWORKDAYS.INTL(AS$4,AS$4,Chômés))),"*",Montant),
"")))))),"")</f>
        <v/>
      </c>
      <c r="AT33" s="87" t="str">
        <f t="array" aca="1" ref="AT33" ca="1">IFERROR(IF(AT$4&lt;$D33,"",
IF(AT$4&gt;La_Dernière_Opération,"",
IF(AT$4=La_Dernière_Opération,Montant,
IF(AT$4=$D33,IF(OR(AT$4=Tout_JF_P,NOT(NETWORKDAYS.INTL(AT$4,AT$4,Chômés))),"*",Montant),
IF(_T_E=AT$4,IF(OR(AT$4=Tout_JF_P,NOT(NETWORKDAYS.INTL(AT$4,AT$4,Chômés))),"*",Montant),
IF(AND(OFFSET(AT33,,-Sens)&lt;&gt;"",OR(OFFSET(AT$4,,-Sens)=Tout_JF_P,NOT(NETWORKDAYS.INTL(OFFSET(AT$4,,-Sens),OFFSET(AT$4,,-Sens),Chômés)))),IF(OR(AT$4=Tout_JF_P,NOT(NETWORKDAYS.INTL(AT$4,AT$4,Chômés))),"*",Montant),
"")))))),"")</f>
        <v/>
      </c>
      <c r="AU33" s="87" t="str">
        <f t="array" aca="1" ref="AU33" ca="1">IFERROR(IF(AU$4&lt;$D33,"",
IF(AU$4&gt;La_Dernière_Opération,"",
IF(AU$4=La_Dernière_Opération,Montant,
IF(AU$4=$D33,IF(OR(AU$4=Tout_JF_P,NOT(NETWORKDAYS.INTL(AU$4,AU$4,Chômés))),"*",Montant),
IF(_T_E=AU$4,IF(OR(AU$4=Tout_JF_P,NOT(NETWORKDAYS.INTL(AU$4,AU$4,Chômés))),"*",Montant),
IF(AND(OFFSET(AU33,,-Sens)&lt;&gt;"",OR(OFFSET(AU$4,,-Sens)=Tout_JF_P,NOT(NETWORKDAYS.INTL(OFFSET(AU$4,,-Sens),OFFSET(AU$4,,-Sens),Chômés)))),IF(OR(AU$4=Tout_JF_P,NOT(NETWORKDAYS.INTL(AU$4,AU$4,Chômés))),"*",Montant),
"")))))),"")</f>
        <v/>
      </c>
      <c r="AV33" s="87" t="str">
        <f t="array" aca="1" ref="AV33" ca="1">IFERROR(IF(AV$4&lt;$D33,"",
IF(AV$4&gt;La_Dernière_Opération,"",
IF(AV$4=La_Dernière_Opération,Montant,
IF(AV$4=$D33,IF(OR(AV$4=Tout_JF_P,NOT(NETWORKDAYS.INTL(AV$4,AV$4,Chômés))),"*",Montant),
IF(_T_E=AV$4,IF(OR(AV$4=Tout_JF_P,NOT(NETWORKDAYS.INTL(AV$4,AV$4,Chômés))),"*",Montant),
IF(AND(OFFSET(AV33,,-Sens)&lt;&gt;"",OR(OFFSET(AV$4,,-Sens)=Tout_JF_P,NOT(NETWORKDAYS.INTL(OFFSET(AV$4,,-Sens),OFFSET(AV$4,,-Sens),Chômés)))),IF(OR(AV$4=Tout_JF_P,NOT(NETWORKDAYS.INTL(AV$4,AV$4,Chômés))),"*",Montant),
"")))))),"")</f>
        <v/>
      </c>
      <c r="AW33" s="87" t="str">
        <f t="array" aca="1" ref="AW33" ca="1">IFERROR(IF(AW$4&lt;$D33,"",
IF(AW$4&gt;La_Dernière_Opération,"",
IF(AW$4=La_Dernière_Opération,Montant,
IF(AW$4=$D33,IF(OR(AW$4=Tout_JF_P,NOT(NETWORKDAYS.INTL(AW$4,AW$4,Chômés))),"*",Montant),
IF(_T_E=AW$4,IF(OR(AW$4=Tout_JF_P,NOT(NETWORKDAYS.INTL(AW$4,AW$4,Chômés))),"*",Montant),
IF(AND(OFFSET(AW33,,-Sens)&lt;&gt;"",OR(OFFSET(AW$4,,-Sens)=Tout_JF_P,NOT(NETWORKDAYS.INTL(OFFSET(AW$4,,-Sens),OFFSET(AW$4,,-Sens),Chômés)))),IF(OR(AW$4=Tout_JF_P,NOT(NETWORKDAYS.INTL(AW$4,AW$4,Chômés))),"*",Montant),
"")))))),"")</f>
        <v/>
      </c>
      <c r="AX33" s="87" t="str">
        <f t="array" aca="1" ref="AX33" ca="1">IFERROR(IF(AX$4&lt;$D33,"",
IF(AX$4&gt;La_Dernière_Opération,"",
IF(AX$4=La_Dernière_Opération,Montant,
IF(AX$4=$D33,IF(OR(AX$4=Tout_JF_P,NOT(NETWORKDAYS.INTL(AX$4,AX$4,Chômés))),"*",Montant),
IF(_T_E=AX$4,IF(OR(AX$4=Tout_JF_P,NOT(NETWORKDAYS.INTL(AX$4,AX$4,Chômés))),"*",Montant),
IF(AND(OFFSET(AX33,,-Sens)&lt;&gt;"",OR(OFFSET(AX$4,,-Sens)=Tout_JF_P,NOT(NETWORKDAYS.INTL(OFFSET(AX$4,,-Sens),OFFSET(AX$4,,-Sens),Chômés)))),IF(OR(AX$4=Tout_JF_P,NOT(NETWORKDAYS.INTL(AX$4,AX$4,Chômés))),"*",Montant),
"")))))),"")</f>
        <v/>
      </c>
      <c r="AY33" s="87" t="str">
        <f ca="1">IFERROR(IF(AY$4&lt;$D33,"",
IF(AY$4&gt;La_Dernière_Opération,"",
IF(AY$4=La_Dernière_Opération,Montant,
IF(AY$4=$D33,IF(OR(AY$4=Tout_JF_P,NOT(NETWORKDAYS.INTL(AY$4,AY$4,Chômés))),"*",Montant),
IF(_T_E=AY$4,IF(OR(AY$4=Tout_JF_P,NOT(NETWORKDAYS.INTL(AY$4,AY$4,Chômés))),"*",Montant),
IF(AND(OFFSET(AY33,,-Sens)&lt;&gt;"",OR(OFFSET(AY$4,,-Sens)=Tout_JF_P,NOT(NETWORKDAYS.INTL(OFFSET(AY$4,,-Sens),OFFSET(AY$4,,-Sens),Chômés)))),IF(OR(AY$4=Tout_JF_P,NOT(NETWORKDAYS.INTL(AY$4,AY$4,Chômés))),"*",Montant),
"")))))),"")</f>
        <v/>
      </c>
      <c r="AZ33" s="87" t="str">
        <f ca="1">IFERROR(IF(AZ$4&lt;$D33,"",
IF(AZ$4&gt;La_Dernière_Opération,"",
IF(AZ$4=La_Dernière_Opération,Montant,
IF(AZ$4=$D33,IF(OR(AZ$4=Tout_JF_P,NOT(NETWORKDAYS.INTL(AZ$4,AZ$4,Chômés))),"*",Montant),
IF(_T_E=AZ$4,IF(OR(AZ$4=Tout_JF_P,NOT(NETWORKDAYS.INTL(AZ$4,AZ$4,Chômés))),"*",Montant),
IF(AND(OFFSET(AZ33,,-Sens)&lt;&gt;"",OR(OFFSET(AZ$4,,-Sens)=Tout_JF_P,NOT(NETWORKDAYS.INTL(OFFSET(AZ$4,,-Sens),OFFSET(AZ$4,,-Sens),Chômés)))),IF(OR(AZ$4=Tout_JF_P,NOT(NETWORKDAYS.INTL(AZ$4,AZ$4,Chômés))),"*",Montant),
"")))))),"")</f>
        <v/>
      </c>
      <c r="BA33" s="87" t="str">
        <f t="array" aca="1" ref="BA33" ca="1">IFERROR(IF(BA$4&lt;$D33,"",
IF(BA$4&gt;La_Dernière_Opération,"",
IF(BA$4=La_Dernière_Opération,Montant,
IF(BA$4=$D33,IF(OR(BA$4=Tout_JF_P,NOT(NETWORKDAYS.INTL(BA$4,BA$4,Chômés))),"*",Montant),
IF(_T_E=BA$4,IF(OR(BA$4=Tout_JF_P,NOT(NETWORKDAYS.INTL(BA$4,BA$4,Chômés))),"*",Montant),
IF(AND(OFFSET(BA33,,-Sens)&lt;&gt;"",OR(OFFSET(BA$4,,-Sens)=Tout_JF_P,NOT(NETWORKDAYS.INTL(OFFSET(BA$4,,-Sens),OFFSET(BA$4,,-Sens),Chômés)))),IF(OR(BA$4=Tout_JF_P,NOT(NETWORKDAYS.INTL(BA$4,BA$4,Chômés))),"*",Montant),
"")))))),"")</f>
        <v/>
      </c>
      <c r="BB33" s="88" t="str">
        <f t="array" aca="1" ref="BB33" ca="1">IFERROR(IF(BB$4&lt;$D33,"",
IF(BB$4&gt;La_Dernière_Opération,"",
IF(BB$4=La_Dernière_Opération,Montant,
IF(BB$4=$D33,IF(OR(BB$4=Tout_JF_P,NOT(NETWORKDAYS.INTL(BB$4,BB$4,Chômés))),"*",Montant),
IF(_T_E=BB$4,IF(OR(BB$4=Tout_JF_P,NOT(NETWORKDAYS.INTL(BB$4,BB$4,Chômés))),"*",Montant),
IF(AND(OFFSET(BB33,,-Sens)&lt;&gt;"",OR(OFFSET(BB$4,,-Sens)=Tout_JF_P,NOT(NETWORKDAYS.INTL(OFFSET(BB$4,,-Sens),OFFSET(BB$4,,-Sens),Chômés)))),IF(OR(BB$4=Tout_JF_P,NOT(NETWORKDAYS.INTL(BB$4,BB$4,Chômés))),"*",Montant),
"")))))),"")</f>
        <v/>
      </c>
      <c r="BC33" s="88" t="str">
        <f t="array" aca="1" ref="BC33" ca="1">IFERROR(IF(BC$4&lt;$D33,"",
IF(BC$4&gt;La_Dernière_Opération,"",
IF(BC$4=La_Dernière_Opération,Montant,
IF(BC$4=$D33,IF(OR(BC$4=Tout_JF_P,NOT(NETWORKDAYS.INTL(BC$4,BC$4,Chômés))),"*",Montant),
IF(_T_E=BC$4,IF(OR(BC$4=Tout_JF_P,NOT(NETWORKDAYS.INTL(BC$4,BC$4,Chômés))),"*",Montant),
IF(AND(OFFSET(BC33,,-Sens)&lt;&gt;"",OR(OFFSET(BC$4,,-Sens)=Tout_JF_P,NOT(NETWORKDAYS.INTL(OFFSET(BC$4,,-Sens),OFFSET(BC$4,,-Sens),Chômés)))),IF(OR(BC$4=Tout_JF_P,NOT(NETWORKDAYS.INTL(BC$4,BC$4,Chômés))),"*",Montant),
"")))))),"")</f>
        <v/>
      </c>
      <c r="BD33" s="88" t="str">
        <f t="array" aca="1" ref="BD33" ca="1">IFERROR(IF(BD$4&lt;$D33,"",
IF(BD$4&gt;La_Dernière_Opération,"",
IF(BD$4=La_Dernière_Opération,Montant,
IF(BD$4=$D33,IF(OR(BD$4=Tout_JF_P,NOT(NETWORKDAYS.INTL(BD$4,BD$4,Chômés))),"*",Montant),
IF(_T_E=BD$4,IF(OR(BD$4=Tout_JF_P,NOT(NETWORKDAYS.INTL(BD$4,BD$4,Chômés))),"*",Montant),
IF(AND(OFFSET(BD33,,-Sens)&lt;&gt;"",OR(OFFSET(BD$4,,-Sens)=Tout_JF_P,NOT(NETWORKDAYS.INTL(OFFSET(BD$4,,-Sens),OFFSET(BD$4,,-Sens),Chômés)))),IF(OR(BD$4=Tout_JF_P,NOT(NETWORKDAYS.INTL(BD$4,BD$4,Chômés))),"*",Montant),
"")))))),"")</f>
        <v/>
      </c>
      <c r="BE33" s="88" t="str">
        <f t="array" aca="1" ref="BE33" ca="1">IFERROR(IF(BE$4&lt;$D33,"",
IF(BE$4&gt;La_Dernière_Opération,"",
IF(BE$4=La_Dernière_Opération,Montant,
IF(BE$4=$D33,IF(OR(BE$4=Tout_JF_P,NOT(NETWORKDAYS.INTL(BE$4,BE$4,Chômés))),"*",Montant),
IF(_T_E=BE$4,IF(OR(BE$4=Tout_JF_P,NOT(NETWORKDAYS.INTL(BE$4,BE$4,Chômés))),"*",Montant),
IF(AND(OFFSET(BE33,,-Sens)&lt;&gt;"",OR(OFFSET(BE$4,,-Sens)=Tout_JF_P,NOT(NETWORKDAYS.INTL(OFFSET(BE$4,,-Sens),OFFSET(BE$4,,-Sens),Chômés)))),IF(OR(BE$4=Tout_JF_P,NOT(NETWORKDAYS.INTL(BE$4,BE$4,Chômés))),"*",Montant),
"")))))),"")</f>
        <v/>
      </c>
      <c r="BF33" s="88" t="str">
        <f t="array" aca="1" ref="BF33" ca="1">IFERROR(IF(BF$4&lt;$D33,"",
IF(BF$4&gt;La_Dernière_Opération,"",
IF(BF$4=La_Dernière_Opération,Montant,
IF(BF$4=$D33,IF(OR(BF$4=Tout_JF_P,NOT(NETWORKDAYS.INTL(BF$4,BF$4,Chômés))),"*",Montant),
IF(_T_E=BF$4,IF(OR(BF$4=Tout_JF_P,NOT(NETWORKDAYS.INTL(BF$4,BF$4,Chômés))),"*",Montant),
IF(AND(OFFSET(BF33,,-Sens)&lt;&gt;"",OR(OFFSET(BF$4,,-Sens)=Tout_JF_P,NOT(NETWORKDAYS.INTL(OFFSET(BF$4,,-Sens),OFFSET(BF$4,,-Sens),Chômés)))),IF(OR(BF$4=Tout_JF_P,NOT(NETWORKDAYS.INTL(BF$4,BF$4,Chômés))),"*",Montant),
"")))))),"")</f>
        <v/>
      </c>
      <c r="BG33" s="88" t="str">
        <f t="array" aca="1" ref="BG33" ca="1">IFERROR(IF(BG$4&lt;$D33,"",
IF(BG$4&gt;La_Dernière_Opération,"",
IF(BG$4=La_Dernière_Opération,Montant,
IF(BG$4=$D33,IF(OR(BG$4=Tout_JF_P,NOT(NETWORKDAYS.INTL(BG$4,BG$4,Chômés))),"*",Montant),
IF(_T_E=BG$4,IF(OR(BG$4=Tout_JF_P,NOT(NETWORKDAYS.INTL(BG$4,BG$4,Chômés))),"*",Montant),
IF(AND(OFFSET(BG33,,-Sens)&lt;&gt;"",OR(OFFSET(BG$4,,-Sens)=Tout_JF_P,NOT(NETWORKDAYS.INTL(OFFSET(BG$4,,-Sens),OFFSET(BG$4,,-Sens),Chômés)))),IF(OR(BG$4=Tout_JF_P,NOT(NETWORKDAYS.INTL(BG$4,BG$4,Chômés))),"*",Montant),
"")))))),"")</f>
        <v>VM</v>
      </c>
      <c r="BH33" s="89" t="str">
        <f t="array" aca="1" ref="BH33" ca="1">IFERROR(IF(BH$4&lt;$D33,"",
IF(BH$4&gt;La_Dernière_Opération,"",
IF(BH$4=La_Dernière_Opération,Montant,
IF(BH$4=$D33,IF(OR(BH$4=Tout_JF_P,NOT(NETWORKDAYS.INTL(BH$4,BH$4,Chômés))),"*",Montant),
IF(_T_E=BH$4,IF(OR(BH$4=Tout_JF_P,NOT(NETWORKDAYS.INTL(BH$4,BH$4,Chômés))),"*",Montant),
IF(AND(OFFSET(BH33,,-Sens)&lt;&gt;"",OR(OFFSET(BH$4,,-Sens)=Tout_JF_P,NOT(NETWORKDAYS.INTL(OFFSET(BH$4,,-Sens),OFFSET(BH$4,,-Sens),Chômés)))),IF(OR(BH$4=Tout_JF_P,NOT(NETWORKDAYS.INTL(BH$4,BH$4,Chômés))),"*",Montant),
"")))))),"")</f>
        <v/>
      </c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  <c r="HP33" s="5"/>
      <c r="HQ33" s="5"/>
      <c r="HR33" s="5"/>
      <c r="HS33" s="5"/>
      <c r="HT33" s="5"/>
      <c r="HU33" s="5"/>
      <c r="HV33" s="5"/>
      <c r="HW33" s="5"/>
      <c r="HX33" s="5"/>
      <c r="HY33" s="5"/>
      <c r="HZ33" s="5"/>
      <c r="IA33" s="5"/>
      <c r="IB33" s="5"/>
      <c r="IC33" s="5"/>
      <c r="ID33" s="5"/>
      <c r="IE33" s="5"/>
      <c r="IF33" s="5"/>
      <c r="IG33" s="5"/>
      <c r="IH33" s="5"/>
      <c r="II33" s="5"/>
      <c r="IJ33" s="5"/>
      <c r="IK33" s="5"/>
      <c r="IL33" s="5"/>
      <c r="IM33" s="5"/>
      <c r="IN33" s="5"/>
      <c r="IO33" s="5"/>
      <c r="IP33" s="5"/>
      <c r="IQ33" s="5"/>
      <c r="IR33" s="5"/>
      <c r="IS33" s="5"/>
      <c r="IT33" s="5"/>
      <c r="IU33" s="5"/>
      <c r="IV33" s="5"/>
      <c r="IW33" s="5"/>
      <c r="IX33" s="5"/>
      <c r="IY33" s="5"/>
      <c r="IZ33" s="5"/>
      <c r="JA33" s="5"/>
      <c r="JB33" s="5"/>
      <c r="JC33" s="5"/>
      <c r="JD33" s="5"/>
      <c r="JE33" s="5"/>
      <c r="JF33" s="5"/>
      <c r="JG33" s="5"/>
      <c r="JH33" s="5"/>
      <c r="JI33" s="5"/>
      <c r="JJ33" s="5"/>
      <c r="JK33" s="5"/>
      <c r="JL33" s="5"/>
      <c r="JM33" s="5"/>
      <c r="JN33" s="5"/>
      <c r="JO33" s="5"/>
      <c r="JP33" s="5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5"/>
      <c r="LP33" s="5"/>
      <c r="LQ33" s="5"/>
      <c r="LR33" s="5"/>
      <c r="LS33" s="5"/>
      <c r="LT33" s="5"/>
      <c r="LU33" s="5"/>
      <c r="LV33" s="5"/>
      <c r="LW33" s="5"/>
      <c r="LX33" s="5"/>
      <c r="LY33" s="5"/>
      <c r="LZ33" s="5"/>
      <c r="MA33" s="5"/>
      <c r="MB33" s="5"/>
      <c r="MC33" s="5"/>
      <c r="MD33" s="5"/>
      <c r="ME33" s="5"/>
      <c r="MF33" s="5"/>
      <c r="MG33" s="5"/>
      <c r="MH33" s="5"/>
      <c r="MI33" s="5"/>
      <c r="MJ33" s="5"/>
      <c r="MK33" s="5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  <c r="OL33" s="5"/>
      <c r="OM33" s="5"/>
      <c r="ON33" s="5"/>
      <c r="OO33" s="5"/>
      <c r="OP33" s="5"/>
      <c r="OQ33" s="5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5"/>
      <c r="PE33" s="5"/>
      <c r="PF33" s="5"/>
      <c r="PG33" s="5"/>
      <c r="PH33" s="5"/>
      <c r="PI33" s="5"/>
      <c r="PJ33" s="5"/>
      <c r="PK33" s="5"/>
      <c r="PL33" s="5"/>
      <c r="PM33" s="5"/>
      <c r="PN33" s="5"/>
      <c r="PO33" s="5"/>
      <c r="PP33" s="5"/>
      <c r="PQ33" s="5"/>
      <c r="PR33" s="5"/>
      <c r="PS33" s="5"/>
      <c r="PT33" s="5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5"/>
      <c r="QG33" s="5"/>
      <c r="QH33" s="5"/>
      <c r="QI33" s="5"/>
      <c r="QJ33" s="5"/>
      <c r="QK33" s="5"/>
      <c r="QL33" s="5"/>
      <c r="QM33" s="5"/>
      <c r="QN33" s="5"/>
      <c r="QO33" s="5"/>
      <c r="QP33" s="5"/>
      <c r="QQ33" s="5"/>
      <c r="QR33" s="5"/>
      <c r="QS33" s="5"/>
      <c r="QT33" s="5"/>
      <c r="QU33" s="5"/>
      <c r="QV33" s="5"/>
      <c r="QW33" s="5"/>
      <c r="QX33" s="5"/>
      <c r="QY33" s="5"/>
      <c r="QZ33" s="5"/>
      <c r="RA33" s="5"/>
      <c r="RB33" s="5"/>
      <c r="RC33" s="5"/>
      <c r="RD33" s="5"/>
      <c r="RE33" s="5"/>
      <c r="RF33" s="5"/>
      <c r="RG33" s="5"/>
      <c r="RH33" s="5"/>
      <c r="RI33" s="5"/>
      <c r="RJ33" s="5"/>
      <c r="RK33" s="5"/>
      <c r="RL33" s="5"/>
      <c r="RM33" s="5"/>
      <c r="RN33" s="5"/>
      <c r="RO33" s="5"/>
      <c r="RP33" s="5"/>
      <c r="RQ33" s="5"/>
      <c r="RR33" s="5"/>
      <c r="RS33" s="5"/>
      <c r="RT33" s="5"/>
      <c r="RU33" s="5"/>
      <c r="RV33" s="5"/>
      <c r="RW33" s="5"/>
      <c r="RX33" s="5"/>
      <c r="RY33" s="5"/>
      <c r="RZ33" s="5"/>
      <c r="SA33" s="5"/>
      <c r="SB33" s="5"/>
      <c r="SC33" s="5"/>
      <c r="SD33" s="5"/>
      <c r="SE33" s="5"/>
      <c r="SF33" s="5"/>
      <c r="SG33" s="5"/>
      <c r="SH33" s="5"/>
      <c r="SI33" s="5"/>
      <c r="SJ33" s="5"/>
      <c r="SK33" s="5"/>
      <c r="SL33" s="5"/>
      <c r="SM33" s="5"/>
      <c r="SN33" s="5"/>
      <c r="SO33" s="5"/>
      <c r="SP33" s="5"/>
      <c r="SQ33" s="5"/>
      <c r="SR33" s="5"/>
      <c r="SS33" s="5"/>
      <c r="ST33" s="5"/>
      <c r="SU33" s="5"/>
      <c r="SV33" s="5"/>
      <c r="SW33" s="5"/>
      <c r="SX33" s="5"/>
      <c r="SY33" s="5"/>
      <c r="SZ33" s="5"/>
      <c r="TA33" s="5"/>
      <c r="TB33" s="5"/>
      <c r="TC33" s="5"/>
      <c r="TD33" s="5"/>
      <c r="TE33" s="5"/>
      <c r="TF33" s="5"/>
      <c r="TG33" s="5"/>
      <c r="TH33" s="5"/>
      <c r="TI33" s="5"/>
      <c r="TJ33" s="5"/>
      <c r="TK33" s="5"/>
      <c r="TL33" s="5"/>
      <c r="TM33" s="5"/>
      <c r="TN33" s="5"/>
      <c r="TO33" s="5"/>
      <c r="TP33" s="5"/>
      <c r="TQ33" s="5"/>
      <c r="TR33" s="5"/>
      <c r="TS33" s="5"/>
      <c r="TT33" s="5"/>
      <c r="TU33" s="5"/>
      <c r="TV33" s="5"/>
      <c r="TW33" s="5"/>
      <c r="TX33" s="5"/>
      <c r="TY33" s="5"/>
      <c r="TZ33" s="5"/>
      <c r="UA33" s="5"/>
      <c r="UB33" s="5"/>
      <c r="UC33" s="5"/>
      <c r="UD33" s="5"/>
      <c r="UE33" s="5"/>
      <c r="UF33" s="5"/>
      <c r="UG33" s="5"/>
      <c r="UH33" s="5"/>
      <c r="UI33" s="5"/>
      <c r="UJ33" s="5"/>
      <c r="UK33" s="5"/>
      <c r="UL33" s="5"/>
      <c r="UM33" s="5"/>
      <c r="UN33" s="5"/>
      <c r="UO33" s="5"/>
      <c r="UP33" s="5"/>
      <c r="UQ33" s="5"/>
      <c r="UR33" s="5"/>
      <c r="US33" s="5"/>
      <c r="UT33" s="5"/>
      <c r="UU33" s="5"/>
      <c r="UV33" s="5"/>
      <c r="UW33" s="5"/>
      <c r="UX33" s="5"/>
      <c r="UY33" s="5"/>
      <c r="UZ33" s="5"/>
      <c r="VA33" s="5"/>
      <c r="VB33" s="5"/>
      <c r="VC33" s="5"/>
      <c r="VD33" s="5"/>
      <c r="VE33" s="5"/>
      <c r="VF33" s="5"/>
      <c r="VG33" s="5"/>
      <c r="VH33" s="5"/>
      <c r="VI33" s="5"/>
      <c r="VJ33" s="5"/>
      <c r="VK33" s="5"/>
      <c r="VL33" s="5"/>
      <c r="VM33" s="5"/>
      <c r="VN33" s="5"/>
      <c r="VO33" s="5"/>
      <c r="VP33" s="5"/>
      <c r="VQ33" s="5"/>
      <c r="VR33" s="5"/>
      <c r="VS33" s="5"/>
      <c r="VT33" s="5"/>
      <c r="VU33" s="5"/>
      <c r="VV33" s="5"/>
      <c r="VW33" s="5"/>
      <c r="VX33" s="5"/>
      <c r="VY33" s="5"/>
      <c r="VZ33" s="5"/>
      <c r="WA33" s="5"/>
      <c r="WB33" s="5"/>
      <c r="WC33" s="5"/>
      <c r="WD33" s="5"/>
      <c r="WE33" s="5"/>
      <c r="WF33" s="5"/>
      <c r="WG33" s="5"/>
      <c r="WH33" s="5"/>
      <c r="WI33" s="5"/>
      <c r="WJ33" s="5"/>
      <c r="WK33" s="5"/>
      <c r="WL33" s="5"/>
      <c r="WM33" s="5"/>
      <c r="WN33" s="5"/>
      <c r="WO33" s="5"/>
      <c r="WP33" s="5"/>
      <c r="WQ33" s="5"/>
      <c r="WR33" s="5"/>
      <c r="WS33" s="5"/>
      <c r="WT33" s="5"/>
      <c r="WU33" s="5"/>
      <c r="WV33" s="5"/>
      <c r="WW33" s="5"/>
      <c r="WX33" s="5"/>
      <c r="WY33" s="5"/>
      <c r="WZ33" s="5"/>
      <c r="XA33" s="5"/>
      <c r="XB33" s="5"/>
      <c r="XC33" s="5"/>
      <c r="XD33" s="5"/>
      <c r="XE33" s="5"/>
      <c r="XF33" s="5"/>
      <c r="XG33" s="5"/>
      <c r="XH33" s="5"/>
      <c r="XI33" s="5"/>
      <c r="XJ33" s="5"/>
      <c r="XK33" s="5"/>
      <c r="XL33" s="5"/>
      <c r="XM33" s="5"/>
      <c r="XN33" s="5"/>
      <c r="XO33" s="5"/>
      <c r="XP33" s="5"/>
      <c r="XQ33" s="5"/>
      <c r="XR33" s="5"/>
      <c r="XS33" s="5"/>
      <c r="XT33" s="5"/>
      <c r="XU33" s="5"/>
      <c r="XV33" s="5"/>
      <c r="XW33" s="5"/>
      <c r="XX33" s="5"/>
      <c r="XY33" s="5"/>
      <c r="XZ33" s="5"/>
      <c r="YA33" s="5"/>
      <c r="YB33" s="5"/>
      <c r="YC33" s="5"/>
      <c r="YD33" s="5"/>
      <c r="YE33" s="5"/>
      <c r="YF33" s="5"/>
      <c r="YG33" s="5"/>
      <c r="YH33" s="5"/>
      <c r="YI33" s="5"/>
      <c r="YJ33" s="5"/>
      <c r="YK33" s="5"/>
      <c r="YL33" s="5"/>
      <c r="YM33" s="5"/>
      <c r="YN33" s="5"/>
      <c r="YO33" s="5"/>
      <c r="YP33" s="5"/>
      <c r="YQ33" s="5"/>
      <c r="YR33" s="5"/>
      <c r="YS33" s="5"/>
      <c r="YT33" s="5"/>
      <c r="YU33" s="5"/>
      <c r="YV33" s="5"/>
      <c r="YW33" s="5"/>
      <c r="YX33" s="5"/>
      <c r="YY33" s="5"/>
      <c r="YZ33" s="5"/>
      <c r="ZA33" s="5"/>
      <c r="ZB33" s="5"/>
      <c r="ZC33" s="5"/>
      <c r="ZD33" s="5"/>
      <c r="ZE33" s="5"/>
      <c r="ZF33" s="5"/>
      <c r="ZG33" s="5"/>
      <c r="ZH33" s="5"/>
      <c r="ZI33" s="5"/>
      <c r="ZJ33" s="5"/>
      <c r="ZK33" s="5"/>
      <c r="ZL33" s="5"/>
      <c r="ZM33" s="5"/>
      <c r="ZN33" s="5"/>
      <c r="ZO33" s="5"/>
      <c r="ZP33" s="5"/>
      <c r="ZQ33" s="5"/>
      <c r="ZR33" s="5"/>
      <c r="ZS33" s="5"/>
      <c r="ZT33" s="5"/>
      <c r="ZU33" s="5"/>
      <c r="ZV33" s="5"/>
      <c r="ZW33" s="5"/>
      <c r="ZX33" s="5"/>
      <c r="ZY33" s="5"/>
      <c r="ZZ33" s="5"/>
    </row>
    <row r="34" spans="1:702" ht="26.25" x14ac:dyDescent="0.25">
      <c r="A34" s="61" t="s">
        <v>141</v>
      </c>
      <c r="B34" s="73" t="s">
        <v>166</v>
      </c>
      <c r="C34" s="69"/>
      <c r="D34" s="70">
        <v>43847</v>
      </c>
      <c r="E34" s="75" t="s">
        <v>52</v>
      </c>
      <c r="F34" s="71">
        <v>10000</v>
      </c>
      <c r="G34" s="69"/>
      <c r="H34" s="72">
        <f t="array" aca="1" ref="H34" ca="1">IF(OR($D34=Fériés,$D34=Ponts,NOT(NETWORKDAYS.INTL($D34,$D34,Chômés))),"Erreur de",IF($D34="","Absence de",IFERROR(
IF($I34="Terminé","Opération",
IF(TODAY()&lt;=$D34,$D34,
IF($I34&lt;WORKDAY.INTL(Prochaine_Echéance,IF(OR(WORKDAY.INTL(Prochaine_Echéance,0,Chômés,Tout_JF_P)=Tout_JF_P),1,0)*Sens,Chômés,Tout_JF_P),
$I34,
WORKDAY.INTL(Prochaine_Echéance,IF(OR(WORKDAY.INTL(Prochaine_Echéance,0,Chômés,Tout_JF_P)=Tout_JF_P),1,0)*Sens,Chômés,Tout_JF_P))
)),
IF($D34="","Absence de","Erreur de"))))</f>
        <v>43907</v>
      </c>
      <c r="I34" s="60" t="str">
        <f t="array" aca="1" ref="I34" ca="1">IF(OR($D34=Fériés,$D34=Ponts,NOT(NETWORKDAYS.INTL($D34,$D34,Chômés))),"date de début",IFERROR(
IF(La_Dernière_Opération&gt;EDATE($D34,100),"Perpétuel",
IF(La_Dernière_Opération&lt;TODAY(),"Terminé",La_Dernière_Opération)),IF(AND(ISNUMBER($D34),$E34=""),"périodicité","date de début")))</f>
        <v>Perpétuel</v>
      </c>
      <c r="J34" s="40" t="str">
        <f t="array" aca="1" ref="J34" ca="1">IFERROR(IF(J$4&lt;$D34,"",
IF(J$4&gt;La_Dernière_Opération,"",
IF(J$4=La_Dernière_Opération,Montant,
IF(J$4=$D34,IF(OR(J$4=Tout_JF_P,NOT(NETWORKDAYS.INTL(J$4,J$4,Chômés))),"*",Montant),
IF(_T_E=J$4,IF(OR(J$4=Tout_JF_P,NOT(NETWORKDAYS.INTL(J$4,J$4,Chômés))),"*",Montant),
IF(AND(OFFSET(J34,,-Sens)&lt;&gt;"",OR(OFFSET(J$4,,-Sens)=Tout_JF_P,NOT(NETWORKDAYS.INTL(OFFSET(J$4,,-Sens),OFFSET(J$4,,-Sens),Chômés)))),IF(OR(J$4=Tout_JF_P,NOT(NETWORKDAYS.INTL(J$4,J$4,Chômés))),"*",Montant),
"")))))),"")</f>
        <v/>
      </c>
      <c r="K34" s="40" t="str">
        <f t="array" aca="1" ref="K34" ca="1">IFERROR(IF(K$4&lt;$D34,"",
IF(K$4&gt;La_Dernière_Opération,"",
IF(K$4=La_Dernière_Opération,Montant,
IF(K$4=$D34,IF(OR(K$4=Tout_JF_P,NOT(NETWORKDAYS.INTL(K$4,K$4,Chômés))),"*",Montant),
IF(_T_E=K$4,IF(OR(K$4=Tout_JF_P,NOT(NETWORKDAYS.INTL(K$4,K$4,Chômés))),"*",Montant),
IF(AND(OFFSET(K34,,-Sens)&lt;&gt;"",OR(OFFSET(K$4,,-Sens)=Tout_JF_P,NOT(NETWORKDAYS.INTL(OFFSET(K$4,,-Sens),OFFSET(K$4,,-Sens),Chômés)))),IF(OR(K$4=Tout_JF_P,NOT(NETWORKDAYS.INTL(K$4,K$4,Chômés))),"*",Montant),
"")))))),"")</f>
        <v/>
      </c>
      <c r="L34" s="40" t="str">
        <f t="array" aca="1" ref="L34" ca="1">IFERROR(IF(L$4&lt;$D34,"",
IF(L$4&gt;La_Dernière_Opération,"",
IF(L$4=La_Dernière_Opération,Montant,
IF(L$4=$D34,IF(OR(L$4=Tout_JF_P,NOT(NETWORKDAYS.INTL(L$4,L$4,Chômés))),"*",Montant),
IF(_T_E=L$4,IF(OR(L$4=Tout_JF_P,NOT(NETWORKDAYS.INTL(L$4,L$4,Chômés))),"*",Montant),
IF(AND(OFFSET(L34,,-Sens)&lt;&gt;"",OR(OFFSET(L$4,,-Sens)=Tout_JF_P,NOT(NETWORKDAYS.INTL(OFFSET(L$4,,-Sens),OFFSET(L$4,,-Sens),Chômés)))),IF(OR(L$4=Tout_JF_P,NOT(NETWORKDAYS.INTL(L$4,L$4,Chômés))),"*",Montant),
"")))))),"")</f>
        <v/>
      </c>
      <c r="M34" s="40" t="str">
        <f t="array" aca="1" ref="M34" ca="1">IFERROR(IF(M$4&lt;$D34,"",
IF(M$4&gt;La_Dernière_Opération,"",
IF(M$4=La_Dernière_Opération,Montant,
IF(M$4=$D34,IF(OR(M$4=Tout_JF_P,NOT(NETWORKDAYS.INTL(M$4,M$4,Chômés))),"*",Montant),
IF(_T_E=M$4,IF(OR(M$4=Tout_JF_P,NOT(NETWORKDAYS.INTL(M$4,M$4,Chômés))),"*",Montant),
IF(AND(OFFSET(M34,,-Sens)&lt;&gt;"",OR(OFFSET(M$4,,-Sens)=Tout_JF_P,NOT(NETWORKDAYS.INTL(OFFSET(M$4,,-Sens),OFFSET(M$4,,-Sens),Chômés)))),IF(OR(M$4=Tout_JF_P,NOT(NETWORKDAYS.INTL(M$4,M$4,Chômés))),"*",Montant),
"")))))),"")</f>
        <v/>
      </c>
      <c r="N34" s="40" t="str">
        <f t="array" aca="1" ref="N34" ca="1">IFERROR(IF(N$4&lt;$D34,"",
IF(N$4&gt;La_Dernière_Opération,"",
IF(N$4=La_Dernière_Opération,Montant,
IF(N$4=$D34,IF(OR(N$4=Tout_JF_P,NOT(NETWORKDAYS.INTL(N$4,N$4,Chômés))),"*",Montant),
IF(_T_E=N$4,IF(OR(N$4=Tout_JF_P,NOT(NETWORKDAYS.INTL(N$4,N$4,Chômés))),"*",Montant),
IF(AND(OFFSET(N34,,-Sens)&lt;&gt;"",OR(OFFSET(N$4,,-Sens)=Tout_JF_P,NOT(NETWORKDAYS.INTL(OFFSET(N$4,,-Sens),OFFSET(N$4,,-Sens),Chômés)))),IF(OR(N$4=Tout_JF_P,NOT(NETWORKDAYS.INTL(N$4,N$4,Chômés))),"*",Montant),
"")))))),"")</f>
        <v/>
      </c>
      <c r="O34" s="40" t="str">
        <f t="array" aca="1" ref="O34" ca="1">IFERROR(IF(O$4&lt;$D34,"",
IF(O$4&gt;La_Dernière_Opération,"",
IF(O$4=La_Dernière_Opération,Montant,
IF(O$4=$D34,IF(OR(O$4=Tout_JF_P,NOT(NETWORKDAYS.INTL(O$4,O$4,Chômés))),"*",Montant),
IF(_T_E=O$4,IF(OR(O$4=Tout_JF_P,NOT(NETWORKDAYS.INTL(O$4,O$4,Chômés))),"*",Montant),
IF(AND(OFFSET(O34,,-Sens)&lt;&gt;"",OR(OFFSET(O$4,,-Sens)=Tout_JF_P,NOT(NETWORKDAYS.INTL(OFFSET(O$4,,-Sens),OFFSET(O$4,,-Sens),Chômés)))),IF(OR(O$4=Tout_JF_P,NOT(NETWORKDAYS.INTL(O$4,O$4,Chômés))),"*",Montant),
"")))))),"")</f>
        <v/>
      </c>
      <c r="P34" s="40" t="str">
        <f t="array" aca="1" ref="P34" ca="1">IFERROR(IF(P$4&lt;$D34,"",
IF(P$4&gt;La_Dernière_Opération,"",
IF(P$4=La_Dernière_Opération,Montant,
IF(P$4=$D34,IF(OR(P$4=Tout_JF_P,NOT(NETWORKDAYS.INTL(P$4,P$4,Chômés))),"*",Montant),
IF(_T_E=P$4,IF(OR(P$4=Tout_JF_P,NOT(NETWORKDAYS.INTL(P$4,P$4,Chômés))),"*",Montant),
IF(AND(OFFSET(P34,,-Sens)&lt;&gt;"",OR(OFFSET(P$4,,-Sens)=Tout_JF_P,NOT(NETWORKDAYS.INTL(OFFSET(P$4,,-Sens),OFFSET(P$4,,-Sens),Chômés)))),IF(OR(P$4=Tout_JF_P,NOT(NETWORKDAYS.INTL(P$4,P$4,Chômés))),"*",Montant),
"")))))),"")</f>
        <v/>
      </c>
      <c r="Q34" s="40" t="str">
        <f t="array" aca="1" ref="Q34" ca="1">IFERROR(IF(Q$4&lt;$D34,"",
IF(Q$4&gt;La_Dernière_Opération,"",
IF(Q$4=La_Dernière_Opération,Montant,
IF(Q$4=$D34,IF(OR(Q$4=Tout_JF_P,NOT(NETWORKDAYS.INTL(Q$4,Q$4,Chômés))),"*",Montant),
IF(_T_E=Q$4,IF(OR(Q$4=Tout_JF_P,NOT(NETWORKDAYS.INTL(Q$4,Q$4,Chômés))),"*",Montant),
IF(AND(OFFSET(Q34,,-Sens)&lt;&gt;"",OR(OFFSET(Q$4,,-Sens)=Tout_JF_P,NOT(NETWORKDAYS.INTL(OFFSET(Q$4,,-Sens),OFFSET(Q$4,,-Sens),Chômés)))),IF(OR(Q$4=Tout_JF_P,NOT(NETWORKDAYS.INTL(Q$4,Q$4,Chômés))),"*",Montant),
"")))))),"")</f>
        <v/>
      </c>
      <c r="R34" s="87" t="str">
        <f t="array" aca="1" ref="R34" ca="1">IFERROR(IF(R$4&lt;$D34,"",
IF(R$4&gt;La_Dernière_Opération,"",
IF(R$4=La_Dernière_Opération,Montant,
IF(R$4=$D34,IF(OR(R$4=Tout_JF_P,NOT(NETWORKDAYS.INTL(R$4,R$4,Chômés))),"*",Montant),
IF(_T_E=R$4,IF(OR(R$4=Tout_JF_P,NOT(NETWORKDAYS.INTL(R$4,R$4,Chômés))),"*",Montant),
IF(AND(OFFSET(R34,,-Sens)&lt;&gt;"",OR(OFFSET(R$4,,-Sens)=Tout_JF_P,NOT(NETWORKDAYS.INTL(OFFSET(R$4,,-Sens),OFFSET(R$4,,-Sens),Chômés)))),IF(OR(R$4=Tout_JF_P,NOT(NETWORKDAYS.INTL(R$4,R$4,Chômés))),"*",Montant),
"")))))),"")</f>
        <v/>
      </c>
      <c r="S34" s="87" t="str">
        <f t="array" aca="1" ref="S34" ca="1">IFERROR(IF(S$4&lt;$D34,"",
IF(S$4&gt;La_Dernière_Opération,"",
IF(S$4=La_Dernière_Opération,Montant,
IF(S$4=$D34,IF(OR(S$4=Tout_JF_P,NOT(NETWORKDAYS.INTL(S$4,S$4,Chômés))),"*",Montant),
IF(_T_E=S$4,IF(OR(S$4=Tout_JF_P,NOT(NETWORKDAYS.INTL(S$4,S$4,Chômés))),"*",Montant),
IF(AND(OFFSET(S34,,-Sens)&lt;&gt;"",OR(OFFSET(S$4,,-Sens)=Tout_JF_P,NOT(NETWORKDAYS.INTL(OFFSET(S$4,,-Sens),OFFSET(S$4,,-Sens),Chômés)))),IF(OR(S$4=Tout_JF_P,NOT(NETWORKDAYS.INTL(S$4,S$4,Chômés))),"*",Montant),
"")))))),"")</f>
        <v/>
      </c>
      <c r="T34" s="87" t="str">
        <f t="array" aca="1" ref="T34" ca="1">IFERROR(IF(T$4&lt;$D34,"",
IF(T$4&gt;La_Dernière_Opération,"",
IF(T$4=La_Dernière_Opération,Montant,
IF(T$4=$D34,IF(OR(T$4=Tout_JF_P,NOT(NETWORKDAYS.INTL(T$4,T$4,Chômés))),"*",Montant),
IF(_T_E=T$4,IF(OR(T$4=Tout_JF_P,NOT(NETWORKDAYS.INTL(T$4,T$4,Chômés))),"*",Montant),
IF(AND(OFFSET(T34,,-Sens)&lt;&gt;"",OR(OFFSET(T$4,,-Sens)=Tout_JF_P,NOT(NETWORKDAYS.INTL(OFFSET(T$4,,-Sens),OFFSET(T$4,,-Sens),Chômés)))),IF(OR(T$4=Tout_JF_P,NOT(NETWORKDAYS.INTL(T$4,T$4,Chômés))),"*",Montant),
"")))))),"")</f>
        <v/>
      </c>
      <c r="U34" s="87" t="str">
        <f t="array" aca="1" ref="U34" ca="1">IFERROR(IF(U$4&lt;$D34,"",
IF(U$4&gt;La_Dernière_Opération,"",
IF(U$4=La_Dernière_Opération,Montant,
IF(U$4=$D34,IF(OR(U$4=Tout_JF_P,NOT(NETWORKDAYS.INTL(U$4,U$4,Chômés))),"*",Montant),
IF(_T_E=U$4,IF(OR(U$4=Tout_JF_P,NOT(NETWORKDAYS.INTL(U$4,U$4,Chômés))),"*",Montant),
IF(AND(OFFSET(U34,,-Sens)&lt;&gt;"",OR(OFFSET(U$4,,-Sens)=Tout_JF_P,NOT(NETWORKDAYS.INTL(OFFSET(U$4,,-Sens),OFFSET(U$4,,-Sens),Chômés)))),IF(OR(U$4=Tout_JF_P,NOT(NETWORKDAYS.INTL(U$4,U$4,Chômés))),"*",Montant),
"")))))),"")</f>
        <v/>
      </c>
      <c r="V34" s="87" t="str">
        <f ca="1">IFERROR(IF(V$4&lt;$D34,"",
IF(V$4&gt;La_Dernière_Opération,"",
IF(V$4=La_Dernière_Opération,Montant,
IF(V$4=$D34,IF(OR(V$4=Tout_JF_P,NOT(NETWORKDAYS.INTL(V$4,V$4,Chômés))),"*",Montant),
IF(_T_E=V$4,IF(OR(V$4=Tout_JF_P,NOT(NETWORKDAYS.INTL(V$4,V$4,Chômés))),"*",Montant),
IF(AND(OFFSET(V34,,-Sens)&lt;&gt;"",OR(OFFSET(V$4,,-Sens)=Tout_JF_P,NOT(NETWORKDAYS.INTL(OFFSET(V$4,,-Sens),OFFSET(V$4,,-Sens),Chômés)))),IF(OR(V$4=Tout_JF_P,NOT(NETWORKDAYS.INTL(V$4,V$4,Chômés))),"*",Montant),
"")))))),"")</f>
        <v/>
      </c>
      <c r="W34" s="87" t="str">
        <f ca="1">IFERROR(IF(W$4&lt;$D34,"",
IF(W$4&gt;La_Dernière_Opération,"",
IF(W$4=La_Dernière_Opération,Montant,
IF(W$4=$D34,IF(OR(W$4=Tout_JF_P,NOT(NETWORKDAYS.INTL(W$4,W$4,Chômés))),"*",Montant),
IF(_T_E=W$4,IF(OR(W$4=Tout_JF_P,NOT(NETWORKDAYS.INTL(W$4,W$4,Chômés))),"*",Montant),
IF(AND(OFFSET(W34,,-Sens)&lt;&gt;"",OR(OFFSET(W$4,,-Sens)=Tout_JF_P,NOT(NETWORKDAYS.INTL(OFFSET(W$4,,-Sens),OFFSET(W$4,,-Sens),Chômés)))),IF(OR(W$4=Tout_JF_P,NOT(NETWORKDAYS.INTL(W$4,W$4,Chômés))),"*",Montant),
"")))))),"")</f>
        <v/>
      </c>
      <c r="X34" s="87" t="str">
        <f t="array" aca="1" ref="X34" ca="1">IFERROR(IF(X$4&lt;$D34,"",
IF(X$4&gt;La_Dernière_Opération,"",
IF(X$4=La_Dernière_Opération,Montant,
IF(X$4=$D34,IF(OR(X$4=Tout_JF_P,NOT(NETWORKDAYS.INTL(X$4,X$4,Chômés))),"*",Montant),
IF(_T_E=X$4,IF(OR(X$4=Tout_JF_P,NOT(NETWORKDAYS.INTL(X$4,X$4,Chômés))),"*",Montant),
IF(AND(OFFSET(X34,,-Sens)&lt;&gt;"",OR(OFFSET(X$4,,-Sens)=Tout_JF_P,NOT(NETWORKDAYS.INTL(OFFSET(X$4,,-Sens),OFFSET(X$4,,-Sens),Chômés)))),IF(OR(X$4=Tout_JF_P,NOT(NETWORKDAYS.INTL(X$4,X$4,Chômés))),"*",Montant),
"")))))),"")</f>
        <v/>
      </c>
      <c r="Y34" s="87" t="str">
        <f t="array" aca="1" ref="Y34" ca="1">IFERROR(IF(Y$4&lt;$D34,"",
IF(Y$4&gt;La_Dernière_Opération,"",
IF(Y$4=La_Dernière_Opération,Montant,
IF(Y$4=$D34,IF(OR(Y$4=Tout_JF_P,NOT(NETWORKDAYS.INTL(Y$4,Y$4,Chômés))),"*",Montant),
IF(_T_E=Y$4,IF(OR(Y$4=Tout_JF_P,NOT(NETWORKDAYS.INTL(Y$4,Y$4,Chômés))),"*",Montant),
IF(AND(OFFSET(Y34,,-Sens)&lt;&gt;"",OR(OFFSET(Y$4,,-Sens)=Tout_JF_P,NOT(NETWORKDAYS.INTL(OFFSET(Y$4,,-Sens),OFFSET(Y$4,,-Sens),Chômés)))),IF(OR(Y$4=Tout_JF_P,NOT(NETWORKDAYS.INTL(Y$4,Y$4,Chômés))),"*",Montant),
"")))))),"")</f>
        <v/>
      </c>
      <c r="Z34" s="87" t="str">
        <f t="array" aca="1" ref="Z34" ca="1">IFERROR(IF(Z$4&lt;$D34,"",
IF(Z$4&gt;La_Dernière_Opération,"",
IF(Z$4=La_Dernière_Opération,Montant,
IF(Z$4=$D34,IF(OR(Z$4=Tout_JF_P,NOT(NETWORKDAYS.INTL(Z$4,Z$4,Chômés))),"*",Montant),
IF(_T_E=Z$4,IF(OR(Z$4=Tout_JF_P,NOT(NETWORKDAYS.INTL(Z$4,Z$4,Chômés))),"*",Montant),
IF(AND(OFFSET(Z34,,-Sens)&lt;&gt;"",OR(OFFSET(Z$4,,-Sens)=Tout_JF_P,NOT(NETWORKDAYS.INTL(OFFSET(Z$4,,-Sens),OFFSET(Z$4,,-Sens),Chômés)))),IF(OR(Z$4=Tout_JF_P,NOT(NETWORKDAYS.INTL(Z$4,Z$4,Chômés))),"*",Montant),
"")))))),"")</f>
        <v/>
      </c>
      <c r="AA34" s="87" t="str">
        <f t="array" aca="1" ref="AA34" ca="1">IFERROR(IF(AA$4&lt;$D34,"",
IF(AA$4&gt;La_Dernière_Opération,"",
IF(AA$4=La_Dernière_Opération,Montant,
IF(AA$4=$D34,IF(OR(AA$4=Tout_JF_P,NOT(NETWORKDAYS.INTL(AA$4,AA$4,Chômés))),"*",Montant),
IF(_T_E=AA$4,IF(OR(AA$4=Tout_JF_P,NOT(NETWORKDAYS.INTL(AA$4,AA$4,Chômés))),"*",Montant),
IF(AND(OFFSET(AA34,,-Sens)&lt;&gt;"",OR(OFFSET(AA$4,,-Sens)=Tout_JF_P,NOT(NETWORKDAYS.INTL(OFFSET(AA$4,,-Sens),OFFSET(AA$4,,-Sens),Chômés)))),IF(OR(AA$4=Tout_JF_P,NOT(NETWORKDAYS.INTL(AA$4,AA$4,Chômés))),"*",Montant),
"")))))),"")</f>
        <v/>
      </c>
      <c r="AB34" s="87" t="str">
        <f ca="1">IFERROR(IF(AB$4&lt;$D34,"",
IF(AB$4&gt;La_Dernière_Opération,"",
IF(AB$4=La_Dernière_Opération,Montant,
IF(AB$4=$D34,IF(OR(AB$4=Tout_JF_P,NOT(NETWORKDAYS.INTL(AB$4,AB$4,Chômés))),"*",Montant),
IF(_T_E=AB$4,IF(OR(AB$4=Tout_JF_P,NOT(NETWORKDAYS.INTL(AB$4,AB$4,Chômés))),"*",Montant),
IF(AND(OFFSET(AB34,,-Sens)&lt;&gt;"",OR(OFFSET(AB$4,,-Sens)=Tout_JF_P,NOT(NETWORKDAYS.INTL(OFFSET(AB$4,,-Sens),OFFSET(AB$4,,-Sens),Chômés)))),IF(OR(AB$4=Tout_JF_P,NOT(NETWORKDAYS.INTL(AB$4,AB$4,Chômés))),"*",Montant),
"")))))),"")</f>
        <v/>
      </c>
      <c r="AC34" s="87" t="str">
        <f t="array" aca="1" ref="AC34" ca="1">IFERROR(IF(AC$4&lt;$D34,"",
IF(AC$4&gt;La_Dernière_Opération,"",
IF(AC$4=La_Dernière_Opération,Montant,
IF(AC$4=$D34,IF(OR(AC$4=Tout_JF_P,NOT(NETWORKDAYS.INTL(AC$4,AC$4,Chômés))),"*",Montant),
IF(_T_E=AC$4,IF(OR(AC$4=Tout_JF_P,NOT(NETWORKDAYS.INTL(AC$4,AC$4,Chômés))),"*",Montant),
IF(AND(OFFSET(AC34,,-Sens)&lt;&gt;"",OR(OFFSET(AC$4,,-Sens)=Tout_JF_P,NOT(NETWORKDAYS.INTL(OFFSET(AC$4,,-Sens),OFFSET(AC$4,,-Sens),Chômés)))),IF(OR(AC$4=Tout_JF_P,NOT(NETWORKDAYS.INTL(AC$4,AC$4,Chômés))),"*",Montant),
"")))))),"")</f>
        <v/>
      </c>
      <c r="AD34" s="87" t="str">
        <f ca="1">IFERROR(IF(AD$4&lt;$D34,"",
IF(AD$4&gt;La_Dernière_Opération,"",
IF(AD$4=La_Dernière_Opération,Montant,
IF(AD$4=$D34,IF(OR(AD$4=Tout_JF_P,NOT(NETWORKDAYS.INTL(AD$4,AD$4,Chômés))),"*",Montant),
IF(_T_E=AD$4,IF(OR(AD$4=Tout_JF_P,NOT(NETWORKDAYS.INTL(AD$4,AD$4,Chômés))),"*",Montant),
IF(AND(OFFSET(AD34,,-Sens)&lt;&gt;"",OR(OFFSET(AD$4,,-Sens)=Tout_JF_P,NOT(NETWORKDAYS.INTL(OFFSET(AD$4,,-Sens),OFFSET(AD$4,,-Sens),Chômés)))),IF(OR(AD$4=Tout_JF_P,NOT(NETWORKDAYS.INTL(AD$4,AD$4,Chômés))),"*",Montant),
"")))))),"")</f>
        <v>VM</v>
      </c>
      <c r="AE34" s="87" t="str">
        <f t="array" aca="1" ref="AE34" ca="1">IFERROR(IF(AE$4&lt;$D34,"",
IF(AE$4&gt;La_Dernière_Opération,"",
IF(AE$4=La_Dernière_Opération,Montant,
IF(AE$4=$D34,IF(OR(AE$4=Tout_JF_P,NOT(NETWORKDAYS.INTL(AE$4,AE$4,Chômés))),"*",Montant),
IF(_T_E=AE$4,IF(OR(AE$4=Tout_JF_P,NOT(NETWORKDAYS.INTL(AE$4,AE$4,Chômés))),"*",Montant),
IF(AND(OFFSET(AE34,,-Sens)&lt;&gt;"",OR(OFFSET(AE$4,,-Sens)=Tout_JF_P,NOT(NETWORKDAYS.INTL(OFFSET(AE$4,,-Sens),OFFSET(AE$4,,-Sens),Chômés)))),IF(OR(AE$4=Tout_JF_P,NOT(NETWORKDAYS.INTL(AE$4,AE$4,Chômés))),"*",Montant),
"")))))),"")</f>
        <v/>
      </c>
      <c r="AF34" s="87" t="str">
        <f t="array" aca="1" ref="AF34" ca="1">IFERROR(IF(AF$4&lt;$D34,"",
IF(AF$4&gt;La_Dernière_Opération,"",
IF(AF$4=La_Dernière_Opération,Montant,
IF(AF$4=$D34,IF(OR(AF$4=Tout_JF_P,NOT(NETWORKDAYS.INTL(AF$4,AF$4,Chômés))),"*",Montant),
IF(_T_E=AF$4,IF(OR(AF$4=Tout_JF_P,NOT(NETWORKDAYS.INTL(AF$4,AF$4,Chômés))),"*",Montant),
IF(AND(OFFSET(AF34,,-Sens)&lt;&gt;"",OR(OFFSET(AF$4,,-Sens)=Tout_JF_P,NOT(NETWORKDAYS.INTL(OFFSET(AF$4,,-Sens),OFFSET(AF$4,,-Sens),Chômés)))),IF(OR(AF$4=Tout_JF_P,NOT(NETWORKDAYS.INTL(AF$4,AF$4,Chômés))),"*",Montant),
"")))))),"")</f>
        <v/>
      </c>
      <c r="AG34" s="87" t="str">
        <f ca="1">IFERROR(IF(AG$4&lt;$D34,"",
IF(AG$4&gt;La_Dernière_Opération,"",
IF(AG$4=La_Dernière_Opération,Montant,
IF(AG$4=$D34,IF(OR(AG$4=Tout_JF_P,NOT(NETWORKDAYS.INTL(AG$4,AG$4,Chômés))),"*",Montant),
IF(_T_E=AG$4,IF(OR(AG$4=Tout_JF_P,NOT(NETWORKDAYS.INTL(AG$4,AG$4,Chômés))),"*",Montant),
IF(AND(OFFSET(AG34,,-Sens)&lt;&gt;"",OR(OFFSET(AG$4,,-Sens)=Tout_JF_P,NOT(NETWORKDAYS.INTL(OFFSET(AG$4,,-Sens),OFFSET(AG$4,,-Sens),Chômés)))),IF(OR(AG$4=Tout_JF_P,NOT(NETWORKDAYS.INTL(AG$4,AG$4,Chômés))),"*",Montant),
"")))))),"")</f>
        <v/>
      </c>
      <c r="AH34" s="87" t="str">
        <f t="array" aca="1" ref="AH34" ca="1">IFERROR(IF(AH$4&lt;$D34,"",
IF(AH$4&gt;La_Dernière_Opération,"",
IF(AH$4=La_Dernière_Opération,Montant,
IF(AH$4=$D34,IF(OR(AH$4=Tout_JF_P,NOT(NETWORKDAYS.INTL(AH$4,AH$4,Chômés))),"*",Montant),
IF(_T_E=AH$4,IF(OR(AH$4=Tout_JF_P,NOT(NETWORKDAYS.INTL(AH$4,AH$4,Chômés))),"*",Montant),
IF(AND(OFFSET(AH34,,-Sens)&lt;&gt;"",OR(OFFSET(AH$4,,-Sens)=Tout_JF_P,NOT(NETWORKDAYS.INTL(OFFSET(AH$4,,-Sens),OFFSET(AH$4,,-Sens),Chômés)))),IF(OR(AH$4=Tout_JF_P,NOT(NETWORKDAYS.INTL(AH$4,AH$4,Chômés))),"*",Montant),
"")))))),"")</f>
        <v/>
      </c>
      <c r="AI34" s="87" t="str">
        <f ca="1">IFERROR(IF(AI$4&lt;$D34,"",
IF(AI$4&gt;La_Dernière_Opération,"",
IF(AI$4=La_Dernière_Opération,Montant,
IF(AI$4=$D34,IF(OR(AI$4=Tout_JF_P,NOT(NETWORKDAYS.INTL(AI$4,AI$4,Chômés))),"*",Montant),
IF(_T_E=AI$4,IF(OR(AI$4=Tout_JF_P,NOT(NETWORKDAYS.INTL(AI$4,AI$4,Chômés))),"*",Montant),
IF(AND(OFFSET(AI34,,-Sens)&lt;&gt;"",OR(OFFSET(AI$4,,-Sens)=Tout_JF_P,NOT(NETWORKDAYS.INTL(OFFSET(AI$4,,-Sens),OFFSET(AI$4,,-Sens),Chômés)))),IF(OR(AI$4=Tout_JF_P,NOT(NETWORKDAYS.INTL(AI$4,AI$4,Chômés))),"*",Montant),
"")))))),"")</f>
        <v/>
      </c>
      <c r="AJ34" s="87" t="str">
        <f t="array" aca="1" ref="AJ34" ca="1">IFERROR(IF(AJ$4&lt;$D34,"",
IF(AJ$4&gt;La_Dernière_Opération,"",
IF(AJ$4=La_Dernière_Opération,Montant,
IF(AJ$4=$D34,IF(OR(AJ$4=Tout_JF_P,NOT(NETWORKDAYS.INTL(AJ$4,AJ$4,Chômés))),"*",Montant),
IF(_T_E=AJ$4,IF(OR(AJ$4=Tout_JF_P,NOT(NETWORKDAYS.INTL(AJ$4,AJ$4,Chômés))),"*",Montant),
IF(AND(OFFSET(AJ34,,-Sens)&lt;&gt;"",OR(OFFSET(AJ$4,,-Sens)=Tout_JF_P,NOT(NETWORKDAYS.INTL(OFFSET(AJ$4,,-Sens),OFFSET(AJ$4,,-Sens),Chômés)))),IF(OR(AJ$4=Tout_JF_P,NOT(NETWORKDAYS.INTL(AJ$4,AJ$4,Chômés))),"*",Montant),
"")))))),"")</f>
        <v/>
      </c>
      <c r="AK34" s="87" t="str">
        <f t="array" aca="1" ref="AK34" ca="1">IFERROR(IF(AK$4&lt;$D34,"",
IF(AK$4&gt;La_Dernière_Opération,"",
IF(AK$4=La_Dernière_Opération,Montant,
IF(AK$4=$D34,IF(OR(AK$4=Tout_JF_P,NOT(NETWORKDAYS.INTL(AK$4,AK$4,Chômés))),"*",Montant),
IF(_T_E=AK$4,IF(OR(AK$4=Tout_JF_P,NOT(NETWORKDAYS.INTL(AK$4,AK$4,Chômés))),"*",Montant),
IF(AND(OFFSET(AK34,,-Sens)&lt;&gt;"",OR(OFFSET(AK$4,,-Sens)=Tout_JF_P,NOT(NETWORKDAYS.INTL(OFFSET(AK$4,,-Sens),OFFSET(AK$4,,-Sens),Chômés)))),IF(OR(AK$4=Tout_JF_P,NOT(NETWORKDAYS.INTL(AK$4,AK$4,Chômés))),"*",Montant),
"")))))),"")</f>
        <v/>
      </c>
      <c r="AL34" s="87" t="str">
        <f t="array" aca="1" ref="AL34" ca="1">IFERROR(IF(AL$4&lt;$D34,"",
IF(AL$4&gt;La_Dernière_Opération,"",
IF(AL$4=La_Dernière_Opération,Montant,
IF(AL$4=$D34,IF(OR(AL$4=Tout_JF_P,NOT(NETWORKDAYS.INTL(AL$4,AL$4,Chômés))),"*",Montant),
IF(_T_E=AL$4,IF(OR(AL$4=Tout_JF_P,NOT(NETWORKDAYS.INTL(AL$4,AL$4,Chômés))),"*",Montant),
IF(AND(OFFSET(AL34,,-Sens)&lt;&gt;"",OR(OFFSET(AL$4,,-Sens)=Tout_JF_P,NOT(NETWORKDAYS.INTL(OFFSET(AL$4,,-Sens),OFFSET(AL$4,,-Sens),Chômés)))),IF(OR(AL$4=Tout_JF_P,NOT(NETWORKDAYS.INTL(AL$4,AL$4,Chômés))),"*",Montant),
"")))))),"")</f>
        <v/>
      </c>
      <c r="AM34" s="87" t="str">
        <f t="array" aca="1" ref="AM34" ca="1">IFERROR(IF(AM$4&lt;$D34,"",
IF(AM$4&gt;La_Dernière_Opération,"",
IF(AM$4=La_Dernière_Opération,Montant,
IF(AM$4=$D34,IF(OR(AM$4=Tout_JF_P,NOT(NETWORKDAYS.INTL(AM$4,AM$4,Chômés))),"*",Montant),
IF(_T_E=AM$4,IF(OR(AM$4=Tout_JF_P,NOT(NETWORKDAYS.INTL(AM$4,AM$4,Chômés))),"*",Montant),
IF(AND(OFFSET(AM34,,-Sens)&lt;&gt;"",OR(OFFSET(AM$4,,-Sens)=Tout_JF_P,NOT(NETWORKDAYS.INTL(OFFSET(AM$4,,-Sens),OFFSET(AM$4,,-Sens),Chômés)))),IF(OR(AM$4=Tout_JF_P,NOT(NETWORKDAYS.INTL(AM$4,AM$4,Chômés))),"*",Montant),
"")))))),"")</f>
        <v/>
      </c>
      <c r="AN34" s="87" t="str">
        <f t="array" aca="1" ref="AN34" ca="1">IFERROR(IF(AN$4&lt;$D34,"",
IF(AN$4&gt;La_Dernière_Opération,"",
IF(AN$4=La_Dernière_Opération,Montant,
IF(AN$4=$D34,IF(OR(AN$4=Tout_JF_P,NOT(NETWORKDAYS.INTL(AN$4,AN$4,Chômés))),"*",Montant),
IF(_T_E=AN$4,IF(OR(AN$4=Tout_JF_P,NOT(NETWORKDAYS.INTL(AN$4,AN$4,Chômés))),"*",Montant),
IF(AND(OFFSET(AN34,,-Sens)&lt;&gt;"",OR(OFFSET(AN$4,,-Sens)=Tout_JF_P,NOT(NETWORKDAYS.INTL(OFFSET(AN$4,,-Sens),OFFSET(AN$4,,-Sens),Chômés)))),IF(OR(AN$4=Tout_JF_P,NOT(NETWORKDAYS.INTL(AN$4,AN$4,Chômés))),"*",Montant),
"")))))),"")</f>
        <v/>
      </c>
      <c r="AO34" s="87" t="str">
        <f t="array" aca="1" ref="AO34" ca="1">IFERROR(IF(AO$4&lt;$D34,"",
IF(AO$4&gt;La_Dernière_Opération,"",
IF(AO$4=La_Dernière_Opération,Montant,
IF(AO$4=$D34,IF(OR(AO$4=Tout_JF_P,NOT(NETWORKDAYS.INTL(AO$4,AO$4,Chômés))),"*",Montant),
IF(_T_E=AO$4,IF(OR(AO$4=Tout_JF_P,NOT(NETWORKDAYS.INTL(AO$4,AO$4,Chômés))),"*",Montant),
IF(AND(OFFSET(AO34,,-Sens)&lt;&gt;"",OR(OFFSET(AO$4,,-Sens)=Tout_JF_P,NOT(NETWORKDAYS.INTL(OFFSET(AO$4,,-Sens),OFFSET(AO$4,,-Sens),Chômés)))),IF(OR(AO$4=Tout_JF_P,NOT(NETWORKDAYS.INTL(AO$4,AO$4,Chômés))),"*",Montant),
"")))))),"")</f>
        <v/>
      </c>
      <c r="AP34" s="87" t="str">
        <f t="array" aca="1" ref="AP34" ca="1">IFERROR(IF(AP$4&lt;$D34,"",
IF(AP$4&gt;La_Dernière_Opération,"",
IF(AP$4=La_Dernière_Opération,Montant,
IF(AP$4=$D34,IF(OR(AP$4=Tout_JF_P,NOT(NETWORKDAYS.INTL(AP$4,AP$4,Chômés))),"*",Montant),
IF(_T_E=AP$4,IF(OR(AP$4=Tout_JF_P,NOT(NETWORKDAYS.INTL(AP$4,AP$4,Chômés))),"*",Montant),
IF(AND(OFFSET(AP34,,-Sens)&lt;&gt;"",OR(OFFSET(AP$4,,-Sens)=Tout_JF_P,NOT(NETWORKDAYS.INTL(OFFSET(AP$4,,-Sens),OFFSET(AP$4,,-Sens),Chômés)))),IF(OR(AP$4=Tout_JF_P,NOT(NETWORKDAYS.INTL(AP$4,AP$4,Chômés))),"*",Montant),
"")))))),"")</f>
        <v/>
      </c>
      <c r="AQ34" s="87" t="str">
        <f ca="1">IFERROR(IF(AQ$4&lt;$D34,"",
IF(AQ$4&gt;La_Dernière_Opération,"",
IF(AQ$4=La_Dernière_Opération,Montant,
IF(AQ$4=$D34,IF(OR(AQ$4=Tout_JF_P,NOT(NETWORKDAYS.INTL(AQ$4,AQ$4,Chômés))),"*",Montant),
IF(_T_E=AQ$4,IF(OR(AQ$4=Tout_JF_P,NOT(NETWORKDAYS.INTL(AQ$4,AQ$4,Chômés))),"*",Montant),
IF(AND(OFFSET(AQ34,,-Sens)&lt;&gt;"",OR(OFFSET(AQ$4,,-Sens)=Tout_JF_P,NOT(NETWORKDAYS.INTL(OFFSET(AQ$4,,-Sens),OFFSET(AQ$4,,-Sens),Chômés)))),IF(OR(AQ$4=Tout_JF_P,NOT(NETWORKDAYS.INTL(AQ$4,AQ$4,Chômés))),"*",Montant),
"")))))),"")</f>
        <v/>
      </c>
      <c r="AR34" s="87" t="str">
        <f ca="1">IFERROR(IF(AR$4&lt;$D34,"",
IF(AR$4&gt;La_Dernière_Opération,"",
IF(AR$4=La_Dernière_Opération,Montant,
IF(AR$4=$D34,IF(OR(AR$4=Tout_JF_P,NOT(NETWORKDAYS.INTL(AR$4,AR$4,Chômés))),"*",Montant),
IF(_T_E=AR$4,IF(OR(AR$4=Tout_JF_P,NOT(NETWORKDAYS.INTL(AR$4,AR$4,Chômés))),"*",Montant),
IF(AND(OFFSET(AR34,,-Sens)&lt;&gt;"",OR(OFFSET(AR$4,,-Sens)=Tout_JF_P,NOT(NETWORKDAYS.INTL(OFFSET(AR$4,,-Sens),OFFSET(AR$4,,-Sens),Chômés)))),IF(OR(AR$4=Tout_JF_P,NOT(NETWORKDAYS.INTL(AR$4,AR$4,Chômés))),"*",Montant),
"")))))),"")</f>
        <v/>
      </c>
      <c r="AS34" s="87" t="str">
        <f t="array" aca="1" ref="AS34" ca="1">IFERROR(IF(AS$4&lt;$D34,"",
IF(AS$4&gt;La_Dernière_Opération,"",
IF(AS$4=La_Dernière_Opération,Montant,
IF(AS$4=$D34,IF(OR(AS$4=Tout_JF_P,NOT(NETWORKDAYS.INTL(AS$4,AS$4,Chômés))),"*",Montant),
IF(_T_E=AS$4,IF(OR(AS$4=Tout_JF_P,NOT(NETWORKDAYS.INTL(AS$4,AS$4,Chômés))),"*",Montant),
IF(AND(OFFSET(AS34,,-Sens)&lt;&gt;"",OR(OFFSET(AS$4,,-Sens)=Tout_JF_P,NOT(NETWORKDAYS.INTL(OFFSET(AS$4,,-Sens),OFFSET(AS$4,,-Sens),Chômés)))),IF(OR(AS$4=Tout_JF_P,NOT(NETWORKDAYS.INTL(AS$4,AS$4,Chômés))),"*",Montant),
"")))))),"")</f>
        <v/>
      </c>
      <c r="AT34" s="87" t="str">
        <f t="array" aca="1" ref="AT34" ca="1">IFERROR(IF(AT$4&lt;$D34,"",
IF(AT$4&gt;La_Dernière_Opération,"",
IF(AT$4=La_Dernière_Opération,Montant,
IF(AT$4=$D34,IF(OR(AT$4=Tout_JF_P,NOT(NETWORKDAYS.INTL(AT$4,AT$4,Chômés))),"*",Montant),
IF(_T_E=AT$4,IF(OR(AT$4=Tout_JF_P,NOT(NETWORKDAYS.INTL(AT$4,AT$4,Chômés))),"*",Montant),
IF(AND(OFFSET(AT34,,-Sens)&lt;&gt;"",OR(OFFSET(AT$4,,-Sens)=Tout_JF_P,NOT(NETWORKDAYS.INTL(OFFSET(AT$4,,-Sens),OFFSET(AT$4,,-Sens),Chômés)))),IF(OR(AT$4=Tout_JF_P,NOT(NETWORKDAYS.INTL(AT$4,AT$4,Chômés))),"*",Montant),
"")))))),"")</f>
        <v/>
      </c>
      <c r="AU34" s="87" t="str">
        <f t="array" aca="1" ref="AU34" ca="1">IFERROR(IF(AU$4&lt;$D34,"",
IF(AU$4&gt;La_Dernière_Opération,"",
IF(AU$4=La_Dernière_Opération,Montant,
IF(AU$4=$D34,IF(OR(AU$4=Tout_JF_P,NOT(NETWORKDAYS.INTL(AU$4,AU$4,Chômés))),"*",Montant),
IF(_T_E=AU$4,IF(OR(AU$4=Tout_JF_P,NOT(NETWORKDAYS.INTL(AU$4,AU$4,Chômés))),"*",Montant),
IF(AND(OFFSET(AU34,,-Sens)&lt;&gt;"",OR(OFFSET(AU$4,,-Sens)=Tout_JF_P,NOT(NETWORKDAYS.INTL(OFFSET(AU$4,,-Sens),OFFSET(AU$4,,-Sens),Chômés)))),IF(OR(AU$4=Tout_JF_P,NOT(NETWORKDAYS.INTL(AU$4,AU$4,Chômés))),"*",Montant),
"")))))),"")</f>
        <v/>
      </c>
      <c r="AV34" s="87" t="str">
        <f t="array" aca="1" ref="AV34" ca="1">IFERROR(IF(AV$4&lt;$D34,"",
IF(AV$4&gt;La_Dernière_Opération,"",
IF(AV$4=La_Dernière_Opération,Montant,
IF(AV$4=$D34,IF(OR(AV$4=Tout_JF_P,NOT(NETWORKDAYS.INTL(AV$4,AV$4,Chômés))),"*",Montant),
IF(_T_E=AV$4,IF(OR(AV$4=Tout_JF_P,NOT(NETWORKDAYS.INTL(AV$4,AV$4,Chômés))),"*",Montant),
IF(AND(OFFSET(AV34,,-Sens)&lt;&gt;"",OR(OFFSET(AV$4,,-Sens)=Tout_JF_P,NOT(NETWORKDAYS.INTL(OFFSET(AV$4,,-Sens),OFFSET(AV$4,,-Sens),Chômés)))),IF(OR(AV$4=Tout_JF_P,NOT(NETWORKDAYS.INTL(AV$4,AV$4,Chômés))),"*",Montant),
"")))))),"")</f>
        <v/>
      </c>
      <c r="AW34" s="87" t="str">
        <f t="array" aca="1" ref="AW34" ca="1">IFERROR(IF(AW$4&lt;$D34,"",
IF(AW$4&gt;La_Dernière_Opération,"",
IF(AW$4=La_Dernière_Opération,Montant,
IF(AW$4=$D34,IF(OR(AW$4=Tout_JF_P,NOT(NETWORKDAYS.INTL(AW$4,AW$4,Chômés))),"*",Montant),
IF(_T_E=AW$4,IF(OR(AW$4=Tout_JF_P,NOT(NETWORKDAYS.INTL(AW$4,AW$4,Chômés))),"*",Montant),
IF(AND(OFFSET(AW34,,-Sens)&lt;&gt;"",OR(OFFSET(AW$4,,-Sens)=Tout_JF_P,NOT(NETWORKDAYS.INTL(OFFSET(AW$4,,-Sens),OFFSET(AW$4,,-Sens),Chômés)))),IF(OR(AW$4=Tout_JF_P,NOT(NETWORKDAYS.INTL(AW$4,AW$4,Chômés))),"*",Montant),
"")))))),"")</f>
        <v/>
      </c>
      <c r="AX34" s="87" t="str">
        <f t="array" aca="1" ref="AX34" ca="1">IFERROR(IF(AX$4&lt;$D34,"",
IF(AX$4&gt;La_Dernière_Opération,"",
IF(AX$4=La_Dernière_Opération,Montant,
IF(AX$4=$D34,IF(OR(AX$4=Tout_JF_P,NOT(NETWORKDAYS.INTL(AX$4,AX$4,Chômés))),"*",Montant),
IF(_T_E=AX$4,IF(OR(AX$4=Tout_JF_P,NOT(NETWORKDAYS.INTL(AX$4,AX$4,Chômés))),"*",Montant),
IF(AND(OFFSET(AX34,,-Sens)&lt;&gt;"",OR(OFFSET(AX$4,,-Sens)=Tout_JF_P,NOT(NETWORKDAYS.INTL(OFFSET(AX$4,,-Sens),OFFSET(AX$4,,-Sens),Chômés)))),IF(OR(AX$4=Tout_JF_P,NOT(NETWORKDAYS.INTL(AX$4,AX$4,Chômés))),"*",Montant),
"")))))),"")</f>
        <v/>
      </c>
      <c r="AY34" s="87" t="str">
        <f ca="1">IFERROR(IF(AY$4&lt;$D34,"",
IF(AY$4&gt;La_Dernière_Opération,"",
IF(AY$4=La_Dernière_Opération,Montant,
IF(AY$4=$D34,IF(OR(AY$4=Tout_JF_P,NOT(NETWORKDAYS.INTL(AY$4,AY$4,Chômés))),"*",Montant),
IF(_T_E=AY$4,IF(OR(AY$4=Tout_JF_P,NOT(NETWORKDAYS.INTL(AY$4,AY$4,Chômés))),"*",Montant),
IF(AND(OFFSET(AY34,,-Sens)&lt;&gt;"",OR(OFFSET(AY$4,,-Sens)=Tout_JF_P,NOT(NETWORKDAYS.INTL(OFFSET(AY$4,,-Sens),OFFSET(AY$4,,-Sens),Chômés)))),IF(OR(AY$4=Tout_JF_P,NOT(NETWORKDAYS.INTL(AY$4,AY$4,Chômés))),"*",Montant),
"")))))),"")</f>
        <v/>
      </c>
      <c r="AZ34" s="87" t="str">
        <f ca="1">IFERROR(IF(AZ$4&lt;$D34,"",
IF(AZ$4&gt;La_Dernière_Opération,"",
IF(AZ$4=La_Dernière_Opération,Montant,
IF(AZ$4=$D34,IF(OR(AZ$4=Tout_JF_P,NOT(NETWORKDAYS.INTL(AZ$4,AZ$4,Chômés))),"*",Montant),
IF(_T_E=AZ$4,IF(OR(AZ$4=Tout_JF_P,NOT(NETWORKDAYS.INTL(AZ$4,AZ$4,Chômés))),"*",Montant),
IF(AND(OFFSET(AZ34,,-Sens)&lt;&gt;"",OR(OFFSET(AZ$4,,-Sens)=Tout_JF_P,NOT(NETWORKDAYS.INTL(OFFSET(AZ$4,,-Sens),OFFSET(AZ$4,,-Sens),Chômés)))),IF(OR(AZ$4=Tout_JF_P,NOT(NETWORKDAYS.INTL(AZ$4,AZ$4,Chômés))),"*",Montant),
"")))))),"")</f>
        <v/>
      </c>
      <c r="BA34" s="87" t="str">
        <f t="array" aca="1" ref="BA34" ca="1">IFERROR(IF(BA$4&lt;$D34,"",
IF(BA$4&gt;La_Dernière_Opération,"",
IF(BA$4=La_Dernière_Opération,Montant,
IF(BA$4=$D34,IF(OR(BA$4=Tout_JF_P,NOT(NETWORKDAYS.INTL(BA$4,BA$4,Chômés))),"*",Montant),
IF(_T_E=BA$4,IF(OR(BA$4=Tout_JF_P,NOT(NETWORKDAYS.INTL(BA$4,BA$4,Chômés))),"*",Montant),
IF(AND(OFFSET(BA34,,-Sens)&lt;&gt;"",OR(OFFSET(BA$4,,-Sens)=Tout_JF_P,NOT(NETWORKDAYS.INTL(OFFSET(BA$4,,-Sens),OFFSET(BA$4,,-Sens),Chômés)))),IF(OR(BA$4=Tout_JF_P,NOT(NETWORKDAYS.INTL(BA$4,BA$4,Chômés))),"*",Montant),
"")))))),"")</f>
        <v/>
      </c>
      <c r="BB34" s="88" t="str">
        <f t="array" aca="1" ref="BB34" ca="1">IFERROR(IF(BB$4&lt;$D34,"",
IF(BB$4&gt;La_Dernière_Opération,"",
IF(BB$4=La_Dernière_Opération,Montant,
IF(BB$4=$D34,IF(OR(BB$4=Tout_JF_P,NOT(NETWORKDAYS.INTL(BB$4,BB$4,Chômés))),"*",Montant),
IF(_T_E=BB$4,IF(OR(BB$4=Tout_JF_P,NOT(NETWORKDAYS.INTL(BB$4,BB$4,Chômés))),"*",Montant),
IF(AND(OFFSET(BB34,,-Sens)&lt;&gt;"",OR(OFFSET(BB$4,,-Sens)=Tout_JF_P,NOT(NETWORKDAYS.INTL(OFFSET(BB$4,,-Sens),OFFSET(BB$4,,-Sens),Chômés)))),IF(OR(BB$4=Tout_JF_P,NOT(NETWORKDAYS.INTL(BB$4,BB$4,Chômés))),"*",Montant),
"")))))),"")</f>
        <v/>
      </c>
      <c r="BC34" s="88" t="str">
        <f t="array" aca="1" ref="BC34" ca="1">IFERROR(IF(BC$4&lt;$D34,"",
IF(BC$4&gt;La_Dernière_Opération,"",
IF(BC$4=La_Dernière_Opération,Montant,
IF(BC$4=$D34,IF(OR(BC$4=Tout_JF_P,NOT(NETWORKDAYS.INTL(BC$4,BC$4,Chômés))),"*",Montant),
IF(_T_E=BC$4,IF(OR(BC$4=Tout_JF_P,NOT(NETWORKDAYS.INTL(BC$4,BC$4,Chômés))),"*",Montant),
IF(AND(OFFSET(BC34,,-Sens)&lt;&gt;"",OR(OFFSET(BC$4,,-Sens)=Tout_JF_P,NOT(NETWORKDAYS.INTL(OFFSET(BC$4,,-Sens),OFFSET(BC$4,,-Sens),Chômés)))),IF(OR(BC$4=Tout_JF_P,NOT(NETWORKDAYS.INTL(BC$4,BC$4,Chômés))),"*",Montant),
"")))))),"")</f>
        <v/>
      </c>
      <c r="BD34" s="88" t="str">
        <f t="array" aca="1" ref="BD34" ca="1">IFERROR(IF(BD$4&lt;$D34,"",
IF(BD$4&gt;La_Dernière_Opération,"",
IF(BD$4=La_Dernière_Opération,Montant,
IF(BD$4=$D34,IF(OR(BD$4=Tout_JF_P,NOT(NETWORKDAYS.INTL(BD$4,BD$4,Chômés))),"*",Montant),
IF(_T_E=BD$4,IF(OR(BD$4=Tout_JF_P,NOT(NETWORKDAYS.INTL(BD$4,BD$4,Chômés))),"*",Montant),
IF(AND(OFFSET(BD34,,-Sens)&lt;&gt;"",OR(OFFSET(BD$4,,-Sens)=Tout_JF_P,NOT(NETWORKDAYS.INTL(OFFSET(BD$4,,-Sens),OFFSET(BD$4,,-Sens),Chômés)))),IF(OR(BD$4=Tout_JF_P,NOT(NETWORKDAYS.INTL(BD$4,BD$4,Chômés))),"*",Montant),
"")))))),"")</f>
        <v/>
      </c>
      <c r="BE34" s="88" t="str">
        <f t="array" aca="1" ref="BE34" ca="1">IFERROR(IF(BE$4&lt;$D34,"",
IF(BE$4&gt;La_Dernière_Opération,"",
IF(BE$4=La_Dernière_Opération,Montant,
IF(BE$4=$D34,IF(OR(BE$4=Tout_JF_P,NOT(NETWORKDAYS.INTL(BE$4,BE$4,Chômés))),"*",Montant),
IF(_T_E=BE$4,IF(OR(BE$4=Tout_JF_P,NOT(NETWORKDAYS.INTL(BE$4,BE$4,Chômés))),"*",Montant),
IF(AND(OFFSET(BE34,,-Sens)&lt;&gt;"",OR(OFFSET(BE$4,,-Sens)=Tout_JF_P,NOT(NETWORKDAYS.INTL(OFFSET(BE$4,,-Sens),OFFSET(BE$4,,-Sens),Chômés)))),IF(OR(BE$4=Tout_JF_P,NOT(NETWORKDAYS.INTL(BE$4,BE$4,Chômés))),"*",Montant),
"")))))),"")</f>
        <v/>
      </c>
      <c r="BF34" s="88" t="str">
        <f t="array" aca="1" ref="BF34" ca="1">IFERROR(IF(BF$4&lt;$D34,"",
IF(BF$4&gt;La_Dernière_Opération,"",
IF(BF$4=La_Dernière_Opération,Montant,
IF(BF$4=$D34,IF(OR(BF$4=Tout_JF_P,NOT(NETWORKDAYS.INTL(BF$4,BF$4,Chômés))),"*",Montant),
IF(_T_E=BF$4,IF(OR(BF$4=Tout_JF_P,NOT(NETWORKDAYS.INTL(BF$4,BF$4,Chômés))),"*",Montant),
IF(AND(OFFSET(BF34,,-Sens)&lt;&gt;"",OR(OFFSET(BF$4,,-Sens)=Tout_JF_P,NOT(NETWORKDAYS.INTL(OFFSET(BF$4,,-Sens),OFFSET(BF$4,,-Sens),Chômés)))),IF(OR(BF$4=Tout_JF_P,NOT(NETWORKDAYS.INTL(BF$4,BF$4,Chômés))),"*",Montant),
"")))))),"")</f>
        <v/>
      </c>
      <c r="BG34" s="88" t="str">
        <f t="array" aca="1" ref="BG34" ca="1">IFERROR(IF(BG$4&lt;$D34,"",
IF(BG$4&gt;La_Dernière_Opération,"",
IF(BG$4=La_Dernière_Opération,Montant,
IF(BG$4=$D34,IF(OR(BG$4=Tout_JF_P,NOT(NETWORKDAYS.INTL(BG$4,BG$4,Chômés))),"*",Montant),
IF(_T_E=BG$4,IF(OR(BG$4=Tout_JF_P,NOT(NETWORKDAYS.INTL(BG$4,BG$4,Chômés))),"*",Montant),
IF(AND(OFFSET(BG34,,-Sens)&lt;&gt;"",OR(OFFSET(BG$4,,-Sens)=Tout_JF_P,NOT(NETWORKDAYS.INTL(OFFSET(BG$4,,-Sens),OFFSET(BG$4,,-Sens),Chômés)))),IF(OR(BG$4=Tout_JF_P,NOT(NETWORKDAYS.INTL(BG$4,BG$4,Chômés))),"*",Montant),
"")))))),"")</f>
        <v>VM</v>
      </c>
      <c r="BH34" s="89" t="str">
        <f t="array" aca="1" ref="BH34" ca="1">IFERROR(IF(BH$4&lt;$D34,"",
IF(BH$4&gt;La_Dernière_Opération,"",
IF(BH$4=La_Dernière_Opération,Montant,
IF(BH$4=$D34,IF(OR(BH$4=Tout_JF_P,NOT(NETWORKDAYS.INTL(BH$4,BH$4,Chômés))),"*",Montant),
IF(_T_E=BH$4,IF(OR(BH$4=Tout_JF_P,NOT(NETWORKDAYS.INTL(BH$4,BH$4,Chômés))),"*",Montant),
IF(AND(OFFSET(BH34,,-Sens)&lt;&gt;"",OR(OFFSET(BH$4,,-Sens)=Tout_JF_P,NOT(NETWORKDAYS.INTL(OFFSET(BH$4,,-Sens),OFFSET(BH$4,,-Sens),Chômés)))),IF(OR(BH$4=Tout_JF_P,NOT(NETWORKDAYS.INTL(BH$4,BH$4,Chômés))),"*",Montant),
"")))))),"")</f>
        <v/>
      </c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  <c r="OE34" s="5"/>
      <c r="OF34" s="5"/>
      <c r="OG34" s="5"/>
      <c r="OH34" s="5"/>
      <c r="OI34" s="5"/>
      <c r="OJ34" s="5"/>
      <c r="OK34" s="5"/>
      <c r="OL34" s="5"/>
      <c r="OM34" s="5"/>
      <c r="ON34" s="5"/>
      <c r="OO34" s="5"/>
      <c r="OP34" s="5"/>
      <c r="OQ34" s="5"/>
      <c r="OR34" s="5"/>
      <c r="OS34" s="5"/>
      <c r="OT34" s="5"/>
      <c r="OU34" s="5"/>
      <c r="OV34" s="5"/>
      <c r="OW34" s="5"/>
      <c r="OX34" s="5"/>
      <c r="OY34" s="5"/>
      <c r="OZ34" s="5"/>
      <c r="PA34" s="5"/>
      <c r="PB34" s="5"/>
      <c r="PC34" s="5"/>
      <c r="PD34" s="5"/>
      <c r="PE34" s="5"/>
      <c r="PF34" s="5"/>
      <c r="PG34" s="5"/>
      <c r="PH34" s="5"/>
      <c r="PI34" s="5"/>
      <c r="PJ34" s="5"/>
      <c r="PK34" s="5"/>
      <c r="PL34" s="5"/>
      <c r="PM34" s="5"/>
      <c r="PN34" s="5"/>
      <c r="PO34" s="5"/>
      <c r="PP34" s="5"/>
      <c r="PQ34" s="5"/>
      <c r="PR34" s="5"/>
      <c r="PS34" s="5"/>
      <c r="PT34" s="5"/>
      <c r="PU34" s="5"/>
      <c r="PV34" s="5"/>
      <c r="PW34" s="5"/>
      <c r="PX34" s="5"/>
      <c r="PY34" s="5"/>
      <c r="PZ34" s="5"/>
      <c r="QA34" s="5"/>
      <c r="QB34" s="5"/>
      <c r="QC34" s="5"/>
      <c r="QD34" s="5"/>
      <c r="QE34" s="5"/>
      <c r="QF34" s="5"/>
      <c r="QG34" s="5"/>
      <c r="QH34" s="5"/>
      <c r="QI34" s="5"/>
      <c r="QJ34" s="5"/>
      <c r="QK34" s="5"/>
      <c r="QL34" s="5"/>
      <c r="QM34" s="5"/>
      <c r="QN34" s="5"/>
      <c r="QO34" s="5"/>
      <c r="QP34" s="5"/>
      <c r="QQ34" s="5"/>
      <c r="QR34" s="5"/>
      <c r="QS34" s="5"/>
      <c r="QT34" s="5"/>
      <c r="QU34" s="5"/>
      <c r="QV34" s="5"/>
      <c r="QW34" s="5"/>
      <c r="QX34" s="5"/>
      <c r="QY34" s="5"/>
      <c r="QZ34" s="5"/>
      <c r="RA34" s="5"/>
      <c r="RB34" s="5"/>
      <c r="RC34" s="5"/>
      <c r="RD34" s="5"/>
      <c r="RE34" s="5"/>
      <c r="RF34" s="5"/>
      <c r="RG34" s="5"/>
      <c r="RH34" s="5"/>
      <c r="RI34" s="5"/>
      <c r="RJ34" s="5"/>
      <c r="RK34" s="5"/>
      <c r="RL34" s="5"/>
      <c r="RM34" s="5"/>
      <c r="RN34" s="5"/>
      <c r="RO34" s="5"/>
      <c r="RP34" s="5"/>
      <c r="RQ34" s="5"/>
      <c r="RR34" s="5"/>
      <c r="RS34" s="5"/>
      <c r="RT34" s="5"/>
      <c r="RU34" s="5"/>
      <c r="RV34" s="5"/>
      <c r="RW34" s="5"/>
      <c r="RX34" s="5"/>
      <c r="RY34" s="5"/>
      <c r="RZ34" s="5"/>
      <c r="SA34" s="5"/>
      <c r="SB34" s="5"/>
      <c r="SC34" s="5"/>
      <c r="SD34" s="5"/>
      <c r="SE34" s="5"/>
      <c r="SF34" s="5"/>
      <c r="SG34" s="5"/>
      <c r="SH34" s="5"/>
      <c r="SI34" s="5"/>
      <c r="SJ34" s="5"/>
      <c r="SK34" s="5"/>
      <c r="SL34" s="5"/>
      <c r="SM34" s="5"/>
      <c r="SN34" s="5"/>
      <c r="SO34" s="5"/>
      <c r="SP34" s="5"/>
      <c r="SQ34" s="5"/>
      <c r="SR34" s="5"/>
      <c r="SS34" s="5"/>
      <c r="ST34" s="5"/>
      <c r="SU34" s="5"/>
      <c r="SV34" s="5"/>
      <c r="SW34" s="5"/>
      <c r="SX34" s="5"/>
      <c r="SY34" s="5"/>
      <c r="SZ34" s="5"/>
      <c r="TA34" s="5"/>
      <c r="TB34" s="5"/>
      <c r="TC34" s="5"/>
      <c r="TD34" s="5"/>
      <c r="TE34" s="5"/>
      <c r="TF34" s="5"/>
      <c r="TG34" s="5"/>
      <c r="TH34" s="5"/>
      <c r="TI34" s="5"/>
      <c r="TJ34" s="5"/>
      <c r="TK34" s="5"/>
      <c r="TL34" s="5"/>
      <c r="TM34" s="5"/>
      <c r="TN34" s="5"/>
      <c r="TO34" s="5"/>
      <c r="TP34" s="5"/>
      <c r="TQ34" s="5"/>
      <c r="TR34" s="5"/>
      <c r="TS34" s="5"/>
      <c r="TT34" s="5"/>
      <c r="TU34" s="5"/>
      <c r="TV34" s="5"/>
      <c r="TW34" s="5"/>
      <c r="TX34" s="5"/>
      <c r="TY34" s="5"/>
      <c r="TZ34" s="5"/>
      <c r="UA34" s="5"/>
      <c r="UB34" s="5"/>
      <c r="UC34" s="5"/>
      <c r="UD34" s="5"/>
      <c r="UE34" s="5"/>
      <c r="UF34" s="5"/>
      <c r="UG34" s="5"/>
      <c r="UH34" s="5"/>
      <c r="UI34" s="5"/>
      <c r="UJ34" s="5"/>
      <c r="UK34" s="5"/>
      <c r="UL34" s="5"/>
      <c r="UM34" s="5"/>
      <c r="UN34" s="5"/>
      <c r="UO34" s="5"/>
      <c r="UP34" s="5"/>
      <c r="UQ34" s="5"/>
      <c r="UR34" s="5"/>
      <c r="US34" s="5"/>
      <c r="UT34" s="5"/>
      <c r="UU34" s="5"/>
      <c r="UV34" s="5"/>
      <c r="UW34" s="5"/>
      <c r="UX34" s="5"/>
      <c r="UY34" s="5"/>
      <c r="UZ34" s="5"/>
      <c r="VA34" s="5"/>
      <c r="VB34" s="5"/>
      <c r="VC34" s="5"/>
      <c r="VD34" s="5"/>
      <c r="VE34" s="5"/>
      <c r="VF34" s="5"/>
      <c r="VG34" s="5"/>
      <c r="VH34" s="5"/>
      <c r="VI34" s="5"/>
      <c r="VJ34" s="5"/>
      <c r="VK34" s="5"/>
      <c r="VL34" s="5"/>
      <c r="VM34" s="5"/>
      <c r="VN34" s="5"/>
      <c r="VO34" s="5"/>
      <c r="VP34" s="5"/>
      <c r="VQ34" s="5"/>
      <c r="VR34" s="5"/>
      <c r="VS34" s="5"/>
      <c r="VT34" s="5"/>
      <c r="VU34" s="5"/>
      <c r="VV34" s="5"/>
      <c r="VW34" s="5"/>
      <c r="VX34" s="5"/>
      <c r="VY34" s="5"/>
      <c r="VZ34" s="5"/>
      <c r="WA34" s="5"/>
      <c r="WB34" s="5"/>
      <c r="WC34" s="5"/>
      <c r="WD34" s="5"/>
      <c r="WE34" s="5"/>
      <c r="WF34" s="5"/>
      <c r="WG34" s="5"/>
      <c r="WH34" s="5"/>
      <c r="WI34" s="5"/>
      <c r="WJ34" s="5"/>
      <c r="WK34" s="5"/>
      <c r="WL34" s="5"/>
      <c r="WM34" s="5"/>
      <c r="WN34" s="5"/>
      <c r="WO34" s="5"/>
      <c r="WP34" s="5"/>
      <c r="WQ34" s="5"/>
      <c r="WR34" s="5"/>
      <c r="WS34" s="5"/>
      <c r="WT34" s="5"/>
      <c r="WU34" s="5"/>
      <c r="WV34" s="5"/>
      <c r="WW34" s="5"/>
      <c r="WX34" s="5"/>
      <c r="WY34" s="5"/>
      <c r="WZ34" s="5"/>
      <c r="XA34" s="5"/>
      <c r="XB34" s="5"/>
      <c r="XC34" s="5"/>
      <c r="XD34" s="5"/>
      <c r="XE34" s="5"/>
      <c r="XF34" s="5"/>
      <c r="XG34" s="5"/>
      <c r="XH34" s="5"/>
      <c r="XI34" s="5"/>
      <c r="XJ34" s="5"/>
      <c r="XK34" s="5"/>
      <c r="XL34" s="5"/>
      <c r="XM34" s="5"/>
      <c r="XN34" s="5"/>
      <c r="XO34" s="5"/>
      <c r="XP34" s="5"/>
      <c r="XQ34" s="5"/>
      <c r="XR34" s="5"/>
      <c r="XS34" s="5"/>
      <c r="XT34" s="5"/>
      <c r="XU34" s="5"/>
      <c r="XV34" s="5"/>
      <c r="XW34" s="5"/>
      <c r="XX34" s="5"/>
      <c r="XY34" s="5"/>
      <c r="XZ34" s="5"/>
      <c r="YA34" s="5"/>
      <c r="YB34" s="5"/>
      <c r="YC34" s="5"/>
      <c r="YD34" s="5"/>
      <c r="YE34" s="5"/>
      <c r="YF34" s="5"/>
      <c r="YG34" s="5"/>
      <c r="YH34" s="5"/>
      <c r="YI34" s="5"/>
      <c r="YJ34" s="5"/>
      <c r="YK34" s="5"/>
      <c r="YL34" s="5"/>
      <c r="YM34" s="5"/>
      <c r="YN34" s="5"/>
      <c r="YO34" s="5"/>
      <c r="YP34" s="5"/>
      <c r="YQ34" s="5"/>
      <c r="YR34" s="5"/>
      <c r="YS34" s="5"/>
      <c r="YT34" s="5"/>
      <c r="YU34" s="5"/>
      <c r="YV34" s="5"/>
      <c r="YW34" s="5"/>
      <c r="YX34" s="5"/>
      <c r="YY34" s="5"/>
      <c r="YZ34" s="5"/>
      <c r="ZA34" s="5"/>
      <c r="ZB34" s="5"/>
      <c r="ZC34" s="5"/>
      <c r="ZD34" s="5"/>
      <c r="ZE34" s="5"/>
      <c r="ZF34" s="5"/>
      <c r="ZG34" s="5"/>
      <c r="ZH34" s="5"/>
      <c r="ZI34" s="5"/>
      <c r="ZJ34" s="5"/>
      <c r="ZK34" s="5"/>
      <c r="ZL34" s="5"/>
      <c r="ZM34" s="5"/>
      <c r="ZN34" s="5"/>
      <c r="ZO34" s="5"/>
      <c r="ZP34" s="5"/>
      <c r="ZQ34" s="5"/>
      <c r="ZR34" s="5"/>
      <c r="ZS34" s="5"/>
      <c r="ZT34" s="5"/>
      <c r="ZU34" s="5"/>
      <c r="ZV34" s="5"/>
      <c r="ZW34" s="5"/>
      <c r="ZX34" s="5"/>
      <c r="ZY34" s="5"/>
      <c r="ZZ34" s="5"/>
    </row>
    <row r="35" spans="1:702" ht="26.25" x14ac:dyDescent="0.25">
      <c r="A35" s="61" t="s">
        <v>142</v>
      </c>
      <c r="B35" s="73" t="s">
        <v>166</v>
      </c>
      <c r="C35" s="69"/>
      <c r="D35" s="70">
        <v>43831</v>
      </c>
      <c r="E35" s="75" t="s">
        <v>52</v>
      </c>
      <c r="F35" s="71">
        <v>10000</v>
      </c>
      <c r="G35" s="69"/>
      <c r="H35" s="72">
        <f t="array" aca="1" ref="H35" ca="1">IF(OR($D35=Fériés,$D35=Ponts,NOT(NETWORKDAYS.INTL($D35,$D35,Chômés))),"Erreur de",IF($D35="","Absence de",IFERROR(
IF($I35="Terminé","Opération",
IF(TODAY()&lt;=$D35,$D35,
IF($I35&lt;WORKDAY.INTL(Prochaine_Echéance,IF(OR(WORKDAY.INTL(Prochaine_Echéance,0,Chômés,Tout_JF_P)=Tout_JF_P),1,0)*Sens,Chômés,Tout_JF_P),
$I35,
WORKDAY.INTL(Prochaine_Echéance,IF(OR(WORKDAY.INTL(Prochaine_Echéance,0,Chômés,Tout_JF_P)=Tout_JF_P),1,0)*Sens,Chômés,Tout_JF_P))
)),
IF($D35="","Absence de","Erreur de"))))</f>
        <v>43922</v>
      </c>
      <c r="I35" s="60" t="str">
        <f t="array" aca="1" ref="I35" ca="1">IF(OR($D35=Fériés,$D35=Ponts,NOT(NETWORKDAYS.INTL($D35,$D35,Chômés))),"date de début",IFERROR(
IF(La_Dernière_Opération&gt;EDATE($D35,100),"Perpétuel",
IF(La_Dernière_Opération&lt;TODAY(),"Terminé",La_Dernière_Opération)),IF(AND(ISNUMBER($D35),$E35=""),"périodicité","date de début")))</f>
        <v>Perpétuel</v>
      </c>
      <c r="J35" s="40" t="str">
        <f t="array" aca="1" ref="J35" ca="1">IFERROR(IF(J$4&lt;$D35,"",
IF(J$4&gt;La_Dernière_Opération,"",
IF(J$4=La_Dernière_Opération,Montant,
IF(J$4=$D35,IF(OR(J$4=Tout_JF_P,NOT(NETWORKDAYS.INTL(J$4,J$4,Chômés))),"*",Montant),
IF(_T_E=J$4,IF(OR(J$4=Tout_JF_P,NOT(NETWORKDAYS.INTL(J$4,J$4,Chômés))),"*",Montant),
IF(AND(OFFSET(J35,,-Sens)&lt;&gt;"",OR(OFFSET(J$4,,-Sens)=Tout_JF_P,NOT(NETWORKDAYS.INTL(OFFSET(J$4,,-Sens),OFFSET(J$4,,-Sens),Chômés)))),IF(OR(J$4=Tout_JF_P,NOT(NETWORKDAYS.INTL(J$4,J$4,Chômés))),"*",Montant),
"")))))),"")</f>
        <v/>
      </c>
      <c r="K35" s="40" t="str">
        <f t="array" aca="1" ref="K35" ca="1">IFERROR(IF(K$4&lt;$D35,"",
IF(K$4&gt;La_Dernière_Opération,"",
IF(K$4=La_Dernière_Opération,Montant,
IF(K$4=$D35,IF(OR(K$4=Tout_JF_P,NOT(NETWORKDAYS.INTL(K$4,K$4,Chômés))),"*",Montant),
IF(_T_E=K$4,IF(OR(K$4=Tout_JF_P,NOT(NETWORKDAYS.INTL(K$4,K$4,Chômés))),"*",Montant),
IF(AND(OFFSET(K35,,-Sens)&lt;&gt;"",OR(OFFSET(K$4,,-Sens)=Tout_JF_P,NOT(NETWORKDAYS.INTL(OFFSET(K$4,,-Sens),OFFSET(K$4,,-Sens),Chômés)))),IF(OR(K$4=Tout_JF_P,NOT(NETWORKDAYS.INTL(K$4,K$4,Chômés))),"*",Montant),
"")))))),"")</f>
        <v/>
      </c>
      <c r="L35" s="40" t="str">
        <f t="array" aca="1" ref="L35" ca="1">IFERROR(IF(L$4&lt;$D35,"",
IF(L$4&gt;La_Dernière_Opération,"",
IF(L$4=La_Dernière_Opération,Montant,
IF(L$4=$D35,IF(OR(L$4=Tout_JF_P,NOT(NETWORKDAYS.INTL(L$4,L$4,Chômés))),"*",Montant),
IF(_T_E=L$4,IF(OR(L$4=Tout_JF_P,NOT(NETWORKDAYS.INTL(L$4,L$4,Chômés))),"*",Montant),
IF(AND(OFFSET(L35,,-Sens)&lt;&gt;"",OR(OFFSET(L$4,,-Sens)=Tout_JF_P,NOT(NETWORKDAYS.INTL(OFFSET(L$4,,-Sens),OFFSET(L$4,,-Sens),Chômés)))),IF(OR(L$4=Tout_JF_P,NOT(NETWORKDAYS.INTL(L$4,L$4,Chômés))),"*",Montant),
"")))))),"")</f>
        <v/>
      </c>
      <c r="M35" s="40" t="str">
        <f t="array" aca="1" ref="M35" ca="1">IFERROR(IF(M$4&lt;$D35,"",
IF(M$4&gt;La_Dernière_Opération,"",
IF(M$4=La_Dernière_Opération,Montant,
IF(M$4=$D35,IF(OR(M$4=Tout_JF_P,NOT(NETWORKDAYS.INTL(M$4,M$4,Chômés))),"*",Montant),
IF(_T_E=M$4,IF(OR(M$4=Tout_JF_P,NOT(NETWORKDAYS.INTL(M$4,M$4,Chômés))),"*",Montant),
IF(AND(OFFSET(M35,,-Sens)&lt;&gt;"",OR(OFFSET(M$4,,-Sens)=Tout_JF_P,NOT(NETWORKDAYS.INTL(OFFSET(M$4,,-Sens),OFFSET(M$4,,-Sens),Chômés)))),IF(OR(M$4=Tout_JF_P,NOT(NETWORKDAYS.INTL(M$4,M$4,Chômés))),"*",Montant),
"")))))),"")</f>
        <v/>
      </c>
      <c r="N35" s="40" t="str">
        <f t="array" aca="1" ref="N35" ca="1">IFERROR(IF(N$4&lt;$D35,"",
IF(N$4&gt;La_Dernière_Opération,"",
IF(N$4=La_Dernière_Opération,Montant,
IF(N$4=$D35,IF(OR(N$4=Tout_JF_P,NOT(NETWORKDAYS.INTL(N$4,N$4,Chômés))),"*",Montant),
IF(_T_E=N$4,IF(OR(N$4=Tout_JF_P,NOT(NETWORKDAYS.INTL(N$4,N$4,Chômés))),"*",Montant),
IF(AND(OFFSET(N35,,-Sens)&lt;&gt;"",OR(OFFSET(N$4,,-Sens)=Tout_JF_P,NOT(NETWORKDAYS.INTL(OFFSET(N$4,,-Sens),OFFSET(N$4,,-Sens),Chômés)))),IF(OR(N$4=Tout_JF_P,NOT(NETWORKDAYS.INTL(N$4,N$4,Chômés))),"*",Montant),
"")))))),"")</f>
        <v>VM</v>
      </c>
      <c r="O35" s="40" t="str">
        <f t="array" aca="1" ref="O35" ca="1">IFERROR(IF(O$4&lt;$D35,"",
IF(O$4&gt;La_Dernière_Opération,"",
IF(O$4=La_Dernière_Opération,Montant,
IF(O$4=$D35,IF(OR(O$4=Tout_JF_P,NOT(NETWORKDAYS.INTL(O$4,O$4,Chômés))),"*",Montant),
IF(_T_E=O$4,IF(OR(O$4=Tout_JF_P,NOT(NETWORKDAYS.INTL(O$4,O$4,Chômés))),"*",Montant),
IF(AND(OFFSET(O35,,-Sens)&lt;&gt;"",OR(OFFSET(O$4,,-Sens)=Tout_JF_P,NOT(NETWORKDAYS.INTL(OFFSET(O$4,,-Sens),OFFSET(O$4,,-Sens),Chômés)))),IF(OR(O$4=Tout_JF_P,NOT(NETWORKDAYS.INTL(O$4,O$4,Chômés))),"*",Montant),
"")))))),"")</f>
        <v/>
      </c>
      <c r="P35" s="40" t="str">
        <f t="array" aca="1" ref="P35" ca="1">IFERROR(IF(P$4&lt;$D35,"",
IF(P$4&gt;La_Dernière_Opération,"",
IF(P$4=La_Dernière_Opération,Montant,
IF(P$4=$D35,IF(OR(P$4=Tout_JF_P,NOT(NETWORKDAYS.INTL(P$4,P$4,Chômés))),"*",Montant),
IF(_T_E=P$4,IF(OR(P$4=Tout_JF_P,NOT(NETWORKDAYS.INTL(P$4,P$4,Chômés))),"*",Montant),
IF(AND(OFFSET(P35,,-Sens)&lt;&gt;"",OR(OFFSET(P$4,,-Sens)=Tout_JF_P,NOT(NETWORKDAYS.INTL(OFFSET(P$4,,-Sens),OFFSET(P$4,,-Sens),Chômés)))),IF(OR(P$4=Tout_JF_P,NOT(NETWORKDAYS.INTL(P$4,P$4,Chômés))),"*",Montant),
"")))))),"")</f>
        <v/>
      </c>
      <c r="Q35" s="40" t="str">
        <f t="array" aca="1" ref="Q35" ca="1">IFERROR(IF(Q$4&lt;$D35,"",
IF(Q$4&gt;La_Dernière_Opération,"",
IF(Q$4=La_Dernière_Opération,Montant,
IF(Q$4=$D35,IF(OR(Q$4=Tout_JF_P,NOT(NETWORKDAYS.INTL(Q$4,Q$4,Chômés))),"*",Montant),
IF(_T_E=Q$4,IF(OR(Q$4=Tout_JF_P,NOT(NETWORKDAYS.INTL(Q$4,Q$4,Chômés))),"*",Montant),
IF(AND(OFFSET(Q35,,-Sens)&lt;&gt;"",OR(OFFSET(Q$4,,-Sens)=Tout_JF_P,NOT(NETWORKDAYS.INTL(OFFSET(Q$4,,-Sens),OFFSET(Q$4,,-Sens),Chômés)))),IF(OR(Q$4=Tout_JF_P,NOT(NETWORKDAYS.INTL(Q$4,Q$4,Chômés))),"*",Montant),
"")))))),"")</f>
        <v/>
      </c>
      <c r="R35" s="87" t="str">
        <f t="array" aca="1" ref="R35" ca="1">IFERROR(IF(R$4&lt;$D35,"",
IF(R$4&gt;La_Dernière_Opération,"",
IF(R$4=La_Dernière_Opération,Montant,
IF(R$4=$D35,IF(OR(R$4=Tout_JF_P,NOT(NETWORKDAYS.INTL(R$4,R$4,Chômés))),"*",Montant),
IF(_T_E=R$4,IF(OR(R$4=Tout_JF_P,NOT(NETWORKDAYS.INTL(R$4,R$4,Chômés))),"*",Montant),
IF(AND(OFFSET(R35,,-Sens)&lt;&gt;"",OR(OFFSET(R$4,,-Sens)=Tout_JF_P,NOT(NETWORKDAYS.INTL(OFFSET(R$4,,-Sens),OFFSET(R$4,,-Sens),Chômés)))),IF(OR(R$4=Tout_JF_P,NOT(NETWORKDAYS.INTL(R$4,R$4,Chômés))),"*",Montant),
"")))))),"")</f>
        <v/>
      </c>
      <c r="S35" s="87" t="str">
        <f t="array" aca="1" ref="S35" ca="1">IFERROR(IF(S$4&lt;$D35,"",
IF(S$4&gt;La_Dernière_Opération,"",
IF(S$4=La_Dernière_Opération,Montant,
IF(S$4=$D35,IF(OR(S$4=Tout_JF_P,NOT(NETWORKDAYS.INTL(S$4,S$4,Chômés))),"*",Montant),
IF(_T_E=S$4,IF(OR(S$4=Tout_JF_P,NOT(NETWORKDAYS.INTL(S$4,S$4,Chômés))),"*",Montant),
IF(AND(OFFSET(S35,,-Sens)&lt;&gt;"",OR(OFFSET(S$4,,-Sens)=Tout_JF_P,NOT(NETWORKDAYS.INTL(OFFSET(S$4,,-Sens),OFFSET(S$4,,-Sens),Chômés)))),IF(OR(S$4=Tout_JF_P,NOT(NETWORKDAYS.INTL(S$4,S$4,Chômés))),"*",Montant),
"")))))),"")</f>
        <v/>
      </c>
      <c r="T35" s="87" t="str">
        <f t="array" aca="1" ref="T35" ca="1">IFERROR(IF(T$4&lt;$D35,"",
IF(T$4&gt;La_Dernière_Opération,"",
IF(T$4=La_Dernière_Opération,Montant,
IF(T$4=$D35,IF(OR(T$4=Tout_JF_P,NOT(NETWORKDAYS.INTL(T$4,T$4,Chômés))),"*",Montant),
IF(_T_E=T$4,IF(OR(T$4=Tout_JF_P,NOT(NETWORKDAYS.INTL(T$4,T$4,Chômés))),"*",Montant),
IF(AND(OFFSET(T35,,-Sens)&lt;&gt;"",OR(OFFSET(T$4,,-Sens)=Tout_JF_P,NOT(NETWORKDAYS.INTL(OFFSET(T$4,,-Sens),OFFSET(T$4,,-Sens),Chômés)))),IF(OR(T$4=Tout_JF_P,NOT(NETWORKDAYS.INTL(T$4,T$4,Chômés))),"*",Montant),
"")))))),"")</f>
        <v/>
      </c>
      <c r="U35" s="87" t="str">
        <f t="array" aca="1" ref="U35" ca="1">IFERROR(IF(U$4&lt;$D35,"",
IF(U$4&gt;La_Dernière_Opération,"",
IF(U$4=La_Dernière_Opération,Montant,
IF(U$4=$D35,IF(OR(U$4=Tout_JF_P,NOT(NETWORKDAYS.INTL(U$4,U$4,Chômés))),"*",Montant),
IF(_T_E=U$4,IF(OR(U$4=Tout_JF_P,NOT(NETWORKDAYS.INTL(U$4,U$4,Chômés))),"*",Montant),
IF(AND(OFFSET(U35,,-Sens)&lt;&gt;"",OR(OFFSET(U$4,,-Sens)=Tout_JF_P,NOT(NETWORKDAYS.INTL(OFFSET(U$4,,-Sens),OFFSET(U$4,,-Sens),Chômés)))),IF(OR(U$4=Tout_JF_P,NOT(NETWORKDAYS.INTL(U$4,U$4,Chômés))),"*",Montant),
"")))))),"")</f>
        <v/>
      </c>
      <c r="V35" s="87" t="str">
        <f ca="1">IFERROR(IF(V$4&lt;$D35,"",
IF(V$4&gt;La_Dernière_Opération,"",
IF(V$4=La_Dernière_Opération,Montant,
IF(V$4=$D35,IF(OR(V$4=Tout_JF_P,NOT(NETWORKDAYS.INTL(V$4,V$4,Chômés))),"*",Montant),
IF(_T_E=V$4,IF(OR(V$4=Tout_JF_P,NOT(NETWORKDAYS.INTL(V$4,V$4,Chômés))),"*",Montant),
IF(AND(OFFSET(V35,,-Sens)&lt;&gt;"",OR(OFFSET(V$4,,-Sens)=Tout_JF_P,NOT(NETWORKDAYS.INTL(OFFSET(V$4,,-Sens),OFFSET(V$4,,-Sens),Chômés)))),IF(OR(V$4=Tout_JF_P,NOT(NETWORKDAYS.INTL(V$4,V$4,Chômés))),"*",Montant),
"")))))),"")</f>
        <v/>
      </c>
      <c r="W35" s="87" t="str">
        <f ca="1">IFERROR(IF(W$4&lt;$D35,"",
IF(W$4&gt;La_Dernière_Opération,"",
IF(W$4=La_Dernière_Opération,Montant,
IF(W$4=$D35,IF(OR(W$4=Tout_JF_P,NOT(NETWORKDAYS.INTL(W$4,W$4,Chômés))),"*",Montant),
IF(_T_E=W$4,IF(OR(W$4=Tout_JF_P,NOT(NETWORKDAYS.INTL(W$4,W$4,Chômés))),"*",Montant),
IF(AND(OFFSET(W35,,-Sens)&lt;&gt;"",OR(OFFSET(W$4,,-Sens)=Tout_JF_P,NOT(NETWORKDAYS.INTL(OFFSET(W$4,,-Sens),OFFSET(W$4,,-Sens),Chômés)))),IF(OR(W$4=Tout_JF_P,NOT(NETWORKDAYS.INTL(W$4,W$4,Chômés))),"*",Montant),
"")))))),"")</f>
        <v/>
      </c>
      <c r="X35" s="87" t="str">
        <f t="array" aca="1" ref="X35" ca="1">IFERROR(IF(X$4&lt;$D35,"",
IF(X$4&gt;La_Dernière_Opération,"",
IF(X$4=La_Dernière_Opération,Montant,
IF(X$4=$D35,IF(OR(X$4=Tout_JF_P,NOT(NETWORKDAYS.INTL(X$4,X$4,Chômés))),"*",Montant),
IF(_T_E=X$4,IF(OR(X$4=Tout_JF_P,NOT(NETWORKDAYS.INTL(X$4,X$4,Chômés))),"*",Montant),
IF(AND(OFFSET(X35,,-Sens)&lt;&gt;"",OR(OFFSET(X$4,,-Sens)=Tout_JF_P,NOT(NETWORKDAYS.INTL(OFFSET(X$4,,-Sens),OFFSET(X$4,,-Sens),Chômés)))),IF(OR(X$4=Tout_JF_P,NOT(NETWORKDAYS.INTL(X$4,X$4,Chômés))),"*",Montant),
"")))))),"")</f>
        <v/>
      </c>
      <c r="Y35" s="87" t="str">
        <f t="array" aca="1" ref="Y35" ca="1">IFERROR(IF(Y$4&lt;$D35,"",
IF(Y$4&gt;La_Dernière_Opération,"",
IF(Y$4=La_Dernière_Opération,Montant,
IF(Y$4=$D35,IF(OR(Y$4=Tout_JF_P,NOT(NETWORKDAYS.INTL(Y$4,Y$4,Chômés))),"*",Montant),
IF(_T_E=Y$4,IF(OR(Y$4=Tout_JF_P,NOT(NETWORKDAYS.INTL(Y$4,Y$4,Chômés))),"*",Montant),
IF(AND(OFFSET(Y35,,-Sens)&lt;&gt;"",OR(OFFSET(Y$4,,-Sens)=Tout_JF_P,NOT(NETWORKDAYS.INTL(OFFSET(Y$4,,-Sens),OFFSET(Y$4,,-Sens),Chômés)))),IF(OR(Y$4=Tout_JF_P,NOT(NETWORKDAYS.INTL(Y$4,Y$4,Chômés))),"*",Montant),
"")))))),"")</f>
        <v/>
      </c>
      <c r="Z35" s="87" t="str">
        <f t="array" aca="1" ref="Z35" ca="1">IFERROR(IF(Z$4&lt;$D35,"",
IF(Z$4&gt;La_Dernière_Opération,"",
IF(Z$4=La_Dernière_Opération,Montant,
IF(Z$4=$D35,IF(OR(Z$4=Tout_JF_P,NOT(NETWORKDAYS.INTL(Z$4,Z$4,Chômés))),"*",Montant),
IF(_T_E=Z$4,IF(OR(Z$4=Tout_JF_P,NOT(NETWORKDAYS.INTL(Z$4,Z$4,Chômés))),"*",Montant),
IF(AND(OFFSET(Z35,,-Sens)&lt;&gt;"",OR(OFFSET(Z$4,,-Sens)=Tout_JF_P,NOT(NETWORKDAYS.INTL(OFFSET(Z$4,,-Sens),OFFSET(Z$4,,-Sens),Chômés)))),IF(OR(Z$4=Tout_JF_P,NOT(NETWORKDAYS.INTL(Z$4,Z$4,Chômés))),"*",Montant),
"")))))),"")</f>
        <v/>
      </c>
      <c r="AA35" s="87" t="str">
        <f t="array" aca="1" ref="AA35" ca="1">IFERROR(IF(AA$4&lt;$D35,"",
IF(AA$4&gt;La_Dernière_Opération,"",
IF(AA$4=La_Dernière_Opération,Montant,
IF(AA$4=$D35,IF(OR(AA$4=Tout_JF_P,NOT(NETWORKDAYS.INTL(AA$4,AA$4,Chômés))),"*",Montant),
IF(_T_E=AA$4,IF(OR(AA$4=Tout_JF_P,NOT(NETWORKDAYS.INTL(AA$4,AA$4,Chômés))),"*",Montant),
IF(AND(OFFSET(AA35,,-Sens)&lt;&gt;"",OR(OFFSET(AA$4,,-Sens)=Tout_JF_P,NOT(NETWORKDAYS.INTL(OFFSET(AA$4,,-Sens),OFFSET(AA$4,,-Sens),Chômés)))),IF(OR(AA$4=Tout_JF_P,NOT(NETWORKDAYS.INTL(AA$4,AA$4,Chômés))),"*",Montant),
"")))))),"")</f>
        <v/>
      </c>
      <c r="AB35" s="87" t="str">
        <f ca="1">IFERROR(IF(AB$4&lt;$D35,"",
IF(AB$4&gt;La_Dernière_Opération,"",
IF(AB$4=La_Dernière_Opération,Montant,
IF(AB$4=$D35,IF(OR(AB$4=Tout_JF_P,NOT(NETWORKDAYS.INTL(AB$4,AB$4,Chômés))),"*",Montant),
IF(_T_E=AB$4,IF(OR(AB$4=Tout_JF_P,NOT(NETWORKDAYS.INTL(AB$4,AB$4,Chômés))),"*",Montant),
IF(AND(OFFSET(AB35,,-Sens)&lt;&gt;"",OR(OFFSET(AB$4,,-Sens)=Tout_JF_P,NOT(NETWORKDAYS.INTL(OFFSET(AB$4,,-Sens),OFFSET(AB$4,,-Sens),Chômés)))),IF(OR(AB$4=Tout_JF_P,NOT(NETWORKDAYS.INTL(AB$4,AB$4,Chômés))),"*",Montant),
"")))))),"")</f>
        <v/>
      </c>
      <c r="AC35" s="87" t="str">
        <f t="array" aca="1" ref="AC35" ca="1">IFERROR(IF(AC$4&lt;$D35,"",
IF(AC$4&gt;La_Dernière_Opération,"",
IF(AC$4=La_Dernière_Opération,Montant,
IF(AC$4=$D35,IF(OR(AC$4=Tout_JF_P,NOT(NETWORKDAYS.INTL(AC$4,AC$4,Chômés))),"*",Montant),
IF(_T_E=AC$4,IF(OR(AC$4=Tout_JF_P,NOT(NETWORKDAYS.INTL(AC$4,AC$4,Chômés))),"*",Montant),
IF(AND(OFFSET(AC35,,-Sens)&lt;&gt;"",OR(OFFSET(AC$4,,-Sens)=Tout_JF_P,NOT(NETWORKDAYS.INTL(OFFSET(AC$4,,-Sens),OFFSET(AC$4,,-Sens),Chômés)))),IF(OR(AC$4=Tout_JF_P,NOT(NETWORKDAYS.INTL(AC$4,AC$4,Chômés))),"*",Montant),
"")))))),"")</f>
        <v/>
      </c>
      <c r="AD35" s="87" t="str">
        <f ca="1">IFERROR(IF(AD$4&lt;$D35,"",
IF(AD$4&gt;La_Dernière_Opération,"",
IF(AD$4=La_Dernière_Opération,Montant,
IF(AD$4=$D35,IF(OR(AD$4=Tout_JF_P,NOT(NETWORKDAYS.INTL(AD$4,AD$4,Chômés))),"*",Montant),
IF(_T_E=AD$4,IF(OR(AD$4=Tout_JF_P,NOT(NETWORKDAYS.INTL(AD$4,AD$4,Chômés))),"*",Montant),
IF(AND(OFFSET(AD35,,-Sens)&lt;&gt;"",OR(OFFSET(AD$4,,-Sens)=Tout_JF_P,NOT(NETWORKDAYS.INTL(OFFSET(AD$4,,-Sens),OFFSET(AD$4,,-Sens),Chômés)))),IF(OR(AD$4=Tout_JF_P,NOT(NETWORKDAYS.INTL(AD$4,AD$4,Chômés))),"*",Montant),
"")))))),"")</f>
        <v/>
      </c>
      <c r="AE35" s="87" t="str">
        <f t="array" aca="1" ref="AE35" ca="1">IFERROR(IF(AE$4&lt;$D35,"",
IF(AE$4&gt;La_Dernière_Opération,"",
IF(AE$4=La_Dernière_Opération,Montant,
IF(AE$4=$D35,IF(OR(AE$4=Tout_JF_P,NOT(NETWORKDAYS.INTL(AE$4,AE$4,Chômés))),"*",Montant),
IF(_T_E=AE$4,IF(OR(AE$4=Tout_JF_P,NOT(NETWORKDAYS.INTL(AE$4,AE$4,Chômés))),"*",Montant),
IF(AND(OFFSET(AE35,,-Sens)&lt;&gt;"",OR(OFFSET(AE$4,,-Sens)=Tout_JF_P,NOT(NETWORKDAYS.INTL(OFFSET(AE$4,,-Sens),OFFSET(AE$4,,-Sens),Chômés)))),IF(OR(AE$4=Tout_JF_P,NOT(NETWORKDAYS.INTL(AE$4,AE$4,Chômés))),"*",Montant),
"")))))),"")</f>
        <v/>
      </c>
      <c r="AF35" s="87" t="str">
        <f t="array" aca="1" ref="AF35" ca="1">IFERROR(IF(AF$4&lt;$D35,"",
IF(AF$4&gt;La_Dernière_Opération,"",
IF(AF$4=La_Dernière_Opération,Montant,
IF(AF$4=$D35,IF(OR(AF$4=Tout_JF_P,NOT(NETWORKDAYS.INTL(AF$4,AF$4,Chômés))),"*",Montant),
IF(_T_E=AF$4,IF(OR(AF$4=Tout_JF_P,NOT(NETWORKDAYS.INTL(AF$4,AF$4,Chômés))),"*",Montant),
IF(AND(OFFSET(AF35,,-Sens)&lt;&gt;"",OR(OFFSET(AF$4,,-Sens)=Tout_JF_P,NOT(NETWORKDAYS.INTL(OFFSET(AF$4,,-Sens),OFFSET(AF$4,,-Sens),Chômés)))),IF(OR(AF$4=Tout_JF_P,NOT(NETWORKDAYS.INTL(AF$4,AF$4,Chômés))),"*",Montant),
"")))))),"")</f>
        <v/>
      </c>
      <c r="AG35" s="87" t="str">
        <f ca="1">IFERROR(IF(AG$4&lt;$D35,"",
IF(AG$4&gt;La_Dernière_Opération,"",
IF(AG$4=La_Dernière_Opération,Montant,
IF(AG$4=$D35,IF(OR(AG$4=Tout_JF_P,NOT(NETWORKDAYS.INTL(AG$4,AG$4,Chômés))),"*",Montant),
IF(_T_E=AG$4,IF(OR(AG$4=Tout_JF_P,NOT(NETWORKDAYS.INTL(AG$4,AG$4,Chômés))),"*",Montant),
IF(AND(OFFSET(AG35,,-Sens)&lt;&gt;"",OR(OFFSET(AG$4,,-Sens)=Tout_JF_P,NOT(NETWORKDAYS.INTL(OFFSET(AG$4,,-Sens),OFFSET(AG$4,,-Sens),Chômés)))),IF(OR(AG$4=Tout_JF_P,NOT(NETWORKDAYS.INTL(AG$4,AG$4,Chômés))),"*",Montant),
"")))))),"")</f>
        <v/>
      </c>
      <c r="AH35" s="87" t="str">
        <f t="array" aca="1" ref="AH35" ca="1">IFERROR(IF(AH$4&lt;$D35,"",
IF(AH$4&gt;La_Dernière_Opération,"",
IF(AH$4=La_Dernière_Opération,Montant,
IF(AH$4=$D35,IF(OR(AH$4=Tout_JF_P,NOT(NETWORKDAYS.INTL(AH$4,AH$4,Chômés))),"*",Montant),
IF(_T_E=AH$4,IF(OR(AH$4=Tout_JF_P,NOT(NETWORKDAYS.INTL(AH$4,AH$4,Chômés))),"*",Montant),
IF(AND(OFFSET(AH35,,-Sens)&lt;&gt;"",OR(OFFSET(AH$4,,-Sens)=Tout_JF_P,NOT(NETWORKDAYS.INTL(OFFSET(AH$4,,-Sens),OFFSET(AH$4,,-Sens),Chômés)))),IF(OR(AH$4=Tout_JF_P,NOT(NETWORKDAYS.INTL(AH$4,AH$4,Chômés))),"*",Montant),
"")))))),"")</f>
        <v/>
      </c>
      <c r="AI35" s="87" t="str">
        <f ca="1">IFERROR(IF(AI$4&lt;$D35,"",
IF(AI$4&gt;La_Dernière_Opération,"",
IF(AI$4=La_Dernière_Opération,Montant,
IF(AI$4=$D35,IF(OR(AI$4=Tout_JF_P,NOT(NETWORKDAYS.INTL(AI$4,AI$4,Chômés))),"*",Montant),
IF(_T_E=AI$4,IF(OR(AI$4=Tout_JF_P,NOT(NETWORKDAYS.INTL(AI$4,AI$4,Chômés))),"*",Montant),
IF(AND(OFFSET(AI35,,-Sens)&lt;&gt;"",OR(OFFSET(AI$4,,-Sens)=Tout_JF_P,NOT(NETWORKDAYS.INTL(OFFSET(AI$4,,-Sens),OFFSET(AI$4,,-Sens),Chômés)))),IF(OR(AI$4=Tout_JF_P,NOT(NETWORKDAYS.INTL(AI$4,AI$4,Chômés))),"*",Montant),
"")))))),"")</f>
        <v/>
      </c>
      <c r="AJ35" s="87" t="str">
        <f t="array" aca="1" ref="AJ35" ca="1">IFERROR(IF(AJ$4&lt;$D35,"",
IF(AJ$4&gt;La_Dernière_Opération,"",
IF(AJ$4=La_Dernière_Opération,Montant,
IF(AJ$4=$D35,IF(OR(AJ$4=Tout_JF_P,NOT(NETWORKDAYS.INTL(AJ$4,AJ$4,Chômés))),"*",Montant),
IF(_T_E=AJ$4,IF(OR(AJ$4=Tout_JF_P,NOT(NETWORKDAYS.INTL(AJ$4,AJ$4,Chômés))),"*",Montant),
IF(AND(OFFSET(AJ35,,-Sens)&lt;&gt;"",OR(OFFSET(AJ$4,,-Sens)=Tout_JF_P,NOT(NETWORKDAYS.INTL(OFFSET(AJ$4,,-Sens),OFFSET(AJ$4,,-Sens),Chômés)))),IF(OR(AJ$4=Tout_JF_P,NOT(NETWORKDAYS.INTL(AJ$4,AJ$4,Chômés))),"*",Montant),
"")))))),"")</f>
        <v/>
      </c>
      <c r="AK35" s="87" t="str">
        <f t="array" aca="1" ref="AK35" ca="1">IFERROR(IF(AK$4&lt;$D35,"",
IF(AK$4&gt;La_Dernière_Opération,"",
IF(AK$4=La_Dernière_Opération,Montant,
IF(AK$4=$D35,IF(OR(AK$4=Tout_JF_P,NOT(NETWORKDAYS.INTL(AK$4,AK$4,Chômés))),"*",Montant),
IF(_T_E=AK$4,IF(OR(AK$4=Tout_JF_P,NOT(NETWORKDAYS.INTL(AK$4,AK$4,Chômés))),"*",Montant),
IF(AND(OFFSET(AK35,,-Sens)&lt;&gt;"",OR(OFFSET(AK$4,,-Sens)=Tout_JF_P,NOT(NETWORKDAYS.INTL(OFFSET(AK$4,,-Sens),OFFSET(AK$4,,-Sens),Chômés)))),IF(OR(AK$4=Tout_JF_P,NOT(NETWORKDAYS.INTL(AK$4,AK$4,Chômés))),"*",Montant),
"")))))),"")</f>
        <v/>
      </c>
      <c r="AL35" s="87" t="str">
        <f t="array" aca="1" ref="AL35" ca="1">IFERROR(IF(AL$4&lt;$D35,"",
IF(AL$4&gt;La_Dernière_Opération,"",
IF(AL$4=La_Dernière_Opération,Montant,
IF(AL$4=$D35,IF(OR(AL$4=Tout_JF_P,NOT(NETWORKDAYS.INTL(AL$4,AL$4,Chômés))),"*",Montant),
IF(_T_E=AL$4,IF(OR(AL$4=Tout_JF_P,NOT(NETWORKDAYS.INTL(AL$4,AL$4,Chômés))),"*",Montant),
IF(AND(OFFSET(AL35,,-Sens)&lt;&gt;"",OR(OFFSET(AL$4,,-Sens)=Tout_JF_P,NOT(NETWORKDAYS.INTL(OFFSET(AL$4,,-Sens),OFFSET(AL$4,,-Sens),Chômés)))),IF(OR(AL$4=Tout_JF_P,NOT(NETWORKDAYS.INTL(AL$4,AL$4,Chômés))),"*",Montant),
"")))))),"")</f>
        <v/>
      </c>
      <c r="AM35" s="87" t="str">
        <f t="array" aca="1" ref="AM35" ca="1">IFERROR(IF(AM$4&lt;$D35,"",
IF(AM$4&gt;La_Dernière_Opération,"",
IF(AM$4=La_Dernière_Opération,Montant,
IF(AM$4=$D35,IF(OR(AM$4=Tout_JF_P,NOT(NETWORKDAYS.INTL(AM$4,AM$4,Chômés))),"*",Montant),
IF(_T_E=AM$4,IF(OR(AM$4=Tout_JF_P,NOT(NETWORKDAYS.INTL(AM$4,AM$4,Chômés))),"*",Montant),
IF(AND(OFFSET(AM35,,-Sens)&lt;&gt;"",OR(OFFSET(AM$4,,-Sens)=Tout_JF_P,NOT(NETWORKDAYS.INTL(OFFSET(AM$4,,-Sens),OFFSET(AM$4,,-Sens),Chômés)))),IF(OR(AM$4=Tout_JF_P,NOT(NETWORKDAYS.INTL(AM$4,AM$4,Chômés))),"*",Montant),
"")))))),"")</f>
        <v/>
      </c>
      <c r="AN35" s="87" t="str">
        <f t="array" aca="1" ref="AN35" ca="1">IFERROR(IF(AN$4&lt;$D35,"",
IF(AN$4&gt;La_Dernière_Opération,"",
IF(AN$4=La_Dernière_Opération,Montant,
IF(AN$4=$D35,IF(OR(AN$4=Tout_JF_P,NOT(NETWORKDAYS.INTL(AN$4,AN$4,Chômés))),"*",Montant),
IF(_T_E=AN$4,IF(OR(AN$4=Tout_JF_P,NOT(NETWORKDAYS.INTL(AN$4,AN$4,Chômés))),"*",Montant),
IF(AND(OFFSET(AN35,,-Sens)&lt;&gt;"",OR(OFFSET(AN$4,,-Sens)=Tout_JF_P,NOT(NETWORKDAYS.INTL(OFFSET(AN$4,,-Sens),OFFSET(AN$4,,-Sens),Chômés)))),IF(OR(AN$4=Tout_JF_P,NOT(NETWORKDAYS.INTL(AN$4,AN$4,Chômés))),"*",Montant),
"")))))),"")</f>
        <v/>
      </c>
      <c r="AO35" s="87" t="str">
        <f t="array" aca="1" ref="AO35" ca="1">IFERROR(IF(AO$4&lt;$D35,"",
IF(AO$4&gt;La_Dernière_Opération,"",
IF(AO$4=La_Dernière_Opération,Montant,
IF(AO$4=$D35,IF(OR(AO$4=Tout_JF_P,NOT(NETWORKDAYS.INTL(AO$4,AO$4,Chômés))),"*",Montant),
IF(_T_E=AO$4,IF(OR(AO$4=Tout_JF_P,NOT(NETWORKDAYS.INTL(AO$4,AO$4,Chômés))),"*",Montant),
IF(AND(OFFSET(AO35,,-Sens)&lt;&gt;"",OR(OFFSET(AO$4,,-Sens)=Tout_JF_P,NOT(NETWORKDAYS.INTL(OFFSET(AO$4,,-Sens),OFFSET(AO$4,,-Sens),Chômés)))),IF(OR(AO$4=Tout_JF_P,NOT(NETWORKDAYS.INTL(AO$4,AO$4,Chômés))),"*",Montant),
"")))))),"")</f>
        <v/>
      </c>
      <c r="AP35" s="87" t="str">
        <f t="array" aca="1" ref="AP35" ca="1">IFERROR(IF(AP$4&lt;$D35,"",
IF(AP$4&gt;La_Dernière_Opération,"",
IF(AP$4=La_Dernière_Opération,Montant,
IF(AP$4=$D35,IF(OR(AP$4=Tout_JF_P,NOT(NETWORKDAYS.INTL(AP$4,AP$4,Chômés))),"*",Montant),
IF(_T_E=AP$4,IF(OR(AP$4=Tout_JF_P,NOT(NETWORKDAYS.INTL(AP$4,AP$4,Chômés))),"*",Montant),
IF(AND(OFFSET(AP35,,-Sens)&lt;&gt;"",OR(OFFSET(AP$4,,-Sens)=Tout_JF_P,NOT(NETWORKDAYS.INTL(OFFSET(AP$4,,-Sens),OFFSET(AP$4,,-Sens),Chômés)))),IF(OR(AP$4=Tout_JF_P,NOT(NETWORKDAYS.INTL(AP$4,AP$4,Chômés))),"*",Montant),
"")))))),"")</f>
        <v/>
      </c>
      <c r="AQ35" s="87" t="str">
        <f ca="1">IFERROR(IF(AQ$4&lt;$D35,"",
IF(AQ$4&gt;La_Dernière_Opération,"",
IF(AQ$4=La_Dernière_Opération,Montant,
IF(AQ$4=$D35,IF(OR(AQ$4=Tout_JF_P,NOT(NETWORKDAYS.INTL(AQ$4,AQ$4,Chômés))),"*",Montant),
IF(_T_E=AQ$4,IF(OR(AQ$4=Tout_JF_P,NOT(NETWORKDAYS.INTL(AQ$4,AQ$4,Chômés))),"*",Montant),
IF(AND(OFFSET(AQ35,,-Sens)&lt;&gt;"",OR(OFFSET(AQ$4,,-Sens)=Tout_JF_P,NOT(NETWORKDAYS.INTL(OFFSET(AQ$4,,-Sens),OFFSET(AQ$4,,-Sens),Chômés)))),IF(OR(AQ$4=Tout_JF_P,NOT(NETWORKDAYS.INTL(AQ$4,AQ$4,Chômés))),"*",Montant),
"")))))),"")</f>
        <v>VM</v>
      </c>
      <c r="AR35" s="87" t="str">
        <f ca="1">IFERROR(IF(AR$4&lt;$D35,"",
IF(AR$4&gt;La_Dernière_Opération,"",
IF(AR$4=La_Dernière_Opération,Montant,
IF(AR$4=$D35,IF(OR(AR$4=Tout_JF_P,NOT(NETWORKDAYS.INTL(AR$4,AR$4,Chômés))),"*",Montant),
IF(_T_E=AR$4,IF(OR(AR$4=Tout_JF_P,NOT(NETWORKDAYS.INTL(AR$4,AR$4,Chômés))),"*",Montant),
IF(AND(OFFSET(AR35,,-Sens)&lt;&gt;"",OR(OFFSET(AR$4,,-Sens)=Tout_JF_P,NOT(NETWORKDAYS.INTL(OFFSET(AR$4,,-Sens),OFFSET(AR$4,,-Sens),Chômés)))),IF(OR(AR$4=Tout_JF_P,NOT(NETWORKDAYS.INTL(AR$4,AR$4,Chômés))),"*",Montant),
"")))))),"")</f>
        <v/>
      </c>
      <c r="AS35" s="87" t="str">
        <f t="array" aca="1" ref="AS35" ca="1">IFERROR(IF(AS$4&lt;$D35,"",
IF(AS$4&gt;La_Dernière_Opération,"",
IF(AS$4=La_Dernière_Opération,Montant,
IF(AS$4=$D35,IF(OR(AS$4=Tout_JF_P,NOT(NETWORKDAYS.INTL(AS$4,AS$4,Chômés))),"*",Montant),
IF(_T_E=AS$4,IF(OR(AS$4=Tout_JF_P,NOT(NETWORKDAYS.INTL(AS$4,AS$4,Chômés))),"*",Montant),
IF(AND(OFFSET(AS35,,-Sens)&lt;&gt;"",OR(OFFSET(AS$4,,-Sens)=Tout_JF_P,NOT(NETWORKDAYS.INTL(OFFSET(AS$4,,-Sens),OFFSET(AS$4,,-Sens),Chômés)))),IF(OR(AS$4=Tout_JF_P,NOT(NETWORKDAYS.INTL(AS$4,AS$4,Chômés))),"*",Montant),
"")))))),"")</f>
        <v/>
      </c>
      <c r="AT35" s="87" t="str">
        <f t="array" aca="1" ref="AT35" ca="1">IFERROR(IF(AT$4&lt;$D35,"",
IF(AT$4&gt;La_Dernière_Opération,"",
IF(AT$4=La_Dernière_Opération,Montant,
IF(AT$4=$D35,IF(OR(AT$4=Tout_JF_P,NOT(NETWORKDAYS.INTL(AT$4,AT$4,Chômés))),"*",Montant),
IF(_T_E=AT$4,IF(OR(AT$4=Tout_JF_P,NOT(NETWORKDAYS.INTL(AT$4,AT$4,Chômés))),"*",Montant),
IF(AND(OFFSET(AT35,,-Sens)&lt;&gt;"",OR(OFFSET(AT$4,,-Sens)=Tout_JF_P,NOT(NETWORKDAYS.INTL(OFFSET(AT$4,,-Sens),OFFSET(AT$4,,-Sens),Chômés)))),IF(OR(AT$4=Tout_JF_P,NOT(NETWORKDAYS.INTL(AT$4,AT$4,Chômés))),"*",Montant),
"")))))),"")</f>
        <v/>
      </c>
      <c r="AU35" s="87" t="str">
        <f t="array" aca="1" ref="AU35" ca="1">IFERROR(IF(AU$4&lt;$D35,"",
IF(AU$4&gt;La_Dernière_Opération,"",
IF(AU$4=La_Dernière_Opération,Montant,
IF(AU$4=$D35,IF(OR(AU$4=Tout_JF_P,NOT(NETWORKDAYS.INTL(AU$4,AU$4,Chômés))),"*",Montant),
IF(_T_E=AU$4,IF(OR(AU$4=Tout_JF_P,NOT(NETWORKDAYS.INTL(AU$4,AU$4,Chômés))),"*",Montant),
IF(AND(OFFSET(AU35,,-Sens)&lt;&gt;"",OR(OFFSET(AU$4,,-Sens)=Tout_JF_P,NOT(NETWORKDAYS.INTL(OFFSET(AU$4,,-Sens),OFFSET(AU$4,,-Sens),Chômés)))),IF(OR(AU$4=Tout_JF_P,NOT(NETWORKDAYS.INTL(AU$4,AU$4,Chômés))),"*",Montant),
"")))))),"")</f>
        <v/>
      </c>
      <c r="AV35" s="87" t="str">
        <f t="array" aca="1" ref="AV35" ca="1">IFERROR(IF(AV$4&lt;$D35,"",
IF(AV$4&gt;La_Dernière_Opération,"",
IF(AV$4=La_Dernière_Opération,Montant,
IF(AV$4=$D35,IF(OR(AV$4=Tout_JF_P,NOT(NETWORKDAYS.INTL(AV$4,AV$4,Chômés))),"*",Montant),
IF(_T_E=AV$4,IF(OR(AV$4=Tout_JF_P,NOT(NETWORKDAYS.INTL(AV$4,AV$4,Chômés))),"*",Montant),
IF(AND(OFFSET(AV35,,-Sens)&lt;&gt;"",OR(OFFSET(AV$4,,-Sens)=Tout_JF_P,NOT(NETWORKDAYS.INTL(OFFSET(AV$4,,-Sens),OFFSET(AV$4,,-Sens),Chômés)))),IF(OR(AV$4=Tout_JF_P,NOT(NETWORKDAYS.INTL(AV$4,AV$4,Chômés))),"*",Montant),
"")))))),"")</f>
        <v/>
      </c>
      <c r="AW35" s="87" t="str">
        <f t="array" aca="1" ref="AW35" ca="1">IFERROR(IF(AW$4&lt;$D35,"",
IF(AW$4&gt;La_Dernière_Opération,"",
IF(AW$4=La_Dernière_Opération,Montant,
IF(AW$4=$D35,IF(OR(AW$4=Tout_JF_P,NOT(NETWORKDAYS.INTL(AW$4,AW$4,Chômés))),"*",Montant),
IF(_T_E=AW$4,IF(OR(AW$4=Tout_JF_P,NOT(NETWORKDAYS.INTL(AW$4,AW$4,Chômés))),"*",Montant),
IF(AND(OFFSET(AW35,,-Sens)&lt;&gt;"",OR(OFFSET(AW$4,,-Sens)=Tout_JF_P,NOT(NETWORKDAYS.INTL(OFFSET(AW$4,,-Sens),OFFSET(AW$4,,-Sens),Chômés)))),IF(OR(AW$4=Tout_JF_P,NOT(NETWORKDAYS.INTL(AW$4,AW$4,Chômés))),"*",Montant),
"")))))),"")</f>
        <v/>
      </c>
      <c r="AX35" s="87" t="str">
        <f t="array" aca="1" ref="AX35" ca="1">IFERROR(IF(AX$4&lt;$D35,"",
IF(AX$4&gt;La_Dernière_Opération,"",
IF(AX$4=La_Dernière_Opération,Montant,
IF(AX$4=$D35,IF(OR(AX$4=Tout_JF_P,NOT(NETWORKDAYS.INTL(AX$4,AX$4,Chômés))),"*",Montant),
IF(_T_E=AX$4,IF(OR(AX$4=Tout_JF_P,NOT(NETWORKDAYS.INTL(AX$4,AX$4,Chômés))),"*",Montant),
IF(AND(OFFSET(AX35,,-Sens)&lt;&gt;"",OR(OFFSET(AX$4,,-Sens)=Tout_JF_P,NOT(NETWORKDAYS.INTL(OFFSET(AX$4,,-Sens),OFFSET(AX$4,,-Sens),Chômés)))),IF(OR(AX$4=Tout_JF_P,NOT(NETWORKDAYS.INTL(AX$4,AX$4,Chômés))),"*",Montant),
"")))))),"")</f>
        <v/>
      </c>
      <c r="AY35" s="87" t="str">
        <f ca="1">IFERROR(IF(AY$4&lt;$D35,"",
IF(AY$4&gt;La_Dernière_Opération,"",
IF(AY$4=La_Dernière_Opération,Montant,
IF(AY$4=$D35,IF(OR(AY$4=Tout_JF_P,NOT(NETWORKDAYS.INTL(AY$4,AY$4,Chômés))),"*",Montant),
IF(_T_E=AY$4,IF(OR(AY$4=Tout_JF_P,NOT(NETWORKDAYS.INTL(AY$4,AY$4,Chômés))),"*",Montant),
IF(AND(OFFSET(AY35,,-Sens)&lt;&gt;"",OR(OFFSET(AY$4,,-Sens)=Tout_JF_P,NOT(NETWORKDAYS.INTL(OFFSET(AY$4,,-Sens),OFFSET(AY$4,,-Sens),Chômés)))),IF(OR(AY$4=Tout_JF_P,NOT(NETWORKDAYS.INTL(AY$4,AY$4,Chômés))),"*",Montant),
"")))))),"")</f>
        <v/>
      </c>
      <c r="AZ35" s="87" t="str">
        <f ca="1">IFERROR(IF(AZ$4&lt;$D35,"",
IF(AZ$4&gt;La_Dernière_Opération,"",
IF(AZ$4=La_Dernière_Opération,Montant,
IF(AZ$4=$D35,IF(OR(AZ$4=Tout_JF_P,NOT(NETWORKDAYS.INTL(AZ$4,AZ$4,Chômés))),"*",Montant),
IF(_T_E=AZ$4,IF(OR(AZ$4=Tout_JF_P,NOT(NETWORKDAYS.INTL(AZ$4,AZ$4,Chômés))),"*",Montant),
IF(AND(OFFSET(AZ35,,-Sens)&lt;&gt;"",OR(OFFSET(AZ$4,,-Sens)=Tout_JF_P,NOT(NETWORKDAYS.INTL(OFFSET(AZ$4,,-Sens),OFFSET(AZ$4,,-Sens),Chômés)))),IF(OR(AZ$4=Tout_JF_P,NOT(NETWORKDAYS.INTL(AZ$4,AZ$4,Chômés))),"*",Montant),
"")))))),"")</f>
        <v/>
      </c>
      <c r="BA35" s="87" t="str">
        <f t="array" aca="1" ref="BA35" ca="1">IFERROR(IF(BA$4&lt;$D35,"",
IF(BA$4&gt;La_Dernière_Opération,"",
IF(BA$4=La_Dernière_Opération,Montant,
IF(BA$4=$D35,IF(OR(BA$4=Tout_JF_P,NOT(NETWORKDAYS.INTL(BA$4,BA$4,Chômés))),"*",Montant),
IF(_T_E=BA$4,IF(OR(BA$4=Tout_JF_P,NOT(NETWORKDAYS.INTL(BA$4,BA$4,Chômés))),"*",Montant),
IF(AND(OFFSET(BA35,,-Sens)&lt;&gt;"",OR(OFFSET(BA$4,,-Sens)=Tout_JF_P,NOT(NETWORKDAYS.INTL(OFFSET(BA$4,,-Sens),OFFSET(BA$4,,-Sens),Chômés)))),IF(OR(BA$4=Tout_JF_P,NOT(NETWORKDAYS.INTL(BA$4,BA$4,Chômés))),"*",Montant),
"")))))),"")</f>
        <v/>
      </c>
      <c r="BB35" s="88" t="str">
        <f t="array" aca="1" ref="BB35" ca="1">IFERROR(IF(BB$4&lt;$D35,"",
IF(BB$4&gt;La_Dernière_Opération,"",
IF(BB$4=La_Dernière_Opération,Montant,
IF(BB$4=$D35,IF(OR(BB$4=Tout_JF_P,NOT(NETWORKDAYS.INTL(BB$4,BB$4,Chômés))),"*",Montant),
IF(_T_E=BB$4,IF(OR(BB$4=Tout_JF_P,NOT(NETWORKDAYS.INTL(BB$4,BB$4,Chômés))),"*",Montant),
IF(AND(OFFSET(BB35,,-Sens)&lt;&gt;"",OR(OFFSET(BB$4,,-Sens)=Tout_JF_P,NOT(NETWORKDAYS.INTL(OFFSET(BB$4,,-Sens),OFFSET(BB$4,,-Sens),Chômés)))),IF(OR(BB$4=Tout_JF_P,NOT(NETWORKDAYS.INTL(BB$4,BB$4,Chômés))),"*",Montant),
"")))))),"")</f>
        <v/>
      </c>
      <c r="BC35" s="88" t="str">
        <f t="array" aca="1" ref="BC35" ca="1">IFERROR(IF(BC$4&lt;$D35,"",
IF(BC$4&gt;La_Dernière_Opération,"",
IF(BC$4=La_Dernière_Opération,Montant,
IF(BC$4=$D35,IF(OR(BC$4=Tout_JF_P,NOT(NETWORKDAYS.INTL(BC$4,BC$4,Chômés))),"*",Montant),
IF(_T_E=BC$4,IF(OR(BC$4=Tout_JF_P,NOT(NETWORKDAYS.INTL(BC$4,BC$4,Chômés))),"*",Montant),
IF(AND(OFFSET(BC35,,-Sens)&lt;&gt;"",OR(OFFSET(BC$4,,-Sens)=Tout_JF_P,NOT(NETWORKDAYS.INTL(OFFSET(BC$4,,-Sens),OFFSET(BC$4,,-Sens),Chômés)))),IF(OR(BC$4=Tout_JF_P,NOT(NETWORKDAYS.INTL(BC$4,BC$4,Chômés))),"*",Montant),
"")))))),"")</f>
        <v/>
      </c>
      <c r="BD35" s="88" t="str">
        <f t="array" aca="1" ref="BD35" ca="1">IFERROR(IF(BD$4&lt;$D35,"",
IF(BD$4&gt;La_Dernière_Opération,"",
IF(BD$4=La_Dernière_Opération,Montant,
IF(BD$4=$D35,IF(OR(BD$4=Tout_JF_P,NOT(NETWORKDAYS.INTL(BD$4,BD$4,Chômés))),"*",Montant),
IF(_T_E=BD$4,IF(OR(BD$4=Tout_JF_P,NOT(NETWORKDAYS.INTL(BD$4,BD$4,Chômés))),"*",Montant),
IF(AND(OFFSET(BD35,,-Sens)&lt;&gt;"",OR(OFFSET(BD$4,,-Sens)=Tout_JF_P,NOT(NETWORKDAYS.INTL(OFFSET(BD$4,,-Sens),OFFSET(BD$4,,-Sens),Chômés)))),IF(OR(BD$4=Tout_JF_P,NOT(NETWORKDAYS.INTL(BD$4,BD$4,Chômés))),"*",Montant),
"")))))),"")</f>
        <v/>
      </c>
      <c r="BE35" s="88" t="str">
        <f t="array" aca="1" ref="BE35" ca="1">IFERROR(IF(BE$4&lt;$D35,"",
IF(BE$4&gt;La_Dernière_Opération,"",
IF(BE$4=La_Dernière_Opération,Montant,
IF(BE$4=$D35,IF(OR(BE$4=Tout_JF_P,NOT(NETWORKDAYS.INTL(BE$4,BE$4,Chômés))),"*",Montant),
IF(_T_E=BE$4,IF(OR(BE$4=Tout_JF_P,NOT(NETWORKDAYS.INTL(BE$4,BE$4,Chômés))),"*",Montant),
IF(AND(OFFSET(BE35,,-Sens)&lt;&gt;"",OR(OFFSET(BE$4,,-Sens)=Tout_JF_P,NOT(NETWORKDAYS.INTL(OFFSET(BE$4,,-Sens),OFFSET(BE$4,,-Sens),Chômés)))),IF(OR(BE$4=Tout_JF_P,NOT(NETWORKDAYS.INTL(BE$4,BE$4,Chômés))),"*",Montant),
"")))))),"")</f>
        <v/>
      </c>
      <c r="BF35" s="88" t="str">
        <f t="array" aca="1" ref="BF35" ca="1">IFERROR(IF(BF$4&lt;$D35,"",
IF(BF$4&gt;La_Dernière_Opération,"",
IF(BF$4=La_Dernière_Opération,Montant,
IF(BF$4=$D35,IF(OR(BF$4=Tout_JF_P,NOT(NETWORKDAYS.INTL(BF$4,BF$4,Chômés))),"*",Montant),
IF(_T_E=BF$4,IF(OR(BF$4=Tout_JF_P,NOT(NETWORKDAYS.INTL(BF$4,BF$4,Chômés))),"*",Montant),
IF(AND(OFFSET(BF35,,-Sens)&lt;&gt;"",OR(OFFSET(BF$4,,-Sens)=Tout_JF_P,NOT(NETWORKDAYS.INTL(OFFSET(BF$4,,-Sens),OFFSET(BF$4,,-Sens),Chômés)))),IF(OR(BF$4=Tout_JF_P,NOT(NETWORKDAYS.INTL(BF$4,BF$4,Chômés))),"*",Montant),
"")))))),"")</f>
        <v/>
      </c>
      <c r="BG35" s="88" t="str">
        <f t="array" aca="1" ref="BG35" ca="1">IFERROR(IF(BG$4&lt;$D35,"",
IF(BG$4&gt;La_Dernière_Opération,"",
IF(BG$4=La_Dernière_Opération,Montant,
IF(BG$4=$D35,IF(OR(BG$4=Tout_JF_P,NOT(NETWORKDAYS.INTL(BG$4,BG$4,Chômés))),"*",Montant),
IF(_T_E=BG$4,IF(OR(BG$4=Tout_JF_P,NOT(NETWORKDAYS.INTL(BG$4,BG$4,Chômés))),"*",Montant),
IF(AND(OFFSET(BG35,,-Sens)&lt;&gt;"",OR(OFFSET(BG$4,,-Sens)=Tout_JF_P,NOT(NETWORKDAYS.INTL(OFFSET(BG$4,,-Sens),OFFSET(BG$4,,-Sens),Chômés)))),IF(OR(BG$4=Tout_JF_P,NOT(NETWORKDAYS.INTL(BG$4,BG$4,Chômés))),"*",Montant),
"")))))),"")</f>
        <v/>
      </c>
      <c r="BH35" s="89" t="str">
        <f t="array" aca="1" ref="BH35" ca="1">IFERROR(IF(BH$4&lt;$D35,"",
IF(BH$4&gt;La_Dernière_Opération,"",
IF(BH$4=La_Dernière_Opération,Montant,
IF(BH$4=$D35,IF(OR(BH$4=Tout_JF_P,NOT(NETWORKDAYS.INTL(BH$4,BH$4,Chômés))),"*",Montant),
IF(_T_E=BH$4,IF(OR(BH$4=Tout_JF_P,NOT(NETWORKDAYS.INTL(BH$4,BH$4,Chômés))),"*",Montant),
IF(AND(OFFSET(BH35,,-Sens)&lt;&gt;"",OR(OFFSET(BH$4,,-Sens)=Tout_JF_P,NOT(NETWORKDAYS.INTL(OFFSET(BH$4,,-Sens),OFFSET(BH$4,,-Sens),Chômés)))),IF(OR(BH$4=Tout_JF_P,NOT(NETWORKDAYS.INTL(BH$4,BH$4,Chômés))),"*",Montant),
"")))))),"")</f>
        <v/>
      </c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  <c r="OE35" s="5"/>
      <c r="OF35" s="5"/>
      <c r="OG35" s="5"/>
      <c r="OH35" s="5"/>
      <c r="OI35" s="5"/>
      <c r="OJ35" s="5"/>
      <c r="OK35" s="5"/>
      <c r="OL35" s="5"/>
      <c r="OM35" s="5"/>
      <c r="ON35" s="5"/>
      <c r="OO35" s="5"/>
      <c r="OP35" s="5"/>
      <c r="OQ35" s="5"/>
      <c r="OR35" s="5"/>
      <c r="OS35" s="5"/>
      <c r="OT35" s="5"/>
      <c r="OU35" s="5"/>
      <c r="OV35" s="5"/>
      <c r="OW35" s="5"/>
      <c r="OX35" s="5"/>
      <c r="OY35" s="5"/>
      <c r="OZ35" s="5"/>
      <c r="PA35" s="5"/>
      <c r="PB35" s="5"/>
      <c r="PC35" s="5"/>
      <c r="PD35" s="5"/>
      <c r="PE35" s="5"/>
      <c r="PF35" s="5"/>
      <c r="PG35" s="5"/>
      <c r="PH35" s="5"/>
      <c r="PI35" s="5"/>
      <c r="PJ35" s="5"/>
      <c r="PK35" s="5"/>
      <c r="PL35" s="5"/>
      <c r="PM35" s="5"/>
      <c r="PN35" s="5"/>
      <c r="PO35" s="5"/>
      <c r="PP35" s="5"/>
      <c r="PQ35" s="5"/>
      <c r="PR35" s="5"/>
      <c r="PS35" s="5"/>
      <c r="PT35" s="5"/>
      <c r="PU35" s="5"/>
      <c r="PV35" s="5"/>
      <c r="PW35" s="5"/>
      <c r="PX35" s="5"/>
      <c r="PY35" s="5"/>
      <c r="PZ35" s="5"/>
      <c r="QA35" s="5"/>
      <c r="QB35" s="5"/>
      <c r="QC35" s="5"/>
      <c r="QD35" s="5"/>
      <c r="QE35" s="5"/>
      <c r="QF35" s="5"/>
      <c r="QG35" s="5"/>
      <c r="QH35" s="5"/>
      <c r="QI35" s="5"/>
      <c r="QJ35" s="5"/>
      <c r="QK35" s="5"/>
      <c r="QL35" s="5"/>
      <c r="QM35" s="5"/>
      <c r="QN35" s="5"/>
      <c r="QO35" s="5"/>
      <c r="QP35" s="5"/>
      <c r="QQ35" s="5"/>
      <c r="QR35" s="5"/>
      <c r="QS35" s="5"/>
      <c r="QT35" s="5"/>
      <c r="QU35" s="5"/>
      <c r="QV35" s="5"/>
      <c r="QW35" s="5"/>
      <c r="QX35" s="5"/>
      <c r="QY35" s="5"/>
      <c r="QZ35" s="5"/>
      <c r="RA35" s="5"/>
      <c r="RB35" s="5"/>
      <c r="RC35" s="5"/>
      <c r="RD35" s="5"/>
      <c r="RE35" s="5"/>
      <c r="RF35" s="5"/>
      <c r="RG35" s="5"/>
      <c r="RH35" s="5"/>
      <c r="RI35" s="5"/>
      <c r="RJ35" s="5"/>
      <c r="RK35" s="5"/>
      <c r="RL35" s="5"/>
      <c r="RM35" s="5"/>
      <c r="RN35" s="5"/>
      <c r="RO35" s="5"/>
      <c r="RP35" s="5"/>
      <c r="RQ35" s="5"/>
      <c r="RR35" s="5"/>
      <c r="RS35" s="5"/>
      <c r="RT35" s="5"/>
      <c r="RU35" s="5"/>
      <c r="RV35" s="5"/>
      <c r="RW35" s="5"/>
      <c r="RX35" s="5"/>
      <c r="RY35" s="5"/>
      <c r="RZ35" s="5"/>
      <c r="SA35" s="5"/>
      <c r="SB35" s="5"/>
      <c r="SC35" s="5"/>
      <c r="SD35" s="5"/>
      <c r="SE35" s="5"/>
      <c r="SF35" s="5"/>
      <c r="SG35" s="5"/>
      <c r="SH35" s="5"/>
      <c r="SI35" s="5"/>
      <c r="SJ35" s="5"/>
      <c r="SK35" s="5"/>
      <c r="SL35" s="5"/>
      <c r="SM35" s="5"/>
      <c r="SN35" s="5"/>
      <c r="SO35" s="5"/>
      <c r="SP35" s="5"/>
      <c r="SQ35" s="5"/>
      <c r="SR35" s="5"/>
      <c r="SS35" s="5"/>
      <c r="ST35" s="5"/>
      <c r="SU35" s="5"/>
      <c r="SV35" s="5"/>
      <c r="SW35" s="5"/>
      <c r="SX35" s="5"/>
      <c r="SY35" s="5"/>
      <c r="SZ35" s="5"/>
      <c r="TA35" s="5"/>
      <c r="TB35" s="5"/>
      <c r="TC35" s="5"/>
      <c r="TD35" s="5"/>
      <c r="TE35" s="5"/>
      <c r="TF35" s="5"/>
      <c r="TG35" s="5"/>
      <c r="TH35" s="5"/>
      <c r="TI35" s="5"/>
      <c r="TJ35" s="5"/>
      <c r="TK35" s="5"/>
      <c r="TL35" s="5"/>
      <c r="TM35" s="5"/>
      <c r="TN35" s="5"/>
      <c r="TO35" s="5"/>
      <c r="TP35" s="5"/>
      <c r="TQ35" s="5"/>
      <c r="TR35" s="5"/>
      <c r="TS35" s="5"/>
      <c r="TT35" s="5"/>
      <c r="TU35" s="5"/>
      <c r="TV35" s="5"/>
      <c r="TW35" s="5"/>
      <c r="TX35" s="5"/>
      <c r="TY35" s="5"/>
      <c r="TZ35" s="5"/>
      <c r="UA35" s="5"/>
      <c r="UB35" s="5"/>
      <c r="UC35" s="5"/>
      <c r="UD35" s="5"/>
      <c r="UE35" s="5"/>
      <c r="UF35" s="5"/>
      <c r="UG35" s="5"/>
      <c r="UH35" s="5"/>
      <c r="UI35" s="5"/>
      <c r="UJ35" s="5"/>
      <c r="UK35" s="5"/>
      <c r="UL35" s="5"/>
      <c r="UM35" s="5"/>
      <c r="UN35" s="5"/>
      <c r="UO35" s="5"/>
      <c r="UP35" s="5"/>
      <c r="UQ35" s="5"/>
      <c r="UR35" s="5"/>
      <c r="US35" s="5"/>
      <c r="UT35" s="5"/>
      <c r="UU35" s="5"/>
      <c r="UV35" s="5"/>
      <c r="UW35" s="5"/>
      <c r="UX35" s="5"/>
      <c r="UY35" s="5"/>
      <c r="UZ35" s="5"/>
      <c r="VA35" s="5"/>
      <c r="VB35" s="5"/>
      <c r="VC35" s="5"/>
      <c r="VD35" s="5"/>
      <c r="VE35" s="5"/>
      <c r="VF35" s="5"/>
      <c r="VG35" s="5"/>
      <c r="VH35" s="5"/>
      <c r="VI35" s="5"/>
      <c r="VJ35" s="5"/>
      <c r="VK35" s="5"/>
      <c r="VL35" s="5"/>
      <c r="VM35" s="5"/>
      <c r="VN35" s="5"/>
      <c r="VO35" s="5"/>
      <c r="VP35" s="5"/>
      <c r="VQ35" s="5"/>
      <c r="VR35" s="5"/>
      <c r="VS35" s="5"/>
      <c r="VT35" s="5"/>
      <c r="VU35" s="5"/>
      <c r="VV35" s="5"/>
      <c r="VW35" s="5"/>
      <c r="VX35" s="5"/>
      <c r="VY35" s="5"/>
      <c r="VZ35" s="5"/>
      <c r="WA35" s="5"/>
      <c r="WB35" s="5"/>
      <c r="WC35" s="5"/>
      <c r="WD35" s="5"/>
      <c r="WE35" s="5"/>
      <c r="WF35" s="5"/>
      <c r="WG35" s="5"/>
      <c r="WH35" s="5"/>
      <c r="WI35" s="5"/>
      <c r="WJ35" s="5"/>
      <c r="WK35" s="5"/>
      <c r="WL35" s="5"/>
      <c r="WM35" s="5"/>
      <c r="WN35" s="5"/>
      <c r="WO35" s="5"/>
      <c r="WP35" s="5"/>
      <c r="WQ35" s="5"/>
      <c r="WR35" s="5"/>
      <c r="WS35" s="5"/>
      <c r="WT35" s="5"/>
      <c r="WU35" s="5"/>
      <c r="WV35" s="5"/>
      <c r="WW35" s="5"/>
      <c r="WX35" s="5"/>
      <c r="WY35" s="5"/>
      <c r="WZ35" s="5"/>
      <c r="XA35" s="5"/>
      <c r="XB35" s="5"/>
      <c r="XC35" s="5"/>
      <c r="XD35" s="5"/>
      <c r="XE35" s="5"/>
      <c r="XF35" s="5"/>
      <c r="XG35" s="5"/>
      <c r="XH35" s="5"/>
      <c r="XI35" s="5"/>
      <c r="XJ35" s="5"/>
      <c r="XK35" s="5"/>
      <c r="XL35" s="5"/>
      <c r="XM35" s="5"/>
      <c r="XN35" s="5"/>
      <c r="XO35" s="5"/>
      <c r="XP35" s="5"/>
      <c r="XQ35" s="5"/>
      <c r="XR35" s="5"/>
      <c r="XS35" s="5"/>
      <c r="XT35" s="5"/>
      <c r="XU35" s="5"/>
      <c r="XV35" s="5"/>
      <c r="XW35" s="5"/>
      <c r="XX35" s="5"/>
      <c r="XY35" s="5"/>
      <c r="XZ35" s="5"/>
      <c r="YA35" s="5"/>
      <c r="YB35" s="5"/>
      <c r="YC35" s="5"/>
      <c r="YD35" s="5"/>
      <c r="YE35" s="5"/>
      <c r="YF35" s="5"/>
      <c r="YG35" s="5"/>
      <c r="YH35" s="5"/>
      <c r="YI35" s="5"/>
      <c r="YJ35" s="5"/>
      <c r="YK35" s="5"/>
      <c r="YL35" s="5"/>
      <c r="YM35" s="5"/>
      <c r="YN35" s="5"/>
      <c r="YO35" s="5"/>
      <c r="YP35" s="5"/>
      <c r="YQ35" s="5"/>
      <c r="YR35" s="5"/>
      <c r="YS35" s="5"/>
      <c r="YT35" s="5"/>
      <c r="YU35" s="5"/>
      <c r="YV35" s="5"/>
      <c r="YW35" s="5"/>
      <c r="YX35" s="5"/>
      <c r="YY35" s="5"/>
      <c r="YZ35" s="5"/>
      <c r="ZA35" s="5"/>
      <c r="ZB35" s="5"/>
      <c r="ZC35" s="5"/>
      <c r="ZD35" s="5"/>
      <c r="ZE35" s="5"/>
      <c r="ZF35" s="5"/>
      <c r="ZG35" s="5"/>
      <c r="ZH35" s="5"/>
      <c r="ZI35" s="5"/>
      <c r="ZJ35" s="5"/>
      <c r="ZK35" s="5"/>
      <c r="ZL35" s="5"/>
      <c r="ZM35" s="5"/>
      <c r="ZN35" s="5"/>
      <c r="ZO35" s="5"/>
      <c r="ZP35" s="5"/>
      <c r="ZQ35" s="5"/>
      <c r="ZR35" s="5"/>
      <c r="ZS35" s="5"/>
      <c r="ZT35" s="5"/>
      <c r="ZU35" s="5"/>
      <c r="ZV35" s="5"/>
      <c r="ZW35" s="5"/>
      <c r="ZX35" s="5"/>
      <c r="ZY35" s="5"/>
      <c r="ZZ35" s="5"/>
    </row>
    <row r="36" spans="1:702" ht="26.25" x14ac:dyDescent="0.25">
      <c r="A36" s="61" t="s">
        <v>143</v>
      </c>
      <c r="B36" s="73" t="s">
        <v>167</v>
      </c>
      <c r="C36" s="69"/>
      <c r="D36" s="70">
        <v>43821</v>
      </c>
      <c r="E36" s="75" t="s">
        <v>56</v>
      </c>
      <c r="F36" s="71">
        <v>10000</v>
      </c>
      <c r="G36" s="69"/>
      <c r="H36" s="72">
        <f t="array" aca="1" ref="H36" ca="1">IF(OR($D36=Fériés,$D36=Ponts,NOT(NETWORKDAYS.INTL($D36,$D36,Chômés))),"Erreur de",IF($D36="","Absence de",IFERROR(
IF($I36="Terminé","Opération",
IF(TODAY()&lt;=$D36,$D36,
IF($I36&lt;WORKDAY.INTL(Prochaine_Echéance,IF(OR(WORKDAY.INTL(Prochaine_Echéance,0,Chômés,Tout_JF_P)=Tout_JF_P),1,0)*Sens,Chômés,Tout_JF_P),
$I36,
WORKDAY.INTL(Prochaine_Echéance,IF(OR(WORKDAY.INTL(Prochaine_Echéance,0,Chômés,Tout_JF_P)=Tout_JF_P),1,0)*Sens,Chômés,Tout_JF_P))
)),
IF($D36="","Absence de","Erreur de"))))</f>
        <v>44004</v>
      </c>
      <c r="I36" s="60" t="str">
        <f t="array" aca="1" ref="I36" ca="1">IF(OR($D36=Fériés,$D36=Ponts,NOT(NETWORKDAYS.INTL($D36,$D36,Chômés))),"date de début",IFERROR(
IF(La_Dernière_Opération&gt;EDATE($D36,100),"Perpétuel",
IF(La_Dernière_Opération&lt;TODAY(),"Terminé",La_Dernière_Opération)),IF(AND(ISNUMBER($D36),$E36=""),"périodicité","date de début")))</f>
        <v>Perpétuel</v>
      </c>
      <c r="J36" s="40" t="str">
        <f t="array" aca="1" ref="J36" ca="1">IFERROR(IF(J$4&lt;$D36,"",
IF(J$4&gt;La_Dernière_Opération,"",
IF(J$4=La_Dernière_Opération,Montant,
IF(J$4=$D36,IF(OR(J$4=Tout_JF_P,NOT(NETWORKDAYS.INTL(J$4,J$4,Chômés))),"*",Montant),
IF(_T_E=J$4,IF(OR(J$4=Tout_JF_P,NOT(NETWORKDAYS.INTL(J$4,J$4,Chômés))),"*",Montant),
IF(AND(OFFSET(J36,,-Sens)&lt;&gt;"",OR(OFFSET(J$4,,-Sens)=Tout_JF_P,NOT(NETWORKDAYS.INTL(OFFSET(J$4,,-Sens),OFFSET(J$4,,-Sens),Chômés)))),IF(OR(J$4=Tout_JF_P,NOT(NETWORKDAYS.INTL(J$4,J$4,Chômés))),"*",Montant),
"")))))),"")</f>
        <v/>
      </c>
      <c r="K36" s="40" t="str">
        <f t="array" aca="1" ref="K36" ca="1">IFERROR(IF(K$4&lt;$D36,"",
IF(K$4&gt;La_Dernière_Opération,"",
IF(K$4=La_Dernière_Opération,Montant,
IF(K$4=$D36,IF(OR(K$4=Tout_JF_P,NOT(NETWORKDAYS.INTL(K$4,K$4,Chômés))),"*",Montant),
IF(_T_E=K$4,IF(OR(K$4=Tout_JF_P,NOT(NETWORKDAYS.INTL(K$4,K$4,Chômés))),"*",Montant),
IF(AND(OFFSET(K36,,-Sens)&lt;&gt;"",OR(OFFSET(K$4,,-Sens)=Tout_JF_P,NOT(NETWORKDAYS.INTL(OFFSET(K$4,,-Sens),OFFSET(K$4,,-Sens),Chômés)))),IF(OR(K$4=Tout_JF_P,NOT(NETWORKDAYS.INTL(K$4,K$4,Chômés))),"*",Montant),
"")))))),"")</f>
        <v/>
      </c>
      <c r="L36" s="40" t="str">
        <f t="array" aca="1" ref="L36" ca="1">IFERROR(IF(L$4&lt;$D36,"",
IF(L$4&gt;La_Dernière_Opération,"",
IF(L$4=La_Dernière_Opération,Montant,
IF(L$4=$D36,IF(OR(L$4=Tout_JF_P,NOT(NETWORKDAYS.INTL(L$4,L$4,Chômés))),"*",Montant),
IF(_T_E=L$4,IF(OR(L$4=Tout_JF_P,NOT(NETWORKDAYS.INTL(L$4,L$4,Chômés))),"*",Montant),
IF(AND(OFFSET(L36,,-Sens)&lt;&gt;"",OR(OFFSET(L$4,,-Sens)=Tout_JF_P,NOT(NETWORKDAYS.INTL(OFFSET(L$4,,-Sens),OFFSET(L$4,,-Sens),Chômés)))),IF(OR(L$4=Tout_JF_P,NOT(NETWORKDAYS.INTL(L$4,L$4,Chômés))),"*",Montant),
"")))))),"")</f>
        <v/>
      </c>
      <c r="M36" s="40" t="str">
        <f t="array" aca="1" ref="M36" ca="1">IFERROR(IF(M$4&lt;$D36,"",
IF(M$4&gt;La_Dernière_Opération,"",
IF(M$4=La_Dernière_Opération,Montant,
IF(M$4=$D36,IF(OR(M$4=Tout_JF_P,NOT(NETWORKDAYS.INTL(M$4,M$4,Chômés))),"*",Montant),
IF(_T_E=M$4,IF(OR(M$4=Tout_JF_P,NOT(NETWORKDAYS.INTL(M$4,M$4,Chômés))),"*",Montant),
IF(AND(OFFSET(M36,,-Sens)&lt;&gt;"",OR(OFFSET(M$4,,-Sens)=Tout_JF_P,NOT(NETWORKDAYS.INTL(OFFSET(M$4,,-Sens),OFFSET(M$4,,-Sens),Chômés)))),IF(OR(M$4=Tout_JF_P,NOT(NETWORKDAYS.INTL(M$4,M$4,Chômés))),"*",Montant),
"")))))),"")</f>
        <v/>
      </c>
      <c r="N36" s="40" t="str">
        <f t="array" aca="1" ref="N36" ca="1">IFERROR(IF(N$4&lt;$D36,"",
IF(N$4&gt;La_Dernière_Opération,"",
IF(N$4=La_Dernière_Opération,Montant,
IF(N$4=$D36,IF(OR(N$4=Tout_JF_P,NOT(NETWORKDAYS.INTL(N$4,N$4,Chômés))),"*",Montant),
IF(_T_E=N$4,IF(OR(N$4=Tout_JF_P,NOT(NETWORKDAYS.INTL(N$4,N$4,Chômés))),"*",Montant),
IF(AND(OFFSET(N36,,-Sens)&lt;&gt;"",OR(OFFSET(N$4,,-Sens)=Tout_JF_P,NOT(NETWORKDAYS.INTL(OFFSET(N$4,,-Sens),OFFSET(N$4,,-Sens),Chômés)))),IF(OR(N$4=Tout_JF_P,NOT(NETWORKDAYS.INTL(N$4,N$4,Chômés))),"*",Montant),
"")))))),"")</f>
        <v/>
      </c>
      <c r="O36" s="40" t="str">
        <f t="array" aca="1" ref="O36" ca="1">IFERROR(IF(O$4&lt;$D36,"",
IF(O$4&gt;La_Dernière_Opération,"",
IF(O$4=La_Dernière_Opération,Montant,
IF(O$4=$D36,IF(OR(O$4=Tout_JF_P,NOT(NETWORKDAYS.INTL(O$4,O$4,Chômés))),"*",Montant),
IF(_T_E=O$4,IF(OR(O$4=Tout_JF_P,NOT(NETWORKDAYS.INTL(O$4,O$4,Chômés))),"*",Montant),
IF(AND(OFFSET(O36,,-Sens)&lt;&gt;"",OR(OFFSET(O$4,,-Sens)=Tout_JF_P,NOT(NETWORKDAYS.INTL(OFFSET(O$4,,-Sens),OFFSET(O$4,,-Sens),Chômés)))),IF(OR(O$4=Tout_JF_P,NOT(NETWORKDAYS.INTL(O$4,O$4,Chômés))),"*",Montant),
"")))))),"")</f>
        <v/>
      </c>
      <c r="P36" s="40" t="str">
        <f t="array" aca="1" ref="P36" ca="1">IFERROR(IF(P$4&lt;$D36,"",
IF(P$4&gt;La_Dernière_Opération,"",
IF(P$4=La_Dernière_Opération,Montant,
IF(P$4=$D36,IF(OR(P$4=Tout_JF_P,NOT(NETWORKDAYS.INTL(P$4,P$4,Chômés))),"*",Montant),
IF(_T_E=P$4,IF(OR(P$4=Tout_JF_P,NOT(NETWORKDAYS.INTL(P$4,P$4,Chômés))),"*",Montant),
IF(AND(OFFSET(P36,,-Sens)&lt;&gt;"",OR(OFFSET(P$4,,-Sens)=Tout_JF_P,NOT(NETWORKDAYS.INTL(OFFSET(P$4,,-Sens),OFFSET(P$4,,-Sens),Chômés)))),IF(OR(P$4=Tout_JF_P,NOT(NETWORKDAYS.INTL(P$4,P$4,Chômés))),"*",Montant),
"")))))),"")</f>
        <v/>
      </c>
      <c r="Q36" s="40" t="str">
        <f t="array" aca="1" ref="Q36" ca="1">IFERROR(IF(Q$4&lt;$D36,"",
IF(Q$4&gt;La_Dernière_Opération,"",
IF(Q$4=La_Dernière_Opération,Montant,
IF(Q$4=$D36,IF(OR(Q$4=Tout_JF_P,NOT(NETWORKDAYS.INTL(Q$4,Q$4,Chômés))),"*",Montant),
IF(_T_E=Q$4,IF(OR(Q$4=Tout_JF_P,NOT(NETWORKDAYS.INTL(Q$4,Q$4,Chômés))),"*",Montant),
IF(AND(OFFSET(Q36,,-Sens)&lt;&gt;"",OR(OFFSET(Q$4,,-Sens)=Tout_JF_P,NOT(NETWORKDAYS.INTL(OFFSET(Q$4,,-Sens),OFFSET(Q$4,,-Sens),Chômés)))),IF(OR(Q$4=Tout_JF_P,NOT(NETWORKDAYS.INTL(Q$4,Q$4,Chômés))),"*",Montant),
"")))))),"")</f>
        <v/>
      </c>
      <c r="R36" s="87" t="str">
        <f t="array" aca="1" ref="R36" ca="1">IFERROR(IF(R$4&lt;$D36,"",
IF(R$4&gt;La_Dernière_Opération,"",
IF(R$4=La_Dernière_Opération,Montant,
IF(R$4=$D36,IF(OR(R$4=Tout_JF_P,NOT(NETWORKDAYS.INTL(R$4,R$4,Chômés))),"*",Montant),
IF(_T_E=R$4,IF(OR(R$4=Tout_JF_P,NOT(NETWORKDAYS.INTL(R$4,R$4,Chômés))),"*",Montant),
IF(AND(OFFSET(R36,,-Sens)&lt;&gt;"",OR(OFFSET(R$4,,-Sens)=Tout_JF_P,NOT(NETWORKDAYS.INTL(OFFSET(R$4,,-Sens),OFFSET(R$4,,-Sens),Chômés)))),IF(OR(R$4=Tout_JF_P,NOT(NETWORKDAYS.INTL(R$4,R$4,Chômés))),"*",Montant),
"")))))),"")</f>
        <v/>
      </c>
      <c r="S36" s="87" t="str">
        <f t="array" aca="1" ref="S36" ca="1">IFERROR(IF(S$4&lt;$D36,"",
IF(S$4&gt;La_Dernière_Opération,"",
IF(S$4=La_Dernière_Opération,Montant,
IF(S$4=$D36,IF(OR(S$4=Tout_JF_P,NOT(NETWORKDAYS.INTL(S$4,S$4,Chômés))),"*",Montant),
IF(_T_E=S$4,IF(OR(S$4=Tout_JF_P,NOT(NETWORKDAYS.INTL(S$4,S$4,Chômés))),"*",Montant),
IF(AND(OFFSET(S36,,-Sens)&lt;&gt;"",OR(OFFSET(S$4,,-Sens)=Tout_JF_P,NOT(NETWORKDAYS.INTL(OFFSET(S$4,,-Sens),OFFSET(S$4,,-Sens),Chômés)))),IF(OR(S$4=Tout_JF_P,NOT(NETWORKDAYS.INTL(S$4,S$4,Chômés))),"*",Montant),
"")))))),"")</f>
        <v/>
      </c>
      <c r="T36" s="87" t="str">
        <f t="array" aca="1" ref="T36" ca="1">IFERROR(IF(T$4&lt;$D36,"",
IF(T$4&gt;La_Dernière_Opération,"",
IF(T$4=La_Dernière_Opération,Montant,
IF(T$4=$D36,IF(OR(T$4=Tout_JF_P,NOT(NETWORKDAYS.INTL(T$4,T$4,Chômés))),"*",Montant),
IF(_T_E=T$4,IF(OR(T$4=Tout_JF_P,NOT(NETWORKDAYS.INTL(T$4,T$4,Chômés))),"*",Montant),
IF(AND(OFFSET(T36,,-Sens)&lt;&gt;"",OR(OFFSET(T$4,,-Sens)=Tout_JF_P,NOT(NETWORKDAYS.INTL(OFFSET(T$4,,-Sens),OFFSET(T$4,,-Sens),Chômés)))),IF(OR(T$4=Tout_JF_P,NOT(NETWORKDAYS.INTL(T$4,T$4,Chômés))),"*",Montant),
"")))))),"")</f>
        <v/>
      </c>
      <c r="U36" s="87" t="str">
        <f t="array" aca="1" ref="U36" ca="1">IFERROR(IF(U$4&lt;$D36,"",
IF(U$4&gt;La_Dernière_Opération,"",
IF(U$4=La_Dernière_Opération,Montant,
IF(U$4=$D36,IF(OR(U$4=Tout_JF_P,NOT(NETWORKDAYS.INTL(U$4,U$4,Chômés))),"*",Montant),
IF(_T_E=U$4,IF(OR(U$4=Tout_JF_P,NOT(NETWORKDAYS.INTL(U$4,U$4,Chômés))),"*",Montant),
IF(AND(OFFSET(U36,,-Sens)&lt;&gt;"",OR(OFFSET(U$4,,-Sens)=Tout_JF_P,NOT(NETWORKDAYS.INTL(OFFSET(U$4,,-Sens),OFFSET(U$4,,-Sens),Chômés)))),IF(OR(U$4=Tout_JF_P,NOT(NETWORKDAYS.INTL(U$4,U$4,Chômés))),"*",Montant),
"")))))),"")</f>
        <v/>
      </c>
      <c r="V36" s="87" t="str">
        <f ca="1">IFERROR(IF(V$4&lt;$D36,"",
IF(V$4&gt;La_Dernière_Opération,"",
IF(V$4=La_Dernière_Opération,Montant,
IF(V$4=$D36,IF(OR(V$4=Tout_JF_P,NOT(NETWORKDAYS.INTL(V$4,V$4,Chômés))),"*",Montant),
IF(_T_E=V$4,IF(OR(V$4=Tout_JF_P,NOT(NETWORKDAYS.INTL(V$4,V$4,Chômés))),"*",Montant),
IF(AND(OFFSET(V36,,-Sens)&lt;&gt;"",OR(OFFSET(V$4,,-Sens)=Tout_JF_P,NOT(NETWORKDAYS.INTL(OFFSET(V$4,,-Sens),OFFSET(V$4,,-Sens),Chômés)))),IF(OR(V$4=Tout_JF_P,NOT(NETWORKDAYS.INTL(V$4,V$4,Chômés))),"*",Montant),
"")))))),"")</f>
        <v/>
      </c>
      <c r="W36" s="87" t="str">
        <f ca="1">IFERROR(IF(W$4&lt;$D36,"",
IF(W$4&gt;La_Dernière_Opération,"",
IF(W$4=La_Dernière_Opération,Montant,
IF(W$4=$D36,IF(OR(W$4=Tout_JF_P,NOT(NETWORKDAYS.INTL(W$4,W$4,Chômés))),"*",Montant),
IF(_T_E=W$4,IF(OR(W$4=Tout_JF_P,NOT(NETWORKDAYS.INTL(W$4,W$4,Chômés))),"*",Montant),
IF(AND(OFFSET(W36,,-Sens)&lt;&gt;"",OR(OFFSET(W$4,,-Sens)=Tout_JF_P,NOT(NETWORKDAYS.INTL(OFFSET(W$4,,-Sens),OFFSET(W$4,,-Sens),Chômés)))),IF(OR(W$4=Tout_JF_P,NOT(NETWORKDAYS.INTL(W$4,W$4,Chômés))),"*",Montant),
"")))))),"")</f>
        <v/>
      </c>
      <c r="X36" s="87" t="str">
        <f t="array" aca="1" ref="X36" ca="1">IFERROR(IF(X$4&lt;$D36,"",
IF(X$4&gt;La_Dernière_Opération,"",
IF(X$4=La_Dernière_Opération,Montant,
IF(X$4=$D36,IF(OR(X$4=Tout_JF_P,NOT(NETWORKDAYS.INTL(X$4,X$4,Chômés))),"*",Montant),
IF(_T_E=X$4,IF(OR(X$4=Tout_JF_P,NOT(NETWORKDAYS.INTL(X$4,X$4,Chômés))),"*",Montant),
IF(AND(OFFSET(X36,,-Sens)&lt;&gt;"",OR(OFFSET(X$4,,-Sens)=Tout_JF_P,NOT(NETWORKDAYS.INTL(OFFSET(X$4,,-Sens),OFFSET(X$4,,-Sens),Chômés)))),IF(OR(X$4=Tout_JF_P,NOT(NETWORKDAYS.INTL(X$4,X$4,Chômés))),"*",Montant),
"")))))),"")</f>
        <v/>
      </c>
      <c r="Y36" s="87" t="str">
        <f t="array" aca="1" ref="Y36" ca="1">IFERROR(IF(Y$4&lt;$D36,"",
IF(Y$4&gt;La_Dernière_Opération,"",
IF(Y$4=La_Dernière_Opération,Montant,
IF(Y$4=$D36,IF(OR(Y$4=Tout_JF_P,NOT(NETWORKDAYS.INTL(Y$4,Y$4,Chômés))),"*",Montant),
IF(_T_E=Y$4,IF(OR(Y$4=Tout_JF_P,NOT(NETWORKDAYS.INTL(Y$4,Y$4,Chômés))),"*",Montant),
IF(AND(OFFSET(Y36,,-Sens)&lt;&gt;"",OR(OFFSET(Y$4,,-Sens)=Tout_JF_P,NOT(NETWORKDAYS.INTL(OFFSET(Y$4,,-Sens),OFFSET(Y$4,,-Sens),Chômés)))),IF(OR(Y$4=Tout_JF_P,NOT(NETWORKDAYS.INTL(Y$4,Y$4,Chômés))),"*",Montant),
"")))))),"")</f>
        <v/>
      </c>
      <c r="Z36" s="87" t="str">
        <f t="array" aca="1" ref="Z36" ca="1">IFERROR(IF(Z$4&lt;$D36,"",
IF(Z$4&gt;La_Dernière_Opération,"",
IF(Z$4=La_Dernière_Opération,Montant,
IF(Z$4=$D36,IF(OR(Z$4=Tout_JF_P,NOT(NETWORKDAYS.INTL(Z$4,Z$4,Chômés))),"*",Montant),
IF(_T_E=Z$4,IF(OR(Z$4=Tout_JF_P,NOT(NETWORKDAYS.INTL(Z$4,Z$4,Chômés))),"*",Montant),
IF(AND(OFFSET(Z36,,-Sens)&lt;&gt;"",OR(OFFSET(Z$4,,-Sens)=Tout_JF_P,NOT(NETWORKDAYS.INTL(OFFSET(Z$4,,-Sens),OFFSET(Z$4,,-Sens),Chômés)))),IF(OR(Z$4=Tout_JF_P,NOT(NETWORKDAYS.INTL(Z$4,Z$4,Chômés))),"*",Montant),
"")))))),"")</f>
        <v/>
      </c>
      <c r="AA36" s="87" t="str">
        <f t="array" aca="1" ref="AA36" ca="1">IFERROR(IF(AA$4&lt;$D36,"",
IF(AA$4&gt;La_Dernière_Opération,"",
IF(AA$4=La_Dernière_Opération,Montant,
IF(AA$4=$D36,IF(OR(AA$4=Tout_JF_P,NOT(NETWORKDAYS.INTL(AA$4,AA$4,Chômés))),"*",Montant),
IF(_T_E=AA$4,IF(OR(AA$4=Tout_JF_P,NOT(NETWORKDAYS.INTL(AA$4,AA$4,Chômés))),"*",Montant),
IF(AND(OFFSET(AA36,,-Sens)&lt;&gt;"",OR(OFFSET(AA$4,,-Sens)=Tout_JF_P,NOT(NETWORKDAYS.INTL(OFFSET(AA$4,,-Sens),OFFSET(AA$4,,-Sens),Chômés)))),IF(OR(AA$4=Tout_JF_P,NOT(NETWORKDAYS.INTL(AA$4,AA$4,Chômés))),"*",Montant),
"")))))),"")</f>
        <v/>
      </c>
      <c r="AB36" s="87" t="str">
        <f ca="1">IFERROR(IF(AB$4&lt;$D36,"",
IF(AB$4&gt;La_Dernière_Opération,"",
IF(AB$4=La_Dernière_Opération,Montant,
IF(AB$4=$D36,IF(OR(AB$4=Tout_JF_P,NOT(NETWORKDAYS.INTL(AB$4,AB$4,Chômés))),"*",Montant),
IF(_T_E=AB$4,IF(OR(AB$4=Tout_JF_P,NOT(NETWORKDAYS.INTL(AB$4,AB$4,Chômés))),"*",Montant),
IF(AND(OFFSET(AB36,,-Sens)&lt;&gt;"",OR(OFFSET(AB$4,,-Sens)=Tout_JF_P,NOT(NETWORKDAYS.INTL(OFFSET(AB$4,,-Sens),OFFSET(AB$4,,-Sens),Chômés)))),IF(OR(AB$4=Tout_JF_P,NOT(NETWORKDAYS.INTL(AB$4,AB$4,Chômés))),"*",Montant),
"")))))),"")</f>
        <v/>
      </c>
      <c r="AC36" s="87" t="str">
        <f t="array" aca="1" ref="AC36" ca="1">IFERROR(IF(AC$4&lt;$D36,"",
IF(AC$4&gt;La_Dernière_Opération,"",
IF(AC$4=La_Dernière_Opération,Montant,
IF(AC$4=$D36,IF(OR(AC$4=Tout_JF_P,NOT(NETWORKDAYS.INTL(AC$4,AC$4,Chômés))),"*",Montant),
IF(_T_E=AC$4,IF(OR(AC$4=Tout_JF_P,NOT(NETWORKDAYS.INTL(AC$4,AC$4,Chômés))),"*",Montant),
IF(AND(OFFSET(AC36,,-Sens)&lt;&gt;"",OR(OFFSET(AC$4,,-Sens)=Tout_JF_P,NOT(NETWORKDAYS.INTL(OFFSET(AC$4,,-Sens),OFFSET(AC$4,,-Sens),Chômés)))),IF(OR(AC$4=Tout_JF_P,NOT(NETWORKDAYS.INTL(AC$4,AC$4,Chômés))),"*",Montant),
"")))))),"")</f>
        <v/>
      </c>
      <c r="AD36" s="87" t="str">
        <f ca="1">IFERROR(IF(AD$4&lt;$D36,"",
IF(AD$4&gt;La_Dernière_Opération,"",
IF(AD$4=La_Dernière_Opération,Montant,
IF(AD$4=$D36,IF(OR(AD$4=Tout_JF_P,NOT(NETWORKDAYS.INTL(AD$4,AD$4,Chômés))),"*",Montant),
IF(_T_E=AD$4,IF(OR(AD$4=Tout_JF_P,NOT(NETWORKDAYS.INTL(AD$4,AD$4,Chômés))),"*",Montant),
IF(AND(OFFSET(AD36,,-Sens)&lt;&gt;"",OR(OFFSET(AD$4,,-Sens)=Tout_JF_P,NOT(NETWORKDAYS.INTL(OFFSET(AD$4,,-Sens),OFFSET(AD$4,,-Sens),Chômés)))),IF(OR(AD$4=Tout_JF_P,NOT(NETWORKDAYS.INTL(AD$4,AD$4,Chômés))),"*",Montant),
"")))))),"")</f>
        <v/>
      </c>
      <c r="AE36" s="87" t="str">
        <f t="array" aca="1" ref="AE36" ca="1">IFERROR(IF(AE$4&lt;$D36,"",
IF(AE$4&gt;La_Dernière_Opération,"",
IF(AE$4=La_Dernière_Opération,Montant,
IF(AE$4=$D36,IF(OR(AE$4=Tout_JF_P,NOT(NETWORKDAYS.INTL(AE$4,AE$4,Chômés))),"*",Montant),
IF(_T_E=AE$4,IF(OR(AE$4=Tout_JF_P,NOT(NETWORKDAYS.INTL(AE$4,AE$4,Chômés))),"*",Montant),
IF(AND(OFFSET(AE36,,-Sens)&lt;&gt;"",OR(OFFSET(AE$4,,-Sens)=Tout_JF_P,NOT(NETWORKDAYS.INTL(OFFSET(AE$4,,-Sens),OFFSET(AE$4,,-Sens),Chômés)))),IF(OR(AE$4=Tout_JF_P,NOT(NETWORKDAYS.INTL(AE$4,AE$4,Chômés))),"*",Montant),
"")))))),"")</f>
        <v/>
      </c>
      <c r="AF36" s="87" t="str">
        <f t="array" aca="1" ref="AF36" ca="1">IFERROR(IF(AF$4&lt;$D36,"",
IF(AF$4&gt;La_Dernière_Opération,"",
IF(AF$4=La_Dernière_Opération,Montant,
IF(AF$4=$D36,IF(OR(AF$4=Tout_JF_P,NOT(NETWORKDAYS.INTL(AF$4,AF$4,Chômés))),"*",Montant),
IF(_T_E=AF$4,IF(OR(AF$4=Tout_JF_P,NOT(NETWORKDAYS.INTL(AF$4,AF$4,Chômés))),"*",Montant),
IF(AND(OFFSET(AF36,,-Sens)&lt;&gt;"",OR(OFFSET(AF$4,,-Sens)=Tout_JF_P,NOT(NETWORKDAYS.INTL(OFFSET(AF$4,,-Sens),OFFSET(AF$4,,-Sens),Chômés)))),IF(OR(AF$4=Tout_JF_P,NOT(NETWORKDAYS.INTL(AF$4,AF$4,Chômés))),"*",Montant),
"")))))),"")</f>
        <v/>
      </c>
      <c r="AG36" s="87" t="str">
        <f ca="1">IFERROR(IF(AG$4&lt;$D36,"",
IF(AG$4&gt;La_Dernière_Opération,"",
IF(AG$4=La_Dernière_Opération,Montant,
IF(AG$4=$D36,IF(OR(AG$4=Tout_JF_P,NOT(NETWORKDAYS.INTL(AG$4,AG$4,Chômés))),"*",Montant),
IF(_T_E=AG$4,IF(OR(AG$4=Tout_JF_P,NOT(NETWORKDAYS.INTL(AG$4,AG$4,Chômés))),"*",Montant),
IF(AND(OFFSET(AG36,,-Sens)&lt;&gt;"",OR(OFFSET(AG$4,,-Sens)=Tout_JF_P,NOT(NETWORKDAYS.INTL(OFFSET(AG$4,,-Sens),OFFSET(AG$4,,-Sens),Chômés)))),IF(OR(AG$4=Tout_JF_P,NOT(NETWORKDAYS.INTL(AG$4,AG$4,Chômés))),"*",Montant),
"")))))),"")</f>
        <v/>
      </c>
      <c r="AH36" s="87" t="str">
        <f t="array" aca="1" ref="AH36" ca="1">IFERROR(IF(AH$4&lt;$D36,"",
IF(AH$4&gt;La_Dernière_Opération,"",
IF(AH$4=La_Dernière_Opération,Montant,
IF(AH$4=$D36,IF(OR(AH$4=Tout_JF_P,NOT(NETWORKDAYS.INTL(AH$4,AH$4,Chômés))),"*",Montant),
IF(_T_E=AH$4,IF(OR(AH$4=Tout_JF_P,NOT(NETWORKDAYS.INTL(AH$4,AH$4,Chômés))),"*",Montant),
IF(AND(OFFSET(AH36,,-Sens)&lt;&gt;"",OR(OFFSET(AH$4,,-Sens)=Tout_JF_P,NOT(NETWORKDAYS.INTL(OFFSET(AH$4,,-Sens),OFFSET(AH$4,,-Sens),Chômés)))),IF(OR(AH$4=Tout_JF_P,NOT(NETWORKDAYS.INTL(AH$4,AH$4,Chômés))),"*",Montant),
"")))))),"")</f>
        <v/>
      </c>
      <c r="AI36" s="87" t="str">
        <f ca="1">IFERROR(IF(AI$4&lt;$D36,"",
IF(AI$4&gt;La_Dernière_Opération,"",
IF(AI$4=La_Dernière_Opération,Montant,
IF(AI$4=$D36,IF(OR(AI$4=Tout_JF_P,NOT(NETWORKDAYS.INTL(AI$4,AI$4,Chômés))),"*",Montant),
IF(_T_E=AI$4,IF(OR(AI$4=Tout_JF_P,NOT(NETWORKDAYS.INTL(AI$4,AI$4,Chômés))),"*",Montant),
IF(AND(OFFSET(AI36,,-Sens)&lt;&gt;"",OR(OFFSET(AI$4,,-Sens)=Tout_JF_P,NOT(NETWORKDAYS.INTL(OFFSET(AI$4,,-Sens),OFFSET(AI$4,,-Sens),Chômés)))),IF(OR(AI$4=Tout_JF_P,NOT(NETWORKDAYS.INTL(AI$4,AI$4,Chômés))),"*",Montant),
"")))))),"")</f>
        <v/>
      </c>
      <c r="AJ36" s="87" t="str">
        <f t="array" aca="1" ref="AJ36" ca="1">IFERROR(IF(AJ$4&lt;$D36,"",
IF(AJ$4&gt;La_Dernière_Opération,"",
IF(AJ$4=La_Dernière_Opération,Montant,
IF(AJ$4=$D36,IF(OR(AJ$4=Tout_JF_P,NOT(NETWORKDAYS.INTL(AJ$4,AJ$4,Chômés))),"*",Montant),
IF(_T_E=AJ$4,IF(OR(AJ$4=Tout_JF_P,NOT(NETWORKDAYS.INTL(AJ$4,AJ$4,Chômés))),"*",Montant),
IF(AND(OFFSET(AJ36,,-Sens)&lt;&gt;"",OR(OFFSET(AJ$4,,-Sens)=Tout_JF_P,NOT(NETWORKDAYS.INTL(OFFSET(AJ$4,,-Sens),OFFSET(AJ$4,,-Sens),Chômés)))),IF(OR(AJ$4=Tout_JF_P,NOT(NETWORKDAYS.INTL(AJ$4,AJ$4,Chômés))),"*",Montant),
"")))))),"")</f>
        <v/>
      </c>
      <c r="AK36" s="87" t="str">
        <f t="array" aca="1" ref="AK36" ca="1">IFERROR(IF(AK$4&lt;$D36,"",
IF(AK$4&gt;La_Dernière_Opération,"",
IF(AK$4=La_Dernière_Opération,Montant,
IF(AK$4=$D36,IF(OR(AK$4=Tout_JF_P,NOT(NETWORKDAYS.INTL(AK$4,AK$4,Chômés))),"*",Montant),
IF(_T_E=AK$4,IF(OR(AK$4=Tout_JF_P,NOT(NETWORKDAYS.INTL(AK$4,AK$4,Chômés))),"*",Montant),
IF(AND(OFFSET(AK36,,-Sens)&lt;&gt;"",OR(OFFSET(AK$4,,-Sens)=Tout_JF_P,NOT(NETWORKDAYS.INTL(OFFSET(AK$4,,-Sens),OFFSET(AK$4,,-Sens),Chômés)))),IF(OR(AK$4=Tout_JF_P,NOT(NETWORKDAYS.INTL(AK$4,AK$4,Chômés))),"*",Montant),
"")))))),"")</f>
        <v/>
      </c>
      <c r="AL36" s="87" t="str">
        <f t="array" aca="1" ref="AL36" ca="1">IFERROR(IF(AL$4&lt;$D36,"",
IF(AL$4&gt;La_Dernière_Opération,"",
IF(AL$4=La_Dernière_Opération,Montant,
IF(AL$4=$D36,IF(OR(AL$4=Tout_JF_P,NOT(NETWORKDAYS.INTL(AL$4,AL$4,Chômés))),"*",Montant),
IF(_T_E=AL$4,IF(OR(AL$4=Tout_JF_P,NOT(NETWORKDAYS.INTL(AL$4,AL$4,Chômés))),"*",Montant),
IF(AND(OFFSET(AL36,,-Sens)&lt;&gt;"",OR(OFFSET(AL$4,,-Sens)=Tout_JF_P,NOT(NETWORKDAYS.INTL(OFFSET(AL$4,,-Sens),OFFSET(AL$4,,-Sens),Chômés)))),IF(OR(AL$4=Tout_JF_P,NOT(NETWORKDAYS.INTL(AL$4,AL$4,Chômés))),"*",Montant),
"")))))),"")</f>
        <v/>
      </c>
      <c r="AM36" s="87" t="str">
        <f t="array" aca="1" ref="AM36" ca="1">IFERROR(IF(AM$4&lt;$D36,"",
IF(AM$4&gt;La_Dernière_Opération,"",
IF(AM$4=La_Dernière_Opération,Montant,
IF(AM$4=$D36,IF(OR(AM$4=Tout_JF_P,NOT(NETWORKDAYS.INTL(AM$4,AM$4,Chômés))),"*",Montant),
IF(_T_E=AM$4,IF(OR(AM$4=Tout_JF_P,NOT(NETWORKDAYS.INTL(AM$4,AM$4,Chômés))),"*",Montant),
IF(AND(OFFSET(AM36,,-Sens)&lt;&gt;"",OR(OFFSET(AM$4,,-Sens)=Tout_JF_P,NOT(NETWORKDAYS.INTL(OFFSET(AM$4,,-Sens),OFFSET(AM$4,,-Sens),Chômés)))),IF(OR(AM$4=Tout_JF_P,NOT(NETWORKDAYS.INTL(AM$4,AM$4,Chômés))),"*",Montant),
"")))))),"")</f>
        <v/>
      </c>
      <c r="AN36" s="87" t="str">
        <f t="array" aca="1" ref="AN36" ca="1">IFERROR(IF(AN$4&lt;$D36,"",
IF(AN$4&gt;La_Dernière_Opération,"",
IF(AN$4=La_Dernière_Opération,Montant,
IF(AN$4=$D36,IF(OR(AN$4=Tout_JF_P,NOT(NETWORKDAYS.INTL(AN$4,AN$4,Chômés))),"*",Montant),
IF(_T_E=AN$4,IF(OR(AN$4=Tout_JF_P,NOT(NETWORKDAYS.INTL(AN$4,AN$4,Chômés))),"*",Montant),
IF(AND(OFFSET(AN36,,-Sens)&lt;&gt;"",OR(OFFSET(AN$4,,-Sens)=Tout_JF_P,NOT(NETWORKDAYS.INTL(OFFSET(AN$4,,-Sens),OFFSET(AN$4,,-Sens),Chômés)))),IF(OR(AN$4=Tout_JF_P,NOT(NETWORKDAYS.INTL(AN$4,AN$4,Chômés))),"*",Montant),
"")))))),"")</f>
        <v/>
      </c>
      <c r="AO36" s="87" t="str">
        <f t="array" aca="1" ref="AO36" ca="1">IFERROR(IF(AO$4&lt;$D36,"",
IF(AO$4&gt;La_Dernière_Opération,"",
IF(AO$4=La_Dernière_Opération,Montant,
IF(AO$4=$D36,IF(OR(AO$4=Tout_JF_P,NOT(NETWORKDAYS.INTL(AO$4,AO$4,Chômés))),"*",Montant),
IF(_T_E=AO$4,IF(OR(AO$4=Tout_JF_P,NOT(NETWORKDAYS.INTL(AO$4,AO$4,Chômés))),"*",Montant),
IF(AND(OFFSET(AO36,,-Sens)&lt;&gt;"",OR(OFFSET(AO$4,,-Sens)=Tout_JF_P,NOT(NETWORKDAYS.INTL(OFFSET(AO$4,,-Sens),OFFSET(AO$4,,-Sens),Chômés)))),IF(OR(AO$4=Tout_JF_P,NOT(NETWORKDAYS.INTL(AO$4,AO$4,Chômés))),"*",Montant),
"")))))),"")</f>
        <v/>
      </c>
      <c r="AP36" s="87" t="str">
        <f t="array" aca="1" ref="AP36" ca="1">IFERROR(IF(AP$4&lt;$D36,"",
IF(AP$4&gt;La_Dernière_Opération,"",
IF(AP$4=La_Dernière_Opération,Montant,
IF(AP$4=$D36,IF(OR(AP$4=Tout_JF_P,NOT(NETWORKDAYS.INTL(AP$4,AP$4,Chômés))),"*",Montant),
IF(_T_E=AP$4,IF(OR(AP$4=Tout_JF_P,NOT(NETWORKDAYS.INTL(AP$4,AP$4,Chômés))),"*",Montant),
IF(AND(OFFSET(AP36,,-Sens)&lt;&gt;"",OR(OFFSET(AP$4,,-Sens)=Tout_JF_P,NOT(NETWORKDAYS.INTL(OFFSET(AP$4,,-Sens),OFFSET(AP$4,,-Sens),Chômés)))),IF(OR(AP$4=Tout_JF_P,NOT(NETWORKDAYS.INTL(AP$4,AP$4,Chômés))),"*",Montant),
"")))))),"")</f>
        <v/>
      </c>
      <c r="AQ36" s="87" t="str">
        <f ca="1">IFERROR(IF(AQ$4&lt;$D36,"",
IF(AQ$4&gt;La_Dernière_Opération,"",
IF(AQ$4=La_Dernière_Opération,Montant,
IF(AQ$4=$D36,IF(OR(AQ$4=Tout_JF_P,NOT(NETWORKDAYS.INTL(AQ$4,AQ$4,Chômés))),"*",Montant),
IF(_T_E=AQ$4,IF(OR(AQ$4=Tout_JF_P,NOT(NETWORKDAYS.INTL(AQ$4,AQ$4,Chômés))),"*",Montant),
IF(AND(OFFSET(AQ36,,-Sens)&lt;&gt;"",OR(OFFSET(AQ$4,,-Sens)=Tout_JF_P,NOT(NETWORKDAYS.INTL(OFFSET(AQ$4,,-Sens),OFFSET(AQ$4,,-Sens),Chômés)))),IF(OR(AQ$4=Tout_JF_P,NOT(NETWORKDAYS.INTL(AQ$4,AQ$4,Chômés))),"*",Montant),
"")))))),"")</f>
        <v/>
      </c>
      <c r="AR36" s="87" t="str">
        <f ca="1">IFERROR(IF(AR$4&lt;$D36,"",
IF(AR$4&gt;La_Dernière_Opération,"",
IF(AR$4=La_Dernière_Opération,Montant,
IF(AR$4=$D36,IF(OR(AR$4=Tout_JF_P,NOT(NETWORKDAYS.INTL(AR$4,AR$4,Chômés))),"*",Montant),
IF(_T_E=AR$4,IF(OR(AR$4=Tout_JF_P,NOT(NETWORKDAYS.INTL(AR$4,AR$4,Chômés))),"*",Montant),
IF(AND(OFFSET(AR36,,-Sens)&lt;&gt;"",OR(OFFSET(AR$4,,-Sens)=Tout_JF_P,NOT(NETWORKDAYS.INTL(OFFSET(AR$4,,-Sens),OFFSET(AR$4,,-Sens),Chômés)))),IF(OR(AR$4=Tout_JF_P,NOT(NETWORKDAYS.INTL(AR$4,AR$4,Chômés))),"*",Montant),
"")))))),"")</f>
        <v/>
      </c>
      <c r="AS36" s="87" t="str">
        <f t="array" aca="1" ref="AS36" ca="1">IFERROR(IF(AS$4&lt;$D36,"",
IF(AS$4&gt;La_Dernière_Opération,"",
IF(AS$4=La_Dernière_Opération,Montant,
IF(AS$4=$D36,IF(OR(AS$4=Tout_JF_P,NOT(NETWORKDAYS.INTL(AS$4,AS$4,Chômés))),"*",Montant),
IF(_T_E=AS$4,IF(OR(AS$4=Tout_JF_P,NOT(NETWORKDAYS.INTL(AS$4,AS$4,Chômés))),"*",Montant),
IF(AND(OFFSET(AS36,,-Sens)&lt;&gt;"",OR(OFFSET(AS$4,,-Sens)=Tout_JF_P,NOT(NETWORKDAYS.INTL(OFFSET(AS$4,,-Sens),OFFSET(AS$4,,-Sens),Chômés)))),IF(OR(AS$4=Tout_JF_P,NOT(NETWORKDAYS.INTL(AS$4,AS$4,Chômés))),"*",Montant),
"")))))),"")</f>
        <v/>
      </c>
      <c r="AT36" s="87" t="str">
        <f t="array" aca="1" ref="AT36" ca="1">IFERROR(IF(AT$4&lt;$D36,"",
IF(AT$4&gt;La_Dernière_Opération,"",
IF(AT$4=La_Dernière_Opération,Montant,
IF(AT$4=$D36,IF(OR(AT$4=Tout_JF_P,NOT(NETWORKDAYS.INTL(AT$4,AT$4,Chômés))),"*",Montant),
IF(_T_E=AT$4,IF(OR(AT$4=Tout_JF_P,NOT(NETWORKDAYS.INTL(AT$4,AT$4,Chômés))),"*",Montant),
IF(AND(OFFSET(AT36,,-Sens)&lt;&gt;"",OR(OFFSET(AT$4,,-Sens)=Tout_JF_P,NOT(NETWORKDAYS.INTL(OFFSET(AT$4,,-Sens),OFFSET(AT$4,,-Sens),Chômés)))),IF(OR(AT$4=Tout_JF_P,NOT(NETWORKDAYS.INTL(AT$4,AT$4,Chômés))),"*",Montant),
"")))))),"")</f>
        <v/>
      </c>
      <c r="AU36" s="87" t="str">
        <f t="array" aca="1" ref="AU36" ca="1">IFERROR(IF(AU$4&lt;$D36,"",
IF(AU$4&gt;La_Dernière_Opération,"",
IF(AU$4=La_Dernière_Opération,Montant,
IF(AU$4=$D36,IF(OR(AU$4=Tout_JF_P,NOT(NETWORKDAYS.INTL(AU$4,AU$4,Chômés))),"*",Montant),
IF(_T_E=AU$4,IF(OR(AU$4=Tout_JF_P,NOT(NETWORKDAYS.INTL(AU$4,AU$4,Chômés))),"*",Montant),
IF(AND(OFFSET(AU36,,-Sens)&lt;&gt;"",OR(OFFSET(AU$4,,-Sens)=Tout_JF_P,NOT(NETWORKDAYS.INTL(OFFSET(AU$4,,-Sens),OFFSET(AU$4,,-Sens),Chômés)))),IF(OR(AU$4=Tout_JF_P,NOT(NETWORKDAYS.INTL(AU$4,AU$4,Chômés))),"*",Montant),
"")))))),"")</f>
        <v/>
      </c>
      <c r="AV36" s="87" t="str">
        <f t="array" aca="1" ref="AV36" ca="1">IFERROR(IF(AV$4&lt;$D36,"",
IF(AV$4&gt;La_Dernière_Opération,"",
IF(AV$4=La_Dernière_Opération,Montant,
IF(AV$4=$D36,IF(OR(AV$4=Tout_JF_P,NOT(NETWORKDAYS.INTL(AV$4,AV$4,Chômés))),"*",Montant),
IF(_T_E=AV$4,IF(OR(AV$4=Tout_JF_P,NOT(NETWORKDAYS.INTL(AV$4,AV$4,Chômés))),"*",Montant),
IF(AND(OFFSET(AV36,,-Sens)&lt;&gt;"",OR(OFFSET(AV$4,,-Sens)=Tout_JF_P,NOT(NETWORKDAYS.INTL(OFFSET(AV$4,,-Sens),OFFSET(AV$4,,-Sens),Chômés)))),IF(OR(AV$4=Tout_JF_P,NOT(NETWORKDAYS.INTL(AV$4,AV$4,Chômés))),"*",Montant),
"")))))),"")</f>
        <v/>
      </c>
      <c r="AW36" s="87" t="str">
        <f t="array" aca="1" ref="AW36" ca="1">IFERROR(IF(AW$4&lt;$D36,"",
IF(AW$4&gt;La_Dernière_Opération,"",
IF(AW$4=La_Dernière_Opération,Montant,
IF(AW$4=$D36,IF(OR(AW$4=Tout_JF_P,NOT(NETWORKDAYS.INTL(AW$4,AW$4,Chômés))),"*",Montant),
IF(_T_E=AW$4,IF(OR(AW$4=Tout_JF_P,NOT(NETWORKDAYS.INTL(AW$4,AW$4,Chômés))),"*",Montant),
IF(AND(OFFSET(AW36,,-Sens)&lt;&gt;"",OR(OFFSET(AW$4,,-Sens)=Tout_JF_P,NOT(NETWORKDAYS.INTL(OFFSET(AW$4,,-Sens),OFFSET(AW$4,,-Sens),Chômés)))),IF(OR(AW$4=Tout_JF_P,NOT(NETWORKDAYS.INTL(AW$4,AW$4,Chômés))),"*",Montant),
"")))))),"")</f>
        <v/>
      </c>
      <c r="AX36" s="87" t="str">
        <f t="array" aca="1" ref="AX36" ca="1">IFERROR(IF(AX$4&lt;$D36,"",
IF(AX$4&gt;La_Dernière_Opération,"",
IF(AX$4=La_Dernière_Opération,Montant,
IF(AX$4=$D36,IF(OR(AX$4=Tout_JF_P,NOT(NETWORKDAYS.INTL(AX$4,AX$4,Chômés))),"*",Montant),
IF(_T_E=AX$4,IF(OR(AX$4=Tout_JF_P,NOT(NETWORKDAYS.INTL(AX$4,AX$4,Chômés))),"*",Montant),
IF(AND(OFFSET(AX36,,-Sens)&lt;&gt;"",OR(OFFSET(AX$4,,-Sens)=Tout_JF_P,NOT(NETWORKDAYS.INTL(OFFSET(AX$4,,-Sens),OFFSET(AX$4,,-Sens),Chômés)))),IF(OR(AX$4=Tout_JF_P,NOT(NETWORKDAYS.INTL(AX$4,AX$4,Chômés))),"*",Montant),
"")))))),"")</f>
        <v/>
      </c>
      <c r="AY36" s="87" t="str">
        <f ca="1">IFERROR(IF(AY$4&lt;$D36,"",
IF(AY$4&gt;La_Dernière_Opération,"",
IF(AY$4=La_Dernière_Opération,Montant,
IF(AY$4=$D36,IF(OR(AY$4=Tout_JF_P,NOT(NETWORKDAYS.INTL(AY$4,AY$4,Chômés))),"*",Montant),
IF(_T_E=AY$4,IF(OR(AY$4=Tout_JF_P,NOT(NETWORKDAYS.INTL(AY$4,AY$4,Chômés))),"*",Montant),
IF(AND(OFFSET(AY36,,-Sens)&lt;&gt;"",OR(OFFSET(AY$4,,-Sens)=Tout_JF_P,NOT(NETWORKDAYS.INTL(OFFSET(AY$4,,-Sens),OFFSET(AY$4,,-Sens),Chômés)))),IF(OR(AY$4=Tout_JF_P,NOT(NETWORKDAYS.INTL(AY$4,AY$4,Chômés))),"*",Montant),
"")))))),"")</f>
        <v/>
      </c>
      <c r="AZ36" s="87" t="str">
        <f ca="1">IFERROR(IF(AZ$4&lt;$D36,"",
IF(AZ$4&gt;La_Dernière_Opération,"",
IF(AZ$4=La_Dernière_Opération,Montant,
IF(AZ$4=$D36,IF(OR(AZ$4=Tout_JF_P,NOT(NETWORKDAYS.INTL(AZ$4,AZ$4,Chômés))),"*",Montant),
IF(_T_E=AZ$4,IF(OR(AZ$4=Tout_JF_P,NOT(NETWORKDAYS.INTL(AZ$4,AZ$4,Chômés))),"*",Montant),
IF(AND(OFFSET(AZ36,,-Sens)&lt;&gt;"",OR(OFFSET(AZ$4,,-Sens)=Tout_JF_P,NOT(NETWORKDAYS.INTL(OFFSET(AZ$4,,-Sens),OFFSET(AZ$4,,-Sens),Chômés)))),IF(OR(AZ$4=Tout_JF_P,NOT(NETWORKDAYS.INTL(AZ$4,AZ$4,Chômés))),"*",Montant),
"")))))),"")</f>
        <v/>
      </c>
      <c r="BA36" s="87" t="str">
        <f t="array" aca="1" ref="BA36" ca="1">IFERROR(IF(BA$4&lt;$D36,"",
IF(BA$4&gt;La_Dernière_Opération,"",
IF(BA$4=La_Dernière_Opération,Montant,
IF(BA$4=$D36,IF(OR(BA$4=Tout_JF_P,NOT(NETWORKDAYS.INTL(BA$4,BA$4,Chômés))),"*",Montant),
IF(_T_E=BA$4,IF(OR(BA$4=Tout_JF_P,NOT(NETWORKDAYS.INTL(BA$4,BA$4,Chômés))),"*",Montant),
IF(AND(OFFSET(BA36,,-Sens)&lt;&gt;"",OR(OFFSET(BA$4,,-Sens)=Tout_JF_P,NOT(NETWORKDAYS.INTL(OFFSET(BA$4,,-Sens),OFFSET(BA$4,,-Sens),Chômés)))),IF(OR(BA$4=Tout_JF_P,NOT(NETWORKDAYS.INTL(BA$4,BA$4,Chômés))),"*",Montant),
"")))))),"")</f>
        <v/>
      </c>
      <c r="BB36" s="88" t="str">
        <f t="array" aca="1" ref="BB36" ca="1">IFERROR(IF(BB$4&lt;$D36,"",
IF(BB$4&gt;La_Dernière_Opération,"",
IF(BB$4=La_Dernière_Opération,Montant,
IF(BB$4=$D36,IF(OR(BB$4=Tout_JF_P,NOT(NETWORKDAYS.INTL(BB$4,BB$4,Chômés))),"*",Montant),
IF(_T_E=BB$4,IF(OR(BB$4=Tout_JF_P,NOT(NETWORKDAYS.INTL(BB$4,BB$4,Chômés))),"*",Montant),
IF(AND(OFFSET(BB36,,-Sens)&lt;&gt;"",OR(OFFSET(BB$4,,-Sens)=Tout_JF_P,NOT(NETWORKDAYS.INTL(OFFSET(BB$4,,-Sens),OFFSET(BB$4,,-Sens),Chômés)))),IF(OR(BB$4=Tout_JF_P,NOT(NETWORKDAYS.INTL(BB$4,BB$4,Chômés))),"*",Montant),
"")))))),"")</f>
        <v/>
      </c>
      <c r="BC36" s="88" t="str">
        <f t="array" aca="1" ref="BC36" ca="1">IFERROR(IF(BC$4&lt;$D36,"",
IF(BC$4&gt;La_Dernière_Opération,"",
IF(BC$4=La_Dernière_Opération,Montant,
IF(BC$4=$D36,IF(OR(BC$4=Tout_JF_P,NOT(NETWORKDAYS.INTL(BC$4,BC$4,Chômés))),"*",Montant),
IF(_T_E=BC$4,IF(OR(BC$4=Tout_JF_P,NOT(NETWORKDAYS.INTL(BC$4,BC$4,Chômés))),"*",Montant),
IF(AND(OFFSET(BC36,,-Sens)&lt;&gt;"",OR(OFFSET(BC$4,,-Sens)=Tout_JF_P,NOT(NETWORKDAYS.INTL(OFFSET(BC$4,,-Sens),OFFSET(BC$4,,-Sens),Chômés)))),IF(OR(BC$4=Tout_JF_P,NOT(NETWORKDAYS.INTL(BC$4,BC$4,Chômés))),"*",Montant),
"")))))),"")</f>
        <v/>
      </c>
      <c r="BD36" s="88" t="str">
        <f t="array" aca="1" ref="BD36" ca="1">IFERROR(IF(BD$4&lt;$D36,"",
IF(BD$4&gt;La_Dernière_Opération,"",
IF(BD$4=La_Dernière_Opération,Montant,
IF(BD$4=$D36,IF(OR(BD$4=Tout_JF_P,NOT(NETWORKDAYS.INTL(BD$4,BD$4,Chômés))),"*",Montant),
IF(_T_E=BD$4,IF(OR(BD$4=Tout_JF_P,NOT(NETWORKDAYS.INTL(BD$4,BD$4,Chômés))),"*",Montant),
IF(AND(OFFSET(BD36,,-Sens)&lt;&gt;"",OR(OFFSET(BD$4,,-Sens)=Tout_JF_P,NOT(NETWORKDAYS.INTL(OFFSET(BD$4,,-Sens),OFFSET(BD$4,,-Sens),Chômés)))),IF(OR(BD$4=Tout_JF_P,NOT(NETWORKDAYS.INTL(BD$4,BD$4,Chômés))),"*",Montant),
"")))))),"")</f>
        <v/>
      </c>
      <c r="BE36" s="88" t="str">
        <f t="array" aca="1" ref="BE36" ca="1">IFERROR(IF(BE$4&lt;$D36,"",
IF(BE$4&gt;La_Dernière_Opération,"",
IF(BE$4=La_Dernière_Opération,Montant,
IF(BE$4=$D36,IF(OR(BE$4=Tout_JF_P,NOT(NETWORKDAYS.INTL(BE$4,BE$4,Chômés))),"*",Montant),
IF(_T_E=BE$4,IF(OR(BE$4=Tout_JF_P,NOT(NETWORKDAYS.INTL(BE$4,BE$4,Chômés))),"*",Montant),
IF(AND(OFFSET(BE36,,-Sens)&lt;&gt;"",OR(OFFSET(BE$4,,-Sens)=Tout_JF_P,NOT(NETWORKDAYS.INTL(OFFSET(BE$4,,-Sens),OFFSET(BE$4,,-Sens),Chômés)))),IF(OR(BE$4=Tout_JF_P,NOT(NETWORKDAYS.INTL(BE$4,BE$4,Chômés))),"*",Montant),
"")))))),"")</f>
        <v/>
      </c>
      <c r="BF36" s="88" t="str">
        <f t="array" aca="1" ref="BF36" ca="1">IFERROR(IF(BF$4&lt;$D36,"",
IF(BF$4&gt;La_Dernière_Opération,"",
IF(BF$4=La_Dernière_Opération,Montant,
IF(BF$4=$D36,IF(OR(BF$4=Tout_JF_P,NOT(NETWORKDAYS.INTL(BF$4,BF$4,Chômés))),"*",Montant),
IF(_T_E=BF$4,IF(OR(BF$4=Tout_JF_P,NOT(NETWORKDAYS.INTL(BF$4,BF$4,Chômés))),"*",Montant),
IF(AND(OFFSET(BF36,,-Sens)&lt;&gt;"",OR(OFFSET(BF$4,,-Sens)=Tout_JF_P,NOT(NETWORKDAYS.INTL(OFFSET(BF$4,,-Sens),OFFSET(BF$4,,-Sens),Chômés)))),IF(OR(BF$4=Tout_JF_P,NOT(NETWORKDAYS.INTL(BF$4,BF$4,Chômés))),"*",Montant),
"")))))),"")</f>
        <v/>
      </c>
      <c r="BG36" s="88" t="str">
        <f t="array" aca="1" ref="BG36" ca="1">IFERROR(IF(BG$4&lt;$D36,"",
IF(BG$4&gt;La_Dernière_Opération,"",
IF(BG$4=La_Dernière_Opération,Montant,
IF(BG$4=$D36,IF(OR(BG$4=Tout_JF_P,NOT(NETWORKDAYS.INTL(BG$4,BG$4,Chômés))),"*",Montant),
IF(_T_E=BG$4,IF(OR(BG$4=Tout_JF_P,NOT(NETWORKDAYS.INTL(BG$4,BG$4,Chômés))),"*",Montant),
IF(AND(OFFSET(BG36,,-Sens)&lt;&gt;"",OR(OFFSET(BG$4,,-Sens)=Tout_JF_P,NOT(NETWORKDAYS.INTL(OFFSET(BG$4,,-Sens),OFFSET(BG$4,,-Sens),Chômés)))),IF(OR(BG$4=Tout_JF_P,NOT(NETWORKDAYS.INTL(BG$4,BG$4,Chômés))),"*",Montant),
"")))))),"")</f>
        <v/>
      </c>
      <c r="BH36" s="89" t="str">
        <f t="array" aca="1" ref="BH36" ca="1">IFERROR(IF(BH$4&lt;$D36,"",
IF(BH$4&gt;La_Dernière_Opération,"",
IF(BH$4=La_Dernière_Opération,Montant,
IF(BH$4=$D36,IF(OR(BH$4=Tout_JF_P,NOT(NETWORKDAYS.INTL(BH$4,BH$4,Chômés))),"*",Montant),
IF(_T_E=BH$4,IF(OR(BH$4=Tout_JF_P,NOT(NETWORKDAYS.INTL(BH$4,BH$4,Chômés))),"*",Montant),
IF(AND(OFFSET(BH36,,-Sens)&lt;&gt;"",OR(OFFSET(BH$4,,-Sens)=Tout_JF_P,NOT(NETWORKDAYS.INTL(OFFSET(BH$4,,-Sens),OFFSET(BH$4,,-Sens),Chômés)))),IF(OR(BH$4=Tout_JF_P,NOT(NETWORKDAYS.INTL(BH$4,BH$4,Chômés))),"*",Montant),
"")))))),"")</f>
        <v/>
      </c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  <c r="HP36" s="5"/>
      <c r="HQ36" s="5"/>
      <c r="HR36" s="5"/>
      <c r="HS36" s="5"/>
      <c r="HT36" s="5"/>
      <c r="HU36" s="5"/>
      <c r="HV36" s="5"/>
      <c r="HW36" s="5"/>
      <c r="HX36" s="5"/>
      <c r="HY36" s="5"/>
      <c r="HZ36" s="5"/>
      <c r="IA36" s="5"/>
      <c r="IB36" s="5"/>
      <c r="IC36" s="5"/>
      <c r="ID36" s="5"/>
      <c r="IE36" s="5"/>
      <c r="IF36" s="5"/>
      <c r="IG36" s="5"/>
      <c r="IH36" s="5"/>
      <c r="II36" s="5"/>
      <c r="IJ36" s="5"/>
      <c r="IK36" s="5"/>
      <c r="IL36" s="5"/>
      <c r="IM36" s="5"/>
      <c r="IN36" s="5"/>
      <c r="IO36" s="5"/>
      <c r="IP36" s="5"/>
      <c r="IQ36" s="5"/>
      <c r="IR36" s="5"/>
      <c r="IS36" s="5"/>
      <c r="IT36" s="5"/>
      <c r="IU36" s="5"/>
      <c r="IV36" s="5"/>
      <c r="IW36" s="5"/>
      <c r="IX36" s="5"/>
      <c r="IY36" s="5"/>
      <c r="IZ36" s="5"/>
      <c r="JA36" s="5"/>
      <c r="JB36" s="5"/>
      <c r="JC36" s="5"/>
      <c r="JD36" s="5"/>
      <c r="JE36" s="5"/>
      <c r="JF36" s="5"/>
      <c r="JG36" s="5"/>
      <c r="JH36" s="5"/>
      <c r="JI36" s="5"/>
      <c r="JJ36" s="5"/>
      <c r="JK36" s="5"/>
      <c r="JL36" s="5"/>
      <c r="JM36" s="5"/>
      <c r="JN36" s="5"/>
      <c r="JO36" s="5"/>
      <c r="JP36" s="5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  <c r="LK36" s="5"/>
      <c r="LL36" s="5"/>
      <c r="LM36" s="5"/>
      <c r="LN36" s="5"/>
      <c r="LO36" s="5"/>
      <c r="LP36" s="5"/>
      <c r="LQ36" s="5"/>
      <c r="LR36" s="5"/>
      <c r="LS36" s="5"/>
      <c r="LT36" s="5"/>
      <c r="LU36" s="5"/>
      <c r="LV36" s="5"/>
      <c r="LW36" s="5"/>
      <c r="LX36" s="5"/>
      <c r="LY36" s="5"/>
      <c r="LZ36" s="5"/>
      <c r="MA36" s="5"/>
      <c r="MB36" s="5"/>
      <c r="MC36" s="5"/>
      <c r="MD36" s="5"/>
      <c r="ME36" s="5"/>
      <c r="MF36" s="5"/>
      <c r="MG36" s="5"/>
      <c r="MH36" s="5"/>
      <c r="MI36" s="5"/>
      <c r="MJ36" s="5"/>
      <c r="MK36" s="5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  <c r="NM36" s="5"/>
      <c r="NN36" s="5"/>
      <c r="NO36" s="5"/>
      <c r="NP36" s="5"/>
      <c r="NQ36" s="5"/>
      <c r="NR36" s="5"/>
      <c r="NS36" s="5"/>
      <c r="NT36" s="5"/>
      <c r="NU36" s="5"/>
      <c r="NV36" s="5"/>
      <c r="NW36" s="5"/>
      <c r="NX36" s="5"/>
      <c r="NY36" s="5"/>
      <c r="NZ36" s="5"/>
      <c r="OA36" s="5"/>
      <c r="OB36" s="5"/>
      <c r="OC36" s="5"/>
      <c r="OD36" s="5"/>
      <c r="OE36" s="5"/>
      <c r="OF36" s="5"/>
      <c r="OG36" s="5"/>
      <c r="OH36" s="5"/>
      <c r="OI36" s="5"/>
      <c r="OJ36" s="5"/>
      <c r="OK36" s="5"/>
      <c r="OL36" s="5"/>
      <c r="OM36" s="5"/>
      <c r="ON36" s="5"/>
      <c r="OO36" s="5"/>
      <c r="OP36" s="5"/>
      <c r="OQ36" s="5"/>
      <c r="OR36" s="5"/>
      <c r="OS36" s="5"/>
      <c r="OT36" s="5"/>
      <c r="OU36" s="5"/>
      <c r="OV36" s="5"/>
      <c r="OW36" s="5"/>
      <c r="OX36" s="5"/>
      <c r="OY36" s="5"/>
      <c r="OZ36" s="5"/>
      <c r="PA36" s="5"/>
      <c r="PB36" s="5"/>
      <c r="PC36" s="5"/>
      <c r="PD36" s="5"/>
      <c r="PE36" s="5"/>
      <c r="PF36" s="5"/>
      <c r="PG36" s="5"/>
      <c r="PH36" s="5"/>
      <c r="PI36" s="5"/>
      <c r="PJ36" s="5"/>
      <c r="PK36" s="5"/>
      <c r="PL36" s="5"/>
      <c r="PM36" s="5"/>
      <c r="PN36" s="5"/>
      <c r="PO36" s="5"/>
      <c r="PP36" s="5"/>
      <c r="PQ36" s="5"/>
      <c r="PR36" s="5"/>
      <c r="PS36" s="5"/>
      <c r="PT36" s="5"/>
      <c r="PU36" s="5"/>
      <c r="PV36" s="5"/>
      <c r="PW36" s="5"/>
      <c r="PX36" s="5"/>
      <c r="PY36" s="5"/>
      <c r="PZ36" s="5"/>
      <c r="QA36" s="5"/>
      <c r="QB36" s="5"/>
      <c r="QC36" s="5"/>
      <c r="QD36" s="5"/>
      <c r="QE36" s="5"/>
      <c r="QF36" s="5"/>
      <c r="QG36" s="5"/>
      <c r="QH36" s="5"/>
      <c r="QI36" s="5"/>
      <c r="QJ36" s="5"/>
      <c r="QK36" s="5"/>
      <c r="QL36" s="5"/>
      <c r="QM36" s="5"/>
      <c r="QN36" s="5"/>
      <c r="QO36" s="5"/>
      <c r="QP36" s="5"/>
      <c r="QQ36" s="5"/>
      <c r="QR36" s="5"/>
      <c r="QS36" s="5"/>
      <c r="QT36" s="5"/>
      <c r="QU36" s="5"/>
      <c r="QV36" s="5"/>
      <c r="QW36" s="5"/>
      <c r="QX36" s="5"/>
      <c r="QY36" s="5"/>
      <c r="QZ36" s="5"/>
      <c r="RA36" s="5"/>
      <c r="RB36" s="5"/>
      <c r="RC36" s="5"/>
      <c r="RD36" s="5"/>
      <c r="RE36" s="5"/>
      <c r="RF36" s="5"/>
      <c r="RG36" s="5"/>
      <c r="RH36" s="5"/>
      <c r="RI36" s="5"/>
      <c r="RJ36" s="5"/>
      <c r="RK36" s="5"/>
      <c r="RL36" s="5"/>
      <c r="RM36" s="5"/>
      <c r="RN36" s="5"/>
      <c r="RO36" s="5"/>
      <c r="RP36" s="5"/>
      <c r="RQ36" s="5"/>
      <c r="RR36" s="5"/>
      <c r="RS36" s="5"/>
      <c r="RT36" s="5"/>
      <c r="RU36" s="5"/>
      <c r="RV36" s="5"/>
      <c r="RW36" s="5"/>
      <c r="RX36" s="5"/>
      <c r="RY36" s="5"/>
      <c r="RZ36" s="5"/>
      <c r="SA36" s="5"/>
      <c r="SB36" s="5"/>
      <c r="SC36" s="5"/>
      <c r="SD36" s="5"/>
      <c r="SE36" s="5"/>
      <c r="SF36" s="5"/>
      <c r="SG36" s="5"/>
      <c r="SH36" s="5"/>
      <c r="SI36" s="5"/>
      <c r="SJ36" s="5"/>
      <c r="SK36" s="5"/>
      <c r="SL36" s="5"/>
      <c r="SM36" s="5"/>
      <c r="SN36" s="5"/>
      <c r="SO36" s="5"/>
      <c r="SP36" s="5"/>
      <c r="SQ36" s="5"/>
      <c r="SR36" s="5"/>
      <c r="SS36" s="5"/>
      <c r="ST36" s="5"/>
      <c r="SU36" s="5"/>
      <c r="SV36" s="5"/>
      <c r="SW36" s="5"/>
      <c r="SX36" s="5"/>
      <c r="SY36" s="5"/>
      <c r="SZ36" s="5"/>
      <c r="TA36" s="5"/>
      <c r="TB36" s="5"/>
      <c r="TC36" s="5"/>
      <c r="TD36" s="5"/>
      <c r="TE36" s="5"/>
      <c r="TF36" s="5"/>
      <c r="TG36" s="5"/>
      <c r="TH36" s="5"/>
      <c r="TI36" s="5"/>
      <c r="TJ36" s="5"/>
      <c r="TK36" s="5"/>
      <c r="TL36" s="5"/>
      <c r="TM36" s="5"/>
      <c r="TN36" s="5"/>
      <c r="TO36" s="5"/>
      <c r="TP36" s="5"/>
      <c r="TQ36" s="5"/>
      <c r="TR36" s="5"/>
      <c r="TS36" s="5"/>
      <c r="TT36" s="5"/>
      <c r="TU36" s="5"/>
      <c r="TV36" s="5"/>
      <c r="TW36" s="5"/>
      <c r="TX36" s="5"/>
      <c r="TY36" s="5"/>
      <c r="TZ36" s="5"/>
      <c r="UA36" s="5"/>
      <c r="UB36" s="5"/>
      <c r="UC36" s="5"/>
      <c r="UD36" s="5"/>
      <c r="UE36" s="5"/>
      <c r="UF36" s="5"/>
      <c r="UG36" s="5"/>
      <c r="UH36" s="5"/>
      <c r="UI36" s="5"/>
      <c r="UJ36" s="5"/>
      <c r="UK36" s="5"/>
      <c r="UL36" s="5"/>
      <c r="UM36" s="5"/>
      <c r="UN36" s="5"/>
      <c r="UO36" s="5"/>
      <c r="UP36" s="5"/>
      <c r="UQ36" s="5"/>
      <c r="UR36" s="5"/>
      <c r="US36" s="5"/>
      <c r="UT36" s="5"/>
      <c r="UU36" s="5"/>
      <c r="UV36" s="5"/>
      <c r="UW36" s="5"/>
      <c r="UX36" s="5"/>
      <c r="UY36" s="5"/>
      <c r="UZ36" s="5"/>
      <c r="VA36" s="5"/>
      <c r="VB36" s="5"/>
      <c r="VC36" s="5"/>
      <c r="VD36" s="5"/>
      <c r="VE36" s="5"/>
      <c r="VF36" s="5"/>
      <c r="VG36" s="5"/>
      <c r="VH36" s="5"/>
      <c r="VI36" s="5"/>
      <c r="VJ36" s="5"/>
      <c r="VK36" s="5"/>
      <c r="VL36" s="5"/>
      <c r="VM36" s="5"/>
      <c r="VN36" s="5"/>
      <c r="VO36" s="5"/>
      <c r="VP36" s="5"/>
      <c r="VQ36" s="5"/>
      <c r="VR36" s="5"/>
      <c r="VS36" s="5"/>
      <c r="VT36" s="5"/>
      <c r="VU36" s="5"/>
      <c r="VV36" s="5"/>
      <c r="VW36" s="5"/>
      <c r="VX36" s="5"/>
      <c r="VY36" s="5"/>
      <c r="VZ36" s="5"/>
      <c r="WA36" s="5"/>
      <c r="WB36" s="5"/>
      <c r="WC36" s="5"/>
      <c r="WD36" s="5"/>
      <c r="WE36" s="5"/>
      <c r="WF36" s="5"/>
      <c r="WG36" s="5"/>
      <c r="WH36" s="5"/>
      <c r="WI36" s="5"/>
      <c r="WJ36" s="5"/>
      <c r="WK36" s="5"/>
      <c r="WL36" s="5"/>
      <c r="WM36" s="5"/>
      <c r="WN36" s="5"/>
      <c r="WO36" s="5"/>
      <c r="WP36" s="5"/>
      <c r="WQ36" s="5"/>
      <c r="WR36" s="5"/>
      <c r="WS36" s="5"/>
      <c r="WT36" s="5"/>
      <c r="WU36" s="5"/>
      <c r="WV36" s="5"/>
      <c r="WW36" s="5"/>
      <c r="WX36" s="5"/>
      <c r="WY36" s="5"/>
      <c r="WZ36" s="5"/>
      <c r="XA36" s="5"/>
      <c r="XB36" s="5"/>
      <c r="XC36" s="5"/>
      <c r="XD36" s="5"/>
      <c r="XE36" s="5"/>
      <c r="XF36" s="5"/>
      <c r="XG36" s="5"/>
      <c r="XH36" s="5"/>
      <c r="XI36" s="5"/>
      <c r="XJ36" s="5"/>
      <c r="XK36" s="5"/>
      <c r="XL36" s="5"/>
      <c r="XM36" s="5"/>
      <c r="XN36" s="5"/>
      <c r="XO36" s="5"/>
      <c r="XP36" s="5"/>
      <c r="XQ36" s="5"/>
      <c r="XR36" s="5"/>
      <c r="XS36" s="5"/>
      <c r="XT36" s="5"/>
      <c r="XU36" s="5"/>
      <c r="XV36" s="5"/>
      <c r="XW36" s="5"/>
      <c r="XX36" s="5"/>
      <c r="XY36" s="5"/>
      <c r="XZ36" s="5"/>
      <c r="YA36" s="5"/>
      <c r="YB36" s="5"/>
      <c r="YC36" s="5"/>
      <c r="YD36" s="5"/>
      <c r="YE36" s="5"/>
      <c r="YF36" s="5"/>
      <c r="YG36" s="5"/>
      <c r="YH36" s="5"/>
      <c r="YI36" s="5"/>
      <c r="YJ36" s="5"/>
      <c r="YK36" s="5"/>
      <c r="YL36" s="5"/>
      <c r="YM36" s="5"/>
      <c r="YN36" s="5"/>
      <c r="YO36" s="5"/>
      <c r="YP36" s="5"/>
      <c r="YQ36" s="5"/>
      <c r="YR36" s="5"/>
      <c r="YS36" s="5"/>
      <c r="YT36" s="5"/>
      <c r="YU36" s="5"/>
      <c r="YV36" s="5"/>
      <c r="YW36" s="5"/>
      <c r="YX36" s="5"/>
      <c r="YY36" s="5"/>
      <c r="YZ36" s="5"/>
      <c r="ZA36" s="5"/>
      <c r="ZB36" s="5"/>
      <c r="ZC36" s="5"/>
      <c r="ZD36" s="5"/>
      <c r="ZE36" s="5"/>
      <c r="ZF36" s="5"/>
      <c r="ZG36" s="5"/>
      <c r="ZH36" s="5"/>
      <c r="ZI36" s="5"/>
      <c r="ZJ36" s="5"/>
      <c r="ZK36" s="5"/>
      <c r="ZL36" s="5"/>
      <c r="ZM36" s="5"/>
      <c r="ZN36" s="5"/>
      <c r="ZO36" s="5"/>
      <c r="ZP36" s="5"/>
      <c r="ZQ36" s="5"/>
      <c r="ZR36" s="5"/>
      <c r="ZS36" s="5"/>
      <c r="ZT36" s="5"/>
      <c r="ZU36" s="5"/>
      <c r="ZV36" s="5"/>
      <c r="ZW36" s="5"/>
      <c r="ZX36" s="5"/>
      <c r="ZY36" s="5"/>
      <c r="ZZ36" s="5"/>
    </row>
    <row r="37" spans="1:702" ht="26.25" x14ac:dyDescent="0.25">
      <c r="A37" s="61" t="s">
        <v>144</v>
      </c>
      <c r="B37" s="73" t="s">
        <v>167</v>
      </c>
      <c r="C37" s="69"/>
      <c r="D37" s="70">
        <v>44004</v>
      </c>
      <c r="E37" s="75" t="s">
        <v>56</v>
      </c>
      <c r="F37" s="71">
        <v>10000</v>
      </c>
      <c r="G37" s="69"/>
      <c r="H37" s="72">
        <f t="array" aca="1" ref="H37" ca="1">IF(OR($D37=Fériés,$D37=Ponts,NOT(NETWORKDAYS.INTL($D37,$D37,Chômés))),"Erreur de",IF($D37="","Absence de",IFERROR(
IF($I37="Terminé","Opération",
IF(TODAY()&lt;=$D37,$D37,
IF($I37&lt;WORKDAY.INTL(Prochaine_Echéance,IF(OR(WORKDAY.INTL(Prochaine_Echéance,0,Chômés,Tout_JF_P)=Tout_JF_P),1,0)*Sens,Chômés,Tout_JF_P),
$I37,
WORKDAY.INTL(Prochaine_Echéance,IF(OR(WORKDAY.INTL(Prochaine_Echéance,0,Chômés,Tout_JF_P)=Tout_JF_P),1,0)*Sens,Chômés,Tout_JF_P))
)),
IF($D37="","Absence de","Erreur de"))))</f>
        <v>44004</v>
      </c>
      <c r="I37" s="60" t="str">
        <f t="array" aca="1" ref="I37" ca="1">IF(OR($D37=Fériés,$D37=Ponts,NOT(NETWORKDAYS.INTL($D37,$D37,Chômés))),"date de début",IFERROR(
IF(La_Dernière_Opération&gt;EDATE($D37,100),"Perpétuel",
IF(La_Dernière_Opération&lt;TODAY(),"Terminé",La_Dernière_Opération)),IF(AND(ISNUMBER($D37),$E37=""),"périodicité","date de début")))</f>
        <v>Perpétuel</v>
      </c>
      <c r="J37" s="40" t="str">
        <f t="array" aca="1" ref="J37" ca="1">IFERROR(IF(J$4&lt;$D37,"",
IF(J$4&gt;La_Dernière_Opération,"",
IF(J$4=La_Dernière_Opération,Montant,
IF(J$4=$D37,IF(OR(J$4=Tout_JF_P,NOT(NETWORKDAYS.INTL(J$4,J$4,Chômés))),"*",Montant),
IF(_T_E=J$4,IF(OR(J$4=Tout_JF_P,NOT(NETWORKDAYS.INTL(J$4,J$4,Chômés))),"*",Montant),
IF(AND(OFFSET(J37,,-Sens)&lt;&gt;"",OR(OFFSET(J$4,,-Sens)=Tout_JF_P,NOT(NETWORKDAYS.INTL(OFFSET(J$4,,-Sens),OFFSET(J$4,,-Sens),Chômés)))),IF(OR(J$4=Tout_JF_P,NOT(NETWORKDAYS.INTL(J$4,J$4,Chômés))),"*",Montant),
"")))))),"")</f>
        <v/>
      </c>
      <c r="K37" s="40" t="str">
        <f t="array" aca="1" ref="K37" ca="1">IFERROR(IF(K$4&lt;$D37,"",
IF(K$4&gt;La_Dernière_Opération,"",
IF(K$4=La_Dernière_Opération,Montant,
IF(K$4=$D37,IF(OR(K$4=Tout_JF_P,NOT(NETWORKDAYS.INTL(K$4,K$4,Chômés))),"*",Montant),
IF(_T_E=K$4,IF(OR(K$4=Tout_JF_P,NOT(NETWORKDAYS.INTL(K$4,K$4,Chômés))),"*",Montant),
IF(AND(OFFSET(K37,,-Sens)&lt;&gt;"",OR(OFFSET(K$4,,-Sens)=Tout_JF_P,NOT(NETWORKDAYS.INTL(OFFSET(K$4,,-Sens),OFFSET(K$4,,-Sens),Chômés)))),IF(OR(K$4=Tout_JF_P,NOT(NETWORKDAYS.INTL(K$4,K$4,Chômés))),"*",Montant),
"")))))),"")</f>
        <v/>
      </c>
      <c r="L37" s="40" t="str">
        <f t="array" aca="1" ref="L37" ca="1">IFERROR(IF(L$4&lt;$D37,"",
IF(L$4&gt;La_Dernière_Opération,"",
IF(L$4=La_Dernière_Opération,Montant,
IF(L$4=$D37,IF(OR(L$4=Tout_JF_P,NOT(NETWORKDAYS.INTL(L$4,L$4,Chômés))),"*",Montant),
IF(_T_E=L$4,IF(OR(L$4=Tout_JF_P,NOT(NETWORKDAYS.INTL(L$4,L$4,Chômés))),"*",Montant),
IF(AND(OFFSET(L37,,-Sens)&lt;&gt;"",OR(OFFSET(L$4,,-Sens)=Tout_JF_P,NOT(NETWORKDAYS.INTL(OFFSET(L$4,,-Sens),OFFSET(L$4,,-Sens),Chômés)))),IF(OR(L$4=Tout_JF_P,NOT(NETWORKDAYS.INTL(L$4,L$4,Chômés))),"*",Montant),
"")))))),"")</f>
        <v/>
      </c>
      <c r="M37" s="40" t="str">
        <f t="array" aca="1" ref="M37" ca="1">IFERROR(IF(M$4&lt;$D37,"",
IF(M$4&gt;La_Dernière_Opération,"",
IF(M$4=La_Dernière_Opération,Montant,
IF(M$4=$D37,IF(OR(M$4=Tout_JF_P,NOT(NETWORKDAYS.INTL(M$4,M$4,Chômés))),"*",Montant),
IF(_T_E=M$4,IF(OR(M$4=Tout_JF_P,NOT(NETWORKDAYS.INTL(M$4,M$4,Chômés))),"*",Montant),
IF(AND(OFFSET(M37,,-Sens)&lt;&gt;"",OR(OFFSET(M$4,,-Sens)=Tout_JF_P,NOT(NETWORKDAYS.INTL(OFFSET(M$4,,-Sens),OFFSET(M$4,,-Sens),Chômés)))),IF(OR(M$4=Tout_JF_P,NOT(NETWORKDAYS.INTL(M$4,M$4,Chômés))),"*",Montant),
"")))))),"")</f>
        <v/>
      </c>
      <c r="N37" s="40" t="str">
        <f t="array" aca="1" ref="N37" ca="1">IFERROR(IF(N$4&lt;$D37,"",
IF(N$4&gt;La_Dernière_Opération,"",
IF(N$4=La_Dernière_Opération,Montant,
IF(N$4=$D37,IF(OR(N$4=Tout_JF_P,NOT(NETWORKDAYS.INTL(N$4,N$4,Chômés))),"*",Montant),
IF(_T_E=N$4,IF(OR(N$4=Tout_JF_P,NOT(NETWORKDAYS.INTL(N$4,N$4,Chômés))),"*",Montant),
IF(AND(OFFSET(N37,,-Sens)&lt;&gt;"",OR(OFFSET(N$4,,-Sens)=Tout_JF_P,NOT(NETWORKDAYS.INTL(OFFSET(N$4,,-Sens),OFFSET(N$4,,-Sens),Chômés)))),IF(OR(N$4=Tout_JF_P,NOT(NETWORKDAYS.INTL(N$4,N$4,Chômés))),"*",Montant),
"")))))),"")</f>
        <v/>
      </c>
      <c r="O37" s="40" t="str">
        <f t="array" aca="1" ref="O37" ca="1">IFERROR(IF(O$4&lt;$D37,"",
IF(O$4&gt;La_Dernière_Opération,"",
IF(O$4=La_Dernière_Opération,Montant,
IF(O$4=$D37,IF(OR(O$4=Tout_JF_P,NOT(NETWORKDAYS.INTL(O$4,O$4,Chômés))),"*",Montant),
IF(_T_E=O$4,IF(OR(O$4=Tout_JF_P,NOT(NETWORKDAYS.INTL(O$4,O$4,Chômés))),"*",Montant),
IF(AND(OFFSET(O37,,-Sens)&lt;&gt;"",OR(OFFSET(O$4,,-Sens)=Tout_JF_P,NOT(NETWORKDAYS.INTL(OFFSET(O$4,,-Sens),OFFSET(O$4,,-Sens),Chômés)))),IF(OR(O$4=Tout_JF_P,NOT(NETWORKDAYS.INTL(O$4,O$4,Chômés))),"*",Montant),
"")))))),"")</f>
        <v/>
      </c>
      <c r="P37" s="40" t="str">
        <f t="array" aca="1" ref="P37" ca="1">IFERROR(IF(P$4&lt;$D37,"",
IF(P$4&gt;La_Dernière_Opération,"",
IF(P$4=La_Dernière_Opération,Montant,
IF(P$4=$D37,IF(OR(P$4=Tout_JF_P,NOT(NETWORKDAYS.INTL(P$4,P$4,Chômés))),"*",Montant),
IF(_T_E=P$4,IF(OR(P$4=Tout_JF_P,NOT(NETWORKDAYS.INTL(P$4,P$4,Chômés))),"*",Montant),
IF(AND(OFFSET(P37,,-Sens)&lt;&gt;"",OR(OFFSET(P$4,,-Sens)=Tout_JF_P,NOT(NETWORKDAYS.INTL(OFFSET(P$4,,-Sens),OFFSET(P$4,,-Sens),Chômés)))),IF(OR(P$4=Tout_JF_P,NOT(NETWORKDAYS.INTL(P$4,P$4,Chômés))),"*",Montant),
"")))))),"")</f>
        <v/>
      </c>
      <c r="Q37" s="40" t="str">
        <f t="array" aca="1" ref="Q37" ca="1">IFERROR(IF(Q$4&lt;$D37,"",
IF(Q$4&gt;La_Dernière_Opération,"",
IF(Q$4=La_Dernière_Opération,Montant,
IF(Q$4=$D37,IF(OR(Q$4=Tout_JF_P,NOT(NETWORKDAYS.INTL(Q$4,Q$4,Chômés))),"*",Montant),
IF(_T_E=Q$4,IF(OR(Q$4=Tout_JF_P,NOT(NETWORKDAYS.INTL(Q$4,Q$4,Chômés))),"*",Montant),
IF(AND(OFFSET(Q37,,-Sens)&lt;&gt;"",OR(OFFSET(Q$4,,-Sens)=Tout_JF_P,NOT(NETWORKDAYS.INTL(OFFSET(Q$4,,-Sens),OFFSET(Q$4,,-Sens),Chômés)))),IF(OR(Q$4=Tout_JF_P,NOT(NETWORKDAYS.INTL(Q$4,Q$4,Chômés))),"*",Montant),
"")))))),"")</f>
        <v/>
      </c>
      <c r="R37" s="87" t="str">
        <f t="array" aca="1" ref="R37" ca="1">IFERROR(IF(R$4&lt;$D37,"",
IF(R$4&gt;La_Dernière_Opération,"",
IF(R$4=La_Dernière_Opération,Montant,
IF(R$4=$D37,IF(OR(R$4=Tout_JF_P,NOT(NETWORKDAYS.INTL(R$4,R$4,Chômés))),"*",Montant),
IF(_T_E=R$4,IF(OR(R$4=Tout_JF_P,NOT(NETWORKDAYS.INTL(R$4,R$4,Chômés))),"*",Montant),
IF(AND(OFFSET(R37,,-Sens)&lt;&gt;"",OR(OFFSET(R$4,,-Sens)=Tout_JF_P,NOT(NETWORKDAYS.INTL(OFFSET(R$4,,-Sens),OFFSET(R$4,,-Sens),Chômés)))),IF(OR(R$4=Tout_JF_P,NOT(NETWORKDAYS.INTL(R$4,R$4,Chômés))),"*",Montant),
"")))))),"")</f>
        <v/>
      </c>
      <c r="S37" s="87" t="str">
        <f t="array" aca="1" ref="S37" ca="1">IFERROR(IF(S$4&lt;$D37,"",
IF(S$4&gt;La_Dernière_Opération,"",
IF(S$4=La_Dernière_Opération,Montant,
IF(S$4=$D37,IF(OR(S$4=Tout_JF_P,NOT(NETWORKDAYS.INTL(S$4,S$4,Chômés))),"*",Montant),
IF(_T_E=S$4,IF(OR(S$4=Tout_JF_P,NOT(NETWORKDAYS.INTL(S$4,S$4,Chômés))),"*",Montant),
IF(AND(OFFSET(S37,,-Sens)&lt;&gt;"",OR(OFFSET(S$4,,-Sens)=Tout_JF_P,NOT(NETWORKDAYS.INTL(OFFSET(S$4,,-Sens),OFFSET(S$4,,-Sens),Chômés)))),IF(OR(S$4=Tout_JF_P,NOT(NETWORKDAYS.INTL(S$4,S$4,Chômés))),"*",Montant),
"")))))),"")</f>
        <v/>
      </c>
      <c r="T37" s="87" t="str">
        <f t="array" aca="1" ref="T37" ca="1">IFERROR(IF(T$4&lt;$D37,"",
IF(T$4&gt;La_Dernière_Opération,"",
IF(T$4=La_Dernière_Opération,Montant,
IF(T$4=$D37,IF(OR(T$4=Tout_JF_P,NOT(NETWORKDAYS.INTL(T$4,T$4,Chômés))),"*",Montant),
IF(_T_E=T$4,IF(OR(T$4=Tout_JF_P,NOT(NETWORKDAYS.INTL(T$4,T$4,Chômés))),"*",Montant),
IF(AND(OFFSET(T37,,-Sens)&lt;&gt;"",OR(OFFSET(T$4,,-Sens)=Tout_JF_P,NOT(NETWORKDAYS.INTL(OFFSET(T$4,,-Sens),OFFSET(T$4,,-Sens),Chômés)))),IF(OR(T$4=Tout_JF_P,NOT(NETWORKDAYS.INTL(T$4,T$4,Chômés))),"*",Montant),
"")))))),"")</f>
        <v/>
      </c>
      <c r="U37" s="87" t="str">
        <f t="array" aca="1" ref="U37" ca="1">IFERROR(IF(U$4&lt;$D37,"",
IF(U$4&gt;La_Dernière_Opération,"",
IF(U$4=La_Dernière_Opération,Montant,
IF(U$4=$D37,IF(OR(U$4=Tout_JF_P,NOT(NETWORKDAYS.INTL(U$4,U$4,Chômés))),"*",Montant),
IF(_T_E=U$4,IF(OR(U$4=Tout_JF_P,NOT(NETWORKDAYS.INTL(U$4,U$4,Chômés))),"*",Montant),
IF(AND(OFFSET(U37,,-Sens)&lt;&gt;"",OR(OFFSET(U$4,,-Sens)=Tout_JF_P,NOT(NETWORKDAYS.INTL(OFFSET(U$4,,-Sens),OFFSET(U$4,,-Sens),Chômés)))),IF(OR(U$4=Tout_JF_P,NOT(NETWORKDAYS.INTL(U$4,U$4,Chômés))),"*",Montant),
"")))))),"")</f>
        <v/>
      </c>
      <c r="V37" s="87" t="str">
        <f ca="1">IFERROR(IF(V$4&lt;$D37,"",
IF(V$4&gt;La_Dernière_Opération,"",
IF(V$4=La_Dernière_Opération,Montant,
IF(V$4=$D37,IF(OR(V$4=Tout_JF_P,NOT(NETWORKDAYS.INTL(V$4,V$4,Chômés))),"*",Montant),
IF(_T_E=V$4,IF(OR(V$4=Tout_JF_P,NOT(NETWORKDAYS.INTL(V$4,V$4,Chômés))),"*",Montant),
IF(AND(OFFSET(V37,,-Sens)&lt;&gt;"",OR(OFFSET(V$4,,-Sens)=Tout_JF_P,NOT(NETWORKDAYS.INTL(OFFSET(V$4,,-Sens),OFFSET(V$4,,-Sens),Chômés)))),IF(OR(V$4=Tout_JF_P,NOT(NETWORKDAYS.INTL(V$4,V$4,Chômés))),"*",Montant),
"")))))),"")</f>
        <v/>
      </c>
      <c r="W37" s="87" t="str">
        <f ca="1">IFERROR(IF(W$4&lt;$D37,"",
IF(W$4&gt;La_Dernière_Opération,"",
IF(W$4=La_Dernière_Opération,Montant,
IF(W$4=$D37,IF(OR(W$4=Tout_JF_P,NOT(NETWORKDAYS.INTL(W$4,W$4,Chômés))),"*",Montant),
IF(_T_E=W$4,IF(OR(W$4=Tout_JF_P,NOT(NETWORKDAYS.INTL(W$4,W$4,Chômés))),"*",Montant),
IF(AND(OFFSET(W37,,-Sens)&lt;&gt;"",OR(OFFSET(W$4,,-Sens)=Tout_JF_P,NOT(NETWORKDAYS.INTL(OFFSET(W$4,,-Sens),OFFSET(W$4,,-Sens),Chômés)))),IF(OR(W$4=Tout_JF_P,NOT(NETWORKDAYS.INTL(W$4,W$4,Chômés))),"*",Montant),
"")))))),"")</f>
        <v/>
      </c>
      <c r="X37" s="87" t="str">
        <f t="array" aca="1" ref="X37" ca="1">IFERROR(IF(X$4&lt;$D37,"",
IF(X$4&gt;La_Dernière_Opération,"",
IF(X$4=La_Dernière_Opération,Montant,
IF(X$4=$D37,IF(OR(X$4=Tout_JF_P,NOT(NETWORKDAYS.INTL(X$4,X$4,Chômés))),"*",Montant),
IF(_T_E=X$4,IF(OR(X$4=Tout_JF_P,NOT(NETWORKDAYS.INTL(X$4,X$4,Chômés))),"*",Montant),
IF(AND(OFFSET(X37,,-Sens)&lt;&gt;"",OR(OFFSET(X$4,,-Sens)=Tout_JF_P,NOT(NETWORKDAYS.INTL(OFFSET(X$4,,-Sens),OFFSET(X$4,,-Sens),Chômés)))),IF(OR(X$4=Tout_JF_P,NOT(NETWORKDAYS.INTL(X$4,X$4,Chômés))),"*",Montant),
"")))))),"")</f>
        <v/>
      </c>
      <c r="Y37" s="87" t="str">
        <f t="array" aca="1" ref="Y37" ca="1">IFERROR(IF(Y$4&lt;$D37,"",
IF(Y$4&gt;La_Dernière_Opération,"",
IF(Y$4=La_Dernière_Opération,Montant,
IF(Y$4=$D37,IF(OR(Y$4=Tout_JF_P,NOT(NETWORKDAYS.INTL(Y$4,Y$4,Chômés))),"*",Montant),
IF(_T_E=Y$4,IF(OR(Y$4=Tout_JF_P,NOT(NETWORKDAYS.INTL(Y$4,Y$4,Chômés))),"*",Montant),
IF(AND(OFFSET(Y37,,-Sens)&lt;&gt;"",OR(OFFSET(Y$4,,-Sens)=Tout_JF_P,NOT(NETWORKDAYS.INTL(OFFSET(Y$4,,-Sens),OFFSET(Y$4,,-Sens),Chômés)))),IF(OR(Y$4=Tout_JF_P,NOT(NETWORKDAYS.INTL(Y$4,Y$4,Chômés))),"*",Montant),
"")))))),"")</f>
        <v/>
      </c>
      <c r="Z37" s="87" t="str">
        <f t="array" aca="1" ref="Z37" ca="1">IFERROR(IF(Z$4&lt;$D37,"",
IF(Z$4&gt;La_Dernière_Opération,"",
IF(Z$4=La_Dernière_Opération,Montant,
IF(Z$4=$D37,IF(OR(Z$4=Tout_JF_P,NOT(NETWORKDAYS.INTL(Z$4,Z$4,Chômés))),"*",Montant),
IF(_T_E=Z$4,IF(OR(Z$4=Tout_JF_P,NOT(NETWORKDAYS.INTL(Z$4,Z$4,Chômés))),"*",Montant),
IF(AND(OFFSET(Z37,,-Sens)&lt;&gt;"",OR(OFFSET(Z$4,,-Sens)=Tout_JF_P,NOT(NETWORKDAYS.INTL(OFFSET(Z$4,,-Sens),OFFSET(Z$4,,-Sens),Chômés)))),IF(OR(Z$4=Tout_JF_P,NOT(NETWORKDAYS.INTL(Z$4,Z$4,Chômés))),"*",Montant),
"")))))),"")</f>
        <v/>
      </c>
      <c r="AA37" s="87" t="str">
        <f t="array" aca="1" ref="AA37" ca="1">IFERROR(IF(AA$4&lt;$D37,"",
IF(AA$4&gt;La_Dernière_Opération,"",
IF(AA$4=La_Dernière_Opération,Montant,
IF(AA$4=$D37,IF(OR(AA$4=Tout_JF_P,NOT(NETWORKDAYS.INTL(AA$4,AA$4,Chômés))),"*",Montant),
IF(_T_E=AA$4,IF(OR(AA$4=Tout_JF_P,NOT(NETWORKDAYS.INTL(AA$4,AA$4,Chômés))),"*",Montant),
IF(AND(OFFSET(AA37,,-Sens)&lt;&gt;"",OR(OFFSET(AA$4,,-Sens)=Tout_JF_P,NOT(NETWORKDAYS.INTL(OFFSET(AA$4,,-Sens),OFFSET(AA$4,,-Sens),Chômés)))),IF(OR(AA$4=Tout_JF_P,NOT(NETWORKDAYS.INTL(AA$4,AA$4,Chômés))),"*",Montant),
"")))))),"")</f>
        <v/>
      </c>
      <c r="AB37" s="87" t="str">
        <f ca="1">IFERROR(IF(AB$4&lt;$D37,"",
IF(AB$4&gt;La_Dernière_Opération,"",
IF(AB$4=La_Dernière_Opération,Montant,
IF(AB$4=$D37,IF(OR(AB$4=Tout_JF_P,NOT(NETWORKDAYS.INTL(AB$4,AB$4,Chômés))),"*",Montant),
IF(_T_E=AB$4,IF(OR(AB$4=Tout_JF_P,NOT(NETWORKDAYS.INTL(AB$4,AB$4,Chômés))),"*",Montant),
IF(AND(OFFSET(AB37,,-Sens)&lt;&gt;"",OR(OFFSET(AB$4,,-Sens)=Tout_JF_P,NOT(NETWORKDAYS.INTL(OFFSET(AB$4,,-Sens),OFFSET(AB$4,,-Sens),Chômés)))),IF(OR(AB$4=Tout_JF_P,NOT(NETWORKDAYS.INTL(AB$4,AB$4,Chômés))),"*",Montant),
"")))))),"")</f>
        <v/>
      </c>
      <c r="AC37" s="87" t="str">
        <f t="array" aca="1" ref="AC37" ca="1">IFERROR(IF(AC$4&lt;$D37,"",
IF(AC$4&gt;La_Dernière_Opération,"",
IF(AC$4=La_Dernière_Opération,Montant,
IF(AC$4=$D37,IF(OR(AC$4=Tout_JF_P,NOT(NETWORKDAYS.INTL(AC$4,AC$4,Chômés))),"*",Montant),
IF(_T_E=AC$4,IF(OR(AC$4=Tout_JF_P,NOT(NETWORKDAYS.INTL(AC$4,AC$4,Chômés))),"*",Montant),
IF(AND(OFFSET(AC37,,-Sens)&lt;&gt;"",OR(OFFSET(AC$4,,-Sens)=Tout_JF_P,NOT(NETWORKDAYS.INTL(OFFSET(AC$4,,-Sens),OFFSET(AC$4,,-Sens),Chômés)))),IF(OR(AC$4=Tout_JF_P,NOT(NETWORKDAYS.INTL(AC$4,AC$4,Chômés))),"*",Montant),
"")))))),"")</f>
        <v/>
      </c>
      <c r="AD37" s="87" t="str">
        <f ca="1">IFERROR(IF(AD$4&lt;$D37,"",
IF(AD$4&gt;La_Dernière_Opération,"",
IF(AD$4=La_Dernière_Opération,Montant,
IF(AD$4=$D37,IF(OR(AD$4=Tout_JF_P,NOT(NETWORKDAYS.INTL(AD$4,AD$4,Chômés))),"*",Montant),
IF(_T_E=AD$4,IF(OR(AD$4=Tout_JF_P,NOT(NETWORKDAYS.INTL(AD$4,AD$4,Chômés))),"*",Montant),
IF(AND(OFFSET(AD37,,-Sens)&lt;&gt;"",OR(OFFSET(AD$4,,-Sens)=Tout_JF_P,NOT(NETWORKDAYS.INTL(OFFSET(AD$4,,-Sens),OFFSET(AD$4,,-Sens),Chômés)))),IF(OR(AD$4=Tout_JF_P,NOT(NETWORKDAYS.INTL(AD$4,AD$4,Chômés))),"*",Montant),
"")))))),"")</f>
        <v/>
      </c>
      <c r="AE37" s="87" t="str">
        <f t="array" aca="1" ref="AE37" ca="1">IFERROR(IF(AE$4&lt;$D37,"",
IF(AE$4&gt;La_Dernière_Opération,"",
IF(AE$4=La_Dernière_Opération,Montant,
IF(AE$4=$D37,IF(OR(AE$4=Tout_JF_P,NOT(NETWORKDAYS.INTL(AE$4,AE$4,Chômés))),"*",Montant),
IF(_T_E=AE$4,IF(OR(AE$4=Tout_JF_P,NOT(NETWORKDAYS.INTL(AE$4,AE$4,Chômés))),"*",Montant),
IF(AND(OFFSET(AE37,,-Sens)&lt;&gt;"",OR(OFFSET(AE$4,,-Sens)=Tout_JF_P,NOT(NETWORKDAYS.INTL(OFFSET(AE$4,,-Sens),OFFSET(AE$4,,-Sens),Chômés)))),IF(OR(AE$4=Tout_JF_P,NOT(NETWORKDAYS.INTL(AE$4,AE$4,Chômés))),"*",Montant),
"")))))),"")</f>
        <v/>
      </c>
      <c r="AF37" s="87" t="str">
        <f t="array" aca="1" ref="AF37" ca="1">IFERROR(IF(AF$4&lt;$D37,"",
IF(AF$4&gt;La_Dernière_Opération,"",
IF(AF$4=La_Dernière_Opération,Montant,
IF(AF$4=$D37,IF(OR(AF$4=Tout_JF_P,NOT(NETWORKDAYS.INTL(AF$4,AF$4,Chômés))),"*",Montant),
IF(_T_E=AF$4,IF(OR(AF$4=Tout_JF_P,NOT(NETWORKDAYS.INTL(AF$4,AF$4,Chômés))),"*",Montant),
IF(AND(OFFSET(AF37,,-Sens)&lt;&gt;"",OR(OFFSET(AF$4,,-Sens)=Tout_JF_P,NOT(NETWORKDAYS.INTL(OFFSET(AF$4,,-Sens),OFFSET(AF$4,,-Sens),Chômés)))),IF(OR(AF$4=Tout_JF_P,NOT(NETWORKDAYS.INTL(AF$4,AF$4,Chômés))),"*",Montant),
"")))))),"")</f>
        <v/>
      </c>
      <c r="AG37" s="87" t="str">
        <f ca="1">IFERROR(IF(AG$4&lt;$D37,"",
IF(AG$4&gt;La_Dernière_Opération,"",
IF(AG$4=La_Dernière_Opération,Montant,
IF(AG$4=$D37,IF(OR(AG$4=Tout_JF_P,NOT(NETWORKDAYS.INTL(AG$4,AG$4,Chômés))),"*",Montant),
IF(_T_E=AG$4,IF(OR(AG$4=Tout_JF_P,NOT(NETWORKDAYS.INTL(AG$4,AG$4,Chômés))),"*",Montant),
IF(AND(OFFSET(AG37,,-Sens)&lt;&gt;"",OR(OFFSET(AG$4,,-Sens)=Tout_JF_P,NOT(NETWORKDAYS.INTL(OFFSET(AG$4,,-Sens),OFFSET(AG$4,,-Sens),Chômés)))),IF(OR(AG$4=Tout_JF_P,NOT(NETWORKDAYS.INTL(AG$4,AG$4,Chômés))),"*",Montant),
"")))))),"")</f>
        <v/>
      </c>
      <c r="AH37" s="87" t="str">
        <f t="array" aca="1" ref="AH37" ca="1">IFERROR(IF(AH$4&lt;$D37,"",
IF(AH$4&gt;La_Dernière_Opération,"",
IF(AH$4=La_Dernière_Opération,Montant,
IF(AH$4=$D37,IF(OR(AH$4=Tout_JF_P,NOT(NETWORKDAYS.INTL(AH$4,AH$4,Chômés))),"*",Montant),
IF(_T_E=AH$4,IF(OR(AH$4=Tout_JF_P,NOT(NETWORKDAYS.INTL(AH$4,AH$4,Chômés))),"*",Montant),
IF(AND(OFFSET(AH37,,-Sens)&lt;&gt;"",OR(OFFSET(AH$4,,-Sens)=Tout_JF_P,NOT(NETWORKDAYS.INTL(OFFSET(AH$4,,-Sens),OFFSET(AH$4,,-Sens),Chômés)))),IF(OR(AH$4=Tout_JF_P,NOT(NETWORKDAYS.INTL(AH$4,AH$4,Chômés))),"*",Montant),
"")))))),"")</f>
        <v/>
      </c>
      <c r="AI37" s="87" t="str">
        <f ca="1">IFERROR(IF(AI$4&lt;$D37,"",
IF(AI$4&gt;La_Dernière_Opération,"",
IF(AI$4=La_Dernière_Opération,Montant,
IF(AI$4=$D37,IF(OR(AI$4=Tout_JF_P,NOT(NETWORKDAYS.INTL(AI$4,AI$4,Chômés))),"*",Montant),
IF(_T_E=AI$4,IF(OR(AI$4=Tout_JF_P,NOT(NETWORKDAYS.INTL(AI$4,AI$4,Chômés))),"*",Montant),
IF(AND(OFFSET(AI37,,-Sens)&lt;&gt;"",OR(OFFSET(AI$4,,-Sens)=Tout_JF_P,NOT(NETWORKDAYS.INTL(OFFSET(AI$4,,-Sens),OFFSET(AI$4,,-Sens),Chômés)))),IF(OR(AI$4=Tout_JF_P,NOT(NETWORKDAYS.INTL(AI$4,AI$4,Chômés))),"*",Montant),
"")))))),"")</f>
        <v/>
      </c>
      <c r="AJ37" s="87" t="str">
        <f t="array" aca="1" ref="AJ37" ca="1">IFERROR(IF(AJ$4&lt;$D37,"",
IF(AJ$4&gt;La_Dernière_Opération,"",
IF(AJ$4=La_Dernière_Opération,Montant,
IF(AJ$4=$D37,IF(OR(AJ$4=Tout_JF_P,NOT(NETWORKDAYS.INTL(AJ$4,AJ$4,Chômés))),"*",Montant),
IF(_T_E=AJ$4,IF(OR(AJ$4=Tout_JF_P,NOT(NETWORKDAYS.INTL(AJ$4,AJ$4,Chômés))),"*",Montant),
IF(AND(OFFSET(AJ37,,-Sens)&lt;&gt;"",OR(OFFSET(AJ$4,,-Sens)=Tout_JF_P,NOT(NETWORKDAYS.INTL(OFFSET(AJ$4,,-Sens),OFFSET(AJ$4,,-Sens),Chômés)))),IF(OR(AJ$4=Tout_JF_P,NOT(NETWORKDAYS.INTL(AJ$4,AJ$4,Chômés))),"*",Montant),
"")))))),"")</f>
        <v/>
      </c>
      <c r="AK37" s="87" t="str">
        <f t="array" aca="1" ref="AK37" ca="1">IFERROR(IF(AK$4&lt;$D37,"",
IF(AK$4&gt;La_Dernière_Opération,"",
IF(AK$4=La_Dernière_Opération,Montant,
IF(AK$4=$D37,IF(OR(AK$4=Tout_JF_P,NOT(NETWORKDAYS.INTL(AK$4,AK$4,Chômés))),"*",Montant),
IF(_T_E=AK$4,IF(OR(AK$4=Tout_JF_P,NOT(NETWORKDAYS.INTL(AK$4,AK$4,Chômés))),"*",Montant),
IF(AND(OFFSET(AK37,,-Sens)&lt;&gt;"",OR(OFFSET(AK$4,,-Sens)=Tout_JF_P,NOT(NETWORKDAYS.INTL(OFFSET(AK$4,,-Sens),OFFSET(AK$4,,-Sens),Chômés)))),IF(OR(AK$4=Tout_JF_P,NOT(NETWORKDAYS.INTL(AK$4,AK$4,Chômés))),"*",Montant),
"")))))),"")</f>
        <v/>
      </c>
      <c r="AL37" s="87" t="str">
        <f t="array" aca="1" ref="AL37" ca="1">IFERROR(IF(AL$4&lt;$D37,"",
IF(AL$4&gt;La_Dernière_Opération,"",
IF(AL$4=La_Dernière_Opération,Montant,
IF(AL$4=$D37,IF(OR(AL$4=Tout_JF_P,NOT(NETWORKDAYS.INTL(AL$4,AL$4,Chômés))),"*",Montant),
IF(_T_E=AL$4,IF(OR(AL$4=Tout_JF_P,NOT(NETWORKDAYS.INTL(AL$4,AL$4,Chômés))),"*",Montant),
IF(AND(OFFSET(AL37,,-Sens)&lt;&gt;"",OR(OFFSET(AL$4,,-Sens)=Tout_JF_P,NOT(NETWORKDAYS.INTL(OFFSET(AL$4,,-Sens),OFFSET(AL$4,,-Sens),Chômés)))),IF(OR(AL$4=Tout_JF_P,NOT(NETWORKDAYS.INTL(AL$4,AL$4,Chômés))),"*",Montant),
"")))))),"")</f>
        <v/>
      </c>
      <c r="AM37" s="87" t="str">
        <f t="array" aca="1" ref="AM37" ca="1">IFERROR(IF(AM$4&lt;$D37,"",
IF(AM$4&gt;La_Dernière_Opération,"",
IF(AM$4=La_Dernière_Opération,Montant,
IF(AM$4=$D37,IF(OR(AM$4=Tout_JF_P,NOT(NETWORKDAYS.INTL(AM$4,AM$4,Chômés))),"*",Montant),
IF(_T_E=AM$4,IF(OR(AM$4=Tout_JF_P,NOT(NETWORKDAYS.INTL(AM$4,AM$4,Chômés))),"*",Montant),
IF(AND(OFFSET(AM37,,-Sens)&lt;&gt;"",OR(OFFSET(AM$4,,-Sens)=Tout_JF_P,NOT(NETWORKDAYS.INTL(OFFSET(AM$4,,-Sens),OFFSET(AM$4,,-Sens),Chômés)))),IF(OR(AM$4=Tout_JF_P,NOT(NETWORKDAYS.INTL(AM$4,AM$4,Chômés))),"*",Montant),
"")))))),"")</f>
        <v/>
      </c>
      <c r="AN37" s="87" t="str">
        <f t="array" aca="1" ref="AN37" ca="1">IFERROR(IF(AN$4&lt;$D37,"",
IF(AN$4&gt;La_Dernière_Opération,"",
IF(AN$4=La_Dernière_Opération,Montant,
IF(AN$4=$D37,IF(OR(AN$4=Tout_JF_P,NOT(NETWORKDAYS.INTL(AN$4,AN$4,Chômés))),"*",Montant),
IF(_T_E=AN$4,IF(OR(AN$4=Tout_JF_P,NOT(NETWORKDAYS.INTL(AN$4,AN$4,Chômés))),"*",Montant),
IF(AND(OFFSET(AN37,,-Sens)&lt;&gt;"",OR(OFFSET(AN$4,,-Sens)=Tout_JF_P,NOT(NETWORKDAYS.INTL(OFFSET(AN$4,,-Sens),OFFSET(AN$4,,-Sens),Chômés)))),IF(OR(AN$4=Tout_JF_P,NOT(NETWORKDAYS.INTL(AN$4,AN$4,Chômés))),"*",Montant),
"")))))),"")</f>
        <v/>
      </c>
      <c r="AO37" s="87" t="str">
        <f t="array" aca="1" ref="AO37" ca="1">IFERROR(IF(AO$4&lt;$D37,"",
IF(AO$4&gt;La_Dernière_Opération,"",
IF(AO$4=La_Dernière_Opération,Montant,
IF(AO$4=$D37,IF(OR(AO$4=Tout_JF_P,NOT(NETWORKDAYS.INTL(AO$4,AO$4,Chômés))),"*",Montant),
IF(_T_E=AO$4,IF(OR(AO$4=Tout_JF_P,NOT(NETWORKDAYS.INTL(AO$4,AO$4,Chômés))),"*",Montant),
IF(AND(OFFSET(AO37,,-Sens)&lt;&gt;"",OR(OFFSET(AO$4,,-Sens)=Tout_JF_P,NOT(NETWORKDAYS.INTL(OFFSET(AO$4,,-Sens),OFFSET(AO$4,,-Sens),Chômés)))),IF(OR(AO$4=Tout_JF_P,NOT(NETWORKDAYS.INTL(AO$4,AO$4,Chômés))),"*",Montant),
"")))))),"")</f>
        <v/>
      </c>
      <c r="AP37" s="87" t="str">
        <f t="array" aca="1" ref="AP37" ca="1">IFERROR(IF(AP$4&lt;$D37,"",
IF(AP$4&gt;La_Dernière_Opération,"",
IF(AP$4=La_Dernière_Opération,Montant,
IF(AP$4=$D37,IF(OR(AP$4=Tout_JF_P,NOT(NETWORKDAYS.INTL(AP$4,AP$4,Chômés))),"*",Montant),
IF(_T_E=AP$4,IF(OR(AP$4=Tout_JF_P,NOT(NETWORKDAYS.INTL(AP$4,AP$4,Chômés))),"*",Montant),
IF(AND(OFFSET(AP37,,-Sens)&lt;&gt;"",OR(OFFSET(AP$4,,-Sens)=Tout_JF_P,NOT(NETWORKDAYS.INTL(OFFSET(AP$4,,-Sens),OFFSET(AP$4,,-Sens),Chômés)))),IF(OR(AP$4=Tout_JF_P,NOT(NETWORKDAYS.INTL(AP$4,AP$4,Chômés))),"*",Montant),
"")))))),"")</f>
        <v/>
      </c>
      <c r="AQ37" s="87" t="str">
        <f ca="1">IFERROR(IF(AQ$4&lt;$D37,"",
IF(AQ$4&gt;La_Dernière_Opération,"",
IF(AQ$4=La_Dernière_Opération,Montant,
IF(AQ$4=$D37,IF(OR(AQ$4=Tout_JF_P,NOT(NETWORKDAYS.INTL(AQ$4,AQ$4,Chômés))),"*",Montant),
IF(_T_E=AQ$4,IF(OR(AQ$4=Tout_JF_P,NOT(NETWORKDAYS.INTL(AQ$4,AQ$4,Chômés))),"*",Montant),
IF(AND(OFFSET(AQ37,,-Sens)&lt;&gt;"",OR(OFFSET(AQ$4,,-Sens)=Tout_JF_P,NOT(NETWORKDAYS.INTL(OFFSET(AQ$4,,-Sens),OFFSET(AQ$4,,-Sens),Chômés)))),IF(OR(AQ$4=Tout_JF_P,NOT(NETWORKDAYS.INTL(AQ$4,AQ$4,Chômés))),"*",Montant),
"")))))),"")</f>
        <v/>
      </c>
      <c r="AR37" s="87" t="str">
        <f ca="1">IFERROR(IF(AR$4&lt;$D37,"",
IF(AR$4&gt;La_Dernière_Opération,"",
IF(AR$4=La_Dernière_Opération,Montant,
IF(AR$4=$D37,IF(OR(AR$4=Tout_JF_P,NOT(NETWORKDAYS.INTL(AR$4,AR$4,Chômés))),"*",Montant),
IF(_T_E=AR$4,IF(OR(AR$4=Tout_JF_P,NOT(NETWORKDAYS.INTL(AR$4,AR$4,Chômés))),"*",Montant),
IF(AND(OFFSET(AR37,,-Sens)&lt;&gt;"",OR(OFFSET(AR$4,,-Sens)=Tout_JF_P,NOT(NETWORKDAYS.INTL(OFFSET(AR$4,,-Sens),OFFSET(AR$4,,-Sens),Chômés)))),IF(OR(AR$4=Tout_JF_P,NOT(NETWORKDAYS.INTL(AR$4,AR$4,Chômés))),"*",Montant),
"")))))),"")</f>
        <v/>
      </c>
      <c r="AS37" s="87" t="str">
        <f t="array" aca="1" ref="AS37" ca="1">IFERROR(IF(AS$4&lt;$D37,"",
IF(AS$4&gt;La_Dernière_Opération,"",
IF(AS$4=La_Dernière_Opération,Montant,
IF(AS$4=$D37,IF(OR(AS$4=Tout_JF_P,NOT(NETWORKDAYS.INTL(AS$4,AS$4,Chômés))),"*",Montant),
IF(_T_E=AS$4,IF(OR(AS$4=Tout_JF_P,NOT(NETWORKDAYS.INTL(AS$4,AS$4,Chômés))),"*",Montant),
IF(AND(OFFSET(AS37,,-Sens)&lt;&gt;"",OR(OFFSET(AS$4,,-Sens)=Tout_JF_P,NOT(NETWORKDAYS.INTL(OFFSET(AS$4,,-Sens),OFFSET(AS$4,,-Sens),Chômés)))),IF(OR(AS$4=Tout_JF_P,NOT(NETWORKDAYS.INTL(AS$4,AS$4,Chômés))),"*",Montant),
"")))))),"")</f>
        <v/>
      </c>
      <c r="AT37" s="87" t="str">
        <f t="array" aca="1" ref="AT37" ca="1">IFERROR(IF(AT$4&lt;$D37,"",
IF(AT$4&gt;La_Dernière_Opération,"",
IF(AT$4=La_Dernière_Opération,Montant,
IF(AT$4=$D37,IF(OR(AT$4=Tout_JF_P,NOT(NETWORKDAYS.INTL(AT$4,AT$4,Chômés))),"*",Montant),
IF(_T_E=AT$4,IF(OR(AT$4=Tout_JF_P,NOT(NETWORKDAYS.INTL(AT$4,AT$4,Chômés))),"*",Montant),
IF(AND(OFFSET(AT37,,-Sens)&lt;&gt;"",OR(OFFSET(AT$4,,-Sens)=Tout_JF_P,NOT(NETWORKDAYS.INTL(OFFSET(AT$4,,-Sens),OFFSET(AT$4,,-Sens),Chômés)))),IF(OR(AT$4=Tout_JF_P,NOT(NETWORKDAYS.INTL(AT$4,AT$4,Chômés))),"*",Montant),
"")))))),"")</f>
        <v/>
      </c>
      <c r="AU37" s="87" t="str">
        <f t="array" aca="1" ref="AU37" ca="1">IFERROR(IF(AU$4&lt;$D37,"",
IF(AU$4&gt;La_Dernière_Opération,"",
IF(AU$4=La_Dernière_Opération,Montant,
IF(AU$4=$D37,IF(OR(AU$4=Tout_JF_P,NOT(NETWORKDAYS.INTL(AU$4,AU$4,Chômés))),"*",Montant),
IF(_T_E=AU$4,IF(OR(AU$4=Tout_JF_P,NOT(NETWORKDAYS.INTL(AU$4,AU$4,Chômés))),"*",Montant),
IF(AND(OFFSET(AU37,,-Sens)&lt;&gt;"",OR(OFFSET(AU$4,,-Sens)=Tout_JF_P,NOT(NETWORKDAYS.INTL(OFFSET(AU$4,,-Sens),OFFSET(AU$4,,-Sens),Chômés)))),IF(OR(AU$4=Tout_JF_P,NOT(NETWORKDAYS.INTL(AU$4,AU$4,Chômés))),"*",Montant),
"")))))),"")</f>
        <v/>
      </c>
      <c r="AV37" s="87" t="str">
        <f t="array" aca="1" ref="AV37" ca="1">IFERROR(IF(AV$4&lt;$D37,"",
IF(AV$4&gt;La_Dernière_Opération,"",
IF(AV$4=La_Dernière_Opération,Montant,
IF(AV$4=$D37,IF(OR(AV$4=Tout_JF_P,NOT(NETWORKDAYS.INTL(AV$4,AV$4,Chômés))),"*",Montant),
IF(_T_E=AV$4,IF(OR(AV$4=Tout_JF_P,NOT(NETWORKDAYS.INTL(AV$4,AV$4,Chômés))),"*",Montant),
IF(AND(OFFSET(AV37,,-Sens)&lt;&gt;"",OR(OFFSET(AV$4,,-Sens)=Tout_JF_P,NOT(NETWORKDAYS.INTL(OFFSET(AV$4,,-Sens),OFFSET(AV$4,,-Sens),Chômés)))),IF(OR(AV$4=Tout_JF_P,NOT(NETWORKDAYS.INTL(AV$4,AV$4,Chômés))),"*",Montant),
"")))))),"")</f>
        <v/>
      </c>
      <c r="AW37" s="87" t="str">
        <f t="array" aca="1" ref="AW37" ca="1">IFERROR(IF(AW$4&lt;$D37,"",
IF(AW$4&gt;La_Dernière_Opération,"",
IF(AW$4=La_Dernière_Opération,Montant,
IF(AW$4=$D37,IF(OR(AW$4=Tout_JF_P,NOT(NETWORKDAYS.INTL(AW$4,AW$4,Chômés))),"*",Montant),
IF(_T_E=AW$4,IF(OR(AW$4=Tout_JF_P,NOT(NETWORKDAYS.INTL(AW$4,AW$4,Chômés))),"*",Montant),
IF(AND(OFFSET(AW37,,-Sens)&lt;&gt;"",OR(OFFSET(AW$4,,-Sens)=Tout_JF_P,NOT(NETWORKDAYS.INTL(OFFSET(AW$4,,-Sens),OFFSET(AW$4,,-Sens),Chômés)))),IF(OR(AW$4=Tout_JF_P,NOT(NETWORKDAYS.INTL(AW$4,AW$4,Chômés))),"*",Montant),
"")))))),"")</f>
        <v/>
      </c>
      <c r="AX37" s="87" t="str">
        <f t="array" aca="1" ref="AX37" ca="1">IFERROR(IF(AX$4&lt;$D37,"",
IF(AX$4&gt;La_Dernière_Opération,"",
IF(AX$4=La_Dernière_Opération,Montant,
IF(AX$4=$D37,IF(OR(AX$4=Tout_JF_P,NOT(NETWORKDAYS.INTL(AX$4,AX$4,Chômés))),"*",Montant),
IF(_T_E=AX$4,IF(OR(AX$4=Tout_JF_P,NOT(NETWORKDAYS.INTL(AX$4,AX$4,Chômés))),"*",Montant),
IF(AND(OFFSET(AX37,,-Sens)&lt;&gt;"",OR(OFFSET(AX$4,,-Sens)=Tout_JF_P,NOT(NETWORKDAYS.INTL(OFFSET(AX$4,,-Sens),OFFSET(AX$4,,-Sens),Chômés)))),IF(OR(AX$4=Tout_JF_P,NOT(NETWORKDAYS.INTL(AX$4,AX$4,Chômés))),"*",Montant),
"")))))),"")</f>
        <v/>
      </c>
      <c r="AY37" s="87" t="str">
        <f ca="1">IFERROR(IF(AY$4&lt;$D37,"",
IF(AY$4&gt;La_Dernière_Opération,"",
IF(AY$4=La_Dernière_Opération,Montant,
IF(AY$4=$D37,IF(OR(AY$4=Tout_JF_P,NOT(NETWORKDAYS.INTL(AY$4,AY$4,Chômés))),"*",Montant),
IF(_T_E=AY$4,IF(OR(AY$4=Tout_JF_P,NOT(NETWORKDAYS.INTL(AY$4,AY$4,Chômés))),"*",Montant),
IF(AND(OFFSET(AY37,,-Sens)&lt;&gt;"",OR(OFFSET(AY$4,,-Sens)=Tout_JF_P,NOT(NETWORKDAYS.INTL(OFFSET(AY$4,,-Sens),OFFSET(AY$4,,-Sens),Chômés)))),IF(OR(AY$4=Tout_JF_P,NOT(NETWORKDAYS.INTL(AY$4,AY$4,Chômés))),"*",Montant),
"")))))),"")</f>
        <v/>
      </c>
      <c r="AZ37" s="87" t="str">
        <f ca="1">IFERROR(IF(AZ$4&lt;$D37,"",
IF(AZ$4&gt;La_Dernière_Opération,"",
IF(AZ$4=La_Dernière_Opération,Montant,
IF(AZ$4=$D37,IF(OR(AZ$4=Tout_JF_P,NOT(NETWORKDAYS.INTL(AZ$4,AZ$4,Chômés))),"*",Montant),
IF(_T_E=AZ$4,IF(OR(AZ$4=Tout_JF_P,NOT(NETWORKDAYS.INTL(AZ$4,AZ$4,Chômés))),"*",Montant),
IF(AND(OFFSET(AZ37,,-Sens)&lt;&gt;"",OR(OFFSET(AZ$4,,-Sens)=Tout_JF_P,NOT(NETWORKDAYS.INTL(OFFSET(AZ$4,,-Sens),OFFSET(AZ$4,,-Sens),Chômés)))),IF(OR(AZ$4=Tout_JF_P,NOT(NETWORKDAYS.INTL(AZ$4,AZ$4,Chômés))),"*",Montant),
"")))))),"")</f>
        <v/>
      </c>
      <c r="BA37" s="87" t="str">
        <f t="array" aca="1" ref="BA37" ca="1">IFERROR(IF(BA$4&lt;$D37,"",
IF(BA$4&gt;La_Dernière_Opération,"",
IF(BA$4=La_Dernière_Opération,Montant,
IF(BA$4=$D37,IF(OR(BA$4=Tout_JF_P,NOT(NETWORKDAYS.INTL(BA$4,BA$4,Chômés))),"*",Montant),
IF(_T_E=BA$4,IF(OR(BA$4=Tout_JF_P,NOT(NETWORKDAYS.INTL(BA$4,BA$4,Chômés))),"*",Montant),
IF(AND(OFFSET(BA37,,-Sens)&lt;&gt;"",OR(OFFSET(BA$4,,-Sens)=Tout_JF_P,NOT(NETWORKDAYS.INTL(OFFSET(BA$4,,-Sens),OFFSET(BA$4,,-Sens),Chômés)))),IF(OR(BA$4=Tout_JF_P,NOT(NETWORKDAYS.INTL(BA$4,BA$4,Chômés))),"*",Montant),
"")))))),"")</f>
        <v/>
      </c>
      <c r="BB37" s="88" t="str">
        <f t="array" aca="1" ref="BB37" ca="1">IFERROR(IF(BB$4&lt;$D37,"",
IF(BB$4&gt;La_Dernière_Opération,"",
IF(BB$4=La_Dernière_Opération,Montant,
IF(BB$4=$D37,IF(OR(BB$4=Tout_JF_P,NOT(NETWORKDAYS.INTL(BB$4,BB$4,Chômés))),"*",Montant),
IF(_T_E=BB$4,IF(OR(BB$4=Tout_JF_P,NOT(NETWORKDAYS.INTL(BB$4,BB$4,Chômés))),"*",Montant),
IF(AND(OFFSET(BB37,,-Sens)&lt;&gt;"",OR(OFFSET(BB$4,,-Sens)=Tout_JF_P,NOT(NETWORKDAYS.INTL(OFFSET(BB$4,,-Sens),OFFSET(BB$4,,-Sens),Chômés)))),IF(OR(BB$4=Tout_JF_P,NOT(NETWORKDAYS.INTL(BB$4,BB$4,Chômés))),"*",Montant),
"")))))),"")</f>
        <v/>
      </c>
      <c r="BC37" s="88" t="str">
        <f t="array" aca="1" ref="BC37" ca="1">IFERROR(IF(BC$4&lt;$D37,"",
IF(BC$4&gt;La_Dernière_Opération,"",
IF(BC$4=La_Dernière_Opération,Montant,
IF(BC$4=$D37,IF(OR(BC$4=Tout_JF_P,NOT(NETWORKDAYS.INTL(BC$4,BC$4,Chômés))),"*",Montant),
IF(_T_E=BC$4,IF(OR(BC$4=Tout_JF_P,NOT(NETWORKDAYS.INTL(BC$4,BC$4,Chômés))),"*",Montant),
IF(AND(OFFSET(BC37,,-Sens)&lt;&gt;"",OR(OFFSET(BC$4,,-Sens)=Tout_JF_P,NOT(NETWORKDAYS.INTL(OFFSET(BC$4,,-Sens),OFFSET(BC$4,,-Sens),Chômés)))),IF(OR(BC$4=Tout_JF_P,NOT(NETWORKDAYS.INTL(BC$4,BC$4,Chômés))),"*",Montant),
"")))))),"")</f>
        <v/>
      </c>
      <c r="BD37" s="88" t="str">
        <f t="array" aca="1" ref="BD37" ca="1">IFERROR(IF(BD$4&lt;$D37,"",
IF(BD$4&gt;La_Dernière_Opération,"",
IF(BD$4=La_Dernière_Opération,Montant,
IF(BD$4=$D37,IF(OR(BD$4=Tout_JF_P,NOT(NETWORKDAYS.INTL(BD$4,BD$4,Chômés))),"*",Montant),
IF(_T_E=BD$4,IF(OR(BD$4=Tout_JF_P,NOT(NETWORKDAYS.INTL(BD$4,BD$4,Chômés))),"*",Montant),
IF(AND(OFFSET(BD37,,-Sens)&lt;&gt;"",OR(OFFSET(BD$4,,-Sens)=Tout_JF_P,NOT(NETWORKDAYS.INTL(OFFSET(BD$4,,-Sens),OFFSET(BD$4,,-Sens),Chômés)))),IF(OR(BD$4=Tout_JF_P,NOT(NETWORKDAYS.INTL(BD$4,BD$4,Chômés))),"*",Montant),
"")))))),"")</f>
        <v/>
      </c>
      <c r="BE37" s="88" t="str">
        <f t="array" aca="1" ref="BE37" ca="1">IFERROR(IF(BE$4&lt;$D37,"",
IF(BE$4&gt;La_Dernière_Opération,"",
IF(BE$4=La_Dernière_Opération,Montant,
IF(BE$4=$D37,IF(OR(BE$4=Tout_JF_P,NOT(NETWORKDAYS.INTL(BE$4,BE$4,Chômés))),"*",Montant),
IF(_T_E=BE$4,IF(OR(BE$4=Tout_JF_P,NOT(NETWORKDAYS.INTL(BE$4,BE$4,Chômés))),"*",Montant),
IF(AND(OFFSET(BE37,,-Sens)&lt;&gt;"",OR(OFFSET(BE$4,,-Sens)=Tout_JF_P,NOT(NETWORKDAYS.INTL(OFFSET(BE$4,,-Sens),OFFSET(BE$4,,-Sens),Chômés)))),IF(OR(BE$4=Tout_JF_P,NOT(NETWORKDAYS.INTL(BE$4,BE$4,Chômés))),"*",Montant),
"")))))),"")</f>
        <v/>
      </c>
      <c r="BF37" s="88" t="str">
        <f t="array" aca="1" ref="BF37" ca="1">IFERROR(IF(BF$4&lt;$D37,"",
IF(BF$4&gt;La_Dernière_Opération,"",
IF(BF$4=La_Dernière_Opération,Montant,
IF(BF$4=$D37,IF(OR(BF$4=Tout_JF_P,NOT(NETWORKDAYS.INTL(BF$4,BF$4,Chômés))),"*",Montant),
IF(_T_E=BF$4,IF(OR(BF$4=Tout_JF_P,NOT(NETWORKDAYS.INTL(BF$4,BF$4,Chômés))),"*",Montant),
IF(AND(OFFSET(BF37,,-Sens)&lt;&gt;"",OR(OFFSET(BF$4,,-Sens)=Tout_JF_P,NOT(NETWORKDAYS.INTL(OFFSET(BF$4,,-Sens),OFFSET(BF$4,,-Sens),Chômés)))),IF(OR(BF$4=Tout_JF_P,NOT(NETWORKDAYS.INTL(BF$4,BF$4,Chômés))),"*",Montant),
"")))))),"")</f>
        <v/>
      </c>
      <c r="BG37" s="88" t="str">
        <f t="array" aca="1" ref="BG37" ca="1">IFERROR(IF(BG$4&lt;$D37,"",
IF(BG$4&gt;La_Dernière_Opération,"",
IF(BG$4=La_Dernière_Opération,Montant,
IF(BG$4=$D37,IF(OR(BG$4=Tout_JF_P,NOT(NETWORKDAYS.INTL(BG$4,BG$4,Chômés))),"*",Montant),
IF(_T_E=BG$4,IF(OR(BG$4=Tout_JF_P,NOT(NETWORKDAYS.INTL(BG$4,BG$4,Chômés))),"*",Montant),
IF(AND(OFFSET(BG37,,-Sens)&lt;&gt;"",OR(OFFSET(BG$4,,-Sens)=Tout_JF_P,NOT(NETWORKDAYS.INTL(OFFSET(BG$4,,-Sens),OFFSET(BG$4,,-Sens),Chômés)))),IF(OR(BG$4=Tout_JF_P,NOT(NETWORKDAYS.INTL(BG$4,BG$4,Chômés))),"*",Montant),
"")))))),"")</f>
        <v/>
      </c>
      <c r="BH37" s="89" t="str">
        <f t="array" aca="1" ref="BH37" ca="1">IFERROR(IF(BH$4&lt;$D37,"",
IF(BH$4&gt;La_Dernière_Opération,"",
IF(BH$4=La_Dernière_Opération,Montant,
IF(BH$4=$D37,IF(OR(BH$4=Tout_JF_P,NOT(NETWORKDAYS.INTL(BH$4,BH$4,Chômés))),"*",Montant),
IF(_T_E=BH$4,IF(OR(BH$4=Tout_JF_P,NOT(NETWORKDAYS.INTL(BH$4,BH$4,Chômés))),"*",Montant),
IF(AND(OFFSET(BH37,,-Sens)&lt;&gt;"",OR(OFFSET(BH$4,,-Sens)=Tout_JF_P,NOT(NETWORKDAYS.INTL(OFFSET(BH$4,,-Sens),OFFSET(BH$4,,-Sens),Chômés)))),IF(OR(BH$4=Tout_JF_P,NOT(NETWORKDAYS.INTL(BH$4,BH$4,Chômés))),"*",Montant),
"")))))),"")</f>
        <v/>
      </c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  <c r="HP37" s="5"/>
      <c r="HQ37" s="5"/>
      <c r="HR37" s="5"/>
      <c r="HS37" s="5"/>
      <c r="HT37" s="5"/>
      <c r="HU37" s="5"/>
      <c r="HV37" s="5"/>
      <c r="HW37" s="5"/>
      <c r="HX37" s="5"/>
      <c r="HY37" s="5"/>
      <c r="HZ37" s="5"/>
      <c r="IA37" s="5"/>
      <c r="IB37" s="5"/>
      <c r="IC37" s="5"/>
      <c r="ID37" s="5"/>
      <c r="IE37" s="5"/>
      <c r="IF37" s="5"/>
      <c r="IG37" s="5"/>
      <c r="IH37" s="5"/>
      <c r="II37" s="5"/>
      <c r="IJ37" s="5"/>
      <c r="IK37" s="5"/>
      <c r="IL37" s="5"/>
      <c r="IM37" s="5"/>
      <c r="IN37" s="5"/>
      <c r="IO37" s="5"/>
      <c r="IP37" s="5"/>
      <c r="IQ37" s="5"/>
      <c r="IR37" s="5"/>
      <c r="IS37" s="5"/>
      <c r="IT37" s="5"/>
      <c r="IU37" s="5"/>
      <c r="IV37" s="5"/>
      <c r="IW37" s="5"/>
      <c r="IX37" s="5"/>
      <c r="IY37" s="5"/>
      <c r="IZ37" s="5"/>
      <c r="JA37" s="5"/>
      <c r="JB37" s="5"/>
      <c r="JC37" s="5"/>
      <c r="JD37" s="5"/>
      <c r="JE37" s="5"/>
      <c r="JF37" s="5"/>
      <c r="JG37" s="5"/>
      <c r="JH37" s="5"/>
      <c r="JI37" s="5"/>
      <c r="JJ37" s="5"/>
      <c r="JK37" s="5"/>
      <c r="JL37" s="5"/>
      <c r="JM37" s="5"/>
      <c r="JN37" s="5"/>
      <c r="JO37" s="5"/>
      <c r="JP37" s="5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  <c r="LK37" s="5"/>
      <c r="LL37" s="5"/>
      <c r="LM37" s="5"/>
      <c r="LN37" s="5"/>
      <c r="LO37" s="5"/>
      <c r="LP37" s="5"/>
      <c r="LQ37" s="5"/>
      <c r="LR37" s="5"/>
      <c r="LS37" s="5"/>
      <c r="LT37" s="5"/>
      <c r="LU37" s="5"/>
      <c r="LV37" s="5"/>
      <c r="LW37" s="5"/>
      <c r="LX37" s="5"/>
      <c r="LY37" s="5"/>
      <c r="LZ37" s="5"/>
      <c r="MA37" s="5"/>
      <c r="MB37" s="5"/>
      <c r="MC37" s="5"/>
      <c r="MD37" s="5"/>
      <c r="ME37" s="5"/>
      <c r="MF37" s="5"/>
      <c r="MG37" s="5"/>
      <c r="MH37" s="5"/>
      <c r="MI37" s="5"/>
      <c r="MJ37" s="5"/>
      <c r="MK37" s="5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  <c r="NM37" s="5"/>
      <c r="NN37" s="5"/>
      <c r="NO37" s="5"/>
      <c r="NP37" s="5"/>
      <c r="NQ37" s="5"/>
      <c r="NR37" s="5"/>
      <c r="NS37" s="5"/>
      <c r="NT37" s="5"/>
      <c r="NU37" s="5"/>
      <c r="NV37" s="5"/>
      <c r="NW37" s="5"/>
      <c r="NX37" s="5"/>
      <c r="NY37" s="5"/>
      <c r="NZ37" s="5"/>
      <c r="OA37" s="5"/>
      <c r="OB37" s="5"/>
      <c r="OC37" s="5"/>
      <c r="OD37" s="5"/>
      <c r="OE37" s="5"/>
      <c r="OF37" s="5"/>
      <c r="OG37" s="5"/>
      <c r="OH37" s="5"/>
      <c r="OI37" s="5"/>
      <c r="OJ37" s="5"/>
      <c r="OK37" s="5"/>
      <c r="OL37" s="5"/>
      <c r="OM37" s="5"/>
      <c r="ON37" s="5"/>
      <c r="OO37" s="5"/>
      <c r="OP37" s="5"/>
      <c r="OQ37" s="5"/>
      <c r="OR37" s="5"/>
      <c r="OS37" s="5"/>
      <c r="OT37" s="5"/>
      <c r="OU37" s="5"/>
      <c r="OV37" s="5"/>
      <c r="OW37" s="5"/>
      <c r="OX37" s="5"/>
      <c r="OY37" s="5"/>
      <c r="OZ37" s="5"/>
      <c r="PA37" s="5"/>
      <c r="PB37" s="5"/>
      <c r="PC37" s="5"/>
      <c r="PD37" s="5"/>
      <c r="PE37" s="5"/>
      <c r="PF37" s="5"/>
      <c r="PG37" s="5"/>
      <c r="PH37" s="5"/>
      <c r="PI37" s="5"/>
      <c r="PJ37" s="5"/>
      <c r="PK37" s="5"/>
      <c r="PL37" s="5"/>
      <c r="PM37" s="5"/>
      <c r="PN37" s="5"/>
      <c r="PO37" s="5"/>
      <c r="PP37" s="5"/>
      <c r="PQ37" s="5"/>
      <c r="PR37" s="5"/>
      <c r="PS37" s="5"/>
      <c r="PT37" s="5"/>
      <c r="PU37" s="5"/>
      <c r="PV37" s="5"/>
      <c r="PW37" s="5"/>
      <c r="PX37" s="5"/>
      <c r="PY37" s="5"/>
      <c r="PZ37" s="5"/>
      <c r="QA37" s="5"/>
      <c r="QB37" s="5"/>
      <c r="QC37" s="5"/>
      <c r="QD37" s="5"/>
      <c r="QE37" s="5"/>
      <c r="QF37" s="5"/>
      <c r="QG37" s="5"/>
      <c r="QH37" s="5"/>
      <c r="QI37" s="5"/>
      <c r="QJ37" s="5"/>
      <c r="QK37" s="5"/>
      <c r="QL37" s="5"/>
      <c r="QM37" s="5"/>
      <c r="QN37" s="5"/>
      <c r="QO37" s="5"/>
      <c r="QP37" s="5"/>
      <c r="QQ37" s="5"/>
      <c r="QR37" s="5"/>
      <c r="QS37" s="5"/>
      <c r="QT37" s="5"/>
      <c r="QU37" s="5"/>
      <c r="QV37" s="5"/>
      <c r="QW37" s="5"/>
      <c r="QX37" s="5"/>
      <c r="QY37" s="5"/>
      <c r="QZ37" s="5"/>
      <c r="RA37" s="5"/>
      <c r="RB37" s="5"/>
      <c r="RC37" s="5"/>
      <c r="RD37" s="5"/>
      <c r="RE37" s="5"/>
      <c r="RF37" s="5"/>
      <c r="RG37" s="5"/>
      <c r="RH37" s="5"/>
      <c r="RI37" s="5"/>
      <c r="RJ37" s="5"/>
      <c r="RK37" s="5"/>
      <c r="RL37" s="5"/>
      <c r="RM37" s="5"/>
      <c r="RN37" s="5"/>
      <c r="RO37" s="5"/>
      <c r="RP37" s="5"/>
      <c r="RQ37" s="5"/>
      <c r="RR37" s="5"/>
      <c r="RS37" s="5"/>
      <c r="RT37" s="5"/>
      <c r="RU37" s="5"/>
      <c r="RV37" s="5"/>
      <c r="RW37" s="5"/>
      <c r="RX37" s="5"/>
      <c r="RY37" s="5"/>
      <c r="RZ37" s="5"/>
      <c r="SA37" s="5"/>
      <c r="SB37" s="5"/>
      <c r="SC37" s="5"/>
      <c r="SD37" s="5"/>
      <c r="SE37" s="5"/>
      <c r="SF37" s="5"/>
      <c r="SG37" s="5"/>
      <c r="SH37" s="5"/>
      <c r="SI37" s="5"/>
      <c r="SJ37" s="5"/>
      <c r="SK37" s="5"/>
      <c r="SL37" s="5"/>
      <c r="SM37" s="5"/>
      <c r="SN37" s="5"/>
      <c r="SO37" s="5"/>
      <c r="SP37" s="5"/>
      <c r="SQ37" s="5"/>
      <c r="SR37" s="5"/>
      <c r="SS37" s="5"/>
      <c r="ST37" s="5"/>
      <c r="SU37" s="5"/>
      <c r="SV37" s="5"/>
      <c r="SW37" s="5"/>
      <c r="SX37" s="5"/>
      <c r="SY37" s="5"/>
      <c r="SZ37" s="5"/>
      <c r="TA37" s="5"/>
      <c r="TB37" s="5"/>
      <c r="TC37" s="5"/>
      <c r="TD37" s="5"/>
      <c r="TE37" s="5"/>
      <c r="TF37" s="5"/>
      <c r="TG37" s="5"/>
      <c r="TH37" s="5"/>
      <c r="TI37" s="5"/>
      <c r="TJ37" s="5"/>
      <c r="TK37" s="5"/>
      <c r="TL37" s="5"/>
      <c r="TM37" s="5"/>
      <c r="TN37" s="5"/>
      <c r="TO37" s="5"/>
      <c r="TP37" s="5"/>
      <c r="TQ37" s="5"/>
      <c r="TR37" s="5"/>
      <c r="TS37" s="5"/>
      <c r="TT37" s="5"/>
      <c r="TU37" s="5"/>
      <c r="TV37" s="5"/>
      <c r="TW37" s="5"/>
      <c r="TX37" s="5"/>
      <c r="TY37" s="5"/>
      <c r="TZ37" s="5"/>
      <c r="UA37" s="5"/>
      <c r="UB37" s="5"/>
      <c r="UC37" s="5"/>
      <c r="UD37" s="5"/>
      <c r="UE37" s="5"/>
      <c r="UF37" s="5"/>
      <c r="UG37" s="5"/>
      <c r="UH37" s="5"/>
      <c r="UI37" s="5"/>
      <c r="UJ37" s="5"/>
      <c r="UK37" s="5"/>
      <c r="UL37" s="5"/>
      <c r="UM37" s="5"/>
      <c r="UN37" s="5"/>
      <c r="UO37" s="5"/>
      <c r="UP37" s="5"/>
      <c r="UQ37" s="5"/>
      <c r="UR37" s="5"/>
      <c r="US37" s="5"/>
      <c r="UT37" s="5"/>
      <c r="UU37" s="5"/>
      <c r="UV37" s="5"/>
      <c r="UW37" s="5"/>
      <c r="UX37" s="5"/>
      <c r="UY37" s="5"/>
      <c r="UZ37" s="5"/>
      <c r="VA37" s="5"/>
      <c r="VB37" s="5"/>
      <c r="VC37" s="5"/>
      <c r="VD37" s="5"/>
      <c r="VE37" s="5"/>
      <c r="VF37" s="5"/>
      <c r="VG37" s="5"/>
      <c r="VH37" s="5"/>
      <c r="VI37" s="5"/>
      <c r="VJ37" s="5"/>
      <c r="VK37" s="5"/>
      <c r="VL37" s="5"/>
      <c r="VM37" s="5"/>
      <c r="VN37" s="5"/>
      <c r="VO37" s="5"/>
      <c r="VP37" s="5"/>
      <c r="VQ37" s="5"/>
      <c r="VR37" s="5"/>
      <c r="VS37" s="5"/>
      <c r="VT37" s="5"/>
      <c r="VU37" s="5"/>
      <c r="VV37" s="5"/>
      <c r="VW37" s="5"/>
      <c r="VX37" s="5"/>
      <c r="VY37" s="5"/>
      <c r="VZ37" s="5"/>
      <c r="WA37" s="5"/>
      <c r="WB37" s="5"/>
      <c r="WC37" s="5"/>
      <c r="WD37" s="5"/>
      <c r="WE37" s="5"/>
      <c r="WF37" s="5"/>
      <c r="WG37" s="5"/>
      <c r="WH37" s="5"/>
      <c r="WI37" s="5"/>
      <c r="WJ37" s="5"/>
      <c r="WK37" s="5"/>
      <c r="WL37" s="5"/>
      <c r="WM37" s="5"/>
      <c r="WN37" s="5"/>
      <c r="WO37" s="5"/>
      <c r="WP37" s="5"/>
      <c r="WQ37" s="5"/>
      <c r="WR37" s="5"/>
      <c r="WS37" s="5"/>
      <c r="WT37" s="5"/>
      <c r="WU37" s="5"/>
      <c r="WV37" s="5"/>
      <c r="WW37" s="5"/>
      <c r="WX37" s="5"/>
      <c r="WY37" s="5"/>
      <c r="WZ37" s="5"/>
      <c r="XA37" s="5"/>
      <c r="XB37" s="5"/>
      <c r="XC37" s="5"/>
      <c r="XD37" s="5"/>
      <c r="XE37" s="5"/>
      <c r="XF37" s="5"/>
      <c r="XG37" s="5"/>
      <c r="XH37" s="5"/>
      <c r="XI37" s="5"/>
      <c r="XJ37" s="5"/>
      <c r="XK37" s="5"/>
      <c r="XL37" s="5"/>
      <c r="XM37" s="5"/>
      <c r="XN37" s="5"/>
      <c r="XO37" s="5"/>
      <c r="XP37" s="5"/>
      <c r="XQ37" s="5"/>
      <c r="XR37" s="5"/>
      <c r="XS37" s="5"/>
      <c r="XT37" s="5"/>
      <c r="XU37" s="5"/>
      <c r="XV37" s="5"/>
      <c r="XW37" s="5"/>
      <c r="XX37" s="5"/>
      <c r="XY37" s="5"/>
      <c r="XZ37" s="5"/>
      <c r="YA37" s="5"/>
      <c r="YB37" s="5"/>
      <c r="YC37" s="5"/>
      <c r="YD37" s="5"/>
      <c r="YE37" s="5"/>
      <c r="YF37" s="5"/>
      <c r="YG37" s="5"/>
      <c r="YH37" s="5"/>
      <c r="YI37" s="5"/>
      <c r="YJ37" s="5"/>
      <c r="YK37" s="5"/>
      <c r="YL37" s="5"/>
      <c r="YM37" s="5"/>
      <c r="YN37" s="5"/>
      <c r="YO37" s="5"/>
      <c r="YP37" s="5"/>
      <c r="YQ37" s="5"/>
      <c r="YR37" s="5"/>
      <c r="YS37" s="5"/>
      <c r="YT37" s="5"/>
      <c r="YU37" s="5"/>
      <c r="YV37" s="5"/>
      <c r="YW37" s="5"/>
      <c r="YX37" s="5"/>
      <c r="YY37" s="5"/>
      <c r="YZ37" s="5"/>
      <c r="ZA37" s="5"/>
      <c r="ZB37" s="5"/>
      <c r="ZC37" s="5"/>
      <c r="ZD37" s="5"/>
      <c r="ZE37" s="5"/>
      <c r="ZF37" s="5"/>
      <c r="ZG37" s="5"/>
      <c r="ZH37" s="5"/>
      <c r="ZI37" s="5"/>
      <c r="ZJ37" s="5"/>
      <c r="ZK37" s="5"/>
      <c r="ZL37" s="5"/>
      <c r="ZM37" s="5"/>
      <c r="ZN37" s="5"/>
      <c r="ZO37" s="5"/>
      <c r="ZP37" s="5"/>
      <c r="ZQ37" s="5"/>
      <c r="ZR37" s="5"/>
      <c r="ZS37" s="5"/>
      <c r="ZT37" s="5"/>
      <c r="ZU37" s="5"/>
      <c r="ZV37" s="5"/>
      <c r="ZW37" s="5"/>
      <c r="ZX37" s="5"/>
      <c r="ZY37" s="5"/>
      <c r="ZZ37" s="5"/>
    </row>
    <row r="38" spans="1:702" ht="26.25" x14ac:dyDescent="0.25">
      <c r="A38" s="61" t="s">
        <v>145</v>
      </c>
      <c r="B38" s="73" t="s">
        <v>167</v>
      </c>
      <c r="C38" s="69"/>
      <c r="D38" s="70">
        <v>43923</v>
      </c>
      <c r="E38" s="75" t="s">
        <v>56</v>
      </c>
      <c r="F38" s="71">
        <v>10000</v>
      </c>
      <c r="G38" s="69"/>
      <c r="H38" s="72">
        <f t="array" aca="1" ref="H38" ca="1">IF(OR($D38=Fériés,$D38=Ponts,NOT(NETWORKDAYS.INTL($D38,$D38,Chômés))),"Erreur de",IF($D38="","Absence de",IFERROR(
IF($I38="Terminé","Opération",
IF(TODAY()&lt;=$D38,$D38,
IF($I38&lt;WORKDAY.INTL(Prochaine_Echéance,IF(OR(WORKDAY.INTL(Prochaine_Echéance,0,Chômés,Tout_JF_P)=Tout_JF_P),1,0)*Sens,Chômés,Tout_JF_P),
$I38,
WORKDAY.INTL(Prochaine_Echéance,IF(OR(WORKDAY.INTL(Prochaine_Echéance,0,Chômés,Tout_JF_P)=Tout_JF_P),1,0)*Sens,Chômés,Tout_JF_P))
)),
IF($D38="","Absence de","Erreur de"))))</f>
        <v>43923</v>
      </c>
      <c r="I38" s="60" t="str">
        <f t="array" aca="1" ref="I38" ca="1">IF(OR($D38=Fériés,$D38=Ponts,NOT(NETWORKDAYS.INTL($D38,$D38,Chômés))),"date de début",IFERROR(
IF(La_Dernière_Opération&gt;EDATE($D38,100),"Perpétuel",
IF(La_Dernière_Opération&lt;TODAY(),"Terminé",La_Dernière_Opération)),IF(AND(ISNUMBER($D38),$E38=""),"périodicité","date de début")))</f>
        <v>Perpétuel</v>
      </c>
      <c r="J38" s="40" t="str">
        <f t="array" aca="1" ref="J38" ca="1">IFERROR(IF(J$4&lt;$D38,"",
IF(J$4&gt;La_Dernière_Opération,"",
IF(J$4=La_Dernière_Opération,Montant,
IF(J$4=$D38,IF(OR(J$4=Tout_JF_P,NOT(NETWORKDAYS.INTL(J$4,J$4,Chômés))),"*",Montant),
IF(_T_E=J$4,IF(OR(J$4=Tout_JF_P,NOT(NETWORKDAYS.INTL(J$4,J$4,Chômés))),"*",Montant),
IF(AND(OFFSET(J38,,-Sens)&lt;&gt;"",OR(OFFSET(J$4,,-Sens)=Tout_JF_P,NOT(NETWORKDAYS.INTL(OFFSET(J$4,,-Sens),OFFSET(J$4,,-Sens),Chômés)))),IF(OR(J$4=Tout_JF_P,NOT(NETWORKDAYS.INTL(J$4,J$4,Chômés))),"*",Montant),
"")))))),"")</f>
        <v/>
      </c>
      <c r="K38" s="40" t="str">
        <f t="array" aca="1" ref="K38" ca="1">IFERROR(IF(K$4&lt;$D38,"",
IF(K$4&gt;La_Dernière_Opération,"",
IF(K$4=La_Dernière_Opération,Montant,
IF(K$4=$D38,IF(OR(K$4=Tout_JF_P,NOT(NETWORKDAYS.INTL(K$4,K$4,Chômés))),"*",Montant),
IF(_T_E=K$4,IF(OR(K$4=Tout_JF_P,NOT(NETWORKDAYS.INTL(K$4,K$4,Chômés))),"*",Montant),
IF(AND(OFFSET(K38,,-Sens)&lt;&gt;"",OR(OFFSET(K$4,,-Sens)=Tout_JF_P,NOT(NETWORKDAYS.INTL(OFFSET(K$4,,-Sens),OFFSET(K$4,,-Sens),Chômés)))),IF(OR(K$4=Tout_JF_P,NOT(NETWORKDAYS.INTL(K$4,K$4,Chômés))),"*",Montant),
"")))))),"")</f>
        <v/>
      </c>
      <c r="L38" s="40" t="str">
        <f t="array" aca="1" ref="L38" ca="1">IFERROR(IF(L$4&lt;$D38,"",
IF(L$4&gt;La_Dernière_Opération,"",
IF(L$4=La_Dernière_Opération,Montant,
IF(L$4=$D38,IF(OR(L$4=Tout_JF_P,NOT(NETWORKDAYS.INTL(L$4,L$4,Chômés))),"*",Montant),
IF(_T_E=L$4,IF(OR(L$4=Tout_JF_P,NOT(NETWORKDAYS.INTL(L$4,L$4,Chômés))),"*",Montant),
IF(AND(OFFSET(L38,,-Sens)&lt;&gt;"",OR(OFFSET(L$4,,-Sens)=Tout_JF_P,NOT(NETWORKDAYS.INTL(OFFSET(L$4,,-Sens),OFFSET(L$4,,-Sens),Chômés)))),IF(OR(L$4=Tout_JF_P,NOT(NETWORKDAYS.INTL(L$4,L$4,Chômés))),"*",Montant),
"")))))),"")</f>
        <v/>
      </c>
      <c r="M38" s="40" t="str">
        <f t="array" aca="1" ref="M38" ca="1">IFERROR(IF(M$4&lt;$D38,"",
IF(M$4&gt;La_Dernière_Opération,"",
IF(M$4=La_Dernière_Opération,Montant,
IF(M$4=$D38,IF(OR(M$4=Tout_JF_P,NOT(NETWORKDAYS.INTL(M$4,M$4,Chômés))),"*",Montant),
IF(_T_E=M$4,IF(OR(M$4=Tout_JF_P,NOT(NETWORKDAYS.INTL(M$4,M$4,Chômés))),"*",Montant),
IF(AND(OFFSET(M38,,-Sens)&lt;&gt;"",OR(OFFSET(M$4,,-Sens)=Tout_JF_P,NOT(NETWORKDAYS.INTL(OFFSET(M$4,,-Sens),OFFSET(M$4,,-Sens),Chômés)))),IF(OR(M$4=Tout_JF_P,NOT(NETWORKDAYS.INTL(M$4,M$4,Chômés))),"*",Montant),
"")))))),"")</f>
        <v/>
      </c>
      <c r="N38" s="40" t="str">
        <f t="array" aca="1" ref="N38" ca="1">IFERROR(IF(N$4&lt;$D38,"",
IF(N$4&gt;La_Dernière_Opération,"",
IF(N$4=La_Dernière_Opération,Montant,
IF(N$4=$D38,IF(OR(N$4=Tout_JF_P,NOT(NETWORKDAYS.INTL(N$4,N$4,Chômés))),"*",Montant),
IF(_T_E=N$4,IF(OR(N$4=Tout_JF_P,NOT(NETWORKDAYS.INTL(N$4,N$4,Chômés))),"*",Montant),
IF(AND(OFFSET(N38,,-Sens)&lt;&gt;"",OR(OFFSET(N$4,,-Sens)=Tout_JF_P,NOT(NETWORKDAYS.INTL(OFFSET(N$4,,-Sens),OFFSET(N$4,,-Sens),Chômés)))),IF(OR(N$4=Tout_JF_P,NOT(NETWORKDAYS.INTL(N$4,N$4,Chômés))),"*",Montant),
"")))))),"")</f>
        <v/>
      </c>
      <c r="O38" s="40" t="str">
        <f t="array" aca="1" ref="O38" ca="1">IFERROR(IF(O$4&lt;$D38,"",
IF(O$4&gt;La_Dernière_Opération,"",
IF(O$4=La_Dernière_Opération,Montant,
IF(O$4=$D38,IF(OR(O$4=Tout_JF_P,NOT(NETWORKDAYS.INTL(O$4,O$4,Chômés))),"*",Montant),
IF(_T_E=O$4,IF(OR(O$4=Tout_JF_P,NOT(NETWORKDAYS.INTL(O$4,O$4,Chômés))),"*",Montant),
IF(AND(OFFSET(O38,,-Sens)&lt;&gt;"",OR(OFFSET(O$4,,-Sens)=Tout_JF_P,NOT(NETWORKDAYS.INTL(OFFSET(O$4,,-Sens),OFFSET(O$4,,-Sens),Chômés)))),IF(OR(O$4=Tout_JF_P,NOT(NETWORKDAYS.INTL(O$4,O$4,Chômés))),"*",Montant),
"")))))),"")</f>
        <v/>
      </c>
      <c r="P38" s="40" t="str">
        <f t="array" aca="1" ref="P38" ca="1">IFERROR(IF(P$4&lt;$D38,"",
IF(P$4&gt;La_Dernière_Opération,"",
IF(P$4=La_Dernière_Opération,Montant,
IF(P$4=$D38,IF(OR(P$4=Tout_JF_P,NOT(NETWORKDAYS.INTL(P$4,P$4,Chômés))),"*",Montant),
IF(_T_E=P$4,IF(OR(P$4=Tout_JF_P,NOT(NETWORKDAYS.INTL(P$4,P$4,Chômés))),"*",Montant),
IF(AND(OFFSET(P38,,-Sens)&lt;&gt;"",OR(OFFSET(P$4,,-Sens)=Tout_JF_P,NOT(NETWORKDAYS.INTL(OFFSET(P$4,,-Sens),OFFSET(P$4,,-Sens),Chômés)))),IF(OR(P$4=Tout_JF_P,NOT(NETWORKDAYS.INTL(P$4,P$4,Chômés))),"*",Montant),
"")))))),"")</f>
        <v/>
      </c>
      <c r="Q38" s="40" t="str">
        <f t="array" aca="1" ref="Q38" ca="1">IFERROR(IF(Q$4&lt;$D38,"",
IF(Q$4&gt;La_Dernière_Opération,"",
IF(Q$4=La_Dernière_Opération,Montant,
IF(Q$4=$D38,IF(OR(Q$4=Tout_JF_P,NOT(NETWORKDAYS.INTL(Q$4,Q$4,Chômés))),"*",Montant),
IF(_T_E=Q$4,IF(OR(Q$4=Tout_JF_P,NOT(NETWORKDAYS.INTL(Q$4,Q$4,Chômés))),"*",Montant),
IF(AND(OFFSET(Q38,,-Sens)&lt;&gt;"",OR(OFFSET(Q$4,,-Sens)=Tout_JF_P,NOT(NETWORKDAYS.INTL(OFFSET(Q$4,,-Sens),OFFSET(Q$4,,-Sens),Chômés)))),IF(OR(Q$4=Tout_JF_P,NOT(NETWORKDAYS.INTL(Q$4,Q$4,Chômés))),"*",Montant),
"")))))),"")</f>
        <v/>
      </c>
      <c r="R38" s="87" t="str">
        <f t="array" aca="1" ref="R38" ca="1">IFERROR(IF(R$4&lt;$D38,"",
IF(R$4&gt;La_Dernière_Opération,"",
IF(R$4=La_Dernière_Opération,Montant,
IF(R$4=$D38,IF(OR(R$4=Tout_JF_P,NOT(NETWORKDAYS.INTL(R$4,R$4,Chômés))),"*",Montant),
IF(_T_E=R$4,IF(OR(R$4=Tout_JF_P,NOT(NETWORKDAYS.INTL(R$4,R$4,Chômés))),"*",Montant),
IF(AND(OFFSET(R38,,-Sens)&lt;&gt;"",OR(OFFSET(R$4,,-Sens)=Tout_JF_P,NOT(NETWORKDAYS.INTL(OFFSET(R$4,,-Sens),OFFSET(R$4,,-Sens),Chômés)))),IF(OR(R$4=Tout_JF_P,NOT(NETWORKDAYS.INTL(R$4,R$4,Chômés))),"*",Montant),
"")))))),"")</f>
        <v/>
      </c>
      <c r="S38" s="87" t="str">
        <f t="array" aca="1" ref="S38" ca="1">IFERROR(IF(S$4&lt;$D38,"",
IF(S$4&gt;La_Dernière_Opération,"",
IF(S$4=La_Dernière_Opération,Montant,
IF(S$4=$D38,IF(OR(S$4=Tout_JF_P,NOT(NETWORKDAYS.INTL(S$4,S$4,Chômés))),"*",Montant),
IF(_T_E=S$4,IF(OR(S$4=Tout_JF_P,NOT(NETWORKDAYS.INTL(S$4,S$4,Chômés))),"*",Montant),
IF(AND(OFFSET(S38,,-Sens)&lt;&gt;"",OR(OFFSET(S$4,,-Sens)=Tout_JF_P,NOT(NETWORKDAYS.INTL(OFFSET(S$4,,-Sens),OFFSET(S$4,,-Sens),Chômés)))),IF(OR(S$4=Tout_JF_P,NOT(NETWORKDAYS.INTL(S$4,S$4,Chômés))),"*",Montant),
"")))))),"")</f>
        <v/>
      </c>
      <c r="T38" s="87" t="str">
        <f t="array" aca="1" ref="T38" ca="1">IFERROR(IF(T$4&lt;$D38,"",
IF(T$4&gt;La_Dernière_Opération,"",
IF(T$4=La_Dernière_Opération,Montant,
IF(T$4=$D38,IF(OR(T$4=Tout_JF_P,NOT(NETWORKDAYS.INTL(T$4,T$4,Chômés))),"*",Montant),
IF(_T_E=T$4,IF(OR(T$4=Tout_JF_P,NOT(NETWORKDAYS.INTL(T$4,T$4,Chômés))),"*",Montant),
IF(AND(OFFSET(T38,,-Sens)&lt;&gt;"",OR(OFFSET(T$4,,-Sens)=Tout_JF_P,NOT(NETWORKDAYS.INTL(OFFSET(T$4,,-Sens),OFFSET(T$4,,-Sens),Chômés)))),IF(OR(T$4=Tout_JF_P,NOT(NETWORKDAYS.INTL(T$4,T$4,Chômés))),"*",Montant),
"")))))),"")</f>
        <v/>
      </c>
      <c r="U38" s="87" t="str">
        <f t="array" aca="1" ref="U38" ca="1">IFERROR(IF(U$4&lt;$D38,"",
IF(U$4&gt;La_Dernière_Opération,"",
IF(U$4=La_Dernière_Opération,Montant,
IF(U$4=$D38,IF(OR(U$4=Tout_JF_P,NOT(NETWORKDAYS.INTL(U$4,U$4,Chômés))),"*",Montant),
IF(_T_E=U$4,IF(OR(U$4=Tout_JF_P,NOT(NETWORKDAYS.INTL(U$4,U$4,Chômés))),"*",Montant),
IF(AND(OFFSET(U38,,-Sens)&lt;&gt;"",OR(OFFSET(U$4,,-Sens)=Tout_JF_P,NOT(NETWORKDAYS.INTL(OFFSET(U$4,,-Sens),OFFSET(U$4,,-Sens),Chômés)))),IF(OR(U$4=Tout_JF_P,NOT(NETWORKDAYS.INTL(U$4,U$4,Chômés))),"*",Montant),
"")))))),"")</f>
        <v/>
      </c>
      <c r="V38" s="87" t="str">
        <f ca="1">IFERROR(IF(V$4&lt;$D38,"",
IF(V$4&gt;La_Dernière_Opération,"",
IF(V$4=La_Dernière_Opération,Montant,
IF(V$4=$D38,IF(OR(V$4=Tout_JF_P,NOT(NETWORKDAYS.INTL(V$4,V$4,Chômés))),"*",Montant),
IF(_T_E=V$4,IF(OR(V$4=Tout_JF_P,NOT(NETWORKDAYS.INTL(V$4,V$4,Chômés))),"*",Montant),
IF(AND(OFFSET(V38,,-Sens)&lt;&gt;"",OR(OFFSET(V$4,,-Sens)=Tout_JF_P,NOT(NETWORKDAYS.INTL(OFFSET(V$4,,-Sens),OFFSET(V$4,,-Sens),Chômés)))),IF(OR(V$4=Tout_JF_P,NOT(NETWORKDAYS.INTL(V$4,V$4,Chômés))),"*",Montant),
"")))))),"")</f>
        <v/>
      </c>
      <c r="W38" s="87" t="str">
        <f ca="1">IFERROR(IF(W$4&lt;$D38,"",
IF(W$4&gt;La_Dernière_Opération,"",
IF(W$4=La_Dernière_Opération,Montant,
IF(W$4=$D38,IF(OR(W$4=Tout_JF_P,NOT(NETWORKDAYS.INTL(W$4,W$4,Chômés))),"*",Montant),
IF(_T_E=W$4,IF(OR(W$4=Tout_JF_P,NOT(NETWORKDAYS.INTL(W$4,W$4,Chômés))),"*",Montant),
IF(AND(OFFSET(W38,,-Sens)&lt;&gt;"",OR(OFFSET(W$4,,-Sens)=Tout_JF_P,NOT(NETWORKDAYS.INTL(OFFSET(W$4,,-Sens),OFFSET(W$4,,-Sens),Chômés)))),IF(OR(W$4=Tout_JF_P,NOT(NETWORKDAYS.INTL(W$4,W$4,Chômés))),"*",Montant),
"")))))),"")</f>
        <v/>
      </c>
      <c r="X38" s="87" t="str">
        <f t="array" aca="1" ref="X38" ca="1">IFERROR(IF(X$4&lt;$D38,"",
IF(X$4&gt;La_Dernière_Opération,"",
IF(X$4=La_Dernière_Opération,Montant,
IF(X$4=$D38,IF(OR(X$4=Tout_JF_P,NOT(NETWORKDAYS.INTL(X$4,X$4,Chômés))),"*",Montant),
IF(_T_E=X$4,IF(OR(X$4=Tout_JF_P,NOT(NETWORKDAYS.INTL(X$4,X$4,Chômés))),"*",Montant),
IF(AND(OFFSET(X38,,-Sens)&lt;&gt;"",OR(OFFSET(X$4,,-Sens)=Tout_JF_P,NOT(NETWORKDAYS.INTL(OFFSET(X$4,,-Sens),OFFSET(X$4,,-Sens),Chômés)))),IF(OR(X$4=Tout_JF_P,NOT(NETWORKDAYS.INTL(X$4,X$4,Chômés))),"*",Montant),
"")))))),"")</f>
        <v/>
      </c>
      <c r="Y38" s="87" t="str">
        <f t="array" aca="1" ref="Y38" ca="1">IFERROR(IF(Y$4&lt;$D38,"",
IF(Y$4&gt;La_Dernière_Opération,"",
IF(Y$4=La_Dernière_Opération,Montant,
IF(Y$4=$D38,IF(OR(Y$4=Tout_JF_P,NOT(NETWORKDAYS.INTL(Y$4,Y$4,Chômés))),"*",Montant),
IF(_T_E=Y$4,IF(OR(Y$4=Tout_JF_P,NOT(NETWORKDAYS.INTL(Y$4,Y$4,Chômés))),"*",Montant),
IF(AND(OFFSET(Y38,,-Sens)&lt;&gt;"",OR(OFFSET(Y$4,,-Sens)=Tout_JF_P,NOT(NETWORKDAYS.INTL(OFFSET(Y$4,,-Sens),OFFSET(Y$4,,-Sens),Chômés)))),IF(OR(Y$4=Tout_JF_P,NOT(NETWORKDAYS.INTL(Y$4,Y$4,Chômés))),"*",Montant),
"")))))),"")</f>
        <v/>
      </c>
      <c r="Z38" s="87" t="str">
        <f t="array" aca="1" ref="Z38" ca="1">IFERROR(IF(Z$4&lt;$D38,"",
IF(Z$4&gt;La_Dernière_Opération,"",
IF(Z$4=La_Dernière_Opération,Montant,
IF(Z$4=$D38,IF(OR(Z$4=Tout_JF_P,NOT(NETWORKDAYS.INTL(Z$4,Z$4,Chômés))),"*",Montant),
IF(_T_E=Z$4,IF(OR(Z$4=Tout_JF_P,NOT(NETWORKDAYS.INTL(Z$4,Z$4,Chômés))),"*",Montant),
IF(AND(OFFSET(Z38,,-Sens)&lt;&gt;"",OR(OFFSET(Z$4,,-Sens)=Tout_JF_P,NOT(NETWORKDAYS.INTL(OFFSET(Z$4,,-Sens),OFFSET(Z$4,,-Sens),Chômés)))),IF(OR(Z$4=Tout_JF_P,NOT(NETWORKDAYS.INTL(Z$4,Z$4,Chômés))),"*",Montant),
"")))))),"")</f>
        <v/>
      </c>
      <c r="AA38" s="87" t="str">
        <f t="array" aca="1" ref="AA38" ca="1">IFERROR(IF(AA$4&lt;$D38,"",
IF(AA$4&gt;La_Dernière_Opération,"",
IF(AA$4=La_Dernière_Opération,Montant,
IF(AA$4=$D38,IF(OR(AA$4=Tout_JF_P,NOT(NETWORKDAYS.INTL(AA$4,AA$4,Chômés))),"*",Montant),
IF(_T_E=AA$4,IF(OR(AA$4=Tout_JF_P,NOT(NETWORKDAYS.INTL(AA$4,AA$4,Chômés))),"*",Montant),
IF(AND(OFFSET(AA38,,-Sens)&lt;&gt;"",OR(OFFSET(AA$4,,-Sens)=Tout_JF_P,NOT(NETWORKDAYS.INTL(OFFSET(AA$4,,-Sens),OFFSET(AA$4,,-Sens),Chômés)))),IF(OR(AA$4=Tout_JF_P,NOT(NETWORKDAYS.INTL(AA$4,AA$4,Chômés))),"*",Montant),
"")))))),"")</f>
        <v/>
      </c>
      <c r="AB38" s="87" t="str">
        <f ca="1">IFERROR(IF(AB$4&lt;$D38,"",
IF(AB$4&gt;La_Dernière_Opération,"",
IF(AB$4=La_Dernière_Opération,Montant,
IF(AB$4=$D38,IF(OR(AB$4=Tout_JF_P,NOT(NETWORKDAYS.INTL(AB$4,AB$4,Chômés))),"*",Montant),
IF(_T_E=AB$4,IF(OR(AB$4=Tout_JF_P,NOT(NETWORKDAYS.INTL(AB$4,AB$4,Chômés))),"*",Montant),
IF(AND(OFFSET(AB38,,-Sens)&lt;&gt;"",OR(OFFSET(AB$4,,-Sens)=Tout_JF_P,NOT(NETWORKDAYS.INTL(OFFSET(AB$4,,-Sens),OFFSET(AB$4,,-Sens),Chômés)))),IF(OR(AB$4=Tout_JF_P,NOT(NETWORKDAYS.INTL(AB$4,AB$4,Chômés))),"*",Montant),
"")))))),"")</f>
        <v/>
      </c>
      <c r="AC38" s="87" t="str">
        <f t="array" aca="1" ref="AC38" ca="1">IFERROR(IF(AC$4&lt;$D38,"",
IF(AC$4&gt;La_Dernière_Opération,"",
IF(AC$4=La_Dernière_Opération,Montant,
IF(AC$4=$D38,IF(OR(AC$4=Tout_JF_P,NOT(NETWORKDAYS.INTL(AC$4,AC$4,Chômés))),"*",Montant),
IF(_T_E=AC$4,IF(OR(AC$4=Tout_JF_P,NOT(NETWORKDAYS.INTL(AC$4,AC$4,Chômés))),"*",Montant),
IF(AND(OFFSET(AC38,,-Sens)&lt;&gt;"",OR(OFFSET(AC$4,,-Sens)=Tout_JF_P,NOT(NETWORKDAYS.INTL(OFFSET(AC$4,,-Sens),OFFSET(AC$4,,-Sens),Chômés)))),IF(OR(AC$4=Tout_JF_P,NOT(NETWORKDAYS.INTL(AC$4,AC$4,Chômés))),"*",Montant),
"")))))),"")</f>
        <v/>
      </c>
      <c r="AD38" s="87" t="str">
        <f ca="1">IFERROR(IF(AD$4&lt;$D38,"",
IF(AD$4&gt;La_Dernière_Opération,"",
IF(AD$4=La_Dernière_Opération,Montant,
IF(AD$4=$D38,IF(OR(AD$4=Tout_JF_P,NOT(NETWORKDAYS.INTL(AD$4,AD$4,Chômés))),"*",Montant),
IF(_T_E=AD$4,IF(OR(AD$4=Tout_JF_P,NOT(NETWORKDAYS.INTL(AD$4,AD$4,Chômés))),"*",Montant),
IF(AND(OFFSET(AD38,,-Sens)&lt;&gt;"",OR(OFFSET(AD$4,,-Sens)=Tout_JF_P,NOT(NETWORKDAYS.INTL(OFFSET(AD$4,,-Sens),OFFSET(AD$4,,-Sens),Chômés)))),IF(OR(AD$4=Tout_JF_P,NOT(NETWORKDAYS.INTL(AD$4,AD$4,Chômés))),"*",Montant),
"")))))),"")</f>
        <v/>
      </c>
      <c r="AE38" s="87" t="str">
        <f t="array" aca="1" ref="AE38" ca="1">IFERROR(IF(AE$4&lt;$D38,"",
IF(AE$4&gt;La_Dernière_Opération,"",
IF(AE$4=La_Dernière_Opération,Montant,
IF(AE$4=$D38,IF(OR(AE$4=Tout_JF_P,NOT(NETWORKDAYS.INTL(AE$4,AE$4,Chômés))),"*",Montant),
IF(_T_E=AE$4,IF(OR(AE$4=Tout_JF_P,NOT(NETWORKDAYS.INTL(AE$4,AE$4,Chômés))),"*",Montant),
IF(AND(OFFSET(AE38,,-Sens)&lt;&gt;"",OR(OFFSET(AE$4,,-Sens)=Tout_JF_P,NOT(NETWORKDAYS.INTL(OFFSET(AE$4,,-Sens),OFFSET(AE$4,,-Sens),Chômés)))),IF(OR(AE$4=Tout_JF_P,NOT(NETWORKDAYS.INTL(AE$4,AE$4,Chômés))),"*",Montant),
"")))))),"")</f>
        <v/>
      </c>
      <c r="AF38" s="87" t="str">
        <f t="array" aca="1" ref="AF38" ca="1">IFERROR(IF(AF$4&lt;$D38,"",
IF(AF$4&gt;La_Dernière_Opération,"",
IF(AF$4=La_Dernière_Opération,Montant,
IF(AF$4=$D38,IF(OR(AF$4=Tout_JF_P,NOT(NETWORKDAYS.INTL(AF$4,AF$4,Chômés))),"*",Montant),
IF(_T_E=AF$4,IF(OR(AF$4=Tout_JF_P,NOT(NETWORKDAYS.INTL(AF$4,AF$4,Chômés))),"*",Montant),
IF(AND(OFFSET(AF38,,-Sens)&lt;&gt;"",OR(OFFSET(AF$4,,-Sens)=Tout_JF_P,NOT(NETWORKDAYS.INTL(OFFSET(AF$4,,-Sens),OFFSET(AF$4,,-Sens),Chômés)))),IF(OR(AF$4=Tout_JF_P,NOT(NETWORKDAYS.INTL(AF$4,AF$4,Chômés))),"*",Montant),
"")))))),"")</f>
        <v/>
      </c>
      <c r="AG38" s="87" t="str">
        <f ca="1">IFERROR(IF(AG$4&lt;$D38,"",
IF(AG$4&gt;La_Dernière_Opération,"",
IF(AG$4=La_Dernière_Opération,Montant,
IF(AG$4=$D38,IF(OR(AG$4=Tout_JF_P,NOT(NETWORKDAYS.INTL(AG$4,AG$4,Chômés))),"*",Montant),
IF(_T_E=AG$4,IF(OR(AG$4=Tout_JF_P,NOT(NETWORKDAYS.INTL(AG$4,AG$4,Chômés))),"*",Montant),
IF(AND(OFFSET(AG38,,-Sens)&lt;&gt;"",OR(OFFSET(AG$4,,-Sens)=Tout_JF_P,NOT(NETWORKDAYS.INTL(OFFSET(AG$4,,-Sens),OFFSET(AG$4,,-Sens),Chômés)))),IF(OR(AG$4=Tout_JF_P,NOT(NETWORKDAYS.INTL(AG$4,AG$4,Chômés))),"*",Montant),
"")))))),"")</f>
        <v/>
      </c>
      <c r="AH38" s="87" t="str">
        <f t="array" aca="1" ref="AH38" ca="1">IFERROR(IF(AH$4&lt;$D38,"",
IF(AH$4&gt;La_Dernière_Opération,"",
IF(AH$4=La_Dernière_Opération,Montant,
IF(AH$4=$D38,IF(OR(AH$4=Tout_JF_P,NOT(NETWORKDAYS.INTL(AH$4,AH$4,Chômés))),"*",Montant),
IF(_T_E=AH$4,IF(OR(AH$4=Tout_JF_P,NOT(NETWORKDAYS.INTL(AH$4,AH$4,Chômés))),"*",Montant),
IF(AND(OFFSET(AH38,,-Sens)&lt;&gt;"",OR(OFFSET(AH$4,,-Sens)=Tout_JF_P,NOT(NETWORKDAYS.INTL(OFFSET(AH$4,,-Sens),OFFSET(AH$4,,-Sens),Chômés)))),IF(OR(AH$4=Tout_JF_P,NOT(NETWORKDAYS.INTL(AH$4,AH$4,Chômés))),"*",Montant),
"")))))),"")</f>
        <v/>
      </c>
      <c r="AI38" s="87" t="str">
        <f ca="1">IFERROR(IF(AI$4&lt;$D38,"",
IF(AI$4&gt;La_Dernière_Opération,"",
IF(AI$4=La_Dernière_Opération,Montant,
IF(AI$4=$D38,IF(OR(AI$4=Tout_JF_P,NOT(NETWORKDAYS.INTL(AI$4,AI$4,Chômés))),"*",Montant),
IF(_T_E=AI$4,IF(OR(AI$4=Tout_JF_P,NOT(NETWORKDAYS.INTL(AI$4,AI$4,Chômés))),"*",Montant),
IF(AND(OFFSET(AI38,,-Sens)&lt;&gt;"",OR(OFFSET(AI$4,,-Sens)=Tout_JF_P,NOT(NETWORKDAYS.INTL(OFFSET(AI$4,,-Sens),OFFSET(AI$4,,-Sens),Chômés)))),IF(OR(AI$4=Tout_JF_P,NOT(NETWORKDAYS.INTL(AI$4,AI$4,Chômés))),"*",Montant),
"")))))),"")</f>
        <v/>
      </c>
      <c r="AJ38" s="87" t="str">
        <f t="array" aca="1" ref="AJ38" ca="1">IFERROR(IF(AJ$4&lt;$D38,"",
IF(AJ$4&gt;La_Dernière_Opération,"",
IF(AJ$4=La_Dernière_Opération,Montant,
IF(AJ$4=$D38,IF(OR(AJ$4=Tout_JF_P,NOT(NETWORKDAYS.INTL(AJ$4,AJ$4,Chômés))),"*",Montant),
IF(_T_E=AJ$4,IF(OR(AJ$4=Tout_JF_P,NOT(NETWORKDAYS.INTL(AJ$4,AJ$4,Chômés))),"*",Montant),
IF(AND(OFFSET(AJ38,,-Sens)&lt;&gt;"",OR(OFFSET(AJ$4,,-Sens)=Tout_JF_P,NOT(NETWORKDAYS.INTL(OFFSET(AJ$4,,-Sens),OFFSET(AJ$4,,-Sens),Chômés)))),IF(OR(AJ$4=Tout_JF_P,NOT(NETWORKDAYS.INTL(AJ$4,AJ$4,Chômés))),"*",Montant),
"")))))),"")</f>
        <v/>
      </c>
      <c r="AK38" s="87" t="str">
        <f t="array" aca="1" ref="AK38" ca="1">IFERROR(IF(AK$4&lt;$D38,"",
IF(AK$4&gt;La_Dernière_Opération,"",
IF(AK$4=La_Dernière_Opération,Montant,
IF(AK$4=$D38,IF(OR(AK$4=Tout_JF_P,NOT(NETWORKDAYS.INTL(AK$4,AK$4,Chômés))),"*",Montant),
IF(_T_E=AK$4,IF(OR(AK$4=Tout_JF_P,NOT(NETWORKDAYS.INTL(AK$4,AK$4,Chômés))),"*",Montant),
IF(AND(OFFSET(AK38,,-Sens)&lt;&gt;"",OR(OFFSET(AK$4,,-Sens)=Tout_JF_P,NOT(NETWORKDAYS.INTL(OFFSET(AK$4,,-Sens),OFFSET(AK$4,,-Sens),Chômés)))),IF(OR(AK$4=Tout_JF_P,NOT(NETWORKDAYS.INTL(AK$4,AK$4,Chômés))),"*",Montant),
"")))))),"")</f>
        <v/>
      </c>
      <c r="AL38" s="87" t="str">
        <f t="array" aca="1" ref="AL38" ca="1">IFERROR(IF(AL$4&lt;$D38,"",
IF(AL$4&gt;La_Dernière_Opération,"",
IF(AL$4=La_Dernière_Opération,Montant,
IF(AL$4=$D38,IF(OR(AL$4=Tout_JF_P,NOT(NETWORKDAYS.INTL(AL$4,AL$4,Chômés))),"*",Montant),
IF(_T_E=AL$4,IF(OR(AL$4=Tout_JF_P,NOT(NETWORKDAYS.INTL(AL$4,AL$4,Chômés))),"*",Montant),
IF(AND(OFFSET(AL38,,-Sens)&lt;&gt;"",OR(OFFSET(AL$4,,-Sens)=Tout_JF_P,NOT(NETWORKDAYS.INTL(OFFSET(AL$4,,-Sens),OFFSET(AL$4,,-Sens),Chômés)))),IF(OR(AL$4=Tout_JF_P,NOT(NETWORKDAYS.INTL(AL$4,AL$4,Chômés))),"*",Montant),
"")))))),"")</f>
        <v/>
      </c>
      <c r="AM38" s="87" t="str">
        <f t="array" aca="1" ref="AM38" ca="1">IFERROR(IF(AM$4&lt;$D38,"",
IF(AM$4&gt;La_Dernière_Opération,"",
IF(AM$4=La_Dernière_Opération,Montant,
IF(AM$4=$D38,IF(OR(AM$4=Tout_JF_P,NOT(NETWORKDAYS.INTL(AM$4,AM$4,Chômés))),"*",Montant),
IF(_T_E=AM$4,IF(OR(AM$4=Tout_JF_P,NOT(NETWORKDAYS.INTL(AM$4,AM$4,Chômés))),"*",Montant),
IF(AND(OFFSET(AM38,,-Sens)&lt;&gt;"",OR(OFFSET(AM$4,,-Sens)=Tout_JF_P,NOT(NETWORKDAYS.INTL(OFFSET(AM$4,,-Sens),OFFSET(AM$4,,-Sens),Chômés)))),IF(OR(AM$4=Tout_JF_P,NOT(NETWORKDAYS.INTL(AM$4,AM$4,Chômés))),"*",Montant),
"")))))),"")</f>
        <v/>
      </c>
      <c r="AN38" s="87" t="str">
        <f t="array" aca="1" ref="AN38" ca="1">IFERROR(IF(AN$4&lt;$D38,"",
IF(AN$4&gt;La_Dernière_Opération,"",
IF(AN$4=La_Dernière_Opération,Montant,
IF(AN$4=$D38,IF(OR(AN$4=Tout_JF_P,NOT(NETWORKDAYS.INTL(AN$4,AN$4,Chômés))),"*",Montant),
IF(_T_E=AN$4,IF(OR(AN$4=Tout_JF_P,NOT(NETWORKDAYS.INTL(AN$4,AN$4,Chômés))),"*",Montant),
IF(AND(OFFSET(AN38,,-Sens)&lt;&gt;"",OR(OFFSET(AN$4,,-Sens)=Tout_JF_P,NOT(NETWORKDAYS.INTL(OFFSET(AN$4,,-Sens),OFFSET(AN$4,,-Sens),Chômés)))),IF(OR(AN$4=Tout_JF_P,NOT(NETWORKDAYS.INTL(AN$4,AN$4,Chômés))),"*",Montant),
"")))))),"")</f>
        <v/>
      </c>
      <c r="AO38" s="87" t="str">
        <f t="array" aca="1" ref="AO38" ca="1">IFERROR(IF(AO$4&lt;$D38,"",
IF(AO$4&gt;La_Dernière_Opération,"",
IF(AO$4=La_Dernière_Opération,Montant,
IF(AO$4=$D38,IF(OR(AO$4=Tout_JF_P,NOT(NETWORKDAYS.INTL(AO$4,AO$4,Chômés))),"*",Montant),
IF(_T_E=AO$4,IF(OR(AO$4=Tout_JF_P,NOT(NETWORKDAYS.INTL(AO$4,AO$4,Chômés))),"*",Montant),
IF(AND(OFFSET(AO38,,-Sens)&lt;&gt;"",OR(OFFSET(AO$4,,-Sens)=Tout_JF_P,NOT(NETWORKDAYS.INTL(OFFSET(AO$4,,-Sens),OFFSET(AO$4,,-Sens),Chômés)))),IF(OR(AO$4=Tout_JF_P,NOT(NETWORKDAYS.INTL(AO$4,AO$4,Chômés))),"*",Montant),
"")))))),"")</f>
        <v/>
      </c>
      <c r="AP38" s="87" t="str">
        <f t="array" aca="1" ref="AP38" ca="1">IFERROR(IF(AP$4&lt;$D38,"",
IF(AP$4&gt;La_Dernière_Opération,"",
IF(AP$4=La_Dernière_Opération,Montant,
IF(AP$4=$D38,IF(OR(AP$4=Tout_JF_P,NOT(NETWORKDAYS.INTL(AP$4,AP$4,Chômés))),"*",Montant),
IF(_T_E=AP$4,IF(OR(AP$4=Tout_JF_P,NOT(NETWORKDAYS.INTL(AP$4,AP$4,Chômés))),"*",Montant),
IF(AND(OFFSET(AP38,,-Sens)&lt;&gt;"",OR(OFFSET(AP$4,,-Sens)=Tout_JF_P,NOT(NETWORKDAYS.INTL(OFFSET(AP$4,,-Sens),OFFSET(AP$4,,-Sens),Chômés)))),IF(OR(AP$4=Tout_JF_P,NOT(NETWORKDAYS.INTL(AP$4,AP$4,Chômés))),"*",Montant),
"")))))),"")</f>
        <v/>
      </c>
      <c r="AQ38" s="87" t="str">
        <f ca="1">IFERROR(IF(AQ$4&lt;$D38,"",
IF(AQ$4&gt;La_Dernière_Opération,"",
IF(AQ$4=La_Dernière_Opération,Montant,
IF(AQ$4=$D38,IF(OR(AQ$4=Tout_JF_P,NOT(NETWORKDAYS.INTL(AQ$4,AQ$4,Chômés))),"*",Montant),
IF(_T_E=AQ$4,IF(OR(AQ$4=Tout_JF_P,NOT(NETWORKDAYS.INTL(AQ$4,AQ$4,Chômés))),"*",Montant),
IF(AND(OFFSET(AQ38,,-Sens)&lt;&gt;"",OR(OFFSET(AQ$4,,-Sens)=Tout_JF_P,NOT(NETWORKDAYS.INTL(OFFSET(AQ$4,,-Sens),OFFSET(AQ$4,,-Sens),Chômés)))),IF(OR(AQ$4=Tout_JF_P,NOT(NETWORKDAYS.INTL(AQ$4,AQ$4,Chômés))),"*",Montant),
"")))))),"")</f>
        <v/>
      </c>
      <c r="AR38" s="87" t="str">
        <f ca="1">IFERROR(IF(AR$4&lt;$D38,"",
IF(AR$4&gt;La_Dernière_Opération,"",
IF(AR$4=La_Dernière_Opération,Montant,
IF(AR$4=$D38,IF(OR(AR$4=Tout_JF_P,NOT(NETWORKDAYS.INTL(AR$4,AR$4,Chômés))),"*",Montant),
IF(_T_E=AR$4,IF(OR(AR$4=Tout_JF_P,NOT(NETWORKDAYS.INTL(AR$4,AR$4,Chômés))),"*",Montant),
IF(AND(OFFSET(AR38,,-Sens)&lt;&gt;"",OR(OFFSET(AR$4,,-Sens)=Tout_JF_P,NOT(NETWORKDAYS.INTL(OFFSET(AR$4,,-Sens),OFFSET(AR$4,,-Sens),Chômés)))),IF(OR(AR$4=Tout_JF_P,NOT(NETWORKDAYS.INTL(AR$4,AR$4,Chômés))),"*",Montant),
"")))))),"")</f>
        <v/>
      </c>
      <c r="AS38" s="87" t="str">
        <f t="array" aca="1" ref="AS38" ca="1">IFERROR(IF(AS$4&lt;$D38,"",
IF(AS$4&gt;La_Dernière_Opération,"",
IF(AS$4=La_Dernière_Opération,Montant,
IF(AS$4=$D38,IF(OR(AS$4=Tout_JF_P,NOT(NETWORKDAYS.INTL(AS$4,AS$4,Chômés))),"*",Montant),
IF(_T_E=AS$4,IF(OR(AS$4=Tout_JF_P,NOT(NETWORKDAYS.INTL(AS$4,AS$4,Chômés))),"*",Montant),
IF(AND(OFFSET(AS38,,-Sens)&lt;&gt;"",OR(OFFSET(AS$4,,-Sens)=Tout_JF_P,NOT(NETWORKDAYS.INTL(OFFSET(AS$4,,-Sens),OFFSET(AS$4,,-Sens),Chômés)))),IF(OR(AS$4=Tout_JF_P,NOT(NETWORKDAYS.INTL(AS$4,AS$4,Chômés))),"*",Montant),
"")))))),"")</f>
        <v/>
      </c>
      <c r="AT38" s="87" t="str">
        <f t="array" aca="1" ref="AT38" ca="1">IFERROR(IF(AT$4&lt;$D38,"",
IF(AT$4&gt;La_Dernière_Opération,"",
IF(AT$4=La_Dernière_Opération,Montant,
IF(AT$4=$D38,IF(OR(AT$4=Tout_JF_P,NOT(NETWORKDAYS.INTL(AT$4,AT$4,Chômés))),"*",Montant),
IF(_T_E=AT$4,IF(OR(AT$4=Tout_JF_P,NOT(NETWORKDAYS.INTL(AT$4,AT$4,Chômés))),"*",Montant),
IF(AND(OFFSET(AT38,,-Sens)&lt;&gt;"",OR(OFFSET(AT$4,,-Sens)=Tout_JF_P,NOT(NETWORKDAYS.INTL(OFFSET(AT$4,,-Sens),OFFSET(AT$4,,-Sens),Chômés)))),IF(OR(AT$4=Tout_JF_P,NOT(NETWORKDAYS.INTL(AT$4,AT$4,Chômés))),"*",Montant),
"")))))),"")</f>
        <v/>
      </c>
      <c r="AU38" s="87" t="str">
        <f t="array" aca="1" ref="AU38" ca="1">IFERROR(IF(AU$4&lt;$D38,"",
IF(AU$4&gt;La_Dernière_Opération,"",
IF(AU$4=La_Dernière_Opération,Montant,
IF(AU$4=$D38,IF(OR(AU$4=Tout_JF_P,NOT(NETWORKDAYS.INTL(AU$4,AU$4,Chômés))),"*",Montant),
IF(_T_E=AU$4,IF(OR(AU$4=Tout_JF_P,NOT(NETWORKDAYS.INTL(AU$4,AU$4,Chômés))),"*",Montant),
IF(AND(OFFSET(AU38,,-Sens)&lt;&gt;"",OR(OFFSET(AU$4,,-Sens)=Tout_JF_P,NOT(NETWORKDAYS.INTL(OFFSET(AU$4,,-Sens),OFFSET(AU$4,,-Sens),Chômés)))),IF(OR(AU$4=Tout_JF_P,NOT(NETWORKDAYS.INTL(AU$4,AU$4,Chômés))),"*",Montant),
"")))))),"")</f>
        <v/>
      </c>
      <c r="AV38" s="87" t="str">
        <f t="array" aca="1" ref="AV38" ca="1">IFERROR(IF(AV$4&lt;$D38,"",
IF(AV$4&gt;La_Dernière_Opération,"",
IF(AV$4=La_Dernière_Opération,Montant,
IF(AV$4=$D38,IF(OR(AV$4=Tout_JF_P,NOT(NETWORKDAYS.INTL(AV$4,AV$4,Chômés))),"*",Montant),
IF(_T_E=AV$4,IF(OR(AV$4=Tout_JF_P,NOT(NETWORKDAYS.INTL(AV$4,AV$4,Chômés))),"*",Montant),
IF(AND(OFFSET(AV38,,-Sens)&lt;&gt;"",OR(OFFSET(AV$4,,-Sens)=Tout_JF_P,NOT(NETWORKDAYS.INTL(OFFSET(AV$4,,-Sens),OFFSET(AV$4,,-Sens),Chômés)))),IF(OR(AV$4=Tout_JF_P,NOT(NETWORKDAYS.INTL(AV$4,AV$4,Chômés))),"*",Montant),
"")))))),"")</f>
        <v/>
      </c>
      <c r="AW38" s="87" t="str">
        <f t="array" aca="1" ref="AW38" ca="1">IFERROR(IF(AW$4&lt;$D38,"",
IF(AW$4&gt;La_Dernière_Opération,"",
IF(AW$4=La_Dernière_Opération,Montant,
IF(AW$4=$D38,IF(OR(AW$4=Tout_JF_P,NOT(NETWORKDAYS.INTL(AW$4,AW$4,Chômés))),"*",Montant),
IF(_T_E=AW$4,IF(OR(AW$4=Tout_JF_P,NOT(NETWORKDAYS.INTL(AW$4,AW$4,Chômés))),"*",Montant),
IF(AND(OFFSET(AW38,,-Sens)&lt;&gt;"",OR(OFFSET(AW$4,,-Sens)=Tout_JF_P,NOT(NETWORKDAYS.INTL(OFFSET(AW$4,,-Sens),OFFSET(AW$4,,-Sens),Chômés)))),IF(OR(AW$4=Tout_JF_P,NOT(NETWORKDAYS.INTL(AW$4,AW$4,Chômés))),"*",Montant),
"")))))),"")</f>
        <v/>
      </c>
      <c r="AX38" s="87" t="str">
        <f t="array" aca="1" ref="AX38" ca="1">IFERROR(IF(AX$4&lt;$D38,"",
IF(AX$4&gt;La_Dernière_Opération,"",
IF(AX$4=La_Dernière_Opération,Montant,
IF(AX$4=$D38,IF(OR(AX$4=Tout_JF_P,NOT(NETWORKDAYS.INTL(AX$4,AX$4,Chômés))),"*",Montant),
IF(_T_E=AX$4,IF(OR(AX$4=Tout_JF_P,NOT(NETWORKDAYS.INTL(AX$4,AX$4,Chômés))),"*",Montant),
IF(AND(OFFSET(AX38,,-Sens)&lt;&gt;"",OR(OFFSET(AX$4,,-Sens)=Tout_JF_P,NOT(NETWORKDAYS.INTL(OFFSET(AX$4,,-Sens),OFFSET(AX$4,,-Sens),Chômés)))),IF(OR(AX$4=Tout_JF_P,NOT(NETWORKDAYS.INTL(AX$4,AX$4,Chômés))),"*",Montant),
"")))))),"")</f>
        <v/>
      </c>
      <c r="AY38" s="87" t="str">
        <f ca="1">IFERROR(IF(AY$4&lt;$D38,"",
IF(AY$4&gt;La_Dernière_Opération,"",
IF(AY$4=La_Dernière_Opération,Montant,
IF(AY$4=$D38,IF(OR(AY$4=Tout_JF_P,NOT(NETWORKDAYS.INTL(AY$4,AY$4,Chômés))),"*",Montant),
IF(_T_E=AY$4,IF(OR(AY$4=Tout_JF_P,NOT(NETWORKDAYS.INTL(AY$4,AY$4,Chômés))),"*",Montant),
IF(AND(OFFSET(AY38,,-Sens)&lt;&gt;"",OR(OFFSET(AY$4,,-Sens)=Tout_JF_P,NOT(NETWORKDAYS.INTL(OFFSET(AY$4,,-Sens),OFFSET(AY$4,,-Sens),Chômés)))),IF(OR(AY$4=Tout_JF_P,NOT(NETWORKDAYS.INTL(AY$4,AY$4,Chômés))),"*",Montant),
"")))))),"")</f>
        <v/>
      </c>
      <c r="AZ38" s="87" t="str">
        <f ca="1">IFERROR(IF(AZ$4&lt;$D38,"",
IF(AZ$4&gt;La_Dernière_Opération,"",
IF(AZ$4=La_Dernière_Opération,Montant,
IF(AZ$4=$D38,IF(OR(AZ$4=Tout_JF_P,NOT(NETWORKDAYS.INTL(AZ$4,AZ$4,Chômés))),"*",Montant),
IF(_T_E=AZ$4,IF(OR(AZ$4=Tout_JF_P,NOT(NETWORKDAYS.INTL(AZ$4,AZ$4,Chômés))),"*",Montant),
IF(AND(OFFSET(AZ38,,-Sens)&lt;&gt;"",OR(OFFSET(AZ$4,,-Sens)=Tout_JF_P,NOT(NETWORKDAYS.INTL(OFFSET(AZ$4,,-Sens),OFFSET(AZ$4,,-Sens),Chômés)))),IF(OR(AZ$4=Tout_JF_P,NOT(NETWORKDAYS.INTL(AZ$4,AZ$4,Chômés))),"*",Montant),
"")))))),"")</f>
        <v/>
      </c>
      <c r="BA38" s="87" t="str">
        <f t="array" aca="1" ref="BA38" ca="1">IFERROR(IF(BA$4&lt;$D38,"",
IF(BA$4&gt;La_Dernière_Opération,"",
IF(BA$4=La_Dernière_Opération,Montant,
IF(BA$4=$D38,IF(OR(BA$4=Tout_JF_P,NOT(NETWORKDAYS.INTL(BA$4,BA$4,Chômés))),"*",Montant),
IF(_T_E=BA$4,IF(OR(BA$4=Tout_JF_P,NOT(NETWORKDAYS.INTL(BA$4,BA$4,Chômés))),"*",Montant),
IF(AND(OFFSET(BA38,,-Sens)&lt;&gt;"",OR(OFFSET(BA$4,,-Sens)=Tout_JF_P,NOT(NETWORKDAYS.INTL(OFFSET(BA$4,,-Sens),OFFSET(BA$4,,-Sens),Chômés)))),IF(OR(BA$4=Tout_JF_P,NOT(NETWORKDAYS.INTL(BA$4,BA$4,Chômés))),"*",Montant),
"")))))),"")</f>
        <v/>
      </c>
      <c r="BB38" s="88" t="str">
        <f t="array" aca="1" ref="BB38" ca="1">IFERROR(IF(BB$4&lt;$D38,"",
IF(BB$4&gt;La_Dernière_Opération,"",
IF(BB$4=La_Dernière_Opération,Montant,
IF(BB$4=$D38,IF(OR(BB$4=Tout_JF_P,NOT(NETWORKDAYS.INTL(BB$4,BB$4,Chômés))),"*",Montant),
IF(_T_E=BB$4,IF(OR(BB$4=Tout_JF_P,NOT(NETWORKDAYS.INTL(BB$4,BB$4,Chômés))),"*",Montant),
IF(AND(OFFSET(BB38,,-Sens)&lt;&gt;"",OR(OFFSET(BB$4,,-Sens)=Tout_JF_P,NOT(NETWORKDAYS.INTL(OFFSET(BB$4,,-Sens),OFFSET(BB$4,,-Sens),Chômés)))),IF(OR(BB$4=Tout_JF_P,NOT(NETWORKDAYS.INTL(BB$4,BB$4,Chômés))),"*",Montant),
"")))))),"")</f>
        <v/>
      </c>
      <c r="BC38" s="88" t="str">
        <f t="array" aca="1" ref="BC38" ca="1">IFERROR(IF(BC$4&lt;$D38,"",
IF(BC$4&gt;La_Dernière_Opération,"",
IF(BC$4=La_Dernière_Opération,Montant,
IF(BC$4=$D38,IF(OR(BC$4=Tout_JF_P,NOT(NETWORKDAYS.INTL(BC$4,BC$4,Chômés))),"*",Montant),
IF(_T_E=BC$4,IF(OR(BC$4=Tout_JF_P,NOT(NETWORKDAYS.INTL(BC$4,BC$4,Chômés))),"*",Montant),
IF(AND(OFFSET(BC38,,-Sens)&lt;&gt;"",OR(OFFSET(BC$4,,-Sens)=Tout_JF_P,NOT(NETWORKDAYS.INTL(OFFSET(BC$4,,-Sens),OFFSET(BC$4,,-Sens),Chômés)))),IF(OR(BC$4=Tout_JF_P,NOT(NETWORKDAYS.INTL(BC$4,BC$4,Chômés))),"*",Montant),
"")))))),"")</f>
        <v/>
      </c>
      <c r="BD38" s="88" t="str">
        <f t="array" aca="1" ref="BD38" ca="1">IFERROR(IF(BD$4&lt;$D38,"",
IF(BD$4&gt;La_Dernière_Opération,"",
IF(BD$4=La_Dernière_Opération,Montant,
IF(BD$4=$D38,IF(OR(BD$4=Tout_JF_P,NOT(NETWORKDAYS.INTL(BD$4,BD$4,Chômés))),"*",Montant),
IF(_T_E=BD$4,IF(OR(BD$4=Tout_JF_P,NOT(NETWORKDAYS.INTL(BD$4,BD$4,Chômés))),"*",Montant),
IF(AND(OFFSET(BD38,,-Sens)&lt;&gt;"",OR(OFFSET(BD$4,,-Sens)=Tout_JF_P,NOT(NETWORKDAYS.INTL(OFFSET(BD$4,,-Sens),OFFSET(BD$4,,-Sens),Chômés)))),IF(OR(BD$4=Tout_JF_P,NOT(NETWORKDAYS.INTL(BD$4,BD$4,Chômés))),"*",Montant),
"")))))),"")</f>
        <v/>
      </c>
      <c r="BE38" s="88" t="str">
        <f t="array" aca="1" ref="BE38" ca="1">IFERROR(IF(BE$4&lt;$D38,"",
IF(BE$4&gt;La_Dernière_Opération,"",
IF(BE$4=La_Dernière_Opération,Montant,
IF(BE$4=$D38,IF(OR(BE$4=Tout_JF_P,NOT(NETWORKDAYS.INTL(BE$4,BE$4,Chômés))),"*",Montant),
IF(_T_E=BE$4,IF(OR(BE$4=Tout_JF_P,NOT(NETWORKDAYS.INTL(BE$4,BE$4,Chômés))),"*",Montant),
IF(AND(OFFSET(BE38,,-Sens)&lt;&gt;"",OR(OFFSET(BE$4,,-Sens)=Tout_JF_P,NOT(NETWORKDAYS.INTL(OFFSET(BE$4,,-Sens),OFFSET(BE$4,,-Sens),Chômés)))),IF(OR(BE$4=Tout_JF_P,NOT(NETWORKDAYS.INTL(BE$4,BE$4,Chômés))),"*",Montant),
"")))))),"")</f>
        <v/>
      </c>
      <c r="BF38" s="88" t="str">
        <f t="array" aca="1" ref="BF38" ca="1">IFERROR(IF(BF$4&lt;$D38,"",
IF(BF$4&gt;La_Dernière_Opération,"",
IF(BF$4=La_Dernière_Opération,Montant,
IF(BF$4=$D38,IF(OR(BF$4=Tout_JF_P,NOT(NETWORKDAYS.INTL(BF$4,BF$4,Chômés))),"*",Montant),
IF(_T_E=BF$4,IF(OR(BF$4=Tout_JF_P,NOT(NETWORKDAYS.INTL(BF$4,BF$4,Chômés))),"*",Montant),
IF(AND(OFFSET(BF38,,-Sens)&lt;&gt;"",OR(OFFSET(BF$4,,-Sens)=Tout_JF_P,NOT(NETWORKDAYS.INTL(OFFSET(BF$4,,-Sens),OFFSET(BF$4,,-Sens),Chômés)))),IF(OR(BF$4=Tout_JF_P,NOT(NETWORKDAYS.INTL(BF$4,BF$4,Chômés))),"*",Montant),
"")))))),"")</f>
        <v/>
      </c>
      <c r="BG38" s="88" t="str">
        <f t="array" aca="1" ref="BG38" ca="1">IFERROR(IF(BG$4&lt;$D38,"",
IF(BG$4&gt;La_Dernière_Opération,"",
IF(BG$4=La_Dernière_Opération,Montant,
IF(BG$4=$D38,IF(OR(BG$4=Tout_JF_P,NOT(NETWORKDAYS.INTL(BG$4,BG$4,Chômés))),"*",Montant),
IF(_T_E=BG$4,IF(OR(BG$4=Tout_JF_P,NOT(NETWORKDAYS.INTL(BG$4,BG$4,Chômés))),"*",Montant),
IF(AND(OFFSET(BG38,,-Sens)&lt;&gt;"",OR(OFFSET(BG$4,,-Sens)=Tout_JF_P,NOT(NETWORKDAYS.INTL(OFFSET(BG$4,,-Sens),OFFSET(BG$4,,-Sens),Chômés)))),IF(OR(BG$4=Tout_JF_P,NOT(NETWORKDAYS.INTL(BG$4,BG$4,Chômés))),"*",Montant),
"")))))),"")</f>
        <v/>
      </c>
      <c r="BH38" s="89" t="str">
        <f t="array" aca="1" ref="BH38" ca="1">IFERROR(IF(BH$4&lt;$D38,"",
IF(BH$4&gt;La_Dernière_Opération,"",
IF(BH$4=La_Dernière_Opération,Montant,
IF(BH$4=$D38,IF(OR(BH$4=Tout_JF_P,NOT(NETWORKDAYS.INTL(BH$4,BH$4,Chômés))),"*",Montant),
IF(_T_E=BH$4,IF(OR(BH$4=Tout_JF_P,NOT(NETWORKDAYS.INTL(BH$4,BH$4,Chômés))),"*",Montant),
IF(AND(OFFSET(BH38,,-Sens)&lt;&gt;"",OR(OFFSET(BH$4,,-Sens)=Tout_JF_P,NOT(NETWORKDAYS.INTL(OFFSET(BH$4,,-Sens),OFFSET(BH$4,,-Sens),Chômés)))),IF(OR(BH$4=Tout_JF_P,NOT(NETWORKDAYS.INTL(BH$4,BH$4,Chômés))),"*",Montant),
"")))))),"")</f>
        <v/>
      </c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  <c r="IV38" s="5"/>
      <c r="IW38" s="5"/>
      <c r="IX38" s="5"/>
      <c r="IY38" s="5"/>
      <c r="IZ38" s="5"/>
      <c r="JA38" s="5"/>
      <c r="JB38" s="5"/>
      <c r="JC38" s="5"/>
      <c r="JD38" s="5"/>
      <c r="JE38" s="5"/>
      <c r="JF38" s="5"/>
      <c r="JG38" s="5"/>
      <c r="JH38" s="5"/>
      <c r="JI38" s="5"/>
      <c r="JJ38" s="5"/>
      <c r="JK38" s="5"/>
      <c r="JL38" s="5"/>
      <c r="JM38" s="5"/>
      <c r="JN38" s="5"/>
      <c r="JO38" s="5"/>
      <c r="JP38" s="5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  <c r="LK38" s="5"/>
      <c r="LL38" s="5"/>
      <c r="LM38" s="5"/>
      <c r="LN38" s="5"/>
      <c r="LO38" s="5"/>
      <c r="LP38" s="5"/>
      <c r="LQ38" s="5"/>
      <c r="LR38" s="5"/>
      <c r="LS38" s="5"/>
      <c r="LT38" s="5"/>
      <c r="LU38" s="5"/>
      <c r="LV38" s="5"/>
      <c r="LW38" s="5"/>
      <c r="LX38" s="5"/>
      <c r="LY38" s="5"/>
      <c r="LZ38" s="5"/>
      <c r="MA38" s="5"/>
      <c r="MB38" s="5"/>
      <c r="MC38" s="5"/>
      <c r="MD38" s="5"/>
      <c r="ME38" s="5"/>
      <c r="MF38" s="5"/>
      <c r="MG38" s="5"/>
      <c r="MH38" s="5"/>
      <c r="MI38" s="5"/>
      <c r="MJ38" s="5"/>
      <c r="MK38" s="5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  <c r="NM38" s="5"/>
      <c r="NN38" s="5"/>
      <c r="NO38" s="5"/>
      <c r="NP38" s="5"/>
      <c r="NQ38" s="5"/>
      <c r="NR38" s="5"/>
      <c r="NS38" s="5"/>
      <c r="NT38" s="5"/>
      <c r="NU38" s="5"/>
      <c r="NV38" s="5"/>
      <c r="NW38" s="5"/>
      <c r="NX38" s="5"/>
      <c r="NY38" s="5"/>
      <c r="NZ38" s="5"/>
      <c r="OA38" s="5"/>
      <c r="OB38" s="5"/>
      <c r="OC38" s="5"/>
      <c r="OD38" s="5"/>
      <c r="OE38" s="5"/>
      <c r="OF38" s="5"/>
      <c r="OG38" s="5"/>
      <c r="OH38" s="5"/>
      <c r="OI38" s="5"/>
      <c r="OJ38" s="5"/>
      <c r="OK38" s="5"/>
      <c r="OL38" s="5"/>
      <c r="OM38" s="5"/>
      <c r="ON38" s="5"/>
      <c r="OO38" s="5"/>
      <c r="OP38" s="5"/>
      <c r="OQ38" s="5"/>
      <c r="OR38" s="5"/>
      <c r="OS38" s="5"/>
      <c r="OT38" s="5"/>
      <c r="OU38" s="5"/>
      <c r="OV38" s="5"/>
      <c r="OW38" s="5"/>
      <c r="OX38" s="5"/>
      <c r="OY38" s="5"/>
      <c r="OZ38" s="5"/>
      <c r="PA38" s="5"/>
      <c r="PB38" s="5"/>
      <c r="PC38" s="5"/>
      <c r="PD38" s="5"/>
      <c r="PE38" s="5"/>
      <c r="PF38" s="5"/>
      <c r="PG38" s="5"/>
      <c r="PH38" s="5"/>
      <c r="PI38" s="5"/>
      <c r="PJ38" s="5"/>
      <c r="PK38" s="5"/>
      <c r="PL38" s="5"/>
      <c r="PM38" s="5"/>
      <c r="PN38" s="5"/>
      <c r="PO38" s="5"/>
      <c r="PP38" s="5"/>
      <c r="PQ38" s="5"/>
      <c r="PR38" s="5"/>
      <c r="PS38" s="5"/>
      <c r="PT38" s="5"/>
      <c r="PU38" s="5"/>
      <c r="PV38" s="5"/>
      <c r="PW38" s="5"/>
      <c r="PX38" s="5"/>
      <c r="PY38" s="5"/>
      <c r="PZ38" s="5"/>
      <c r="QA38" s="5"/>
      <c r="QB38" s="5"/>
      <c r="QC38" s="5"/>
      <c r="QD38" s="5"/>
      <c r="QE38" s="5"/>
      <c r="QF38" s="5"/>
      <c r="QG38" s="5"/>
      <c r="QH38" s="5"/>
      <c r="QI38" s="5"/>
      <c r="QJ38" s="5"/>
      <c r="QK38" s="5"/>
      <c r="QL38" s="5"/>
      <c r="QM38" s="5"/>
      <c r="QN38" s="5"/>
      <c r="QO38" s="5"/>
      <c r="QP38" s="5"/>
      <c r="QQ38" s="5"/>
      <c r="QR38" s="5"/>
      <c r="QS38" s="5"/>
      <c r="QT38" s="5"/>
      <c r="QU38" s="5"/>
      <c r="QV38" s="5"/>
      <c r="QW38" s="5"/>
      <c r="QX38" s="5"/>
      <c r="QY38" s="5"/>
      <c r="QZ38" s="5"/>
      <c r="RA38" s="5"/>
      <c r="RB38" s="5"/>
      <c r="RC38" s="5"/>
      <c r="RD38" s="5"/>
      <c r="RE38" s="5"/>
      <c r="RF38" s="5"/>
      <c r="RG38" s="5"/>
      <c r="RH38" s="5"/>
      <c r="RI38" s="5"/>
      <c r="RJ38" s="5"/>
      <c r="RK38" s="5"/>
      <c r="RL38" s="5"/>
      <c r="RM38" s="5"/>
      <c r="RN38" s="5"/>
      <c r="RO38" s="5"/>
      <c r="RP38" s="5"/>
      <c r="RQ38" s="5"/>
      <c r="RR38" s="5"/>
      <c r="RS38" s="5"/>
      <c r="RT38" s="5"/>
      <c r="RU38" s="5"/>
      <c r="RV38" s="5"/>
      <c r="RW38" s="5"/>
      <c r="RX38" s="5"/>
      <c r="RY38" s="5"/>
      <c r="RZ38" s="5"/>
      <c r="SA38" s="5"/>
      <c r="SB38" s="5"/>
      <c r="SC38" s="5"/>
      <c r="SD38" s="5"/>
      <c r="SE38" s="5"/>
      <c r="SF38" s="5"/>
      <c r="SG38" s="5"/>
      <c r="SH38" s="5"/>
      <c r="SI38" s="5"/>
      <c r="SJ38" s="5"/>
      <c r="SK38" s="5"/>
      <c r="SL38" s="5"/>
      <c r="SM38" s="5"/>
      <c r="SN38" s="5"/>
      <c r="SO38" s="5"/>
      <c r="SP38" s="5"/>
      <c r="SQ38" s="5"/>
      <c r="SR38" s="5"/>
      <c r="SS38" s="5"/>
      <c r="ST38" s="5"/>
      <c r="SU38" s="5"/>
      <c r="SV38" s="5"/>
      <c r="SW38" s="5"/>
      <c r="SX38" s="5"/>
      <c r="SY38" s="5"/>
      <c r="SZ38" s="5"/>
      <c r="TA38" s="5"/>
      <c r="TB38" s="5"/>
      <c r="TC38" s="5"/>
      <c r="TD38" s="5"/>
      <c r="TE38" s="5"/>
      <c r="TF38" s="5"/>
      <c r="TG38" s="5"/>
      <c r="TH38" s="5"/>
      <c r="TI38" s="5"/>
      <c r="TJ38" s="5"/>
      <c r="TK38" s="5"/>
      <c r="TL38" s="5"/>
      <c r="TM38" s="5"/>
      <c r="TN38" s="5"/>
      <c r="TO38" s="5"/>
      <c r="TP38" s="5"/>
      <c r="TQ38" s="5"/>
      <c r="TR38" s="5"/>
      <c r="TS38" s="5"/>
      <c r="TT38" s="5"/>
      <c r="TU38" s="5"/>
      <c r="TV38" s="5"/>
      <c r="TW38" s="5"/>
      <c r="TX38" s="5"/>
      <c r="TY38" s="5"/>
      <c r="TZ38" s="5"/>
      <c r="UA38" s="5"/>
      <c r="UB38" s="5"/>
      <c r="UC38" s="5"/>
      <c r="UD38" s="5"/>
      <c r="UE38" s="5"/>
      <c r="UF38" s="5"/>
      <c r="UG38" s="5"/>
      <c r="UH38" s="5"/>
      <c r="UI38" s="5"/>
      <c r="UJ38" s="5"/>
      <c r="UK38" s="5"/>
      <c r="UL38" s="5"/>
      <c r="UM38" s="5"/>
      <c r="UN38" s="5"/>
      <c r="UO38" s="5"/>
      <c r="UP38" s="5"/>
      <c r="UQ38" s="5"/>
      <c r="UR38" s="5"/>
      <c r="US38" s="5"/>
      <c r="UT38" s="5"/>
      <c r="UU38" s="5"/>
      <c r="UV38" s="5"/>
      <c r="UW38" s="5"/>
      <c r="UX38" s="5"/>
      <c r="UY38" s="5"/>
      <c r="UZ38" s="5"/>
      <c r="VA38" s="5"/>
      <c r="VB38" s="5"/>
      <c r="VC38" s="5"/>
      <c r="VD38" s="5"/>
      <c r="VE38" s="5"/>
      <c r="VF38" s="5"/>
      <c r="VG38" s="5"/>
      <c r="VH38" s="5"/>
      <c r="VI38" s="5"/>
      <c r="VJ38" s="5"/>
      <c r="VK38" s="5"/>
      <c r="VL38" s="5"/>
      <c r="VM38" s="5"/>
      <c r="VN38" s="5"/>
      <c r="VO38" s="5"/>
      <c r="VP38" s="5"/>
      <c r="VQ38" s="5"/>
      <c r="VR38" s="5"/>
      <c r="VS38" s="5"/>
      <c r="VT38" s="5"/>
      <c r="VU38" s="5"/>
      <c r="VV38" s="5"/>
      <c r="VW38" s="5"/>
      <c r="VX38" s="5"/>
      <c r="VY38" s="5"/>
      <c r="VZ38" s="5"/>
      <c r="WA38" s="5"/>
      <c r="WB38" s="5"/>
      <c r="WC38" s="5"/>
      <c r="WD38" s="5"/>
      <c r="WE38" s="5"/>
      <c r="WF38" s="5"/>
      <c r="WG38" s="5"/>
      <c r="WH38" s="5"/>
      <c r="WI38" s="5"/>
      <c r="WJ38" s="5"/>
      <c r="WK38" s="5"/>
      <c r="WL38" s="5"/>
      <c r="WM38" s="5"/>
      <c r="WN38" s="5"/>
      <c r="WO38" s="5"/>
      <c r="WP38" s="5"/>
      <c r="WQ38" s="5"/>
      <c r="WR38" s="5"/>
      <c r="WS38" s="5"/>
      <c r="WT38" s="5"/>
      <c r="WU38" s="5"/>
      <c r="WV38" s="5"/>
      <c r="WW38" s="5"/>
      <c r="WX38" s="5"/>
      <c r="WY38" s="5"/>
      <c r="WZ38" s="5"/>
      <c r="XA38" s="5"/>
      <c r="XB38" s="5"/>
      <c r="XC38" s="5"/>
      <c r="XD38" s="5"/>
      <c r="XE38" s="5"/>
      <c r="XF38" s="5"/>
      <c r="XG38" s="5"/>
      <c r="XH38" s="5"/>
      <c r="XI38" s="5"/>
      <c r="XJ38" s="5"/>
      <c r="XK38" s="5"/>
      <c r="XL38" s="5"/>
      <c r="XM38" s="5"/>
      <c r="XN38" s="5"/>
      <c r="XO38" s="5"/>
      <c r="XP38" s="5"/>
      <c r="XQ38" s="5"/>
      <c r="XR38" s="5"/>
      <c r="XS38" s="5"/>
      <c r="XT38" s="5"/>
      <c r="XU38" s="5"/>
      <c r="XV38" s="5"/>
      <c r="XW38" s="5"/>
      <c r="XX38" s="5"/>
      <c r="XY38" s="5"/>
      <c r="XZ38" s="5"/>
      <c r="YA38" s="5"/>
      <c r="YB38" s="5"/>
      <c r="YC38" s="5"/>
      <c r="YD38" s="5"/>
      <c r="YE38" s="5"/>
      <c r="YF38" s="5"/>
      <c r="YG38" s="5"/>
      <c r="YH38" s="5"/>
      <c r="YI38" s="5"/>
      <c r="YJ38" s="5"/>
      <c r="YK38" s="5"/>
      <c r="YL38" s="5"/>
      <c r="YM38" s="5"/>
      <c r="YN38" s="5"/>
      <c r="YO38" s="5"/>
      <c r="YP38" s="5"/>
      <c r="YQ38" s="5"/>
      <c r="YR38" s="5"/>
      <c r="YS38" s="5"/>
      <c r="YT38" s="5"/>
      <c r="YU38" s="5"/>
      <c r="YV38" s="5"/>
      <c r="YW38" s="5"/>
      <c r="YX38" s="5"/>
      <c r="YY38" s="5"/>
      <c r="YZ38" s="5"/>
      <c r="ZA38" s="5"/>
      <c r="ZB38" s="5"/>
      <c r="ZC38" s="5"/>
      <c r="ZD38" s="5"/>
      <c r="ZE38" s="5"/>
      <c r="ZF38" s="5"/>
      <c r="ZG38" s="5"/>
      <c r="ZH38" s="5"/>
      <c r="ZI38" s="5"/>
      <c r="ZJ38" s="5"/>
      <c r="ZK38" s="5"/>
      <c r="ZL38" s="5"/>
      <c r="ZM38" s="5"/>
      <c r="ZN38" s="5"/>
      <c r="ZO38" s="5"/>
      <c r="ZP38" s="5"/>
      <c r="ZQ38" s="5"/>
      <c r="ZR38" s="5"/>
      <c r="ZS38" s="5"/>
      <c r="ZT38" s="5"/>
      <c r="ZU38" s="5"/>
      <c r="ZV38" s="5"/>
      <c r="ZW38" s="5"/>
      <c r="ZX38" s="5"/>
      <c r="ZY38" s="5"/>
      <c r="ZZ38" s="5"/>
    </row>
    <row r="39" spans="1:702" ht="26.25" x14ac:dyDescent="0.25">
      <c r="A39" s="61" t="s">
        <v>146</v>
      </c>
      <c r="B39" s="73" t="s">
        <v>167</v>
      </c>
      <c r="C39" s="69"/>
      <c r="D39" s="70">
        <v>43923</v>
      </c>
      <c r="E39" s="75" t="s">
        <v>56</v>
      </c>
      <c r="F39" s="71">
        <v>10000</v>
      </c>
      <c r="G39" s="69"/>
      <c r="H39" s="72">
        <f t="array" aca="1" ref="H39" ca="1">IF(OR($D39=Fériés,$D39=Ponts,NOT(NETWORKDAYS.INTL($D39,$D39,Chômés))),"Erreur de",IF($D39="","Absence de",IFERROR(
IF($I39="Terminé","Opération",
IF(TODAY()&lt;=$D39,$D39,
IF($I39&lt;WORKDAY.INTL(Prochaine_Echéance,IF(OR(WORKDAY.INTL(Prochaine_Echéance,0,Chômés,Tout_JF_P)=Tout_JF_P),1,0)*Sens,Chômés,Tout_JF_P),
$I39,
WORKDAY.INTL(Prochaine_Echéance,IF(OR(WORKDAY.INTL(Prochaine_Echéance,0,Chômés,Tout_JF_P)=Tout_JF_P),1,0)*Sens,Chômés,Tout_JF_P))
)),
IF($D39="","Absence de","Erreur de"))))</f>
        <v>43923</v>
      </c>
      <c r="I39" s="60" t="str">
        <f t="array" aca="1" ref="I39" ca="1">IF(OR($D39=Fériés,$D39=Ponts,NOT(NETWORKDAYS.INTL($D39,$D39,Chômés))),"date de début",IFERROR(
IF(La_Dernière_Opération&gt;EDATE($D39,100),"Perpétuel",
IF(La_Dernière_Opération&lt;TODAY(),"Terminé",La_Dernière_Opération)),IF(AND(ISNUMBER($D39),$E39=""),"périodicité","date de début")))</f>
        <v>Perpétuel</v>
      </c>
      <c r="J39" s="40" t="str">
        <f t="array" aca="1" ref="J39" ca="1">IFERROR(IF(J$4&lt;$D39,"",
IF(J$4&gt;La_Dernière_Opération,"",
IF(J$4=La_Dernière_Opération,Montant,
IF(J$4=$D39,IF(OR(J$4=Tout_JF_P,NOT(NETWORKDAYS.INTL(J$4,J$4,Chômés))),"*",Montant),
IF(_T_E=J$4,IF(OR(J$4=Tout_JF_P,NOT(NETWORKDAYS.INTL(J$4,J$4,Chômés))),"*",Montant),
IF(AND(OFFSET(J39,,-Sens)&lt;&gt;"",OR(OFFSET(J$4,,-Sens)=Tout_JF_P,NOT(NETWORKDAYS.INTL(OFFSET(J$4,,-Sens),OFFSET(J$4,,-Sens),Chômés)))),IF(OR(J$4=Tout_JF_P,NOT(NETWORKDAYS.INTL(J$4,J$4,Chômés))),"*",Montant),
"")))))),"")</f>
        <v/>
      </c>
      <c r="K39" s="40" t="str">
        <f t="array" aca="1" ref="K39" ca="1">IFERROR(IF(K$4&lt;$D39,"",
IF(K$4&gt;La_Dernière_Opération,"",
IF(K$4=La_Dernière_Opération,Montant,
IF(K$4=$D39,IF(OR(K$4=Tout_JF_P,NOT(NETWORKDAYS.INTL(K$4,K$4,Chômés))),"*",Montant),
IF(_T_E=K$4,IF(OR(K$4=Tout_JF_P,NOT(NETWORKDAYS.INTL(K$4,K$4,Chômés))),"*",Montant),
IF(AND(OFFSET(K39,,-Sens)&lt;&gt;"",OR(OFFSET(K$4,,-Sens)=Tout_JF_P,NOT(NETWORKDAYS.INTL(OFFSET(K$4,,-Sens),OFFSET(K$4,,-Sens),Chômés)))),IF(OR(K$4=Tout_JF_P,NOT(NETWORKDAYS.INTL(K$4,K$4,Chômés))),"*",Montant),
"")))))),"")</f>
        <v/>
      </c>
      <c r="L39" s="40" t="str">
        <f t="array" aca="1" ref="L39" ca="1">IFERROR(IF(L$4&lt;$D39,"",
IF(L$4&gt;La_Dernière_Opération,"",
IF(L$4=La_Dernière_Opération,Montant,
IF(L$4=$D39,IF(OR(L$4=Tout_JF_P,NOT(NETWORKDAYS.INTL(L$4,L$4,Chômés))),"*",Montant),
IF(_T_E=L$4,IF(OR(L$4=Tout_JF_P,NOT(NETWORKDAYS.INTL(L$4,L$4,Chômés))),"*",Montant),
IF(AND(OFFSET(L39,,-Sens)&lt;&gt;"",OR(OFFSET(L$4,,-Sens)=Tout_JF_P,NOT(NETWORKDAYS.INTL(OFFSET(L$4,,-Sens),OFFSET(L$4,,-Sens),Chômés)))),IF(OR(L$4=Tout_JF_P,NOT(NETWORKDAYS.INTL(L$4,L$4,Chômés))),"*",Montant),
"")))))),"")</f>
        <v/>
      </c>
      <c r="M39" s="40" t="str">
        <f t="array" aca="1" ref="M39" ca="1">IFERROR(IF(M$4&lt;$D39,"",
IF(M$4&gt;La_Dernière_Opération,"",
IF(M$4=La_Dernière_Opération,Montant,
IF(M$4=$D39,IF(OR(M$4=Tout_JF_P,NOT(NETWORKDAYS.INTL(M$4,M$4,Chômés))),"*",Montant),
IF(_T_E=M$4,IF(OR(M$4=Tout_JF_P,NOT(NETWORKDAYS.INTL(M$4,M$4,Chômés))),"*",Montant),
IF(AND(OFFSET(M39,,-Sens)&lt;&gt;"",OR(OFFSET(M$4,,-Sens)=Tout_JF_P,NOT(NETWORKDAYS.INTL(OFFSET(M$4,,-Sens),OFFSET(M$4,,-Sens),Chômés)))),IF(OR(M$4=Tout_JF_P,NOT(NETWORKDAYS.INTL(M$4,M$4,Chômés))),"*",Montant),
"")))))),"")</f>
        <v/>
      </c>
      <c r="N39" s="40" t="str">
        <f t="array" aca="1" ref="N39" ca="1">IFERROR(IF(N$4&lt;$D39,"",
IF(N$4&gt;La_Dernière_Opération,"",
IF(N$4=La_Dernière_Opération,Montant,
IF(N$4=$D39,IF(OR(N$4=Tout_JF_P,NOT(NETWORKDAYS.INTL(N$4,N$4,Chômés))),"*",Montant),
IF(_T_E=N$4,IF(OR(N$4=Tout_JF_P,NOT(NETWORKDAYS.INTL(N$4,N$4,Chômés))),"*",Montant),
IF(AND(OFFSET(N39,,-Sens)&lt;&gt;"",OR(OFFSET(N$4,,-Sens)=Tout_JF_P,NOT(NETWORKDAYS.INTL(OFFSET(N$4,,-Sens),OFFSET(N$4,,-Sens),Chômés)))),IF(OR(N$4=Tout_JF_P,NOT(NETWORKDAYS.INTL(N$4,N$4,Chômés))),"*",Montant),
"")))))),"")</f>
        <v/>
      </c>
      <c r="O39" s="40" t="str">
        <f t="array" aca="1" ref="O39" ca="1">IFERROR(IF(O$4&lt;$D39,"",
IF(O$4&gt;La_Dernière_Opération,"",
IF(O$4=La_Dernière_Opération,Montant,
IF(O$4=$D39,IF(OR(O$4=Tout_JF_P,NOT(NETWORKDAYS.INTL(O$4,O$4,Chômés))),"*",Montant),
IF(_T_E=O$4,IF(OR(O$4=Tout_JF_P,NOT(NETWORKDAYS.INTL(O$4,O$4,Chômés))),"*",Montant),
IF(AND(OFFSET(O39,,-Sens)&lt;&gt;"",OR(OFFSET(O$4,,-Sens)=Tout_JF_P,NOT(NETWORKDAYS.INTL(OFFSET(O$4,,-Sens),OFFSET(O$4,,-Sens),Chômés)))),IF(OR(O$4=Tout_JF_P,NOT(NETWORKDAYS.INTL(O$4,O$4,Chômés))),"*",Montant),
"")))))),"")</f>
        <v/>
      </c>
      <c r="P39" s="40" t="str">
        <f t="array" aca="1" ref="P39" ca="1">IFERROR(IF(P$4&lt;$D39,"",
IF(P$4&gt;La_Dernière_Opération,"",
IF(P$4=La_Dernière_Opération,Montant,
IF(P$4=$D39,IF(OR(P$4=Tout_JF_P,NOT(NETWORKDAYS.INTL(P$4,P$4,Chômés))),"*",Montant),
IF(_T_E=P$4,IF(OR(P$4=Tout_JF_P,NOT(NETWORKDAYS.INTL(P$4,P$4,Chômés))),"*",Montant),
IF(AND(OFFSET(P39,,-Sens)&lt;&gt;"",OR(OFFSET(P$4,,-Sens)=Tout_JF_P,NOT(NETWORKDAYS.INTL(OFFSET(P$4,,-Sens),OFFSET(P$4,,-Sens),Chômés)))),IF(OR(P$4=Tout_JF_P,NOT(NETWORKDAYS.INTL(P$4,P$4,Chômés))),"*",Montant),
"")))))),"")</f>
        <v/>
      </c>
      <c r="Q39" s="40" t="str">
        <f t="array" aca="1" ref="Q39" ca="1">IFERROR(IF(Q$4&lt;$D39,"",
IF(Q$4&gt;La_Dernière_Opération,"",
IF(Q$4=La_Dernière_Opération,Montant,
IF(Q$4=$D39,IF(OR(Q$4=Tout_JF_P,NOT(NETWORKDAYS.INTL(Q$4,Q$4,Chômés))),"*",Montant),
IF(_T_E=Q$4,IF(OR(Q$4=Tout_JF_P,NOT(NETWORKDAYS.INTL(Q$4,Q$4,Chômés))),"*",Montant),
IF(AND(OFFSET(Q39,,-Sens)&lt;&gt;"",OR(OFFSET(Q$4,,-Sens)=Tout_JF_P,NOT(NETWORKDAYS.INTL(OFFSET(Q$4,,-Sens),OFFSET(Q$4,,-Sens),Chômés)))),IF(OR(Q$4=Tout_JF_P,NOT(NETWORKDAYS.INTL(Q$4,Q$4,Chômés))),"*",Montant),
"")))))),"")</f>
        <v/>
      </c>
      <c r="R39" s="87" t="str">
        <f t="array" aca="1" ref="R39" ca="1">IFERROR(IF(R$4&lt;$D39,"",
IF(R$4&gt;La_Dernière_Opération,"",
IF(R$4=La_Dernière_Opération,Montant,
IF(R$4=$D39,IF(OR(R$4=Tout_JF_P,NOT(NETWORKDAYS.INTL(R$4,R$4,Chômés))),"*",Montant),
IF(_T_E=R$4,IF(OR(R$4=Tout_JF_P,NOT(NETWORKDAYS.INTL(R$4,R$4,Chômés))),"*",Montant),
IF(AND(OFFSET(R39,,-Sens)&lt;&gt;"",OR(OFFSET(R$4,,-Sens)=Tout_JF_P,NOT(NETWORKDAYS.INTL(OFFSET(R$4,,-Sens),OFFSET(R$4,,-Sens),Chômés)))),IF(OR(R$4=Tout_JF_P,NOT(NETWORKDAYS.INTL(R$4,R$4,Chômés))),"*",Montant),
"")))))),"")</f>
        <v/>
      </c>
      <c r="S39" s="87" t="str">
        <f t="array" aca="1" ref="S39" ca="1">IFERROR(IF(S$4&lt;$D39,"",
IF(S$4&gt;La_Dernière_Opération,"",
IF(S$4=La_Dernière_Opération,Montant,
IF(S$4=$D39,IF(OR(S$4=Tout_JF_P,NOT(NETWORKDAYS.INTL(S$4,S$4,Chômés))),"*",Montant),
IF(_T_E=S$4,IF(OR(S$4=Tout_JF_P,NOT(NETWORKDAYS.INTL(S$4,S$4,Chômés))),"*",Montant),
IF(AND(OFFSET(S39,,-Sens)&lt;&gt;"",OR(OFFSET(S$4,,-Sens)=Tout_JF_P,NOT(NETWORKDAYS.INTL(OFFSET(S$4,,-Sens),OFFSET(S$4,,-Sens),Chômés)))),IF(OR(S$4=Tout_JF_P,NOT(NETWORKDAYS.INTL(S$4,S$4,Chômés))),"*",Montant),
"")))))),"")</f>
        <v/>
      </c>
      <c r="T39" s="87" t="str">
        <f t="array" aca="1" ref="T39" ca="1">IFERROR(IF(T$4&lt;$D39,"",
IF(T$4&gt;La_Dernière_Opération,"",
IF(T$4=La_Dernière_Opération,Montant,
IF(T$4=$D39,IF(OR(T$4=Tout_JF_P,NOT(NETWORKDAYS.INTL(T$4,T$4,Chômés))),"*",Montant),
IF(_T_E=T$4,IF(OR(T$4=Tout_JF_P,NOT(NETWORKDAYS.INTL(T$4,T$4,Chômés))),"*",Montant),
IF(AND(OFFSET(T39,,-Sens)&lt;&gt;"",OR(OFFSET(T$4,,-Sens)=Tout_JF_P,NOT(NETWORKDAYS.INTL(OFFSET(T$4,,-Sens),OFFSET(T$4,,-Sens),Chômés)))),IF(OR(T$4=Tout_JF_P,NOT(NETWORKDAYS.INTL(T$4,T$4,Chômés))),"*",Montant),
"")))))),"")</f>
        <v/>
      </c>
      <c r="U39" s="87" t="str">
        <f t="array" aca="1" ref="U39" ca="1">IFERROR(IF(U$4&lt;$D39,"",
IF(U$4&gt;La_Dernière_Opération,"",
IF(U$4=La_Dernière_Opération,Montant,
IF(U$4=$D39,IF(OR(U$4=Tout_JF_P,NOT(NETWORKDAYS.INTL(U$4,U$4,Chômés))),"*",Montant),
IF(_T_E=U$4,IF(OR(U$4=Tout_JF_P,NOT(NETWORKDAYS.INTL(U$4,U$4,Chômés))),"*",Montant),
IF(AND(OFFSET(U39,,-Sens)&lt;&gt;"",OR(OFFSET(U$4,,-Sens)=Tout_JF_P,NOT(NETWORKDAYS.INTL(OFFSET(U$4,,-Sens),OFFSET(U$4,,-Sens),Chômés)))),IF(OR(U$4=Tout_JF_P,NOT(NETWORKDAYS.INTL(U$4,U$4,Chômés))),"*",Montant),
"")))))),"")</f>
        <v/>
      </c>
      <c r="V39" s="87" t="str">
        <f ca="1">IFERROR(IF(V$4&lt;$D39,"",
IF(V$4&gt;La_Dernière_Opération,"",
IF(V$4=La_Dernière_Opération,Montant,
IF(V$4=$D39,IF(OR(V$4=Tout_JF_P,NOT(NETWORKDAYS.INTL(V$4,V$4,Chômés))),"*",Montant),
IF(_T_E=V$4,IF(OR(V$4=Tout_JF_P,NOT(NETWORKDAYS.INTL(V$4,V$4,Chômés))),"*",Montant),
IF(AND(OFFSET(V39,,-Sens)&lt;&gt;"",OR(OFFSET(V$4,,-Sens)=Tout_JF_P,NOT(NETWORKDAYS.INTL(OFFSET(V$4,,-Sens),OFFSET(V$4,,-Sens),Chômés)))),IF(OR(V$4=Tout_JF_P,NOT(NETWORKDAYS.INTL(V$4,V$4,Chômés))),"*",Montant),
"")))))),"")</f>
        <v/>
      </c>
      <c r="W39" s="87" t="str">
        <f ca="1">IFERROR(IF(W$4&lt;$D39,"",
IF(W$4&gt;La_Dernière_Opération,"",
IF(W$4=La_Dernière_Opération,Montant,
IF(W$4=$D39,IF(OR(W$4=Tout_JF_P,NOT(NETWORKDAYS.INTL(W$4,W$4,Chômés))),"*",Montant),
IF(_T_E=W$4,IF(OR(W$4=Tout_JF_P,NOT(NETWORKDAYS.INTL(W$4,W$4,Chômés))),"*",Montant),
IF(AND(OFFSET(W39,,-Sens)&lt;&gt;"",OR(OFFSET(W$4,,-Sens)=Tout_JF_P,NOT(NETWORKDAYS.INTL(OFFSET(W$4,,-Sens),OFFSET(W$4,,-Sens),Chômés)))),IF(OR(W$4=Tout_JF_P,NOT(NETWORKDAYS.INTL(W$4,W$4,Chômés))),"*",Montant),
"")))))),"")</f>
        <v/>
      </c>
      <c r="X39" s="87" t="str">
        <f t="array" aca="1" ref="X39" ca="1">IFERROR(IF(X$4&lt;$D39,"",
IF(X$4&gt;La_Dernière_Opération,"",
IF(X$4=La_Dernière_Opération,Montant,
IF(X$4=$D39,IF(OR(X$4=Tout_JF_P,NOT(NETWORKDAYS.INTL(X$4,X$4,Chômés))),"*",Montant),
IF(_T_E=X$4,IF(OR(X$4=Tout_JF_P,NOT(NETWORKDAYS.INTL(X$4,X$4,Chômés))),"*",Montant),
IF(AND(OFFSET(X39,,-Sens)&lt;&gt;"",OR(OFFSET(X$4,,-Sens)=Tout_JF_P,NOT(NETWORKDAYS.INTL(OFFSET(X$4,,-Sens),OFFSET(X$4,,-Sens),Chômés)))),IF(OR(X$4=Tout_JF_P,NOT(NETWORKDAYS.INTL(X$4,X$4,Chômés))),"*",Montant),
"")))))),"")</f>
        <v/>
      </c>
      <c r="Y39" s="87" t="str">
        <f t="array" aca="1" ref="Y39" ca="1">IFERROR(IF(Y$4&lt;$D39,"",
IF(Y$4&gt;La_Dernière_Opération,"",
IF(Y$4=La_Dernière_Opération,Montant,
IF(Y$4=$D39,IF(OR(Y$4=Tout_JF_P,NOT(NETWORKDAYS.INTL(Y$4,Y$4,Chômés))),"*",Montant),
IF(_T_E=Y$4,IF(OR(Y$4=Tout_JF_P,NOT(NETWORKDAYS.INTL(Y$4,Y$4,Chômés))),"*",Montant),
IF(AND(OFFSET(Y39,,-Sens)&lt;&gt;"",OR(OFFSET(Y$4,,-Sens)=Tout_JF_P,NOT(NETWORKDAYS.INTL(OFFSET(Y$4,,-Sens),OFFSET(Y$4,,-Sens),Chômés)))),IF(OR(Y$4=Tout_JF_P,NOT(NETWORKDAYS.INTL(Y$4,Y$4,Chômés))),"*",Montant),
"")))))),"")</f>
        <v/>
      </c>
      <c r="Z39" s="87" t="str">
        <f t="array" aca="1" ref="Z39" ca="1">IFERROR(IF(Z$4&lt;$D39,"",
IF(Z$4&gt;La_Dernière_Opération,"",
IF(Z$4=La_Dernière_Opération,Montant,
IF(Z$4=$D39,IF(OR(Z$4=Tout_JF_P,NOT(NETWORKDAYS.INTL(Z$4,Z$4,Chômés))),"*",Montant),
IF(_T_E=Z$4,IF(OR(Z$4=Tout_JF_P,NOT(NETWORKDAYS.INTL(Z$4,Z$4,Chômés))),"*",Montant),
IF(AND(OFFSET(Z39,,-Sens)&lt;&gt;"",OR(OFFSET(Z$4,,-Sens)=Tout_JF_P,NOT(NETWORKDAYS.INTL(OFFSET(Z$4,,-Sens),OFFSET(Z$4,,-Sens),Chômés)))),IF(OR(Z$4=Tout_JF_P,NOT(NETWORKDAYS.INTL(Z$4,Z$4,Chômés))),"*",Montant),
"")))))),"")</f>
        <v/>
      </c>
      <c r="AA39" s="87" t="str">
        <f t="array" aca="1" ref="AA39" ca="1">IFERROR(IF(AA$4&lt;$D39,"",
IF(AA$4&gt;La_Dernière_Opération,"",
IF(AA$4=La_Dernière_Opération,Montant,
IF(AA$4=$D39,IF(OR(AA$4=Tout_JF_P,NOT(NETWORKDAYS.INTL(AA$4,AA$4,Chômés))),"*",Montant),
IF(_T_E=AA$4,IF(OR(AA$4=Tout_JF_P,NOT(NETWORKDAYS.INTL(AA$4,AA$4,Chômés))),"*",Montant),
IF(AND(OFFSET(AA39,,-Sens)&lt;&gt;"",OR(OFFSET(AA$4,,-Sens)=Tout_JF_P,NOT(NETWORKDAYS.INTL(OFFSET(AA$4,,-Sens),OFFSET(AA$4,,-Sens),Chômés)))),IF(OR(AA$4=Tout_JF_P,NOT(NETWORKDAYS.INTL(AA$4,AA$4,Chômés))),"*",Montant),
"")))))),"")</f>
        <v/>
      </c>
      <c r="AB39" s="87" t="str">
        <f ca="1">IFERROR(IF(AB$4&lt;$D39,"",
IF(AB$4&gt;La_Dernière_Opération,"",
IF(AB$4=La_Dernière_Opération,Montant,
IF(AB$4=$D39,IF(OR(AB$4=Tout_JF_P,NOT(NETWORKDAYS.INTL(AB$4,AB$4,Chômés))),"*",Montant),
IF(_T_E=AB$4,IF(OR(AB$4=Tout_JF_P,NOT(NETWORKDAYS.INTL(AB$4,AB$4,Chômés))),"*",Montant),
IF(AND(OFFSET(AB39,,-Sens)&lt;&gt;"",OR(OFFSET(AB$4,,-Sens)=Tout_JF_P,NOT(NETWORKDAYS.INTL(OFFSET(AB$4,,-Sens),OFFSET(AB$4,,-Sens),Chômés)))),IF(OR(AB$4=Tout_JF_P,NOT(NETWORKDAYS.INTL(AB$4,AB$4,Chômés))),"*",Montant),
"")))))),"")</f>
        <v/>
      </c>
      <c r="AC39" s="87" t="str">
        <f t="array" aca="1" ref="AC39" ca="1">IFERROR(IF(AC$4&lt;$D39,"",
IF(AC$4&gt;La_Dernière_Opération,"",
IF(AC$4=La_Dernière_Opération,Montant,
IF(AC$4=$D39,IF(OR(AC$4=Tout_JF_P,NOT(NETWORKDAYS.INTL(AC$4,AC$4,Chômés))),"*",Montant),
IF(_T_E=AC$4,IF(OR(AC$4=Tout_JF_P,NOT(NETWORKDAYS.INTL(AC$4,AC$4,Chômés))),"*",Montant),
IF(AND(OFFSET(AC39,,-Sens)&lt;&gt;"",OR(OFFSET(AC$4,,-Sens)=Tout_JF_P,NOT(NETWORKDAYS.INTL(OFFSET(AC$4,,-Sens),OFFSET(AC$4,,-Sens),Chômés)))),IF(OR(AC$4=Tout_JF_P,NOT(NETWORKDAYS.INTL(AC$4,AC$4,Chômés))),"*",Montant),
"")))))),"")</f>
        <v/>
      </c>
      <c r="AD39" s="87" t="str">
        <f ca="1">IFERROR(IF(AD$4&lt;$D39,"",
IF(AD$4&gt;La_Dernière_Opération,"",
IF(AD$4=La_Dernière_Opération,Montant,
IF(AD$4=$D39,IF(OR(AD$4=Tout_JF_P,NOT(NETWORKDAYS.INTL(AD$4,AD$4,Chômés))),"*",Montant),
IF(_T_E=AD$4,IF(OR(AD$4=Tout_JF_P,NOT(NETWORKDAYS.INTL(AD$4,AD$4,Chômés))),"*",Montant),
IF(AND(OFFSET(AD39,,-Sens)&lt;&gt;"",OR(OFFSET(AD$4,,-Sens)=Tout_JF_P,NOT(NETWORKDAYS.INTL(OFFSET(AD$4,,-Sens),OFFSET(AD$4,,-Sens),Chômés)))),IF(OR(AD$4=Tout_JF_P,NOT(NETWORKDAYS.INTL(AD$4,AD$4,Chômés))),"*",Montant),
"")))))),"")</f>
        <v/>
      </c>
      <c r="AE39" s="87" t="str">
        <f t="array" aca="1" ref="AE39" ca="1">IFERROR(IF(AE$4&lt;$D39,"",
IF(AE$4&gt;La_Dernière_Opération,"",
IF(AE$4=La_Dernière_Opération,Montant,
IF(AE$4=$D39,IF(OR(AE$4=Tout_JF_P,NOT(NETWORKDAYS.INTL(AE$4,AE$4,Chômés))),"*",Montant),
IF(_T_E=AE$4,IF(OR(AE$4=Tout_JF_P,NOT(NETWORKDAYS.INTL(AE$4,AE$4,Chômés))),"*",Montant),
IF(AND(OFFSET(AE39,,-Sens)&lt;&gt;"",OR(OFFSET(AE$4,,-Sens)=Tout_JF_P,NOT(NETWORKDAYS.INTL(OFFSET(AE$4,,-Sens),OFFSET(AE$4,,-Sens),Chômés)))),IF(OR(AE$4=Tout_JF_P,NOT(NETWORKDAYS.INTL(AE$4,AE$4,Chômés))),"*",Montant),
"")))))),"")</f>
        <v/>
      </c>
      <c r="AF39" s="87" t="str">
        <f t="array" aca="1" ref="AF39" ca="1">IFERROR(IF(AF$4&lt;$D39,"",
IF(AF$4&gt;La_Dernière_Opération,"",
IF(AF$4=La_Dernière_Opération,Montant,
IF(AF$4=$D39,IF(OR(AF$4=Tout_JF_P,NOT(NETWORKDAYS.INTL(AF$4,AF$4,Chômés))),"*",Montant),
IF(_T_E=AF$4,IF(OR(AF$4=Tout_JF_P,NOT(NETWORKDAYS.INTL(AF$4,AF$4,Chômés))),"*",Montant),
IF(AND(OFFSET(AF39,,-Sens)&lt;&gt;"",OR(OFFSET(AF$4,,-Sens)=Tout_JF_P,NOT(NETWORKDAYS.INTL(OFFSET(AF$4,,-Sens),OFFSET(AF$4,,-Sens),Chômés)))),IF(OR(AF$4=Tout_JF_P,NOT(NETWORKDAYS.INTL(AF$4,AF$4,Chômés))),"*",Montant),
"")))))),"")</f>
        <v/>
      </c>
      <c r="AG39" s="87" t="str">
        <f ca="1">IFERROR(IF(AG$4&lt;$D39,"",
IF(AG$4&gt;La_Dernière_Opération,"",
IF(AG$4=La_Dernière_Opération,Montant,
IF(AG$4=$D39,IF(OR(AG$4=Tout_JF_P,NOT(NETWORKDAYS.INTL(AG$4,AG$4,Chômés))),"*",Montant),
IF(_T_E=AG$4,IF(OR(AG$4=Tout_JF_P,NOT(NETWORKDAYS.INTL(AG$4,AG$4,Chômés))),"*",Montant),
IF(AND(OFFSET(AG39,,-Sens)&lt;&gt;"",OR(OFFSET(AG$4,,-Sens)=Tout_JF_P,NOT(NETWORKDAYS.INTL(OFFSET(AG$4,,-Sens),OFFSET(AG$4,,-Sens),Chômés)))),IF(OR(AG$4=Tout_JF_P,NOT(NETWORKDAYS.INTL(AG$4,AG$4,Chômés))),"*",Montant),
"")))))),"")</f>
        <v/>
      </c>
      <c r="AH39" s="87" t="str">
        <f t="array" aca="1" ref="AH39" ca="1">IFERROR(IF(AH$4&lt;$D39,"",
IF(AH$4&gt;La_Dernière_Opération,"",
IF(AH$4=La_Dernière_Opération,Montant,
IF(AH$4=$D39,IF(OR(AH$4=Tout_JF_P,NOT(NETWORKDAYS.INTL(AH$4,AH$4,Chômés))),"*",Montant),
IF(_T_E=AH$4,IF(OR(AH$4=Tout_JF_P,NOT(NETWORKDAYS.INTL(AH$4,AH$4,Chômés))),"*",Montant),
IF(AND(OFFSET(AH39,,-Sens)&lt;&gt;"",OR(OFFSET(AH$4,,-Sens)=Tout_JF_P,NOT(NETWORKDAYS.INTL(OFFSET(AH$4,,-Sens),OFFSET(AH$4,,-Sens),Chômés)))),IF(OR(AH$4=Tout_JF_P,NOT(NETWORKDAYS.INTL(AH$4,AH$4,Chômés))),"*",Montant),
"")))))),"")</f>
        <v/>
      </c>
      <c r="AI39" s="87" t="str">
        <f ca="1">IFERROR(IF(AI$4&lt;$D39,"",
IF(AI$4&gt;La_Dernière_Opération,"",
IF(AI$4=La_Dernière_Opération,Montant,
IF(AI$4=$D39,IF(OR(AI$4=Tout_JF_P,NOT(NETWORKDAYS.INTL(AI$4,AI$4,Chômés))),"*",Montant),
IF(_T_E=AI$4,IF(OR(AI$4=Tout_JF_P,NOT(NETWORKDAYS.INTL(AI$4,AI$4,Chômés))),"*",Montant),
IF(AND(OFFSET(AI39,,-Sens)&lt;&gt;"",OR(OFFSET(AI$4,,-Sens)=Tout_JF_P,NOT(NETWORKDAYS.INTL(OFFSET(AI$4,,-Sens),OFFSET(AI$4,,-Sens),Chômés)))),IF(OR(AI$4=Tout_JF_P,NOT(NETWORKDAYS.INTL(AI$4,AI$4,Chômés))),"*",Montant),
"")))))),"")</f>
        <v/>
      </c>
      <c r="AJ39" s="87" t="str">
        <f t="array" aca="1" ref="AJ39" ca="1">IFERROR(IF(AJ$4&lt;$D39,"",
IF(AJ$4&gt;La_Dernière_Opération,"",
IF(AJ$4=La_Dernière_Opération,Montant,
IF(AJ$4=$D39,IF(OR(AJ$4=Tout_JF_P,NOT(NETWORKDAYS.INTL(AJ$4,AJ$4,Chômés))),"*",Montant),
IF(_T_E=AJ$4,IF(OR(AJ$4=Tout_JF_P,NOT(NETWORKDAYS.INTL(AJ$4,AJ$4,Chômés))),"*",Montant),
IF(AND(OFFSET(AJ39,,-Sens)&lt;&gt;"",OR(OFFSET(AJ$4,,-Sens)=Tout_JF_P,NOT(NETWORKDAYS.INTL(OFFSET(AJ$4,,-Sens),OFFSET(AJ$4,,-Sens),Chômés)))),IF(OR(AJ$4=Tout_JF_P,NOT(NETWORKDAYS.INTL(AJ$4,AJ$4,Chômés))),"*",Montant),
"")))))),"")</f>
        <v/>
      </c>
      <c r="AK39" s="87" t="str">
        <f t="array" aca="1" ref="AK39" ca="1">IFERROR(IF(AK$4&lt;$D39,"",
IF(AK$4&gt;La_Dernière_Opération,"",
IF(AK$4=La_Dernière_Opération,Montant,
IF(AK$4=$D39,IF(OR(AK$4=Tout_JF_P,NOT(NETWORKDAYS.INTL(AK$4,AK$4,Chômés))),"*",Montant),
IF(_T_E=AK$4,IF(OR(AK$4=Tout_JF_P,NOT(NETWORKDAYS.INTL(AK$4,AK$4,Chômés))),"*",Montant),
IF(AND(OFFSET(AK39,,-Sens)&lt;&gt;"",OR(OFFSET(AK$4,,-Sens)=Tout_JF_P,NOT(NETWORKDAYS.INTL(OFFSET(AK$4,,-Sens),OFFSET(AK$4,,-Sens),Chômés)))),IF(OR(AK$4=Tout_JF_P,NOT(NETWORKDAYS.INTL(AK$4,AK$4,Chômés))),"*",Montant),
"")))))),"")</f>
        <v/>
      </c>
      <c r="AL39" s="87" t="str">
        <f t="array" aca="1" ref="AL39" ca="1">IFERROR(IF(AL$4&lt;$D39,"",
IF(AL$4&gt;La_Dernière_Opération,"",
IF(AL$4=La_Dernière_Opération,Montant,
IF(AL$4=$D39,IF(OR(AL$4=Tout_JF_P,NOT(NETWORKDAYS.INTL(AL$4,AL$4,Chômés))),"*",Montant),
IF(_T_E=AL$4,IF(OR(AL$4=Tout_JF_P,NOT(NETWORKDAYS.INTL(AL$4,AL$4,Chômés))),"*",Montant),
IF(AND(OFFSET(AL39,,-Sens)&lt;&gt;"",OR(OFFSET(AL$4,,-Sens)=Tout_JF_P,NOT(NETWORKDAYS.INTL(OFFSET(AL$4,,-Sens),OFFSET(AL$4,,-Sens),Chômés)))),IF(OR(AL$4=Tout_JF_P,NOT(NETWORKDAYS.INTL(AL$4,AL$4,Chômés))),"*",Montant),
"")))))),"")</f>
        <v/>
      </c>
      <c r="AM39" s="87" t="str">
        <f t="array" aca="1" ref="AM39" ca="1">IFERROR(IF(AM$4&lt;$D39,"",
IF(AM$4&gt;La_Dernière_Opération,"",
IF(AM$4=La_Dernière_Opération,Montant,
IF(AM$4=$D39,IF(OR(AM$4=Tout_JF_P,NOT(NETWORKDAYS.INTL(AM$4,AM$4,Chômés))),"*",Montant),
IF(_T_E=AM$4,IF(OR(AM$4=Tout_JF_P,NOT(NETWORKDAYS.INTL(AM$4,AM$4,Chômés))),"*",Montant),
IF(AND(OFFSET(AM39,,-Sens)&lt;&gt;"",OR(OFFSET(AM$4,,-Sens)=Tout_JF_P,NOT(NETWORKDAYS.INTL(OFFSET(AM$4,,-Sens),OFFSET(AM$4,,-Sens),Chômés)))),IF(OR(AM$4=Tout_JF_P,NOT(NETWORKDAYS.INTL(AM$4,AM$4,Chômés))),"*",Montant),
"")))))),"")</f>
        <v/>
      </c>
      <c r="AN39" s="87" t="str">
        <f t="array" aca="1" ref="AN39" ca="1">IFERROR(IF(AN$4&lt;$D39,"",
IF(AN$4&gt;La_Dernière_Opération,"",
IF(AN$4=La_Dernière_Opération,Montant,
IF(AN$4=$D39,IF(OR(AN$4=Tout_JF_P,NOT(NETWORKDAYS.INTL(AN$4,AN$4,Chômés))),"*",Montant),
IF(_T_E=AN$4,IF(OR(AN$4=Tout_JF_P,NOT(NETWORKDAYS.INTL(AN$4,AN$4,Chômés))),"*",Montant),
IF(AND(OFFSET(AN39,,-Sens)&lt;&gt;"",OR(OFFSET(AN$4,,-Sens)=Tout_JF_P,NOT(NETWORKDAYS.INTL(OFFSET(AN$4,,-Sens),OFFSET(AN$4,,-Sens),Chômés)))),IF(OR(AN$4=Tout_JF_P,NOT(NETWORKDAYS.INTL(AN$4,AN$4,Chômés))),"*",Montant),
"")))))),"")</f>
        <v/>
      </c>
      <c r="AO39" s="87" t="str">
        <f t="array" aca="1" ref="AO39" ca="1">IFERROR(IF(AO$4&lt;$D39,"",
IF(AO$4&gt;La_Dernière_Opération,"",
IF(AO$4=La_Dernière_Opération,Montant,
IF(AO$4=$D39,IF(OR(AO$4=Tout_JF_P,NOT(NETWORKDAYS.INTL(AO$4,AO$4,Chômés))),"*",Montant),
IF(_T_E=AO$4,IF(OR(AO$4=Tout_JF_P,NOT(NETWORKDAYS.INTL(AO$4,AO$4,Chômés))),"*",Montant),
IF(AND(OFFSET(AO39,,-Sens)&lt;&gt;"",OR(OFFSET(AO$4,,-Sens)=Tout_JF_P,NOT(NETWORKDAYS.INTL(OFFSET(AO$4,,-Sens),OFFSET(AO$4,,-Sens),Chômés)))),IF(OR(AO$4=Tout_JF_P,NOT(NETWORKDAYS.INTL(AO$4,AO$4,Chômés))),"*",Montant),
"")))))),"")</f>
        <v/>
      </c>
      <c r="AP39" s="87" t="str">
        <f t="array" aca="1" ref="AP39" ca="1">IFERROR(IF(AP$4&lt;$D39,"",
IF(AP$4&gt;La_Dernière_Opération,"",
IF(AP$4=La_Dernière_Opération,Montant,
IF(AP$4=$D39,IF(OR(AP$4=Tout_JF_P,NOT(NETWORKDAYS.INTL(AP$4,AP$4,Chômés))),"*",Montant),
IF(_T_E=AP$4,IF(OR(AP$4=Tout_JF_P,NOT(NETWORKDAYS.INTL(AP$4,AP$4,Chômés))),"*",Montant),
IF(AND(OFFSET(AP39,,-Sens)&lt;&gt;"",OR(OFFSET(AP$4,,-Sens)=Tout_JF_P,NOT(NETWORKDAYS.INTL(OFFSET(AP$4,,-Sens),OFFSET(AP$4,,-Sens),Chômés)))),IF(OR(AP$4=Tout_JF_P,NOT(NETWORKDAYS.INTL(AP$4,AP$4,Chômés))),"*",Montant),
"")))))),"")</f>
        <v/>
      </c>
      <c r="AQ39" s="87" t="str">
        <f ca="1">IFERROR(IF(AQ$4&lt;$D39,"",
IF(AQ$4&gt;La_Dernière_Opération,"",
IF(AQ$4=La_Dernière_Opération,Montant,
IF(AQ$4=$D39,IF(OR(AQ$4=Tout_JF_P,NOT(NETWORKDAYS.INTL(AQ$4,AQ$4,Chômés))),"*",Montant),
IF(_T_E=AQ$4,IF(OR(AQ$4=Tout_JF_P,NOT(NETWORKDAYS.INTL(AQ$4,AQ$4,Chômés))),"*",Montant),
IF(AND(OFFSET(AQ39,,-Sens)&lt;&gt;"",OR(OFFSET(AQ$4,,-Sens)=Tout_JF_P,NOT(NETWORKDAYS.INTL(OFFSET(AQ$4,,-Sens),OFFSET(AQ$4,,-Sens),Chômés)))),IF(OR(AQ$4=Tout_JF_P,NOT(NETWORKDAYS.INTL(AQ$4,AQ$4,Chômés))),"*",Montant),
"")))))),"")</f>
        <v/>
      </c>
      <c r="AR39" s="87" t="str">
        <f ca="1">IFERROR(IF(AR$4&lt;$D39,"",
IF(AR$4&gt;La_Dernière_Opération,"",
IF(AR$4=La_Dernière_Opération,Montant,
IF(AR$4=$D39,IF(OR(AR$4=Tout_JF_P,NOT(NETWORKDAYS.INTL(AR$4,AR$4,Chômés))),"*",Montant),
IF(_T_E=AR$4,IF(OR(AR$4=Tout_JF_P,NOT(NETWORKDAYS.INTL(AR$4,AR$4,Chômés))),"*",Montant),
IF(AND(OFFSET(AR39,,-Sens)&lt;&gt;"",OR(OFFSET(AR$4,,-Sens)=Tout_JF_P,NOT(NETWORKDAYS.INTL(OFFSET(AR$4,,-Sens),OFFSET(AR$4,,-Sens),Chômés)))),IF(OR(AR$4=Tout_JF_P,NOT(NETWORKDAYS.INTL(AR$4,AR$4,Chômés))),"*",Montant),
"")))))),"")</f>
        <v/>
      </c>
      <c r="AS39" s="87" t="str">
        <f t="array" aca="1" ref="AS39" ca="1">IFERROR(IF(AS$4&lt;$D39,"",
IF(AS$4&gt;La_Dernière_Opération,"",
IF(AS$4=La_Dernière_Opération,Montant,
IF(AS$4=$D39,IF(OR(AS$4=Tout_JF_P,NOT(NETWORKDAYS.INTL(AS$4,AS$4,Chômés))),"*",Montant),
IF(_T_E=AS$4,IF(OR(AS$4=Tout_JF_P,NOT(NETWORKDAYS.INTL(AS$4,AS$4,Chômés))),"*",Montant),
IF(AND(OFFSET(AS39,,-Sens)&lt;&gt;"",OR(OFFSET(AS$4,,-Sens)=Tout_JF_P,NOT(NETWORKDAYS.INTL(OFFSET(AS$4,,-Sens),OFFSET(AS$4,,-Sens),Chômés)))),IF(OR(AS$4=Tout_JF_P,NOT(NETWORKDAYS.INTL(AS$4,AS$4,Chômés))),"*",Montant),
"")))))),"")</f>
        <v/>
      </c>
      <c r="AT39" s="87" t="str">
        <f t="array" aca="1" ref="AT39" ca="1">IFERROR(IF(AT$4&lt;$D39,"",
IF(AT$4&gt;La_Dernière_Opération,"",
IF(AT$4=La_Dernière_Opération,Montant,
IF(AT$4=$D39,IF(OR(AT$4=Tout_JF_P,NOT(NETWORKDAYS.INTL(AT$4,AT$4,Chômés))),"*",Montant),
IF(_T_E=AT$4,IF(OR(AT$4=Tout_JF_P,NOT(NETWORKDAYS.INTL(AT$4,AT$4,Chômés))),"*",Montant),
IF(AND(OFFSET(AT39,,-Sens)&lt;&gt;"",OR(OFFSET(AT$4,,-Sens)=Tout_JF_P,NOT(NETWORKDAYS.INTL(OFFSET(AT$4,,-Sens),OFFSET(AT$4,,-Sens),Chômés)))),IF(OR(AT$4=Tout_JF_P,NOT(NETWORKDAYS.INTL(AT$4,AT$4,Chômés))),"*",Montant),
"")))))),"")</f>
        <v/>
      </c>
      <c r="AU39" s="87" t="str">
        <f t="array" aca="1" ref="AU39" ca="1">IFERROR(IF(AU$4&lt;$D39,"",
IF(AU$4&gt;La_Dernière_Opération,"",
IF(AU$4=La_Dernière_Opération,Montant,
IF(AU$4=$D39,IF(OR(AU$4=Tout_JF_P,NOT(NETWORKDAYS.INTL(AU$4,AU$4,Chômés))),"*",Montant),
IF(_T_E=AU$4,IF(OR(AU$4=Tout_JF_P,NOT(NETWORKDAYS.INTL(AU$4,AU$4,Chômés))),"*",Montant),
IF(AND(OFFSET(AU39,,-Sens)&lt;&gt;"",OR(OFFSET(AU$4,,-Sens)=Tout_JF_P,NOT(NETWORKDAYS.INTL(OFFSET(AU$4,,-Sens),OFFSET(AU$4,,-Sens),Chômés)))),IF(OR(AU$4=Tout_JF_P,NOT(NETWORKDAYS.INTL(AU$4,AU$4,Chômés))),"*",Montant),
"")))))),"")</f>
        <v/>
      </c>
      <c r="AV39" s="87" t="str">
        <f t="array" aca="1" ref="AV39" ca="1">IFERROR(IF(AV$4&lt;$D39,"",
IF(AV$4&gt;La_Dernière_Opération,"",
IF(AV$4=La_Dernière_Opération,Montant,
IF(AV$4=$D39,IF(OR(AV$4=Tout_JF_P,NOT(NETWORKDAYS.INTL(AV$4,AV$4,Chômés))),"*",Montant),
IF(_T_E=AV$4,IF(OR(AV$4=Tout_JF_P,NOT(NETWORKDAYS.INTL(AV$4,AV$4,Chômés))),"*",Montant),
IF(AND(OFFSET(AV39,,-Sens)&lt;&gt;"",OR(OFFSET(AV$4,,-Sens)=Tout_JF_P,NOT(NETWORKDAYS.INTL(OFFSET(AV$4,,-Sens),OFFSET(AV$4,,-Sens),Chômés)))),IF(OR(AV$4=Tout_JF_P,NOT(NETWORKDAYS.INTL(AV$4,AV$4,Chômés))),"*",Montant),
"")))))),"")</f>
        <v/>
      </c>
      <c r="AW39" s="87" t="str">
        <f t="array" aca="1" ref="AW39" ca="1">IFERROR(IF(AW$4&lt;$D39,"",
IF(AW$4&gt;La_Dernière_Opération,"",
IF(AW$4=La_Dernière_Opération,Montant,
IF(AW$4=$D39,IF(OR(AW$4=Tout_JF_P,NOT(NETWORKDAYS.INTL(AW$4,AW$4,Chômés))),"*",Montant),
IF(_T_E=AW$4,IF(OR(AW$4=Tout_JF_P,NOT(NETWORKDAYS.INTL(AW$4,AW$4,Chômés))),"*",Montant),
IF(AND(OFFSET(AW39,,-Sens)&lt;&gt;"",OR(OFFSET(AW$4,,-Sens)=Tout_JF_P,NOT(NETWORKDAYS.INTL(OFFSET(AW$4,,-Sens),OFFSET(AW$4,,-Sens),Chômés)))),IF(OR(AW$4=Tout_JF_P,NOT(NETWORKDAYS.INTL(AW$4,AW$4,Chômés))),"*",Montant),
"")))))),"")</f>
        <v/>
      </c>
      <c r="AX39" s="87" t="str">
        <f t="array" aca="1" ref="AX39" ca="1">IFERROR(IF(AX$4&lt;$D39,"",
IF(AX$4&gt;La_Dernière_Opération,"",
IF(AX$4=La_Dernière_Opération,Montant,
IF(AX$4=$D39,IF(OR(AX$4=Tout_JF_P,NOT(NETWORKDAYS.INTL(AX$4,AX$4,Chômés))),"*",Montant),
IF(_T_E=AX$4,IF(OR(AX$4=Tout_JF_P,NOT(NETWORKDAYS.INTL(AX$4,AX$4,Chômés))),"*",Montant),
IF(AND(OFFSET(AX39,,-Sens)&lt;&gt;"",OR(OFFSET(AX$4,,-Sens)=Tout_JF_P,NOT(NETWORKDAYS.INTL(OFFSET(AX$4,,-Sens),OFFSET(AX$4,,-Sens),Chômés)))),IF(OR(AX$4=Tout_JF_P,NOT(NETWORKDAYS.INTL(AX$4,AX$4,Chômés))),"*",Montant),
"")))))),"")</f>
        <v/>
      </c>
      <c r="AY39" s="87" t="str">
        <f ca="1">IFERROR(IF(AY$4&lt;$D39,"",
IF(AY$4&gt;La_Dernière_Opération,"",
IF(AY$4=La_Dernière_Opération,Montant,
IF(AY$4=$D39,IF(OR(AY$4=Tout_JF_P,NOT(NETWORKDAYS.INTL(AY$4,AY$4,Chômés))),"*",Montant),
IF(_T_E=AY$4,IF(OR(AY$4=Tout_JF_P,NOT(NETWORKDAYS.INTL(AY$4,AY$4,Chômés))),"*",Montant),
IF(AND(OFFSET(AY39,,-Sens)&lt;&gt;"",OR(OFFSET(AY$4,,-Sens)=Tout_JF_P,NOT(NETWORKDAYS.INTL(OFFSET(AY$4,,-Sens),OFFSET(AY$4,,-Sens),Chômés)))),IF(OR(AY$4=Tout_JF_P,NOT(NETWORKDAYS.INTL(AY$4,AY$4,Chômés))),"*",Montant),
"")))))),"")</f>
        <v/>
      </c>
      <c r="AZ39" s="87" t="str">
        <f ca="1">IFERROR(IF(AZ$4&lt;$D39,"",
IF(AZ$4&gt;La_Dernière_Opération,"",
IF(AZ$4=La_Dernière_Opération,Montant,
IF(AZ$4=$D39,IF(OR(AZ$4=Tout_JF_P,NOT(NETWORKDAYS.INTL(AZ$4,AZ$4,Chômés))),"*",Montant),
IF(_T_E=AZ$4,IF(OR(AZ$4=Tout_JF_P,NOT(NETWORKDAYS.INTL(AZ$4,AZ$4,Chômés))),"*",Montant),
IF(AND(OFFSET(AZ39,,-Sens)&lt;&gt;"",OR(OFFSET(AZ$4,,-Sens)=Tout_JF_P,NOT(NETWORKDAYS.INTL(OFFSET(AZ$4,,-Sens),OFFSET(AZ$4,,-Sens),Chômés)))),IF(OR(AZ$4=Tout_JF_P,NOT(NETWORKDAYS.INTL(AZ$4,AZ$4,Chômés))),"*",Montant),
"")))))),"")</f>
        <v/>
      </c>
      <c r="BA39" s="87" t="str">
        <f t="array" aca="1" ref="BA39" ca="1">IFERROR(IF(BA$4&lt;$D39,"",
IF(BA$4&gt;La_Dernière_Opération,"",
IF(BA$4=La_Dernière_Opération,Montant,
IF(BA$4=$D39,IF(OR(BA$4=Tout_JF_P,NOT(NETWORKDAYS.INTL(BA$4,BA$4,Chômés))),"*",Montant),
IF(_T_E=BA$4,IF(OR(BA$4=Tout_JF_P,NOT(NETWORKDAYS.INTL(BA$4,BA$4,Chômés))),"*",Montant),
IF(AND(OFFSET(BA39,,-Sens)&lt;&gt;"",OR(OFFSET(BA$4,,-Sens)=Tout_JF_P,NOT(NETWORKDAYS.INTL(OFFSET(BA$4,,-Sens),OFFSET(BA$4,,-Sens),Chômés)))),IF(OR(BA$4=Tout_JF_P,NOT(NETWORKDAYS.INTL(BA$4,BA$4,Chômés))),"*",Montant),
"")))))),"")</f>
        <v/>
      </c>
      <c r="BB39" s="88" t="str">
        <f t="array" aca="1" ref="BB39" ca="1">IFERROR(IF(BB$4&lt;$D39,"",
IF(BB$4&gt;La_Dernière_Opération,"",
IF(BB$4=La_Dernière_Opération,Montant,
IF(BB$4=$D39,IF(OR(BB$4=Tout_JF_P,NOT(NETWORKDAYS.INTL(BB$4,BB$4,Chômés))),"*",Montant),
IF(_T_E=BB$4,IF(OR(BB$4=Tout_JF_P,NOT(NETWORKDAYS.INTL(BB$4,BB$4,Chômés))),"*",Montant),
IF(AND(OFFSET(BB39,,-Sens)&lt;&gt;"",OR(OFFSET(BB$4,,-Sens)=Tout_JF_P,NOT(NETWORKDAYS.INTL(OFFSET(BB$4,,-Sens),OFFSET(BB$4,,-Sens),Chômés)))),IF(OR(BB$4=Tout_JF_P,NOT(NETWORKDAYS.INTL(BB$4,BB$4,Chômés))),"*",Montant),
"")))))),"")</f>
        <v/>
      </c>
      <c r="BC39" s="88" t="str">
        <f t="array" aca="1" ref="BC39" ca="1">IFERROR(IF(BC$4&lt;$D39,"",
IF(BC$4&gt;La_Dernière_Opération,"",
IF(BC$4=La_Dernière_Opération,Montant,
IF(BC$4=$D39,IF(OR(BC$4=Tout_JF_P,NOT(NETWORKDAYS.INTL(BC$4,BC$4,Chômés))),"*",Montant),
IF(_T_E=BC$4,IF(OR(BC$4=Tout_JF_P,NOT(NETWORKDAYS.INTL(BC$4,BC$4,Chômés))),"*",Montant),
IF(AND(OFFSET(BC39,,-Sens)&lt;&gt;"",OR(OFFSET(BC$4,,-Sens)=Tout_JF_P,NOT(NETWORKDAYS.INTL(OFFSET(BC$4,,-Sens),OFFSET(BC$4,,-Sens),Chômés)))),IF(OR(BC$4=Tout_JF_P,NOT(NETWORKDAYS.INTL(BC$4,BC$4,Chômés))),"*",Montant),
"")))))),"")</f>
        <v/>
      </c>
      <c r="BD39" s="88" t="str">
        <f t="array" aca="1" ref="BD39" ca="1">IFERROR(IF(BD$4&lt;$D39,"",
IF(BD$4&gt;La_Dernière_Opération,"",
IF(BD$4=La_Dernière_Opération,Montant,
IF(BD$4=$D39,IF(OR(BD$4=Tout_JF_P,NOT(NETWORKDAYS.INTL(BD$4,BD$4,Chômés))),"*",Montant),
IF(_T_E=BD$4,IF(OR(BD$4=Tout_JF_P,NOT(NETWORKDAYS.INTL(BD$4,BD$4,Chômés))),"*",Montant),
IF(AND(OFFSET(BD39,,-Sens)&lt;&gt;"",OR(OFFSET(BD$4,,-Sens)=Tout_JF_P,NOT(NETWORKDAYS.INTL(OFFSET(BD$4,,-Sens),OFFSET(BD$4,,-Sens),Chômés)))),IF(OR(BD$4=Tout_JF_P,NOT(NETWORKDAYS.INTL(BD$4,BD$4,Chômés))),"*",Montant),
"")))))),"")</f>
        <v/>
      </c>
      <c r="BE39" s="88" t="str">
        <f t="array" aca="1" ref="BE39" ca="1">IFERROR(IF(BE$4&lt;$D39,"",
IF(BE$4&gt;La_Dernière_Opération,"",
IF(BE$4=La_Dernière_Opération,Montant,
IF(BE$4=$D39,IF(OR(BE$4=Tout_JF_P,NOT(NETWORKDAYS.INTL(BE$4,BE$4,Chômés))),"*",Montant),
IF(_T_E=BE$4,IF(OR(BE$4=Tout_JF_P,NOT(NETWORKDAYS.INTL(BE$4,BE$4,Chômés))),"*",Montant),
IF(AND(OFFSET(BE39,,-Sens)&lt;&gt;"",OR(OFFSET(BE$4,,-Sens)=Tout_JF_P,NOT(NETWORKDAYS.INTL(OFFSET(BE$4,,-Sens),OFFSET(BE$4,,-Sens),Chômés)))),IF(OR(BE$4=Tout_JF_P,NOT(NETWORKDAYS.INTL(BE$4,BE$4,Chômés))),"*",Montant),
"")))))),"")</f>
        <v/>
      </c>
      <c r="BF39" s="88" t="str">
        <f t="array" aca="1" ref="BF39" ca="1">IFERROR(IF(BF$4&lt;$D39,"",
IF(BF$4&gt;La_Dernière_Opération,"",
IF(BF$4=La_Dernière_Opération,Montant,
IF(BF$4=$D39,IF(OR(BF$4=Tout_JF_P,NOT(NETWORKDAYS.INTL(BF$4,BF$4,Chômés))),"*",Montant),
IF(_T_E=BF$4,IF(OR(BF$4=Tout_JF_P,NOT(NETWORKDAYS.INTL(BF$4,BF$4,Chômés))),"*",Montant),
IF(AND(OFFSET(BF39,,-Sens)&lt;&gt;"",OR(OFFSET(BF$4,,-Sens)=Tout_JF_P,NOT(NETWORKDAYS.INTL(OFFSET(BF$4,,-Sens),OFFSET(BF$4,,-Sens),Chômés)))),IF(OR(BF$4=Tout_JF_P,NOT(NETWORKDAYS.INTL(BF$4,BF$4,Chômés))),"*",Montant),
"")))))),"")</f>
        <v/>
      </c>
      <c r="BG39" s="88" t="str">
        <f t="array" aca="1" ref="BG39" ca="1">IFERROR(IF(BG$4&lt;$D39,"",
IF(BG$4&gt;La_Dernière_Opération,"",
IF(BG$4=La_Dernière_Opération,Montant,
IF(BG$4=$D39,IF(OR(BG$4=Tout_JF_P,NOT(NETWORKDAYS.INTL(BG$4,BG$4,Chômés))),"*",Montant),
IF(_T_E=BG$4,IF(OR(BG$4=Tout_JF_P,NOT(NETWORKDAYS.INTL(BG$4,BG$4,Chômés))),"*",Montant),
IF(AND(OFFSET(BG39,,-Sens)&lt;&gt;"",OR(OFFSET(BG$4,,-Sens)=Tout_JF_P,NOT(NETWORKDAYS.INTL(OFFSET(BG$4,,-Sens),OFFSET(BG$4,,-Sens),Chômés)))),IF(OR(BG$4=Tout_JF_P,NOT(NETWORKDAYS.INTL(BG$4,BG$4,Chômés))),"*",Montant),
"")))))),"")</f>
        <v/>
      </c>
      <c r="BH39" s="89" t="str">
        <f t="array" aca="1" ref="BH39" ca="1">IFERROR(IF(BH$4&lt;$D39,"",
IF(BH$4&gt;La_Dernière_Opération,"",
IF(BH$4=La_Dernière_Opération,Montant,
IF(BH$4=$D39,IF(OR(BH$4=Tout_JF_P,NOT(NETWORKDAYS.INTL(BH$4,BH$4,Chômés))),"*",Montant),
IF(_T_E=BH$4,IF(OR(BH$4=Tout_JF_P,NOT(NETWORKDAYS.INTL(BH$4,BH$4,Chômés))),"*",Montant),
IF(AND(OFFSET(BH39,,-Sens)&lt;&gt;"",OR(OFFSET(BH$4,,-Sens)=Tout_JF_P,NOT(NETWORKDAYS.INTL(OFFSET(BH$4,,-Sens),OFFSET(BH$4,,-Sens),Chômés)))),IF(OR(BH$4=Tout_JF_P,NOT(NETWORKDAYS.INTL(BH$4,BH$4,Chômés))),"*",Montant),
"")))))),"")</f>
        <v/>
      </c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  <c r="HP39" s="5"/>
      <c r="HQ39" s="5"/>
      <c r="HR39" s="5"/>
      <c r="HS39" s="5"/>
      <c r="HT39" s="5"/>
      <c r="HU39" s="5"/>
      <c r="HV39" s="5"/>
      <c r="HW39" s="5"/>
      <c r="HX39" s="5"/>
      <c r="HY39" s="5"/>
      <c r="HZ39" s="5"/>
      <c r="IA39" s="5"/>
      <c r="IB39" s="5"/>
      <c r="IC39" s="5"/>
      <c r="ID39" s="5"/>
      <c r="IE39" s="5"/>
      <c r="IF39" s="5"/>
      <c r="IG39" s="5"/>
      <c r="IH39" s="5"/>
      <c r="II39" s="5"/>
      <c r="IJ39" s="5"/>
      <c r="IK39" s="5"/>
      <c r="IL39" s="5"/>
      <c r="IM39" s="5"/>
      <c r="IN39" s="5"/>
      <c r="IO39" s="5"/>
      <c r="IP39" s="5"/>
      <c r="IQ39" s="5"/>
      <c r="IR39" s="5"/>
      <c r="IS39" s="5"/>
      <c r="IT39" s="5"/>
      <c r="IU39" s="5"/>
      <c r="IV39" s="5"/>
      <c r="IW39" s="5"/>
      <c r="IX39" s="5"/>
      <c r="IY39" s="5"/>
      <c r="IZ39" s="5"/>
      <c r="JA39" s="5"/>
      <c r="JB39" s="5"/>
      <c r="JC39" s="5"/>
      <c r="JD39" s="5"/>
      <c r="JE39" s="5"/>
      <c r="JF39" s="5"/>
      <c r="JG39" s="5"/>
      <c r="JH39" s="5"/>
      <c r="JI39" s="5"/>
      <c r="JJ39" s="5"/>
      <c r="JK39" s="5"/>
      <c r="JL39" s="5"/>
      <c r="JM39" s="5"/>
      <c r="JN39" s="5"/>
      <c r="JO39" s="5"/>
      <c r="JP39" s="5"/>
      <c r="JQ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  <c r="LK39" s="5"/>
      <c r="LL39" s="5"/>
      <c r="LM39" s="5"/>
      <c r="LN39" s="5"/>
      <c r="LO39" s="5"/>
      <c r="LP39" s="5"/>
      <c r="LQ39" s="5"/>
      <c r="LR39" s="5"/>
      <c r="LS39" s="5"/>
      <c r="LT39" s="5"/>
      <c r="LU39" s="5"/>
      <c r="LV39" s="5"/>
      <c r="LW39" s="5"/>
      <c r="LX39" s="5"/>
      <c r="LY39" s="5"/>
      <c r="LZ39" s="5"/>
      <c r="MA39" s="5"/>
      <c r="MB39" s="5"/>
      <c r="MC39" s="5"/>
      <c r="MD39" s="5"/>
      <c r="ME39" s="5"/>
      <c r="MF39" s="5"/>
      <c r="MG39" s="5"/>
      <c r="MH39" s="5"/>
      <c r="MI39" s="5"/>
      <c r="MJ39" s="5"/>
      <c r="MK39" s="5"/>
      <c r="ML39" s="5"/>
      <c r="MM39" s="5"/>
      <c r="MN39" s="5"/>
      <c r="MO39" s="5"/>
      <c r="MP39" s="5"/>
      <c r="MQ39" s="5"/>
      <c r="MR39" s="5"/>
      <c r="MS39" s="5"/>
      <c r="MT39" s="5"/>
      <c r="MU39" s="5"/>
      <c r="MV39" s="5"/>
      <c r="MW39" s="5"/>
      <c r="MX39" s="5"/>
      <c r="MY39" s="5"/>
      <c r="MZ39" s="5"/>
      <c r="NA39" s="5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  <c r="NM39" s="5"/>
      <c r="NN39" s="5"/>
      <c r="NO39" s="5"/>
      <c r="NP39" s="5"/>
      <c r="NQ39" s="5"/>
      <c r="NR39" s="5"/>
      <c r="NS39" s="5"/>
      <c r="NT39" s="5"/>
      <c r="NU39" s="5"/>
      <c r="NV39" s="5"/>
      <c r="NW39" s="5"/>
      <c r="NX39" s="5"/>
      <c r="NY39" s="5"/>
      <c r="NZ39" s="5"/>
      <c r="OA39" s="5"/>
      <c r="OB39" s="5"/>
      <c r="OC39" s="5"/>
      <c r="OD39" s="5"/>
      <c r="OE39" s="5"/>
      <c r="OF39" s="5"/>
      <c r="OG39" s="5"/>
      <c r="OH39" s="5"/>
      <c r="OI39" s="5"/>
      <c r="OJ39" s="5"/>
      <c r="OK39" s="5"/>
      <c r="OL39" s="5"/>
      <c r="OM39" s="5"/>
      <c r="ON39" s="5"/>
      <c r="OO39" s="5"/>
      <c r="OP39" s="5"/>
      <c r="OQ39" s="5"/>
      <c r="OR39" s="5"/>
      <c r="OS39" s="5"/>
      <c r="OT39" s="5"/>
      <c r="OU39" s="5"/>
      <c r="OV39" s="5"/>
      <c r="OW39" s="5"/>
      <c r="OX39" s="5"/>
      <c r="OY39" s="5"/>
      <c r="OZ39" s="5"/>
      <c r="PA39" s="5"/>
      <c r="PB39" s="5"/>
      <c r="PC39" s="5"/>
      <c r="PD39" s="5"/>
      <c r="PE39" s="5"/>
      <c r="PF39" s="5"/>
      <c r="PG39" s="5"/>
      <c r="PH39" s="5"/>
      <c r="PI39" s="5"/>
      <c r="PJ39" s="5"/>
      <c r="PK39" s="5"/>
      <c r="PL39" s="5"/>
      <c r="PM39" s="5"/>
      <c r="PN39" s="5"/>
      <c r="PO39" s="5"/>
      <c r="PP39" s="5"/>
      <c r="PQ39" s="5"/>
      <c r="PR39" s="5"/>
      <c r="PS39" s="5"/>
      <c r="PT39" s="5"/>
      <c r="PU39" s="5"/>
      <c r="PV39" s="5"/>
      <c r="PW39" s="5"/>
      <c r="PX39" s="5"/>
      <c r="PY39" s="5"/>
      <c r="PZ39" s="5"/>
      <c r="QA39" s="5"/>
      <c r="QB39" s="5"/>
      <c r="QC39" s="5"/>
      <c r="QD39" s="5"/>
      <c r="QE39" s="5"/>
      <c r="QF39" s="5"/>
      <c r="QG39" s="5"/>
      <c r="QH39" s="5"/>
      <c r="QI39" s="5"/>
      <c r="QJ39" s="5"/>
      <c r="QK39" s="5"/>
      <c r="QL39" s="5"/>
      <c r="QM39" s="5"/>
      <c r="QN39" s="5"/>
      <c r="QO39" s="5"/>
      <c r="QP39" s="5"/>
      <c r="QQ39" s="5"/>
      <c r="QR39" s="5"/>
      <c r="QS39" s="5"/>
      <c r="QT39" s="5"/>
      <c r="QU39" s="5"/>
      <c r="QV39" s="5"/>
      <c r="QW39" s="5"/>
      <c r="QX39" s="5"/>
      <c r="QY39" s="5"/>
      <c r="QZ39" s="5"/>
      <c r="RA39" s="5"/>
      <c r="RB39" s="5"/>
      <c r="RC39" s="5"/>
      <c r="RD39" s="5"/>
      <c r="RE39" s="5"/>
      <c r="RF39" s="5"/>
      <c r="RG39" s="5"/>
      <c r="RH39" s="5"/>
      <c r="RI39" s="5"/>
      <c r="RJ39" s="5"/>
      <c r="RK39" s="5"/>
      <c r="RL39" s="5"/>
      <c r="RM39" s="5"/>
      <c r="RN39" s="5"/>
      <c r="RO39" s="5"/>
      <c r="RP39" s="5"/>
      <c r="RQ39" s="5"/>
      <c r="RR39" s="5"/>
      <c r="RS39" s="5"/>
      <c r="RT39" s="5"/>
      <c r="RU39" s="5"/>
      <c r="RV39" s="5"/>
      <c r="RW39" s="5"/>
      <c r="RX39" s="5"/>
      <c r="RY39" s="5"/>
      <c r="RZ39" s="5"/>
      <c r="SA39" s="5"/>
      <c r="SB39" s="5"/>
      <c r="SC39" s="5"/>
      <c r="SD39" s="5"/>
      <c r="SE39" s="5"/>
      <c r="SF39" s="5"/>
      <c r="SG39" s="5"/>
      <c r="SH39" s="5"/>
      <c r="SI39" s="5"/>
      <c r="SJ39" s="5"/>
      <c r="SK39" s="5"/>
      <c r="SL39" s="5"/>
      <c r="SM39" s="5"/>
      <c r="SN39" s="5"/>
      <c r="SO39" s="5"/>
      <c r="SP39" s="5"/>
      <c r="SQ39" s="5"/>
      <c r="SR39" s="5"/>
      <c r="SS39" s="5"/>
      <c r="ST39" s="5"/>
      <c r="SU39" s="5"/>
      <c r="SV39" s="5"/>
      <c r="SW39" s="5"/>
      <c r="SX39" s="5"/>
      <c r="SY39" s="5"/>
      <c r="SZ39" s="5"/>
      <c r="TA39" s="5"/>
      <c r="TB39" s="5"/>
      <c r="TC39" s="5"/>
      <c r="TD39" s="5"/>
      <c r="TE39" s="5"/>
      <c r="TF39" s="5"/>
      <c r="TG39" s="5"/>
      <c r="TH39" s="5"/>
      <c r="TI39" s="5"/>
      <c r="TJ39" s="5"/>
      <c r="TK39" s="5"/>
      <c r="TL39" s="5"/>
      <c r="TM39" s="5"/>
      <c r="TN39" s="5"/>
      <c r="TO39" s="5"/>
      <c r="TP39" s="5"/>
      <c r="TQ39" s="5"/>
      <c r="TR39" s="5"/>
      <c r="TS39" s="5"/>
      <c r="TT39" s="5"/>
      <c r="TU39" s="5"/>
      <c r="TV39" s="5"/>
      <c r="TW39" s="5"/>
      <c r="TX39" s="5"/>
      <c r="TY39" s="5"/>
      <c r="TZ39" s="5"/>
      <c r="UA39" s="5"/>
      <c r="UB39" s="5"/>
      <c r="UC39" s="5"/>
      <c r="UD39" s="5"/>
      <c r="UE39" s="5"/>
      <c r="UF39" s="5"/>
      <c r="UG39" s="5"/>
      <c r="UH39" s="5"/>
      <c r="UI39" s="5"/>
      <c r="UJ39" s="5"/>
      <c r="UK39" s="5"/>
      <c r="UL39" s="5"/>
      <c r="UM39" s="5"/>
      <c r="UN39" s="5"/>
      <c r="UO39" s="5"/>
      <c r="UP39" s="5"/>
      <c r="UQ39" s="5"/>
      <c r="UR39" s="5"/>
      <c r="US39" s="5"/>
      <c r="UT39" s="5"/>
      <c r="UU39" s="5"/>
      <c r="UV39" s="5"/>
      <c r="UW39" s="5"/>
      <c r="UX39" s="5"/>
      <c r="UY39" s="5"/>
      <c r="UZ39" s="5"/>
      <c r="VA39" s="5"/>
      <c r="VB39" s="5"/>
      <c r="VC39" s="5"/>
      <c r="VD39" s="5"/>
      <c r="VE39" s="5"/>
      <c r="VF39" s="5"/>
      <c r="VG39" s="5"/>
      <c r="VH39" s="5"/>
      <c r="VI39" s="5"/>
      <c r="VJ39" s="5"/>
      <c r="VK39" s="5"/>
      <c r="VL39" s="5"/>
      <c r="VM39" s="5"/>
      <c r="VN39" s="5"/>
      <c r="VO39" s="5"/>
      <c r="VP39" s="5"/>
      <c r="VQ39" s="5"/>
      <c r="VR39" s="5"/>
      <c r="VS39" s="5"/>
      <c r="VT39" s="5"/>
      <c r="VU39" s="5"/>
      <c r="VV39" s="5"/>
      <c r="VW39" s="5"/>
      <c r="VX39" s="5"/>
      <c r="VY39" s="5"/>
      <c r="VZ39" s="5"/>
      <c r="WA39" s="5"/>
      <c r="WB39" s="5"/>
      <c r="WC39" s="5"/>
      <c r="WD39" s="5"/>
      <c r="WE39" s="5"/>
      <c r="WF39" s="5"/>
      <c r="WG39" s="5"/>
      <c r="WH39" s="5"/>
      <c r="WI39" s="5"/>
      <c r="WJ39" s="5"/>
      <c r="WK39" s="5"/>
      <c r="WL39" s="5"/>
      <c r="WM39" s="5"/>
      <c r="WN39" s="5"/>
      <c r="WO39" s="5"/>
      <c r="WP39" s="5"/>
      <c r="WQ39" s="5"/>
      <c r="WR39" s="5"/>
      <c r="WS39" s="5"/>
      <c r="WT39" s="5"/>
      <c r="WU39" s="5"/>
      <c r="WV39" s="5"/>
      <c r="WW39" s="5"/>
      <c r="WX39" s="5"/>
      <c r="WY39" s="5"/>
      <c r="WZ39" s="5"/>
      <c r="XA39" s="5"/>
      <c r="XB39" s="5"/>
      <c r="XC39" s="5"/>
      <c r="XD39" s="5"/>
      <c r="XE39" s="5"/>
      <c r="XF39" s="5"/>
      <c r="XG39" s="5"/>
      <c r="XH39" s="5"/>
      <c r="XI39" s="5"/>
      <c r="XJ39" s="5"/>
      <c r="XK39" s="5"/>
      <c r="XL39" s="5"/>
      <c r="XM39" s="5"/>
      <c r="XN39" s="5"/>
      <c r="XO39" s="5"/>
      <c r="XP39" s="5"/>
      <c r="XQ39" s="5"/>
      <c r="XR39" s="5"/>
      <c r="XS39" s="5"/>
      <c r="XT39" s="5"/>
      <c r="XU39" s="5"/>
      <c r="XV39" s="5"/>
      <c r="XW39" s="5"/>
      <c r="XX39" s="5"/>
      <c r="XY39" s="5"/>
      <c r="XZ39" s="5"/>
      <c r="YA39" s="5"/>
      <c r="YB39" s="5"/>
      <c r="YC39" s="5"/>
      <c r="YD39" s="5"/>
      <c r="YE39" s="5"/>
      <c r="YF39" s="5"/>
      <c r="YG39" s="5"/>
      <c r="YH39" s="5"/>
      <c r="YI39" s="5"/>
      <c r="YJ39" s="5"/>
      <c r="YK39" s="5"/>
      <c r="YL39" s="5"/>
      <c r="YM39" s="5"/>
      <c r="YN39" s="5"/>
      <c r="YO39" s="5"/>
      <c r="YP39" s="5"/>
      <c r="YQ39" s="5"/>
      <c r="YR39" s="5"/>
      <c r="YS39" s="5"/>
      <c r="YT39" s="5"/>
      <c r="YU39" s="5"/>
      <c r="YV39" s="5"/>
      <c r="YW39" s="5"/>
      <c r="YX39" s="5"/>
      <c r="YY39" s="5"/>
      <c r="YZ39" s="5"/>
      <c r="ZA39" s="5"/>
      <c r="ZB39" s="5"/>
      <c r="ZC39" s="5"/>
      <c r="ZD39" s="5"/>
      <c r="ZE39" s="5"/>
      <c r="ZF39" s="5"/>
      <c r="ZG39" s="5"/>
      <c r="ZH39" s="5"/>
      <c r="ZI39" s="5"/>
      <c r="ZJ39" s="5"/>
      <c r="ZK39" s="5"/>
      <c r="ZL39" s="5"/>
      <c r="ZM39" s="5"/>
      <c r="ZN39" s="5"/>
      <c r="ZO39" s="5"/>
      <c r="ZP39" s="5"/>
      <c r="ZQ39" s="5"/>
      <c r="ZR39" s="5"/>
      <c r="ZS39" s="5"/>
      <c r="ZT39" s="5"/>
      <c r="ZU39" s="5"/>
      <c r="ZV39" s="5"/>
      <c r="ZW39" s="5"/>
      <c r="ZX39" s="5"/>
      <c r="ZY39" s="5"/>
      <c r="ZZ39" s="5"/>
    </row>
    <row r="40" spans="1:702" ht="26.25" x14ac:dyDescent="0.25">
      <c r="A40" s="61" t="s">
        <v>147</v>
      </c>
      <c r="B40" s="73" t="s">
        <v>168</v>
      </c>
      <c r="C40" s="69"/>
      <c r="D40" s="70">
        <v>43832</v>
      </c>
      <c r="E40" s="75" t="s">
        <v>54</v>
      </c>
      <c r="F40" s="71">
        <v>10000</v>
      </c>
      <c r="G40" s="69"/>
      <c r="H40" s="72">
        <f t="array" aca="1" ref="H40" ca="1">IF(OR($D40=Fériés,$D40=Ponts,NOT(NETWORKDAYS.INTL($D40,$D40,Chômés))),"Erreur de",IF($D40="","Absence de",IFERROR(
IF($I40="Terminé","Opération",
IF(TODAY()&lt;=$D40,$D40,
IF($I40&lt;WORKDAY.INTL(Prochaine_Echéance,IF(OR(WORKDAY.INTL(Prochaine_Echéance,0,Chômés,Tout_JF_P)=Tout_JF_P),1,0)*Sens,Chômés,Tout_JF_P),
$I40,
WORKDAY.INTL(Prochaine_Echéance,IF(OR(WORKDAY.INTL(Prochaine_Echéance,0,Chômés,Tout_JF_P)=Tout_JF_P),1,0)*Sens,Chômés,Tout_JF_P))
)),
IF($D40="","Absence de","Erreur de"))))</f>
        <v>43923</v>
      </c>
      <c r="I40" s="60" t="str">
        <f t="array" aca="1" ref="I40" ca="1">IF(OR($D40=Fériés,$D40=Ponts,NOT(NETWORKDAYS.INTL($D40,$D40,Chômés))),"date de début",IFERROR(
IF(La_Dernière_Opération&gt;EDATE($D40,100),"Perpétuel",
IF(La_Dernière_Opération&lt;TODAY(),"Terminé",La_Dernière_Opération)),IF(AND(ISNUMBER($D40),$E40=""),"périodicité","date de début")))</f>
        <v>Perpétuel</v>
      </c>
      <c r="J40" s="40" t="str">
        <f t="array" aca="1" ref="J40" ca="1">IFERROR(IF(J$4&lt;$D40,"",
IF(J$4&gt;La_Dernière_Opération,"",
IF(J$4=La_Dernière_Opération,Montant,
IF(J$4=$D40,IF(OR(J$4=Tout_JF_P,NOT(NETWORKDAYS.INTL(J$4,J$4,Chômés))),"*",Montant),
IF(_T_E=J$4,IF(OR(J$4=Tout_JF_P,NOT(NETWORKDAYS.INTL(J$4,J$4,Chômés))),"*",Montant),
IF(AND(OFFSET(J40,,-Sens)&lt;&gt;"",OR(OFFSET(J$4,,-Sens)=Tout_JF_P,NOT(NETWORKDAYS.INTL(OFFSET(J$4,,-Sens),OFFSET(J$4,,-Sens),Chômés)))),IF(OR(J$4=Tout_JF_P,NOT(NETWORKDAYS.INTL(J$4,J$4,Chômés))),"*",Montant),
"")))))),"")</f>
        <v/>
      </c>
      <c r="K40" s="40" t="str">
        <f t="array" aca="1" ref="K40" ca="1">IFERROR(IF(K$4&lt;$D40,"",
IF(K$4&gt;La_Dernière_Opération,"",
IF(K$4=La_Dernière_Opération,Montant,
IF(K$4=$D40,IF(OR(K$4=Tout_JF_P,NOT(NETWORKDAYS.INTL(K$4,K$4,Chômés))),"*",Montant),
IF(_T_E=K$4,IF(OR(K$4=Tout_JF_P,NOT(NETWORKDAYS.INTL(K$4,K$4,Chômés))),"*",Montant),
IF(AND(OFFSET(K40,,-Sens)&lt;&gt;"",OR(OFFSET(K$4,,-Sens)=Tout_JF_P,NOT(NETWORKDAYS.INTL(OFFSET(K$4,,-Sens),OFFSET(K$4,,-Sens),Chômés)))),IF(OR(K$4=Tout_JF_P,NOT(NETWORKDAYS.INTL(K$4,K$4,Chômés))),"*",Montant),
"")))))),"")</f>
        <v/>
      </c>
      <c r="L40" s="40" t="str">
        <f t="array" aca="1" ref="L40" ca="1">IFERROR(IF(L$4&lt;$D40,"",
IF(L$4&gt;La_Dernière_Opération,"",
IF(L$4=La_Dernière_Opération,Montant,
IF(L$4=$D40,IF(OR(L$4=Tout_JF_P,NOT(NETWORKDAYS.INTL(L$4,L$4,Chômés))),"*",Montant),
IF(_T_E=L$4,IF(OR(L$4=Tout_JF_P,NOT(NETWORKDAYS.INTL(L$4,L$4,Chômés))),"*",Montant),
IF(AND(OFFSET(L40,,-Sens)&lt;&gt;"",OR(OFFSET(L$4,,-Sens)=Tout_JF_P,NOT(NETWORKDAYS.INTL(OFFSET(L$4,,-Sens),OFFSET(L$4,,-Sens),Chômés)))),IF(OR(L$4=Tout_JF_P,NOT(NETWORKDAYS.INTL(L$4,L$4,Chômés))),"*",Montant),
"")))))),"")</f>
        <v/>
      </c>
      <c r="M40" s="40" t="str">
        <f t="array" aca="1" ref="M40" ca="1">IFERROR(IF(M$4&lt;$D40,"",
IF(M$4&gt;La_Dernière_Opération,"",
IF(M$4=La_Dernière_Opération,Montant,
IF(M$4=$D40,IF(OR(M$4=Tout_JF_P,NOT(NETWORKDAYS.INTL(M$4,M$4,Chômés))),"*",Montant),
IF(_T_E=M$4,IF(OR(M$4=Tout_JF_P,NOT(NETWORKDAYS.INTL(M$4,M$4,Chômés))),"*",Montant),
IF(AND(OFFSET(M40,,-Sens)&lt;&gt;"",OR(OFFSET(M$4,,-Sens)=Tout_JF_P,NOT(NETWORKDAYS.INTL(OFFSET(M$4,,-Sens),OFFSET(M$4,,-Sens),Chômés)))),IF(OR(M$4=Tout_JF_P,NOT(NETWORKDAYS.INTL(M$4,M$4,Chômés))),"*",Montant),
"")))))),"")</f>
        <v/>
      </c>
      <c r="N40" s="40" t="str">
        <f t="array" aca="1" ref="N40" ca="1">IFERROR(IF(N$4&lt;$D40,"",
IF(N$4&gt;La_Dernière_Opération,"",
IF(N$4=La_Dernière_Opération,Montant,
IF(N$4=$D40,IF(OR(N$4=Tout_JF_P,NOT(NETWORKDAYS.INTL(N$4,N$4,Chômés))),"*",Montant),
IF(_T_E=N$4,IF(OR(N$4=Tout_JF_P,NOT(NETWORKDAYS.INTL(N$4,N$4,Chômés))),"*",Montant),
IF(AND(OFFSET(N40,,-Sens)&lt;&gt;"",OR(OFFSET(N$4,,-Sens)=Tout_JF_P,NOT(NETWORKDAYS.INTL(OFFSET(N$4,,-Sens),OFFSET(N$4,,-Sens),Chômés)))),IF(OR(N$4=Tout_JF_P,NOT(NETWORKDAYS.INTL(N$4,N$4,Chômés))),"*",Montant),
"")))))),"")</f>
        <v/>
      </c>
      <c r="O40" s="40" t="str">
        <f t="array" aca="1" ref="O40" ca="1">IFERROR(IF(O$4&lt;$D40,"",
IF(O$4&gt;La_Dernière_Opération,"",
IF(O$4=La_Dernière_Opération,Montant,
IF(O$4=$D40,IF(OR(O$4=Tout_JF_P,NOT(NETWORKDAYS.INTL(O$4,O$4,Chômés))),"*",Montant),
IF(_T_E=O$4,IF(OR(O$4=Tout_JF_P,NOT(NETWORKDAYS.INTL(O$4,O$4,Chômés))),"*",Montant),
IF(AND(OFFSET(O40,,-Sens)&lt;&gt;"",OR(OFFSET(O$4,,-Sens)=Tout_JF_P,NOT(NETWORKDAYS.INTL(OFFSET(O$4,,-Sens),OFFSET(O$4,,-Sens),Chômés)))),IF(OR(O$4=Tout_JF_P,NOT(NETWORKDAYS.INTL(O$4,O$4,Chômés))),"*",Montant),
"")))))),"")</f>
        <v/>
      </c>
      <c r="P40" s="40" t="str">
        <f t="array" aca="1" ref="P40" ca="1">IFERROR(IF(P$4&lt;$D40,"",
IF(P$4&gt;La_Dernière_Opération,"",
IF(P$4=La_Dernière_Opération,Montant,
IF(P$4=$D40,IF(OR(P$4=Tout_JF_P,NOT(NETWORKDAYS.INTL(P$4,P$4,Chômés))),"*",Montant),
IF(_T_E=P$4,IF(OR(P$4=Tout_JF_P,NOT(NETWORKDAYS.INTL(P$4,P$4,Chômés))),"*",Montant),
IF(AND(OFFSET(P40,,-Sens)&lt;&gt;"",OR(OFFSET(P$4,,-Sens)=Tout_JF_P,NOT(NETWORKDAYS.INTL(OFFSET(P$4,,-Sens),OFFSET(P$4,,-Sens),Chômés)))),IF(OR(P$4=Tout_JF_P,NOT(NETWORKDAYS.INTL(P$4,P$4,Chômés))),"*",Montant),
"")))))),"")</f>
        <v/>
      </c>
      <c r="Q40" s="40" t="str">
        <f t="array" aca="1" ref="Q40" ca="1">IFERROR(IF(Q$4&lt;$D40,"",
IF(Q$4&gt;La_Dernière_Opération,"",
IF(Q$4=La_Dernière_Opération,Montant,
IF(Q$4=$D40,IF(OR(Q$4=Tout_JF_P,NOT(NETWORKDAYS.INTL(Q$4,Q$4,Chômés))),"*",Montant),
IF(_T_E=Q$4,IF(OR(Q$4=Tout_JF_P,NOT(NETWORKDAYS.INTL(Q$4,Q$4,Chômés))),"*",Montant),
IF(AND(OFFSET(Q40,,-Sens)&lt;&gt;"",OR(OFFSET(Q$4,,-Sens)=Tout_JF_P,NOT(NETWORKDAYS.INTL(OFFSET(Q$4,,-Sens),OFFSET(Q$4,,-Sens),Chômés)))),IF(OR(Q$4=Tout_JF_P,NOT(NETWORKDAYS.INTL(Q$4,Q$4,Chômés))),"*",Montant),
"")))))),"")</f>
        <v/>
      </c>
      <c r="R40" s="87" t="str">
        <f t="array" aca="1" ref="R40" ca="1">IFERROR(IF(R$4&lt;$D40,"",
IF(R$4&gt;La_Dernière_Opération,"",
IF(R$4=La_Dernière_Opération,Montant,
IF(R$4=$D40,IF(OR(R$4=Tout_JF_P,NOT(NETWORKDAYS.INTL(R$4,R$4,Chômés))),"*",Montant),
IF(_T_E=R$4,IF(OR(R$4=Tout_JF_P,NOT(NETWORKDAYS.INTL(R$4,R$4,Chômés))),"*",Montant),
IF(AND(OFFSET(R40,,-Sens)&lt;&gt;"",OR(OFFSET(R$4,,-Sens)=Tout_JF_P,NOT(NETWORKDAYS.INTL(OFFSET(R$4,,-Sens),OFFSET(R$4,,-Sens),Chômés)))),IF(OR(R$4=Tout_JF_P,NOT(NETWORKDAYS.INTL(R$4,R$4,Chômés))),"*",Montant),
"")))))),"")</f>
        <v/>
      </c>
      <c r="S40" s="87" t="str">
        <f t="array" aca="1" ref="S40" ca="1">IFERROR(IF(S$4&lt;$D40,"",
IF(S$4&gt;La_Dernière_Opération,"",
IF(S$4=La_Dernière_Opération,Montant,
IF(S$4=$D40,IF(OR(S$4=Tout_JF_P,NOT(NETWORKDAYS.INTL(S$4,S$4,Chômés))),"*",Montant),
IF(_T_E=S$4,IF(OR(S$4=Tout_JF_P,NOT(NETWORKDAYS.INTL(S$4,S$4,Chômés))),"*",Montant),
IF(AND(OFFSET(S40,,-Sens)&lt;&gt;"",OR(OFFSET(S$4,,-Sens)=Tout_JF_P,NOT(NETWORKDAYS.INTL(OFFSET(S$4,,-Sens),OFFSET(S$4,,-Sens),Chômés)))),IF(OR(S$4=Tout_JF_P,NOT(NETWORKDAYS.INTL(S$4,S$4,Chômés))),"*",Montant),
"")))))),"")</f>
        <v/>
      </c>
      <c r="T40" s="87" t="str">
        <f t="array" aca="1" ref="T40" ca="1">IFERROR(IF(T$4&lt;$D40,"",
IF(T$4&gt;La_Dernière_Opération,"",
IF(T$4=La_Dernière_Opération,Montant,
IF(T$4=$D40,IF(OR(T$4=Tout_JF_P,NOT(NETWORKDAYS.INTL(T$4,T$4,Chômés))),"*",Montant),
IF(_T_E=T$4,IF(OR(T$4=Tout_JF_P,NOT(NETWORKDAYS.INTL(T$4,T$4,Chômés))),"*",Montant),
IF(AND(OFFSET(T40,,-Sens)&lt;&gt;"",OR(OFFSET(T$4,,-Sens)=Tout_JF_P,NOT(NETWORKDAYS.INTL(OFFSET(T$4,,-Sens),OFFSET(T$4,,-Sens),Chômés)))),IF(OR(T$4=Tout_JF_P,NOT(NETWORKDAYS.INTL(T$4,T$4,Chômés))),"*",Montant),
"")))))),"")</f>
        <v/>
      </c>
      <c r="U40" s="87" t="str">
        <f t="array" aca="1" ref="U40" ca="1">IFERROR(IF(U$4&lt;$D40,"",
IF(U$4&gt;La_Dernière_Opération,"",
IF(U$4=La_Dernière_Opération,Montant,
IF(U$4=$D40,IF(OR(U$4=Tout_JF_P,NOT(NETWORKDAYS.INTL(U$4,U$4,Chômés))),"*",Montant),
IF(_T_E=U$4,IF(OR(U$4=Tout_JF_P,NOT(NETWORKDAYS.INTL(U$4,U$4,Chômés))),"*",Montant),
IF(AND(OFFSET(U40,,-Sens)&lt;&gt;"",OR(OFFSET(U$4,,-Sens)=Tout_JF_P,NOT(NETWORKDAYS.INTL(OFFSET(U$4,,-Sens),OFFSET(U$4,,-Sens),Chômés)))),IF(OR(U$4=Tout_JF_P,NOT(NETWORKDAYS.INTL(U$4,U$4,Chômés))),"*",Montant),
"")))))),"")</f>
        <v/>
      </c>
      <c r="V40" s="87" t="str">
        <f ca="1">IFERROR(IF(V$4&lt;$D40,"",
IF(V$4&gt;La_Dernière_Opération,"",
IF(V$4=La_Dernière_Opération,Montant,
IF(V$4=$D40,IF(OR(V$4=Tout_JF_P,NOT(NETWORKDAYS.INTL(V$4,V$4,Chômés))),"*",Montant),
IF(_T_E=V$4,IF(OR(V$4=Tout_JF_P,NOT(NETWORKDAYS.INTL(V$4,V$4,Chômés))),"*",Montant),
IF(AND(OFFSET(V40,,-Sens)&lt;&gt;"",OR(OFFSET(V$4,,-Sens)=Tout_JF_P,NOT(NETWORKDAYS.INTL(OFFSET(V$4,,-Sens),OFFSET(V$4,,-Sens),Chômés)))),IF(OR(V$4=Tout_JF_P,NOT(NETWORKDAYS.INTL(V$4,V$4,Chômés))),"*",Montant),
"")))))),"")</f>
        <v/>
      </c>
      <c r="W40" s="87" t="str">
        <f ca="1">IFERROR(IF(W$4&lt;$D40,"",
IF(W$4&gt;La_Dernière_Opération,"",
IF(W$4=La_Dernière_Opération,Montant,
IF(W$4=$D40,IF(OR(W$4=Tout_JF_P,NOT(NETWORKDAYS.INTL(W$4,W$4,Chômés))),"*",Montant),
IF(_T_E=W$4,IF(OR(W$4=Tout_JF_P,NOT(NETWORKDAYS.INTL(W$4,W$4,Chômés))),"*",Montant),
IF(AND(OFFSET(W40,,-Sens)&lt;&gt;"",OR(OFFSET(W$4,,-Sens)=Tout_JF_P,NOT(NETWORKDAYS.INTL(OFFSET(W$4,,-Sens),OFFSET(W$4,,-Sens),Chômés)))),IF(OR(W$4=Tout_JF_P,NOT(NETWORKDAYS.INTL(W$4,W$4,Chômés))),"*",Montant),
"")))))),"")</f>
        <v/>
      </c>
      <c r="X40" s="87" t="str">
        <f t="array" aca="1" ref="X40" ca="1">IFERROR(IF(X$4&lt;$D40,"",
IF(X$4&gt;La_Dernière_Opération,"",
IF(X$4=La_Dernière_Opération,Montant,
IF(X$4=$D40,IF(OR(X$4=Tout_JF_P,NOT(NETWORKDAYS.INTL(X$4,X$4,Chômés))),"*",Montant),
IF(_T_E=X$4,IF(OR(X$4=Tout_JF_P,NOT(NETWORKDAYS.INTL(X$4,X$4,Chômés))),"*",Montant),
IF(AND(OFFSET(X40,,-Sens)&lt;&gt;"",OR(OFFSET(X$4,,-Sens)=Tout_JF_P,NOT(NETWORKDAYS.INTL(OFFSET(X$4,,-Sens),OFFSET(X$4,,-Sens),Chômés)))),IF(OR(X$4=Tout_JF_P,NOT(NETWORKDAYS.INTL(X$4,X$4,Chômés))),"*",Montant),
"")))))),"")</f>
        <v/>
      </c>
      <c r="Y40" s="87" t="str">
        <f t="array" aca="1" ref="Y40" ca="1">IFERROR(IF(Y$4&lt;$D40,"",
IF(Y$4&gt;La_Dernière_Opération,"",
IF(Y$4=La_Dernière_Opération,Montant,
IF(Y$4=$D40,IF(OR(Y$4=Tout_JF_P,NOT(NETWORKDAYS.INTL(Y$4,Y$4,Chômés))),"*",Montant),
IF(_T_E=Y$4,IF(OR(Y$4=Tout_JF_P,NOT(NETWORKDAYS.INTL(Y$4,Y$4,Chômés))),"*",Montant),
IF(AND(OFFSET(Y40,,-Sens)&lt;&gt;"",OR(OFFSET(Y$4,,-Sens)=Tout_JF_P,NOT(NETWORKDAYS.INTL(OFFSET(Y$4,,-Sens),OFFSET(Y$4,,-Sens),Chômés)))),IF(OR(Y$4=Tout_JF_P,NOT(NETWORKDAYS.INTL(Y$4,Y$4,Chômés))),"*",Montant),
"")))))),"")</f>
        <v/>
      </c>
      <c r="Z40" s="87" t="str">
        <f t="array" aca="1" ref="Z40" ca="1">IFERROR(IF(Z$4&lt;$D40,"",
IF(Z$4&gt;La_Dernière_Opération,"",
IF(Z$4=La_Dernière_Opération,Montant,
IF(Z$4=$D40,IF(OR(Z$4=Tout_JF_P,NOT(NETWORKDAYS.INTL(Z$4,Z$4,Chômés))),"*",Montant),
IF(_T_E=Z$4,IF(OR(Z$4=Tout_JF_P,NOT(NETWORKDAYS.INTL(Z$4,Z$4,Chômés))),"*",Montant),
IF(AND(OFFSET(Z40,,-Sens)&lt;&gt;"",OR(OFFSET(Z$4,,-Sens)=Tout_JF_P,NOT(NETWORKDAYS.INTL(OFFSET(Z$4,,-Sens),OFFSET(Z$4,,-Sens),Chômés)))),IF(OR(Z$4=Tout_JF_P,NOT(NETWORKDAYS.INTL(Z$4,Z$4,Chômés))),"*",Montant),
"")))))),"")</f>
        <v/>
      </c>
      <c r="AA40" s="87" t="str">
        <f t="array" aca="1" ref="AA40" ca="1">IFERROR(IF(AA$4&lt;$D40,"",
IF(AA$4&gt;La_Dernière_Opération,"",
IF(AA$4=La_Dernière_Opération,Montant,
IF(AA$4=$D40,IF(OR(AA$4=Tout_JF_P,NOT(NETWORKDAYS.INTL(AA$4,AA$4,Chômés))),"*",Montant),
IF(_T_E=AA$4,IF(OR(AA$4=Tout_JF_P,NOT(NETWORKDAYS.INTL(AA$4,AA$4,Chômés))),"*",Montant),
IF(AND(OFFSET(AA40,,-Sens)&lt;&gt;"",OR(OFFSET(AA$4,,-Sens)=Tout_JF_P,NOT(NETWORKDAYS.INTL(OFFSET(AA$4,,-Sens),OFFSET(AA$4,,-Sens),Chômés)))),IF(OR(AA$4=Tout_JF_P,NOT(NETWORKDAYS.INTL(AA$4,AA$4,Chômés))),"*",Montant),
"")))))),"")</f>
        <v/>
      </c>
      <c r="AB40" s="87" t="str">
        <f ca="1">IFERROR(IF(AB$4&lt;$D40,"",
IF(AB$4&gt;La_Dernière_Opération,"",
IF(AB$4=La_Dernière_Opération,Montant,
IF(AB$4=$D40,IF(OR(AB$4=Tout_JF_P,NOT(NETWORKDAYS.INTL(AB$4,AB$4,Chômés))),"*",Montant),
IF(_T_E=AB$4,IF(OR(AB$4=Tout_JF_P,NOT(NETWORKDAYS.INTL(AB$4,AB$4,Chômés))),"*",Montant),
IF(AND(OFFSET(AB40,,-Sens)&lt;&gt;"",OR(OFFSET(AB$4,,-Sens)=Tout_JF_P,NOT(NETWORKDAYS.INTL(OFFSET(AB$4,,-Sens),OFFSET(AB$4,,-Sens),Chômés)))),IF(OR(AB$4=Tout_JF_P,NOT(NETWORKDAYS.INTL(AB$4,AB$4,Chômés))),"*",Montant),
"")))))),"")</f>
        <v/>
      </c>
      <c r="AC40" s="87" t="str">
        <f t="array" aca="1" ref="AC40" ca="1">IFERROR(IF(AC$4&lt;$D40,"",
IF(AC$4&gt;La_Dernière_Opération,"",
IF(AC$4=La_Dernière_Opération,Montant,
IF(AC$4=$D40,IF(OR(AC$4=Tout_JF_P,NOT(NETWORKDAYS.INTL(AC$4,AC$4,Chômés))),"*",Montant),
IF(_T_E=AC$4,IF(OR(AC$4=Tout_JF_P,NOT(NETWORKDAYS.INTL(AC$4,AC$4,Chômés))),"*",Montant),
IF(AND(OFFSET(AC40,,-Sens)&lt;&gt;"",OR(OFFSET(AC$4,,-Sens)=Tout_JF_P,NOT(NETWORKDAYS.INTL(OFFSET(AC$4,,-Sens),OFFSET(AC$4,,-Sens),Chômés)))),IF(OR(AC$4=Tout_JF_P,NOT(NETWORKDAYS.INTL(AC$4,AC$4,Chômés))),"*",Montant),
"")))))),"")</f>
        <v/>
      </c>
      <c r="AD40" s="87" t="str">
        <f ca="1">IFERROR(IF(AD$4&lt;$D40,"",
IF(AD$4&gt;La_Dernière_Opération,"",
IF(AD$4=La_Dernière_Opération,Montant,
IF(AD$4=$D40,IF(OR(AD$4=Tout_JF_P,NOT(NETWORKDAYS.INTL(AD$4,AD$4,Chômés))),"*",Montant),
IF(_T_E=AD$4,IF(OR(AD$4=Tout_JF_P,NOT(NETWORKDAYS.INTL(AD$4,AD$4,Chômés))),"*",Montant),
IF(AND(OFFSET(AD40,,-Sens)&lt;&gt;"",OR(OFFSET(AD$4,,-Sens)=Tout_JF_P,NOT(NETWORKDAYS.INTL(OFFSET(AD$4,,-Sens),OFFSET(AD$4,,-Sens),Chômés)))),IF(OR(AD$4=Tout_JF_P,NOT(NETWORKDAYS.INTL(AD$4,AD$4,Chômés))),"*",Montant),
"")))))),"")</f>
        <v/>
      </c>
      <c r="AE40" s="87" t="str">
        <f t="array" aca="1" ref="AE40" ca="1">IFERROR(IF(AE$4&lt;$D40,"",
IF(AE$4&gt;La_Dernière_Opération,"",
IF(AE$4=La_Dernière_Opération,Montant,
IF(AE$4=$D40,IF(OR(AE$4=Tout_JF_P,NOT(NETWORKDAYS.INTL(AE$4,AE$4,Chômés))),"*",Montant),
IF(_T_E=AE$4,IF(OR(AE$4=Tout_JF_P,NOT(NETWORKDAYS.INTL(AE$4,AE$4,Chômés))),"*",Montant),
IF(AND(OFFSET(AE40,,-Sens)&lt;&gt;"",OR(OFFSET(AE$4,,-Sens)=Tout_JF_P,NOT(NETWORKDAYS.INTL(OFFSET(AE$4,,-Sens),OFFSET(AE$4,,-Sens),Chômés)))),IF(OR(AE$4=Tout_JF_P,NOT(NETWORKDAYS.INTL(AE$4,AE$4,Chômés))),"*",Montant),
"")))))),"")</f>
        <v/>
      </c>
      <c r="AF40" s="87" t="str">
        <f t="array" aca="1" ref="AF40" ca="1">IFERROR(IF(AF$4&lt;$D40,"",
IF(AF$4&gt;La_Dernière_Opération,"",
IF(AF$4=La_Dernière_Opération,Montant,
IF(AF$4=$D40,IF(OR(AF$4=Tout_JF_P,NOT(NETWORKDAYS.INTL(AF$4,AF$4,Chômés))),"*",Montant),
IF(_T_E=AF$4,IF(OR(AF$4=Tout_JF_P,NOT(NETWORKDAYS.INTL(AF$4,AF$4,Chômés))),"*",Montant),
IF(AND(OFFSET(AF40,,-Sens)&lt;&gt;"",OR(OFFSET(AF$4,,-Sens)=Tout_JF_P,NOT(NETWORKDAYS.INTL(OFFSET(AF$4,,-Sens),OFFSET(AF$4,,-Sens),Chômés)))),IF(OR(AF$4=Tout_JF_P,NOT(NETWORKDAYS.INTL(AF$4,AF$4,Chômés))),"*",Montant),
"")))))),"")</f>
        <v/>
      </c>
      <c r="AG40" s="87" t="str">
        <f ca="1">IFERROR(IF(AG$4&lt;$D40,"",
IF(AG$4&gt;La_Dernière_Opération,"",
IF(AG$4=La_Dernière_Opération,Montant,
IF(AG$4=$D40,IF(OR(AG$4=Tout_JF_P,NOT(NETWORKDAYS.INTL(AG$4,AG$4,Chômés))),"*",Montant),
IF(_T_E=AG$4,IF(OR(AG$4=Tout_JF_P,NOT(NETWORKDAYS.INTL(AG$4,AG$4,Chômés))),"*",Montant),
IF(AND(OFFSET(AG40,,-Sens)&lt;&gt;"",OR(OFFSET(AG$4,,-Sens)=Tout_JF_P,NOT(NETWORKDAYS.INTL(OFFSET(AG$4,,-Sens),OFFSET(AG$4,,-Sens),Chômés)))),IF(OR(AG$4=Tout_JF_P,NOT(NETWORKDAYS.INTL(AG$4,AG$4,Chômés))),"*",Montant),
"")))))),"")</f>
        <v/>
      </c>
      <c r="AH40" s="87" t="str">
        <f t="array" aca="1" ref="AH40" ca="1">IFERROR(IF(AH$4&lt;$D40,"",
IF(AH$4&gt;La_Dernière_Opération,"",
IF(AH$4=La_Dernière_Opération,Montant,
IF(AH$4=$D40,IF(OR(AH$4=Tout_JF_P,NOT(NETWORKDAYS.INTL(AH$4,AH$4,Chômés))),"*",Montant),
IF(_T_E=AH$4,IF(OR(AH$4=Tout_JF_P,NOT(NETWORKDAYS.INTL(AH$4,AH$4,Chômés))),"*",Montant),
IF(AND(OFFSET(AH40,,-Sens)&lt;&gt;"",OR(OFFSET(AH$4,,-Sens)=Tout_JF_P,NOT(NETWORKDAYS.INTL(OFFSET(AH$4,,-Sens),OFFSET(AH$4,,-Sens),Chômés)))),IF(OR(AH$4=Tout_JF_P,NOT(NETWORKDAYS.INTL(AH$4,AH$4,Chômés))),"*",Montant),
"")))))),"")</f>
        <v/>
      </c>
      <c r="AI40" s="87" t="str">
        <f ca="1">IFERROR(IF(AI$4&lt;$D40,"",
IF(AI$4&gt;La_Dernière_Opération,"",
IF(AI$4=La_Dernière_Opération,Montant,
IF(AI$4=$D40,IF(OR(AI$4=Tout_JF_P,NOT(NETWORKDAYS.INTL(AI$4,AI$4,Chômés))),"*",Montant),
IF(_T_E=AI$4,IF(OR(AI$4=Tout_JF_P,NOT(NETWORKDAYS.INTL(AI$4,AI$4,Chômés))),"*",Montant),
IF(AND(OFFSET(AI40,,-Sens)&lt;&gt;"",OR(OFFSET(AI$4,,-Sens)=Tout_JF_P,NOT(NETWORKDAYS.INTL(OFFSET(AI$4,,-Sens),OFFSET(AI$4,,-Sens),Chômés)))),IF(OR(AI$4=Tout_JF_P,NOT(NETWORKDAYS.INTL(AI$4,AI$4,Chômés))),"*",Montant),
"")))))),"")</f>
        <v/>
      </c>
      <c r="AJ40" s="87" t="str">
        <f t="array" aca="1" ref="AJ40" ca="1">IFERROR(IF(AJ$4&lt;$D40,"",
IF(AJ$4&gt;La_Dernière_Opération,"",
IF(AJ$4=La_Dernière_Opération,Montant,
IF(AJ$4=$D40,IF(OR(AJ$4=Tout_JF_P,NOT(NETWORKDAYS.INTL(AJ$4,AJ$4,Chômés))),"*",Montant),
IF(_T_E=AJ$4,IF(OR(AJ$4=Tout_JF_P,NOT(NETWORKDAYS.INTL(AJ$4,AJ$4,Chômés))),"*",Montant),
IF(AND(OFFSET(AJ40,,-Sens)&lt;&gt;"",OR(OFFSET(AJ$4,,-Sens)=Tout_JF_P,NOT(NETWORKDAYS.INTL(OFFSET(AJ$4,,-Sens),OFFSET(AJ$4,,-Sens),Chômés)))),IF(OR(AJ$4=Tout_JF_P,NOT(NETWORKDAYS.INTL(AJ$4,AJ$4,Chômés))),"*",Montant),
"")))))),"")</f>
        <v/>
      </c>
      <c r="AK40" s="87" t="str">
        <f t="array" aca="1" ref="AK40" ca="1">IFERROR(IF(AK$4&lt;$D40,"",
IF(AK$4&gt;La_Dernière_Opération,"",
IF(AK$4=La_Dernière_Opération,Montant,
IF(AK$4=$D40,IF(OR(AK$4=Tout_JF_P,NOT(NETWORKDAYS.INTL(AK$4,AK$4,Chômés))),"*",Montant),
IF(_T_E=AK$4,IF(OR(AK$4=Tout_JF_P,NOT(NETWORKDAYS.INTL(AK$4,AK$4,Chômés))),"*",Montant),
IF(AND(OFFSET(AK40,,-Sens)&lt;&gt;"",OR(OFFSET(AK$4,,-Sens)=Tout_JF_P,NOT(NETWORKDAYS.INTL(OFFSET(AK$4,,-Sens),OFFSET(AK$4,,-Sens),Chômés)))),IF(OR(AK$4=Tout_JF_P,NOT(NETWORKDAYS.INTL(AK$4,AK$4,Chômés))),"*",Montant),
"")))))),"")</f>
        <v/>
      </c>
      <c r="AL40" s="87" t="str">
        <f t="array" aca="1" ref="AL40" ca="1">IFERROR(IF(AL$4&lt;$D40,"",
IF(AL$4&gt;La_Dernière_Opération,"",
IF(AL$4=La_Dernière_Opération,Montant,
IF(AL$4=$D40,IF(OR(AL$4=Tout_JF_P,NOT(NETWORKDAYS.INTL(AL$4,AL$4,Chômés))),"*",Montant),
IF(_T_E=AL$4,IF(OR(AL$4=Tout_JF_P,NOT(NETWORKDAYS.INTL(AL$4,AL$4,Chômés))),"*",Montant),
IF(AND(OFFSET(AL40,,-Sens)&lt;&gt;"",OR(OFFSET(AL$4,,-Sens)=Tout_JF_P,NOT(NETWORKDAYS.INTL(OFFSET(AL$4,,-Sens),OFFSET(AL$4,,-Sens),Chômés)))),IF(OR(AL$4=Tout_JF_P,NOT(NETWORKDAYS.INTL(AL$4,AL$4,Chômés))),"*",Montant),
"")))))),"")</f>
        <v/>
      </c>
      <c r="AM40" s="87" t="str">
        <f t="array" aca="1" ref="AM40" ca="1">IFERROR(IF(AM$4&lt;$D40,"",
IF(AM$4&gt;La_Dernière_Opération,"",
IF(AM$4=La_Dernière_Opération,Montant,
IF(AM$4=$D40,IF(OR(AM$4=Tout_JF_P,NOT(NETWORKDAYS.INTL(AM$4,AM$4,Chômés))),"*",Montant),
IF(_T_E=AM$4,IF(OR(AM$4=Tout_JF_P,NOT(NETWORKDAYS.INTL(AM$4,AM$4,Chômés))),"*",Montant),
IF(AND(OFFSET(AM40,,-Sens)&lt;&gt;"",OR(OFFSET(AM$4,,-Sens)=Tout_JF_P,NOT(NETWORKDAYS.INTL(OFFSET(AM$4,,-Sens),OFFSET(AM$4,,-Sens),Chômés)))),IF(OR(AM$4=Tout_JF_P,NOT(NETWORKDAYS.INTL(AM$4,AM$4,Chômés))),"*",Montant),
"")))))),"")</f>
        <v/>
      </c>
      <c r="AN40" s="87" t="str">
        <f t="array" aca="1" ref="AN40" ca="1">IFERROR(IF(AN$4&lt;$D40,"",
IF(AN$4&gt;La_Dernière_Opération,"",
IF(AN$4=La_Dernière_Opération,Montant,
IF(AN$4=$D40,IF(OR(AN$4=Tout_JF_P,NOT(NETWORKDAYS.INTL(AN$4,AN$4,Chômés))),"*",Montant),
IF(_T_E=AN$4,IF(OR(AN$4=Tout_JF_P,NOT(NETWORKDAYS.INTL(AN$4,AN$4,Chômés))),"*",Montant),
IF(AND(OFFSET(AN40,,-Sens)&lt;&gt;"",OR(OFFSET(AN$4,,-Sens)=Tout_JF_P,NOT(NETWORKDAYS.INTL(OFFSET(AN$4,,-Sens),OFFSET(AN$4,,-Sens),Chômés)))),IF(OR(AN$4=Tout_JF_P,NOT(NETWORKDAYS.INTL(AN$4,AN$4,Chômés))),"*",Montant),
"")))))),"")</f>
        <v/>
      </c>
      <c r="AO40" s="87" t="str">
        <f t="array" aca="1" ref="AO40" ca="1">IFERROR(IF(AO$4&lt;$D40,"",
IF(AO$4&gt;La_Dernière_Opération,"",
IF(AO$4=La_Dernière_Opération,Montant,
IF(AO$4=$D40,IF(OR(AO$4=Tout_JF_P,NOT(NETWORKDAYS.INTL(AO$4,AO$4,Chômés))),"*",Montant),
IF(_T_E=AO$4,IF(OR(AO$4=Tout_JF_P,NOT(NETWORKDAYS.INTL(AO$4,AO$4,Chômés))),"*",Montant),
IF(AND(OFFSET(AO40,,-Sens)&lt;&gt;"",OR(OFFSET(AO$4,,-Sens)=Tout_JF_P,NOT(NETWORKDAYS.INTL(OFFSET(AO$4,,-Sens),OFFSET(AO$4,,-Sens),Chômés)))),IF(OR(AO$4=Tout_JF_P,NOT(NETWORKDAYS.INTL(AO$4,AO$4,Chômés))),"*",Montant),
"")))))),"")</f>
        <v/>
      </c>
      <c r="AP40" s="87" t="str">
        <f t="array" aca="1" ref="AP40" ca="1">IFERROR(IF(AP$4&lt;$D40,"",
IF(AP$4&gt;La_Dernière_Opération,"",
IF(AP$4=La_Dernière_Opération,Montant,
IF(AP$4=$D40,IF(OR(AP$4=Tout_JF_P,NOT(NETWORKDAYS.INTL(AP$4,AP$4,Chômés))),"*",Montant),
IF(_T_E=AP$4,IF(OR(AP$4=Tout_JF_P,NOT(NETWORKDAYS.INTL(AP$4,AP$4,Chômés))),"*",Montant),
IF(AND(OFFSET(AP40,,-Sens)&lt;&gt;"",OR(OFFSET(AP$4,,-Sens)=Tout_JF_P,NOT(NETWORKDAYS.INTL(OFFSET(AP$4,,-Sens),OFFSET(AP$4,,-Sens),Chômés)))),IF(OR(AP$4=Tout_JF_P,NOT(NETWORKDAYS.INTL(AP$4,AP$4,Chômés))),"*",Montant),
"")))))),"")</f>
        <v/>
      </c>
      <c r="AQ40" s="87" t="str">
        <f ca="1">IFERROR(IF(AQ$4&lt;$D40,"",
IF(AQ$4&gt;La_Dernière_Opération,"",
IF(AQ$4=La_Dernière_Opération,Montant,
IF(AQ$4=$D40,IF(OR(AQ$4=Tout_JF_P,NOT(NETWORKDAYS.INTL(AQ$4,AQ$4,Chômés))),"*",Montant),
IF(_T_E=AQ$4,IF(OR(AQ$4=Tout_JF_P,NOT(NETWORKDAYS.INTL(AQ$4,AQ$4,Chômés))),"*",Montant),
IF(AND(OFFSET(AQ40,,-Sens)&lt;&gt;"",OR(OFFSET(AQ$4,,-Sens)=Tout_JF_P,NOT(NETWORKDAYS.INTL(OFFSET(AQ$4,,-Sens),OFFSET(AQ$4,,-Sens),Chômés)))),IF(OR(AQ$4=Tout_JF_P,NOT(NETWORKDAYS.INTL(AQ$4,AQ$4,Chômés))),"*",Montant),
"")))))),"")</f>
        <v/>
      </c>
      <c r="AR40" s="87" t="str">
        <f ca="1">IFERROR(IF(AR$4&lt;$D40,"",
IF(AR$4&gt;La_Dernière_Opération,"",
IF(AR$4=La_Dernière_Opération,Montant,
IF(AR$4=$D40,IF(OR(AR$4=Tout_JF_P,NOT(NETWORKDAYS.INTL(AR$4,AR$4,Chômés))),"*",Montant),
IF(_T_E=AR$4,IF(OR(AR$4=Tout_JF_P,NOT(NETWORKDAYS.INTL(AR$4,AR$4,Chômés))),"*",Montant),
IF(AND(OFFSET(AR40,,-Sens)&lt;&gt;"",OR(OFFSET(AR$4,,-Sens)=Tout_JF_P,NOT(NETWORKDAYS.INTL(OFFSET(AR$4,,-Sens),OFFSET(AR$4,,-Sens),Chômés)))),IF(OR(AR$4=Tout_JF_P,NOT(NETWORKDAYS.INTL(AR$4,AR$4,Chômés))),"*",Montant),
"")))))),"")</f>
        <v/>
      </c>
      <c r="AS40" s="87" t="str">
        <f t="array" aca="1" ref="AS40" ca="1">IFERROR(IF(AS$4&lt;$D40,"",
IF(AS$4&gt;La_Dernière_Opération,"",
IF(AS$4=La_Dernière_Opération,Montant,
IF(AS$4=$D40,IF(OR(AS$4=Tout_JF_P,NOT(NETWORKDAYS.INTL(AS$4,AS$4,Chômés))),"*",Montant),
IF(_T_E=AS$4,IF(OR(AS$4=Tout_JF_P,NOT(NETWORKDAYS.INTL(AS$4,AS$4,Chômés))),"*",Montant),
IF(AND(OFFSET(AS40,,-Sens)&lt;&gt;"",OR(OFFSET(AS$4,,-Sens)=Tout_JF_P,NOT(NETWORKDAYS.INTL(OFFSET(AS$4,,-Sens),OFFSET(AS$4,,-Sens),Chômés)))),IF(OR(AS$4=Tout_JF_P,NOT(NETWORKDAYS.INTL(AS$4,AS$4,Chômés))),"*",Montant),
"")))))),"")</f>
        <v/>
      </c>
      <c r="AT40" s="87" t="str">
        <f t="array" aca="1" ref="AT40" ca="1">IFERROR(IF(AT$4&lt;$D40,"",
IF(AT$4&gt;La_Dernière_Opération,"",
IF(AT$4=La_Dernière_Opération,Montant,
IF(AT$4=$D40,IF(OR(AT$4=Tout_JF_P,NOT(NETWORKDAYS.INTL(AT$4,AT$4,Chômés))),"*",Montant),
IF(_T_E=AT$4,IF(OR(AT$4=Tout_JF_P,NOT(NETWORKDAYS.INTL(AT$4,AT$4,Chômés))),"*",Montant),
IF(AND(OFFSET(AT40,,-Sens)&lt;&gt;"",OR(OFFSET(AT$4,,-Sens)=Tout_JF_P,NOT(NETWORKDAYS.INTL(OFFSET(AT$4,,-Sens),OFFSET(AT$4,,-Sens),Chômés)))),IF(OR(AT$4=Tout_JF_P,NOT(NETWORKDAYS.INTL(AT$4,AT$4,Chômés))),"*",Montant),
"")))))),"")</f>
        <v/>
      </c>
      <c r="AU40" s="87" t="str">
        <f t="array" aca="1" ref="AU40" ca="1">IFERROR(IF(AU$4&lt;$D40,"",
IF(AU$4&gt;La_Dernière_Opération,"",
IF(AU$4=La_Dernière_Opération,Montant,
IF(AU$4=$D40,IF(OR(AU$4=Tout_JF_P,NOT(NETWORKDAYS.INTL(AU$4,AU$4,Chômés))),"*",Montant),
IF(_T_E=AU$4,IF(OR(AU$4=Tout_JF_P,NOT(NETWORKDAYS.INTL(AU$4,AU$4,Chômés))),"*",Montant),
IF(AND(OFFSET(AU40,,-Sens)&lt;&gt;"",OR(OFFSET(AU$4,,-Sens)=Tout_JF_P,NOT(NETWORKDAYS.INTL(OFFSET(AU$4,,-Sens),OFFSET(AU$4,,-Sens),Chômés)))),IF(OR(AU$4=Tout_JF_P,NOT(NETWORKDAYS.INTL(AU$4,AU$4,Chômés))),"*",Montant),
"")))))),"")</f>
        <v/>
      </c>
      <c r="AV40" s="87" t="str">
        <f t="array" aca="1" ref="AV40" ca="1">IFERROR(IF(AV$4&lt;$D40,"",
IF(AV$4&gt;La_Dernière_Opération,"",
IF(AV$4=La_Dernière_Opération,Montant,
IF(AV$4=$D40,IF(OR(AV$4=Tout_JF_P,NOT(NETWORKDAYS.INTL(AV$4,AV$4,Chômés))),"*",Montant),
IF(_T_E=AV$4,IF(OR(AV$4=Tout_JF_P,NOT(NETWORKDAYS.INTL(AV$4,AV$4,Chômés))),"*",Montant),
IF(AND(OFFSET(AV40,,-Sens)&lt;&gt;"",OR(OFFSET(AV$4,,-Sens)=Tout_JF_P,NOT(NETWORKDAYS.INTL(OFFSET(AV$4,,-Sens),OFFSET(AV$4,,-Sens),Chômés)))),IF(OR(AV$4=Tout_JF_P,NOT(NETWORKDAYS.INTL(AV$4,AV$4,Chômés))),"*",Montant),
"")))))),"")</f>
        <v/>
      </c>
      <c r="AW40" s="87" t="str">
        <f t="array" aca="1" ref="AW40" ca="1">IFERROR(IF(AW$4&lt;$D40,"",
IF(AW$4&gt;La_Dernière_Opération,"",
IF(AW$4=La_Dernière_Opération,Montant,
IF(AW$4=$D40,IF(OR(AW$4=Tout_JF_P,NOT(NETWORKDAYS.INTL(AW$4,AW$4,Chômés))),"*",Montant),
IF(_T_E=AW$4,IF(OR(AW$4=Tout_JF_P,NOT(NETWORKDAYS.INTL(AW$4,AW$4,Chômés))),"*",Montant),
IF(AND(OFFSET(AW40,,-Sens)&lt;&gt;"",OR(OFFSET(AW$4,,-Sens)=Tout_JF_P,NOT(NETWORKDAYS.INTL(OFFSET(AW$4,,-Sens),OFFSET(AW$4,,-Sens),Chômés)))),IF(OR(AW$4=Tout_JF_P,NOT(NETWORKDAYS.INTL(AW$4,AW$4,Chômés))),"*",Montant),
"")))))),"")</f>
        <v/>
      </c>
      <c r="AX40" s="87" t="str">
        <f t="array" aca="1" ref="AX40" ca="1">IFERROR(IF(AX$4&lt;$D40,"",
IF(AX$4&gt;La_Dernière_Opération,"",
IF(AX$4=La_Dernière_Opération,Montant,
IF(AX$4=$D40,IF(OR(AX$4=Tout_JF_P,NOT(NETWORKDAYS.INTL(AX$4,AX$4,Chômés))),"*",Montant),
IF(_T_E=AX$4,IF(OR(AX$4=Tout_JF_P,NOT(NETWORKDAYS.INTL(AX$4,AX$4,Chômés))),"*",Montant),
IF(AND(OFFSET(AX40,,-Sens)&lt;&gt;"",OR(OFFSET(AX$4,,-Sens)=Tout_JF_P,NOT(NETWORKDAYS.INTL(OFFSET(AX$4,,-Sens),OFFSET(AX$4,,-Sens),Chômés)))),IF(OR(AX$4=Tout_JF_P,NOT(NETWORKDAYS.INTL(AX$4,AX$4,Chômés))),"*",Montant),
"")))))),"")</f>
        <v/>
      </c>
      <c r="AY40" s="87" t="str">
        <f ca="1">IFERROR(IF(AY$4&lt;$D40,"",
IF(AY$4&gt;La_Dernière_Opération,"",
IF(AY$4=La_Dernière_Opération,Montant,
IF(AY$4=$D40,IF(OR(AY$4=Tout_JF_P,NOT(NETWORKDAYS.INTL(AY$4,AY$4,Chômés))),"*",Montant),
IF(_T_E=AY$4,IF(OR(AY$4=Tout_JF_P,NOT(NETWORKDAYS.INTL(AY$4,AY$4,Chômés))),"*",Montant),
IF(AND(OFFSET(AY40,,-Sens)&lt;&gt;"",OR(OFFSET(AY$4,,-Sens)=Tout_JF_P,NOT(NETWORKDAYS.INTL(OFFSET(AY$4,,-Sens),OFFSET(AY$4,,-Sens),Chômés)))),IF(OR(AY$4=Tout_JF_P,NOT(NETWORKDAYS.INTL(AY$4,AY$4,Chômés))),"*",Montant),
"")))))),"")</f>
        <v/>
      </c>
      <c r="AZ40" s="87" t="str">
        <f ca="1">IFERROR(IF(AZ$4&lt;$D40,"",
IF(AZ$4&gt;La_Dernière_Opération,"",
IF(AZ$4=La_Dernière_Opération,Montant,
IF(AZ$4=$D40,IF(OR(AZ$4=Tout_JF_P,NOT(NETWORKDAYS.INTL(AZ$4,AZ$4,Chômés))),"*",Montant),
IF(_T_E=AZ$4,IF(OR(AZ$4=Tout_JF_P,NOT(NETWORKDAYS.INTL(AZ$4,AZ$4,Chômés))),"*",Montant),
IF(AND(OFFSET(AZ40,,-Sens)&lt;&gt;"",OR(OFFSET(AZ$4,,-Sens)=Tout_JF_P,NOT(NETWORKDAYS.INTL(OFFSET(AZ$4,,-Sens),OFFSET(AZ$4,,-Sens),Chômés)))),IF(OR(AZ$4=Tout_JF_P,NOT(NETWORKDAYS.INTL(AZ$4,AZ$4,Chômés))),"*",Montant),
"")))))),"")</f>
        <v/>
      </c>
      <c r="BA40" s="87" t="str">
        <f t="array" aca="1" ref="BA40" ca="1">IFERROR(IF(BA$4&lt;$D40,"",
IF(BA$4&gt;La_Dernière_Opération,"",
IF(BA$4=La_Dernière_Opération,Montant,
IF(BA$4=$D40,IF(OR(BA$4=Tout_JF_P,NOT(NETWORKDAYS.INTL(BA$4,BA$4,Chômés))),"*",Montant),
IF(_T_E=BA$4,IF(OR(BA$4=Tout_JF_P,NOT(NETWORKDAYS.INTL(BA$4,BA$4,Chômés))),"*",Montant),
IF(AND(OFFSET(BA40,,-Sens)&lt;&gt;"",OR(OFFSET(BA$4,,-Sens)=Tout_JF_P,NOT(NETWORKDAYS.INTL(OFFSET(BA$4,,-Sens),OFFSET(BA$4,,-Sens),Chômés)))),IF(OR(BA$4=Tout_JF_P,NOT(NETWORKDAYS.INTL(BA$4,BA$4,Chômés))),"*",Montant),
"")))))),"")</f>
        <v/>
      </c>
      <c r="BB40" s="88" t="str">
        <f t="array" aca="1" ref="BB40" ca="1">IFERROR(IF(BB$4&lt;$D40,"",
IF(BB$4&gt;La_Dernière_Opération,"",
IF(BB$4=La_Dernière_Opération,Montant,
IF(BB$4=$D40,IF(OR(BB$4=Tout_JF_P,NOT(NETWORKDAYS.INTL(BB$4,BB$4,Chômés))),"*",Montant),
IF(_T_E=BB$4,IF(OR(BB$4=Tout_JF_P,NOT(NETWORKDAYS.INTL(BB$4,BB$4,Chômés))),"*",Montant),
IF(AND(OFFSET(BB40,,-Sens)&lt;&gt;"",OR(OFFSET(BB$4,,-Sens)=Tout_JF_P,NOT(NETWORKDAYS.INTL(OFFSET(BB$4,,-Sens),OFFSET(BB$4,,-Sens),Chômés)))),IF(OR(BB$4=Tout_JF_P,NOT(NETWORKDAYS.INTL(BB$4,BB$4,Chômés))),"*",Montant),
"")))))),"")</f>
        <v/>
      </c>
      <c r="BC40" s="88" t="str">
        <f t="array" aca="1" ref="BC40" ca="1">IFERROR(IF(BC$4&lt;$D40,"",
IF(BC$4&gt;La_Dernière_Opération,"",
IF(BC$4=La_Dernière_Opération,Montant,
IF(BC$4=$D40,IF(OR(BC$4=Tout_JF_P,NOT(NETWORKDAYS.INTL(BC$4,BC$4,Chômés))),"*",Montant),
IF(_T_E=BC$4,IF(OR(BC$4=Tout_JF_P,NOT(NETWORKDAYS.INTL(BC$4,BC$4,Chômés))),"*",Montant),
IF(AND(OFFSET(BC40,,-Sens)&lt;&gt;"",OR(OFFSET(BC$4,,-Sens)=Tout_JF_P,NOT(NETWORKDAYS.INTL(OFFSET(BC$4,,-Sens),OFFSET(BC$4,,-Sens),Chômés)))),IF(OR(BC$4=Tout_JF_P,NOT(NETWORKDAYS.INTL(BC$4,BC$4,Chômés))),"*",Montant),
"")))))),"")</f>
        <v/>
      </c>
      <c r="BD40" s="88" t="str">
        <f t="array" aca="1" ref="BD40" ca="1">IFERROR(IF(BD$4&lt;$D40,"",
IF(BD$4&gt;La_Dernière_Opération,"",
IF(BD$4=La_Dernière_Opération,Montant,
IF(BD$4=$D40,IF(OR(BD$4=Tout_JF_P,NOT(NETWORKDAYS.INTL(BD$4,BD$4,Chômés))),"*",Montant),
IF(_T_E=BD$4,IF(OR(BD$4=Tout_JF_P,NOT(NETWORKDAYS.INTL(BD$4,BD$4,Chômés))),"*",Montant),
IF(AND(OFFSET(BD40,,-Sens)&lt;&gt;"",OR(OFFSET(BD$4,,-Sens)=Tout_JF_P,NOT(NETWORKDAYS.INTL(OFFSET(BD$4,,-Sens),OFFSET(BD$4,,-Sens),Chômés)))),IF(OR(BD$4=Tout_JF_P,NOT(NETWORKDAYS.INTL(BD$4,BD$4,Chômés))),"*",Montant),
"")))))),"")</f>
        <v/>
      </c>
      <c r="BE40" s="88" t="str">
        <f t="array" aca="1" ref="BE40" ca="1">IFERROR(IF(BE$4&lt;$D40,"",
IF(BE$4&gt;La_Dernière_Opération,"",
IF(BE$4=La_Dernière_Opération,Montant,
IF(BE$4=$D40,IF(OR(BE$4=Tout_JF_P,NOT(NETWORKDAYS.INTL(BE$4,BE$4,Chômés))),"*",Montant),
IF(_T_E=BE$4,IF(OR(BE$4=Tout_JF_P,NOT(NETWORKDAYS.INTL(BE$4,BE$4,Chômés))),"*",Montant),
IF(AND(OFFSET(BE40,,-Sens)&lt;&gt;"",OR(OFFSET(BE$4,,-Sens)=Tout_JF_P,NOT(NETWORKDAYS.INTL(OFFSET(BE$4,,-Sens),OFFSET(BE$4,,-Sens),Chômés)))),IF(OR(BE$4=Tout_JF_P,NOT(NETWORKDAYS.INTL(BE$4,BE$4,Chômés))),"*",Montant),
"")))))),"")</f>
        <v/>
      </c>
      <c r="BF40" s="88" t="str">
        <f t="array" aca="1" ref="BF40" ca="1">IFERROR(IF(BF$4&lt;$D40,"",
IF(BF$4&gt;La_Dernière_Opération,"",
IF(BF$4=La_Dernière_Opération,Montant,
IF(BF$4=$D40,IF(OR(BF$4=Tout_JF_P,NOT(NETWORKDAYS.INTL(BF$4,BF$4,Chômés))),"*",Montant),
IF(_T_E=BF$4,IF(OR(BF$4=Tout_JF_P,NOT(NETWORKDAYS.INTL(BF$4,BF$4,Chômés))),"*",Montant),
IF(AND(OFFSET(BF40,,-Sens)&lt;&gt;"",OR(OFFSET(BF$4,,-Sens)=Tout_JF_P,NOT(NETWORKDAYS.INTL(OFFSET(BF$4,,-Sens),OFFSET(BF$4,,-Sens),Chômés)))),IF(OR(BF$4=Tout_JF_P,NOT(NETWORKDAYS.INTL(BF$4,BF$4,Chômés))),"*",Montant),
"")))))),"")</f>
        <v/>
      </c>
      <c r="BG40" s="88" t="str">
        <f t="array" aca="1" ref="BG40" ca="1">IFERROR(IF(BG$4&lt;$D40,"",
IF(BG$4&gt;La_Dernière_Opération,"",
IF(BG$4=La_Dernière_Opération,Montant,
IF(BG$4=$D40,IF(OR(BG$4=Tout_JF_P,NOT(NETWORKDAYS.INTL(BG$4,BG$4,Chômés))),"*",Montant),
IF(_T_E=BG$4,IF(OR(BG$4=Tout_JF_P,NOT(NETWORKDAYS.INTL(BG$4,BG$4,Chômés))),"*",Montant),
IF(AND(OFFSET(BG40,,-Sens)&lt;&gt;"",OR(OFFSET(BG$4,,-Sens)=Tout_JF_P,NOT(NETWORKDAYS.INTL(OFFSET(BG$4,,-Sens),OFFSET(BG$4,,-Sens),Chômés)))),IF(OR(BG$4=Tout_JF_P,NOT(NETWORKDAYS.INTL(BG$4,BG$4,Chômés))),"*",Montant),
"")))))),"")</f>
        <v/>
      </c>
      <c r="BH40" s="89" t="str">
        <f t="array" aca="1" ref="BH40" ca="1">IFERROR(IF(BH$4&lt;$D40,"",
IF(BH$4&gt;La_Dernière_Opération,"",
IF(BH$4=La_Dernière_Opération,Montant,
IF(BH$4=$D40,IF(OR(BH$4=Tout_JF_P,NOT(NETWORKDAYS.INTL(BH$4,BH$4,Chômés))),"*",Montant),
IF(_T_E=BH$4,IF(OR(BH$4=Tout_JF_P,NOT(NETWORKDAYS.INTL(BH$4,BH$4,Chômés))),"*",Montant),
IF(AND(OFFSET(BH40,,-Sens)&lt;&gt;"",OR(OFFSET(BH$4,,-Sens)=Tout_JF_P,NOT(NETWORKDAYS.INTL(OFFSET(BH$4,,-Sens),OFFSET(BH$4,,-Sens),Chômés)))),IF(OR(BH$4=Tout_JF_P,NOT(NETWORKDAYS.INTL(BH$4,BH$4,Chômés))),"*",Montant),
"")))))),"")</f>
        <v/>
      </c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  <c r="HP40" s="5"/>
      <c r="HQ40" s="5"/>
      <c r="HR40" s="5"/>
      <c r="HS40" s="5"/>
      <c r="HT40" s="5"/>
      <c r="HU40" s="5"/>
      <c r="HV40" s="5"/>
      <c r="HW40" s="5"/>
      <c r="HX40" s="5"/>
      <c r="HY40" s="5"/>
      <c r="HZ40" s="5"/>
      <c r="IA40" s="5"/>
      <c r="IB40" s="5"/>
      <c r="IC40" s="5"/>
      <c r="ID40" s="5"/>
      <c r="IE40" s="5"/>
      <c r="IF40" s="5"/>
      <c r="IG40" s="5"/>
      <c r="IH40" s="5"/>
      <c r="II40" s="5"/>
      <c r="IJ40" s="5"/>
      <c r="IK40" s="5"/>
      <c r="IL40" s="5"/>
      <c r="IM40" s="5"/>
      <c r="IN40" s="5"/>
      <c r="IO40" s="5"/>
      <c r="IP40" s="5"/>
      <c r="IQ40" s="5"/>
      <c r="IR40" s="5"/>
      <c r="IS40" s="5"/>
      <c r="IT40" s="5"/>
      <c r="IU40" s="5"/>
      <c r="IV40" s="5"/>
      <c r="IW40" s="5"/>
      <c r="IX40" s="5"/>
      <c r="IY40" s="5"/>
      <c r="IZ40" s="5"/>
      <c r="JA40" s="5"/>
      <c r="JB40" s="5"/>
      <c r="JC40" s="5"/>
      <c r="JD40" s="5"/>
      <c r="JE40" s="5"/>
      <c r="JF40" s="5"/>
      <c r="JG40" s="5"/>
      <c r="JH40" s="5"/>
      <c r="JI40" s="5"/>
      <c r="JJ40" s="5"/>
      <c r="JK40" s="5"/>
      <c r="JL40" s="5"/>
      <c r="JM40" s="5"/>
      <c r="JN40" s="5"/>
      <c r="JO40" s="5"/>
      <c r="JP40" s="5"/>
      <c r="JQ40" s="5"/>
      <c r="JR40" s="5"/>
      <c r="JS40" s="5"/>
      <c r="JT40" s="5"/>
      <c r="JU40" s="5"/>
      <c r="JV40" s="5"/>
      <c r="JW40" s="5"/>
      <c r="JX40" s="5"/>
      <c r="JY40" s="5"/>
      <c r="JZ40" s="5"/>
      <c r="KA40" s="5"/>
      <c r="KB40" s="5"/>
      <c r="KC40" s="5"/>
      <c r="KD40" s="5"/>
      <c r="KE40" s="5"/>
      <c r="KF40" s="5"/>
      <c r="KG40" s="5"/>
      <c r="KH40" s="5"/>
      <c r="KI40" s="5"/>
      <c r="KJ40" s="5"/>
      <c r="KK40" s="5"/>
      <c r="KL40" s="5"/>
      <c r="KM40" s="5"/>
      <c r="KN40" s="5"/>
      <c r="KO40" s="5"/>
      <c r="KP40" s="5"/>
      <c r="KQ40" s="5"/>
      <c r="KR40" s="5"/>
      <c r="KS40" s="5"/>
      <c r="KT40" s="5"/>
      <c r="KU40" s="5"/>
      <c r="KV40" s="5"/>
      <c r="KW40" s="5"/>
      <c r="KX40" s="5"/>
      <c r="KY40" s="5"/>
      <c r="KZ40" s="5"/>
      <c r="LA40" s="5"/>
      <c r="LB40" s="5"/>
      <c r="LC40" s="5"/>
      <c r="LD40" s="5"/>
      <c r="LE40" s="5"/>
      <c r="LF40" s="5"/>
      <c r="LG40" s="5"/>
      <c r="LH40" s="5"/>
      <c r="LI40" s="5"/>
      <c r="LJ40" s="5"/>
      <c r="LK40" s="5"/>
      <c r="LL40" s="5"/>
      <c r="LM40" s="5"/>
      <c r="LN40" s="5"/>
      <c r="LO40" s="5"/>
      <c r="LP40" s="5"/>
      <c r="LQ40" s="5"/>
      <c r="LR40" s="5"/>
      <c r="LS40" s="5"/>
      <c r="LT40" s="5"/>
      <c r="LU40" s="5"/>
      <c r="LV40" s="5"/>
      <c r="LW40" s="5"/>
      <c r="LX40" s="5"/>
      <c r="LY40" s="5"/>
      <c r="LZ40" s="5"/>
      <c r="MA40" s="5"/>
      <c r="MB40" s="5"/>
      <c r="MC40" s="5"/>
      <c r="MD40" s="5"/>
      <c r="ME40" s="5"/>
      <c r="MF40" s="5"/>
      <c r="MG40" s="5"/>
      <c r="MH40" s="5"/>
      <c r="MI40" s="5"/>
      <c r="MJ40" s="5"/>
      <c r="MK40" s="5"/>
      <c r="ML40" s="5"/>
      <c r="MM40" s="5"/>
      <c r="MN40" s="5"/>
      <c r="MO40" s="5"/>
      <c r="MP40" s="5"/>
      <c r="MQ40" s="5"/>
      <c r="MR40" s="5"/>
      <c r="MS40" s="5"/>
      <c r="MT40" s="5"/>
      <c r="MU40" s="5"/>
      <c r="MV40" s="5"/>
      <c r="MW40" s="5"/>
      <c r="MX40" s="5"/>
      <c r="MY40" s="5"/>
      <c r="MZ40" s="5"/>
      <c r="NA40" s="5"/>
      <c r="NB40" s="5"/>
      <c r="NC40" s="5"/>
      <c r="ND40" s="5"/>
      <c r="NE40" s="5"/>
      <c r="NF40" s="5"/>
      <c r="NG40" s="5"/>
      <c r="NH40" s="5"/>
      <c r="NI40" s="5"/>
      <c r="NJ40" s="5"/>
      <c r="NK40" s="5"/>
      <c r="NL40" s="5"/>
      <c r="NM40" s="5"/>
      <c r="NN40" s="5"/>
      <c r="NO40" s="5"/>
      <c r="NP40" s="5"/>
      <c r="NQ40" s="5"/>
      <c r="NR40" s="5"/>
      <c r="NS40" s="5"/>
      <c r="NT40" s="5"/>
      <c r="NU40" s="5"/>
      <c r="NV40" s="5"/>
      <c r="NW40" s="5"/>
      <c r="NX40" s="5"/>
      <c r="NY40" s="5"/>
      <c r="NZ40" s="5"/>
      <c r="OA40" s="5"/>
      <c r="OB40" s="5"/>
      <c r="OC40" s="5"/>
      <c r="OD40" s="5"/>
      <c r="OE40" s="5"/>
      <c r="OF40" s="5"/>
      <c r="OG40" s="5"/>
      <c r="OH40" s="5"/>
      <c r="OI40" s="5"/>
      <c r="OJ40" s="5"/>
      <c r="OK40" s="5"/>
      <c r="OL40" s="5"/>
      <c r="OM40" s="5"/>
      <c r="ON40" s="5"/>
      <c r="OO40" s="5"/>
      <c r="OP40" s="5"/>
      <c r="OQ40" s="5"/>
      <c r="OR40" s="5"/>
      <c r="OS40" s="5"/>
      <c r="OT40" s="5"/>
      <c r="OU40" s="5"/>
      <c r="OV40" s="5"/>
      <c r="OW40" s="5"/>
      <c r="OX40" s="5"/>
      <c r="OY40" s="5"/>
      <c r="OZ40" s="5"/>
      <c r="PA40" s="5"/>
      <c r="PB40" s="5"/>
      <c r="PC40" s="5"/>
      <c r="PD40" s="5"/>
      <c r="PE40" s="5"/>
      <c r="PF40" s="5"/>
      <c r="PG40" s="5"/>
      <c r="PH40" s="5"/>
      <c r="PI40" s="5"/>
      <c r="PJ40" s="5"/>
      <c r="PK40" s="5"/>
      <c r="PL40" s="5"/>
      <c r="PM40" s="5"/>
      <c r="PN40" s="5"/>
      <c r="PO40" s="5"/>
      <c r="PP40" s="5"/>
      <c r="PQ40" s="5"/>
      <c r="PR40" s="5"/>
      <c r="PS40" s="5"/>
      <c r="PT40" s="5"/>
      <c r="PU40" s="5"/>
      <c r="PV40" s="5"/>
      <c r="PW40" s="5"/>
      <c r="PX40" s="5"/>
      <c r="PY40" s="5"/>
      <c r="PZ40" s="5"/>
      <c r="QA40" s="5"/>
      <c r="QB40" s="5"/>
      <c r="QC40" s="5"/>
      <c r="QD40" s="5"/>
      <c r="QE40" s="5"/>
      <c r="QF40" s="5"/>
      <c r="QG40" s="5"/>
      <c r="QH40" s="5"/>
      <c r="QI40" s="5"/>
      <c r="QJ40" s="5"/>
      <c r="QK40" s="5"/>
      <c r="QL40" s="5"/>
      <c r="QM40" s="5"/>
      <c r="QN40" s="5"/>
      <c r="QO40" s="5"/>
      <c r="QP40" s="5"/>
      <c r="QQ40" s="5"/>
      <c r="QR40" s="5"/>
      <c r="QS40" s="5"/>
      <c r="QT40" s="5"/>
      <c r="QU40" s="5"/>
      <c r="QV40" s="5"/>
      <c r="QW40" s="5"/>
      <c r="QX40" s="5"/>
      <c r="QY40" s="5"/>
      <c r="QZ40" s="5"/>
      <c r="RA40" s="5"/>
      <c r="RB40" s="5"/>
      <c r="RC40" s="5"/>
      <c r="RD40" s="5"/>
      <c r="RE40" s="5"/>
      <c r="RF40" s="5"/>
      <c r="RG40" s="5"/>
      <c r="RH40" s="5"/>
      <c r="RI40" s="5"/>
      <c r="RJ40" s="5"/>
      <c r="RK40" s="5"/>
      <c r="RL40" s="5"/>
      <c r="RM40" s="5"/>
      <c r="RN40" s="5"/>
      <c r="RO40" s="5"/>
      <c r="RP40" s="5"/>
      <c r="RQ40" s="5"/>
      <c r="RR40" s="5"/>
      <c r="RS40" s="5"/>
      <c r="RT40" s="5"/>
      <c r="RU40" s="5"/>
      <c r="RV40" s="5"/>
      <c r="RW40" s="5"/>
      <c r="RX40" s="5"/>
      <c r="RY40" s="5"/>
      <c r="RZ40" s="5"/>
      <c r="SA40" s="5"/>
      <c r="SB40" s="5"/>
      <c r="SC40" s="5"/>
      <c r="SD40" s="5"/>
      <c r="SE40" s="5"/>
      <c r="SF40" s="5"/>
      <c r="SG40" s="5"/>
      <c r="SH40" s="5"/>
      <c r="SI40" s="5"/>
      <c r="SJ40" s="5"/>
      <c r="SK40" s="5"/>
      <c r="SL40" s="5"/>
      <c r="SM40" s="5"/>
      <c r="SN40" s="5"/>
      <c r="SO40" s="5"/>
      <c r="SP40" s="5"/>
      <c r="SQ40" s="5"/>
      <c r="SR40" s="5"/>
      <c r="SS40" s="5"/>
      <c r="ST40" s="5"/>
      <c r="SU40" s="5"/>
      <c r="SV40" s="5"/>
      <c r="SW40" s="5"/>
      <c r="SX40" s="5"/>
      <c r="SY40" s="5"/>
      <c r="SZ40" s="5"/>
      <c r="TA40" s="5"/>
      <c r="TB40" s="5"/>
      <c r="TC40" s="5"/>
      <c r="TD40" s="5"/>
      <c r="TE40" s="5"/>
      <c r="TF40" s="5"/>
      <c r="TG40" s="5"/>
      <c r="TH40" s="5"/>
      <c r="TI40" s="5"/>
      <c r="TJ40" s="5"/>
      <c r="TK40" s="5"/>
      <c r="TL40" s="5"/>
      <c r="TM40" s="5"/>
      <c r="TN40" s="5"/>
      <c r="TO40" s="5"/>
      <c r="TP40" s="5"/>
      <c r="TQ40" s="5"/>
      <c r="TR40" s="5"/>
      <c r="TS40" s="5"/>
      <c r="TT40" s="5"/>
      <c r="TU40" s="5"/>
      <c r="TV40" s="5"/>
      <c r="TW40" s="5"/>
      <c r="TX40" s="5"/>
      <c r="TY40" s="5"/>
      <c r="TZ40" s="5"/>
      <c r="UA40" s="5"/>
      <c r="UB40" s="5"/>
      <c r="UC40" s="5"/>
      <c r="UD40" s="5"/>
      <c r="UE40" s="5"/>
      <c r="UF40" s="5"/>
      <c r="UG40" s="5"/>
      <c r="UH40" s="5"/>
      <c r="UI40" s="5"/>
      <c r="UJ40" s="5"/>
      <c r="UK40" s="5"/>
      <c r="UL40" s="5"/>
      <c r="UM40" s="5"/>
      <c r="UN40" s="5"/>
      <c r="UO40" s="5"/>
      <c r="UP40" s="5"/>
      <c r="UQ40" s="5"/>
      <c r="UR40" s="5"/>
      <c r="US40" s="5"/>
      <c r="UT40" s="5"/>
      <c r="UU40" s="5"/>
      <c r="UV40" s="5"/>
      <c r="UW40" s="5"/>
      <c r="UX40" s="5"/>
      <c r="UY40" s="5"/>
      <c r="UZ40" s="5"/>
      <c r="VA40" s="5"/>
      <c r="VB40" s="5"/>
      <c r="VC40" s="5"/>
      <c r="VD40" s="5"/>
      <c r="VE40" s="5"/>
      <c r="VF40" s="5"/>
      <c r="VG40" s="5"/>
      <c r="VH40" s="5"/>
      <c r="VI40" s="5"/>
      <c r="VJ40" s="5"/>
      <c r="VK40" s="5"/>
      <c r="VL40" s="5"/>
      <c r="VM40" s="5"/>
      <c r="VN40" s="5"/>
      <c r="VO40" s="5"/>
      <c r="VP40" s="5"/>
      <c r="VQ40" s="5"/>
      <c r="VR40" s="5"/>
      <c r="VS40" s="5"/>
      <c r="VT40" s="5"/>
      <c r="VU40" s="5"/>
      <c r="VV40" s="5"/>
      <c r="VW40" s="5"/>
      <c r="VX40" s="5"/>
      <c r="VY40" s="5"/>
      <c r="VZ40" s="5"/>
      <c r="WA40" s="5"/>
      <c r="WB40" s="5"/>
      <c r="WC40" s="5"/>
      <c r="WD40" s="5"/>
      <c r="WE40" s="5"/>
      <c r="WF40" s="5"/>
      <c r="WG40" s="5"/>
      <c r="WH40" s="5"/>
      <c r="WI40" s="5"/>
      <c r="WJ40" s="5"/>
      <c r="WK40" s="5"/>
      <c r="WL40" s="5"/>
      <c r="WM40" s="5"/>
      <c r="WN40" s="5"/>
      <c r="WO40" s="5"/>
      <c r="WP40" s="5"/>
      <c r="WQ40" s="5"/>
      <c r="WR40" s="5"/>
      <c r="WS40" s="5"/>
      <c r="WT40" s="5"/>
      <c r="WU40" s="5"/>
      <c r="WV40" s="5"/>
      <c r="WW40" s="5"/>
      <c r="WX40" s="5"/>
      <c r="WY40" s="5"/>
      <c r="WZ40" s="5"/>
      <c r="XA40" s="5"/>
      <c r="XB40" s="5"/>
      <c r="XC40" s="5"/>
      <c r="XD40" s="5"/>
      <c r="XE40" s="5"/>
      <c r="XF40" s="5"/>
      <c r="XG40" s="5"/>
      <c r="XH40" s="5"/>
      <c r="XI40" s="5"/>
      <c r="XJ40" s="5"/>
      <c r="XK40" s="5"/>
      <c r="XL40" s="5"/>
      <c r="XM40" s="5"/>
      <c r="XN40" s="5"/>
      <c r="XO40" s="5"/>
      <c r="XP40" s="5"/>
      <c r="XQ40" s="5"/>
      <c r="XR40" s="5"/>
      <c r="XS40" s="5"/>
      <c r="XT40" s="5"/>
      <c r="XU40" s="5"/>
      <c r="XV40" s="5"/>
      <c r="XW40" s="5"/>
      <c r="XX40" s="5"/>
      <c r="XY40" s="5"/>
      <c r="XZ40" s="5"/>
      <c r="YA40" s="5"/>
      <c r="YB40" s="5"/>
      <c r="YC40" s="5"/>
      <c r="YD40" s="5"/>
      <c r="YE40" s="5"/>
      <c r="YF40" s="5"/>
      <c r="YG40" s="5"/>
      <c r="YH40" s="5"/>
      <c r="YI40" s="5"/>
      <c r="YJ40" s="5"/>
      <c r="YK40" s="5"/>
      <c r="YL40" s="5"/>
      <c r="YM40" s="5"/>
      <c r="YN40" s="5"/>
      <c r="YO40" s="5"/>
      <c r="YP40" s="5"/>
      <c r="YQ40" s="5"/>
      <c r="YR40" s="5"/>
      <c r="YS40" s="5"/>
      <c r="YT40" s="5"/>
      <c r="YU40" s="5"/>
      <c r="YV40" s="5"/>
      <c r="YW40" s="5"/>
      <c r="YX40" s="5"/>
      <c r="YY40" s="5"/>
      <c r="YZ40" s="5"/>
      <c r="ZA40" s="5"/>
      <c r="ZB40" s="5"/>
      <c r="ZC40" s="5"/>
      <c r="ZD40" s="5"/>
      <c r="ZE40" s="5"/>
      <c r="ZF40" s="5"/>
      <c r="ZG40" s="5"/>
      <c r="ZH40" s="5"/>
      <c r="ZI40" s="5"/>
      <c r="ZJ40" s="5"/>
      <c r="ZK40" s="5"/>
      <c r="ZL40" s="5"/>
      <c r="ZM40" s="5"/>
      <c r="ZN40" s="5"/>
      <c r="ZO40" s="5"/>
      <c r="ZP40" s="5"/>
      <c r="ZQ40" s="5"/>
      <c r="ZR40" s="5"/>
      <c r="ZS40" s="5"/>
      <c r="ZT40" s="5"/>
      <c r="ZU40" s="5"/>
      <c r="ZV40" s="5"/>
      <c r="ZW40" s="5"/>
      <c r="ZX40" s="5"/>
      <c r="ZY40" s="5"/>
      <c r="ZZ40" s="5"/>
    </row>
    <row r="41" spans="1:702" ht="26.25" x14ac:dyDescent="0.25">
      <c r="A41" s="61" t="s">
        <v>148</v>
      </c>
      <c r="B41" s="73" t="s">
        <v>168</v>
      </c>
      <c r="C41" s="69"/>
      <c r="D41" s="70">
        <v>43912</v>
      </c>
      <c r="E41" s="75" t="s">
        <v>54</v>
      </c>
      <c r="F41" s="71">
        <v>10000</v>
      </c>
      <c r="G41" s="69"/>
      <c r="H41" s="72">
        <f t="array" aca="1" ref="H41" ca="1">IF(OR($D41=Fériés,$D41=Ponts,NOT(NETWORKDAYS.INTL($D41,$D41,Chômés))),"Erreur de",IF($D41="","Absence de",IFERROR(
IF($I41="Terminé","Opération",
IF(TODAY()&lt;=$D41,$D41,
IF($I41&lt;WORKDAY.INTL(Prochaine_Echéance,IF(OR(WORKDAY.INTL(Prochaine_Echéance,0,Chômés,Tout_JF_P)=Tout_JF_P),1,0)*Sens,Chômés,Tout_JF_P),
$I41,
WORKDAY.INTL(Prochaine_Echéance,IF(OR(WORKDAY.INTL(Prochaine_Echéance,0,Chômés,Tout_JF_P)=Tout_JF_P),1,0)*Sens,Chômés,Tout_JF_P))
)),
IF($D41="","Absence de","Erreur de"))))</f>
        <v>43912</v>
      </c>
      <c r="I41" s="60" t="str">
        <f t="array" aca="1" ref="I41" ca="1">IF(OR($D41=Fériés,$D41=Ponts,NOT(NETWORKDAYS.INTL($D41,$D41,Chômés))),"date de début",IFERROR(
IF(La_Dernière_Opération&gt;EDATE($D41,100),"Perpétuel",
IF(La_Dernière_Opération&lt;TODAY(),"Terminé",La_Dernière_Opération)),IF(AND(ISNUMBER($D41),$E41=""),"périodicité","date de début")))</f>
        <v>Perpétuel</v>
      </c>
      <c r="J41" s="40" t="str">
        <f t="array" aca="1" ref="J41" ca="1">IFERROR(IF(J$4&lt;$D41,"",
IF(J$4&gt;La_Dernière_Opération,"",
IF(J$4=La_Dernière_Opération,Montant,
IF(J$4=$D41,IF(OR(J$4=Tout_JF_P,NOT(NETWORKDAYS.INTL(J$4,J$4,Chômés))),"*",Montant),
IF(_T_E=J$4,IF(OR(J$4=Tout_JF_P,NOT(NETWORKDAYS.INTL(J$4,J$4,Chômés))),"*",Montant),
IF(AND(OFFSET(J41,,-Sens)&lt;&gt;"",OR(OFFSET(J$4,,-Sens)=Tout_JF_P,NOT(NETWORKDAYS.INTL(OFFSET(J$4,,-Sens),OFFSET(J$4,,-Sens),Chômés)))),IF(OR(J$4=Tout_JF_P,NOT(NETWORKDAYS.INTL(J$4,J$4,Chômés))),"*",Montant),
"")))))),"")</f>
        <v/>
      </c>
      <c r="K41" s="40" t="str">
        <f t="array" aca="1" ref="K41" ca="1">IFERROR(IF(K$4&lt;$D41,"",
IF(K$4&gt;La_Dernière_Opération,"",
IF(K$4=La_Dernière_Opération,Montant,
IF(K$4=$D41,IF(OR(K$4=Tout_JF_P,NOT(NETWORKDAYS.INTL(K$4,K$4,Chômés))),"*",Montant),
IF(_T_E=K$4,IF(OR(K$4=Tout_JF_P,NOT(NETWORKDAYS.INTL(K$4,K$4,Chômés))),"*",Montant),
IF(AND(OFFSET(K41,,-Sens)&lt;&gt;"",OR(OFFSET(K$4,,-Sens)=Tout_JF_P,NOT(NETWORKDAYS.INTL(OFFSET(K$4,,-Sens),OFFSET(K$4,,-Sens),Chômés)))),IF(OR(K$4=Tout_JF_P,NOT(NETWORKDAYS.INTL(K$4,K$4,Chômés))),"*",Montant),
"")))))),"")</f>
        <v/>
      </c>
      <c r="L41" s="40" t="str">
        <f t="array" aca="1" ref="L41" ca="1">IFERROR(IF(L$4&lt;$D41,"",
IF(L$4&gt;La_Dernière_Opération,"",
IF(L$4=La_Dernière_Opération,Montant,
IF(L$4=$D41,IF(OR(L$4=Tout_JF_P,NOT(NETWORKDAYS.INTL(L$4,L$4,Chômés))),"*",Montant),
IF(_T_E=L$4,IF(OR(L$4=Tout_JF_P,NOT(NETWORKDAYS.INTL(L$4,L$4,Chômés))),"*",Montant),
IF(AND(OFFSET(L41,,-Sens)&lt;&gt;"",OR(OFFSET(L$4,,-Sens)=Tout_JF_P,NOT(NETWORKDAYS.INTL(OFFSET(L$4,,-Sens),OFFSET(L$4,,-Sens),Chômés)))),IF(OR(L$4=Tout_JF_P,NOT(NETWORKDAYS.INTL(L$4,L$4,Chômés))),"*",Montant),
"")))))),"")</f>
        <v/>
      </c>
      <c r="M41" s="40" t="str">
        <f t="array" aca="1" ref="M41" ca="1">IFERROR(IF(M$4&lt;$D41,"",
IF(M$4&gt;La_Dernière_Opération,"",
IF(M$4=La_Dernière_Opération,Montant,
IF(M$4=$D41,IF(OR(M$4=Tout_JF_P,NOT(NETWORKDAYS.INTL(M$4,M$4,Chômés))),"*",Montant),
IF(_T_E=M$4,IF(OR(M$4=Tout_JF_P,NOT(NETWORKDAYS.INTL(M$4,M$4,Chômés))),"*",Montant),
IF(AND(OFFSET(M41,,-Sens)&lt;&gt;"",OR(OFFSET(M$4,,-Sens)=Tout_JF_P,NOT(NETWORKDAYS.INTL(OFFSET(M$4,,-Sens),OFFSET(M$4,,-Sens),Chômés)))),IF(OR(M$4=Tout_JF_P,NOT(NETWORKDAYS.INTL(M$4,M$4,Chômés))),"*",Montant),
"")))))),"")</f>
        <v/>
      </c>
      <c r="N41" s="40" t="str">
        <f t="array" aca="1" ref="N41" ca="1">IFERROR(IF(N$4&lt;$D41,"",
IF(N$4&gt;La_Dernière_Opération,"",
IF(N$4=La_Dernière_Opération,Montant,
IF(N$4=$D41,IF(OR(N$4=Tout_JF_P,NOT(NETWORKDAYS.INTL(N$4,N$4,Chômés))),"*",Montant),
IF(_T_E=N$4,IF(OR(N$4=Tout_JF_P,NOT(NETWORKDAYS.INTL(N$4,N$4,Chômés))),"*",Montant),
IF(AND(OFFSET(N41,,-Sens)&lt;&gt;"",OR(OFFSET(N$4,,-Sens)=Tout_JF_P,NOT(NETWORKDAYS.INTL(OFFSET(N$4,,-Sens),OFFSET(N$4,,-Sens),Chômés)))),IF(OR(N$4=Tout_JF_P,NOT(NETWORKDAYS.INTL(N$4,N$4,Chômés))),"*",Montant),
"")))))),"")</f>
        <v/>
      </c>
      <c r="O41" s="40" t="str">
        <f t="array" aca="1" ref="O41" ca="1">IFERROR(IF(O$4&lt;$D41,"",
IF(O$4&gt;La_Dernière_Opération,"",
IF(O$4=La_Dernière_Opération,Montant,
IF(O$4=$D41,IF(OR(O$4=Tout_JF_P,NOT(NETWORKDAYS.INTL(O$4,O$4,Chômés))),"*",Montant),
IF(_T_E=O$4,IF(OR(O$4=Tout_JF_P,NOT(NETWORKDAYS.INTL(O$4,O$4,Chômés))),"*",Montant),
IF(AND(OFFSET(O41,,-Sens)&lt;&gt;"",OR(OFFSET(O$4,,-Sens)=Tout_JF_P,NOT(NETWORKDAYS.INTL(OFFSET(O$4,,-Sens),OFFSET(O$4,,-Sens),Chômés)))),IF(OR(O$4=Tout_JF_P,NOT(NETWORKDAYS.INTL(O$4,O$4,Chômés))),"*",Montant),
"")))))),"")</f>
        <v/>
      </c>
      <c r="P41" s="40" t="str">
        <f t="array" aca="1" ref="P41" ca="1">IFERROR(IF(P$4&lt;$D41,"",
IF(P$4&gt;La_Dernière_Opération,"",
IF(P$4=La_Dernière_Opération,Montant,
IF(P$4=$D41,IF(OR(P$4=Tout_JF_P,NOT(NETWORKDAYS.INTL(P$4,P$4,Chômés))),"*",Montant),
IF(_T_E=P$4,IF(OR(P$4=Tout_JF_P,NOT(NETWORKDAYS.INTL(P$4,P$4,Chômés))),"*",Montant),
IF(AND(OFFSET(P41,,-Sens)&lt;&gt;"",OR(OFFSET(P$4,,-Sens)=Tout_JF_P,NOT(NETWORKDAYS.INTL(OFFSET(P$4,,-Sens),OFFSET(P$4,,-Sens),Chômés)))),IF(OR(P$4=Tout_JF_P,NOT(NETWORKDAYS.INTL(P$4,P$4,Chômés))),"*",Montant),
"")))))),"")</f>
        <v/>
      </c>
      <c r="Q41" s="40" t="str">
        <f t="array" aca="1" ref="Q41" ca="1">IFERROR(IF(Q$4&lt;$D41,"",
IF(Q$4&gt;La_Dernière_Opération,"",
IF(Q$4=La_Dernière_Opération,Montant,
IF(Q$4=$D41,IF(OR(Q$4=Tout_JF_P,NOT(NETWORKDAYS.INTL(Q$4,Q$4,Chômés))),"*",Montant),
IF(_T_E=Q$4,IF(OR(Q$4=Tout_JF_P,NOT(NETWORKDAYS.INTL(Q$4,Q$4,Chômés))),"*",Montant),
IF(AND(OFFSET(Q41,,-Sens)&lt;&gt;"",OR(OFFSET(Q$4,,-Sens)=Tout_JF_P,NOT(NETWORKDAYS.INTL(OFFSET(Q$4,,-Sens),OFFSET(Q$4,,-Sens),Chômés)))),IF(OR(Q$4=Tout_JF_P,NOT(NETWORKDAYS.INTL(Q$4,Q$4,Chômés))),"*",Montant),
"")))))),"")</f>
        <v/>
      </c>
      <c r="R41" s="87" t="str">
        <f t="array" aca="1" ref="R41" ca="1">IFERROR(IF(R$4&lt;$D41,"",
IF(R$4&gt;La_Dernière_Opération,"",
IF(R$4=La_Dernière_Opération,Montant,
IF(R$4=$D41,IF(OR(R$4=Tout_JF_P,NOT(NETWORKDAYS.INTL(R$4,R$4,Chômés))),"*",Montant),
IF(_T_E=R$4,IF(OR(R$4=Tout_JF_P,NOT(NETWORKDAYS.INTL(R$4,R$4,Chômés))),"*",Montant),
IF(AND(OFFSET(R41,,-Sens)&lt;&gt;"",OR(OFFSET(R$4,,-Sens)=Tout_JF_P,NOT(NETWORKDAYS.INTL(OFFSET(R$4,,-Sens),OFFSET(R$4,,-Sens),Chômés)))),IF(OR(R$4=Tout_JF_P,NOT(NETWORKDAYS.INTL(R$4,R$4,Chômés))),"*",Montant),
"")))))),"")</f>
        <v/>
      </c>
      <c r="S41" s="87" t="str">
        <f t="array" aca="1" ref="S41" ca="1">IFERROR(IF(S$4&lt;$D41,"",
IF(S$4&gt;La_Dernière_Opération,"",
IF(S$4=La_Dernière_Opération,Montant,
IF(S$4=$D41,IF(OR(S$4=Tout_JF_P,NOT(NETWORKDAYS.INTL(S$4,S$4,Chômés))),"*",Montant),
IF(_T_E=S$4,IF(OR(S$4=Tout_JF_P,NOT(NETWORKDAYS.INTL(S$4,S$4,Chômés))),"*",Montant),
IF(AND(OFFSET(S41,,-Sens)&lt;&gt;"",OR(OFFSET(S$4,,-Sens)=Tout_JF_P,NOT(NETWORKDAYS.INTL(OFFSET(S$4,,-Sens),OFFSET(S$4,,-Sens),Chômés)))),IF(OR(S$4=Tout_JF_P,NOT(NETWORKDAYS.INTL(S$4,S$4,Chômés))),"*",Montant),
"")))))),"")</f>
        <v/>
      </c>
      <c r="T41" s="87" t="str">
        <f t="array" aca="1" ref="T41" ca="1">IFERROR(IF(T$4&lt;$D41,"",
IF(T$4&gt;La_Dernière_Opération,"",
IF(T$4=La_Dernière_Opération,Montant,
IF(T$4=$D41,IF(OR(T$4=Tout_JF_P,NOT(NETWORKDAYS.INTL(T$4,T$4,Chômés))),"*",Montant),
IF(_T_E=T$4,IF(OR(T$4=Tout_JF_P,NOT(NETWORKDAYS.INTL(T$4,T$4,Chômés))),"*",Montant),
IF(AND(OFFSET(T41,,-Sens)&lt;&gt;"",OR(OFFSET(T$4,,-Sens)=Tout_JF_P,NOT(NETWORKDAYS.INTL(OFFSET(T$4,,-Sens),OFFSET(T$4,,-Sens),Chômés)))),IF(OR(T$4=Tout_JF_P,NOT(NETWORKDAYS.INTL(T$4,T$4,Chômés))),"*",Montant),
"")))))),"")</f>
        <v/>
      </c>
      <c r="U41" s="87" t="str">
        <f t="array" aca="1" ref="U41" ca="1">IFERROR(IF(U$4&lt;$D41,"",
IF(U$4&gt;La_Dernière_Opération,"",
IF(U$4=La_Dernière_Opération,Montant,
IF(U$4=$D41,IF(OR(U$4=Tout_JF_P,NOT(NETWORKDAYS.INTL(U$4,U$4,Chômés))),"*",Montant),
IF(_T_E=U$4,IF(OR(U$4=Tout_JF_P,NOT(NETWORKDAYS.INTL(U$4,U$4,Chômés))),"*",Montant),
IF(AND(OFFSET(U41,,-Sens)&lt;&gt;"",OR(OFFSET(U$4,,-Sens)=Tout_JF_P,NOT(NETWORKDAYS.INTL(OFFSET(U$4,,-Sens),OFFSET(U$4,,-Sens),Chômés)))),IF(OR(U$4=Tout_JF_P,NOT(NETWORKDAYS.INTL(U$4,U$4,Chômés))),"*",Montant),
"")))))),"")</f>
        <v/>
      </c>
      <c r="V41" s="87" t="str">
        <f ca="1">IFERROR(IF(V$4&lt;$D41,"",
IF(V$4&gt;La_Dernière_Opération,"",
IF(V$4=La_Dernière_Opération,Montant,
IF(V$4=$D41,IF(OR(V$4=Tout_JF_P,NOT(NETWORKDAYS.INTL(V$4,V$4,Chômés))),"*",Montant),
IF(_T_E=V$4,IF(OR(V$4=Tout_JF_P,NOT(NETWORKDAYS.INTL(V$4,V$4,Chômés))),"*",Montant),
IF(AND(OFFSET(V41,,-Sens)&lt;&gt;"",OR(OFFSET(V$4,,-Sens)=Tout_JF_P,NOT(NETWORKDAYS.INTL(OFFSET(V$4,,-Sens),OFFSET(V$4,,-Sens),Chômés)))),IF(OR(V$4=Tout_JF_P,NOT(NETWORKDAYS.INTL(V$4,V$4,Chômés))),"*",Montant),
"")))))),"")</f>
        <v/>
      </c>
      <c r="W41" s="87" t="str">
        <f ca="1">IFERROR(IF(W$4&lt;$D41,"",
IF(W$4&gt;La_Dernière_Opération,"",
IF(W$4=La_Dernière_Opération,Montant,
IF(W$4=$D41,IF(OR(W$4=Tout_JF_P,NOT(NETWORKDAYS.INTL(W$4,W$4,Chômés))),"*",Montant),
IF(_T_E=W$4,IF(OR(W$4=Tout_JF_P,NOT(NETWORKDAYS.INTL(W$4,W$4,Chômés))),"*",Montant),
IF(AND(OFFSET(W41,,-Sens)&lt;&gt;"",OR(OFFSET(W$4,,-Sens)=Tout_JF_P,NOT(NETWORKDAYS.INTL(OFFSET(W$4,,-Sens),OFFSET(W$4,,-Sens),Chômés)))),IF(OR(W$4=Tout_JF_P,NOT(NETWORKDAYS.INTL(W$4,W$4,Chômés))),"*",Montant),
"")))))),"")</f>
        <v/>
      </c>
      <c r="X41" s="87" t="str">
        <f t="array" aca="1" ref="X41" ca="1">IFERROR(IF(X$4&lt;$D41,"",
IF(X$4&gt;La_Dernière_Opération,"",
IF(X$4=La_Dernière_Opération,Montant,
IF(X$4=$D41,IF(OR(X$4=Tout_JF_P,NOT(NETWORKDAYS.INTL(X$4,X$4,Chômés))),"*",Montant),
IF(_T_E=X$4,IF(OR(X$4=Tout_JF_P,NOT(NETWORKDAYS.INTL(X$4,X$4,Chômés))),"*",Montant),
IF(AND(OFFSET(X41,,-Sens)&lt;&gt;"",OR(OFFSET(X$4,,-Sens)=Tout_JF_P,NOT(NETWORKDAYS.INTL(OFFSET(X$4,,-Sens),OFFSET(X$4,,-Sens),Chômés)))),IF(OR(X$4=Tout_JF_P,NOT(NETWORKDAYS.INTL(X$4,X$4,Chômés))),"*",Montant),
"")))))),"")</f>
        <v/>
      </c>
      <c r="Y41" s="87" t="str">
        <f t="array" aca="1" ref="Y41" ca="1">IFERROR(IF(Y$4&lt;$D41,"",
IF(Y$4&gt;La_Dernière_Opération,"",
IF(Y$4=La_Dernière_Opération,Montant,
IF(Y$4=$D41,IF(OR(Y$4=Tout_JF_P,NOT(NETWORKDAYS.INTL(Y$4,Y$4,Chômés))),"*",Montant),
IF(_T_E=Y$4,IF(OR(Y$4=Tout_JF_P,NOT(NETWORKDAYS.INTL(Y$4,Y$4,Chômés))),"*",Montant),
IF(AND(OFFSET(Y41,,-Sens)&lt;&gt;"",OR(OFFSET(Y$4,,-Sens)=Tout_JF_P,NOT(NETWORKDAYS.INTL(OFFSET(Y$4,,-Sens),OFFSET(Y$4,,-Sens),Chômés)))),IF(OR(Y$4=Tout_JF_P,NOT(NETWORKDAYS.INTL(Y$4,Y$4,Chômés))),"*",Montant),
"")))))),"")</f>
        <v/>
      </c>
      <c r="Z41" s="87" t="str">
        <f t="array" aca="1" ref="Z41" ca="1">IFERROR(IF(Z$4&lt;$D41,"",
IF(Z$4&gt;La_Dernière_Opération,"",
IF(Z$4=La_Dernière_Opération,Montant,
IF(Z$4=$D41,IF(OR(Z$4=Tout_JF_P,NOT(NETWORKDAYS.INTL(Z$4,Z$4,Chômés))),"*",Montant),
IF(_T_E=Z$4,IF(OR(Z$4=Tout_JF_P,NOT(NETWORKDAYS.INTL(Z$4,Z$4,Chômés))),"*",Montant),
IF(AND(OFFSET(Z41,,-Sens)&lt;&gt;"",OR(OFFSET(Z$4,,-Sens)=Tout_JF_P,NOT(NETWORKDAYS.INTL(OFFSET(Z$4,,-Sens),OFFSET(Z$4,,-Sens),Chômés)))),IF(OR(Z$4=Tout_JF_P,NOT(NETWORKDAYS.INTL(Z$4,Z$4,Chômés))),"*",Montant),
"")))))),"")</f>
        <v/>
      </c>
      <c r="AA41" s="87" t="str">
        <f t="array" aca="1" ref="AA41" ca="1">IFERROR(IF(AA$4&lt;$D41,"",
IF(AA$4&gt;La_Dernière_Opération,"",
IF(AA$4=La_Dernière_Opération,Montant,
IF(AA$4=$D41,IF(OR(AA$4=Tout_JF_P,NOT(NETWORKDAYS.INTL(AA$4,AA$4,Chômés))),"*",Montant),
IF(_T_E=AA$4,IF(OR(AA$4=Tout_JF_P,NOT(NETWORKDAYS.INTL(AA$4,AA$4,Chômés))),"*",Montant),
IF(AND(OFFSET(AA41,,-Sens)&lt;&gt;"",OR(OFFSET(AA$4,,-Sens)=Tout_JF_P,NOT(NETWORKDAYS.INTL(OFFSET(AA$4,,-Sens),OFFSET(AA$4,,-Sens),Chômés)))),IF(OR(AA$4=Tout_JF_P,NOT(NETWORKDAYS.INTL(AA$4,AA$4,Chômés))),"*",Montant),
"")))))),"")</f>
        <v/>
      </c>
      <c r="AB41" s="87" t="str">
        <f ca="1">IFERROR(IF(AB$4&lt;$D41,"",
IF(AB$4&gt;La_Dernière_Opération,"",
IF(AB$4=La_Dernière_Opération,Montant,
IF(AB$4=$D41,IF(OR(AB$4=Tout_JF_P,NOT(NETWORKDAYS.INTL(AB$4,AB$4,Chômés))),"*",Montant),
IF(_T_E=AB$4,IF(OR(AB$4=Tout_JF_P,NOT(NETWORKDAYS.INTL(AB$4,AB$4,Chômés))),"*",Montant),
IF(AND(OFFSET(AB41,,-Sens)&lt;&gt;"",OR(OFFSET(AB$4,,-Sens)=Tout_JF_P,NOT(NETWORKDAYS.INTL(OFFSET(AB$4,,-Sens),OFFSET(AB$4,,-Sens),Chômés)))),IF(OR(AB$4=Tout_JF_P,NOT(NETWORKDAYS.INTL(AB$4,AB$4,Chômés))),"*",Montant),
"")))))),"")</f>
        <v/>
      </c>
      <c r="AC41" s="87" t="str">
        <f t="array" aca="1" ref="AC41" ca="1">IFERROR(IF(AC$4&lt;$D41,"",
IF(AC$4&gt;La_Dernière_Opération,"",
IF(AC$4=La_Dernière_Opération,Montant,
IF(AC$4=$D41,IF(OR(AC$4=Tout_JF_P,NOT(NETWORKDAYS.INTL(AC$4,AC$4,Chômés))),"*",Montant),
IF(_T_E=AC$4,IF(OR(AC$4=Tout_JF_P,NOT(NETWORKDAYS.INTL(AC$4,AC$4,Chômés))),"*",Montant),
IF(AND(OFFSET(AC41,,-Sens)&lt;&gt;"",OR(OFFSET(AC$4,,-Sens)=Tout_JF_P,NOT(NETWORKDAYS.INTL(OFFSET(AC$4,,-Sens),OFFSET(AC$4,,-Sens),Chômés)))),IF(OR(AC$4=Tout_JF_P,NOT(NETWORKDAYS.INTL(AC$4,AC$4,Chômés))),"*",Montant),
"")))))),"")</f>
        <v/>
      </c>
      <c r="AD41" s="87" t="str">
        <f ca="1">IFERROR(IF(AD$4&lt;$D41,"",
IF(AD$4&gt;La_Dernière_Opération,"",
IF(AD$4=La_Dernière_Opération,Montant,
IF(AD$4=$D41,IF(OR(AD$4=Tout_JF_P,NOT(NETWORKDAYS.INTL(AD$4,AD$4,Chômés))),"*",Montant),
IF(_T_E=AD$4,IF(OR(AD$4=Tout_JF_P,NOT(NETWORKDAYS.INTL(AD$4,AD$4,Chômés))),"*",Montant),
IF(AND(OFFSET(AD41,,-Sens)&lt;&gt;"",OR(OFFSET(AD$4,,-Sens)=Tout_JF_P,NOT(NETWORKDAYS.INTL(OFFSET(AD$4,,-Sens),OFFSET(AD$4,,-Sens),Chômés)))),IF(OR(AD$4=Tout_JF_P,NOT(NETWORKDAYS.INTL(AD$4,AD$4,Chômés))),"*",Montant),
"")))))),"")</f>
        <v/>
      </c>
      <c r="AE41" s="87" t="str">
        <f t="array" aca="1" ref="AE41" ca="1">IFERROR(IF(AE$4&lt;$D41,"",
IF(AE$4&gt;La_Dernière_Opération,"",
IF(AE$4=La_Dernière_Opération,Montant,
IF(AE$4=$D41,IF(OR(AE$4=Tout_JF_P,NOT(NETWORKDAYS.INTL(AE$4,AE$4,Chômés))),"*",Montant),
IF(_T_E=AE$4,IF(OR(AE$4=Tout_JF_P,NOT(NETWORKDAYS.INTL(AE$4,AE$4,Chômés))),"*",Montant),
IF(AND(OFFSET(AE41,,-Sens)&lt;&gt;"",OR(OFFSET(AE$4,,-Sens)=Tout_JF_P,NOT(NETWORKDAYS.INTL(OFFSET(AE$4,,-Sens),OFFSET(AE$4,,-Sens),Chômés)))),IF(OR(AE$4=Tout_JF_P,NOT(NETWORKDAYS.INTL(AE$4,AE$4,Chômés))),"*",Montant),
"")))))),"")</f>
        <v/>
      </c>
      <c r="AF41" s="87" t="str">
        <f t="array" aca="1" ref="AF41" ca="1">IFERROR(IF(AF$4&lt;$D41,"",
IF(AF$4&gt;La_Dernière_Opération,"",
IF(AF$4=La_Dernière_Opération,Montant,
IF(AF$4=$D41,IF(OR(AF$4=Tout_JF_P,NOT(NETWORKDAYS.INTL(AF$4,AF$4,Chômés))),"*",Montant),
IF(_T_E=AF$4,IF(OR(AF$4=Tout_JF_P,NOT(NETWORKDAYS.INTL(AF$4,AF$4,Chômés))),"*",Montant),
IF(AND(OFFSET(AF41,,-Sens)&lt;&gt;"",OR(OFFSET(AF$4,,-Sens)=Tout_JF_P,NOT(NETWORKDAYS.INTL(OFFSET(AF$4,,-Sens),OFFSET(AF$4,,-Sens),Chômés)))),IF(OR(AF$4=Tout_JF_P,NOT(NETWORKDAYS.INTL(AF$4,AF$4,Chômés))),"*",Montant),
"")))))),"")</f>
        <v/>
      </c>
      <c r="AG41" s="87" t="str">
        <f ca="1">IFERROR(IF(AG$4&lt;$D41,"",
IF(AG$4&gt;La_Dernière_Opération,"",
IF(AG$4=La_Dernière_Opération,Montant,
IF(AG$4=$D41,IF(OR(AG$4=Tout_JF_P,NOT(NETWORKDAYS.INTL(AG$4,AG$4,Chômés))),"*",Montant),
IF(_T_E=AG$4,IF(OR(AG$4=Tout_JF_P,NOT(NETWORKDAYS.INTL(AG$4,AG$4,Chômés))),"*",Montant),
IF(AND(OFFSET(AG41,,-Sens)&lt;&gt;"",OR(OFFSET(AG$4,,-Sens)=Tout_JF_P,NOT(NETWORKDAYS.INTL(OFFSET(AG$4,,-Sens),OFFSET(AG$4,,-Sens),Chômés)))),IF(OR(AG$4=Tout_JF_P,NOT(NETWORKDAYS.INTL(AG$4,AG$4,Chômés))),"*",Montant),
"")))))),"")</f>
        <v/>
      </c>
      <c r="AH41" s="87" t="str">
        <f t="array" aca="1" ref="AH41" ca="1">IFERROR(IF(AH$4&lt;$D41,"",
IF(AH$4&gt;La_Dernière_Opération,"",
IF(AH$4=La_Dernière_Opération,Montant,
IF(AH$4=$D41,IF(OR(AH$4=Tout_JF_P,NOT(NETWORKDAYS.INTL(AH$4,AH$4,Chômés))),"*",Montant),
IF(_T_E=AH$4,IF(OR(AH$4=Tout_JF_P,NOT(NETWORKDAYS.INTL(AH$4,AH$4,Chômés))),"*",Montant),
IF(AND(OFFSET(AH41,,-Sens)&lt;&gt;"",OR(OFFSET(AH$4,,-Sens)=Tout_JF_P,NOT(NETWORKDAYS.INTL(OFFSET(AH$4,,-Sens),OFFSET(AH$4,,-Sens),Chômés)))),IF(OR(AH$4=Tout_JF_P,NOT(NETWORKDAYS.INTL(AH$4,AH$4,Chômés))),"*",Montant),
"")))))),"")</f>
        <v/>
      </c>
      <c r="AI41" s="87" t="str">
        <f ca="1">IFERROR(IF(AI$4&lt;$D41,"",
IF(AI$4&gt;La_Dernière_Opération,"",
IF(AI$4=La_Dernière_Opération,Montant,
IF(AI$4=$D41,IF(OR(AI$4=Tout_JF_P,NOT(NETWORKDAYS.INTL(AI$4,AI$4,Chômés))),"*",Montant),
IF(_T_E=AI$4,IF(OR(AI$4=Tout_JF_P,NOT(NETWORKDAYS.INTL(AI$4,AI$4,Chômés))),"*",Montant),
IF(AND(OFFSET(AI41,,-Sens)&lt;&gt;"",OR(OFFSET(AI$4,,-Sens)=Tout_JF_P,NOT(NETWORKDAYS.INTL(OFFSET(AI$4,,-Sens),OFFSET(AI$4,,-Sens),Chômés)))),IF(OR(AI$4=Tout_JF_P,NOT(NETWORKDAYS.INTL(AI$4,AI$4,Chômés))),"*",Montant),
"")))))),"")</f>
        <v/>
      </c>
      <c r="AJ41" s="87" t="str">
        <f t="array" aca="1" ref="AJ41" ca="1">IFERROR(IF(AJ$4&lt;$D41,"",
IF(AJ$4&gt;La_Dernière_Opération,"",
IF(AJ$4=La_Dernière_Opération,Montant,
IF(AJ$4=$D41,IF(OR(AJ$4=Tout_JF_P,NOT(NETWORKDAYS.INTL(AJ$4,AJ$4,Chômés))),"*",Montant),
IF(_T_E=AJ$4,IF(OR(AJ$4=Tout_JF_P,NOT(NETWORKDAYS.INTL(AJ$4,AJ$4,Chômés))),"*",Montant),
IF(AND(OFFSET(AJ41,,-Sens)&lt;&gt;"",OR(OFFSET(AJ$4,,-Sens)=Tout_JF_P,NOT(NETWORKDAYS.INTL(OFFSET(AJ$4,,-Sens),OFFSET(AJ$4,,-Sens),Chômés)))),IF(OR(AJ$4=Tout_JF_P,NOT(NETWORKDAYS.INTL(AJ$4,AJ$4,Chômés))),"*",Montant),
"")))))),"")</f>
        <v/>
      </c>
      <c r="AK41" s="87" t="str">
        <f t="array" aca="1" ref="AK41" ca="1">IFERROR(IF(AK$4&lt;$D41,"",
IF(AK$4&gt;La_Dernière_Opération,"",
IF(AK$4=La_Dernière_Opération,Montant,
IF(AK$4=$D41,IF(OR(AK$4=Tout_JF_P,NOT(NETWORKDAYS.INTL(AK$4,AK$4,Chômés))),"*",Montant),
IF(_T_E=AK$4,IF(OR(AK$4=Tout_JF_P,NOT(NETWORKDAYS.INTL(AK$4,AK$4,Chômés))),"*",Montant),
IF(AND(OFFSET(AK41,,-Sens)&lt;&gt;"",OR(OFFSET(AK$4,,-Sens)=Tout_JF_P,NOT(NETWORKDAYS.INTL(OFFSET(AK$4,,-Sens),OFFSET(AK$4,,-Sens),Chômés)))),IF(OR(AK$4=Tout_JF_P,NOT(NETWORKDAYS.INTL(AK$4,AK$4,Chômés))),"*",Montant),
"")))))),"")</f>
        <v/>
      </c>
      <c r="AL41" s="87" t="str">
        <f t="array" aca="1" ref="AL41" ca="1">IFERROR(IF(AL$4&lt;$D41,"",
IF(AL$4&gt;La_Dernière_Opération,"",
IF(AL$4=La_Dernière_Opération,Montant,
IF(AL$4=$D41,IF(OR(AL$4=Tout_JF_P,NOT(NETWORKDAYS.INTL(AL$4,AL$4,Chômés))),"*",Montant),
IF(_T_E=AL$4,IF(OR(AL$4=Tout_JF_P,NOT(NETWORKDAYS.INTL(AL$4,AL$4,Chômés))),"*",Montant),
IF(AND(OFFSET(AL41,,-Sens)&lt;&gt;"",OR(OFFSET(AL$4,,-Sens)=Tout_JF_P,NOT(NETWORKDAYS.INTL(OFFSET(AL$4,,-Sens),OFFSET(AL$4,,-Sens),Chômés)))),IF(OR(AL$4=Tout_JF_P,NOT(NETWORKDAYS.INTL(AL$4,AL$4,Chômés))),"*",Montant),
"")))))),"")</f>
        <v/>
      </c>
      <c r="AM41" s="87" t="str">
        <f t="array" aca="1" ref="AM41" ca="1">IFERROR(IF(AM$4&lt;$D41,"",
IF(AM$4&gt;La_Dernière_Opération,"",
IF(AM$4=La_Dernière_Opération,Montant,
IF(AM$4=$D41,IF(OR(AM$4=Tout_JF_P,NOT(NETWORKDAYS.INTL(AM$4,AM$4,Chômés))),"*",Montant),
IF(_T_E=AM$4,IF(OR(AM$4=Tout_JF_P,NOT(NETWORKDAYS.INTL(AM$4,AM$4,Chômés))),"*",Montant),
IF(AND(OFFSET(AM41,,-Sens)&lt;&gt;"",OR(OFFSET(AM$4,,-Sens)=Tout_JF_P,NOT(NETWORKDAYS.INTL(OFFSET(AM$4,,-Sens),OFFSET(AM$4,,-Sens),Chômés)))),IF(OR(AM$4=Tout_JF_P,NOT(NETWORKDAYS.INTL(AM$4,AM$4,Chômés))),"*",Montant),
"")))))),"")</f>
        <v/>
      </c>
      <c r="AN41" s="87" t="str">
        <f t="array" aca="1" ref="AN41" ca="1">IFERROR(IF(AN$4&lt;$D41,"",
IF(AN$4&gt;La_Dernière_Opération,"",
IF(AN$4=La_Dernière_Opération,Montant,
IF(AN$4=$D41,IF(OR(AN$4=Tout_JF_P,NOT(NETWORKDAYS.INTL(AN$4,AN$4,Chômés))),"*",Montant),
IF(_T_E=AN$4,IF(OR(AN$4=Tout_JF_P,NOT(NETWORKDAYS.INTL(AN$4,AN$4,Chômés))),"*",Montant),
IF(AND(OFFSET(AN41,,-Sens)&lt;&gt;"",OR(OFFSET(AN$4,,-Sens)=Tout_JF_P,NOT(NETWORKDAYS.INTL(OFFSET(AN$4,,-Sens),OFFSET(AN$4,,-Sens),Chômés)))),IF(OR(AN$4=Tout_JF_P,NOT(NETWORKDAYS.INTL(AN$4,AN$4,Chômés))),"*",Montant),
"")))))),"")</f>
        <v/>
      </c>
      <c r="AO41" s="87" t="str">
        <f t="array" aca="1" ref="AO41" ca="1">IFERROR(IF(AO$4&lt;$D41,"",
IF(AO$4&gt;La_Dernière_Opération,"",
IF(AO$4=La_Dernière_Opération,Montant,
IF(AO$4=$D41,IF(OR(AO$4=Tout_JF_P,NOT(NETWORKDAYS.INTL(AO$4,AO$4,Chômés))),"*",Montant),
IF(_T_E=AO$4,IF(OR(AO$4=Tout_JF_P,NOT(NETWORKDAYS.INTL(AO$4,AO$4,Chômés))),"*",Montant),
IF(AND(OFFSET(AO41,,-Sens)&lt;&gt;"",OR(OFFSET(AO$4,,-Sens)=Tout_JF_P,NOT(NETWORKDAYS.INTL(OFFSET(AO$4,,-Sens),OFFSET(AO$4,,-Sens),Chômés)))),IF(OR(AO$4=Tout_JF_P,NOT(NETWORKDAYS.INTL(AO$4,AO$4,Chômés))),"*",Montant),
"")))))),"")</f>
        <v/>
      </c>
      <c r="AP41" s="87" t="str">
        <f t="array" aca="1" ref="AP41" ca="1">IFERROR(IF(AP$4&lt;$D41,"",
IF(AP$4&gt;La_Dernière_Opération,"",
IF(AP$4=La_Dernière_Opération,Montant,
IF(AP$4=$D41,IF(OR(AP$4=Tout_JF_P,NOT(NETWORKDAYS.INTL(AP$4,AP$4,Chômés))),"*",Montant),
IF(_T_E=AP$4,IF(OR(AP$4=Tout_JF_P,NOT(NETWORKDAYS.INTL(AP$4,AP$4,Chômés))),"*",Montant),
IF(AND(OFFSET(AP41,,-Sens)&lt;&gt;"",OR(OFFSET(AP$4,,-Sens)=Tout_JF_P,NOT(NETWORKDAYS.INTL(OFFSET(AP$4,,-Sens),OFFSET(AP$4,,-Sens),Chômés)))),IF(OR(AP$4=Tout_JF_P,NOT(NETWORKDAYS.INTL(AP$4,AP$4,Chômés))),"*",Montant),
"")))))),"")</f>
        <v/>
      </c>
      <c r="AQ41" s="87" t="str">
        <f ca="1">IFERROR(IF(AQ$4&lt;$D41,"",
IF(AQ$4&gt;La_Dernière_Opération,"",
IF(AQ$4=La_Dernière_Opération,Montant,
IF(AQ$4=$D41,IF(OR(AQ$4=Tout_JF_P,NOT(NETWORKDAYS.INTL(AQ$4,AQ$4,Chômés))),"*",Montant),
IF(_T_E=AQ$4,IF(OR(AQ$4=Tout_JF_P,NOT(NETWORKDAYS.INTL(AQ$4,AQ$4,Chômés))),"*",Montant),
IF(AND(OFFSET(AQ41,,-Sens)&lt;&gt;"",OR(OFFSET(AQ$4,,-Sens)=Tout_JF_P,NOT(NETWORKDAYS.INTL(OFFSET(AQ$4,,-Sens),OFFSET(AQ$4,,-Sens),Chômés)))),IF(OR(AQ$4=Tout_JF_P,NOT(NETWORKDAYS.INTL(AQ$4,AQ$4,Chômés))),"*",Montant),
"")))))),"")</f>
        <v/>
      </c>
      <c r="AR41" s="87" t="str">
        <f ca="1">IFERROR(IF(AR$4&lt;$D41,"",
IF(AR$4&gt;La_Dernière_Opération,"",
IF(AR$4=La_Dernière_Opération,Montant,
IF(AR$4=$D41,IF(OR(AR$4=Tout_JF_P,NOT(NETWORKDAYS.INTL(AR$4,AR$4,Chômés))),"*",Montant),
IF(_T_E=AR$4,IF(OR(AR$4=Tout_JF_P,NOT(NETWORKDAYS.INTL(AR$4,AR$4,Chômés))),"*",Montant),
IF(AND(OFFSET(AR41,,-Sens)&lt;&gt;"",OR(OFFSET(AR$4,,-Sens)=Tout_JF_P,NOT(NETWORKDAYS.INTL(OFFSET(AR$4,,-Sens),OFFSET(AR$4,,-Sens),Chômés)))),IF(OR(AR$4=Tout_JF_P,NOT(NETWORKDAYS.INTL(AR$4,AR$4,Chômés))),"*",Montant),
"")))))),"")</f>
        <v/>
      </c>
      <c r="AS41" s="87" t="str">
        <f t="array" aca="1" ref="AS41" ca="1">IFERROR(IF(AS$4&lt;$D41,"",
IF(AS$4&gt;La_Dernière_Opération,"",
IF(AS$4=La_Dernière_Opération,Montant,
IF(AS$4=$D41,IF(OR(AS$4=Tout_JF_P,NOT(NETWORKDAYS.INTL(AS$4,AS$4,Chômés))),"*",Montant),
IF(_T_E=AS$4,IF(OR(AS$4=Tout_JF_P,NOT(NETWORKDAYS.INTL(AS$4,AS$4,Chômés))),"*",Montant),
IF(AND(OFFSET(AS41,,-Sens)&lt;&gt;"",OR(OFFSET(AS$4,,-Sens)=Tout_JF_P,NOT(NETWORKDAYS.INTL(OFFSET(AS$4,,-Sens),OFFSET(AS$4,,-Sens),Chômés)))),IF(OR(AS$4=Tout_JF_P,NOT(NETWORKDAYS.INTL(AS$4,AS$4,Chômés))),"*",Montant),
"")))))),"")</f>
        <v/>
      </c>
      <c r="AT41" s="87" t="str">
        <f t="array" aca="1" ref="AT41" ca="1">IFERROR(IF(AT$4&lt;$D41,"",
IF(AT$4&gt;La_Dernière_Opération,"",
IF(AT$4=La_Dernière_Opération,Montant,
IF(AT$4=$D41,IF(OR(AT$4=Tout_JF_P,NOT(NETWORKDAYS.INTL(AT$4,AT$4,Chômés))),"*",Montant),
IF(_T_E=AT$4,IF(OR(AT$4=Tout_JF_P,NOT(NETWORKDAYS.INTL(AT$4,AT$4,Chômés))),"*",Montant),
IF(AND(OFFSET(AT41,,-Sens)&lt;&gt;"",OR(OFFSET(AT$4,,-Sens)=Tout_JF_P,NOT(NETWORKDAYS.INTL(OFFSET(AT$4,,-Sens),OFFSET(AT$4,,-Sens),Chômés)))),IF(OR(AT$4=Tout_JF_P,NOT(NETWORKDAYS.INTL(AT$4,AT$4,Chômés))),"*",Montant),
"")))))),"")</f>
        <v/>
      </c>
      <c r="AU41" s="87" t="str">
        <f t="array" aca="1" ref="AU41" ca="1">IFERROR(IF(AU$4&lt;$D41,"",
IF(AU$4&gt;La_Dernière_Opération,"",
IF(AU$4=La_Dernière_Opération,Montant,
IF(AU$4=$D41,IF(OR(AU$4=Tout_JF_P,NOT(NETWORKDAYS.INTL(AU$4,AU$4,Chômés))),"*",Montant),
IF(_T_E=AU$4,IF(OR(AU$4=Tout_JF_P,NOT(NETWORKDAYS.INTL(AU$4,AU$4,Chômés))),"*",Montant),
IF(AND(OFFSET(AU41,,-Sens)&lt;&gt;"",OR(OFFSET(AU$4,,-Sens)=Tout_JF_P,NOT(NETWORKDAYS.INTL(OFFSET(AU$4,,-Sens),OFFSET(AU$4,,-Sens),Chômés)))),IF(OR(AU$4=Tout_JF_P,NOT(NETWORKDAYS.INTL(AU$4,AU$4,Chômés))),"*",Montant),
"")))))),"")</f>
        <v/>
      </c>
      <c r="AV41" s="87" t="str">
        <f t="array" aca="1" ref="AV41" ca="1">IFERROR(IF(AV$4&lt;$D41,"",
IF(AV$4&gt;La_Dernière_Opération,"",
IF(AV$4=La_Dernière_Opération,Montant,
IF(AV$4=$D41,IF(OR(AV$4=Tout_JF_P,NOT(NETWORKDAYS.INTL(AV$4,AV$4,Chômés))),"*",Montant),
IF(_T_E=AV$4,IF(OR(AV$4=Tout_JF_P,NOT(NETWORKDAYS.INTL(AV$4,AV$4,Chômés))),"*",Montant),
IF(AND(OFFSET(AV41,,-Sens)&lt;&gt;"",OR(OFFSET(AV$4,,-Sens)=Tout_JF_P,NOT(NETWORKDAYS.INTL(OFFSET(AV$4,,-Sens),OFFSET(AV$4,,-Sens),Chômés)))),IF(OR(AV$4=Tout_JF_P,NOT(NETWORKDAYS.INTL(AV$4,AV$4,Chômés))),"*",Montant),
"")))))),"")</f>
        <v/>
      </c>
      <c r="AW41" s="87" t="str">
        <f t="array" aca="1" ref="AW41" ca="1">IFERROR(IF(AW$4&lt;$D41,"",
IF(AW$4&gt;La_Dernière_Opération,"",
IF(AW$4=La_Dernière_Opération,Montant,
IF(AW$4=$D41,IF(OR(AW$4=Tout_JF_P,NOT(NETWORKDAYS.INTL(AW$4,AW$4,Chômés))),"*",Montant),
IF(_T_E=AW$4,IF(OR(AW$4=Tout_JF_P,NOT(NETWORKDAYS.INTL(AW$4,AW$4,Chômés))),"*",Montant),
IF(AND(OFFSET(AW41,,-Sens)&lt;&gt;"",OR(OFFSET(AW$4,,-Sens)=Tout_JF_P,NOT(NETWORKDAYS.INTL(OFFSET(AW$4,,-Sens),OFFSET(AW$4,,-Sens),Chômés)))),IF(OR(AW$4=Tout_JF_P,NOT(NETWORKDAYS.INTL(AW$4,AW$4,Chômés))),"*",Montant),
"")))))),"")</f>
        <v/>
      </c>
      <c r="AX41" s="87" t="str">
        <f t="array" aca="1" ref="AX41" ca="1">IFERROR(IF(AX$4&lt;$D41,"",
IF(AX$4&gt;La_Dernière_Opération,"",
IF(AX$4=La_Dernière_Opération,Montant,
IF(AX$4=$D41,IF(OR(AX$4=Tout_JF_P,NOT(NETWORKDAYS.INTL(AX$4,AX$4,Chômés))),"*",Montant),
IF(_T_E=AX$4,IF(OR(AX$4=Tout_JF_P,NOT(NETWORKDAYS.INTL(AX$4,AX$4,Chômés))),"*",Montant),
IF(AND(OFFSET(AX41,,-Sens)&lt;&gt;"",OR(OFFSET(AX$4,,-Sens)=Tout_JF_P,NOT(NETWORKDAYS.INTL(OFFSET(AX$4,,-Sens),OFFSET(AX$4,,-Sens),Chômés)))),IF(OR(AX$4=Tout_JF_P,NOT(NETWORKDAYS.INTL(AX$4,AX$4,Chômés))),"*",Montant),
"")))))),"")</f>
        <v/>
      </c>
      <c r="AY41" s="87" t="str">
        <f ca="1">IFERROR(IF(AY$4&lt;$D41,"",
IF(AY$4&gt;La_Dernière_Opération,"",
IF(AY$4=La_Dernière_Opération,Montant,
IF(AY$4=$D41,IF(OR(AY$4=Tout_JF_P,NOT(NETWORKDAYS.INTL(AY$4,AY$4,Chômés))),"*",Montant),
IF(_T_E=AY$4,IF(OR(AY$4=Tout_JF_P,NOT(NETWORKDAYS.INTL(AY$4,AY$4,Chômés))),"*",Montant),
IF(AND(OFFSET(AY41,,-Sens)&lt;&gt;"",OR(OFFSET(AY$4,,-Sens)=Tout_JF_P,NOT(NETWORKDAYS.INTL(OFFSET(AY$4,,-Sens),OFFSET(AY$4,,-Sens),Chômés)))),IF(OR(AY$4=Tout_JF_P,NOT(NETWORKDAYS.INTL(AY$4,AY$4,Chômés))),"*",Montant),
"")))))),"")</f>
        <v/>
      </c>
      <c r="AZ41" s="87" t="str">
        <f ca="1">IFERROR(IF(AZ$4&lt;$D41,"",
IF(AZ$4&gt;La_Dernière_Opération,"",
IF(AZ$4=La_Dernière_Opération,Montant,
IF(AZ$4=$D41,IF(OR(AZ$4=Tout_JF_P,NOT(NETWORKDAYS.INTL(AZ$4,AZ$4,Chômés))),"*",Montant),
IF(_T_E=AZ$4,IF(OR(AZ$4=Tout_JF_P,NOT(NETWORKDAYS.INTL(AZ$4,AZ$4,Chômés))),"*",Montant),
IF(AND(OFFSET(AZ41,,-Sens)&lt;&gt;"",OR(OFFSET(AZ$4,,-Sens)=Tout_JF_P,NOT(NETWORKDAYS.INTL(OFFSET(AZ$4,,-Sens),OFFSET(AZ$4,,-Sens),Chômés)))),IF(OR(AZ$4=Tout_JF_P,NOT(NETWORKDAYS.INTL(AZ$4,AZ$4,Chômés))),"*",Montant),
"")))))),"")</f>
        <v/>
      </c>
      <c r="BA41" s="87" t="str">
        <f t="array" aca="1" ref="BA41" ca="1">IFERROR(IF(BA$4&lt;$D41,"",
IF(BA$4&gt;La_Dernière_Opération,"",
IF(BA$4=La_Dernière_Opération,Montant,
IF(BA$4=$D41,IF(OR(BA$4=Tout_JF_P,NOT(NETWORKDAYS.INTL(BA$4,BA$4,Chômés))),"*",Montant),
IF(_T_E=BA$4,IF(OR(BA$4=Tout_JF_P,NOT(NETWORKDAYS.INTL(BA$4,BA$4,Chômés))),"*",Montant),
IF(AND(OFFSET(BA41,,-Sens)&lt;&gt;"",OR(OFFSET(BA$4,,-Sens)=Tout_JF_P,NOT(NETWORKDAYS.INTL(OFFSET(BA$4,,-Sens),OFFSET(BA$4,,-Sens),Chômés)))),IF(OR(BA$4=Tout_JF_P,NOT(NETWORKDAYS.INTL(BA$4,BA$4,Chômés))),"*",Montant),
"")))))),"")</f>
        <v/>
      </c>
      <c r="BB41" s="88" t="str">
        <f t="array" aca="1" ref="BB41" ca="1">IFERROR(IF(BB$4&lt;$D41,"",
IF(BB$4&gt;La_Dernière_Opération,"",
IF(BB$4=La_Dernière_Opération,Montant,
IF(BB$4=$D41,IF(OR(BB$4=Tout_JF_P,NOT(NETWORKDAYS.INTL(BB$4,BB$4,Chômés))),"*",Montant),
IF(_T_E=BB$4,IF(OR(BB$4=Tout_JF_P,NOT(NETWORKDAYS.INTL(BB$4,BB$4,Chômés))),"*",Montant),
IF(AND(OFFSET(BB41,,-Sens)&lt;&gt;"",OR(OFFSET(BB$4,,-Sens)=Tout_JF_P,NOT(NETWORKDAYS.INTL(OFFSET(BB$4,,-Sens),OFFSET(BB$4,,-Sens),Chômés)))),IF(OR(BB$4=Tout_JF_P,NOT(NETWORKDAYS.INTL(BB$4,BB$4,Chômés))),"*",Montant),
"")))))),"")</f>
        <v/>
      </c>
      <c r="BC41" s="88" t="str">
        <f t="array" aca="1" ref="BC41" ca="1">IFERROR(IF(BC$4&lt;$D41,"",
IF(BC$4&gt;La_Dernière_Opération,"",
IF(BC$4=La_Dernière_Opération,Montant,
IF(BC$4=$D41,IF(OR(BC$4=Tout_JF_P,NOT(NETWORKDAYS.INTL(BC$4,BC$4,Chômés))),"*",Montant),
IF(_T_E=BC$4,IF(OR(BC$4=Tout_JF_P,NOT(NETWORKDAYS.INTL(BC$4,BC$4,Chômés))),"*",Montant),
IF(AND(OFFSET(BC41,,-Sens)&lt;&gt;"",OR(OFFSET(BC$4,,-Sens)=Tout_JF_P,NOT(NETWORKDAYS.INTL(OFFSET(BC$4,,-Sens),OFFSET(BC$4,,-Sens),Chômés)))),IF(OR(BC$4=Tout_JF_P,NOT(NETWORKDAYS.INTL(BC$4,BC$4,Chômés))),"*",Montant),
"")))))),"")</f>
        <v/>
      </c>
      <c r="BD41" s="88" t="str">
        <f t="array" aca="1" ref="BD41" ca="1">IFERROR(IF(BD$4&lt;$D41,"",
IF(BD$4&gt;La_Dernière_Opération,"",
IF(BD$4=La_Dernière_Opération,Montant,
IF(BD$4=$D41,IF(OR(BD$4=Tout_JF_P,NOT(NETWORKDAYS.INTL(BD$4,BD$4,Chômés))),"*",Montant),
IF(_T_E=BD$4,IF(OR(BD$4=Tout_JF_P,NOT(NETWORKDAYS.INTL(BD$4,BD$4,Chômés))),"*",Montant),
IF(AND(OFFSET(BD41,,-Sens)&lt;&gt;"",OR(OFFSET(BD$4,,-Sens)=Tout_JF_P,NOT(NETWORKDAYS.INTL(OFFSET(BD$4,,-Sens),OFFSET(BD$4,,-Sens),Chômés)))),IF(OR(BD$4=Tout_JF_P,NOT(NETWORKDAYS.INTL(BD$4,BD$4,Chômés))),"*",Montant),
"")))))),"")</f>
        <v/>
      </c>
      <c r="BE41" s="88" t="str">
        <f t="array" aca="1" ref="BE41" ca="1">IFERROR(IF(BE$4&lt;$D41,"",
IF(BE$4&gt;La_Dernière_Opération,"",
IF(BE$4=La_Dernière_Opération,Montant,
IF(BE$4=$D41,IF(OR(BE$4=Tout_JF_P,NOT(NETWORKDAYS.INTL(BE$4,BE$4,Chômés))),"*",Montant),
IF(_T_E=BE$4,IF(OR(BE$4=Tout_JF_P,NOT(NETWORKDAYS.INTL(BE$4,BE$4,Chômés))),"*",Montant),
IF(AND(OFFSET(BE41,,-Sens)&lt;&gt;"",OR(OFFSET(BE$4,,-Sens)=Tout_JF_P,NOT(NETWORKDAYS.INTL(OFFSET(BE$4,,-Sens),OFFSET(BE$4,,-Sens),Chômés)))),IF(OR(BE$4=Tout_JF_P,NOT(NETWORKDAYS.INTL(BE$4,BE$4,Chômés))),"*",Montant),
"")))))),"")</f>
        <v/>
      </c>
      <c r="BF41" s="88" t="str">
        <f t="array" aca="1" ref="BF41" ca="1">IFERROR(IF(BF$4&lt;$D41,"",
IF(BF$4&gt;La_Dernière_Opération,"",
IF(BF$4=La_Dernière_Opération,Montant,
IF(BF$4=$D41,IF(OR(BF$4=Tout_JF_P,NOT(NETWORKDAYS.INTL(BF$4,BF$4,Chômés))),"*",Montant),
IF(_T_E=BF$4,IF(OR(BF$4=Tout_JF_P,NOT(NETWORKDAYS.INTL(BF$4,BF$4,Chômés))),"*",Montant),
IF(AND(OFFSET(BF41,,-Sens)&lt;&gt;"",OR(OFFSET(BF$4,,-Sens)=Tout_JF_P,NOT(NETWORKDAYS.INTL(OFFSET(BF$4,,-Sens),OFFSET(BF$4,,-Sens),Chômés)))),IF(OR(BF$4=Tout_JF_P,NOT(NETWORKDAYS.INTL(BF$4,BF$4,Chômés))),"*",Montant),
"")))))),"")</f>
        <v/>
      </c>
      <c r="BG41" s="88" t="str">
        <f t="array" aca="1" ref="BG41" ca="1">IFERROR(IF(BG$4&lt;$D41,"",
IF(BG$4&gt;La_Dernière_Opération,"",
IF(BG$4=La_Dernière_Opération,Montant,
IF(BG$4=$D41,IF(OR(BG$4=Tout_JF_P,NOT(NETWORKDAYS.INTL(BG$4,BG$4,Chômés))),"*",Montant),
IF(_T_E=BG$4,IF(OR(BG$4=Tout_JF_P,NOT(NETWORKDAYS.INTL(BG$4,BG$4,Chômés))),"*",Montant),
IF(AND(OFFSET(BG41,,-Sens)&lt;&gt;"",OR(OFFSET(BG$4,,-Sens)=Tout_JF_P,NOT(NETWORKDAYS.INTL(OFFSET(BG$4,,-Sens),OFFSET(BG$4,,-Sens),Chômés)))),IF(OR(BG$4=Tout_JF_P,NOT(NETWORKDAYS.INTL(BG$4,BG$4,Chômés))),"*",Montant),
"")))))),"")</f>
        <v/>
      </c>
      <c r="BH41" s="89" t="str">
        <f t="array" aca="1" ref="BH41" ca="1">IFERROR(IF(BH$4&lt;$D41,"",
IF(BH$4&gt;La_Dernière_Opération,"",
IF(BH$4=La_Dernière_Opération,Montant,
IF(BH$4=$D41,IF(OR(BH$4=Tout_JF_P,NOT(NETWORKDAYS.INTL(BH$4,BH$4,Chômés))),"*",Montant),
IF(_T_E=BH$4,IF(OR(BH$4=Tout_JF_P,NOT(NETWORKDAYS.INTL(BH$4,BH$4,Chômés))),"*",Montant),
IF(AND(OFFSET(BH41,,-Sens)&lt;&gt;"",OR(OFFSET(BH$4,,-Sens)=Tout_JF_P,NOT(NETWORKDAYS.INTL(OFFSET(BH$4,,-Sens),OFFSET(BH$4,,-Sens),Chômés)))),IF(OR(BH$4=Tout_JF_P,NOT(NETWORKDAYS.INTL(BH$4,BH$4,Chômés))),"*",Montant),
"")))))),"")</f>
        <v/>
      </c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  <c r="HP41" s="5"/>
      <c r="HQ41" s="5"/>
      <c r="HR41" s="5"/>
      <c r="HS41" s="5"/>
      <c r="HT41" s="5"/>
      <c r="HU41" s="5"/>
      <c r="HV41" s="5"/>
      <c r="HW41" s="5"/>
      <c r="HX41" s="5"/>
      <c r="HY41" s="5"/>
      <c r="HZ41" s="5"/>
      <c r="IA41" s="5"/>
      <c r="IB41" s="5"/>
      <c r="IC41" s="5"/>
      <c r="ID41" s="5"/>
      <c r="IE41" s="5"/>
      <c r="IF41" s="5"/>
      <c r="IG41" s="5"/>
      <c r="IH41" s="5"/>
      <c r="II41" s="5"/>
      <c r="IJ41" s="5"/>
      <c r="IK41" s="5"/>
      <c r="IL41" s="5"/>
      <c r="IM41" s="5"/>
      <c r="IN41" s="5"/>
      <c r="IO41" s="5"/>
      <c r="IP41" s="5"/>
      <c r="IQ41" s="5"/>
      <c r="IR41" s="5"/>
      <c r="IS41" s="5"/>
      <c r="IT41" s="5"/>
      <c r="IU41" s="5"/>
      <c r="IV41" s="5"/>
      <c r="IW41" s="5"/>
      <c r="IX41" s="5"/>
      <c r="IY41" s="5"/>
      <c r="IZ41" s="5"/>
      <c r="JA41" s="5"/>
      <c r="JB41" s="5"/>
      <c r="JC41" s="5"/>
      <c r="JD41" s="5"/>
      <c r="JE41" s="5"/>
      <c r="JF41" s="5"/>
      <c r="JG41" s="5"/>
      <c r="JH41" s="5"/>
      <c r="JI41" s="5"/>
      <c r="JJ41" s="5"/>
      <c r="JK41" s="5"/>
      <c r="JL41" s="5"/>
      <c r="JM41" s="5"/>
      <c r="JN41" s="5"/>
      <c r="JO41" s="5"/>
      <c r="JP41" s="5"/>
      <c r="JQ41" s="5"/>
      <c r="JR41" s="5"/>
      <c r="JS41" s="5"/>
      <c r="JT41" s="5"/>
      <c r="JU41" s="5"/>
      <c r="JV41" s="5"/>
      <c r="JW41" s="5"/>
      <c r="JX41" s="5"/>
      <c r="JY41" s="5"/>
      <c r="JZ41" s="5"/>
      <c r="KA41" s="5"/>
      <c r="KB41" s="5"/>
      <c r="KC41" s="5"/>
      <c r="KD41" s="5"/>
      <c r="KE41" s="5"/>
      <c r="KF41" s="5"/>
      <c r="KG41" s="5"/>
      <c r="KH41" s="5"/>
      <c r="KI41" s="5"/>
      <c r="KJ41" s="5"/>
      <c r="KK41" s="5"/>
      <c r="KL41" s="5"/>
      <c r="KM41" s="5"/>
      <c r="KN41" s="5"/>
      <c r="KO41" s="5"/>
      <c r="KP41" s="5"/>
      <c r="KQ41" s="5"/>
      <c r="KR41" s="5"/>
      <c r="KS41" s="5"/>
      <c r="KT41" s="5"/>
      <c r="KU41" s="5"/>
      <c r="KV41" s="5"/>
      <c r="KW41" s="5"/>
      <c r="KX41" s="5"/>
      <c r="KY41" s="5"/>
      <c r="KZ41" s="5"/>
      <c r="LA41" s="5"/>
      <c r="LB41" s="5"/>
      <c r="LC41" s="5"/>
      <c r="LD41" s="5"/>
      <c r="LE41" s="5"/>
      <c r="LF41" s="5"/>
      <c r="LG41" s="5"/>
      <c r="LH41" s="5"/>
      <c r="LI41" s="5"/>
      <c r="LJ41" s="5"/>
      <c r="LK41" s="5"/>
      <c r="LL41" s="5"/>
      <c r="LM41" s="5"/>
      <c r="LN41" s="5"/>
      <c r="LO41" s="5"/>
      <c r="LP41" s="5"/>
      <c r="LQ41" s="5"/>
      <c r="LR41" s="5"/>
      <c r="LS41" s="5"/>
      <c r="LT41" s="5"/>
      <c r="LU41" s="5"/>
      <c r="LV41" s="5"/>
      <c r="LW41" s="5"/>
      <c r="LX41" s="5"/>
      <c r="LY41" s="5"/>
      <c r="LZ41" s="5"/>
      <c r="MA41" s="5"/>
      <c r="MB41" s="5"/>
      <c r="MC41" s="5"/>
      <c r="MD41" s="5"/>
      <c r="ME41" s="5"/>
      <c r="MF41" s="5"/>
      <c r="MG41" s="5"/>
      <c r="MH41" s="5"/>
      <c r="MI41" s="5"/>
      <c r="MJ41" s="5"/>
      <c r="MK41" s="5"/>
      <c r="ML41" s="5"/>
      <c r="MM41" s="5"/>
      <c r="MN41" s="5"/>
      <c r="MO41" s="5"/>
      <c r="MP41" s="5"/>
      <c r="MQ41" s="5"/>
      <c r="MR41" s="5"/>
      <c r="MS41" s="5"/>
      <c r="MT41" s="5"/>
      <c r="MU41" s="5"/>
      <c r="MV41" s="5"/>
      <c r="MW41" s="5"/>
      <c r="MX41" s="5"/>
      <c r="MY41" s="5"/>
      <c r="MZ41" s="5"/>
      <c r="NA41" s="5"/>
      <c r="NB41" s="5"/>
      <c r="NC41" s="5"/>
      <c r="ND41" s="5"/>
      <c r="NE41" s="5"/>
      <c r="NF41" s="5"/>
      <c r="NG41" s="5"/>
      <c r="NH41" s="5"/>
      <c r="NI41" s="5"/>
      <c r="NJ41" s="5"/>
      <c r="NK41" s="5"/>
      <c r="NL41" s="5"/>
      <c r="NM41" s="5"/>
      <c r="NN41" s="5"/>
      <c r="NO41" s="5"/>
      <c r="NP41" s="5"/>
      <c r="NQ41" s="5"/>
      <c r="NR41" s="5"/>
      <c r="NS41" s="5"/>
      <c r="NT41" s="5"/>
      <c r="NU41" s="5"/>
      <c r="NV41" s="5"/>
      <c r="NW41" s="5"/>
      <c r="NX41" s="5"/>
      <c r="NY41" s="5"/>
      <c r="NZ41" s="5"/>
      <c r="OA41" s="5"/>
      <c r="OB41" s="5"/>
      <c r="OC41" s="5"/>
      <c r="OD41" s="5"/>
      <c r="OE41" s="5"/>
      <c r="OF41" s="5"/>
      <c r="OG41" s="5"/>
      <c r="OH41" s="5"/>
      <c r="OI41" s="5"/>
      <c r="OJ41" s="5"/>
      <c r="OK41" s="5"/>
      <c r="OL41" s="5"/>
      <c r="OM41" s="5"/>
      <c r="ON41" s="5"/>
      <c r="OO41" s="5"/>
      <c r="OP41" s="5"/>
      <c r="OQ41" s="5"/>
      <c r="OR41" s="5"/>
      <c r="OS41" s="5"/>
      <c r="OT41" s="5"/>
      <c r="OU41" s="5"/>
      <c r="OV41" s="5"/>
      <c r="OW41" s="5"/>
      <c r="OX41" s="5"/>
      <c r="OY41" s="5"/>
      <c r="OZ41" s="5"/>
      <c r="PA41" s="5"/>
      <c r="PB41" s="5"/>
      <c r="PC41" s="5"/>
      <c r="PD41" s="5"/>
      <c r="PE41" s="5"/>
      <c r="PF41" s="5"/>
      <c r="PG41" s="5"/>
      <c r="PH41" s="5"/>
      <c r="PI41" s="5"/>
      <c r="PJ41" s="5"/>
      <c r="PK41" s="5"/>
      <c r="PL41" s="5"/>
      <c r="PM41" s="5"/>
      <c r="PN41" s="5"/>
      <c r="PO41" s="5"/>
      <c r="PP41" s="5"/>
      <c r="PQ41" s="5"/>
      <c r="PR41" s="5"/>
      <c r="PS41" s="5"/>
      <c r="PT41" s="5"/>
      <c r="PU41" s="5"/>
      <c r="PV41" s="5"/>
      <c r="PW41" s="5"/>
      <c r="PX41" s="5"/>
      <c r="PY41" s="5"/>
      <c r="PZ41" s="5"/>
      <c r="QA41" s="5"/>
      <c r="QB41" s="5"/>
      <c r="QC41" s="5"/>
      <c r="QD41" s="5"/>
      <c r="QE41" s="5"/>
      <c r="QF41" s="5"/>
      <c r="QG41" s="5"/>
      <c r="QH41" s="5"/>
      <c r="QI41" s="5"/>
      <c r="QJ41" s="5"/>
      <c r="QK41" s="5"/>
      <c r="QL41" s="5"/>
      <c r="QM41" s="5"/>
      <c r="QN41" s="5"/>
      <c r="QO41" s="5"/>
      <c r="QP41" s="5"/>
      <c r="QQ41" s="5"/>
      <c r="QR41" s="5"/>
      <c r="QS41" s="5"/>
      <c r="QT41" s="5"/>
      <c r="QU41" s="5"/>
      <c r="QV41" s="5"/>
      <c r="QW41" s="5"/>
      <c r="QX41" s="5"/>
      <c r="QY41" s="5"/>
      <c r="QZ41" s="5"/>
      <c r="RA41" s="5"/>
      <c r="RB41" s="5"/>
      <c r="RC41" s="5"/>
      <c r="RD41" s="5"/>
      <c r="RE41" s="5"/>
      <c r="RF41" s="5"/>
      <c r="RG41" s="5"/>
      <c r="RH41" s="5"/>
      <c r="RI41" s="5"/>
      <c r="RJ41" s="5"/>
      <c r="RK41" s="5"/>
      <c r="RL41" s="5"/>
      <c r="RM41" s="5"/>
      <c r="RN41" s="5"/>
      <c r="RO41" s="5"/>
      <c r="RP41" s="5"/>
      <c r="RQ41" s="5"/>
      <c r="RR41" s="5"/>
      <c r="RS41" s="5"/>
      <c r="RT41" s="5"/>
      <c r="RU41" s="5"/>
      <c r="RV41" s="5"/>
      <c r="RW41" s="5"/>
      <c r="RX41" s="5"/>
      <c r="RY41" s="5"/>
      <c r="RZ41" s="5"/>
      <c r="SA41" s="5"/>
      <c r="SB41" s="5"/>
      <c r="SC41" s="5"/>
      <c r="SD41" s="5"/>
      <c r="SE41" s="5"/>
      <c r="SF41" s="5"/>
      <c r="SG41" s="5"/>
      <c r="SH41" s="5"/>
      <c r="SI41" s="5"/>
      <c r="SJ41" s="5"/>
      <c r="SK41" s="5"/>
      <c r="SL41" s="5"/>
      <c r="SM41" s="5"/>
      <c r="SN41" s="5"/>
      <c r="SO41" s="5"/>
      <c r="SP41" s="5"/>
      <c r="SQ41" s="5"/>
      <c r="SR41" s="5"/>
      <c r="SS41" s="5"/>
      <c r="ST41" s="5"/>
      <c r="SU41" s="5"/>
      <c r="SV41" s="5"/>
      <c r="SW41" s="5"/>
      <c r="SX41" s="5"/>
      <c r="SY41" s="5"/>
      <c r="SZ41" s="5"/>
      <c r="TA41" s="5"/>
      <c r="TB41" s="5"/>
      <c r="TC41" s="5"/>
      <c r="TD41" s="5"/>
      <c r="TE41" s="5"/>
      <c r="TF41" s="5"/>
      <c r="TG41" s="5"/>
      <c r="TH41" s="5"/>
      <c r="TI41" s="5"/>
      <c r="TJ41" s="5"/>
      <c r="TK41" s="5"/>
      <c r="TL41" s="5"/>
      <c r="TM41" s="5"/>
      <c r="TN41" s="5"/>
      <c r="TO41" s="5"/>
      <c r="TP41" s="5"/>
      <c r="TQ41" s="5"/>
      <c r="TR41" s="5"/>
      <c r="TS41" s="5"/>
      <c r="TT41" s="5"/>
      <c r="TU41" s="5"/>
      <c r="TV41" s="5"/>
      <c r="TW41" s="5"/>
      <c r="TX41" s="5"/>
      <c r="TY41" s="5"/>
      <c r="TZ41" s="5"/>
      <c r="UA41" s="5"/>
      <c r="UB41" s="5"/>
      <c r="UC41" s="5"/>
      <c r="UD41" s="5"/>
      <c r="UE41" s="5"/>
      <c r="UF41" s="5"/>
      <c r="UG41" s="5"/>
      <c r="UH41" s="5"/>
      <c r="UI41" s="5"/>
      <c r="UJ41" s="5"/>
      <c r="UK41" s="5"/>
      <c r="UL41" s="5"/>
      <c r="UM41" s="5"/>
      <c r="UN41" s="5"/>
      <c r="UO41" s="5"/>
      <c r="UP41" s="5"/>
      <c r="UQ41" s="5"/>
      <c r="UR41" s="5"/>
      <c r="US41" s="5"/>
      <c r="UT41" s="5"/>
      <c r="UU41" s="5"/>
      <c r="UV41" s="5"/>
      <c r="UW41" s="5"/>
      <c r="UX41" s="5"/>
      <c r="UY41" s="5"/>
      <c r="UZ41" s="5"/>
      <c r="VA41" s="5"/>
      <c r="VB41" s="5"/>
      <c r="VC41" s="5"/>
      <c r="VD41" s="5"/>
      <c r="VE41" s="5"/>
      <c r="VF41" s="5"/>
      <c r="VG41" s="5"/>
      <c r="VH41" s="5"/>
      <c r="VI41" s="5"/>
      <c r="VJ41" s="5"/>
      <c r="VK41" s="5"/>
      <c r="VL41" s="5"/>
      <c r="VM41" s="5"/>
      <c r="VN41" s="5"/>
      <c r="VO41" s="5"/>
      <c r="VP41" s="5"/>
      <c r="VQ41" s="5"/>
      <c r="VR41" s="5"/>
      <c r="VS41" s="5"/>
      <c r="VT41" s="5"/>
      <c r="VU41" s="5"/>
      <c r="VV41" s="5"/>
      <c r="VW41" s="5"/>
      <c r="VX41" s="5"/>
      <c r="VY41" s="5"/>
      <c r="VZ41" s="5"/>
      <c r="WA41" s="5"/>
      <c r="WB41" s="5"/>
      <c r="WC41" s="5"/>
      <c r="WD41" s="5"/>
      <c r="WE41" s="5"/>
      <c r="WF41" s="5"/>
      <c r="WG41" s="5"/>
      <c r="WH41" s="5"/>
      <c r="WI41" s="5"/>
      <c r="WJ41" s="5"/>
      <c r="WK41" s="5"/>
      <c r="WL41" s="5"/>
      <c r="WM41" s="5"/>
      <c r="WN41" s="5"/>
      <c r="WO41" s="5"/>
      <c r="WP41" s="5"/>
      <c r="WQ41" s="5"/>
      <c r="WR41" s="5"/>
      <c r="WS41" s="5"/>
      <c r="WT41" s="5"/>
      <c r="WU41" s="5"/>
      <c r="WV41" s="5"/>
      <c r="WW41" s="5"/>
      <c r="WX41" s="5"/>
      <c r="WY41" s="5"/>
      <c r="WZ41" s="5"/>
      <c r="XA41" s="5"/>
      <c r="XB41" s="5"/>
      <c r="XC41" s="5"/>
      <c r="XD41" s="5"/>
      <c r="XE41" s="5"/>
      <c r="XF41" s="5"/>
      <c r="XG41" s="5"/>
      <c r="XH41" s="5"/>
      <c r="XI41" s="5"/>
      <c r="XJ41" s="5"/>
      <c r="XK41" s="5"/>
      <c r="XL41" s="5"/>
      <c r="XM41" s="5"/>
      <c r="XN41" s="5"/>
      <c r="XO41" s="5"/>
      <c r="XP41" s="5"/>
      <c r="XQ41" s="5"/>
      <c r="XR41" s="5"/>
      <c r="XS41" s="5"/>
      <c r="XT41" s="5"/>
      <c r="XU41" s="5"/>
      <c r="XV41" s="5"/>
      <c r="XW41" s="5"/>
      <c r="XX41" s="5"/>
      <c r="XY41" s="5"/>
      <c r="XZ41" s="5"/>
      <c r="YA41" s="5"/>
      <c r="YB41" s="5"/>
      <c r="YC41" s="5"/>
      <c r="YD41" s="5"/>
      <c r="YE41" s="5"/>
      <c r="YF41" s="5"/>
      <c r="YG41" s="5"/>
      <c r="YH41" s="5"/>
      <c r="YI41" s="5"/>
      <c r="YJ41" s="5"/>
      <c r="YK41" s="5"/>
      <c r="YL41" s="5"/>
      <c r="YM41" s="5"/>
      <c r="YN41" s="5"/>
      <c r="YO41" s="5"/>
      <c r="YP41" s="5"/>
      <c r="YQ41" s="5"/>
      <c r="YR41" s="5"/>
      <c r="YS41" s="5"/>
      <c r="YT41" s="5"/>
      <c r="YU41" s="5"/>
      <c r="YV41" s="5"/>
      <c r="YW41" s="5"/>
      <c r="YX41" s="5"/>
      <c r="YY41" s="5"/>
      <c r="YZ41" s="5"/>
      <c r="ZA41" s="5"/>
      <c r="ZB41" s="5"/>
      <c r="ZC41" s="5"/>
      <c r="ZD41" s="5"/>
      <c r="ZE41" s="5"/>
      <c r="ZF41" s="5"/>
      <c r="ZG41" s="5"/>
      <c r="ZH41" s="5"/>
      <c r="ZI41" s="5"/>
      <c r="ZJ41" s="5"/>
      <c r="ZK41" s="5"/>
      <c r="ZL41" s="5"/>
      <c r="ZM41" s="5"/>
      <c r="ZN41" s="5"/>
      <c r="ZO41" s="5"/>
      <c r="ZP41" s="5"/>
      <c r="ZQ41" s="5"/>
      <c r="ZR41" s="5"/>
      <c r="ZS41" s="5"/>
      <c r="ZT41" s="5"/>
      <c r="ZU41" s="5"/>
      <c r="ZV41" s="5"/>
      <c r="ZW41" s="5"/>
      <c r="ZX41" s="5"/>
      <c r="ZY41" s="5"/>
      <c r="ZZ41" s="5"/>
    </row>
    <row r="42" spans="1:702" ht="26.25" x14ac:dyDescent="0.25">
      <c r="A42" s="61" t="s">
        <v>149</v>
      </c>
      <c r="B42" s="73" t="s">
        <v>168</v>
      </c>
      <c r="C42" s="69"/>
      <c r="D42" s="70">
        <v>43821</v>
      </c>
      <c r="E42" s="75" t="s">
        <v>54</v>
      </c>
      <c r="F42" s="71">
        <v>10000</v>
      </c>
      <c r="G42" s="69"/>
      <c r="H42" s="72">
        <f t="array" aca="1" ref="H42" ca="1">IF(OR($D42=Fériés,$D42=Ponts,NOT(NETWORKDAYS.INTL($D42,$D42,Chômés))),"Erreur de",IF($D42="","Absence de",IFERROR(
IF($I42="Terminé","Opération",
IF(TODAY()&lt;=$D42,$D42,
IF($I42&lt;WORKDAY.INTL(Prochaine_Echéance,IF(OR(WORKDAY.INTL(Prochaine_Echéance,0,Chômés,Tout_JF_P)=Tout_JF_P),1,0)*Sens,Chômés,Tout_JF_P),
$I42,
WORKDAY.INTL(Prochaine_Echéance,IF(OR(WORKDAY.INTL(Prochaine_Echéance,0,Chômés,Tout_JF_P)=Tout_JF_P),1,0)*Sens,Chômés,Tout_JF_P))
)),
IF($D42="","Absence de","Erreur de"))))</f>
        <v>43912</v>
      </c>
      <c r="I42" s="60" t="str">
        <f t="array" aca="1" ref="I42" ca="1">IF(OR($D42=Fériés,$D42=Ponts,NOT(NETWORKDAYS.INTL($D42,$D42,Chômés))),"date de début",IFERROR(
IF(La_Dernière_Opération&gt;EDATE($D42,100),"Perpétuel",
IF(La_Dernière_Opération&lt;TODAY(),"Terminé",La_Dernière_Opération)),IF(AND(ISNUMBER($D42),$E42=""),"périodicité","date de début")))</f>
        <v>Perpétuel</v>
      </c>
      <c r="J42" s="40" t="str">
        <f t="array" aca="1" ref="J42" ca="1">IFERROR(IF(J$4&lt;$D42,"",
IF(J$4&gt;La_Dernière_Opération,"",
IF(J$4=La_Dernière_Opération,Montant,
IF(J$4=$D42,IF(OR(J$4=Tout_JF_P,NOT(NETWORKDAYS.INTL(J$4,J$4,Chômés))),"*",Montant),
IF(_T_E=J$4,IF(OR(J$4=Tout_JF_P,NOT(NETWORKDAYS.INTL(J$4,J$4,Chômés))),"*",Montant),
IF(AND(OFFSET(J42,,-Sens)&lt;&gt;"",OR(OFFSET(J$4,,-Sens)=Tout_JF_P,NOT(NETWORKDAYS.INTL(OFFSET(J$4,,-Sens),OFFSET(J$4,,-Sens),Chômés)))),IF(OR(J$4=Tout_JF_P,NOT(NETWORKDAYS.INTL(J$4,J$4,Chômés))),"*",Montant),
"")))))),"")</f>
        <v/>
      </c>
      <c r="K42" s="40" t="str">
        <f t="array" aca="1" ref="K42" ca="1">IFERROR(IF(K$4&lt;$D42,"",
IF(K$4&gt;La_Dernière_Opération,"",
IF(K$4=La_Dernière_Opération,Montant,
IF(K$4=$D42,IF(OR(K$4=Tout_JF_P,NOT(NETWORKDAYS.INTL(K$4,K$4,Chômés))),"*",Montant),
IF(_T_E=K$4,IF(OR(K$4=Tout_JF_P,NOT(NETWORKDAYS.INTL(K$4,K$4,Chômés))),"*",Montant),
IF(AND(OFFSET(K42,,-Sens)&lt;&gt;"",OR(OFFSET(K$4,,-Sens)=Tout_JF_P,NOT(NETWORKDAYS.INTL(OFFSET(K$4,,-Sens),OFFSET(K$4,,-Sens),Chômés)))),IF(OR(K$4=Tout_JF_P,NOT(NETWORKDAYS.INTL(K$4,K$4,Chômés))),"*",Montant),
"")))))),"")</f>
        <v/>
      </c>
      <c r="L42" s="40" t="str">
        <f t="array" aca="1" ref="L42" ca="1">IFERROR(IF(L$4&lt;$D42,"",
IF(L$4&gt;La_Dernière_Opération,"",
IF(L$4=La_Dernière_Opération,Montant,
IF(L$4=$D42,IF(OR(L$4=Tout_JF_P,NOT(NETWORKDAYS.INTL(L$4,L$4,Chômés))),"*",Montant),
IF(_T_E=L$4,IF(OR(L$4=Tout_JF_P,NOT(NETWORKDAYS.INTL(L$4,L$4,Chômés))),"*",Montant),
IF(AND(OFFSET(L42,,-Sens)&lt;&gt;"",OR(OFFSET(L$4,,-Sens)=Tout_JF_P,NOT(NETWORKDAYS.INTL(OFFSET(L$4,,-Sens),OFFSET(L$4,,-Sens),Chômés)))),IF(OR(L$4=Tout_JF_P,NOT(NETWORKDAYS.INTL(L$4,L$4,Chômés))),"*",Montant),
"")))))),"")</f>
        <v/>
      </c>
      <c r="M42" s="40" t="str">
        <f t="array" aca="1" ref="M42" ca="1">IFERROR(IF(M$4&lt;$D42,"",
IF(M$4&gt;La_Dernière_Opération,"",
IF(M$4=La_Dernière_Opération,Montant,
IF(M$4=$D42,IF(OR(M$4=Tout_JF_P,NOT(NETWORKDAYS.INTL(M$4,M$4,Chômés))),"*",Montant),
IF(_T_E=M$4,IF(OR(M$4=Tout_JF_P,NOT(NETWORKDAYS.INTL(M$4,M$4,Chômés))),"*",Montant),
IF(AND(OFFSET(M42,,-Sens)&lt;&gt;"",OR(OFFSET(M$4,,-Sens)=Tout_JF_P,NOT(NETWORKDAYS.INTL(OFFSET(M$4,,-Sens),OFFSET(M$4,,-Sens),Chômés)))),IF(OR(M$4=Tout_JF_P,NOT(NETWORKDAYS.INTL(M$4,M$4,Chômés))),"*",Montant),
"")))))),"")</f>
        <v/>
      </c>
      <c r="N42" s="40" t="str">
        <f t="array" aca="1" ref="N42" ca="1">IFERROR(IF(N$4&lt;$D42,"",
IF(N$4&gt;La_Dernière_Opération,"",
IF(N$4=La_Dernière_Opération,Montant,
IF(N$4=$D42,IF(OR(N$4=Tout_JF_P,NOT(NETWORKDAYS.INTL(N$4,N$4,Chômés))),"*",Montant),
IF(_T_E=N$4,IF(OR(N$4=Tout_JF_P,NOT(NETWORKDAYS.INTL(N$4,N$4,Chômés))),"*",Montant),
IF(AND(OFFSET(N42,,-Sens)&lt;&gt;"",OR(OFFSET(N$4,,-Sens)=Tout_JF_P,NOT(NETWORKDAYS.INTL(OFFSET(N$4,,-Sens),OFFSET(N$4,,-Sens),Chômés)))),IF(OR(N$4=Tout_JF_P,NOT(NETWORKDAYS.INTL(N$4,N$4,Chômés))),"*",Montant),
"")))))),"")</f>
        <v/>
      </c>
      <c r="O42" s="40" t="str">
        <f t="array" aca="1" ref="O42" ca="1">IFERROR(IF(O$4&lt;$D42,"",
IF(O$4&gt;La_Dernière_Opération,"",
IF(O$4=La_Dernière_Opération,Montant,
IF(O$4=$D42,IF(OR(O$4=Tout_JF_P,NOT(NETWORKDAYS.INTL(O$4,O$4,Chômés))),"*",Montant),
IF(_T_E=O$4,IF(OR(O$4=Tout_JF_P,NOT(NETWORKDAYS.INTL(O$4,O$4,Chômés))),"*",Montant),
IF(AND(OFFSET(O42,,-Sens)&lt;&gt;"",OR(OFFSET(O$4,,-Sens)=Tout_JF_P,NOT(NETWORKDAYS.INTL(OFFSET(O$4,,-Sens),OFFSET(O$4,,-Sens),Chômés)))),IF(OR(O$4=Tout_JF_P,NOT(NETWORKDAYS.INTL(O$4,O$4,Chômés))),"*",Montant),
"")))))),"")</f>
        <v/>
      </c>
      <c r="P42" s="40" t="str">
        <f t="array" aca="1" ref="P42" ca="1">IFERROR(IF(P$4&lt;$D42,"",
IF(P$4&gt;La_Dernière_Opération,"",
IF(P$4=La_Dernière_Opération,Montant,
IF(P$4=$D42,IF(OR(P$4=Tout_JF_P,NOT(NETWORKDAYS.INTL(P$4,P$4,Chômés))),"*",Montant),
IF(_T_E=P$4,IF(OR(P$4=Tout_JF_P,NOT(NETWORKDAYS.INTL(P$4,P$4,Chômés))),"*",Montant),
IF(AND(OFFSET(P42,,-Sens)&lt;&gt;"",OR(OFFSET(P$4,,-Sens)=Tout_JF_P,NOT(NETWORKDAYS.INTL(OFFSET(P$4,,-Sens),OFFSET(P$4,,-Sens),Chômés)))),IF(OR(P$4=Tout_JF_P,NOT(NETWORKDAYS.INTL(P$4,P$4,Chômés))),"*",Montant),
"")))))),"")</f>
        <v/>
      </c>
      <c r="Q42" s="40" t="str">
        <f t="array" aca="1" ref="Q42" ca="1">IFERROR(IF(Q$4&lt;$D42,"",
IF(Q$4&gt;La_Dernière_Opération,"",
IF(Q$4=La_Dernière_Opération,Montant,
IF(Q$4=$D42,IF(OR(Q$4=Tout_JF_P,NOT(NETWORKDAYS.INTL(Q$4,Q$4,Chômés))),"*",Montant),
IF(_T_E=Q$4,IF(OR(Q$4=Tout_JF_P,NOT(NETWORKDAYS.INTL(Q$4,Q$4,Chômés))),"*",Montant),
IF(AND(OFFSET(Q42,,-Sens)&lt;&gt;"",OR(OFFSET(Q$4,,-Sens)=Tout_JF_P,NOT(NETWORKDAYS.INTL(OFFSET(Q$4,,-Sens),OFFSET(Q$4,,-Sens),Chômés)))),IF(OR(Q$4=Tout_JF_P,NOT(NETWORKDAYS.INTL(Q$4,Q$4,Chômés))),"*",Montant),
"")))))),"")</f>
        <v/>
      </c>
      <c r="R42" s="87" t="str">
        <f t="array" aca="1" ref="R42" ca="1">IFERROR(IF(R$4&lt;$D42,"",
IF(R$4&gt;La_Dernière_Opération,"",
IF(R$4=La_Dernière_Opération,Montant,
IF(R$4=$D42,IF(OR(R$4=Tout_JF_P,NOT(NETWORKDAYS.INTL(R$4,R$4,Chômés))),"*",Montant),
IF(_T_E=R$4,IF(OR(R$4=Tout_JF_P,NOT(NETWORKDAYS.INTL(R$4,R$4,Chômés))),"*",Montant),
IF(AND(OFFSET(R42,,-Sens)&lt;&gt;"",OR(OFFSET(R$4,,-Sens)=Tout_JF_P,NOT(NETWORKDAYS.INTL(OFFSET(R$4,,-Sens),OFFSET(R$4,,-Sens),Chômés)))),IF(OR(R$4=Tout_JF_P,NOT(NETWORKDAYS.INTL(R$4,R$4,Chômés))),"*",Montant),
"")))))),"")</f>
        <v/>
      </c>
      <c r="S42" s="87" t="str">
        <f t="array" aca="1" ref="S42" ca="1">IFERROR(IF(S$4&lt;$D42,"",
IF(S$4&gt;La_Dernière_Opération,"",
IF(S$4=La_Dernière_Opération,Montant,
IF(S$4=$D42,IF(OR(S$4=Tout_JF_P,NOT(NETWORKDAYS.INTL(S$4,S$4,Chômés))),"*",Montant),
IF(_T_E=S$4,IF(OR(S$4=Tout_JF_P,NOT(NETWORKDAYS.INTL(S$4,S$4,Chômés))),"*",Montant),
IF(AND(OFFSET(S42,,-Sens)&lt;&gt;"",OR(OFFSET(S$4,,-Sens)=Tout_JF_P,NOT(NETWORKDAYS.INTL(OFFSET(S$4,,-Sens),OFFSET(S$4,,-Sens),Chômés)))),IF(OR(S$4=Tout_JF_P,NOT(NETWORKDAYS.INTL(S$4,S$4,Chômés))),"*",Montant),
"")))))),"")</f>
        <v/>
      </c>
      <c r="T42" s="87" t="str">
        <f t="array" aca="1" ref="T42" ca="1">IFERROR(IF(T$4&lt;$D42,"",
IF(T$4&gt;La_Dernière_Opération,"",
IF(T$4=La_Dernière_Opération,Montant,
IF(T$4=$D42,IF(OR(T$4=Tout_JF_P,NOT(NETWORKDAYS.INTL(T$4,T$4,Chômés))),"*",Montant),
IF(_T_E=T$4,IF(OR(T$4=Tout_JF_P,NOT(NETWORKDAYS.INTL(T$4,T$4,Chômés))),"*",Montant),
IF(AND(OFFSET(T42,,-Sens)&lt;&gt;"",OR(OFFSET(T$4,,-Sens)=Tout_JF_P,NOT(NETWORKDAYS.INTL(OFFSET(T$4,,-Sens),OFFSET(T$4,,-Sens),Chômés)))),IF(OR(T$4=Tout_JF_P,NOT(NETWORKDAYS.INTL(T$4,T$4,Chômés))),"*",Montant),
"")))))),"")</f>
        <v/>
      </c>
      <c r="U42" s="87" t="str">
        <f t="array" aca="1" ref="U42" ca="1">IFERROR(IF(U$4&lt;$D42,"",
IF(U$4&gt;La_Dernière_Opération,"",
IF(U$4=La_Dernière_Opération,Montant,
IF(U$4=$D42,IF(OR(U$4=Tout_JF_P,NOT(NETWORKDAYS.INTL(U$4,U$4,Chômés))),"*",Montant),
IF(_T_E=U$4,IF(OR(U$4=Tout_JF_P,NOT(NETWORKDAYS.INTL(U$4,U$4,Chômés))),"*",Montant),
IF(AND(OFFSET(U42,,-Sens)&lt;&gt;"",OR(OFFSET(U$4,,-Sens)=Tout_JF_P,NOT(NETWORKDAYS.INTL(OFFSET(U$4,,-Sens),OFFSET(U$4,,-Sens),Chômés)))),IF(OR(U$4=Tout_JF_P,NOT(NETWORKDAYS.INTL(U$4,U$4,Chômés))),"*",Montant),
"")))))),"")</f>
        <v/>
      </c>
      <c r="V42" s="87" t="str">
        <f ca="1">IFERROR(IF(V$4&lt;$D42,"",
IF(V$4&gt;La_Dernière_Opération,"",
IF(V$4=La_Dernière_Opération,Montant,
IF(V$4=$D42,IF(OR(V$4=Tout_JF_P,NOT(NETWORKDAYS.INTL(V$4,V$4,Chômés))),"*",Montant),
IF(_T_E=V$4,IF(OR(V$4=Tout_JF_P,NOT(NETWORKDAYS.INTL(V$4,V$4,Chômés))),"*",Montant),
IF(AND(OFFSET(V42,,-Sens)&lt;&gt;"",OR(OFFSET(V$4,,-Sens)=Tout_JF_P,NOT(NETWORKDAYS.INTL(OFFSET(V$4,,-Sens),OFFSET(V$4,,-Sens),Chômés)))),IF(OR(V$4=Tout_JF_P,NOT(NETWORKDAYS.INTL(V$4,V$4,Chômés))),"*",Montant),
"")))))),"")</f>
        <v/>
      </c>
      <c r="W42" s="87" t="str">
        <f ca="1">IFERROR(IF(W$4&lt;$D42,"",
IF(W$4&gt;La_Dernière_Opération,"",
IF(W$4=La_Dernière_Opération,Montant,
IF(W$4=$D42,IF(OR(W$4=Tout_JF_P,NOT(NETWORKDAYS.INTL(W$4,W$4,Chômés))),"*",Montant),
IF(_T_E=W$4,IF(OR(W$4=Tout_JF_P,NOT(NETWORKDAYS.INTL(W$4,W$4,Chômés))),"*",Montant),
IF(AND(OFFSET(W42,,-Sens)&lt;&gt;"",OR(OFFSET(W$4,,-Sens)=Tout_JF_P,NOT(NETWORKDAYS.INTL(OFFSET(W$4,,-Sens),OFFSET(W$4,,-Sens),Chômés)))),IF(OR(W$4=Tout_JF_P,NOT(NETWORKDAYS.INTL(W$4,W$4,Chômés))),"*",Montant),
"")))))),"")</f>
        <v/>
      </c>
      <c r="X42" s="87" t="str">
        <f t="array" aca="1" ref="X42" ca="1">IFERROR(IF(X$4&lt;$D42,"",
IF(X$4&gt;La_Dernière_Opération,"",
IF(X$4=La_Dernière_Opération,Montant,
IF(X$4=$D42,IF(OR(X$4=Tout_JF_P,NOT(NETWORKDAYS.INTL(X$4,X$4,Chômés))),"*",Montant),
IF(_T_E=X$4,IF(OR(X$4=Tout_JF_P,NOT(NETWORKDAYS.INTL(X$4,X$4,Chômés))),"*",Montant),
IF(AND(OFFSET(X42,,-Sens)&lt;&gt;"",OR(OFFSET(X$4,,-Sens)=Tout_JF_P,NOT(NETWORKDAYS.INTL(OFFSET(X$4,,-Sens),OFFSET(X$4,,-Sens),Chômés)))),IF(OR(X$4=Tout_JF_P,NOT(NETWORKDAYS.INTL(X$4,X$4,Chômés))),"*",Montant),
"")))))),"")</f>
        <v/>
      </c>
      <c r="Y42" s="87" t="str">
        <f t="array" aca="1" ref="Y42" ca="1">IFERROR(IF(Y$4&lt;$D42,"",
IF(Y$4&gt;La_Dernière_Opération,"",
IF(Y$4=La_Dernière_Opération,Montant,
IF(Y$4=$D42,IF(OR(Y$4=Tout_JF_P,NOT(NETWORKDAYS.INTL(Y$4,Y$4,Chômés))),"*",Montant),
IF(_T_E=Y$4,IF(OR(Y$4=Tout_JF_P,NOT(NETWORKDAYS.INTL(Y$4,Y$4,Chômés))),"*",Montant),
IF(AND(OFFSET(Y42,,-Sens)&lt;&gt;"",OR(OFFSET(Y$4,,-Sens)=Tout_JF_P,NOT(NETWORKDAYS.INTL(OFFSET(Y$4,,-Sens),OFFSET(Y$4,,-Sens),Chômés)))),IF(OR(Y$4=Tout_JF_P,NOT(NETWORKDAYS.INTL(Y$4,Y$4,Chômés))),"*",Montant),
"")))))),"")</f>
        <v/>
      </c>
      <c r="Z42" s="87" t="str">
        <f t="array" aca="1" ref="Z42" ca="1">IFERROR(IF(Z$4&lt;$D42,"",
IF(Z$4&gt;La_Dernière_Opération,"",
IF(Z$4=La_Dernière_Opération,Montant,
IF(Z$4=$D42,IF(OR(Z$4=Tout_JF_P,NOT(NETWORKDAYS.INTL(Z$4,Z$4,Chômés))),"*",Montant),
IF(_T_E=Z$4,IF(OR(Z$4=Tout_JF_P,NOT(NETWORKDAYS.INTL(Z$4,Z$4,Chômés))),"*",Montant),
IF(AND(OFFSET(Z42,,-Sens)&lt;&gt;"",OR(OFFSET(Z$4,,-Sens)=Tout_JF_P,NOT(NETWORKDAYS.INTL(OFFSET(Z$4,,-Sens),OFFSET(Z$4,,-Sens),Chômés)))),IF(OR(Z$4=Tout_JF_P,NOT(NETWORKDAYS.INTL(Z$4,Z$4,Chômés))),"*",Montant),
"")))))),"")</f>
        <v/>
      </c>
      <c r="AA42" s="87" t="str">
        <f t="array" aca="1" ref="AA42" ca="1">IFERROR(IF(AA$4&lt;$D42,"",
IF(AA$4&gt;La_Dernière_Opération,"",
IF(AA$4=La_Dernière_Opération,Montant,
IF(AA$4=$D42,IF(OR(AA$4=Tout_JF_P,NOT(NETWORKDAYS.INTL(AA$4,AA$4,Chômés))),"*",Montant),
IF(_T_E=AA$4,IF(OR(AA$4=Tout_JF_P,NOT(NETWORKDAYS.INTL(AA$4,AA$4,Chômés))),"*",Montant),
IF(AND(OFFSET(AA42,,-Sens)&lt;&gt;"",OR(OFFSET(AA$4,,-Sens)=Tout_JF_P,NOT(NETWORKDAYS.INTL(OFFSET(AA$4,,-Sens),OFFSET(AA$4,,-Sens),Chômés)))),IF(OR(AA$4=Tout_JF_P,NOT(NETWORKDAYS.INTL(AA$4,AA$4,Chômés))),"*",Montant),
"")))))),"")</f>
        <v/>
      </c>
      <c r="AB42" s="87" t="str">
        <f ca="1">IFERROR(IF(AB$4&lt;$D42,"",
IF(AB$4&gt;La_Dernière_Opération,"",
IF(AB$4=La_Dernière_Opération,Montant,
IF(AB$4=$D42,IF(OR(AB$4=Tout_JF_P,NOT(NETWORKDAYS.INTL(AB$4,AB$4,Chômés))),"*",Montant),
IF(_T_E=AB$4,IF(OR(AB$4=Tout_JF_P,NOT(NETWORKDAYS.INTL(AB$4,AB$4,Chômés))),"*",Montant),
IF(AND(OFFSET(AB42,,-Sens)&lt;&gt;"",OR(OFFSET(AB$4,,-Sens)=Tout_JF_P,NOT(NETWORKDAYS.INTL(OFFSET(AB$4,,-Sens),OFFSET(AB$4,,-Sens),Chômés)))),IF(OR(AB$4=Tout_JF_P,NOT(NETWORKDAYS.INTL(AB$4,AB$4,Chômés))),"*",Montant),
"")))))),"")</f>
        <v/>
      </c>
      <c r="AC42" s="87" t="str">
        <f t="array" aca="1" ref="AC42" ca="1">IFERROR(IF(AC$4&lt;$D42,"",
IF(AC$4&gt;La_Dernière_Opération,"",
IF(AC$4=La_Dernière_Opération,Montant,
IF(AC$4=$D42,IF(OR(AC$4=Tout_JF_P,NOT(NETWORKDAYS.INTL(AC$4,AC$4,Chômés))),"*",Montant),
IF(_T_E=AC$4,IF(OR(AC$4=Tout_JF_P,NOT(NETWORKDAYS.INTL(AC$4,AC$4,Chômés))),"*",Montant),
IF(AND(OFFSET(AC42,,-Sens)&lt;&gt;"",OR(OFFSET(AC$4,,-Sens)=Tout_JF_P,NOT(NETWORKDAYS.INTL(OFFSET(AC$4,,-Sens),OFFSET(AC$4,,-Sens),Chômés)))),IF(OR(AC$4=Tout_JF_P,NOT(NETWORKDAYS.INTL(AC$4,AC$4,Chômés))),"*",Montant),
"")))))),"")</f>
        <v/>
      </c>
      <c r="AD42" s="87" t="str">
        <f ca="1">IFERROR(IF(AD$4&lt;$D42,"",
IF(AD$4&gt;La_Dernière_Opération,"",
IF(AD$4=La_Dernière_Opération,Montant,
IF(AD$4=$D42,IF(OR(AD$4=Tout_JF_P,NOT(NETWORKDAYS.INTL(AD$4,AD$4,Chômés))),"*",Montant),
IF(_T_E=AD$4,IF(OR(AD$4=Tout_JF_P,NOT(NETWORKDAYS.INTL(AD$4,AD$4,Chômés))),"*",Montant),
IF(AND(OFFSET(AD42,,-Sens)&lt;&gt;"",OR(OFFSET(AD$4,,-Sens)=Tout_JF_P,NOT(NETWORKDAYS.INTL(OFFSET(AD$4,,-Sens),OFFSET(AD$4,,-Sens),Chômés)))),IF(OR(AD$4=Tout_JF_P,NOT(NETWORKDAYS.INTL(AD$4,AD$4,Chômés))),"*",Montant),
"")))))),"")</f>
        <v/>
      </c>
      <c r="AE42" s="87" t="str">
        <f t="array" aca="1" ref="AE42" ca="1">IFERROR(IF(AE$4&lt;$D42,"",
IF(AE$4&gt;La_Dernière_Opération,"",
IF(AE$4=La_Dernière_Opération,Montant,
IF(AE$4=$D42,IF(OR(AE$4=Tout_JF_P,NOT(NETWORKDAYS.INTL(AE$4,AE$4,Chômés))),"*",Montant),
IF(_T_E=AE$4,IF(OR(AE$4=Tout_JF_P,NOT(NETWORKDAYS.INTL(AE$4,AE$4,Chômés))),"*",Montant),
IF(AND(OFFSET(AE42,,-Sens)&lt;&gt;"",OR(OFFSET(AE$4,,-Sens)=Tout_JF_P,NOT(NETWORKDAYS.INTL(OFFSET(AE$4,,-Sens),OFFSET(AE$4,,-Sens),Chômés)))),IF(OR(AE$4=Tout_JF_P,NOT(NETWORKDAYS.INTL(AE$4,AE$4,Chômés))),"*",Montant),
"")))))),"")</f>
        <v/>
      </c>
      <c r="AF42" s="87" t="str">
        <f t="array" aca="1" ref="AF42" ca="1">IFERROR(IF(AF$4&lt;$D42,"",
IF(AF$4&gt;La_Dernière_Opération,"",
IF(AF$4=La_Dernière_Opération,Montant,
IF(AF$4=$D42,IF(OR(AF$4=Tout_JF_P,NOT(NETWORKDAYS.INTL(AF$4,AF$4,Chômés))),"*",Montant),
IF(_T_E=AF$4,IF(OR(AF$4=Tout_JF_P,NOT(NETWORKDAYS.INTL(AF$4,AF$4,Chômés))),"*",Montant),
IF(AND(OFFSET(AF42,,-Sens)&lt;&gt;"",OR(OFFSET(AF$4,,-Sens)=Tout_JF_P,NOT(NETWORKDAYS.INTL(OFFSET(AF$4,,-Sens),OFFSET(AF$4,,-Sens),Chômés)))),IF(OR(AF$4=Tout_JF_P,NOT(NETWORKDAYS.INTL(AF$4,AF$4,Chômés))),"*",Montant),
"")))))),"")</f>
        <v/>
      </c>
      <c r="AG42" s="87" t="str">
        <f ca="1">IFERROR(IF(AG$4&lt;$D42,"",
IF(AG$4&gt;La_Dernière_Opération,"",
IF(AG$4=La_Dernière_Opération,Montant,
IF(AG$4=$D42,IF(OR(AG$4=Tout_JF_P,NOT(NETWORKDAYS.INTL(AG$4,AG$4,Chômés))),"*",Montant),
IF(_T_E=AG$4,IF(OR(AG$4=Tout_JF_P,NOT(NETWORKDAYS.INTL(AG$4,AG$4,Chômés))),"*",Montant),
IF(AND(OFFSET(AG42,,-Sens)&lt;&gt;"",OR(OFFSET(AG$4,,-Sens)=Tout_JF_P,NOT(NETWORKDAYS.INTL(OFFSET(AG$4,,-Sens),OFFSET(AG$4,,-Sens),Chômés)))),IF(OR(AG$4=Tout_JF_P,NOT(NETWORKDAYS.INTL(AG$4,AG$4,Chômés))),"*",Montant),
"")))))),"")</f>
        <v/>
      </c>
      <c r="AH42" s="87" t="str">
        <f t="array" aca="1" ref="AH42" ca="1">IFERROR(IF(AH$4&lt;$D42,"",
IF(AH$4&gt;La_Dernière_Opération,"",
IF(AH$4=La_Dernière_Opération,Montant,
IF(AH$4=$D42,IF(OR(AH$4=Tout_JF_P,NOT(NETWORKDAYS.INTL(AH$4,AH$4,Chômés))),"*",Montant),
IF(_T_E=AH$4,IF(OR(AH$4=Tout_JF_P,NOT(NETWORKDAYS.INTL(AH$4,AH$4,Chômés))),"*",Montant),
IF(AND(OFFSET(AH42,,-Sens)&lt;&gt;"",OR(OFFSET(AH$4,,-Sens)=Tout_JF_P,NOT(NETWORKDAYS.INTL(OFFSET(AH$4,,-Sens),OFFSET(AH$4,,-Sens),Chômés)))),IF(OR(AH$4=Tout_JF_P,NOT(NETWORKDAYS.INTL(AH$4,AH$4,Chômés))),"*",Montant),
"")))))),"")</f>
        <v/>
      </c>
      <c r="AI42" s="87" t="str">
        <f ca="1">IFERROR(IF(AI$4&lt;$D42,"",
IF(AI$4&gt;La_Dernière_Opération,"",
IF(AI$4=La_Dernière_Opération,Montant,
IF(AI$4=$D42,IF(OR(AI$4=Tout_JF_P,NOT(NETWORKDAYS.INTL(AI$4,AI$4,Chômés))),"*",Montant),
IF(_T_E=AI$4,IF(OR(AI$4=Tout_JF_P,NOT(NETWORKDAYS.INTL(AI$4,AI$4,Chômés))),"*",Montant),
IF(AND(OFFSET(AI42,,-Sens)&lt;&gt;"",OR(OFFSET(AI$4,,-Sens)=Tout_JF_P,NOT(NETWORKDAYS.INTL(OFFSET(AI$4,,-Sens),OFFSET(AI$4,,-Sens),Chômés)))),IF(OR(AI$4=Tout_JF_P,NOT(NETWORKDAYS.INTL(AI$4,AI$4,Chômés))),"*",Montant),
"")))))),"")</f>
        <v/>
      </c>
      <c r="AJ42" s="87" t="str">
        <f t="array" aca="1" ref="AJ42" ca="1">IFERROR(IF(AJ$4&lt;$D42,"",
IF(AJ$4&gt;La_Dernière_Opération,"",
IF(AJ$4=La_Dernière_Opération,Montant,
IF(AJ$4=$D42,IF(OR(AJ$4=Tout_JF_P,NOT(NETWORKDAYS.INTL(AJ$4,AJ$4,Chômés))),"*",Montant),
IF(_T_E=AJ$4,IF(OR(AJ$4=Tout_JF_P,NOT(NETWORKDAYS.INTL(AJ$4,AJ$4,Chômés))),"*",Montant),
IF(AND(OFFSET(AJ42,,-Sens)&lt;&gt;"",OR(OFFSET(AJ$4,,-Sens)=Tout_JF_P,NOT(NETWORKDAYS.INTL(OFFSET(AJ$4,,-Sens),OFFSET(AJ$4,,-Sens),Chômés)))),IF(OR(AJ$4=Tout_JF_P,NOT(NETWORKDAYS.INTL(AJ$4,AJ$4,Chômés))),"*",Montant),
"")))))),"")</f>
        <v/>
      </c>
      <c r="AK42" s="87" t="str">
        <f t="array" aca="1" ref="AK42" ca="1">IFERROR(IF(AK$4&lt;$D42,"",
IF(AK$4&gt;La_Dernière_Opération,"",
IF(AK$4=La_Dernière_Opération,Montant,
IF(AK$4=$D42,IF(OR(AK$4=Tout_JF_P,NOT(NETWORKDAYS.INTL(AK$4,AK$4,Chômés))),"*",Montant),
IF(_T_E=AK$4,IF(OR(AK$4=Tout_JF_P,NOT(NETWORKDAYS.INTL(AK$4,AK$4,Chômés))),"*",Montant),
IF(AND(OFFSET(AK42,,-Sens)&lt;&gt;"",OR(OFFSET(AK$4,,-Sens)=Tout_JF_P,NOT(NETWORKDAYS.INTL(OFFSET(AK$4,,-Sens),OFFSET(AK$4,,-Sens),Chômés)))),IF(OR(AK$4=Tout_JF_P,NOT(NETWORKDAYS.INTL(AK$4,AK$4,Chômés))),"*",Montant),
"")))))),"")</f>
        <v/>
      </c>
      <c r="AL42" s="87" t="str">
        <f t="array" aca="1" ref="AL42" ca="1">IFERROR(IF(AL$4&lt;$D42,"",
IF(AL$4&gt;La_Dernière_Opération,"",
IF(AL$4=La_Dernière_Opération,Montant,
IF(AL$4=$D42,IF(OR(AL$4=Tout_JF_P,NOT(NETWORKDAYS.INTL(AL$4,AL$4,Chômés))),"*",Montant),
IF(_T_E=AL$4,IF(OR(AL$4=Tout_JF_P,NOT(NETWORKDAYS.INTL(AL$4,AL$4,Chômés))),"*",Montant),
IF(AND(OFFSET(AL42,,-Sens)&lt;&gt;"",OR(OFFSET(AL$4,,-Sens)=Tout_JF_P,NOT(NETWORKDAYS.INTL(OFFSET(AL$4,,-Sens),OFFSET(AL$4,,-Sens),Chômés)))),IF(OR(AL$4=Tout_JF_P,NOT(NETWORKDAYS.INTL(AL$4,AL$4,Chômés))),"*",Montant),
"")))))),"")</f>
        <v/>
      </c>
      <c r="AM42" s="87" t="str">
        <f t="array" aca="1" ref="AM42" ca="1">IFERROR(IF(AM$4&lt;$D42,"",
IF(AM$4&gt;La_Dernière_Opération,"",
IF(AM$4=La_Dernière_Opération,Montant,
IF(AM$4=$D42,IF(OR(AM$4=Tout_JF_P,NOT(NETWORKDAYS.INTL(AM$4,AM$4,Chômés))),"*",Montant),
IF(_T_E=AM$4,IF(OR(AM$4=Tout_JF_P,NOT(NETWORKDAYS.INTL(AM$4,AM$4,Chômés))),"*",Montant),
IF(AND(OFFSET(AM42,,-Sens)&lt;&gt;"",OR(OFFSET(AM$4,,-Sens)=Tout_JF_P,NOT(NETWORKDAYS.INTL(OFFSET(AM$4,,-Sens),OFFSET(AM$4,,-Sens),Chômés)))),IF(OR(AM$4=Tout_JF_P,NOT(NETWORKDAYS.INTL(AM$4,AM$4,Chômés))),"*",Montant),
"")))))),"")</f>
        <v/>
      </c>
      <c r="AN42" s="87" t="str">
        <f t="array" aca="1" ref="AN42" ca="1">IFERROR(IF(AN$4&lt;$D42,"",
IF(AN$4&gt;La_Dernière_Opération,"",
IF(AN$4=La_Dernière_Opération,Montant,
IF(AN$4=$D42,IF(OR(AN$4=Tout_JF_P,NOT(NETWORKDAYS.INTL(AN$4,AN$4,Chômés))),"*",Montant),
IF(_T_E=AN$4,IF(OR(AN$4=Tout_JF_P,NOT(NETWORKDAYS.INTL(AN$4,AN$4,Chômés))),"*",Montant),
IF(AND(OFFSET(AN42,,-Sens)&lt;&gt;"",OR(OFFSET(AN$4,,-Sens)=Tout_JF_P,NOT(NETWORKDAYS.INTL(OFFSET(AN$4,,-Sens),OFFSET(AN$4,,-Sens),Chômés)))),IF(OR(AN$4=Tout_JF_P,NOT(NETWORKDAYS.INTL(AN$4,AN$4,Chômés))),"*",Montant),
"")))))),"")</f>
        <v/>
      </c>
      <c r="AO42" s="87" t="str">
        <f t="array" aca="1" ref="AO42" ca="1">IFERROR(IF(AO$4&lt;$D42,"",
IF(AO$4&gt;La_Dernière_Opération,"",
IF(AO$4=La_Dernière_Opération,Montant,
IF(AO$4=$D42,IF(OR(AO$4=Tout_JF_P,NOT(NETWORKDAYS.INTL(AO$4,AO$4,Chômés))),"*",Montant),
IF(_T_E=AO$4,IF(OR(AO$4=Tout_JF_P,NOT(NETWORKDAYS.INTL(AO$4,AO$4,Chômés))),"*",Montant),
IF(AND(OFFSET(AO42,,-Sens)&lt;&gt;"",OR(OFFSET(AO$4,,-Sens)=Tout_JF_P,NOT(NETWORKDAYS.INTL(OFFSET(AO$4,,-Sens),OFFSET(AO$4,,-Sens),Chômés)))),IF(OR(AO$4=Tout_JF_P,NOT(NETWORKDAYS.INTL(AO$4,AO$4,Chômés))),"*",Montant),
"")))))),"")</f>
        <v/>
      </c>
      <c r="AP42" s="87" t="str">
        <f t="array" aca="1" ref="AP42" ca="1">IFERROR(IF(AP$4&lt;$D42,"",
IF(AP$4&gt;La_Dernière_Opération,"",
IF(AP$4=La_Dernière_Opération,Montant,
IF(AP$4=$D42,IF(OR(AP$4=Tout_JF_P,NOT(NETWORKDAYS.INTL(AP$4,AP$4,Chômés))),"*",Montant),
IF(_T_E=AP$4,IF(OR(AP$4=Tout_JF_P,NOT(NETWORKDAYS.INTL(AP$4,AP$4,Chômés))),"*",Montant),
IF(AND(OFFSET(AP42,,-Sens)&lt;&gt;"",OR(OFFSET(AP$4,,-Sens)=Tout_JF_P,NOT(NETWORKDAYS.INTL(OFFSET(AP$4,,-Sens),OFFSET(AP$4,,-Sens),Chômés)))),IF(OR(AP$4=Tout_JF_P,NOT(NETWORKDAYS.INTL(AP$4,AP$4,Chômés))),"*",Montant),
"")))))),"")</f>
        <v/>
      </c>
      <c r="AQ42" s="87" t="str">
        <f ca="1">IFERROR(IF(AQ$4&lt;$D42,"",
IF(AQ$4&gt;La_Dernière_Opération,"",
IF(AQ$4=La_Dernière_Opération,Montant,
IF(AQ$4=$D42,IF(OR(AQ$4=Tout_JF_P,NOT(NETWORKDAYS.INTL(AQ$4,AQ$4,Chômés))),"*",Montant),
IF(_T_E=AQ$4,IF(OR(AQ$4=Tout_JF_P,NOT(NETWORKDAYS.INTL(AQ$4,AQ$4,Chômés))),"*",Montant),
IF(AND(OFFSET(AQ42,,-Sens)&lt;&gt;"",OR(OFFSET(AQ$4,,-Sens)=Tout_JF_P,NOT(NETWORKDAYS.INTL(OFFSET(AQ$4,,-Sens),OFFSET(AQ$4,,-Sens),Chômés)))),IF(OR(AQ$4=Tout_JF_P,NOT(NETWORKDAYS.INTL(AQ$4,AQ$4,Chômés))),"*",Montant),
"")))))),"")</f>
        <v/>
      </c>
      <c r="AR42" s="87" t="str">
        <f ca="1">IFERROR(IF(AR$4&lt;$D42,"",
IF(AR$4&gt;La_Dernière_Opération,"",
IF(AR$4=La_Dernière_Opération,Montant,
IF(AR$4=$D42,IF(OR(AR$4=Tout_JF_P,NOT(NETWORKDAYS.INTL(AR$4,AR$4,Chômés))),"*",Montant),
IF(_T_E=AR$4,IF(OR(AR$4=Tout_JF_P,NOT(NETWORKDAYS.INTL(AR$4,AR$4,Chômés))),"*",Montant),
IF(AND(OFFSET(AR42,,-Sens)&lt;&gt;"",OR(OFFSET(AR$4,,-Sens)=Tout_JF_P,NOT(NETWORKDAYS.INTL(OFFSET(AR$4,,-Sens),OFFSET(AR$4,,-Sens),Chômés)))),IF(OR(AR$4=Tout_JF_P,NOT(NETWORKDAYS.INTL(AR$4,AR$4,Chômés))),"*",Montant),
"")))))),"")</f>
        <v/>
      </c>
      <c r="AS42" s="87" t="str">
        <f t="array" aca="1" ref="AS42" ca="1">IFERROR(IF(AS$4&lt;$D42,"",
IF(AS$4&gt;La_Dernière_Opération,"",
IF(AS$4=La_Dernière_Opération,Montant,
IF(AS$4=$D42,IF(OR(AS$4=Tout_JF_P,NOT(NETWORKDAYS.INTL(AS$4,AS$4,Chômés))),"*",Montant),
IF(_T_E=AS$4,IF(OR(AS$4=Tout_JF_P,NOT(NETWORKDAYS.INTL(AS$4,AS$4,Chômés))),"*",Montant),
IF(AND(OFFSET(AS42,,-Sens)&lt;&gt;"",OR(OFFSET(AS$4,,-Sens)=Tout_JF_P,NOT(NETWORKDAYS.INTL(OFFSET(AS$4,,-Sens),OFFSET(AS$4,,-Sens),Chômés)))),IF(OR(AS$4=Tout_JF_P,NOT(NETWORKDAYS.INTL(AS$4,AS$4,Chômés))),"*",Montant),
"")))))),"")</f>
        <v/>
      </c>
      <c r="AT42" s="87" t="str">
        <f t="array" aca="1" ref="AT42" ca="1">IFERROR(IF(AT$4&lt;$D42,"",
IF(AT$4&gt;La_Dernière_Opération,"",
IF(AT$4=La_Dernière_Opération,Montant,
IF(AT$4=$D42,IF(OR(AT$4=Tout_JF_P,NOT(NETWORKDAYS.INTL(AT$4,AT$4,Chômés))),"*",Montant),
IF(_T_E=AT$4,IF(OR(AT$4=Tout_JF_P,NOT(NETWORKDAYS.INTL(AT$4,AT$4,Chômés))),"*",Montant),
IF(AND(OFFSET(AT42,,-Sens)&lt;&gt;"",OR(OFFSET(AT$4,,-Sens)=Tout_JF_P,NOT(NETWORKDAYS.INTL(OFFSET(AT$4,,-Sens),OFFSET(AT$4,,-Sens),Chômés)))),IF(OR(AT$4=Tout_JF_P,NOT(NETWORKDAYS.INTL(AT$4,AT$4,Chômés))),"*",Montant),
"")))))),"")</f>
        <v/>
      </c>
      <c r="AU42" s="87" t="str">
        <f t="array" aca="1" ref="AU42" ca="1">IFERROR(IF(AU$4&lt;$D42,"",
IF(AU$4&gt;La_Dernière_Opération,"",
IF(AU$4=La_Dernière_Opération,Montant,
IF(AU$4=$D42,IF(OR(AU$4=Tout_JF_P,NOT(NETWORKDAYS.INTL(AU$4,AU$4,Chômés))),"*",Montant),
IF(_T_E=AU$4,IF(OR(AU$4=Tout_JF_P,NOT(NETWORKDAYS.INTL(AU$4,AU$4,Chômés))),"*",Montant),
IF(AND(OFFSET(AU42,,-Sens)&lt;&gt;"",OR(OFFSET(AU$4,,-Sens)=Tout_JF_P,NOT(NETWORKDAYS.INTL(OFFSET(AU$4,,-Sens),OFFSET(AU$4,,-Sens),Chômés)))),IF(OR(AU$4=Tout_JF_P,NOT(NETWORKDAYS.INTL(AU$4,AU$4,Chômés))),"*",Montant),
"")))))),"")</f>
        <v/>
      </c>
      <c r="AV42" s="87" t="str">
        <f t="array" aca="1" ref="AV42" ca="1">IFERROR(IF(AV$4&lt;$D42,"",
IF(AV$4&gt;La_Dernière_Opération,"",
IF(AV$4=La_Dernière_Opération,Montant,
IF(AV$4=$D42,IF(OR(AV$4=Tout_JF_P,NOT(NETWORKDAYS.INTL(AV$4,AV$4,Chômés))),"*",Montant),
IF(_T_E=AV$4,IF(OR(AV$4=Tout_JF_P,NOT(NETWORKDAYS.INTL(AV$4,AV$4,Chômés))),"*",Montant),
IF(AND(OFFSET(AV42,,-Sens)&lt;&gt;"",OR(OFFSET(AV$4,,-Sens)=Tout_JF_P,NOT(NETWORKDAYS.INTL(OFFSET(AV$4,,-Sens),OFFSET(AV$4,,-Sens),Chômés)))),IF(OR(AV$4=Tout_JF_P,NOT(NETWORKDAYS.INTL(AV$4,AV$4,Chômés))),"*",Montant),
"")))))),"")</f>
        <v/>
      </c>
      <c r="AW42" s="87" t="str">
        <f t="array" aca="1" ref="AW42" ca="1">IFERROR(IF(AW$4&lt;$D42,"",
IF(AW$4&gt;La_Dernière_Opération,"",
IF(AW$4=La_Dernière_Opération,Montant,
IF(AW$4=$D42,IF(OR(AW$4=Tout_JF_P,NOT(NETWORKDAYS.INTL(AW$4,AW$4,Chômés))),"*",Montant),
IF(_T_E=AW$4,IF(OR(AW$4=Tout_JF_P,NOT(NETWORKDAYS.INTL(AW$4,AW$4,Chômés))),"*",Montant),
IF(AND(OFFSET(AW42,,-Sens)&lt;&gt;"",OR(OFFSET(AW$4,,-Sens)=Tout_JF_P,NOT(NETWORKDAYS.INTL(OFFSET(AW$4,,-Sens),OFFSET(AW$4,,-Sens),Chômés)))),IF(OR(AW$4=Tout_JF_P,NOT(NETWORKDAYS.INTL(AW$4,AW$4,Chômés))),"*",Montant),
"")))))),"")</f>
        <v/>
      </c>
      <c r="AX42" s="87" t="str">
        <f t="array" aca="1" ref="AX42" ca="1">IFERROR(IF(AX$4&lt;$D42,"",
IF(AX$4&gt;La_Dernière_Opération,"",
IF(AX$4=La_Dernière_Opération,Montant,
IF(AX$4=$D42,IF(OR(AX$4=Tout_JF_P,NOT(NETWORKDAYS.INTL(AX$4,AX$4,Chômés))),"*",Montant),
IF(_T_E=AX$4,IF(OR(AX$4=Tout_JF_P,NOT(NETWORKDAYS.INTL(AX$4,AX$4,Chômés))),"*",Montant),
IF(AND(OFFSET(AX42,,-Sens)&lt;&gt;"",OR(OFFSET(AX$4,,-Sens)=Tout_JF_P,NOT(NETWORKDAYS.INTL(OFFSET(AX$4,,-Sens),OFFSET(AX$4,,-Sens),Chômés)))),IF(OR(AX$4=Tout_JF_P,NOT(NETWORKDAYS.INTL(AX$4,AX$4,Chômés))),"*",Montant),
"")))))),"")</f>
        <v/>
      </c>
      <c r="AY42" s="87" t="str">
        <f ca="1">IFERROR(IF(AY$4&lt;$D42,"",
IF(AY$4&gt;La_Dernière_Opération,"",
IF(AY$4=La_Dernière_Opération,Montant,
IF(AY$4=$D42,IF(OR(AY$4=Tout_JF_P,NOT(NETWORKDAYS.INTL(AY$4,AY$4,Chômés))),"*",Montant),
IF(_T_E=AY$4,IF(OR(AY$4=Tout_JF_P,NOT(NETWORKDAYS.INTL(AY$4,AY$4,Chômés))),"*",Montant),
IF(AND(OFFSET(AY42,,-Sens)&lt;&gt;"",OR(OFFSET(AY$4,,-Sens)=Tout_JF_P,NOT(NETWORKDAYS.INTL(OFFSET(AY$4,,-Sens),OFFSET(AY$4,,-Sens),Chômés)))),IF(OR(AY$4=Tout_JF_P,NOT(NETWORKDAYS.INTL(AY$4,AY$4,Chômés))),"*",Montant),
"")))))),"")</f>
        <v/>
      </c>
      <c r="AZ42" s="87" t="str">
        <f ca="1">IFERROR(IF(AZ$4&lt;$D42,"",
IF(AZ$4&gt;La_Dernière_Opération,"",
IF(AZ$4=La_Dernière_Opération,Montant,
IF(AZ$4=$D42,IF(OR(AZ$4=Tout_JF_P,NOT(NETWORKDAYS.INTL(AZ$4,AZ$4,Chômés))),"*",Montant),
IF(_T_E=AZ$4,IF(OR(AZ$4=Tout_JF_P,NOT(NETWORKDAYS.INTL(AZ$4,AZ$4,Chômés))),"*",Montant),
IF(AND(OFFSET(AZ42,,-Sens)&lt;&gt;"",OR(OFFSET(AZ$4,,-Sens)=Tout_JF_P,NOT(NETWORKDAYS.INTL(OFFSET(AZ$4,,-Sens),OFFSET(AZ$4,,-Sens),Chômés)))),IF(OR(AZ$4=Tout_JF_P,NOT(NETWORKDAYS.INTL(AZ$4,AZ$4,Chômés))),"*",Montant),
"")))))),"")</f>
        <v/>
      </c>
      <c r="BA42" s="87" t="str">
        <f t="array" aca="1" ref="BA42" ca="1">IFERROR(IF(BA$4&lt;$D42,"",
IF(BA$4&gt;La_Dernière_Opération,"",
IF(BA$4=La_Dernière_Opération,Montant,
IF(BA$4=$D42,IF(OR(BA$4=Tout_JF_P,NOT(NETWORKDAYS.INTL(BA$4,BA$4,Chômés))),"*",Montant),
IF(_T_E=BA$4,IF(OR(BA$4=Tout_JF_P,NOT(NETWORKDAYS.INTL(BA$4,BA$4,Chômés))),"*",Montant),
IF(AND(OFFSET(BA42,,-Sens)&lt;&gt;"",OR(OFFSET(BA$4,,-Sens)=Tout_JF_P,NOT(NETWORKDAYS.INTL(OFFSET(BA$4,,-Sens),OFFSET(BA$4,,-Sens),Chômés)))),IF(OR(BA$4=Tout_JF_P,NOT(NETWORKDAYS.INTL(BA$4,BA$4,Chômés))),"*",Montant),
"")))))),"")</f>
        <v/>
      </c>
      <c r="BB42" s="88" t="str">
        <f t="array" aca="1" ref="BB42" ca="1">IFERROR(IF(BB$4&lt;$D42,"",
IF(BB$4&gt;La_Dernière_Opération,"",
IF(BB$4=La_Dernière_Opération,Montant,
IF(BB$4=$D42,IF(OR(BB$4=Tout_JF_P,NOT(NETWORKDAYS.INTL(BB$4,BB$4,Chômés))),"*",Montant),
IF(_T_E=BB$4,IF(OR(BB$4=Tout_JF_P,NOT(NETWORKDAYS.INTL(BB$4,BB$4,Chômés))),"*",Montant),
IF(AND(OFFSET(BB42,,-Sens)&lt;&gt;"",OR(OFFSET(BB$4,,-Sens)=Tout_JF_P,NOT(NETWORKDAYS.INTL(OFFSET(BB$4,,-Sens),OFFSET(BB$4,,-Sens),Chômés)))),IF(OR(BB$4=Tout_JF_P,NOT(NETWORKDAYS.INTL(BB$4,BB$4,Chômés))),"*",Montant),
"")))))),"")</f>
        <v/>
      </c>
      <c r="BC42" s="88" t="str">
        <f t="array" aca="1" ref="BC42" ca="1">IFERROR(IF(BC$4&lt;$D42,"",
IF(BC$4&gt;La_Dernière_Opération,"",
IF(BC$4=La_Dernière_Opération,Montant,
IF(BC$4=$D42,IF(OR(BC$4=Tout_JF_P,NOT(NETWORKDAYS.INTL(BC$4,BC$4,Chômés))),"*",Montant),
IF(_T_E=BC$4,IF(OR(BC$4=Tout_JF_P,NOT(NETWORKDAYS.INTL(BC$4,BC$4,Chômés))),"*",Montant),
IF(AND(OFFSET(BC42,,-Sens)&lt;&gt;"",OR(OFFSET(BC$4,,-Sens)=Tout_JF_P,NOT(NETWORKDAYS.INTL(OFFSET(BC$4,,-Sens),OFFSET(BC$4,,-Sens),Chômés)))),IF(OR(BC$4=Tout_JF_P,NOT(NETWORKDAYS.INTL(BC$4,BC$4,Chômés))),"*",Montant),
"")))))),"")</f>
        <v/>
      </c>
      <c r="BD42" s="88" t="str">
        <f t="array" aca="1" ref="BD42" ca="1">IFERROR(IF(BD$4&lt;$D42,"",
IF(BD$4&gt;La_Dernière_Opération,"",
IF(BD$4=La_Dernière_Opération,Montant,
IF(BD$4=$D42,IF(OR(BD$4=Tout_JF_P,NOT(NETWORKDAYS.INTL(BD$4,BD$4,Chômés))),"*",Montant),
IF(_T_E=BD$4,IF(OR(BD$4=Tout_JF_P,NOT(NETWORKDAYS.INTL(BD$4,BD$4,Chômés))),"*",Montant),
IF(AND(OFFSET(BD42,,-Sens)&lt;&gt;"",OR(OFFSET(BD$4,,-Sens)=Tout_JF_P,NOT(NETWORKDAYS.INTL(OFFSET(BD$4,,-Sens),OFFSET(BD$4,,-Sens),Chômés)))),IF(OR(BD$4=Tout_JF_P,NOT(NETWORKDAYS.INTL(BD$4,BD$4,Chômés))),"*",Montant),
"")))))),"")</f>
        <v/>
      </c>
      <c r="BE42" s="88" t="str">
        <f t="array" aca="1" ref="BE42" ca="1">IFERROR(IF(BE$4&lt;$D42,"",
IF(BE$4&gt;La_Dernière_Opération,"",
IF(BE$4=La_Dernière_Opération,Montant,
IF(BE$4=$D42,IF(OR(BE$4=Tout_JF_P,NOT(NETWORKDAYS.INTL(BE$4,BE$4,Chômés))),"*",Montant),
IF(_T_E=BE$4,IF(OR(BE$4=Tout_JF_P,NOT(NETWORKDAYS.INTL(BE$4,BE$4,Chômés))),"*",Montant),
IF(AND(OFFSET(BE42,,-Sens)&lt;&gt;"",OR(OFFSET(BE$4,,-Sens)=Tout_JF_P,NOT(NETWORKDAYS.INTL(OFFSET(BE$4,,-Sens),OFFSET(BE$4,,-Sens),Chômés)))),IF(OR(BE$4=Tout_JF_P,NOT(NETWORKDAYS.INTL(BE$4,BE$4,Chômés))),"*",Montant),
"")))))),"")</f>
        <v/>
      </c>
      <c r="BF42" s="88" t="str">
        <f t="array" aca="1" ref="BF42" ca="1">IFERROR(IF(BF$4&lt;$D42,"",
IF(BF$4&gt;La_Dernière_Opération,"",
IF(BF$4=La_Dernière_Opération,Montant,
IF(BF$4=$D42,IF(OR(BF$4=Tout_JF_P,NOT(NETWORKDAYS.INTL(BF$4,BF$4,Chômés))),"*",Montant),
IF(_T_E=BF$4,IF(OR(BF$4=Tout_JF_P,NOT(NETWORKDAYS.INTL(BF$4,BF$4,Chômés))),"*",Montant),
IF(AND(OFFSET(BF42,,-Sens)&lt;&gt;"",OR(OFFSET(BF$4,,-Sens)=Tout_JF_P,NOT(NETWORKDAYS.INTL(OFFSET(BF$4,,-Sens),OFFSET(BF$4,,-Sens),Chômés)))),IF(OR(BF$4=Tout_JF_P,NOT(NETWORKDAYS.INTL(BF$4,BF$4,Chômés))),"*",Montant),
"")))))),"")</f>
        <v/>
      </c>
      <c r="BG42" s="88" t="str">
        <f t="array" aca="1" ref="BG42" ca="1">IFERROR(IF(BG$4&lt;$D42,"",
IF(BG$4&gt;La_Dernière_Opération,"",
IF(BG$4=La_Dernière_Opération,Montant,
IF(BG$4=$D42,IF(OR(BG$4=Tout_JF_P,NOT(NETWORKDAYS.INTL(BG$4,BG$4,Chômés))),"*",Montant),
IF(_T_E=BG$4,IF(OR(BG$4=Tout_JF_P,NOT(NETWORKDAYS.INTL(BG$4,BG$4,Chômés))),"*",Montant),
IF(AND(OFFSET(BG42,,-Sens)&lt;&gt;"",OR(OFFSET(BG$4,,-Sens)=Tout_JF_P,NOT(NETWORKDAYS.INTL(OFFSET(BG$4,,-Sens),OFFSET(BG$4,,-Sens),Chômés)))),IF(OR(BG$4=Tout_JF_P,NOT(NETWORKDAYS.INTL(BG$4,BG$4,Chômés))),"*",Montant),
"")))))),"")</f>
        <v/>
      </c>
      <c r="BH42" s="89" t="str">
        <f t="array" aca="1" ref="BH42" ca="1">IFERROR(IF(BH$4&lt;$D42,"",
IF(BH$4&gt;La_Dernière_Opération,"",
IF(BH$4=La_Dernière_Opération,Montant,
IF(BH$4=$D42,IF(OR(BH$4=Tout_JF_P,NOT(NETWORKDAYS.INTL(BH$4,BH$4,Chômés))),"*",Montant),
IF(_T_E=BH$4,IF(OR(BH$4=Tout_JF_P,NOT(NETWORKDAYS.INTL(BH$4,BH$4,Chômés))),"*",Montant),
IF(AND(OFFSET(BH42,,-Sens)&lt;&gt;"",OR(OFFSET(BH$4,,-Sens)=Tout_JF_P,NOT(NETWORKDAYS.INTL(OFFSET(BH$4,,-Sens),OFFSET(BH$4,,-Sens),Chômés)))),IF(OR(BH$4=Tout_JF_P,NOT(NETWORKDAYS.INTL(BH$4,BH$4,Chômés))),"*",Montant),
"")))))),"")</f>
        <v/>
      </c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  <c r="HP42" s="5"/>
      <c r="HQ42" s="5"/>
      <c r="HR42" s="5"/>
      <c r="HS42" s="5"/>
      <c r="HT42" s="5"/>
      <c r="HU42" s="5"/>
      <c r="HV42" s="5"/>
      <c r="HW42" s="5"/>
      <c r="HX42" s="5"/>
      <c r="HY42" s="5"/>
      <c r="HZ42" s="5"/>
      <c r="IA42" s="5"/>
      <c r="IB42" s="5"/>
      <c r="IC42" s="5"/>
      <c r="ID42" s="5"/>
      <c r="IE42" s="5"/>
      <c r="IF42" s="5"/>
      <c r="IG42" s="5"/>
      <c r="IH42" s="5"/>
      <c r="II42" s="5"/>
      <c r="IJ42" s="5"/>
      <c r="IK42" s="5"/>
      <c r="IL42" s="5"/>
      <c r="IM42" s="5"/>
      <c r="IN42" s="5"/>
      <c r="IO42" s="5"/>
      <c r="IP42" s="5"/>
      <c r="IQ42" s="5"/>
      <c r="IR42" s="5"/>
      <c r="IS42" s="5"/>
      <c r="IT42" s="5"/>
      <c r="IU42" s="5"/>
      <c r="IV42" s="5"/>
      <c r="IW42" s="5"/>
      <c r="IX42" s="5"/>
      <c r="IY42" s="5"/>
      <c r="IZ42" s="5"/>
      <c r="JA42" s="5"/>
      <c r="JB42" s="5"/>
      <c r="JC42" s="5"/>
      <c r="JD42" s="5"/>
      <c r="JE42" s="5"/>
      <c r="JF42" s="5"/>
      <c r="JG42" s="5"/>
      <c r="JH42" s="5"/>
      <c r="JI42" s="5"/>
      <c r="JJ42" s="5"/>
      <c r="JK42" s="5"/>
      <c r="JL42" s="5"/>
      <c r="JM42" s="5"/>
      <c r="JN42" s="5"/>
      <c r="JO42" s="5"/>
      <c r="JP42" s="5"/>
      <c r="JQ42" s="5"/>
      <c r="JR42" s="5"/>
      <c r="JS42" s="5"/>
      <c r="JT42" s="5"/>
      <c r="JU42" s="5"/>
      <c r="JV42" s="5"/>
      <c r="JW42" s="5"/>
      <c r="JX42" s="5"/>
      <c r="JY42" s="5"/>
      <c r="JZ42" s="5"/>
      <c r="KA42" s="5"/>
      <c r="KB42" s="5"/>
      <c r="KC42" s="5"/>
      <c r="KD42" s="5"/>
      <c r="KE42" s="5"/>
      <c r="KF42" s="5"/>
      <c r="KG42" s="5"/>
      <c r="KH42" s="5"/>
      <c r="KI42" s="5"/>
      <c r="KJ42" s="5"/>
      <c r="KK42" s="5"/>
      <c r="KL42" s="5"/>
      <c r="KM42" s="5"/>
      <c r="KN42" s="5"/>
      <c r="KO42" s="5"/>
      <c r="KP42" s="5"/>
      <c r="KQ42" s="5"/>
      <c r="KR42" s="5"/>
      <c r="KS42" s="5"/>
      <c r="KT42" s="5"/>
      <c r="KU42" s="5"/>
      <c r="KV42" s="5"/>
      <c r="KW42" s="5"/>
      <c r="KX42" s="5"/>
      <c r="KY42" s="5"/>
      <c r="KZ42" s="5"/>
      <c r="LA42" s="5"/>
      <c r="LB42" s="5"/>
      <c r="LC42" s="5"/>
      <c r="LD42" s="5"/>
      <c r="LE42" s="5"/>
      <c r="LF42" s="5"/>
      <c r="LG42" s="5"/>
      <c r="LH42" s="5"/>
      <c r="LI42" s="5"/>
      <c r="LJ42" s="5"/>
      <c r="LK42" s="5"/>
      <c r="LL42" s="5"/>
      <c r="LM42" s="5"/>
      <c r="LN42" s="5"/>
      <c r="LO42" s="5"/>
      <c r="LP42" s="5"/>
      <c r="LQ42" s="5"/>
      <c r="LR42" s="5"/>
      <c r="LS42" s="5"/>
      <c r="LT42" s="5"/>
      <c r="LU42" s="5"/>
      <c r="LV42" s="5"/>
      <c r="LW42" s="5"/>
      <c r="LX42" s="5"/>
      <c r="LY42" s="5"/>
      <c r="LZ42" s="5"/>
      <c r="MA42" s="5"/>
      <c r="MB42" s="5"/>
      <c r="MC42" s="5"/>
      <c r="MD42" s="5"/>
      <c r="ME42" s="5"/>
      <c r="MF42" s="5"/>
      <c r="MG42" s="5"/>
      <c r="MH42" s="5"/>
      <c r="MI42" s="5"/>
      <c r="MJ42" s="5"/>
      <c r="MK42" s="5"/>
      <c r="ML42" s="5"/>
      <c r="MM42" s="5"/>
      <c r="MN42" s="5"/>
      <c r="MO42" s="5"/>
      <c r="MP42" s="5"/>
      <c r="MQ42" s="5"/>
      <c r="MR42" s="5"/>
      <c r="MS42" s="5"/>
      <c r="MT42" s="5"/>
      <c r="MU42" s="5"/>
      <c r="MV42" s="5"/>
      <c r="MW42" s="5"/>
      <c r="MX42" s="5"/>
      <c r="MY42" s="5"/>
      <c r="MZ42" s="5"/>
      <c r="NA42" s="5"/>
      <c r="NB42" s="5"/>
      <c r="NC42" s="5"/>
      <c r="ND42" s="5"/>
      <c r="NE42" s="5"/>
      <c r="NF42" s="5"/>
      <c r="NG42" s="5"/>
      <c r="NH42" s="5"/>
      <c r="NI42" s="5"/>
      <c r="NJ42" s="5"/>
      <c r="NK42" s="5"/>
      <c r="NL42" s="5"/>
      <c r="NM42" s="5"/>
      <c r="NN42" s="5"/>
      <c r="NO42" s="5"/>
      <c r="NP42" s="5"/>
      <c r="NQ42" s="5"/>
      <c r="NR42" s="5"/>
      <c r="NS42" s="5"/>
      <c r="NT42" s="5"/>
      <c r="NU42" s="5"/>
      <c r="NV42" s="5"/>
      <c r="NW42" s="5"/>
      <c r="NX42" s="5"/>
      <c r="NY42" s="5"/>
      <c r="NZ42" s="5"/>
      <c r="OA42" s="5"/>
      <c r="OB42" s="5"/>
      <c r="OC42" s="5"/>
      <c r="OD42" s="5"/>
      <c r="OE42" s="5"/>
      <c r="OF42" s="5"/>
      <c r="OG42" s="5"/>
      <c r="OH42" s="5"/>
      <c r="OI42" s="5"/>
      <c r="OJ42" s="5"/>
      <c r="OK42" s="5"/>
      <c r="OL42" s="5"/>
      <c r="OM42" s="5"/>
      <c r="ON42" s="5"/>
      <c r="OO42" s="5"/>
      <c r="OP42" s="5"/>
      <c r="OQ42" s="5"/>
      <c r="OR42" s="5"/>
      <c r="OS42" s="5"/>
      <c r="OT42" s="5"/>
      <c r="OU42" s="5"/>
      <c r="OV42" s="5"/>
      <c r="OW42" s="5"/>
      <c r="OX42" s="5"/>
      <c r="OY42" s="5"/>
      <c r="OZ42" s="5"/>
      <c r="PA42" s="5"/>
      <c r="PB42" s="5"/>
      <c r="PC42" s="5"/>
      <c r="PD42" s="5"/>
      <c r="PE42" s="5"/>
      <c r="PF42" s="5"/>
      <c r="PG42" s="5"/>
      <c r="PH42" s="5"/>
      <c r="PI42" s="5"/>
      <c r="PJ42" s="5"/>
      <c r="PK42" s="5"/>
      <c r="PL42" s="5"/>
      <c r="PM42" s="5"/>
      <c r="PN42" s="5"/>
      <c r="PO42" s="5"/>
      <c r="PP42" s="5"/>
      <c r="PQ42" s="5"/>
      <c r="PR42" s="5"/>
      <c r="PS42" s="5"/>
      <c r="PT42" s="5"/>
      <c r="PU42" s="5"/>
      <c r="PV42" s="5"/>
      <c r="PW42" s="5"/>
      <c r="PX42" s="5"/>
      <c r="PY42" s="5"/>
      <c r="PZ42" s="5"/>
      <c r="QA42" s="5"/>
      <c r="QB42" s="5"/>
      <c r="QC42" s="5"/>
      <c r="QD42" s="5"/>
      <c r="QE42" s="5"/>
      <c r="QF42" s="5"/>
      <c r="QG42" s="5"/>
      <c r="QH42" s="5"/>
      <c r="QI42" s="5"/>
      <c r="QJ42" s="5"/>
      <c r="QK42" s="5"/>
      <c r="QL42" s="5"/>
      <c r="QM42" s="5"/>
      <c r="QN42" s="5"/>
      <c r="QO42" s="5"/>
      <c r="QP42" s="5"/>
      <c r="QQ42" s="5"/>
      <c r="QR42" s="5"/>
      <c r="QS42" s="5"/>
      <c r="QT42" s="5"/>
      <c r="QU42" s="5"/>
      <c r="QV42" s="5"/>
      <c r="QW42" s="5"/>
      <c r="QX42" s="5"/>
      <c r="QY42" s="5"/>
      <c r="QZ42" s="5"/>
      <c r="RA42" s="5"/>
      <c r="RB42" s="5"/>
      <c r="RC42" s="5"/>
      <c r="RD42" s="5"/>
      <c r="RE42" s="5"/>
      <c r="RF42" s="5"/>
      <c r="RG42" s="5"/>
      <c r="RH42" s="5"/>
      <c r="RI42" s="5"/>
      <c r="RJ42" s="5"/>
      <c r="RK42" s="5"/>
      <c r="RL42" s="5"/>
      <c r="RM42" s="5"/>
      <c r="RN42" s="5"/>
      <c r="RO42" s="5"/>
      <c r="RP42" s="5"/>
      <c r="RQ42" s="5"/>
      <c r="RR42" s="5"/>
      <c r="RS42" s="5"/>
      <c r="RT42" s="5"/>
      <c r="RU42" s="5"/>
      <c r="RV42" s="5"/>
      <c r="RW42" s="5"/>
      <c r="RX42" s="5"/>
      <c r="RY42" s="5"/>
      <c r="RZ42" s="5"/>
      <c r="SA42" s="5"/>
      <c r="SB42" s="5"/>
      <c r="SC42" s="5"/>
      <c r="SD42" s="5"/>
      <c r="SE42" s="5"/>
      <c r="SF42" s="5"/>
      <c r="SG42" s="5"/>
      <c r="SH42" s="5"/>
      <c r="SI42" s="5"/>
      <c r="SJ42" s="5"/>
      <c r="SK42" s="5"/>
      <c r="SL42" s="5"/>
      <c r="SM42" s="5"/>
      <c r="SN42" s="5"/>
      <c r="SO42" s="5"/>
      <c r="SP42" s="5"/>
      <c r="SQ42" s="5"/>
      <c r="SR42" s="5"/>
      <c r="SS42" s="5"/>
      <c r="ST42" s="5"/>
      <c r="SU42" s="5"/>
      <c r="SV42" s="5"/>
      <c r="SW42" s="5"/>
      <c r="SX42" s="5"/>
      <c r="SY42" s="5"/>
      <c r="SZ42" s="5"/>
      <c r="TA42" s="5"/>
      <c r="TB42" s="5"/>
      <c r="TC42" s="5"/>
      <c r="TD42" s="5"/>
      <c r="TE42" s="5"/>
      <c r="TF42" s="5"/>
      <c r="TG42" s="5"/>
      <c r="TH42" s="5"/>
      <c r="TI42" s="5"/>
      <c r="TJ42" s="5"/>
      <c r="TK42" s="5"/>
      <c r="TL42" s="5"/>
      <c r="TM42" s="5"/>
      <c r="TN42" s="5"/>
      <c r="TO42" s="5"/>
      <c r="TP42" s="5"/>
      <c r="TQ42" s="5"/>
      <c r="TR42" s="5"/>
      <c r="TS42" s="5"/>
      <c r="TT42" s="5"/>
      <c r="TU42" s="5"/>
      <c r="TV42" s="5"/>
      <c r="TW42" s="5"/>
      <c r="TX42" s="5"/>
      <c r="TY42" s="5"/>
      <c r="TZ42" s="5"/>
      <c r="UA42" s="5"/>
      <c r="UB42" s="5"/>
      <c r="UC42" s="5"/>
      <c r="UD42" s="5"/>
      <c r="UE42" s="5"/>
      <c r="UF42" s="5"/>
      <c r="UG42" s="5"/>
      <c r="UH42" s="5"/>
      <c r="UI42" s="5"/>
      <c r="UJ42" s="5"/>
      <c r="UK42" s="5"/>
      <c r="UL42" s="5"/>
      <c r="UM42" s="5"/>
      <c r="UN42" s="5"/>
      <c r="UO42" s="5"/>
      <c r="UP42" s="5"/>
      <c r="UQ42" s="5"/>
      <c r="UR42" s="5"/>
      <c r="US42" s="5"/>
      <c r="UT42" s="5"/>
      <c r="UU42" s="5"/>
      <c r="UV42" s="5"/>
      <c r="UW42" s="5"/>
      <c r="UX42" s="5"/>
      <c r="UY42" s="5"/>
      <c r="UZ42" s="5"/>
      <c r="VA42" s="5"/>
      <c r="VB42" s="5"/>
      <c r="VC42" s="5"/>
      <c r="VD42" s="5"/>
      <c r="VE42" s="5"/>
      <c r="VF42" s="5"/>
      <c r="VG42" s="5"/>
      <c r="VH42" s="5"/>
      <c r="VI42" s="5"/>
      <c r="VJ42" s="5"/>
      <c r="VK42" s="5"/>
      <c r="VL42" s="5"/>
      <c r="VM42" s="5"/>
      <c r="VN42" s="5"/>
      <c r="VO42" s="5"/>
      <c r="VP42" s="5"/>
      <c r="VQ42" s="5"/>
      <c r="VR42" s="5"/>
      <c r="VS42" s="5"/>
      <c r="VT42" s="5"/>
      <c r="VU42" s="5"/>
      <c r="VV42" s="5"/>
      <c r="VW42" s="5"/>
      <c r="VX42" s="5"/>
      <c r="VY42" s="5"/>
      <c r="VZ42" s="5"/>
      <c r="WA42" s="5"/>
      <c r="WB42" s="5"/>
      <c r="WC42" s="5"/>
      <c r="WD42" s="5"/>
      <c r="WE42" s="5"/>
      <c r="WF42" s="5"/>
      <c r="WG42" s="5"/>
      <c r="WH42" s="5"/>
      <c r="WI42" s="5"/>
      <c r="WJ42" s="5"/>
      <c r="WK42" s="5"/>
      <c r="WL42" s="5"/>
      <c r="WM42" s="5"/>
      <c r="WN42" s="5"/>
      <c r="WO42" s="5"/>
      <c r="WP42" s="5"/>
      <c r="WQ42" s="5"/>
      <c r="WR42" s="5"/>
      <c r="WS42" s="5"/>
      <c r="WT42" s="5"/>
      <c r="WU42" s="5"/>
      <c r="WV42" s="5"/>
      <c r="WW42" s="5"/>
      <c r="WX42" s="5"/>
      <c r="WY42" s="5"/>
      <c r="WZ42" s="5"/>
      <c r="XA42" s="5"/>
      <c r="XB42" s="5"/>
      <c r="XC42" s="5"/>
      <c r="XD42" s="5"/>
      <c r="XE42" s="5"/>
      <c r="XF42" s="5"/>
      <c r="XG42" s="5"/>
      <c r="XH42" s="5"/>
      <c r="XI42" s="5"/>
      <c r="XJ42" s="5"/>
      <c r="XK42" s="5"/>
      <c r="XL42" s="5"/>
      <c r="XM42" s="5"/>
      <c r="XN42" s="5"/>
      <c r="XO42" s="5"/>
      <c r="XP42" s="5"/>
      <c r="XQ42" s="5"/>
      <c r="XR42" s="5"/>
      <c r="XS42" s="5"/>
      <c r="XT42" s="5"/>
      <c r="XU42" s="5"/>
      <c r="XV42" s="5"/>
      <c r="XW42" s="5"/>
      <c r="XX42" s="5"/>
      <c r="XY42" s="5"/>
      <c r="XZ42" s="5"/>
      <c r="YA42" s="5"/>
      <c r="YB42" s="5"/>
      <c r="YC42" s="5"/>
      <c r="YD42" s="5"/>
      <c r="YE42" s="5"/>
      <c r="YF42" s="5"/>
      <c r="YG42" s="5"/>
      <c r="YH42" s="5"/>
      <c r="YI42" s="5"/>
      <c r="YJ42" s="5"/>
      <c r="YK42" s="5"/>
      <c r="YL42" s="5"/>
      <c r="YM42" s="5"/>
      <c r="YN42" s="5"/>
      <c r="YO42" s="5"/>
      <c r="YP42" s="5"/>
      <c r="YQ42" s="5"/>
      <c r="YR42" s="5"/>
      <c r="YS42" s="5"/>
      <c r="YT42" s="5"/>
      <c r="YU42" s="5"/>
      <c r="YV42" s="5"/>
      <c r="YW42" s="5"/>
      <c r="YX42" s="5"/>
      <c r="YY42" s="5"/>
      <c r="YZ42" s="5"/>
      <c r="ZA42" s="5"/>
      <c r="ZB42" s="5"/>
      <c r="ZC42" s="5"/>
      <c r="ZD42" s="5"/>
      <c r="ZE42" s="5"/>
      <c r="ZF42" s="5"/>
      <c r="ZG42" s="5"/>
      <c r="ZH42" s="5"/>
      <c r="ZI42" s="5"/>
      <c r="ZJ42" s="5"/>
      <c r="ZK42" s="5"/>
      <c r="ZL42" s="5"/>
      <c r="ZM42" s="5"/>
      <c r="ZN42" s="5"/>
      <c r="ZO42" s="5"/>
      <c r="ZP42" s="5"/>
      <c r="ZQ42" s="5"/>
      <c r="ZR42" s="5"/>
      <c r="ZS42" s="5"/>
      <c r="ZT42" s="5"/>
      <c r="ZU42" s="5"/>
      <c r="ZV42" s="5"/>
      <c r="ZW42" s="5"/>
      <c r="ZX42" s="5"/>
      <c r="ZY42" s="5"/>
      <c r="ZZ42" s="5"/>
    </row>
    <row r="43" spans="1:702" ht="26.25" x14ac:dyDescent="0.25">
      <c r="A43" s="61" t="s">
        <v>150</v>
      </c>
      <c r="B43" s="73" t="s">
        <v>168</v>
      </c>
      <c r="C43" s="69"/>
      <c r="D43" s="70">
        <v>43862</v>
      </c>
      <c r="E43" s="75" t="s">
        <v>54</v>
      </c>
      <c r="F43" s="71">
        <v>10000</v>
      </c>
      <c r="G43" s="69"/>
      <c r="H43" s="72">
        <f t="array" aca="1" ref="H43" ca="1">IF(OR($D43=Fériés,$D43=Ponts,NOT(NETWORKDAYS.INTL($D43,$D43,Chômés))),"Erreur de",IF($D43="","Absence de",IFERROR(
IF($I43="Terminé","Opération",
IF(TODAY()&lt;=$D43,$D43,
IF($I43&lt;WORKDAY.INTL(Prochaine_Echéance,IF(OR(WORKDAY.INTL(Prochaine_Echéance,0,Chômés,Tout_JF_P)=Tout_JF_P),1,0)*Sens,Chômés,Tout_JF_P),
$I43,
WORKDAY.INTL(Prochaine_Echéance,IF(OR(WORKDAY.INTL(Prochaine_Echéance,0,Chômés,Tout_JF_P)=Tout_JF_P),1,0)*Sens,Chômés,Tout_JF_P))
)),
IF($D43="","Absence de","Erreur de"))))</f>
        <v>43952</v>
      </c>
      <c r="I43" s="60" t="str">
        <f t="array" aca="1" ref="I43" ca="1">IF(OR($D43=Fériés,$D43=Ponts,NOT(NETWORKDAYS.INTL($D43,$D43,Chômés))),"date de début",IFERROR(
IF(La_Dernière_Opération&gt;EDATE($D43,100),"Perpétuel",
IF(La_Dernière_Opération&lt;TODAY(),"Terminé",La_Dernière_Opération)),IF(AND(ISNUMBER($D43),$E43=""),"périodicité","date de début")))</f>
        <v>Perpétuel</v>
      </c>
      <c r="J43" s="40" t="str">
        <f t="array" aca="1" ref="J43" ca="1">IFERROR(IF(J$4&lt;$D43,"",
IF(J$4&gt;La_Dernière_Opération,"",
IF(J$4=La_Dernière_Opération,Montant,
IF(J$4=$D43,IF(OR(J$4=Tout_JF_P,NOT(NETWORKDAYS.INTL(J$4,J$4,Chômés))),"*",Montant),
IF(_T_E=J$4,IF(OR(J$4=Tout_JF_P,NOT(NETWORKDAYS.INTL(J$4,J$4,Chômés))),"*",Montant),
IF(AND(OFFSET(J43,,-Sens)&lt;&gt;"",OR(OFFSET(J$4,,-Sens)=Tout_JF_P,NOT(NETWORKDAYS.INTL(OFFSET(J$4,,-Sens),OFFSET(J$4,,-Sens),Chômés)))),IF(OR(J$4=Tout_JF_P,NOT(NETWORKDAYS.INTL(J$4,J$4,Chômés))),"*",Montant),
"")))))),"")</f>
        <v/>
      </c>
      <c r="K43" s="40" t="str">
        <f t="array" aca="1" ref="K43" ca="1">IFERROR(IF(K$4&lt;$D43,"",
IF(K$4&gt;La_Dernière_Opération,"",
IF(K$4=La_Dernière_Opération,Montant,
IF(K$4=$D43,IF(OR(K$4=Tout_JF_P,NOT(NETWORKDAYS.INTL(K$4,K$4,Chômés))),"*",Montant),
IF(_T_E=K$4,IF(OR(K$4=Tout_JF_P,NOT(NETWORKDAYS.INTL(K$4,K$4,Chômés))),"*",Montant),
IF(AND(OFFSET(K43,,-Sens)&lt;&gt;"",OR(OFFSET(K$4,,-Sens)=Tout_JF_P,NOT(NETWORKDAYS.INTL(OFFSET(K$4,,-Sens),OFFSET(K$4,,-Sens),Chômés)))),IF(OR(K$4=Tout_JF_P,NOT(NETWORKDAYS.INTL(K$4,K$4,Chômés))),"*",Montant),
"")))))),"")</f>
        <v/>
      </c>
      <c r="L43" s="40" t="str">
        <f t="array" aca="1" ref="L43" ca="1">IFERROR(IF(L$4&lt;$D43,"",
IF(L$4&gt;La_Dernière_Opération,"",
IF(L$4=La_Dernière_Opération,Montant,
IF(L$4=$D43,IF(OR(L$4=Tout_JF_P,NOT(NETWORKDAYS.INTL(L$4,L$4,Chômés))),"*",Montant),
IF(_T_E=L$4,IF(OR(L$4=Tout_JF_P,NOT(NETWORKDAYS.INTL(L$4,L$4,Chômés))),"*",Montant),
IF(AND(OFFSET(L43,,-Sens)&lt;&gt;"",OR(OFFSET(L$4,,-Sens)=Tout_JF_P,NOT(NETWORKDAYS.INTL(OFFSET(L$4,,-Sens),OFFSET(L$4,,-Sens),Chômés)))),IF(OR(L$4=Tout_JF_P,NOT(NETWORKDAYS.INTL(L$4,L$4,Chômés))),"*",Montant),
"")))))),"")</f>
        <v/>
      </c>
      <c r="M43" s="40" t="str">
        <f t="array" aca="1" ref="M43" ca="1">IFERROR(IF(M$4&lt;$D43,"",
IF(M$4&gt;La_Dernière_Opération,"",
IF(M$4=La_Dernière_Opération,Montant,
IF(M$4=$D43,IF(OR(M$4=Tout_JF_P,NOT(NETWORKDAYS.INTL(M$4,M$4,Chômés))),"*",Montant),
IF(_T_E=M$4,IF(OR(M$4=Tout_JF_P,NOT(NETWORKDAYS.INTL(M$4,M$4,Chômés))),"*",Montant),
IF(AND(OFFSET(M43,,-Sens)&lt;&gt;"",OR(OFFSET(M$4,,-Sens)=Tout_JF_P,NOT(NETWORKDAYS.INTL(OFFSET(M$4,,-Sens),OFFSET(M$4,,-Sens),Chômés)))),IF(OR(M$4=Tout_JF_P,NOT(NETWORKDAYS.INTL(M$4,M$4,Chômés))),"*",Montant),
"")))))),"")</f>
        <v/>
      </c>
      <c r="N43" s="40" t="str">
        <f t="array" aca="1" ref="N43" ca="1">IFERROR(IF(N$4&lt;$D43,"",
IF(N$4&gt;La_Dernière_Opération,"",
IF(N$4=La_Dernière_Opération,Montant,
IF(N$4=$D43,IF(OR(N$4=Tout_JF_P,NOT(NETWORKDAYS.INTL(N$4,N$4,Chômés))),"*",Montant),
IF(_T_E=N$4,IF(OR(N$4=Tout_JF_P,NOT(NETWORKDAYS.INTL(N$4,N$4,Chômés))),"*",Montant),
IF(AND(OFFSET(N43,,-Sens)&lt;&gt;"",OR(OFFSET(N$4,,-Sens)=Tout_JF_P,NOT(NETWORKDAYS.INTL(OFFSET(N$4,,-Sens),OFFSET(N$4,,-Sens),Chômés)))),IF(OR(N$4=Tout_JF_P,NOT(NETWORKDAYS.INTL(N$4,N$4,Chômés))),"*",Montant),
"")))))),"")</f>
        <v>VT</v>
      </c>
      <c r="O43" s="40" t="str">
        <f t="array" aca="1" ref="O43" ca="1">IFERROR(IF(O$4&lt;$D43,"",
IF(O$4&gt;La_Dernière_Opération,"",
IF(O$4=La_Dernière_Opération,Montant,
IF(O$4=$D43,IF(OR(O$4=Tout_JF_P,NOT(NETWORKDAYS.INTL(O$4,O$4,Chômés))),"*",Montant),
IF(_T_E=O$4,IF(OR(O$4=Tout_JF_P,NOT(NETWORKDAYS.INTL(O$4,O$4,Chômés))),"*",Montant),
IF(AND(OFFSET(O43,,-Sens)&lt;&gt;"",OR(OFFSET(O$4,,-Sens)=Tout_JF_P,NOT(NETWORKDAYS.INTL(OFFSET(O$4,,-Sens),OFFSET(O$4,,-Sens),Chômés)))),IF(OR(O$4=Tout_JF_P,NOT(NETWORKDAYS.INTL(O$4,O$4,Chômés))),"*",Montant),
"")))))),"")</f>
        <v/>
      </c>
      <c r="P43" s="40" t="str">
        <f t="array" aca="1" ref="P43" ca="1">IFERROR(IF(P$4&lt;$D43,"",
IF(P$4&gt;La_Dernière_Opération,"",
IF(P$4=La_Dernière_Opération,Montant,
IF(P$4=$D43,IF(OR(P$4=Tout_JF_P,NOT(NETWORKDAYS.INTL(P$4,P$4,Chômés))),"*",Montant),
IF(_T_E=P$4,IF(OR(P$4=Tout_JF_P,NOT(NETWORKDAYS.INTL(P$4,P$4,Chômés))),"*",Montant),
IF(AND(OFFSET(P43,,-Sens)&lt;&gt;"",OR(OFFSET(P$4,,-Sens)=Tout_JF_P,NOT(NETWORKDAYS.INTL(OFFSET(P$4,,-Sens),OFFSET(P$4,,-Sens),Chômés)))),IF(OR(P$4=Tout_JF_P,NOT(NETWORKDAYS.INTL(P$4,P$4,Chômés))),"*",Montant),
"")))))),"")</f>
        <v/>
      </c>
      <c r="Q43" s="40" t="str">
        <f t="array" aca="1" ref="Q43" ca="1">IFERROR(IF(Q$4&lt;$D43,"",
IF(Q$4&gt;La_Dernière_Opération,"",
IF(Q$4=La_Dernière_Opération,Montant,
IF(Q$4=$D43,IF(OR(Q$4=Tout_JF_P,NOT(NETWORKDAYS.INTL(Q$4,Q$4,Chômés))),"*",Montant),
IF(_T_E=Q$4,IF(OR(Q$4=Tout_JF_P,NOT(NETWORKDAYS.INTL(Q$4,Q$4,Chômés))),"*",Montant),
IF(AND(OFFSET(Q43,,-Sens)&lt;&gt;"",OR(OFFSET(Q$4,,-Sens)=Tout_JF_P,NOT(NETWORKDAYS.INTL(OFFSET(Q$4,,-Sens),OFFSET(Q$4,,-Sens),Chômés)))),IF(OR(Q$4=Tout_JF_P,NOT(NETWORKDAYS.INTL(Q$4,Q$4,Chômés))),"*",Montant),
"")))))),"")</f>
        <v/>
      </c>
      <c r="R43" s="87" t="str">
        <f t="array" aca="1" ref="R43" ca="1">IFERROR(IF(R$4&lt;$D43,"",
IF(R$4&gt;La_Dernière_Opération,"",
IF(R$4=La_Dernière_Opération,Montant,
IF(R$4=$D43,IF(OR(R$4=Tout_JF_P,NOT(NETWORKDAYS.INTL(R$4,R$4,Chômés))),"*",Montant),
IF(_T_E=R$4,IF(OR(R$4=Tout_JF_P,NOT(NETWORKDAYS.INTL(R$4,R$4,Chômés))),"*",Montant),
IF(AND(OFFSET(R43,,-Sens)&lt;&gt;"",OR(OFFSET(R$4,,-Sens)=Tout_JF_P,NOT(NETWORKDAYS.INTL(OFFSET(R$4,,-Sens),OFFSET(R$4,,-Sens),Chômés)))),IF(OR(R$4=Tout_JF_P,NOT(NETWORKDAYS.INTL(R$4,R$4,Chômés))),"*",Montant),
"")))))),"")</f>
        <v/>
      </c>
      <c r="S43" s="87" t="str">
        <f t="array" aca="1" ref="S43" ca="1">IFERROR(IF(S$4&lt;$D43,"",
IF(S$4&gt;La_Dernière_Opération,"",
IF(S$4=La_Dernière_Opération,Montant,
IF(S$4=$D43,IF(OR(S$4=Tout_JF_P,NOT(NETWORKDAYS.INTL(S$4,S$4,Chômés))),"*",Montant),
IF(_T_E=S$4,IF(OR(S$4=Tout_JF_P,NOT(NETWORKDAYS.INTL(S$4,S$4,Chômés))),"*",Montant),
IF(AND(OFFSET(S43,,-Sens)&lt;&gt;"",OR(OFFSET(S$4,,-Sens)=Tout_JF_P,NOT(NETWORKDAYS.INTL(OFFSET(S$4,,-Sens),OFFSET(S$4,,-Sens),Chômés)))),IF(OR(S$4=Tout_JF_P,NOT(NETWORKDAYS.INTL(S$4,S$4,Chômés))),"*",Montant),
"")))))),"")</f>
        <v/>
      </c>
      <c r="T43" s="87" t="str">
        <f t="array" aca="1" ref="T43" ca="1">IFERROR(IF(T$4&lt;$D43,"",
IF(T$4&gt;La_Dernière_Opération,"",
IF(T$4=La_Dernière_Opération,Montant,
IF(T$4=$D43,IF(OR(T$4=Tout_JF_P,NOT(NETWORKDAYS.INTL(T$4,T$4,Chômés))),"*",Montant),
IF(_T_E=T$4,IF(OR(T$4=Tout_JF_P,NOT(NETWORKDAYS.INTL(T$4,T$4,Chômés))),"*",Montant),
IF(AND(OFFSET(T43,,-Sens)&lt;&gt;"",OR(OFFSET(T$4,,-Sens)=Tout_JF_P,NOT(NETWORKDAYS.INTL(OFFSET(T$4,,-Sens),OFFSET(T$4,,-Sens),Chômés)))),IF(OR(T$4=Tout_JF_P,NOT(NETWORKDAYS.INTL(T$4,T$4,Chômés))),"*",Montant),
"")))))),"")</f>
        <v/>
      </c>
      <c r="U43" s="87" t="str">
        <f t="array" aca="1" ref="U43" ca="1">IFERROR(IF(U$4&lt;$D43,"",
IF(U$4&gt;La_Dernière_Opération,"",
IF(U$4=La_Dernière_Opération,Montant,
IF(U$4=$D43,IF(OR(U$4=Tout_JF_P,NOT(NETWORKDAYS.INTL(U$4,U$4,Chômés))),"*",Montant),
IF(_T_E=U$4,IF(OR(U$4=Tout_JF_P,NOT(NETWORKDAYS.INTL(U$4,U$4,Chômés))),"*",Montant),
IF(AND(OFFSET(U43,,-Sens)&lt;&gt;"",OR(OFFSET(U$4,,-Sens)=Tout_JF_P,NOT(NETWORKDAYS.INTL(OFFSET(U$4,,-Sens),OFFSET(U$4,,-Sens),Chômés)))),IF(OR(U$4=Tout_JF_P,NOT(NETWORKDAYS.INTL(U$4,U$4,Chômés))),"*",Montant),
"")))))),"")</f>
        <v/>
      </c>
      <c r="V43" s="87" t="str">
        <f ca="1">IFERROR(IF(V$4&lt;$D43,"",
IF(V$4&gt;La_Dernière_Opération,"",
IF(V$4=La_Dernière_Opération,Montant,
IF(V$4=$D43,IF(OR(V$4=Tout_JF_P,NOT(NETWORKDAYS.INTL(V$4,V$4,Chômés))),"*",Montant),
IF(_T_E=V$4,IF(OR(V$4=Tout_JF_P,NOT(NETWORKDAYS.INTL(V$4,V$4,Chômés))),"*",Montant),
IF(AND(OFFSET(V43,,-Sens)&lt;&gt;"",OR(OFFSET(V$4,,-Sens)=Tout_JF_P,NOT(NETWORKDAYS.INTL(OFFSET(V$4,,-Sens),OFFSET(V$4,,-Sens),Chômés)))),IF(OR(V$4=Tout_JF_P,NOT(NETWORKDAYS.INTL(V$4,V$4,Chômés))),"*",Montant),
"")))))),"")</f>
        <v/>
      </c>
      <c r="W43" s="87" t="str">
        <f ca="1">IFERROR(IF(W$4&lt;$D43,"",
IF(W$4&gt;La_Dernière_Opération,"",
IF(W$4=La_Dernière_Opération,Montant,
IF(W$4=$D43,IF(OR(W$4=Tout_JF_P,NOT(NETWORKDAYS.INTL(W$4,W$4,Chômés))),"*",Montant),
IF(_T_E=W$4,IF(OR(W$4=Tout_JF_P,NOT(NETWORKDAYS.INTL(W$4,W$4,Chômés))),"*",Montant),
IF(AND(OFFSET(W43,,-Sens)&lt;&gt;"",OR(OFFSET(W$4,,-Sens)=Tout_JF_P,NOT(NETWORKDAYS.INTL(OFFSET(W$4,,-Sens),OFFSET(W$4,,-Sens),Chômés)))),IF(OR(W$4=Tout_JF_P,NOT(NETWORKDAYS.INTL(W$4,W$4,Chômés))),"*",Montant),
"")))))),"")</f>
        <v/>
      </c>
      <c r="X43" s="87" t="str">
        <f t="array" aca="1" ref="X43" ca="1">IFERROR(IF(X$4&lt;$D43,"",
IF(X$4&gt;La_Dernière_Opération,"",
IF(X$4=La_Dernière_Opération,Montant,
IF(X$4=$D43,IF(OR(X$4=Tout_JF_P,NOT(NETWORKDAYS.INTL(X$4,X$4,Chômés))),"*",Montant),
IF(_T_E=X$4,IF(OR(X$4=Tout_JF_P,NOT(NETWORKDAYS.INTL(X$4,X$4,Chômés))),"*",Montant),
IF(AND(OFFSET(X43,,-Sens)&lt;&gt;"",OR(OFFSET(X$4,,-Sens)=Tout_JF_P,NOT(NETWORKDAYS.INTL(OFFSET(X$4,,-Sens),OFFSET(X$4,,-Sens),Chômés)))),IF(OR(X$4=Tout_JF_P,NOT(NETWORKDAYS.INTL(X$4,X$4,Chômés))),"*",Montant),
"")))))),"")</f>
        <v/>
      </c>
      <c r="Y43" s="87" t="str">
        <f t="array" aca="1" ref="Y43" ca="1">IFERROR(IF(Y$4&lt;$D43,"",
IF(Y$4&gt;La_Dernière_Opération,"",
IF(Y$4=La_Dernière_Opération,Montant,
IF(Y$4=$D43,IF(OR(Y$4=Tout_JF_P,NOT(NETWORKDAYS.INTL(Y$4,Y$4,Chômés))),"*",Montant),
IF(_T_E=Y$4,IF(OR(Y$4=Tout_JF_P,NOT(NETWORKDAYS.INTL(Y$4,Y$4,Chômés))),"*",Montant),
IF(AND(OFFSET(Y43,,-Sens)&lt;&gt;"",OR(OFFSET(Y$4,,-Sens)=Tout_JF_P,NOT(NETWORKDAYS.INTL(OFFSET(Y$4,,-Sens),OFFSET(Y$4,,-Sens),Chômés)))),IF(OR(Y$4=Tout_JF_P,NOT(NETWORKDAYS.INTL(Y$4,Y$4,Chômés))),"*",Montant),
"")))))),"")</f>
        <v/>
      </c>
      <c r="Z43" s="87" t="str">
        <f t="array" aca="1" ref="Z43" ca="1">IFERROR(IF(Z$4&lt;$D43,"",
IF(Z$4&gt;La_Dernière_Opération,"",
IF(Z$4=La_Dernière_Opération,Montant,
IF(Z$4=$D43,IF(OR(Z$4=Tout_JF_P,NOT(NETWORKDAYS.INTL(Z$4,Z$4,Chômés))),"*",Montant),
IF(_T_E=Z$4,IF(OR(Z$4=Tout_JF_P,NOT(NETWORKDAYS.INTL(Z$4,Z$4,Chômés))),"*",Montant),
IF(AND(OFFSET(Z43,,-Sens)&lt;&gt;"",OR(OFFSET(Z$4,,-Sens)=Tout_JF_P,NOT(NETWORKDAYS.INTL(OFFSET(Z$4,,-Sens),OFFSET(Z$4,,-Sens),Chômés)))),IF(OR(Z$4=Tout_JF_P,NOT(NETWORKDAYS.INTL(Z$4,Z$4,Chômés))),"*",Montant),
"")))))),"")</f>
        <v/>
      </c>
      <c r="AA43" s="87" t="str">
        <f t="array" aca="1" ref="AA43" ca="1">IFERROR(IF(AA$4&lt;$D43,"",
IF(AA$4&gt;La_Dernière_Opération,"",
IF(AA$4=La_Dernière_Opération,Montant,
IF(AA$4=$D43,IF(OR(AA$4=Tout_JF_P,NOT(NETWORKDAYS.INTL(AA$4,AA$4,Chômés))),"*",Montant),
IF(_T_E=AA$4,IF(OR(AA$4=Tout_JF_P,NOT(NETWORKDAYS.INTL(AA$4,AA$4,Chômés))),"*",Montant),
IF(AND(OFFSET(AA43,,-Sens)&lt;&gt;"",OR(OFFSET(AA$4,,-Sens)=Tout_JF_P,NOT(NETWORKDAYS.INTL(OFFSET(AA$4,,-Sens),OFFSET(AA$4,,-Sens),Chômés)))),IF(OR(AA$4=Tout_JF_P,NOT(NETWORKDAYS.INTL(AA$4,AA$4,Chômés))),"*",Montant),
"")))))),"")</f>
        <v/>
      </c>
      <c r="AB43" s="87" t="str">
        <f ca="1">IFERROR(IF(AB$4&lt;$D43,"",
IF(AB$4&gt;La_Dernière_Opération,"",
IF(AB$4=La_Dernière_Opération,Montant,
IF(AB$4=$D43,IF(OR(AB$4=Tout_JF_P,NOT(NETWORKDAYS.INTL(AB$4,AB$4,Chômés))),"*",Montant),
IF(_T_E=AB$4,IF(OR(AB$4=Tout_JF_P,NOT(NETWORKDAYS.INTL(AB$4,AB$4,Chômés))),"*",Montant),
IF(AND(OFFSET(AB43,,-Sens)&lt;&gt;"",OR(OFFSET(AB$4,,-Sens)=Tout_JF_P,NOT(NETWORKDAYS.INTL(OFFSET(AB$4,,-Sens),OFFSET(AB$4,,-Sens),Chômés)))),IF(OR(AB$4=Tout_JF_P,NOT(NETWORKDAYS.INTL(AB$4,AB$4,Chômés))),"*",Montant),
"")))))),"")</f>
        <v/>
      </c>
      <c r="AC43" s="87" t="str">
        <f t="array" aca="1" ref="AC43" ca="1">IFERROR(IF(AC$4&lt;$D43,"",
IF(AC$4&gt;La_Dernière_Opération,"",
IF(AC$4=La_Dernière_Opération,Montant,
IF(AC$4=$D43,IF(OR(AC$4=Tout_JF_P,NOT(NETWORKDAYS.INTL(AC$4,AC$4,Chômés))),"*",Montant),
IF(_T_E=AC$4,IF(OR(AC$4=Tout_JF_P,NOT(NETWORKDAYS.INTL(AC$4,AC$4,Chômés))),"*",Montant),
IF(AND(OFFSET(AC43,,-Sens)&lt;&gt;"",OR(OFFSET(AC$4,,-Sens)=Tout_JF_P,NOT(NETWORKDAYS.INTL(OFFSET(AC$4,,-Sens),OFFSET(AC$4,,-Sens),Chômés)))),IF(OR(AC$4=Tout_JF_P,NOT(NETWORKDAYS.INTL(AC$4,AC$4,Chômés))),"*",Montant),
"")))))),"")</f>
        <v/>
      </c>
      <c r="AD43" s="87" t="str">
        <f ca="1">IFERROR(IF(AD$4&lt;$D43,"",
IF(AD$4&gt;La_Dernière_Opération,"",
IF(AD$4=La_Dernière_Opération,Montant,
IF(AD$4=$D43,IF(OR(AD$4=Tout_JF_P,NOT(NETWORKDAYS.INTL(AD$4,AD$4,Chômés))),"*",Montant),
IF(_T_E=AD$4,IF(OR(AD$4=Tout_JF_P,NOT(NETWORKDAYS.INTL(AD$4,AD$4,Chômés))),"*",Montant),
IF(AND(OFFSET(AD43,,-Sens)&lt;&gt;"",OR(OFFSET(AD$4,,-Sens)=Tout_JF_P,NOT(NETWORKDAYS.INTL(OFFSET(AD$4,,-Sens),OFFSET(AD$4,,-Sens),Chômés)))),IF(OR(AD$4=Tout_JF_P,NOT(NETWORKDAYS.INTL(AD$4,AD$4,Chômés))),"*",Montant),
"")))))),"")</f>
        <v/>
      </c>
      <c r="AE43" s="87" t="str">
        <f t="array" aca="1" ref="AE43" ca="1">IFERROR(IF(AE$4&lt;$D43,"",
IF(AE$4&gt;La_Dernière_Opération,"",
IF(AE$4=La_Dernière_Opération,Montant,
IF(AE$4=$D43,IF(OR(AE$4=Tout_JF_P,NOT(NETWORKDAYS.INTL(AE$4,AE$4,Chômés))),"*",Montant),
IF(_T_E=AE$4,IF(OR(AE$4=Tout_JF_P,NOT(NETWORKDAYS.INTL(AE$4,AE$4,Chômés))),"*",Montant),
IF(AND(OFFSET(AE43,,-Sens)&lt;&gt;"",OR(OFFSET(AE$4,,-Sens)=Tout_JF_P,NOT(NETWORKDAYS.INTL(OFFSET(AE$4,,-Sens),OFFSET(AE$4,,-Sens),Chômés)))),IF(OR(AE$4=Tout_JF_P,NOT(NETWORKDAYS.INTL(AE$4,AE$4,Chômés))),"*",Montant),
"")))))),"")</f>
        <v/>
      </c>
      <c r="AF43" s="87" t="str">
        <f t="array" aca="1" ref="AF43" ca="1">IFERROR(IF(AF$4&lt;$D43,"",
IF(AF$4&gt;La_Dernière_Opération,"",
IF(AF$4=La_Dernière_Opération,Montant,
IF(AF$4=$D43,IF(OR(AF$4=Tout_JF_P,NOT(NETWORKDAYS.INTL(AF$4,AF$4,Chômés))),"*",Montant),
IF(_T_E=AF$4,IF(OR(AF$4=Tout_JF_P,NOT(NETWORKDAYS.INTL(AF$4,AF$4,Chômés))),"*",Montant),
IF(AND(OFFSET(AF43,,-Sens)&lt;&gt;"",OR(OFFSET(AF$4,,-Sens)=Tout_JF_P,NOT(NETWORKDAYS.INTL(OFFSET(AF$4,,-Sens),OFFSET(AF$4,,-Sens),Chômés)))),IF(OR(AF$4=Tout_JF_P,NOT(NETWORKDAYS.INTL(AF$4,AF$4,Chômés))),"*",Montant),
"")))))),"")</f>
        <v/>
      </c>
      <c r="AG43" s="87" t="str">
        <f ca="1">IFERROR(IF(AG$4&lt;$D43,"",
IF(AG$4&gt;La_Dernière_Opération,"",
IF(AG$4=La_Dernière_Opération,Montant,
IF(AG$4=$D43,IF(OR(AG$4=Tout_JF_P,NOT(NETWORKDAYS.INTL(AG$4,AG$4,Chômés))),"*",Montant),
IF(_T_E=AG$4,IF(OR(AG$4=Tout_JF_P,NOT(NETWORKDAYS.INTL(AG$4,AG$4,Chômés))),"*",Montant),
IF(AND(OFFSET(AG43,,-Sens)&lt;&gt;"",OR(OFFSET(AG$4,,-Sens)=Tout_JF_P,NOT(NETWORKDAYS.INTL(OFFSET(AG$4,,-Sens),OFFSET(AG$4,,-Sens),Chômés)))),IF(OR(AG$4=Tout_JF_P,NOT(NETWORKDAYS.INTL(AG$4,AG$4,Chômés))),"*",Montant),
"")))))),"")</f>
        <v/>
      </c>
      <c r="AH43" s="87" t="str">
        <f t="array" aca="1" ref="AH43" ca="1">IFERROR(IF(AH$4&lt;$D43,"",
IF(AH$4&gt;La_Dernière_Opération,"",
IF(AH$4=La_Dernière_Opération,Montant,
IF(AH$4=$D43,IF(OR(AH$4=Tout_JF_P,NOT(NETWORKDAYS.INTL(AH$4,AH$4,Chômés))),"*",Montant),
IF(_T_E=AH$4,IF(OR(AH$4=Tout_JF_P,NOT(NETWORKDAYS.INTL(AH$4,AH$4,Chômés))),"*",Montant),
IF(AND(OFFSET(AH43,,-Sens)&lt;&gt;"",OR(OFFSET(AH$4,,-Sens)=Tout_JF_P,NOT(NETWORKDAYS.INTL(OFFSET(AH$4,,-Sens),OFFSET(AH$4,,-Sens),Chômés)))),IF(OR(AH$4=Tout_JF_P,NOT(NETWORKDAYS.INTL(AH$4,AH$4,Chômés))),"*",Montant),
"")))))),"")</f>
        <v/>
      </c>
      <c r="AI43" s="87" t="str">
        <f ca="1">IFERROR(IF(AI$4&lt;$D43,"",
IF(AI$4&gt;La_Dernière_Opération,"",
IF(AI$4=La_Dernière_Opération,Montant,
IF(AI$4=$D43,IF(OR(AI$4=Tout_JF_P,NOT(NETWORKDAYS.INTL(AI$4,AI$4,Chômés))),"*",Montant),
IF(_T_E=AI$4,IF(OR(AI$4=Tout_JF_P,NOT(NETWORKDAYS.INTL(AI$4,AI$4,Chômés))),"*",Montant),
IF(AND(OFFSET(AI43,,-Sens)&lt;&gt;"",OR(OFFSET(AI$4,,-Sens)=Tout_JF_P,NOT(NETWORKDAYS.INTL(OFFSET(AI$4,,-Sens),OFFSET(AI$4,,-Sens),Chômés)))),IF(OR(AI$4=Tout_JF_P,NOT(NETWORKDAYS.INTL(AI$4,AI$4,Chômés))),"*",Montant),
"")))))),"")</f>
        <v/>
      </c>
      <c r="AJ43" s="87" t="str">
        <f t="array" aca="1" ref="AJ43" ca="1">IFERROR(IF(AJ$4&lt;$D43,"",
IF(AJ$4&gt;La_Dernière_Opération,"",
IF(AJ$4=La_Dernière_Opération,Montant,
IF(AJ$4=$D43,IF(OR(AJ$4=Tout_JF_P,NOT(NETWORKDAYS.INTL(AJ$4,AJ$4,Chômés))),"*",Montant),
IF(_T_E=AJ$4,IF(OR(AJ$4=Tout_JF_P,NOT(NETWORKDAYS.INTL(AJ$4,AJ$4,Chômés))),"*",Montant),
IF(AND(OFFSET(AJ43,,-Sens)&lt;&gt;"",OR(OFFSET(AJ$4,,-Sens)=Tout_JF_P,NOT(NETWORKDAYS.INTL(OFFSET(AJ$4,,-Sens),OFFSET(AJ$4,,-Sens),Chômés)))),IF(OR(AJ$4=Tout_JF_P,NOT(NETWORKDAYS.INTL(AJ$4,AJ$4,Chômés))),"*",Montant),
"")))))),"")</f>
        <v/>
      </c>
      <c r="AK43" s="87" t="str">
        <f t="array" aca="1" ref="AK43" ca="1">IFERROR(IF(AK$4&lt;$D43,"",
IF(AK$4&gt;La_Dernière_Opération,"",
IF(AK$4=La_Dernière_Opération,Montant,
IF(AK$4=$D43,IF(OR(AK$4=Tout_JF_P,NOT(NETWORKDAYS.INTL(AK$4,AK$4,Chômés))),"*",Montant),
IF(_T_E=AK$4,IF(OR(AK$4=Tout_JF_P,NOT(NETWORKDAYS.INTL(AK$4,AK$4,Chômés))),"*",Montant),
IF(AND(OFFSET(AK43,,-Sens)&lt;&gt;"",OR(OFFSET(AK$4,,-Sens)=Tout_JF_P,NOT(NETWORKDAYS.INTL(OFFSET(AK$4,,-Sens),OFFSET(AK$4,,-Sens),Chômés)))),IF(OR(AK$4=Tout_JF_P,NOT(NETWORKDAYS.INTL(AK$4,AK$4,Chômés))),"*",Montant),
"")))))),"")</f>
        <v/>
      </c>
      <c r="AL43" s="87" t="str">
        <f t="array" aca="1" ref="AL43" ca="1">IFERROR(IF(AL$4&lt;$D43,"",
IF(AL$4&gt;La_Dernière_Opération,"",
IF(AL$4=La_Dernière_Opération,Montant,
IF(AL$4=$D43,IF(OR(AL$4=Tout_JF_P,NOT(NETWORKDAYS.INTL(AL$4,AL$4,Chômés))),"*",Montant),
IF(_T_E=AL$4,IF(OR(AL$4=Tout_JF_P,NOT(NETWORKDAYS.INTL(AL$4,AL$4,Chômés))),"*",Montant),
IF(AND(OFFSET(AL43,,-Sens)&lt;&gt;"",OR(OFFSET(AL$4,,-Sens)=Tout_JF_P,NOT(NETWORKDAYS.INTL(OFFSET(AL$4,,-Sens),OFFSET(AL$4,,-Sens),Chômés)))),IF(OR(AL$4=Tout_JF_P,NOT(NETWORKDAYS.INTL(AL$4,AL$4,Chômés))),"*",Montant),
"")))))),"")</f>
        <v/>
      </c>
      <c r="AM43" s="87" t="str">
        <f t="array" aca="1" ref="AM43" ca="1">IFERROR(IF(AM$4&lt;$D43,"",
IF(AM$4&gt;La_Dernière_Opération,"",
IF(AM$4=La_Dernière_Opération,Montant,
IF(AM$4=$D43,IF(OR(AM$4=Tout_JF_P,NOT(NETWORKDAYS.INTL(AM$4,AM$4,Chômés))),"*",Montant),
IF(_T_E=AM$4,IF(OR(AM$4=Tout_JF_P,NOT(NETWORKDAYS.INTL(AM$4,AM$4,Chômés))),"*",Montant),
IF(AND(OFFSET(AM43,,-Sens)&lt;&gt;"",OR(OFFSET(AM$4,,-Sens)=Tout_JF_P,NOT(NETWORKDAYS.INTL(OFFSET(AM$4,,-Sens),OFFSET(AM$4,,-Sens),Chômés)))),IF(OR(AM$4=Tout_JF_P,NOT(NETWORKDAYS.INTL(AM$4,AM$4,Chômés))),"*",Montant),
"")))))),"")</f>
        <v/>
      </c>
      <c r="AN43" s="87" t="str">
        <f t="array" aca="1" ref="AN43" ca="1">IFERROR(IF(AN$4&lt;$D43,"",
IF(AN$4&gt;La_Dernière_Opération,"",
IF(AN$4=La_Dernière_Opération,Montant,
IF(AN$4=$D43,IF(OR(AN$4=Tout_JF_P,NOT(NETWORKDAYS.INTL(AN$4,AN$4,Chômés))),"*",Montant),
IF(_T_E=AN$4,IF(OR(AN$4=Tout_JF_P,NOT(NETWORKDAYS.INTL(AN$4,AN$4,Chômés))),"*",Montant),
IF(AND(OFFSET(AN43,,-Sens)&lt;&gt;"",OR(OFFSET(AN$4,,-Sens)=Tout_JF_P,NOT(NETWORKDAYS.INTL(OFFSET(AN$4,,-Sens),OFFSET(AN$4,,-Sens),Chômés)))),IF(OR(AN$4=Tout_JF_P,NOT(NETWORKDAYS.INTL(AN$4,AN$4,Chômés))),"*",Montant),
"")))))),"")</f>
        <v/>
      </c>
      <c r="AO43" s="87" t="str">
        <f t="array" aca="1" ref="AO43" ca="1">IFERROR(IF(AO$4&lt;$D43,"",
IF(AO$4&gt;La_Dernière_Opération,"",
IF(AO$4=La_Dernière_Opération,Montant,
IF(AO$4=$D43,IF(OR(AO$4=Tout_JF_P,NOT(NETWORKDAYS.INTL(AO$4,AO$4,Chômés))),"*",Montant),
IF(_T_E=AO$4,IF(OR(AO$4=Tout_JF_P,NOT(NETWORKDAYS.INTL(AO$4,AO$4,Chômés))),"*",Montant),
IF(AND(OFFSET(AO43,,-Sens)&lt;&gt;"",OR(OFFSET(AO$4,,-Sens)=Tout_JF_P,NOT(NETWORKDAYS.INTL(OFFSET(AO$4,,-Sens),OFFSET(AO$4,,-Sens),Chômés)))),IF(OR(AO$4=Tout_JF_P,NOT(NETWORKDAYS.INTL(AO$4,AO$4,Chômés))),"*",Montant),
"")))))),"")</f>
        <v/>
      </c>
      <c r="AP43" s="87" t="str">
        <f t="array" aca="1" ref="AP43" ca="1">IFERROR(IF(AP$4&lt;$D43,"",
IF(AP$4&gt;La_Dernière_Opération,"",
IF(AP$4=La_Dernière_Opération,Montant,
IF(AP$4=$D43,IF(OR(AP$4=Tout_JF_P,NOT(NETWORKDAYS.INTL(AP$4,AP$4,Chômés))),"*",Montant),
IF(_T_E=AP$4,IF(OR(AP$4=Tout_JF_P,NOT(NETWORKDAYS.INTL(AP$4,AP$4,Chômés))),"*",Montant),
IF(AND(OFFSET(AP43,,-Sens)&lt;&gt;"",OR(OFFSET(AP$4,,-Sens)=Tout_JF_P,NOT(NETWORKDAYS.INTL(OFFSET(AP$4,,-Sens),OFFSET(AP$4,,-Sens),Chômés)))),IF(OR(AP$4=Tout_JF_P,NOT(NETWORKDAYS.INTL(AP$4,AP$4,Chômés))),"*",Montant),
"")))))),"")</f>
        <v/>
      </c>
      <c r="AQ43" s="87" t="str">
        <f ca="1">IFERROR(IF(AQ$4&lt;$D43,"",
IF(AQ$4&gt;La_Dernière_Opération,"",
IF(AQ$4=La_Dernière_Opération,Montant,
IF(AQ$4=$D43,IF(OR(AQ$4=Tout_JF_P,NOT(NETWORKDAYS.INTL(AQ$4,AQ$4,Chômés))),"*",Montant),
IF(_T_E=AQ$4,IF(OR(AQ$4=Tout_JF_P,NOT(NETWORKDAYS.INTL(AQ$4,AQ$4,Chômés))),"*",Montant),
IF(AND(OFFSET(AQ43,,-Sens)&lt;&gt;"",OR(OFFSET(AQ$4,,-Sens)=Tout_JF_P,NOT(NETWORKDAYS.INTL(OFFSET(AQ$4,,-Sens),OFFSET(AQ$4,,-Sens),Chômés)))),IF(OR(AQ$4=Tout_JF_P,NOT(NETWORKDAYS.INTL(AQ$4,AQ$4,Chômés))),"*",Montant),
"")))))),"")</f>
        <v/>
      </c>
      <c r="AR43" s="87" t="str">
        <f ca="1">IFERROR(IF(AR$4&lt;$D43,"",
IF(AR$4&gt;La_Dernière_Opération,"",
IF(AR$4=La_Dernière_Opération,Montant,
IF(AR$4=$D43,IF(OR(AR$4=Tout_JF_P,NOT(NETWORKDAYS.INTL(AR$4,AR$4,Chômés))),"*",Montant),
IF(_T_E=AR$4,IF(OR(AR$4=Tout_JF_P,NOT(NETWORKDAYS.INTL(AR$4,AR$4,Chômés))),"*",Montant),
IF(AND(OFFSET(AR43,,-Sens)&lt;&gt;"",OR(OFFSET(AR$4,,-Sens)=Tout_JF_P,NOT(NETWORKDAYS.INTL(OFFSET(AR$4,,-Sens),OFFSET(AR$4,,-Sens),Chômés)))),IF(OR(AR$4=Tout_JF_P,NOT(NETWORKDAYS.INTL(AR$4,AR$4,Chômés))),"*",Montant),
"")))))),"")</f>
        <v/>
      </c>
      <c r="AS43" s="87" t="str">
        <f t="array" aca="1" ref="AS43" ca="1">IFERROR(IF(AS$4&lt;$D43,"",
IF(AS$4&gt;La_Dernière_Opération,"",
IF(AS$4=La_Dernière_Opération,Montant,
IF(AS$4=$D43,IF(OR(AS$4=Tout_JF_P,NOT(NETWORKDAYS.INTL(AS$4,AS$4,Chômés))),"*",Montant),
IF(_T_E=AS$4,IF(OR(AS$4=Tout_JF_P,NOT(NETWORKDAYS.INTL(AS$4,AS$4,Chômés))),"*",Montant),
IF(AND(OFFSET(AS43,,-Sens)&lt;&gt;"",OR(OFFSET(AS$4,,-Sens)=Tout_JF_P,NOT(NETWORKDAYS.INTL(OFFSET(AS$4,,-Sens),OFFSET(AS$4,,-Sens),Chômés)))),IF(OR(AS$4=Tout_JF_P,NOT(NETWORKDAYS.INTL(AS$4,AS$4,Chômés))),"*",Montant),
"")))))),"")</f>
        <v/>
      </c>
      <c r="AT43" s="87" t="str">
        <f t="array" aca="1" ref="AT43" ca="1">IFERROR(IF(AT$4&lt;$D43,"",
IF(AT$4&gt;La_Dernière_Opération,"",
IF(AT$4=La_Dernière_Opération,Montant,
IF(AT$4=$D43,IF(OR(AT$4=Tout_JF_P,NOT(NETWORKDAYS.INTL(AT$4,AT$4,Chômés))),"*",Montant),
IF(_T_E=AT$4,IF(OR(AT$4=Tout_JF_P,NOT(NETWORKDAYS.INTL(AT$4,AT$4,Chômés))),"*",Montant),
IF(AND(OFFSET(AT43,,-Sens)&lt;&gt;"",OR(OFFSET(AT$4,,-Sens)=Tout_JF_P,NOT(NETWORKDAYS.INTL(OFFSET(AT$4,,-Sens),OFFSET(AT$4,,-Sens),Chômés)))),IF(OR(AT$4=Tout_JF_P,NOT(NETWORKDAYS.INTL(AT$4,AT$4,Chômés))),"*",Montant),
"")))))),"")</f>
        <v/>
      </c>
      <c r="AU43" s="87" t="str">
        <f t="array" aca="1" ref="AU43" ca="1">IFERROR(IF(AU$4&lt;$D43,"",
IF(AU$4&gt;La_Dernière_Opération,"",
IF(AU$4=La_Dernière_Opération,Montant,
IF(AU$4=$D43,IF(OR(AU$4=Tout_JF_P,NOT(NETWORKDAYS.INTL(AU$4,AU$4,Chômés))),"*",Montant),
IF(_T_E=AU$4,IF(OR(AU$4=Tout_JF_P,NOT(NETWORKDAYS.INTL(AU$4,AU$4,Chômés))),"*",Montant),
IF(AND(OFFSET(AU43,,-Sens)&lt;&gt;"",OR(OFFSET(AU$4,,-Sens)=Tout_JF_P,NOT(NETWORKDAYS.INTL(OFFSET(AU$4,,-Sens),OFFSET(AU$4,,-Sens),Chômés)))),IF(OR(AU$4=Tout_JF_P,NOT(NETWORKDAYS.INTL(AU$4,AU$4,Chômés))),"*",Montant),
"")))))),"")</f>
        <v/>
      </c>
      <c r="AV43" s="87" t="str">
        <f t="array" aca="1" ref="AV43" ca="1">IFERROR(IF(AV$4&lt;$D43,"",
IF(AV$4&gt;La_Dernière_Opération,"",
IF(AV$4=La_Dernière_Opération,Montant,
IF(AV$4=$D43,IF(OR(AV$4=Tout_JF_P,NOT(NETWORKDAYS.INTL(AV$4,AV$4,Chômés))),"*",Montant),
IF(_T_E=AV$4,IF(OR(AV$4=Tout_JF_P,NOT(NETWORKDAYS.INTL(AV$4,AV$4,Chômés))),"*",Montant),
IF(AND(OFFSET(AV43,,-Sens)&lt;&gt;"",OR(OFFSET(AV$4,,-Sens)=Tout_JF_P,NOT(NETWORKDAYS.INTL(OFFSET(AV$4,,-Sens),OFFSET(AV$4,,-Sens),Chômés)))),IF(OR(AV$4=Tout_JF_P,NOT(NETWORKDAYS.INTL(AV$4,AV$4,Chômés))),"*",Montant),
"")))))),"")</f>
        <v/>
      </c>
      <c r="AW43" s="87" t="str">
        <f t="array" aca="1" ref="AW43" ca="1">IFERROR(IF(AW$4&lt;$D43,"",
IF(AW$4&gt;La_Dernière_Opération,"",
IF(AW$4=La_Dernière_Opération,Montant,
IF(AW$4=$D43,IF(OR(AW$4=Tout_JF_P,NOT(NETWORKDAYS.INTL(AW$4,AW$4,Chômés))),"*",Montant),
IF(_T_E=AW$4,IF(OR(AW$4=Tout_JF_P,NOT(NETWORKDAYS.INTL(AW$4,AW$4,Chômés))),"*",Montant),
IF(AND(OFFSET(AW43,,-Sens)&lt;&gt;"",OR(OFFSET(AW$4,,-Sens)=Tout_JF_P,NOT(NETWORKDAYS.INTL(OFFSET(AW$4,,-Sens),OFFSET(AW$4,,-Sens),Chômés)))),IF(OR(AW$4=Tout_JF_P,NOT(NETWORKDAYS.INTL(AW$4,AW$4,Chômés))),"*",Montant),
"")))))),"")</f>
        <v/>
      </c>
      <c r="AX43" s="87" t="str">
        <f t="array" aca="1" ref="AX43" ca="1">IFERROR(IF(AX$4&lt;$D43,"",
IF(AX$4&gt;La_Dernière_Opération,"",
IF(AX$4=La_Dernière_Opération,Montant,
IF(AX$4=$D43,IF(OR(AX$4=Tout_JF_P,NOT(NETWORKDAYS.INTL(AX$4,AX$4,Chômés))),"*",Montant),
IF(_T_E=AX$4,IF(OR(AX$4=Tout_JF_P,NOT(NETWORKDAYS.INTL(AX$4,AX$4,Chômés))),"*",Montant),
IF(AND(OFFSET(AX43,,-Sens)&lt;&gt;"",OR(OFFSET(AX$4,,-Sens)=Tout_JF_P,NOT(NETWORKDAYS.INTL(OFFSET(AX$4,,-Sens),OFFSET(AX$4,,-Sens),Chômés)))),IF(OR(AX$4=Tout_JF_P,NOT(NETWORKDAYS.INTL(AX$4,AX$4,Chômés))),"*",Montant),
"")))))),"")</f>
        <v/>
      </c>
      <c r="AY43" s="87" t="str">
        <f ca="1">IFERROR(IF(AY$4&lt;$D43,"",
IF(AY$4&gt;La_Dernière_Opération,"",
IF(AY$4=La_Dernière_Opération,Montant,
IF(AY$4=$D43,IF(OR(AY$4=Tout_JF_P,NOT(NETWORKDAYS.INTL(AY$4,AY$4,Chômés))),"*",Montant),
IF(_T_E=AY$4,IF(OR(AY$4=Tout_JF_P,NOT(NETWORKDAYS.INTL(AY$4,AY$4,Chômés))),"*",Montant),
IF(AND(OFFSET(AY43,,-Sens)&lt;&gt;"",OR(OFFSET(AY$4,,-Sens)=Tout_JF_P,NOT(NETWORKDAYS.INTL(OFFSET(AY$4,,-Sens),OFFSET(AY$4,,-Sens),Chômés)))),IF(OR(AY$4=Tout_JF_P,NOT(NETWORKDAYS.INTL(AY$4,AY$4,Chômés))),"*",Montant),
"")))))),"")</f>
        <v/>
      </c>
      <c r="AZ43" s="87" t="str">
        <f ca="1">IFERROR(IF(AZ$4&lt;$D43,"",
IF(AZ$4&gt;La_Dernière_Opération,"",
IF(AZ$4=La_Dernière_Opération,Montant,
IF(AZ$4=$D43,IF(OR(AZ$4=Tout_JF_P,NOT(NETWORKDAYS.INTL(AZ$4,AZ$4,Chômés))),"*",Montant),
IF(_T_E=AZ$4,IF(OR(AZ$4=Tout_JF_P,NOT(NETWORKDAYS.INTL(AZ$4,AZ$4,Chômés))),"*",Montant),
IF(AND(OFFSET(AZ43,,-Sens)&lt;&gt;"",OR(OFFSET(AZ$4,,-Sens)=Tout_JF_P,NOT(NETWORKDAYS.INTL(OFFSET(AZ$4,,-Sens),OFFSET(AZ$4,,-Sens),Chômés)))),IF(OR(AZ$4=Tout_JF_P,NOT(NETWORKDAYS.INTL(AZ$4,AZ$4,Chômés))),"*",Montant),
"")))))),"")</f>
        <v/>
      </c>
      <c r="BA43" s="87" t="str">
        <f t="array" aca="1" ref="BA43" ca="1">IFERROR(IF(BA$4&lt;$D43,"",
IF(BA$4&gt;La_Dernière_Opération,"",
IF(BA$4=La_Dernière_Opération,Montant,
IF(BA$4=$D43,IF(OR(BA$4=Tout_JF_P,NOT(NETWORKDAYS.INTL(BA$4,BA$4,Chômés))),"*",Montant),
IF(_T_E=BA$4,IF(OR(BA$4=Tout_JF_P,NOT(NETWORKDAYS.INTL(BA$4,BA$4,Chômés))),"*",Montant),
IF(AND(OFFSET(BA43,,-Sens)&lt;&gt;"",OR(OFFSET(BA$4,,-Sens)=Tout_JF_P,NOT(NETWORKDAYS.INTL(OFFSET(BA$4,,-Sens),OFFSET(BA$4,,-Sens),Chômés)))),IF(OR(BA$4=Tout_JF_P,NOT(NETWORKDAYS.INTL(BA$4,BA$4,Chômés))),"*",Montant),
"")))))),"")</f>
        <v/>
      </c>
      <c r="BB43" s="88" t="str">
        <f t="array" aca="1" ref="BB43" ca="1">IFERROR(IF(BB$4&lt;$D43,"",
IF(BB$4&gt;La_Dernière_Opération,"",
IF(BB$4=La_Dernière_Opération,Montant,
IF(BB$4=$D43,IF(OR(BB$4=Tout_JF_P,NOT(NETWORKDAYS.INTL(BB$4,BB$4,Chômés))),"*",Montant),
IF(_T_E=BB$4,IF(OR(BB$4=Tout_JF_P,NOT(NETWORKDAYS.INTL(BB$4,BB$4,Chômés))),"*",Montant),
IF(AND(OFFSET(BB43,,-Sens)&lt;&gt;"",OR(OFFSET(BB$4,,-Sens)=Tout_JF_P,NOT(NETWORKDAYS.INTL(OFFSET(BB$4,,-Sens),OFFSET(BB$4,,-Sens),Chômés)))),IF(OR(BB$4=Tout_JF_P,NOT(NETWORKDAYS.INTL(BB$4,BB$4,Chômés))),"*",Montant),
"")))))),"")</f>
        <v/>
      </c>
      <c r="BC43" s="88" t="str">
        <f t="array" aca="1" ref="BC43" ca="1">IFERROR(IF(BC$4&lt;$D43,"",
IF(BC$4&gt;La_Dernière_Opération,"",
IF(BC$4=La_Dernière_Opération,Montant,
IF(BC$4=$D43,IF(OR(BC$4=Tout_JF_P,NOT(NETWORKDAYS.INTL(BC$4,BC$4,Chômés))),"*",Montant),
IF(_T_E=BC$4,IF(OR(BC$4=Tout_JF_P,NOT(NETWORKDAYS.INTL(BC$4,BC$4,Chômés))),"*",Montant),
IF(AND(OFFSET(BC43,,-Sens)&lt;&gt;"",OR(OFFSET(BC$4,,-Sens)=Tout_JF_P,NOT(NETWORKDAYS.INTL(OFFSET(BC$4,,-Sens),OFFSET(BC$4,,-Sens),Chômés)))),IF(OR(BC$4=Tout_JF_P,NOT(NETWORKDAYS.INTL(BC$4,BC$4,Chômés))),"*",Montant),
"")))))),"")</f>
        <v/>
      </c>
      <c r="BD43" s="88" t="str">
        <f t="array" aca="1" ref="BD43" ca="1">IFERROR(IF(BD$4&lt;$D43,"",
IF(BD$4&gt;La_Dernière_Opération,"",
IF(BD$4=La_Dernière_Opération,Montant,
IF(BD$4=$D43,IF(OR(BD$4=Tout_JF_P,NOT(NETWORKDAYS.INTL(BD$4,BD$4,Chômés))),"*",Montant),
IF(_T_E=BD$4,IF(OR(BD$4=Tout_JF_P,NOT(NETWORKDAYS.INTL(BD$4,BD$4,Chômés))),"*",Montant),
IF(AND(OFFSET(BD43,,-Sens)&lt;&gt;"",OR(OFFSET(BD$4,,-Sens)=Tout_JF_P,NOT(NETWORKDAYS.INTL(OFFSET(BD$4,,-Sens),OFFSET(BD$4,,-Sens),Chômés)))),IF(OR(BD$4=Tout_JF_P,NOT(NETWORKDAYS.INTL(BD$4,BD$4,Chômés))),"*",Montant),
"")))))),"")</f>
        <v/>
      </c>
      <c r="BE43" s="88" t="str">
        <f t="array" aca="1" ref="BE43" ca="1">IFERROR(IF(BE$4&lt;$D43,"",
IF(BE$4&gt;La_Dernière_Opération,"",
IF(BE$4=La_Dernière_Opération,Montant,
IF(BE$4=$D43,IF(OR(BE$4=Tout_JF_P,NOT(NETWORKDAYS.INTL(BE$4,BE$4,Chômés))),"*",Montant),
IF(_T_E=BE$4,IF(OR(BE$4=Tout_JF_P,NOT(NETWORKDAYS.INTL(BE$4,BE$4,Chômés))),"*",Montant),
IF(AND(OFFSET(BE43,,-Sens)&lt;&gt;"",OR(OFFSET(BE$4,,-Sens)=Tout_JF_P,NOT(NETWORKDAYS.INTL(OFFSET(BE$4,,-Sens),OFFSET(BE$4,,-Sens),Chômés)))),IF(OR(BE$4=Tout_JF_P,NOT(NETWORKDAYS.INTL(BE$4,BE$4,Chômés))),"*",Montant),
"")))))),"")</f>
        <v/>
      </c>
      <c r="BF43" s="88" t="str">
        <f t="array" aca="1" ref="BF43" ca="1">IFERROR(IF(BF$4&lt;$D43,"",
IF(BF$4&gt;La_Dernière_Opération,"",
IF(BF$4=La_Dernière_Opération,Montant,
IF(BF$4=$D43,IF(OR(BF$4=Tout_JF_P,NOT(NETWORKDAYS.INTL(BF$4,BF$4,Chômés))),"*",Montant),
IF(_T_E=BF$4,IF(OR(BF$4=Tout_JF_P,NOT(NETWORKDAYS.INTL(BF$4,BF$4,Chômés))),"*",Montant),
IF(AND(OFFSET(BF43,,-Sens)&lt;&gt;"",OR(OFFSET(BF$4,,-Sens)=Tout_JF_P,NOT(NETWORKDAYS.INTL(OFFSET(BF$4,,-Sens),OFFSET(BF$4,,-Sens),Chômés)))),IF(OR(BF$4=Tout_JF_P,NOT(NETWORKDAYS.INTL(BF$4,BF$4,Chômés))),"*",Montant),
"")))))),"")</f>
        <v/>
      </c>
      <c r="BG43" s="88" t="str">
        <f t="array" aca="1" ref="BG43" ca="1">IFERROR(IF(BG$4&lt;$D43,"",
IF(BG$4&gt;La_Dernière_Opération,"",
IF(BG$4=La_Dernière_Opération,Montant,
IF(BG$4=$D43,IF(OR(BG$4=Tout_JF_P,NOT(NETWORKDAYS.INTL(BG$4,BG$4,Chômés))),"*",Montant),
IF(_T_E=BG$4,IF(OR(BG$4=Tout_JF_P,NOT(NETWORKDAYS.INTL(BG$4,BG$4,Chômés))),"*",Montant),
IF(AND(OFFSET(BG43,,-Sens)&lt;&gt;"",OR(OFFSET(BG$4,,-Sens)=Tout_JF_P,NOT(NETWORKDAYS.INTL(OFFSET(BG$4,,-Sens),OFFSET(BG$4,,-Sens),Chômés)))),IF(OR(BG$4=Tout_JF_P,NOT(NETWORKDAYS.INTL(BG$4,BG$4,Chômés))),"*",Montant),
"")))))),"")</f>
        <v/>
      </c>
      <c r="BH43" s="89" t="str">
        <f t="array" aca="1" ref="BH43" ca="1">IFERROR(IF(BH$4&lt;$D43,"",
IF(BH$4&gt;La_Dernière_Opération,"",
IF(BH$4=La_Dernière_Opération,Montant,
IF(BH$4=$D43,IF(OR(BH$4=Tout_JF_P,NOT(NETWORKDAYS.INTL(BH$4,BH$4,Chômés))),"*",Montant),
IF(_T_E=BH$4,IF(OR(BH$4=Tout_JF_P,NOT(NETWORKDAYS.INTL(BH$4,BH$4,Chômés))),"*",Montant),
IF(AND(OFFSET(BH43,,-Sens)&lt;&gt;"",OR(OFFSET(BH$4,,-Sens)=Tout_JF_P,NOT(NETWORKDAYS.INTL(OFFSET(BH$4,,-Sens),OFFSET(BH$4,,-Sens),Chômés)))),IF(OR(BH$4=Tout_JF_P,NOT(NETWORKDAYS.INTL(BH$4,BH$4,Chômés))),"*",Montant),
"")))))),"")</f>
        <v/>
      </c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  <c r="NM43" s="5"/>
      <c r="NN43" s="5"/>
      <c r="NO43" s="5"/>
      <c r="NP43" s="5"/>
      <c r="NQ43" s="5"/>
      <c r="NR43" s="5"/>
      <c r="NS43" s="5"/>
      <c r="NT43" s="5"/>
      <c r="NU43" s="5"/>
      <c r="NV43" s="5"/>
      <c r="NW43" s="5"/>
      <c r="NX43" s="5"/>
      <c r="NY43" s="5"/>
      <c r="NZ43" s="5"/>
      <c r="OA43" s="5"/>
      <c r="OB43" s="5"/>
      <c r="OC43" s="5"/>
      <c r="OD43" s="5"/>
      <c r="OE43" s="5"/>
      <c r="OF43" s="5"/>
      <c r="OG43" s="5"/>
      <c r="OH43" s="5"/>
      <c r="OI43" s="5"/>
      <c r="OJ43" s="5"/>
      <c r="OK43" s="5"/>
      <c r="OL43" s="5"/>
      <c r="OM43" s="5"/>
      <c r="ON43" s="5"/>
      <c r="OO43" s="5"/>
      <c r="OP43" s="5"/>
      <c r="OQ43" s="5"/>
      <c r="OR43" s="5"/>
      <c r="OS43" s="5"/>
      <c r="OT43" s="5"/>
      <c r="OU43" s="5"/>
      <c r="OV43" s="5"/>
      <c r="OW43" s="5"/>
      <c r="OX43" s="5"/>
      <c r="OY43" s="5"/>
      <c r="OZ43" s="5"/>
      <c r="PA43" s="5"/>
      <c r="PB43" s="5"/>
      <c r="PC43" s="5"/>
      <c r="PD43" s="5"/>
      <c r="PE43" s="5"/>
      <c r="PF43" s="5"/>
      <c r="PG43" s="5"/>
      <c r="PH43" s="5"/>
      <c r="PI43" s="5"/>
      <c r="PJ43" s="5"/>
      <c r="PK43" s="5"/>
      <c r="PL43" s="5"/>
      <c r="PM43" s="5"/>
      <c r="PN43" s="5"/>
      <c r="PO43" s="5"/>
      <c r="PP43" s="5"/>
      <c r="PQ43" s="5"/>
      <c r="PR43" s="5"/>
      <c r="PS43" s="5"/>
      <c r="PT43" s="5"/>
      <c r="PU43" s="5"/>
      <c r="PV43" s="5"/>
      <c r="PW43" s="5"/>
      <c r="PX43" s="5"/>
      <c r="PY43" s="5"/>
      <c r="PZ43" s="5"/>
      <c r="QA43" s="5"/>
      <c r="QB43" s="5"/>
      <c r="QC43" s="5"/>
      <c r="QD43" s="5"/>
      <c r="QE43" s="5"/>
      <c r="QF43" s="5"/>
      <c r="QG43" s="5"/>
      <c r="QH43" s="5"/>
      <c r="QI43" s="5"/>
      <c r="QJ43" s="5"/>
      <c r="QK43" s="5"/>
      <c r="QL43" s="5"/>
      <c r="QM43" s="5"/>
      <c r="QN43" s="5"/>
      <c r="QO43" s="5"/>
      <c r="QP43" s="5"/>
      <c r="QQ43" s="5"/>
      <c r="QR43" s="5"/>
      <c r="QS43" s="5"/>
      <c r="QT43" s="5"/>
      <c r="QU43" s="5"/>
      <c r="QV43" s="5"/>
      <c r="QW43" s="5"/>
      <c r="QX43" s="5"/>
      <c r="QY43" s="5"/>
      <c r="QZ43" s="5"/>
      <c r="RA43" s="5"/>
      <c r="RB43" s="5"/>
      <c r="RC43" s="5"/>
      <c r="RD43" s="5"/>
      <c r="RE43" s="5"/>
      <c r="RF43" s="5"/>
      <c r="RG43" s="5"/>
      <c r="RH43" s="5"/>
      <c r="RI43" s="5"/>
      <c r="RJ43" s="5"/>
      <c r="RK43" s="5"/>
      <c r="RL43" s="5"/>
      <c r="RM43" s="5"/>
      <c r="RN43" s="5"/>
      <c r="RO43" s="5"/>
      <c r="RP43" s="5"/>
      <c r="RQ43" s="5"/>
      <c r="RR43" s="5"/>
      <c r="RS43" s="5"/>
      <c r="RT43" s="5"/>
      <c r="RU43" s="5"/>
      <c r="RV43" s="5"/>
      <c r="RW43" s="5"/>
      <c r="RX43" s="5"/>
      <c r="RY43" s="5"/>
      <c r="RZ43" s="5"/>
      <c r="SA43" s="5"/>
      <c r="SB43" s="5"/>
      <c r="SC43" s="5"/>
      <c r="SD43" s="5"/>
      <c r="SE43" s="5"/>
      <c r="SF43" s="5"/>
      <c r="SG43" s="5"/>
      <c r="SH43" s="5"/>
      <c r="SI43" s="5"/>
      <c r="SJ43" s="5"/>
      <c r="SK43" s="5"/>
      <c r="SL43" s="5"/>
      <c r="SM43" s="5"/>
      <c r="SN43" s="5"/>
      <c r="SO43" s="5"/>
      <c r="SP43" s="5"/>
      <c r="SQ43" s="5"/>
      <c r="SR43" s="5"/>
      <c r="SS43" s="5"/>
      <c r="ST43" s="5"/>
      <c r="SU43" s="5"/>
      <c r="SV43" s="5"/>
      <c r="SW43" s="5"/>
      <c r="SX43" s="5"/>
      <c r="SY43" s="5"/>
      <c r="SZ43" s="5"/>
      <c r="TA43" s="5"/>
      <c r="TB43" s="5"/>
      <c r="TC43" s="5"/>
      <c r="TD43" s="5"/>
      <c r="TE43" s="5"/>
      <c r="TF43" s="5"/>
      <c r="TG43" s="5"/>
      <c r="TH43" s="5"/>
      <c r="TI43" s="5"/>
      <c r="TJ43" s="5"/>
      <c r="TK43" s="5"/>
      <c r="TL43" s="5"/>
      <c r="TM43" s="5"/>
      <c r="TN43" s="5"/>
      <c r="TO43" s="5"/>
      <c r="TP43" s="5"/>
      <c r="TQ43" s="5"/>
      <c r="TR43" s="5"/>
      <c r="TS43" s="5"/>
      <c r="TT43" s="5"/>
      <c r="TU43" s="5"/>
      <c r="TV43" s="5"/>
      <c r="TW43" s="5"/>
      <c r="TX43" s="5"/>
      <c r="TY43" s="5"/>
      <c r="TZ43" s="5"/>
      <c r="UA43" s="5"/>
      <c r="UB43" s="5"/>
      <c r="UC43" s="5"/>
      <c r="UD43" s="5"/>
      <c r="UE43" s="5"/>
      <c r="UF43" s="5"/>
      <c r="UG43" s="5"/>
      <c r="UH43" s="5"/>
      <c r="UI43" s="5"/>
      <c r="UJ43" s="5"/>
      <c r="UK43" s="5"/>
      <c r="UL43" s="5"/>
      <c r="UM43" s="5"/>
      <c r="UN43" s="5"/>
      <c r="UO43" s="5"/>
      <c r="UP43" s="5"/>
      <c r="UQ43" s="5"/>
      <c r="UR43" s="5"/>
      <c r="US43" s="5"/>
      <c r="UT43" s="5"/>
      <c r="UU43" s="5"/>
      <c r="UV43" s="5"/>
      <c r="UW43" s="5"/>
      <c r="UX43" s="5"/>
      <c r="UY43" s="5"/>
      <c r="UZ43" s="5"/>
      <c r="VA43" s="5"/>
      <c r="VB43" s="5"/>
      <c r="VC43" s="5"/>
      <c r="VD43" s="5"/>
      <c r="VE43" s="5"/>
      <c r="VF43" s="5"/>
      <c r="VG43" s="5"/>
      <c r="VH43" s="5"/>
      <c r="VI43" s="5"/>
      <c r="VJ43" s="5"/>
      <c r="VK43" s="5"/>
      <c r="VL43" s="5"/>
      <c r="VM43" s="5"/>
      <c r="VN43" s="5"/>
      <c r="VO43" s="5"/>
      <c r="VP43" s="5"/>
      <c r="VQ43" s="5"/>
      <c r="VR43" s="5"/>
      <c r="VS43" s="5"/>
      <c r="VT43" s="5"/>
      <c r="VU43" s="5"/>
      <c r="VV43" s="5"/>
      <c r="VW43" s="5"/>
      <c r="VX43" s="5"/>
      <c r="VY43" s="5"/>
      <c r="VZ43" s="5"/>
      <c r="WA43" s="5"/>
      <c r="WB43" s="5"/>
      <c r="WC43" s="5"/>
      <c r="WD43" s="5"/>
      <c r="WE43" s="5"/>
      <c r="WF43" s="5"/>
      <c r="WG43" s="5"/>
      <c r="WH43" s="5"/>
      <c r="WI43" s="5"/>
      <c r="WJ43" s="5"/>
      <c r="WK43" s="5"/>
      <c r="WL43" s="5"/>
      <c r="WM43" s="5"/>
      <c r="WN43" s="5"/>
      <c r="WO43" s="5"/>
      <c r="WP43" s="5"/>
      <c r="WQ43" s="5"/>
      <c r="WR43" s="5"/>
      <c r="WS43" s="5"/>
      <c r="WT43" s="5"/>
      <c r="WU43" s="5"/>
      <c r="WV43" s="5"/>
      <c r="WW43" s="5"/>
      <c r="WX43" s="5"/>
      <c r="WY43" s="5"/>
      <c r="WZ43" s="5"/>
      <c r="XA43" s="5"/>
      <c r="XB43" s="5"/>
      <c r="XC43" s="5"/>
      <c r="XD43" s="5"/>
      <c r="XE43" s="5"/>
      <c r="XF43" s="5"/>
      <c r="XG43" s="5"/>
      <c r="XH43" s="5"/>
      <c r="XI43" s="5"/>
      <c r="XJ43" s="5"/>
      <c r="XK43" s="5"/>
      <c r="XL43" s="5"/>
      <c r="XM43" s="5"/>
      <c r="XN43" s="5"/>
      <c r="XO43" s="5"/>
      <c r="XP43" s="5"/>
      <c r="XQ43" s="5"/>
      <c r="XR43" s="5"/>
      <c r="XS43" s="5"/>
      <c r="XT43" s="5"/>
      <c r="XU43" s="5"/>
      <c r="XV43" s="5"/>
      <c r="XW43" s="5"/>
      <c r="XX43" s="5"/>
      <c r="XY43" s="5"/>
      <c r="XZ43" s="5"/>
      <c r="YA43" s="5"/>
      <c r="YB43" s="5"/>
      <c r="YC43" s="5"/>
      <c r="YD43" s="5"/>
      <c r="YE43" s="5"/>
      <c r="YF43" s="5"/>
      <c r="YG43" s="5"/>
      <c r="YH43" s="5"/>
      <c r="YI43" s="5"/>
      <c r="YJ43" s="5"/>
      <c r="YK43" s="5"/>
      <c r="YL43" s="5"/>
      <c r="YM43" s="5"/>
      <c r="YN43" s="5"/>
      <c r="YO43" s="5"/>
      <c r="YP43" s="5"/>
      <c r="YQ43" s="5"/>
      <c r="YR43" s="5"/>
      <c r="YS43" s="5"/>
      <c r="YT43" s="5"/>
      <c r="YU43" s="5"/>
      <c r="YV43" s="5"/>
      <c r="YW43" s="5"/>
      <c r="YX43" s="5"/>
      <c r="YY43" s="5"/>
      <c r="YZ43" s="5"/>
      <c r="ZA43" s="5"/>
      <c r="ZB43" s="5"/>
      <c r="ZC43" s="5"/>
      <c r="ZD43" s="5"/>
      <c r="ZE43" s="5"/>
      <c r="ZF43" s="5"/>
      <c r="ZG43" s="5"/>
      <c r="ZH43" s="5"/>
      <c r="ZI43" s="5"/>
      <c r="ZJ43" s="5"/>
      <c r="ZK43" s="5"/>
      <c r="ZL43" s="5"/>
      <c r="ZM43" s="5"/>
      <c r="ZN43" s="5"/>
      <c r="ZO43" s="5"/>
      <c r="ZP43" s="5"/>
      <c r="ZQ43" s="5"/>
      <c r="ZR43" s="5"/>
      <c r="ZS43" s="5"/>
      <c r="ZT43" s="5"/>
      <c r="ZU43" s="5"/>
      <c r="ZV43" s="5"/>
      <c r="ZW43" s="5"/>
      <c r="ZX43" s="5"/>
      <c r="ZY43" s="5"/>
      <c r="ZZ43" s="5"/>
    </row>
    <row r="44" spans="1:702" ht="26.25" x14ac:dyDescent="0.25">
      <c r="A44" s="61" t="s">
        <v>151</v>
      </c>
      <c r="B44" s="73" t="s">
        <v>168</v>
      </c>
      <c r="C44" s="69"/>
      <c r="D44" s="70">
        <v>43861</v>
      </c>
      <c r="E44" s="75" t="s">
        <v>54</v>
      </c>
      <c r="F44" s="71">
        <v>10000</v>
      </c>
      <c r="G44" s="69"/>
      <c r="H44" s="72">
        <f t="array" aca="1" ref="H44" ca="1">IF(OR($D44=Fériés,$D44=Ponts,NOT(NETWORKDAYS.INTL($D44,$D44,Chômés))),"Erreur de",IF($D44="","Absence de",IFERROR(
IF($I44="Terminé","Opération",
IF(TODAY()&lt;=$D44,$D44,
IF($I44&lt;WORKDAY.INTL(Prochaine_Echéance,IF(OR(WORKDAY.INTL(Prochaine_Echéance,0,Chômés,Tout_JF_P)=Tout_JF_P),1,0)*Sens,Chômés,Tout_JF_P),
$I44,
WORKDAY.INTL(Prochaine_Echéance,IF(OR(WORKDAY.INTL(Prochaine_Echéance,0,Chômés,Tout_JF_P)=Tout_JF_P),1,0)*Sens,Chômés,Tout_JF_P))
)),
IF($D44="","Absence de","Erreur de"))))</f>
        <v>43951</v>
      </c>
      <c r="I44" s="60" t="str">
        <f t="array" aca="1" ref="I44" ca="1">IF(OR($D44=Fériés,$D44=Ponts,NOT(NETWORKDAYS.INTL($D44,$D44,Chômés))),"date de début",IFERROR(
IF(La_Dernière_Opération&gt;EDATE($D44,100),"Perpétuel",
IF(La_Dernière_Opération&lt;TODAY(),"Terminé",La_Dernière_Opération)),IF(AND(ISNUMBER($D44),$E44=""),"périodicité","date de début")))</f>
        <v>Perpétuel</v>
      </c>
      <c r="J44" s="40" t="str">
        <f t="array" aca="1" ref="J44" ca="1">IFERROR(IF(J$4&lt;$D44,"",
IF(J$4&gt;La_Dernière_Opération,"",
IF(J$4=La_Dernière_Opération,Montant,
IF(J$4=$D44,IF(OR(J$4=Tout_JF_P,NOT(NETWORKDAYS.INTL(J$4,J$4,Chômés))),"*",Montant),
IF(_T_E=J$4,IF(OR(J$4=Tout_JF_P,NOT(NETWORKDAYS.INTL(J$4,J$4,Chômés))),"*",Montant),
IF(AND(OFFSET(J44,,-Sens)&lt;&gt;"",OR(OFFSET(J$4,,-Sens)=Tout_JF_P,NOT(NETWORKDAYS.INTL(OFFSET(J$4,,-Sens),OFFSET(J$4,,-Sens),Chômés)))),IF(OR(J$4=Tout_JF_P,NOT(NETWORKDAYS.INTL(J$4,J$4,Chômés))),"*",Montant),
"")))))),"")</f>
        <v/>
      </c>
      <c r="K44" s="40" t="str">
        <f t="array" aca="1" ref="K44" ca="1">IFERROR(IF(K$4&lt;$D44,"",
IF(K$4&gt;La_Dernière_Opération,"",
IF(K$4=La_Dernière_Opération,Montant,
IF(K$4=$D44,IF(OR(K$4=Tout_JF_P,NOT(NETWORKDAYS.INTL(K$4,K$4,Chômés))),"*",Montant),
IF(_T_E=K$4,IF(OR(K$4=Tout_JF_P,NOT(NETWORKDAYS.INTL(K$4,K$4,Chômés))),"*",Montant),
IF(AND(OFFSET(K44,,-Sens)&lt;&gt;"",OR(OFFSET(K$4,,-Sens)=Tout_JF_P,NOT(NETWORKDAYS.INTL(OFFSET(K$4,,-Sens),OFFSET(K$4,,-Sens),Chômés)))),IF(OR(K$4=Tout_JF_P,NOT(NETWORKDAYS.INTL(K$4,K$4,Chômés))),"*",Montant),
"")))))),"")</f>
        <v/>
      </c>
      <c r="L44" s="40" t="str">
        <f t="array" aca="1" ref="L44" ca="1">IFERROR(IF(L$4&lt;$D44,"",
IF(L$4&gt;La_Dernière_Opération,"",
IF(L$4=La_Dernière_Opération,Montant,
IF(L$4=$D44,IF(OR(L$4=Tout_JF_P,NOT(NETWORKDAYS.INTL(L$4,L$4,Chômés))),"*",Montant),
IF(_T_E=L$4,IF(OR(L$4=Tout_JF_P,NOT(NETWORKDAYS.INTL(L$4,L$4,Chômés))),"*",Montant),
IF(AND(OFFSET(L44,,-Sens)&lt;&gt;"",OR(OFFSET(L$4,,-Sens)=Tout_JF_P,NOT(NETWORKDAYS.INTL(OFFSET(L$4,,-Sens),OFFSET(L$4,,-Sens),Chômés)))),IF(OR(L$4=Tout_JF_P,NOT(NETWORKDAYS.INTL(L$4,L$4,Chômés))),"*",Montant),
"")))))),"")</f>
        <v/>
      </c>
      <c r="M44" s="40" t="str">
        <f t="array" aca="1" ref="M44" ca="1">IFERROR(IF(M$4&lt;$D44,"",
IF(M$4&gt;La_Dernière_Opération,"",
IF(M$4=La_Dernière_Opération,Montant,
IF(M$4=$D44,IF(OR(M$4=Tout_JF_P,NOT(NETWORKDAYS.INTL(M$4,M$4,Chômés))),"*",Montant),
IF(_T_E=M$4,IF(OR(M$4=Tout_JF_P,NOT(NETWORKDAYS.INTL(M$4,M$4,Chômés))),"*",Montant),
IF(AND(OFFSET(M44,,-Sens)&lt;&gt;"",OR(OFFSET(M$4,,-Sens)=Tout_JF_P,NOT(NETWORKDAYS.INTL(OFFSET(M$4,,-Sens),OFFSET(M$4,,-Sens),Chômés)))),IF(OR(M$4=Tout_JF_P,NOT(NETWORKDAYS.INTL(M$4,M$4,Chômés))),"*",Montant),
"")))))),"")</f>
        <v>VT</v>
      </c>
      <c r="N44" s="40" t="str">
        <f t="array" aca="1" ref="N44" ca="1">IFERROR(IF(N$4&lt;$D44,"",
IF(N$4&gt;La_Dernière_Opération,"",
IF(N$4=La_Dernière_Opération,Montant,
IF(N$4=$D44,IF(OR(N$4=Tout_JF_P,NOT(NETWORKDAYS.INTL(N$4,N$4,Chômés))),"*",Montant),
IF(_T_E=N$4,IF(OR(N$4=Tout_JF_P,NOT(NETWORKDAYS.INTL(N$4,N$4,Chômés))),"*",Montant),
IF(AND(OFFSET(N44,,-Sens)&lt;&gt;"",OR(OFFSET(N$4,,-Sens)=Tout_JF_P,NOT(NETWORKDAYS.INTL(OFFSET(N$4,,-Sens),OFFSET(N$4,,-Sens),Chômés)))),IF(OR(N$4=Tout_JF_P,NOT(NETWORKDAYS.INTL(N$4,N$4,Chômés))),"*",Montant),
"")))))),"")</f>
        <v/>
      </c>
      <c r="O44" s="40" t="str">
        <f t="array" aca="1" ref="O44" ca="1">IFERROR(IF(O$4&lt;$D44,"",
IF(O$4&gt;La_Dernière_Opération,"",
IF(O$4=La_Dernière_Opération,Montant,
IF(O$4=$D44,IF(OR(O$4=Tout_JF_P,NOT(NETWORKDAYS.INTL(O$4,O$4,Chômés))),"*",Montant),
IF(_T_E=O$4,IF(OR(O$4=Tout_JF_P,NOT(NETWORKDAYS.INTL(O$4,O$4,Chômés))),"*",Montant),
IF(AND(OFFSET(O44,,-Sens)&lt;&gt;"",OR(OFFSET(O$4,,-Sens)=Tout_JF_P,NOT(NETWORKDAYS.INTL(OFFSET(O$4,,-Sens),OFFSET(O$4,,-Sens),Chômés)))),IF(OR(O$4=Tout_JF_P,NOT(NETWORKDAYS.INTL(O$4,O$4,Chômés))),"*",Montant),
"")))))),"")</f>
        <v/>
      </c>
      <c r="P44" s="40" t="str">
        <f t="array" aca="1" ref="P44" ca="1">IFERROR(IF(P$4&lt;$D44,"",
IF(P$4&gt;La_Dernière_Opération,"",
IF(P$4=La_Dernière_Opération,Montant,
IF(P$4=$D44,IF(OR(P$4=Tout_JF_P,NOT(NETWORKDAYS.INTL(P$4,P$4,Chômés))),"*",Montant),
IF(_T_E=P$4,IF(OR(P$4=Tout_JF_P,NOT(NETWORKDAYS.INTL(P$4,P$4,Chômés))),"*",Montant),
IF(AND(OFFSET(P44,,-Sens)&lt;&gt;"",OR(OFFSET(P$4,,-Sens)=Tout_JF_P,NOT(NETWORKDAYS.INTL(OFFSET(P$4,,-Sens),OFFSET(P$4,,-Sens),Chômés)))),IF(OR(P$4=Tout_JF_P,NOT(NETWORKDAYS.INTL(P$4,P$4,Chômés))),"*",Montant),
"")))))),"")</f>
        <v/>
      </c>
      <c r="Q44" s="40" t="str">
        <f t="array" aca="1" ref="Q44" ca="1">IFERROR(IF(Q$4&lt;$D44,"",
IF(Q$4&gt;La_Dernière_Opération,"",
IF(Q$4=La_Dernière_Opération,Montant,
IF(Q$4=$D44,IF(OR(Q$4=Tout_JF_P,NOT(NETWORKDAYS.INTL(Q$4,Q$4,Chômés))),"*",Montant),
IF(_T_E=Q$4,IF(OR(Q$4=Tout_JF_P,NOT(NETWORKDAYS.INTL(Q$4,Q$4,Chômés))),"*",Montant),
IF(AND(OFFSET(Q44,,-Sens)&lt;&gt;"",OR(OFFSET(Q$4,,-Sens)=Tout_JF_P,NOT(NETWORKDAYS.INTL(OFFSET(Q$4,,-Sens),OFFSET(Q$4,,-Sens),Chômés)))),IF(OR(Q$4=Tout_JF_P,NOT(NETWORKDAYS.INTL(Q$4,Q$4,Chômés))),"*",Montant),
"")))))),"")</f>
        <v/>
      </c>
      <c r="R44" s="87" t="str">
        <f t="array" aca="1" ref="R44" ca="1">IFERROR(IF(R$4&lt;$D44,"",
IF(R$4&gt;La_Dernière_Opération,"",
IF(R$4=La_Dernière_Opération,Montant,
IF(R$4=$D44,IF(OR(R$4=Tout_JF_P,NOT(NETWORKDAYS.INTL(R$4,R$4,Chômés))),"*",Montant),
IF(_T_E=R$4,IF(OR(R$4=Tout_JF_P,NOT(NETWORKDAYS.INTL(R$4,R$4,Chômés))),"*",Montant),
IF(AND(OFFSET(R44,,-Sens)&lt;&gt;"",OR(OFFSET(R$4,,-Sens)=Tout_JF_P,NOT(NETWORKDAYS.INTL(OFFSET(R$4,,-Sens),OFFSET(R$4,,-Sens),Chômés)))),IF(OR(R$4=Tout_JF_P,NOT(NETWORKDAYS.INTL(R$4,R$4,Chômés))),"*",Montant),
"")))))),"")</f>
        <v/>
      </c>
      <c r="S44" s="87" t="str">
        <f t="array" aca="1" ref="S44" ca="1">IFERROR(IF(S$4&lt;$D44,"",
IF(S$4&gt;La_Dernière_Opération,"",
IF(S$4=La_Dernière_Opération,Montant,
IF(S$4=$D44,IF(OR(S$4=Tout_JF_P,NOT(NETWORKDAYS.INTL(S$4,S$4,Chômés))),"*",Montant),
IF(_T_E=S$4,IF(OR(S$4=Tout_JF_P,NOT(NETWORKDAYS.INTL(S$4,S$4,Chômés))),"*",Montant),
IF(AND(OFFSET(S44,,-Sens)&lt;&gt;"",OR(OFFSET(S$4,,-Sens)=Tout_JF_P,NOT(NETWORKDAYS.INTL(OFFSET(S$4,,-Sens),OFFSET(S$4,,-Sens),Chômés)))),IF(OR(S$4=Tout_JF_P,NOT(NETWORKDAYS.INTL(S$4,S$4,Chômés))),"*",Montant),
"")))))),"")</f>
        <v/>
      </c>
      <c r="T44" s="87" t="str">
        <f t="array" aca="1" ref="T44" ca="1">IFERROR(IF(T$4&lt;$D44,"",
IF(T$4&gt;La_Dernière_Opération,"",
IF(T$4=La_Dernière_Opération,Montant,
IF(T$4=$D44,IF(OR(T$4=Tout_JF_P,NOT(NETWORKDAYS.INTL(T$4,T$4,Chômés))),"*",Montant),
IF(_T_E=T$4,IF(OR(T$4=Tout_JF_P,NOT(NETWORKDAYS.INTL(T$4,T$4,Chômés))),"*",Montant),
IF(AND(OFFSET(T44,,-Sens)&lt;&gt;"",OR(OFFSET(T$4,,-Sens)=Tout_JF_P,NOT(NETWORKDAYS.INTL(OFFSET(T$4,,-Sens),OFFSET(T$4,,-Sens),Chômés)))),IF(OR(T$4=Tout_JF_P,NOT(NETWORKDAYS.INTL(T$4,T$4,Chômés))),"*",Montant),
"")))))),"")</f>
        <v/>
      </c>
      <c r="U44" s="87" t="str">
        <f t="array" aca="1" ref="U44" ca="1">IFERROR(IF(U$4&lt;$D44,"",
IF(U$4&gt;La_Dernière_Opération,"",
IF(U$4=La_Dernière_Opération,Montant,
IF(U$4=$D44,IF(OR(U$4=Tout_JF_P,NOT(NETWORKDAYS.INTL(U$4,U$4,Chômés))),"*",Montant),
IF(_T_E=U$4,IF(OR(U$4=Tout_JF_P,NOT(NETWORKDAYS.INTL(U$4,U$4,Chômés))),"*",Montant),
IF(AND(OFFSET(U44,,-Sens)&lt;&gt;"",OR(OFFSET(U$4,,-Sens)=Tout_JF_P,NOT(NETWORKDAYS.INTL(OFFSET(U$4,,-Sens),OFFSET(U$4,,-Sens),Chômés)))),IF(OR(U$4=Tout_JF_P,NOT(NETWORKDAYS.INTL(U$4,U$4,Chômés))),"*",Montant),
"")))))),"")</f>
        <v/>
      </c>
      <c r="V44" s="87" t="str">
        <f ca="1">IFERROR(IF(V$4&lt;$D44,"",
IF(V$4&gt;La_Dernière_Opération,"",
IF(V$4=La_Dernière_Opération,Montant,
IF(V$4=$D44,IF(OR(V$4=Tout_JF_P,NOT(NETWORKDAYS.INTL(V$4,V$4,Chômés))),"*",Montant),
IF(_T_E=V$4,IF(OR(V$4=Tout_JF_P,NOT(NETWORKDAYS.INTL(V$4,V$4,Chômés))),"*",Montant),
IF(AND(OFFSET(V44,,-Sens)&lt;&gt;"",OR(OFFSET(V$4,,-Sens)=Tout_JF_P,NOT(NETWORKDAYS.INTL(OFFSET(V$4,,-Sens),OFFSET(V$4,,-Sens),Chômés)))),IF(OR(V$4=Tout_JF_P,NOT(NETWORKDAYS.INTL(V$4,V$4,Chômés))),"*",Montant),
"")))))),"")</f>
        <v/>
      </c>
      <c r="W44" s="87" t="str">
        <f ca="1">IFERROR(IF(W$4&lt;$D44,"",
IF(W$4&gt;La_Dernière_Opération,"",
IF(W$4=La_Dernière_Opération,Montant,
IF(W$4=$D44,IF(OR(W$4=Tout_JF_P,NOT(NETWORKDAYS.INTL(W$4,W$4,Chômés))),"*",Montant),
IF(_T_E=W$4,IF(OR(W$4=Tout_JF_P,NOT(NETWORKDAYS.INTL(W$4,W$4,Chômés))),"*",Montant),
IF(AND(OFFSET(W44,,-Sens)&lt;&gt;"",OR(OFFSET(W$4,,-Sens)=Tout_JF_P,NOT(NETWORKDAYS.INTL(OFFSET(W$4,,-Sens),OFFSET(W$4,,-Sens),Chômés)))),IF(OR(W$4=Tout_JF_P,NOT(NETWORKDAYS.INTL(W$4,W$4,Chômés))),"*",Montant),
"")))))),"")</f>
        <v/>
      </c>
      <c r="X44" s="87" t="str">
        <f t="array" aca="1" ref="X44" ca="1">IFERROR(IF(X$4&lt;$D44,"",
IF(X$4&gt;La_Dernière_Opération,"",
IF(X$4=La_Dernière_Opération,Montant,
IF(X$4=$D44,IF(OR(X$4=Tout_JF_P,NOT(NETWORKDAYS.INTL(X$4,X$4,Chômés))),"*",Montant),
IF(_T_E=X$4,IF(OR(X$4=Tout_JF_P,NOT(NETWORKDAYS.INTL(X$4,X$4,Chômés))),"*",Montant),
IF(AND(OFFSET(X44,,-Sens)&lt;&gt;"",OR(OFFSET(X$4,,-Sens)=Tout_JF_P,NOT(NETWORKDAYS.INTL(OFFSET(X$4,,-Sens),OFFSET(X$4,,-Sens),Chômés)))),IF(OR(X$4=Tout_JF_P,NOT(NETWORKDAYS.INTL(X$4,X$4,Chômés))),"*",Montant),
"")))))),"")</f>
        <v/>
      </c>
      <c r="Y44" s="87" t="str">
        <f t="array" aca="1" ref="Y44" ca="1">IFERROR(IF(Y$4&lt;$D44,"",
IF(Y$4&gt;La_Dernière_Opération,"",
IF(Y$4=La_Dernière_Opération,Montant,
IF(Y$4=$D44,IF(OR(Y$4=Tout_JF_P,NOT(NETWORKDAYS.INTL(Y$4,Y$4,Chômés))),"*",Montant),
IF(_T_E=Y$4,IF(OR(Y$4=Tout_JF_P,NOT(NETWORKDAYS.INTL(Y$4,Y$4,Chômés))),"*",Montant),
IF(AND(OFFSET(Y44,,-Sens)&lt;&gt;"",OR(OFFSET(Y$4,,-Sens)=Tout_JF_P,NOT(NETWORKDAYS.INTL(OFFSET(Y$4,,-Sens),OFFSET(Y$4,,-Sens),Chômés)))),IF(OR(Y$4=Tout_JF_P,NOT(NETWORKDAYS.INTL(Y$4,Y$4,Chômés))),"*",Montant),
"")))))),"")</f>
        <v/>
      </c>
      <c r="Z44" s="87" t="str">
        <f t="array" aca="1" ref="Z44" ca="1">IFERROR(IF(Z$4&lt;$D44,"",
IF(Z$4&gt;La_Dernière_Opération,"",
IF(Z$4=La_Dernière_Opération,Montant,
IF(Z$4=$D44,IF(OR(Z$4=Tout_JF_P,NOT(NETWORKDAYS.INTL(Z$4,Z$4,Chômés))),"*",Montant),
IF(_T_E=Z$4,IF(OR(Z$4=Tout_JF_P,NOT(NETWORKDAYS.INTL(Z$4,Z$4,Chômés))),"*",Montant),
IF(AND(OFFSET(Z44,,-Sens)&lt;&gt;"",OR(OFFSET(Z$4,,-Sens)=Tout_JF_P,NOT(NETWORKDAYS.INTL(OFFSET(Z$4,,-Sens),OFFSET(Z$4,,-Sens),Chômés)))),IF(OR(Z$4=Tout_JF_P,NOT(NETWORKDAYS.INTL(Z$4,Z$4,Chômés))),"*",Montant),
"")))))),"")</f>
        <v/>
      </c>
      <c r="AA44" s="87" t="str">
        <f t="array" aca="1" ref="AA44" ca="1">IFERROR(IF(AA$4&lt;$D44,"",
IF(AA$4&gt;La_Dernière_Opération,"",
IF(AA$4=La_Dernière_Opération,Montant,
IF(AA$4=$D44,IF(OR(AA$4=Tout_JF_P,NOT(NETWORKDAYS.INTL(AA$4,AA$4,Chômés))),"*",Montant),
IF(_T_E=AA$4,IF(OR(AA$4=Tout_JF_P,NOT(NETWORKDAYS.INTL(AA$4,AA$4,Chômés))),"*",Montant),
IF(AND(OFFSET(AA44,,-Sens)&lt;&gt;"",OR(OFFSET(AA$4,,-Sens)=Tout_JF_P,NOT(NETWORKDAYS.INTL(OFFSET(AA$4,,-Sens),OFFSET(AA$4,,-Sens),Chômés)))),IF(OR(AA$4=Tout_JF_P,NOT(NETWORKDAYS.INTL(AA$4,AA$4,Chômés))),"*",Montant),
"")))))),"")</f>
        <v/>
      </c>
      <c r="AB44" s="87" t="str">
        <f ca="1">IFERROR(IF(AB$4&lt;$D44,"",
IF(AB$4&gt;La_Dernière_Opération,"",
IF(AB$4=La_Dernière_Opération,Montant,
IF(AB$4=$D44,IF(OR(AB$4=Tout_JF_P,NOT(NETWORKDAYS.INTL(AB$4,AB$4,Chômés))),"*",Montant),
IF(_T_E=AB$4,IF(OR(AB$4=Tout_JF_P,NOT(NETWORKDAYS.INTL(AB$4,AB$4,Chômés))),"*",Montant),
IF(AND(OFFSET(AB44,,-Sens)&lt;&gt;"",OR(OFFSET(AB$4,,-Sens)=Tout_JF_P,NOT(NETWORKDAYS.INTL(OFFSET(AB$4,,-Sens),OFFSET(AB$4,,-Sens),Chômés)))),IF(OR(AB$4=Tout_JF_P,NOT(NETWORKDAYS.INTL(AB$4,AB$4,Chômés))),"*",Montant),
"")))))),"")</f>
        <v/>
      </c>
      <c r="AC44" s="87" t="str">
        <f t="array" aca="1" ref="AC44" ca="1">IFERROR(IF(AC$4&lt;$D44,"",
IF(AC$4&gt;La_Dernière_Opération,"",
IF(AC$4=La_Dernière_Opération,Montant,
IF(AC$4=$D44,IF(OR(AC$4=Tout_JF_P,NOT(NETWORKDAYS.INTL(AC$4,AC$4,Chômés))),"*",Montant),
IF(_T_E=AC$4,IF(OR(AC$4=Tout_JF_P,NOT(NETWORKDAYS.INTL(AC$4,AC$4,Chômés))),"*",Montant),
IF(AND(OFFSET(AC44,,-Sens)&lt;&gt;"",OR(OFFSET(AC$4,,-Sens)=Tout_JF_P,NOT(NETWORKDAYS.INTL(OFFSET(AC$4,,-Sens),OFFSET(AC$4,,-Sens),Chômés)))),IF(OR(AC$4=Tout_JF_P,NOT(NETWORKDAYS.INTL(AC$4,AC$4,Chômés))),"*",Montant),
"")))))),"")</f>
        <v/>
      </c>
      <c r="AD44" s="87" t="str">
        <f ca="1">IFERROR(IF(AD$4&lt;$D44,"",
IF(AD$4&gt;La_Dernière_Opération,"",
IF(AD$4=La_Dernière_Opération,Montant,
IF(AD$4=$D44,IF(OR(AD$4=Tout_JF_P,NOT(NETWORKDAYS.INTL(AD$4,AD$4,Chômés))),"*",Montant),
IF(_T_E=AD$4,IF(OR(AD$4=Tout_JF_P,NOT(NETWORKDAYS.INTL(AD$4,AD$4,Chômés))),"*",Montant),
IF(AND(OFFSET(AD44,,-Sens)&lt;&gt;"",OR(OFFSET(AD$4,,-Sens)=Tout_JF_P,NOT(NETWORKDAYS.INTL(OFFSET(AD$4,,-Sens),OFFSET(AD$4,,-Sens),Chômés)))),IF(OR(AD$4=Tout_JF_P,NOT(NETWORKDAYS.INTL(AD$4,AD$4,Chômés))),"*",Montant),
"")))))),"")</f>
        <v/>
      </c>
      <c r="AE44" s="87" t="str">
        <f t="array" aca="1" ref="AE44" ca="1">IFERROR(IF(AE$4&lt;$D44,"",
IF(AE$4&gt;La_Dernière_Opération,"",
IF(AE$4=La_Dernière_Opération,Montant,
IF(AE$4=$D44,IF(OR(AE$4=Tout_JF_P,NOT(NETWORKDAYS.INTL(AE$4,AE$4,Chômés))),"*",Montant),
IF(_T_E=AE$4,IF(OR(AE$4=Tout_JF_P,NOT(NETWORKDAYS.INTL(AE$4,AE$4,Chômés))),"*",Montant),
IF(AND(OFFSET(AE44,,-Sens)&lt;&gt;"",OR(OFFSET(AE$4,,-Sens)=Tout_JF_P,NOT(NETWORKDAYS.INTL(OFFSET(AE$4,,-Sens),OFFSET(AE$4,,-Sens),Chômés)))),IF(OR(AE$4=Tout_JF_P,NOT(NETWORKDAYS.INTL(AE$4,AE$4,Chômés))),"*",Montant),
"")))))),"")</f>
        <v/>
      </c>
      <c r="AF44" s="87" t="str">
        <f t="array" aca="1" ref="AF44" ca="1">IFERROR(IF(AF$4&lt;$D44,"",
IF(AF$4&gt;La_Dernière_Opération,"",
IF(AF$4=La_Dernière_Opération,Montant,
IF(AF$4=$D44,IF(OR(AF$4=Tout_JF_P,NOT(NETWORKDAYS.INTL(AF$4,AF$4,Chômés))),"*",Montant),
IF(_T_E=AF$4,IF(OR(AF$4=Tout_JF_P,NOT(NETWORKDAYS.INTL(AF$4,AF$4,Chômés))),"*",Montant),
IF(AND(OFFSET(AF44,,-Sens)&lt;&gt;"",OR(OFFSET(AF$4,,-Sens)=Tout_JF_P,NOT(NETWORKDAYS.INTL(OFFSET(AF$4,,-Sens),OFFSET(AF$4,,-Sens),Chômés)))),IF(OR(AF$4=Tout_JF_P,NOT(NETWORKDAYS.INTL(AF$4,AF$4,Chômés))),"*",Montant),
"")))))),"")</f>
        <v/>
      </c>
      <c r="AG44" s="87" t="str">
        <f ca="1">IFERROR(IF(AG$4&lt;$D44,"",
IF(AG$4&gt;La_Dernière_Opération,"",
IF(AG$4=La_Dernière_Opération,Montant,
IF(AG$4=$D44,IF(OR(AG$4=Tout_JF_P,NOT(NETWORKDAYS.INTL(AG$4,AG$4,Chômés))),"*",Montant),
IF(_T_E=AG$4,IF(OR(AG$4=Tout_JF_P,NOT(NETWORKDAYS.INTL(AG$4,AG$4,Chômés))),"*",Montant),
IF(AND(OFFSET(AG44,,-Sens)&lt;&gt;"",OR(OFFSET(AG$4,,-Sens)=Tout_JF_P,NOT(NETWORKDAYS.INTL(OFFSET(AG$4,,-Sens),OFFSET(AG$4,,-Sens),Chômés)))),IF(OR(AG$4=Tout_JF_P,NOT(NETWORKDAYS.INTL(AG$4,AG$4,Chômés))),"*",Montant),
"")))))),"")</f>
        <v/>
      </c>
      <c r="AH44" s="87" t="str">
        <f t="array" aca="1" ref="AH44" ca="1">IFERROR(IF(AH$4&lt;$D44,"",
IF(AH$4&gt;La_Dernière_Opération,"",
IF(AH$4=La_Dernière_Opération,Montant,
IF(AH$4=$D44,IF(OR(AH$4=Tout_JF_P,NOT(NETWORKDAYS.INTL(AH$4,AH$4,Chômés))),"*",Montant),
IF(_T_E=AH$4,IF(OR(AH$4=Tout_JF_P,NOT(NETWORKDAYS.INTL(AH$4,AH$4,Chômés))),"*",Montant),
IF(AND(OFFSET(AH44,,-Sens)&lt;&gt;"",OR(OFFSET(AH$4,,-Sens)=Tout_JF_P,NOT(NETWORKDAYS.INTL(OFFSET(AH$4,,-Sens),OFFSET(AH$4,,-Sens),Chômés)))),IF(OR(AH$4=Tout_JF_P,NOT(NETWORKDAYS.INTL(AH$4,AH$4,Chômés))),"*",Montant),
"")))))),"")</f>
        <v/>
      </c>
      <c r="AI44" s="87" t="str">
        <f ca="1">IFERROR(IF(AI$4&lt;$D44,"",
IF(AI$4&gt;La_Dernière_Opération,"",
IF(AI$4=La_Dernière_Opération,Montant,
IF(AI$4=$D44,IF(OR(AI$4=Tout_JF_P,NOT(NETWORKDAYS.INTL(AI$4,AI$4,Chômés))),"*",Montant),
IF(_T_E=AI$4,IF(OR(AI$4=Tout_JF_P,NOT(NETWORKDAYS.INTL(AI$4,AI$4,Chômés))),"*",Montant),
IF(AND(OFFSET(AI44,,-Sens)&lt;&gt;"",OR(OFFSET(AI$4,,-Sens)=Tout_JF_P,NOT(NETWORKDAYS.INTL(OFFSET(AI$4,,-Sens),OFFSET(AI$4,,-Sens),Chômés)))),IF(OR(AI$4=Tout_JF_P,NOT(NETWORKDAYS.INTL(AI$4,AI$4,Chômés))),"*",Montant),
"")))))),"")</f>
        <v/>
      </c>
      <c r="AJ44" s="87" t="str">
        <f t="array" aca="1" ref="AJ44" ca="1">IFERROR(IF(AJ$4&lt;$D44,"",
IF(AJ$4&gt;La_Dernière_Opération,"",
IF(AJ$4=La_Dernière_Opération,Montant,
IF(AJ$4=$D44,IF(OR(AJ$4=Tout_JF_P,NOT(NETWORKDAYS.INTL(AJ$4,AJ$4,Chômés))),"*",Montant),
IF(_T_E=AJ$4,IF(OR(AJ$4=Tout_JF_P,NOT(NETWORKDAYS.INTL(AJ$4,AJ$4,Chômés))),"*",Montant),
IF(AND(OFFSET(AJ44,,-Sens)&lt;&gt;"",OR(OFFSET(AJ$4,,-Sens)=Tout_JF_P,NOT(NETWORKDAYS.INTL(OFFSET(AJ$4,,-Sens),OFFSET(AJ$4,,-Sens),Chômés)))),IF(OR(AJ$4=Tout_JF_P,NOT(NETWORKDAYS.INTL(AJ$4,AJ$4,Chômés))),"*",Montant),
"")))))),"")</f>
        <v/>
      </c>
      <c r="AK44" s="87" t="str">
        <f t="array" aca="1" ref="AK44" ca="1">IFERROR(IF(AK$4&lt;$D44,"",
IF(AK$4&gt;La_Dernière_Opération,"",
IF(AK$4=La_Dernière_Opération,Montant,
IF(AK$4=$D44,IF(OR(AK$4=Tout_JF_P,NOT(NETWORKDAYS.INTL(AK$4,AK$4,Chômés))),"*",Montant),
IF(_T_E=AK$4,IF(OR(AK$4=Tout_JF_P,NOT(NETWORKDAYS.INTL(AK$4,AK$4,Chômés))),"*",Montant),
IF(AND(OFFSET(AK44,,-Sens)&lt;&gt;"",OR(OFFSET(AK$4,,-Sens)=Tout_JF_P,NOT(NETWORKDAYS.INTL(OFFSET(AK$4,,-Sens),OFFSET(AK$4,,-Sens),Chômés)))),IF(OR(AK$4=Tout_JF_P,NOT(NETWORKDAYS.INTL(AK$4,AK$4,Chômés))),"*",Montant),
"")))))),"")</f>
        <v/>
      </c>
      <c r="AL44" s="87" t="str">
        <f t="array" aca="1" ref="AL44" ca="1">IFERROR(IF(AL$4&lt;$D44,"",
IF(AL$4&gt;La_Dernière_Opération,"",
IF(AL$4=La_Dernière_Opération,Montant,
IF(AL$4=$D44,IF(OR(AL$4=Tout_JF_P,NOT(NETWORKDAYS.INTL(AL$4,AL$4,Chômés))),"*",Montant),
IF(_T_E=AL$4,IF(OR(AL$4=Tout_JF_P,NOT(NETWORKDAYS.INTL(AL$4,AL$4,Chômés))),"*",Montant),
IF(AND(OFFSET(AL44,,-Sens)&lt;&gt;"",OR(OFFSET(AL$4,,-Sens)=Tout_JF_P,NOT(NETWORKDAYS.INTL(OFFSET(AL$4,,-Sens),OFFSET(AL$4,,-Sens),Chômés)))),IF(OR(AL$4=Tout_JF_P,NOT(NETWORKDAYS.INTL(AL$4,AL$4,Chômés))),"*",Montant),
"")))))),"")</f>
        <v/>
      </c>
      <c r="AM44" s="87" t="str">
        <f t="array" aca="1" ref="AM44" ca="1">IFERROR(IF(AM$4&lt;$D44,"",
IF(AM$4&gt;La_Dernière_Opération,"",
IF(AM$4=La_Dernière_Opération,Montant,
IF(AM$4=$D44,IF(OR(AM$4=Tout_JF_P,NOT(NETWORKDAYS.INTL(AM$4,AM$4,Chômés))),"*",Montant),
IF(_T_E=AM$4,IF(OR(AM$4=Tout_JF_P,NOT(NETWORKDAYS.INTL(AM$4,AM$4,Chômés))),"*",Montant),
IF(AND(OFFSET(AM44,,-Sens)&lt;&gt;"",OR(OFFSET(AM$4,,-Sens)=Tout_JF_P,NOT(NETWORKDAYS.INTL(OFFSET(AM$4,,-Sens),OFFSET(AM$4,,-Sens),Chômés)))),IF(OR(AM$4=Tout_JF_P,NOT(NETWORKDAYS.INTL(AM$4,AM$4,Chômés))),"*",Montant),
"")))))),"")</f>
        <v/>
      </c>
      <c r="AN44" s="87" t="str">
        <f t="array" aca="1" ref="AN44" ca="1">IFERROR(IF(AN$4&lt;$D44,"",
IF(AN$4&gt;La_Dernière_Opération,"",
IF(AN$4=La_Dernière_Opération,Montant,
IF(AN$4=$D44,IF(OR(AN$4=Tout_JF_P,NOT(NETWORKDAYS.INTL(AN$4,AN$4,Chômés))),"*",Montant),
IF(_T_E=AN$4,IF(OR(AN$4=Tout_JF_P,NOT(NETWORKDAYS.INTL(AN$4,AN$4,Chômés))),"*",Montant),
IF(AND(OFFSET(AN44,,-Sens)&lt;&gt;"",OR(OFFSET(AN$4,,-Sens)=Tout_JF_P,NOT(NETWORKDAYS.INTL(OFFSET(AN$4,,-Sens),OFFSET(AN$4,,-Sens),Chômés)))),IF(OR(AN$4=Tout_JF_P,NOT(NETWORKDAYS.INTL(AN$4,AN$4,Chômés))),"*",Montant),
"")))))),"")</f>
        <v/>
      </c>
      <c r="AO44" s="87" t="str">
        <f t="array" aca="1" ref="AO44" ca="1">IFERROR(IF(AO$4&lt;$D44,"",
IF(AO$4&gt;La_Dernière_Opération,"",
IF(AO$4=La_Dernière_Opération,Montant,
IF(AO$4=$D44,IF(OR(AO$4=Tout_JF_P,NOT(NETWORKDAYS.INTL(AO$4,AO$4,Chômés))),"*",Montant),
IF(_T_E=AO$4,IF(OR(AO$4=Tout_JF_P,NOT(NETWORKDAYS.INTL(AO$4,AO$4,Chômés))),"*",Montant),
IF(AND(OFFSET(AO44,,-Sens)&lt;&gt;"",OR(OFFSET(AO$4,,-Sens)=Tout_JF_P,NOT(NETWORKDAYS.INTL(OFFSET(AO$4,,-Sens),OFFSET(AO$4,,-Sens),Chômés)))),IF(OR(AO$4=Tout_JF_P,NOT(NETWORKDAYS.INTL(AO$4,AO$4,Chômés))),"*",Montant),
"")))))),"")</f>
        <v/>
      </c>
      <c r="AP44" s="87" t="str">
        <f t="array" aca="1" ref="AP44" ca="1">IFERROR(IF(AP$4&lt;$D44,"",
IF(AP$4&gt;La_Dernière_Opération,"",
IF(AP$4=La_Dernière_Opération,Montant,
IF(AP$4=$D44,IF(OR(AP$4=Tout_JF_P,NOT(NETWORKDAYS.INTL(AP$4,AP$4,Chômés))),"*",Montant),
IF(_T_E=AP$4,IF(OR(AP$4=Tout_JF_P,NOT(NETWORKDAYS.INTL(AP$4,AP$4,Chômés))),"*",Montant),
IF(AND(OFFSET(AP44,,-Sens)&lt;&gt;"",OR(OFFSET(AP$4,,-Sens)=Tout_JF_P,NOT(NETWORKDAYS.INTL(OFFSET(AP$4,,-Sens),OFFSET(AP$4,,-Sens),Chômés)))),IF(OR(AP$4=Tout_JF_P,NOT(NETWORKDAYS.INTL(AP$4,AP$4,Chômés))),"*",Montant),
"")))))),"")</f>
        <v/>
      </c>
      <c r="AQ44" s="87" t="str">
        <f ca="1">IFERROR(IF(AQ$4&lt;$D44,"",
IF(AQ$4&gt;La_Dernière_Opération,"",
IF(AQ$4=La_Dernière_Opération,Montant,
IF(AQ$4=$D44,IF(OR(AQ$4=Tout_JF_P,NOT(NETWORKDAYS.INTL(AQ$4,AQ$4,Chômés))),"*",Montant),
IF(_T_E=AQ$4,IF(OR(AQ$4=Tout_JF_P,NOT(NETWORKDAYS.INTL(AQ$4,AQ$4,Chômés))),"*",Montant),
IF(AND(OFFSET(AQ44,,-Sens)&lt;&gt;"",OR(OFFSET(AQ$4,,-Sens)=Tout_JF_P,NOT(NETWORKDAYS.INTL(OFFSET(AQ$4,,-Sens),OFFSET(AQ$4,,-Sens),Chômés)))),IF(OR(AQ$4=Tout_JF_P,NOT(NETWORKDAYS.INTL(AQ$4,AQ$4,Chômés))),"*",Montant),
"")))))),"")</f>
        <v/>
      </c>
      <c r="AR44" s="87" t="str">
        <f ca="1">IFERROR(IF(AR$4&lt;$D44,"",
IF(AR$4&gt;La_Dernière_Opération,"",
IF(AR$4=La_Dernière_Opération,Montant,
IF(AR$4=$D44,IF(OR(AR$4=Tout_JF_P,NOT(NETWORKDAYS.INTL(AR$4,AR$4,Chômés))),"*",Montant),
IF(_T_E=AR$4,IF(OR(AR$4=Tout_JF_P,NOT(NETWORKDAYS.INTL(AR$4,AR$4,Chômés))),"*",Montant),
IF(AND(OFFSET(AR44,,-Sens)&lt;&gt;"",OR(OFFSET(AR$4,,-Sens)=Tout_JF_P,NOT(NETWORKDAYS.INTL(OFFSET(AR$4,,-Sens),OFFSET(AR$4,,-Sens),Chômés)))),IF(OR(AR$4=Tout_JF_P,NOT(NETWORKDAYS.INTL(AR$4,AR$4,Chômés))),"*",Montant),
"")))))),"")</f>
        <v/>
      </c>
      <c r="AS44" s="87" t="str">
        <f t="array" aca="1" ref="AS44" ca="1">IFERROR(IF(AS$4&lt;$D44,"",
IF(AS$4&gt;La_Dernière_Opération,"",
IF(AS$4=La_Dernière_Opération,Montant,
IF(AS$4=$D44,IF(OR(AS$4=Tout_JF_P,NOT(NETWORKDAYS.INTL(AS$4,AS$4,Chômés))),"*",Montant),
IF(_T_E=AS$4,IF(OR(AS$4=Tout_JF_P,NOT(NETWORKDAYS.INTL(AS$4,AS$4,Chômés))),"*",Montant),
IF(AND(OFFSET(AS44,,-Sens)&lt;&gt;"",OR(OFFSET(AS$4,,-Sens)=Tout_JF_P,NOT(NETWORKDAYS.INTL(OFFSET(AS$4,,-Sens),OFFSET(AS$4,,-Sens),Chômés)))),IF(OR(AS$4=Tout_JF_P,NOT(NETWORKDAYS.INTL(AS$4,AS$4,Chômés))),"*",Montant),
"")))))),"")</f>
        <v/>
      </c>
      <c r="AT44" s="87" t="str">
        <f t="array" aca="1" ref="AT44" ca="1">IFERROR(IF(AT$4&lt;$D44,"",
IF(AT$4&gt;La_Dernière_Opération,"",
IF(AT$4=La_Dernière_Opération,Montant,
IF(AT$4=$D44,IF(OR(AT$4=Tout_JF_P,NOT(NETWORKDAYS.INTL(AT$4,AT$4,Chômés))),"*",Montant),
IF(_T_E=AT$4,IF(OR(AT$4=Tout_JF_P,NOT(NETWORKDAYS.INTL(AT$4,AT$4,Chômés))),"*",Montant),
IF(AND(OFFSET(AT44,,-Sens)&lt;&gt;"",OR(OFFSET(AT$4,,-Sens)=Tout_JF_P,NOT(NETWORKDAYS.INTL(OFFSET(AT$4,,-Sens),OFFSET(AT$4,,-Sens),Chômés)))),IF(OR(AT$4=Tout_JF_P,NOT(NETWORKDAYS.INTL(AT$4,AT$4,Chômés))),"*",Montant),
"")))))),"")</f>
        <v/>
      </c>
      <c r="AU44" s="87" t="str">
        <f t="array" aca="1" ref="AU44" ca="1">IFERROR(IF(AU$4&lt;$D44,"",
IF(AU$4&gt;La_Dernière_Opération,"",
IF(AU$4=La_Dernière_Opération,Montant,
IF(AU$4=$D44,IF(OR(AU$4=Tout_JF_P,NOT(NETWORKDAYS.INTL(AU$4,AU$4,Chômés))),"*",Montant),
IF(_T_E=AU$4,IF(OR(AU$4=Tout_JF_P,NOT(NETWORKDAYS.INTL(AU$4,AU$4,Chômés))),"*",Montant),
IF(AND(OFFSET(AU44,,-Sens)&lt;&gt;"",OR(OFFSET(AU$4,,-Sens)=Tout_JF_P,NOT(NETWORKDAYS.INTL(OFFSET(AU$4,,-Sens),OFFSET(AU$4,,-Sens),Chômés)))),IF(OR(AU$4=Tout_JF_P,NOT(NETWORKDAYS.INTL(AU$4,AU$4,Chômés))),"*",Montant),
"")))))),"")</f>
        <v/>
      </c>
      <c r="AV44" s="87" t="str">
        <f t="array" aca="1" ref="AV44" ca="1">IFERROR(IF(AV$4&lt;$D44,"",
IF(AV$4&gt;La_Dernière_Opération,"",
IF(AV$4=La_Dernière_Opération,Montant,
IF(AV$4=$D44,IF(OR(AV$4=Tout_JF_P,NOT(NETWORKDAYS.INTL(AV$4,AV$4,Chômés))),"*",Montant),
IF(_T_E=AV$4,IF(OR(AV$4=Tout_JF_P,NOT(NETWORKDAYS.INTL(AV$4,AV$4,Chômés))),"*",Montant),
IF(AND(OFFSET(AV44,,-Sens)&lt;&gt;"",OR(OFFSET(AV$4,,-Sens)=Tout_JF_P,NOT(NETWORKDAYS.INTL(OFFSET(AV$4,,-Sens),OFFSET(AV$4,,-Sens),Chômés)))),IF(OR(AV$4=Tout_JF_P,NOT(NETWORKDAYS.INTL(AV$4,AV$4,Chômés))),"*",Montant),
"")))))),"")</f>
        <v/>
      </c>
      <c r="AW44" s="87" t="str">
        <f t="array" aca="1" ref="AW44" ca="1">IFERROR(IF(AW$4&lt;$D44,"",
IF(AW$4&gt;La_Dernière_Opération,"",
IF(AW$4=La_Dernière_Opération,Montant,
IF(AW$4=$D44,IF(OR(AW$4=Tout_JF_P,NOT(NETWORKDAYS.INTL(AW$4,AW$4,Chômés))),"*",Montant),
IF(_T_E=AW$4,IF(OR(AW$4=Tout_JF_P,NOT(NETWORKDAYS.INTL(AW$4,AW$4,Chômés))),"*",Montant),
IF(AND(OFFSET(AW44,,-Sens)&lt;&gt;"",OR(OFFSET(AW$4,,-Sens)=Tout_JF_P,NOT(NETWORKDAYS.INTL(OFFSET(AW$4,,-Sens),OFFSET(AW$4,,-Sens),Chômés)))),IF(OR(AW$4=Tout_JF_P,NOT(NETWORKDAYS.INTL(AW$4,AW$4,Chômés))),"*",Montant),
"")))))),"")</f>
        <v/>
      </c>
      <c r="AX44" s="87" t="str">
        <f t="array" aca="1" ref="AX44" ca="1">IFERROR(IF(AX$4&lt;$D44,"",
IF(AX$4&gt;La_Dernière_Opération,"",
IF(AX$4=La_Dernière_Opération,Montant,
IF(AX$4=$D44,IF(OR(AX$4=Tout_JF_P,NOT(NETWORKDAYS.INTL(AX$4,AX$4,Chômés))),"*",Montant),
IF(_T_E=AX$4,IF(OR(AX$4=Tout_JF_P,NOT(NETWORKDAYS.INTL(AX$4,AX$4,Chômés))),"*",Montant),
IF(AND(OFFSET(AX44,,-Sens)&lt;&gt;"",OR(OFFSET(AX$4,,-Sens)=Tout_JF_P,NOT(NETWORKDAYS.INTL(OFFSET(AX$4,,-Sens),OFFSET(AX$4,,-Sens),Chômés)))),IF(OR(AX$4=Tout_JF_P,NOT(NETWORKDAYS.INTL(AX$4,AX$4,Chômés))),"*",Montant),
"")))))),"")</f>
        <v/>
      </c>
      <c r="AY44" s="87" t="str">
        <f ca="1">IFERROR(IF(AY$4&lt;$D44,"",
IF(AY$4&gt;La_Dernière_Opération,"",
IF(AY$4=La_Dernière_Opération,Montant,
IF(AY$4=$D44,IF(OR(AY$4=Tout_JF_P,NOT(NETWORKDAYS.INTL(AY$4,AY$4,Chômés))),"*",Montant),
IF(_T_E=AY$4,IF(OR(AY$4=Tout_JF_P,NOT(NETWORKDAYS.INTL(AY$4,AY$4,Chômés))),"*",Montant),
IF(AND(OFFSET(AY44,,-Sens)&lt;&gt;"",OR(OFFSET(AY$4,,-Sens)=Tout_JF_P,NOT(NETWORKDAYS.INTL(OFFSET(AY$4,,-Sens),OFFSET(AY$4,,-Sens),Chômés)))),IF(OR(AY$4=Tout_JF_P,NOT(NETWORKDAYS.INTL(AY$4,AY$4,Chômés))),"*",Montant),
"")))))),"")</f>
        <v/>
      </c>
      <c r="AZ44" s="87" t="str">
        <f ca="1">IFERROR(IF(AZ$4&lt;$D44,"",
IF(AZ$4&gt;La_Dernière_Opération,"",
IF(AZ$4=La_Dernière_Opération,Montant,
IF(AZ$4=$D44,IF(OR(AZ$4=Tout_JF_P,NOT(NETWORKDAYS.INTL(AZ$4,AZ$4,Chômés))),"*",Montant),
IF(_T_E=AZ$4,IF(OR(AZ$4=Tout_JF_P,NOT(NETWORKDAYS.INTL(AZ$4,AZ$4,Chômés))),"*",Montant),
IF(AND(OFFSET(AZ44,,-Sens)&lt;&gt;"",OR(OFFSET(AZ$4,,-Sens)=Tout_JF_P,NOT(NETWORKDAYS.INTL(OFFSET(AZ$4,,-Sens),OFFSET(AZ$4,,-Sens),Chômés)))),IF(OR(AZ$4=Tout_JF_P,NOT(NETWORKDAYS.INTL(AZ$4,AZ$4,Chômés))),"*",Montant),
"")))))),"")</f>
        <v/>
      </c>
      <c r="BA44" s="87" t="str">
        <f t="array" aca="1" ref="BA44" ca="1">IFERROR(IF(BA$4&lt;$D44,"",
IF(BA$4&gt;La_Dernière_Opération,"",
IF(BA$4=La_Dernière_Opération,Montant,
IF(BA$4=$D44,IF(OR(BA$4=Tout_JF_P,NOT(NETWORKDAYS.INTL(BA$4,BA$4,Chômés))),"*",Montant),
IF(_T_E=BA$4,IF(OR(BA$4=Tout_JF_P,NOT(NETWORKDAYS.INTL(BA$4,BA$4,Chômés))),"*",Montant),
IF(AND(OFFSET(BA44,,-Sens)&lt;&gt;"",OR(OFFSET(BA$4,,-Sens)=Tout_JF_P,NOT(NETWORKDAYS.INTL(OFFSET(BA$4,,-Sens),OFFSET(BA$4,,-Sens),Chômés)))),IF(OR(BA$4=Tout_JF_P,NOT(NETWORKDAYS.INTL(BA$4,BA$4,Chômés))),"*",Montant),
"")))))),"")</f>
        <v/>
      </c>
      <c r="BB44" s="88" t="str">
        <f t="array" aca="1" ref="BB44" ca="1">IFERROR(IF(BB$4&lt;$D44,"",
IF(BB$4&gt;La_Dernière_Opération,"",
IF(BB$4=La_Dernière_Opération,Montant,
IF(BB$4=$D44,IF(OR(BB$4=Tout_JF_P,NOT(NETWORKDAYS.INTL(BB$4,BB$4,Chômés))),"*",Montant),
IF(_T_E=BB$4,IF(OR(BB$4=Tout_JF_P,NOT(NETWORKDAYS.INTL(BB$4,BB$4,Chômés))),"*",Montant),
IF(AND(OFFSET(BB44,,-Sens)&lt;&gt;"",OR(OFFSET(BB$4,,-Sens)=Tout_JF_P,NOT(NETWORKDAYS.INTL(OFFSET(BB$4,,-Sens),OFFSET(BB$4,,-Sens),Chômés)))),IF(OR(BB$4=Tout_JF_P,NOT(NETWORKDAYS.INTL(BB$4,BB$4,Chômés))),"*",Montant),
"")))))),"")</f>
        <v/>
      </c>
      <c r="BC44" s="88" t="str">
        <f t="array" aca="1" ref="BC44" ca="1">IFERROR(IF(BC$4&lt;$D44,"",
IF(BC$4&gt;La_Dernière_Opération,"",
IF(BC$4=La_Dernière_Opération,Montant,
IF(BC$4=$D44,IF(OR(BC$4=Tout_JF_P,NOT(NETWORKDAYS.INTL(BC$4,BC$4,Chômés))),"*",Montant),
IF(_T_E=BC$4,IF(OR(BC$4=Tout_JF_P,NOT(NETWORKDAYS.INTL(BC$4,BC$4,Chômés))),"*",Montant),
IF(AND(OFFSET(BC44,,-Sens)&lt;&gt;"",OR(OFFSET(BC$4,,-Sens)=Tout_JF_P,NOT(NETWORKDAYS.INTL(OFFSET(BC$4,,-Sens),OFFSET(BC$4,,-Sens),Chômés)))),IF(OR(BC$4=Tout_JF_P,NOT(NETWORKDAYS.INTL(BC$4,BC$4,Chômés))),"*",Montant),
"")))))),"")</f>
        <v/>
      </c>
      <c r="BD44" s="88" t="str">
        <f t="array" aca="1" ref="BD44" ca="1">IFERROR(IF(BD$4&lt;$D44,"",
IF(BD$4&gt;La_Dernière_Opération,"",
IF(BD$4=La_Dernière_Opération,Montant,
IF(BD$4=$D44,IF(OR(BD$4=Tout_JF_P,NOT(NETWORKDAYS.INTL(BD$4,BD$4,Chômés))),"*",Montant),
IF(_T_E=BD$4,IF(OR(BD$4=Tout_JF_P,NOT(NETWORKDAYS.INTL(BD$4,BD$4,Chômés))),"*",Montant),
IF(AND(OFFSET(BD44,,-Sens)&lt;&gt;"",OR(OFFSET(BD$4,,-Sens)=Tout_JF_P,NOT(NETWORKDAYS.INTL(OFFSET(BD$4,,-Sens),OFFSET(BD$4,,-Sens),Chômés)))),IF(OR(BD$4=Tout_JF_P,NOT(NETWORKDAYS.INTL(BD$4,BD$4,Chômés))),"*",Montant),
"")))))),"")</f>
        <v/>
      </c>
      <c r="BE44" s="88" t="str">
        <f t="array" aca="1" ref="BE44" ca="1">IFERROR(IF(BE$4&lt;$D44,"",
IF(BE$4&gt;La_Dernière_Opération,"",
IF(BE$4=La_Dernière_Opération,Montant,
IF(BE$4=$D44,IF(OR(BE$4=Tout_JF_P,NOT(NETWORKDAYS.INTL(BE$4,BE$4,Chômés))),"*",Montant),
IF(_T_E=BE$4,IF(OR(BE$4=Tout_JF_P,NOT(NETWORKDAYS.INTL(BE$4,BE$4,Chômés))),"*",Montant),
IF(AND(OFFSET(BE44,,-Sens)&lt;&gt;"",OR(OFFSET(BE$4,,-Sens)=Tout_JF_P,NOT(NETWORKDAYS.INTL(OFFSET(BE$4,,-Sens),OFFSET(BE$4,,-Sens),Chômés)))),IF(OR(BE$4=Tout_JF_P,NOT(NETWORKDAYS.INTL(BE$4,BE$4,Chômés))),"*",Montant),
"")))))),"")</f>
        <v/>
      </c>
      <c r="BF44" s="88" t="str">
        <f t="array" aca="1" ref="BF44" ca="1">IFERROR(IF(BF$4&lt;$D44,"",
IF(BF$4&gt;La_Dernière_Opération,"",
IF(BF$4=La_Dernière_Opération,Montant,
IF(BF$4=$D44,IF(OR(BF$4=Tout_JF_P,NOT(NETWORKDAYS.INTL(BF$4,BF$4,Chômés))),"*",Montant),
IF(_T_E=BF$4,IF(OR(BF$4=Tout_JF_P,NOT(NETWORKDAYS.INTL(BF$4,BF$4,Chômés))),"*",Montant),
IF(AND(OFFSET(BF44,,-Sens)&lt;&gt;"",OR(OFFSET(BF$4,,-Sens)=Tout_JF_P,NOT(NETWORKDAYS.INTL(OFFSET(BF$4,,-Sens),OFFSET(BF$4,,-Sens),Chômés)))),IF(OR(BF$4=Tout_JF_P,NOT(NETWORKDAYS.INTL(BF$4,BF$4,Chômés))),"*",Montant),
"")))))),"")</f>
        <v/>
      </c>
      <c r="BG44" s="88" t="str">
        <f t="array" aca="1" ref="BG44" ca="1">IFERROR(IF(BG$4&lt;$D44,"",
IF(BG$4&gt;La_Dernière_Opération,"",
IF(BG$4=La_Dernière_Opération,Montant,
IF(BG$4=$D44,IF(OR(BG$4=Tout_JF_P,NOT(NETWORKDAYS.INTL(BG$4,BG$4,Chômés))),"*",Montant),
IF(_T_E=BG$4,IF(OR(BG$4=Tout_JF_P,NOT(NETWORKDAYS.INTL(BG$4,BG$4,Chômés))),"*",Montant),
IF(AND(OFFSET(BG44,,-Sens)&lt;&gt;"",OR(OFFSET(BG$4,,-Sens)=Tout_JF_P,NOT(NETWORKDAYS.INTL(OFFSET(BG$4,,-Sens),OFFSET(BG$4,,-Sens),Chômés)))),IF(OR(BG$4=Tout_JF_P,NOT(NETWORKDAYS.INTL(BG$4,BG$4,Chômés))),"*",Montant),
"")))))),"")</f>
        <v/>
      </c>
      <c r="BH44" s="89" t="str">
        <f t="array" aca="1" ref="BH44" ca="1">IFERROR(IF(BH$4&lt;$D44,"",
IF(BH$4&gt;La_Dernière_Opération,"",
IF(BH$4=La_Dernière_Opération,Montant,
IF(BH$4=$D44,IF(OR(BH$4=Tout_JF_P,NOT(NETWORKDAYS.INTL(BH$4,BH$4,Chômés))),"*",Montant),
IF(_T_E=BH$4,IF(OR(BH$4=Tout_JF_P,NOT(NETWORKDAYS.INTL(BH$4,BH$4,Chômés))),"*",Montant),
IF(AND(OFFSET(BH44,,-Sens)&lt;&gt;"",OR(OFFSET(BH$4,,-Sens)=Tout_JF_P,NOT(NETWORKDAYS.INTL(OFFSET(BH$4,,-Sens),OFFSET(BH$4,,-Sens),Chômés)))),IF(OR(BH$4=Tout_JF_P,NOT(NETWORKDAYS.INTL(BH$4,BH$4,Chômés))),"*",Montant),
"")))))),"")</f>
        <v/>
      </c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  <c r="NM44" s="5"/>
      <c r="NN44" s="5"/>
      <c r="NO44" s="5"/>
      <c r="NP44" s="5"/>
      <c r="NQ44" s="5"/>
      <c r="NR44" s="5"/>
      <c r="NS44" s="5"/>
      <c r="NT44" s="5"/>
      <c r="NU44" s="5"/>
      <c r="NV44" s="5"/>
      <c r="NW44" s="5"/>
      <c r="NX44" s="5"/>
      <c r="NY44" s="5"/>
      <c r="NZ44" s="5"/>
      <c r="OA44" s="5"/>
      <c r="OB44" s="5"/>
      <c r="OC44" s="5"/>
      <c r="OD44" s="5"/>
      <c r="OE44" s="5"/>
      <c r="OF44" s="5"/>
      <c r="OG44" s="5"/>
      <c r="OH44" s="5"/>
      <c r="OI44" s="5"/>
      <c r="OJ44" s="5"/>
      <c r="OK44" s="5"/>
      <c r="OL44" s="5"/>
      <c r="OM44" s="5"/>
      <c r="ON44" s="5"/>
      <c r="OO44" s="5"/>
      <c r="OP44" s="5"/>
      <c r="OQ44" s="5"/>
      <c r="OR44" s="5"/>
      <c r="OS44" s="5"/>
      <c r="OT44" s="5"/>
      <c r="OU44" s="5"/>
      <c r="OV44" s="5"/>
      <c r="OW44" s="5"/>
      <c r="OX44" s="5"/>
      <c r="OY44" s="5"/>
      <c r="OZ44" s="5"/>
      <c r="PA44" s="5"/>
      <c r="PB44" s="5"/>
      <c r="PC44" s="5"/>
      <c r="PD44" s="5"/>
      <c r="PE44" s="5"/>
      <c r="PF44" s="5"/>
      <c r="PG44" s="5"/>
      <c r="PH44" s="5"/>
      <c r="PI44" s="5"/>
      <c r="PJ44" s="5"/>
      <c r="PK44" s="5"/>
      <c r="PL44" s="5"/>
      <c r="PM44" s="5"/>
      <c r="PN44" s="5"/>
      <c r="PO44" s="5"/>
      <c r="PP44" s="5"/>
      <c r="PQ44" s="5"/>
      <c r="PR44" s="5"/>
      <c r="PS44" s="5"/>
      <c r="PT44" s="5"/>
      <c r="PU44" s="5"/>
      <c r="PV44" s="5"/>
      <c r="PW44" s="5"/>
      <c r="PX44" s="5"/>
      <c r="PY44" s="5"/>
      <c r="PZ44" s="5"/>
      <c r="QA44" s="5"/>
      <c r="QB44" s="5"/>
      <c r="QC44" s="5"/>
      <c r="QD44" s="5"/>
      <c r="QE44" s="5"/>
      <c r="QF44" s="5"/>
      <c r="QG44" s="5"/>
      <c r="QH44" s="5"/>
      <c r="QI44" s="5"/>
      <c r="QJ44" s="5"/>
      <c r="QK44" s="5"/>
      <c r="QL44" s="5"/>
      <c r="QM44" s="5"/>
      <c r="QN44" s="5"/>
      <c r="QO44" s="5"/>
      <c r="QP44" s="5"/>
      <c r="QQ44" s="5"/>
      <c r="QR44" s="5"/>
      <c r="QS44" s="5"/>
      <c r="QT44" s="5"/>
      <c r="QU44" s="5"/>
      <c r="QV44" s="5"/>
      <c r="QW44" s="5"/>
      <c r="QX44" s="5"/>
      <c r="QY44" s="5"/>
      <c r="QZ44" s="5"/>
      <c r="RA44" s="5"/>
      <c r="RB44" s="5"/>
      <c r="RC44" s="5"/>
      <c r="RD44" s="5"/>
      <c r="RE44" s="5"/>
      <c r="RF44" s="5"/>
      <c r="RG44" s="5"/>
      <c r="RH44" s="5"/>
      <c r="RI44" s="5"/>
      <c r="RJ44" s="5"/>
      <c r="RK44" s="5"/>
      <c r="RL44" s="5"/>
      <c r="RM44" s="5"/>
      <c r="RN44" s="5"/>
      <c r="RO44" s="5"/>
      <c r="RP44" s="5"/>
      <c r="RQ44" s="5"/>
      <c r="RR44" s="5"/>
      <c r="RS44" s="5"/>
      <c r="RT44" s="5"/>
      <c r="RU44" s="5"/>
      <c r="RV44" s="5"/>
      <c r="RW44" s="5"/>
      <c r="RX44" s="5"/>
      <c r="RY44" s="5"/>
      <c r="RZ44" s="5"/>
      <c r="SA44" s="5"/>
      <c r="SB44" s="5"/>
      <c r="SC44" s="5"/>
      <c r="SD44" s="5"/>
      <c r="SE44" s="5"/>
      <c r="SF44" s="5"/>
      <c r="SG44" s="5"/>
      <c r="SH44" s="5"/>
      <c r="SI44" s="5"/>
      <c r="SJ44" s="5"/>
      <c r="SK44" s="5"/>
      <c r="SL44" s="5"/>
      <c r="SM44" s="5"/>
      <c r="SN44" s="5"/>
      <c r="SO44" s="5"/>
      <c r="SP44" s="5"/>
      <c r="SQ44" s="5"/>
      <c r="SR44" s="5"/>
      <c r="SS44" s="5"/>
      <c r="ST44" s="5"/>
      <c r="SU44" s="5"/>
      <c r="SV44" s="5"/>
      <c r="SW44" s="5"/>
      <c r="SX44" s="5"/>
      <c r="SY44" s="5"/>
      <c r="SZ44" s="5"/>
      <c r="TA44" s="5"/>
      <c r="TB44" s="5"/>
      <c r="TC44" s="5"/>
      <c r="TD44" s="5"/>
      <c r="TE44" s="5"/>
      <c r="TF44" s="5"/>
      <c r="TG44" s="5"/>
      <c r="TH44" s="5"/>
      <c r="TI44" s="5"/>
      <c r="TJ44" s="5"/>
      <c r="TK44" s="5"/>
      <c r="TL44" s="5"/>
      <c r="TM44" s="5"/>
      <c r="TN44" s="5"/>
      <c r="TO44" s="5"/>
      <c r="TP44" s="5"/>
      <c r="TQ44" s="5"/>
      <c r="TR44" s="5"/>
      <c r="TS44" s="5"/>
      <c r="TT44" s="5"/>
      <c r="TU44" s="5"/>
      <c r="TV44" s="5"/>
      <c r="TW44" s="5"/>
      <c r="TX44" s="5"/>
      <c r="TY44" s="5"/>
      <c r="TZ44" s="5"/>
      <c r="UA44" s="5"/>
      <c r="UB44" s="5"/>
      <c r="UC44" s="5"/>
      <c r="UD44" s="5"/>
      <c r="UE44" s="5"/>
      <c r="UF44" s="5"/>
      <c r="UG44" s="5"/>
      <c r="UH44" s="5"/>
      <c r="UI44" s="5"/>
      <c r="UJ44" s="5"/>
      <c r="UK44" s="5"/>
      <c r="UL44" s="5"/>
      <c r="UM44" s="5"/>
      <c r="UN44" s="5"/>
      <c r="UO44" s="5"/>
      <c r="UP44" s="5"/>
      <c r="UQ44" s="5"/>
      <c r="UR44" s="5"/>
      <c r="US44" s="5"/>
      <c r="UT44" s="5"/>
      <c r="UU44" s="5"/>
      <c r="UV44" s="5"/>
      <c r="UW44" s="5"/>
      <c r="UX44" s="5"/>
      <c r="UY44" s="5"/>
      <c r="UZ44" s="5"/>
      <c r="VA44" s="5"/>
      <c r="VB44" s="5"/>
      <c r="VC44" s="5"/>
      <c r="VD44" s="5"/>
      <c r="VE44" s="5"/>
      <c r="VF44" s="5"/>
      <c r="VG44" s="5"/>
      <c r="VH44" s="5"/>
      <c r="VI44" s="5"/>
      <c r="VJ44" s="5"/>
      <c r="VK44" s="5"/>
      <c r="VL44" s="5"/>
      <c r="VM44" s="5"/>
      <c r="VN44" s="5"/>
      <c r="VO44" s="5"/>
      <c r="VP44" s="5"/>
      <c r="VQ44" s="5"/>
      <c r="VR44" s="5"/>
      <c r="VS44" s="5"/>
      <c r="VT44" s="5"/>
      <c r="VU44" s="5"/>
      <c r="VV44" s="5"/>
      <c r="VW44" s="5"/>
      <c r="VX44" s="5"/>
      <c r="VY44" s="5"/>
      <c r="VZ44" s="5"/>
      <c r="WA44" s="5"/>
      <c r="WB44" s="5"/>
      <c r="WC44" s="5"/>
      <c r="WD44" s="5"/>
      <c r="WE44" s="5"/>
      <c r="WF44" s="5"/>
      <c r="WG44" s="5"/>
      <c r="WH44" s="5"/>
      <c r="WI44" s="5"/>
      <c r="WJ44" s="5"/>
      <c r="WK44" s="5"/>
      <c r="WL44" s="5"/>
      <c r="WM44" s="5"/>
      <c r="WN44" s="5"/>
      <c r="WO44" s="5"/>
      <c r="WP44" s="5"/>
      <c r="WQ44" s="5"/>
      <c r="WR44" s="5"/>
      <c r="WS44" s="5"/>
      <c r="WT44" s="5"/>
      <c r="WU44" s="5"/>
      <c r="WV44" s="5"/>
      <c r="WW44" s="5"/>
      <c r="WX44" s="5"/>
      <c r="WY44" s="5"/>
      <c r="WZ44" s="5"/>
      <c r="XA44" s="5"/>
      <c r="XB44" s="5"/>
      <c r="XC44" s="5"/>
      <c r="XD44" s="5"/>
      <c r="XE44" s="5"/>
      <c r="XF44" s="5"/>
      <c r="XG44" s="5"/>
      <c r="XH44" s="5"/>
      <c r="XI44" s="5"/>
      <c r="XJ44" s="5"/>
      <c r="XK44" s="5"/>
      <c r="XL44" s="5"/>
      <c r="XM44" s="5"/>
      <c r="XN44" s="5"/>
      <c r="XO44" s="5"/>
      <c r="XP44" s="5"/>
      <c r="XQ44" s="5"/>
      <c r="XR44" s="5"/>
      <c r="XS44" s="5"/>
      <c r="XT44" s="5"/>
      <c r="XU44" s="5"/>
      <c r="XV44" s="5"/>
      <c r="XW44" s="5"/>
      <c r="XX44" s="5"/>
      <c r="XY44" s="5"/>
      <c r="XZ44" s="5"/>
      <c r="YA44" s="5"/>
      <c r="YB44" s="5"/>
      <c r="YC44" s="5"/>
      <c r="YD44" s="5"/>
      <c r="YE44" s="5"/>
      <c r="YF44" s="5"/>
      <c r="YG44" s="5"/>
      <c r="YH44" s="5"/>
      <c r="YI44" s="5"/>
      <c r="YJ44" s="5"/>
      <c r="YK44" s="5"/>
      <c r="YL44" s="5"/>
      <c r="YM44" s="5"/>
      <c r="YN44" s="5"/>
      <c r="YO44" s="5"/>
      <c r="YP44" s="5"/>
      <c r="YQ44" s="5"/>
      <c r="YR44" s="5"/>
      <c r="YS44" s="5"/>
      <c r="YT44" s="5"/>
      <c r="YU44" s="5"/>
      <c r="YV44" s="5"/>
      <c r="YW44" s="5"/>
      <c r="YX44" s="5"/>
      <c r="YY44" s="5"/>
      <c r="YZ44" s="5"/>
      <c r="ZA44" s="5"/>
      <c r="ZB44" s="5"/>
      <c r="ZC44" s="5"/>
      <c r="ZD44" s="5"/>
      <c r="ZE44" s="5"/>
      <c r="ZF44" s="5"/>
      <c r="ZG44" s="5"/>
      <c r="ZH44" s="5"/>
      <c r="ZI44" s="5"/>
      <c r="ZJ44" s="5"/>
      <c r="ZK44" s="5"/>
      <c r="ZL44" s="5"/>
      <c r="ZM44" s="5"/>
      <c r="ZN44" s="5"/>
      <c r="ZO44" s="5"/>
      <c r="ZP44" s="5"/>
      <c r="ZQ44" s="5"/>
      <c r="ZR44" s="5"/>
      <c r="ZS44" s="5"/>
      <c r="ZT44" s="5"/>
      <c r="ZU44" s="5"/>
      <c r="ZV44" s="5"/>
      <c r="ZW44" s="5"/>
      <c r="ZX44" s="5"/>
      <c r="ZY44" s="5"/>
      <c r="ZZ44" s="5"/>
    </row>
    <row r="45" spans="1:702" ht="26.25" x14ac:dyDescent="0.25">
      <c r="A45" s="61" t="s">
        <v>152</v>
      </c>
      <c r="B45" s="73" t="s">
        <v>168</v>
      </c>
      <c r="C45" s="69"/>
      <c r="D45" s="70">
        <v>43878</v>
      </c>
      <c r="E45" s="75" t="s">
        <v>54</v>
      </c>
      <c r="F45" s="71">
        <v>10000</v>
      </c>
      <c r="G45" s="69"/>
      <c r="H45" s="72">
        <f t="array" aca="1" ref="H45" ca="1">IF(OR($D45=Fériés,$D45=Ponts,NOT(NETWORKDAYS.INTL($D45,$D45,Chômés))),"Erreur de",IF($D45="","Absence de",IFERROR(
IF($I45="Terminé","Opération",
IF(TODAY()&lt;=$D45,$D45,
IF($I45&lt;WORKDAY.INTL(Prochaine_Echéance,IF(OR(WORKDAY.INTL(Prochaine_Echéance,0,Chômés,Tout_JF_P)=Tout_JF_P),1,0)*Sens,Chômés,Tout_JF_P),
$I45,
WORKDAY.INTL(Prochaine_Echéance,IF(OR(WORKDAY.INTL(Prochaine_Echéance,0,Chômés,Tout_JF_P)=Tout_JF_P),1,0)*Sens,Chômés,Tout_JF_P))
)),
IF($D45="","Absence de","Erreur de"))))</f>
        <v>43968</v>
      </c>
      <c r="I45" s="60" t="str">
        <f t="array" aca="1" ref="I45" ca="1">IF(OR($D45=Fériés,$D45=Ponts,NOT(NETWORKDAYS.INTL($D45,$D45,Chômés))),"date de début",IFERROR(
IF(La_Dernière_Opération&gt;EDATE($D45,100),"Perpétuel",
IF(La_Dernière_Opération&lt;TODAY(),"Terminé",La_Dernière_Opération)),IF(AND(ISNUMBER($D45),$E45=""),"périodicité","date de début")))</f>
        <v>Perpétuel</v>
      </c>
      <c r="J45" s="86" t="str">
        <f t="array" aca="1" ref="J45" ca="1">IFERROR(IF(J$4&lt;$D45,"",
IF(J$4&gt;La_Dernière_Opération,"",
IF(J$4=La_Dernière_Opération,Montant,
IF(J$4=$D45,IF(OR(J$4=Tout_JF_P,NOT(NETWORKDAYS.INTL(J$4,J$4,Chômés))),"*",Montant),
IF(_T_E=J$4,IF(OR(J$4=Tout_JF_P,NOT(NETWORKDAYS.INTL(J$4,J$4,Chômés))),"*",Montant),
IF(AND(OFFSET(J45,,-Sens)&lt;&gt;"",OR(OFFSET(J$4,,-Sens)=Tout_JF_P,NOT(NETWORKDAYS.INTL(OFFSET(J$4,,-Sens),OFFSET(J$4,,-Sens),Chômés)))),IF(OR(J$4=Tout_JF_P,NOT(NETWORKDAYS.INTL(J$4,J$4,Chômés))),"*",Montant),
"")))))),"")</f>
        <v/>
      </c>
      <c r="K45" s="86" t="str">
        <f t="array" aca="1" ref="K45" ca="1">IFERROR(IF(K$4&lt;$D45,"",
IF(K$4&gt;La_Dernière_Opération,"",
IF(K$4=La_Dernière_Opération,Montant,
IF(K$4=$D45,IF(OR(K$4=Tout_JF_P,NOT(NETWORKDAYS.INTL(K$4,K$4,Chômés))),"*",Montant),
IF(_T_E=K$4,IF(OR(K$4=Tout_JF_P,NOT(NETWORKDAYS.INTL(K$4,K$4,Chômés))),"*",Montant),
IF(AND(OFFSET(K45,,-Sens)&lt;&gt;"",OR(OFFSET(K$4,,-Sens)=Tout_JF_P,NOT(NETWORKDAYS.INTL(OFFSET(K$4,,-Sens),OFFSET(K$4,,-Sens),Chômés)))),IF(OR(K$4=Tout_JF_P,NOT(NETWORKDAYS.INTL(K$4,K$4,Chômés))),"*",Montant),
"")))))),"")</f>
        <v/>
      </c>
      <c r="L45" s="86" t="str">
        <f t="array" aca="1" ref="L45" ca="1">IFERROR(IF(L$4&lt;$D45,"",
IF(L$4&gt;La_Dernière_Opération,"",
IF(L$4=La_Dernière_Opération,Montant,
IF(L$4=$D45,IF(OR(L$4=Tout_JF_P,NOT(NETWORKDAYS.INTL(L$4,L$4,Chômés))),"*",Montant),
IF(_T_E=L$4,IF(OR(L$4=Tout_JF_P,NOT(NETWORKDAYS.INTL(L$4,L$4,Chômés))),"*",Montant),
IF(AND(OFFSET(L45,,-Sens)&lt;&gt;"",OR(OFFSET(L$4,,-Sens)=Tout_JF_P,NOT(NETWORKDAYS.INTL(OFFSET(L$4,,-Sens),OFFSET(L$4,,-Sens),Chômés)))),IF(OR(L$4=Tout_JF_P,NOT(NETWORKDAYS.INTL(L$4,L$4,Chômés))),"*",Montant),
"")))))),"")</f>
        <v/>
      </c>
      <c r="M45" s="86" t="str">
        <f t="array" aca="1" ref="M45" ca="1">IFERROR(IF(M$4&lt;$D45,"",
IF(M$4&gt;La_Dernière_Opération,"",
IF(M$4=La_Dernière_Opération,Montant,
IF(M$4=$D45,IF(OR(M$4=Tout_JF_P,NOT(NETWORKDAYS.INTL(M$4,M$4,Chômés))),"*",Montant),
IF(_T_E=M$4,IF(OR(M$4=Tout_JF_P,NOT(NETWORKDAYS.INTL(M$4,M$4,Chômés))),"*",Montant),
IF(AND(OFFSET(M45,,-Sens)&lt;&gt;"",OR(OFFSET(M$4,,-Sens)=Tout_JF_P,NOT(NETWORKDAYS.INTL(OFFSET(M$4,,-Sens),OFFSET(M$4,,-Sens),Chômés)))),IF(OR(M$4=Tout_JF_P,NOT(NETWORKDAYS.INTL(M$4,M$4,Chômés))),"*",Montant),
"")))))),"")</f>
        <v/>
      </c>
      <c r="N45" s="86" t="str">
        <f t="array" aca="1" ref="N45" ca="1">IFERROR(IF(N$4&lt;$D45,"",
IF(N$4&gt;La_Dernière_Opération,"",
IF(N$4=La_Dernière_Opération,Montant,
IF(N$4=$D45,IF(OR(N$4=Tout_JF_P,NOT(NETWORKDAYS.INTL(N$4,N$4,Chômés))),"*",Montant),
IF(_T_E=N$4,IF(OR(N$4=Tout_JF_P,NOT(NETWORKDAYS.INTL(N$4,N$4,Chômés))),"*",Montant),
IF(AND(OFFSET(N45,,-Sens)&lt;&gt;"",OR(OFFSET(N$4,,-Sens)=Tout_JF_P,NOT(NETWORKDAYS.INTL(OFFSET(N$4,,-Sens),OFFSET(N$4,,-Sens),Chômés)))),IF(OR(N$4=Tout_JF_P,NOT(NETWORKDAYS.INTL(N$4,N$4,Chômés))),"*",Montant),
"")))))),"")</f>
        <v/>
      </c>
      <c r="O45" s="86" t="str">
        <f t="array" aca="1" ref="O45" ca="1">IFERROR(IF(O$4&lt;$D45,"",
IF(O$4&gt;La_Dernière_Opération,"",
IF(O$4=La_Dernière_Opération,Montant,
IF(O$4=$D45,IF(OR(O$4=Tout_JF_P,NOT(NETWORKDAYS.INTL(O$4,O$4,Chômés))),"*",Montant),
IF(_T_E=O$4,IF(OR(O$4=Tout_JF_P,NOT(NETWORKDAYS.INTL(O$4,O$4,Chômés))),"*",Montant),
IF(AND(OFFSET(O45,,-Sens)&lt;&gt;"",OR(OFFSET(O$4,,-Sens)=Tout_JF_P,NOT(NETWORKDAYS.INTL(OFFSET(O$4,,-Sens),OFFSET(O$4,,-Sens),Chômés)))),IF(OR(O$4=Tout_JF_P,NOT(NETWORKDAYS.INTL(O$4,O$4,Chômés))),"*",Montant),
"")))))),"")</f>
        <v/>
      </c>
      <c r="P45" s="86" t="str">
        <f t="array" aca="1" ref="P45" ca="1">IFERROR(IF(P$4&lt;$D45,"",
IF(P$4&gt;La_Dernière_Opération,"",
IF(P$4=La_Dernière_Opération,Montant,
IF(P$4=$D45,IF(OR(P$4=Tout_JF_P,NOT(NETWORKDAYS.INTL(P$4,P$4,Chômés))),"*",Montant),
IF(_T_E=P$4,IF(OR(P$4=Tout_JF_P,NOT(NETWORKDAYS.INTL(P$4,P$4,Chômés))),"*",Montant),
IF(AND(OFFSET(P45,,-Sens)&lt;&gt;"",OR(OFFSET(P$4,,-Sens)=Tout_JF_P,NOT(NETWORKDAYS.INTL(OFFSET(P$4,,-Sens),OFFSET(P$4,,-Sens),Chômés)))),IF(OR(P$4=Tout_JF_P,NOT(NETWORKDAYS.INTL(P$4,P$4,Chômés))),"*",Montant),
"")))))),"")</f>
        <v/>
      </c>
      <c r="Q45" s="86" t="str">
        <f t="array" aca="1" ref="Q45" ca="1">IFERROR(IF(Q$4&lt;$D45,"",
IF(Q$4&gt;La_Dernière_Opération,"",
IF(Q$4=La_Dernière_Opération,Montant,
IF(Q$4=$D45,IF(OR(Q$4=Tout_JF_P,NOT(NETWORKDAYS.INTL(Q$4,Q$4,Chômés))),"*",Montant),
IF(_T_E=Q$4,IF(OR(Q$4=Tout_JF_P,NOT(NETWORKDAYS.INTL(Q$4,Q$4,Chômés))),"*",Montant),
IF(AND(OFFSET(Q45,,-Sens)&lt;&gt;"",OR(OFFSET(Q$4,,-Sens)=Tout_JF_P,NOT(NETWORKDAYS.INTL(OFFSET(Q$4,,-Sens),OFFSET(Q$4,,-Sens),Chômés)))),IF(OR(Q$4=Tout_JF_P,NOT(NETWORKDAYS.INTL(Q$4,Q$4,Chômés))),"*",Montant),
"")))))),"")</f>
        <v/>
      </c>
      <c r="R45" s="87" t="str">
        <f t="array" aca="1" ref="R45" ca="1">IFERROR(IF(R$4&lt;$D45,"",
IF(R$4&gt;La_Dernière_Opération,"",
IF(R$4=La_Dernière_Opération,Montant,
IF(R$4=$D45,IF(OR(R$4=Tout_JF_P,NOT(NETWORKDAYS.INTL(R$4,R$4,Chômés))),"*",Montant),
IF(_T_E=R$4,IF(OR(R$4=Tout_JF_P,NOT(NETWORKDAYS.INTL(R$4,R$4,Chômés))),"*",Montant),
IF(AND(OFFSET(R45,,-Sens)&lt;&gt;"",OR(OFFSET(R$4,,-Sens)=Tout_JF_P,NOT(NETWORKDAYS.INTL(OFFSET(R$4,,-Sens),OFFSET(R$4,,-Sens),Chômés)))),IF(OR(R$4=Tout_JF_P,NOT(NETWORKDAYS.INTL(R$4,R$4,Chômés))),"*",Montant),
"")))))),"")</f>
        <v/>
      </c>
      <c r="S45" s="87" t="str">
        <f t="array" aca="1" ref="S45" ca="1">IFERROR(IF(S$4&lt;$D45,"",
IF(S$4&gt;La_Dernière_Opération,"",
IF(S$4=La_Dernière_Opération,Montant,
IF(S$4=$D45,IF(OR(S$4=Tout_JF_P,NOT(NETWORKDAYS.INTL(S$4,S$4,Chômés))),"*",Montant),
IF(_T_E=S$4,IF(OR(S$4=Tout_JF_P,NOT(NETWORKDAYS.INTL(S$4,S$4,Chômés))),"*",Montant),
IF(AND(OFFSET(S45,,-Sens)&lt;&gt;"",OR(OFFSET(S$4,,-Sens)=Tout_JF_P,NOT(NETWORKDAYS.INTL(OFFSET(S$4,,-Sens),OFFSET(S$4,,-Sens),Chômés)))),IF(OR(S$4=Tout_JF_P,NOT(NETWORKDAYS.INTL(S$4,S$4,Chômés))),"*",Montant),
"")))))),"")</f>
        <v/>
      </c>
      <c r="T45" s="87" t="str">
        <f t="array" aca="1" ref="T45" ca="1">IFERROR(IF(T$4&lt;$D45,"",
IF(T$4&gt;La_Dernière_Opération,"",
IF(T$4=La_Dernière_Opération,Montant,
IF(T$4=$D45,IF(OR(T$4=Tout_JF_P,NOT(NETWORKDAYS.INTL(T$4,T$4,Chômés))),"*",Montant),
IF(_T_E=T$4,IF(OR(T$4=Tout_JF_P,NOT(NETWORKDAYS.INTL(T$4,T$4,Chômés))),"*",Montant),
IF(AND(OFFSET(T45,,-Sens)&lt;&gt;"",OR(OFFSET(T$4,,-Sens)=Tout_JF_P,NOT(NETWORKDAYS.INTL(OFFSET(T$4,,-Sens),OFFSET(T$4,,-Sens),Chômés)))),IF(OR(T$4=Tout_JF_P,NOT(NETWORKDAYS.INTL(T$4,T$4,Chômés))),"*",Montant),
"")))))),"")</f>
        <v/>
      </c>
      <c r="U45" s="87" t="str">
        <f t="array" aca="1" ref="U45" ca="1">IFERROR(IF(U$4&lt;$D45,"",
IF(U$4&gt;La_Dernière_Opération,"",
IF(U$4=La_Dernière_Opération,Montant,
IF(U$4=$D45,IF(OR(U$4=Tout_JF_P,NOT(NETWORKDAYS.INTL(U$4,U$4,Chômés))),"*",Montant),
IF(_T_E=U$4,IF(OR(U$4=Tout_JF_P,NOT(NETWORKDAYS.INTL(U$4,U$4,Chômés))),"*",Montant),
IF(AND(OFFSET(U45,,-Sens)&lt;&gt;"",OR(OFFSET(U$4,,-Sens)=Tout_JF_P,NOT(NETWORKDAYS.INTL(OFFSET(U$4,,-Sens),OFFSET(U$4,,-Sens),Chômés)))),IF(OR(U$4=Tout_JF_P,NOT(NETWORKDAYS.INTL(U$4,U$4,Chômés))),"*",Montant),
"")))))),"")</f>
        <v/>
      </c>
      <c r="V45" s="87" t="str">
        <f ca="1">IFERROR(IF(V$4&lt;$D45,"",
IF(V$4&gt;La_Dernière_Opération,"",
IF(V$4=La_Dernière_Opération,Montant,
IF(V$4=$D45,IF(OR(V$4=Tout_JF_P,NOT(NETWORKDAYS.INTL(V$4,V$4,Chômés))),"*",Montant),
IF(_T_E=V$4,IF(OR(V$4=Tout_JF_P,NOT(NETWORKDAYS.INTL(V$4,V$4,Chômés))),"*",Montant),
IF(AND(OFFSET(V45,,-Sens)&lt;&gt;"",OR(OFFSET(V$4,,-Sens)=Tout_JF_P,NOT(NETWORKDAYS.INTL(OFFSET(V$4,,-Sens),OFFSET(V$4,,-Sens),Chômés)))),IF(OR(V$4=Tout_JF_P,NOT(NETWORKDAYS.INTL(V$4,V$4,Chômés))),"*",Montant),
"")))))),"")</f>
        <v/>
      </c>
      <c r="W45" s="87" t="str">
        <f ca="1">IFERROR(IF(W$4&lt;$D45,"",
IF(W$4&gt;La_Dernière_Opération,"",
IF(W$4=La_Dernière_Opération,Montant,
IF(W$4=$D45,IF(OR(W$4=Tout_JF_P,NOT(NETWORKDAYS.INTL(W$4,W$4,Chômés))),"*",Montant),
IF(_T_E=W$4,IF(OR(W$4=Tout_JF_P,NOT(NETWORKDAYS.INTL(W$4,W$4,Chômés))),"*",Montant),
IF(AND(OFFSET(W45,,-Sens)&lt;&gt;"",OR(OFFSET(W$4,,-Sens)=Tout_JF_P,NOT(NETWORKDAYS.INTL(OFFSET(W$4,,-Sens),OFFSET(W$4,,-Sens),Chômés)))),IF(OR(W$4=Tout_JF_P,NOT(NETWORKDAYS.INTL(W$4,W$4,Chômés))),"*",Montant),
"")))))),"")</f>
        <v/>
      </c>
      <c r="X45" s="87" t="str">
        <f t="array" aca="1" ref="X45" ca="1">IFERROR(IF(X$4&lt;$D45,"",
IF(X$4&gt;La_Dernière_Opération,"",
IF(X$4=La_Dernière_Opération,Montant,
IF(X$4=$D45,IF(OR(X$4=Tout_JF_P,NOT(NETWORKDAYS.INTL(X$4,X$4,Chômés))),"*",Montant),
IF(_T_E=X$4,IF(OR(X$4=Tout_JF_P,NOT(NETWORKDAYS.INTL(X$4,X$4,Chômés))),"*",Montant),
IF(AND(OFFSET(X45,,-Sens)&lt;&gt;"",OR(OFFSET(X$4,,-Sens)=Tout_JF_P,NOT(NETWORKDAYS.INTL(OFFSET(X$4,,-Sens),OFFSET(X$4,,-Sens),Chômés)))),IF(OR(X$4=Tout_JF_P,NOT(NETWORKDAYS.INTL(X$4,X$4,Chômés))),"*",Montant),
"")))))),"")</f>
        <v/>
      </c>
      <c r="Y45" s="87" t="str">
        <f t="array" aca="1" ref="Y45" ca="1">IFERROR(IF(Y$4&lt;$D45,"",
IF(Y$4&gt;La_Dernière_Opération,"",
IF(Y$4=La_Dernière_Opération,Montant,
IF(Y$4=$D45,IF(OR(Y$4=Tout_JF_P,NOT(NETWORKDAYS.INTL(Y$4,Y$4,Chômés))),"*",Montant),
IF(_T_E=Y$4,IF(OR(Y$4=Tout_JF_P,NOT(NETWORKDAYS.INTL(Y$4,Y$4,Chômés))),"*",Montant),
IF(AND(OFFSET(Y45,,-Sens)&lt;&gt;"",OR(OFFSET(Y$4,,-Sens)=Tout_JF_P,NOT(NETWORKDAYS.INTL(OFFSET(Y$4,,-Sens),OFFSET(Y$4,,-Sens),Chômés)))),IF(OR(Y$4=Tout_JF_P,NOT(NETWORKDAYS.INTL(Y$4,Y$4,Chômés))),"*",Montant),
"")))))),"")</f>
        <v/>
      </c>
      <c r="Z45" s="87" t="str">
        <f t="array" aca="1" ref="Z45" ca="1">IFERROR(IF(Z$4&lt;$D45,"",
IF(Z$4&gt;La_Dernière_Opération,"",
IF(Z$4=La_Dernière_Opération,Montant,
IF(Z$4=$D45,IF(OR(Z$4=Tout_JF_P,NOT(NETWORKDAYS.INTL(Z$4,Z$4,Chômés))),"*",Montant),
IF(_T_E=Z$4,IF(OR(Z$4=Tout_JF_P,NOT(NETWORKDAYS.INTL(Z$4,Z$4,Chômés))),"*",Montant),
IF(AND(OFFSET(Z45,,-Sens)&lt;&gt;"",OR(OFFSET(Z$4,,-Sens)=Tout_JF_P,NOT(NETWORKDAYS.INTL(OFFSET(Z$4,,-Sens),OFFSET(Z$4,,-Sens),Chômés)))),IF(OR(Z$4=Tout_JF_P,NOT(NETWORKDAYS.INTL(Z$4,Z$4,Chômés))),"*",Montant),
"")))))),"")</f>
        <v/>
      </c>
      <c r="AA45" s="87" t="str">
        <f t="array" aca="1" ref="AA45" ca="1">IFERROR(IF(AA$4&lt;$D45,"",
IF(AA$4&gt;La_Dernière_Opération,"",
IF(AA$4=La_Dernière_Opération,Montant,
IF(AA$4=$D45,IF(OR(AA$4=Tout_JF_P,NOT(NETWORKDAYS.INTL(AA$4,AA$4,Chômés))),"*",Montant),
IF(_T_E=AA$4,IF(OR(AA$4=Tout_JF_P,NOT(NETWORKDAYS.INTL(AA$4,AA$4,Chômés))),"*",Montant),
IF(AND(OFFSET(AA45,,-Sens)&lt;&gt;"",OR(OFFSET(AA$4,,-Sens)=Tout_JF_P,NOT(NETWORKDAYS.INTL(OFFSET(AA$4,,-Sens),OFFSET(AA$4,,-Sens),Chômés)))),IF(OR(AA$4=Tout_JF_P,NOT(NETWORKDAYS.INTL(AA$4,AA$4,Chômés))),"*",Montant),
"")))))),"")</f>
        <v/>
      </c>
      <c r="AB45" s="87" t="str">
        <f ca="1">IFERROR(IF(AB$4&lt;$D45,"",
IF(AB$4&gt;La_Dernière_Opération,"",
IF(AB$4=La_Dernière_Opération,Montant,
IF(AB$4=$D45,IF(OR(AB$4=Tout_JF_P,NOT(NETWORKDAYS.INTL(AB$4,AB$4,Chômés))),"*",Montant),
IF(_T_E=AB$4,IF(OR(AB$4=Tout_JF_P,NOT(NETWORKDAYS.INTL(AB$4,AB$4,Chômés))),"*",Montant),
IF(AND(OFFSET(AB45,,-Sens)&lt;&gt;"",OR(OFFSET(AB$4,,-Sens)=Tout_JF_P,NOT(NETWORKDAYS.INTL(OFFSET(AB$4,,-Sens),OFFSET(AB$4,,-Sens),Chômés)))),IF(OR(AB$4=Tout_JF_P,NOT(NETWORKDAYS.INTL(AB$4,AB$4,Chômés))),"*",Montant),
"")))))),"")</f>
        <v/>
      </c>
      <c r="AC45" s="87" t="str">
        <f t="array" aca="1" ref="AC45" ca="1">IFERROR(IF(AC$4&lt;$D45,"",
IF(AC$4&gt;La_Dernière_Opération,"",
IF(AC$4=La_Dernière_Opération,Montant,
IF(AC$4=$D45,IF(OR(AC$4=Tout_JF_P,NOT(NETWORKDAYS.INTL(AC$4,AC$4,Chômés))),"*",Montant),
IF(_T_E=AC$4,IF(OR(AC$4=Tout_JF_P,NOT(NETWORKDAYS.INTL(AC$4,AC$4,Chômés))),"*",Montant),
IF(AND(OFFSET(AC45,,-Sens)&lt;&gt;"",OR(OFFSET(AC$4,,-Sens)=Tout_JF_P,NOT(NETWORKDAYS.INTL(OFFSET(AC$4,,-Sens),OFFSET(AC$4,,-Sens),Chômés)))),IF(OR(AC$4=Tout_JF_P,NOT(NETWORKDAYS.INTL(AC$4,AC$4,Chômés))),"*",Montant),
"")))))),"")</f>
        <v/>
      </c>
      <c r="AD45" s="87" t="str">
        <f ca="1">IFERROR(IF(AD$4&lt;$D45,"",
IF(AD$4&gt;La_Dernière_Opération,"",
IF(AD$4=La_Dernière_Opération,Montant,
IF(AD$4=$D45,IF(OR(AD$4=Tout_JF_P,NOT(NETWORKDAYS.INTL(AD$4,AD$4,Chômés))),"*",Montant),
IF(_T_E=AD$4,IF(OR(AD$4=Tout_JF_P,NOT(NETWORKDAYS.INTL(AD$4,AD$4,Chômés))),"*",Montant),
IF(AND(OFFSET(AD45,,-Sens)&lt;&gt;"",OR(OFFSET(AD$4,,-Sens)=Tout_JF_P,NOT(NETWORKDAYS.INTL(OFFSET(AD$4,,-Sens),OFFSET(AD$4,,-Sens),Chômés)))),IF(OR(AD$4=Tout_JF_P,NOT(NETWORKDAYS.INTL(AD$4,AD$4,Chômés))),"*",Montant),
"")))))),"")</f>
        <v>VT</v>
      </c>
      <c r="AE45" s="87" t="str">
        <f t="array" aca="1" ref="AE45" ca="1">IFERROR(IF(AE$4&lt;$D45,"",
IF(AE$4&gt;La_Dernière_Opération,"",
IF(AE$4=La_Dernière_Opération,Montant,
IF(AE$4=$D45,IF(OR(AE$4=Tout_JF_P,NOT(NETWORKDAYS.INTL(AE$4,AE$4,Chômés))),"*",Montant),
IF(_T_E=AE$4,IF(OR(AE$4=Tout_JF_P,NOT(NETWORKDAYS.INTL(AE$4,AE$4,Chômés))),"*",Montant),
IF(AND(OFFSET(AE45,,-Sens)&lt;&gt;"",OR(OFFSET(AE$4,,-Sens)=Tout_JF_P,NOT(NETWORKDAYS.INTL(OFFSET(AE$4,,-Sens),OFFSET(AE$4,,-Sens),Chômés)))),IF(OR(AE$4=Tout_JF_P,NOT(NETWORKDAYS.INTL(AE$4,AE$4,Chômés))),"*",Montant),
"")))))),"")</f>
        <v/>
      </c>
      <c r="AF45" s="87" t="str">
        <f t="array" aca="1" ref="AF45" ca="1">IFERROR(IF(AF$4&lt;$D45,"",
IF(AF$4&gt;La_Dernière_Opération,"",
IF(AF$4=La_Dernière_Opération,Montant,
IF(AF$4=$D45,IF(OR(AF$4=Tout_JF_P,NOT(NETWORKDAYS.INTL(AF$4,AF$4,Chômés))),"*",Montant),
IF(_T_E=AF$4,IF(OR(AF$4=Tout_JF_P,NOT(NETWORKDAYS.INTL(AF$4,AF$4,Chômés))),"*",Montant),
IF(AND(OFFSET(AF45,,-Sens)&lt;&gt;"",OR(OFFSET(AF$4,,-Sens)=Tout_JF_P,NOT(NETWORKDAYS.INTL(OFFSET(AF$4,,-Sens),OFFSET(AF$4,,-Sens),Chômés)))),IF(OR(AF$4=Tout_JF_P,NOT(NETWORKDAYS.INTL(AF$4,AF$4,Chômés))),"*",Montant),
"")))))),"")</f>
        <v/>
      </c>
      <c r="AG45" s="87" t="str">
        <f ca="1">IFERROR(IF(AG$4&lt;$D45,"",
IF(AG$4&gt;La_Dernière_Opération,"",
IF(AG$4=La_Dernière_Opération,Montant,
IF(AG$4=$D45,IF(OR(AG$4=Tout_JF_P,NOT(NETWORKDAYS.INTL(AG$4,AG$4,Chômés))),"*",Montant),
IF(_T_E=AG$4,IF(OR(AG$4=Tout_JF_P,NOT(NETWORKDAYS.INTL(AG$4,AG$4,Chômés))),"*",Montant),
IF(AND(OFFSET(AG45,,-Sens)&lt;&gt;"",OR(OFFSET(AG$4,,-Sens)=Tout_JF_P,NOT(NETWORKDAYS.INTL(OFFSET(AG$4,,-Sens),OFFSET(AG$4,,-Sens),Chômés)))),IF(OR(AG$4=Tout_JF_P,NOT(NETWORKDAYS.INTL(AG$4,AG$4,Chômés))),"*",Montant),
"")))))),"")</f>
        <v/>
      </c>
      <c r="AH45" s="87" t="str">
        <f t="array" aca="1" ref="AH45" ca="1">IFERROR(IF(AH$4&lt;$D45,"",
IF(AH$4&gt;La_Dernière_Opération,"",
IF(AH$4=La_Dernière_Opération,Montant,
IF(AH$4=$D45,IF(OR(AH$4=Tout_JF_P,NOT(NETWORKDAYS.INTL(AH$4,AH$4,Chômés))),"*",Montant),
IF(_T_E=AH$4,IF(OR(AH$4=Tout_JF_P,NOT(NETWORKDAYS.INTL(AH$4,AH$4,Chômés))),"*",Montant),
IF(AND(OFFSET(AH45,,-Sens)&lt;&gt;"",OR(OFFSET(AH$4,,-Sens)=Tout_JF_P,NOT(NETWORKDAYS.INTL(OFFSET(AH$4,,-Sens),OFFSET(AH$4,,-Sens),Chômés)))),IF(OR(AH$4=Tout_JF_P,NOT(NETWORKDAYS.INTL(AH$4,AH$4,Chômés))),"*",Montant),
"")))))),"")</f>
        <v/>
      </c>
      <c r="AI45" s="87" t="str">
        <f ca="1">IFERROR(IF(AI$4&lt;$D45,"",
IF(AI$4&gt;La_Dernière_Opération,"",
IF(AI$4=La_Dernière_Opération,Montant,
IF(AI$4=$D45,IF(OR(AI$4=Tout_JF_P,NOT(NETWORKDAYS.INTL(AI$4,AI$4,Chômés))),"*",Montant),
IF(_T_E=AI$4,IF(OR(AI$4=Tout_JF_P,NOT(NETWORKDAYS.INTL(AI$4,AI$4,Chômés))),"*",Montant),
IF(AND(OFFSET(AI45,,-Sens)&lt;&gt;"",OR(OFFSET(AI$4,,-Sens)=Tout_JF_P,NOT(NETWORKDAYS.INTL(OFFSET(AI$4,,-Sens),OFFSET(AI$4,,-Sens),Chômés)))),IF(OR(AI$4=Tout_JF_P,NOT(NETWORKDAYS.INTL(AI$4,AI$4,Chômés))),"*",Montant),
"")))))),"")</f>
        <v/>
      </c>
      <c r="AJ45" s="87" t="str">
        <f t="array" aca="1" ref="AJ45" ca="1">IFERROR(IF(AJ$4&lt;$D45,"",
IF(AJ$4&gt;La_Dernière_Opération,"",
IF(AJ$4=La_Dernière_Opération,Montant,
IF(AJ$4=$D45,IF(OR(AJ$4=Tout_JF_P,NOT(NETWORKDAYS.INTL(AJ$4,AJ$4,Chômés))),"*",Montant),
IF(_T_E=AJ$4,IF(OR(AJ$4=Tout_JF_P,NOT(NETWORKDAYS.INTL(AJ$4,AJ$4,Chômés))),"*",Montant),
IF(AND(OFFSET(AJ45,,-Sens)&lt;&gt;"",OR(OFFSET(AJ$4,,-Sens)=Tout_JF_P,NOT(NETWORKDAYS.INTL(OFFSET(AJ$4,,-Sens),OFFSET(AJ$4,,-Sens),Chômés)))),IF(OR(AJ$4=Tout_JF_P,NOT(NETWORKDAYS.INTL(AJ$4,AJ$4,Chômés))),"*",Montant),
"")))))),"")</f>
        <v/>
      </c>
      <c r="AK45" s="87" t="str">
        <f t="array" aca="1" ref="AK45" ca="1">IFERROR(IF(AK$4&lt;$D45,"",
IF(AK$4&gt;La_Dernière_Opération,"",
IF(AK$4=La_Dernière_Opération,Montant,
IF(AK$4=$D45,IF(OR(AK$4=Tout_JF_P,NOT(NETWORKDAYS.INTL(AK$4,AK$4,Chômés))),"*",Montant),
IF(_T_E=AK$4,IF(OR(AK$4=Tout_JF_P,NOT(NETWORKDAYS.INTL(AK$4,AK$4,Chômés))),"*",Montant),
IF(AND(OFFSET(AK45,,-Sens)&lt;&gt;"",OR(OFFSET(AK$4,,-Sens)=Tout_JF_P,NOT(NETWORKDAYS.INTL(OFFSET(AK$4,,-Sens),OFFSET(AK$4,,-Sens),Chômés)))),IF(OR(AK$4=Tout_JF_P,NOT(NETWORKDAYS.INTL(AK$4,AK$4,Chômés))),"*",Montant),
"")))))),"")</f>
        <v/>
      </c>
      <c r="AL45" s="87" t="str">
        <f t="array" aca="1" ref="AL45" ca="1">IFERROR(IF(AL$4&lt;$D45,"",
IF(AL$4&gt;La_Dernière_Opération,"",
IF(AL$4=La_Dernière_Opération,Montant,
IF(AL$4=$D45,IF(OR(AL$4=Tout_JF_P,NOT(NETWORKDAYS.INTL(AL$4,AL$4,Chômés))),"*",Montant),
IF(_T_E=AL$4,IF(OR(AL$4=Tout_JF_P,NOT(NETWORKDAYS.INTL(AL$4,AL$4,Chômés))),"*",Montant),
IF(AND(OFFSET(AL45,,-Sens)&lt;&gt;"",OR(OFFSET(AL$4,,-Sens)=Tout_JF_P,NOT(NETWORKDAYS.INTL(OFFSET(AL$4,,-Sens),OFFSET(AL$4,,-Sens),Chômés)))),IF(OR(AL$4=Tout_JF_P,NOT(NETWORKDAYS.INTL(AL$4,AL$4,Chômés))),"*",Montant),
"")))))),"")</f>
        <v/>
      </c>
      <c r="AM45" s="87" t="str">
        <f t="array" aca="1" ref="AM45" ca="1">IFERROR(IF(AM$4&lt;$D45,"",
IF(AM$4&gt;La_Dernière_Opération,"",
IF(AM$4=La_Dernière_Opération,Montant,
IF(AM$4=$D45,IF(OR(AM$4=Tout_JF_P,NOT(NETWORKDAYS.INTL(AM$4,AM$4,Chômés))),"*",Montant),
IF(_T_E=AM$4,IF(OR(AM$4=Tout_JF_P,NOT(NETWORKDAYS.INTL(AM$4,AM$4,Chômés))),"*",Montant),
IF(AND(OFFSET(AM45,,-Sens)&lt;&gt;"",OR(OFFSET(AM$4,,-Sens)=Tout_JF_P,NOT(NETWORKDAYS.INTL(OFFSET(AM$4,,-Sens),OFFSET(AM$4,,-Sens),Chômés)))),IF(OR(AM$4=Tout_JF_P,NOT(NETWORKDAYS.INTL(AM$4,AM$4,Chômés))),"*",Montant),
"")))))),"")</f>
        <v/>
      </c>
      <c r="AN45" s="87" t="str">
        <f t="array" aca="1" ref="AN45" ca="1">IFERROR(IF(AN$4&lt;$D45,"",
IF(AN$4&gt;La_Dernière_Opération,"",
IF(AN$4=La_Dernière_Opération,Montant,
IF(AN$4=$D45,IF(OR(AN$4=Tout_JF_P,NOT(NETWORKDAYS.INTL(AN$4,AN$4,Chômés))),"*",Montant),
IF(_T_E=AN$4,IF(OR(AN$4=Tout_JF_P,NOT(NETWORKDAYS.INTL(AN$4,AN$4,Chômés))),"*",Montant),
IF(AND(OFFSET(AN45,,-Sens)&lt;&gt;"",OR(OFFSET(AN$4,,-Sens)=Tout_JF_P,NOT(NETWORKDAYS.INTL(OFFSET(AN$4,,-Sens),OFFSET(AN$4,,-Sens),Chômés)))),IF(OR(AN$4=Tout_JF_P,NOT(NETWORKDAYS.INTL(AN$4,AN$4,Chômés))),"*",Montant),
"")))))),"")</f>
        <v/>
      </c>
      <c r="AO45" s="87" t="str">
        <f t="array" aca="1" ref="AO45" ca="1">IFERROR(IF(AO$4&lt;$D45,"",
IF(AO$4&gt;La_Dernière_Opération,"",
IF(AO$4=La_Dernière_Opération,Montant,
IF(AO$4=$D45,IF(OR(AO$4=Tout_JF_P,NOT(NETWORKDAYS.INTL(AO$4,AO$4,Chômés))),"*",Montant),
IF(_T_E=AO$4,IF(OR(AO$4=Tout_JF_P,NOT(NETWORKDAYS.INTL(AO$4,AO$4,Chômés))),"*",Montant),
IF(AND(OFFSET(AO45,,-Sens)&lt;&gt;"",OR(OFFSET(AO$4,,-Sens)=Tout_JF_P,NOT(NETWORKDAYS.INTL(OFFSET(AO$4,,-Sens),OFFSET(AO$4,,-Sens),Chômés)))),IF(OR(AO$4=Tout_JF_P,NOT(NETWORKDAYS.INTL(AO$4,AO$4,Chômés))),"*",Montant),
"")))))),"")</f>
        <v/>
      </c>
      <c r="AP45" s="87" t="str">
        <f t="array" aca="1" ref="AP45" ca="1">IFERROR(IF(AP$4&lt;$D45,"",
IF(AP$4&gt;La_Dernière_Opération,"",
IF(AP$4=La_Dernière_Opération,Montant,
IF(AP$4=$D45,IF(OR(AP$4=Tout_JF_P,NOT(NETWORKDAYS.INTL(AP$4,AP$4,Chômés))),"*",Montant),
IF(_T_E=AP$4,IF(OR(AP$4=Tout_JF_P,NOT(NETWORKDAYS.INTL(AP$4,AP$4,Chômés))),"*",Montant),
IF(AND(OFFSET(AP45,,-Sens)&lt;&gt;"",OR(OFFSET(AP$4,,-Sens)=Tout_JF_P,NOT(NETWORKDAYS.INTL(OFFSET(AP$4,,-Sens),OFFSET(AP$4,,-Sens),Chômés)))),IF(OR(AP$4=Tout_JF_P,NOT(NETWORKDAYS.INTL(AP$4,AP$4,Chômés))),"*",Montant),
"")))))),"")</f>
        <v/>
      </c>
      <c r="AQ45" s="87" t="str">
        <f ca="1">IFERROR(IF(AQ$4&lt;$D45,"",
IF(AQ$4&gt;La_Dernière_Opération,"",
IF(AQ$4=La_Dernière_Opération,Montant,
IF(AQ$4=$D45,IF(OR(AQ$4=Tout_JF_P,NOT(NETWORKDAYS.INTL(AQ$4,AQ$4,Chômés))),"*",Montant),
IF(_T_E=AQ$4,IF(OR(AQ$4=Tout_JF_P,NOT(NETWORKDAYS.INTL(AQ$4,AQ$4,Chômés))),"*",Montant),
IF(AND(OFFSET(AQ45,,-Sens)&lt;&gt;"",OR(OFFSET(AQ$4,,-Sens)=Tout_JF_P,NOT(NETWORKDAYS.INTL(OFFSET(AQ$4,,-Sens),OFFSET(AQ$4,,-Sens),Chômés)))),IF(OR(AQ$4=Tout_JF_P,NOT(NETWORKDAYS.INTL(AQ$4,AQ$4,Chômés))),"*",Montant),
"")))))),"")</f>
        <v/>
      </c>
      <c r="AR45" s="87" t="str">
        <f ca="1">IFERROR(IF(AR$4&lt;$D45,"",
IF(AR$4&gt;La_Dernière_Opération,"",
IF(AR$4=La_Dernière_Opération,Montant,
IF(AR$4=$D45,IF(OR(AR$4=Tout_JF_P,NOT(NETWORKDAYS.INTL(AR$4,AR$4,Chômés))),"*",Montant),
IF(_T_E=AR$4,IF(OR(AR$4=Tout_JF_P,NOT(NETWORKDAYS.INTL(AR$4,AR$4,Chômés))),"*",Montant),
IF(AND(OFFSET(AR45,,-Sens)&lt;&gt;"",OR(OFFSET(AR$4,,-Sens)=Tout_JF_P,NOT(NETWORKDAYS.INTL(OFFSET(AR$4,,-Sens),OFFSET(AR$4,,-Sens),Chômés)))),IF(OR(AR$4=Tout_JF_P,NOT(NETWORKDAYS.INTL(AR$4,AR$4,Chômés))),"*",Montant),
"")))))),"")</f>
        <v/>
      </c>
      <c r="AS45" s="87" t="str">
        <f t="array" aca="1" ref="AS45" ca="1">IFERROR(IF(AS$4&lt;$D45,"",
IF(AS$4&gt;La_Dernière_Opération,"",
IF(AS$4=La_Dernière_Opération,Montant,
IF(AS$4=$D45,IF(OR(AS$4=Tout_JF_P,NOT(NETWORKDAYS.INTL(AS$4,AS$4,Chômés))),"*",Montant),
IF(_T_E=AS$4,IF(OR(AS$4=Tout_JF_P,NOT(NETWORKDAYS.INTL(AS$4,AS$4,Chômés))),"*",Montant),
IF(AND(OFFSET(AS45,,-Sens)&lt;&gt;"",OR(OFFSET(AS$4,,-Sens)=Tout_JF_P,NOT(NETWORKDAYS.INTL(OFFSET(AS$4,,-Sens),OFFSET(AS$4,,-Sens),Chômés)))),IF(OR(AS$4=Tout_JF_P,NOT(NETWORKDAYS.INTL(AS$4,AS$4,Chômés))),"*",Montant),
"")))))),"")</f>
        <v/>
      </c>
      <c r="AT45" s="87" t="str">
        <f t="array" aca="1" ref="AT45" ca="1">IFERROR(IF(AT$4&lt;$D45,"",
IF(AT$4&gt;La_Dernière_Opération,"",
IF(AT$4=La_Dernière_Opération,Montant,
IF(AT$4=$D45,IF(OR(AT$4=Tout_JF_P,NOT(NETWORKDAYS.INTL(AT$4,AT$4,Chômés))),"*",Montant),
IF(_T_E=AT$4,IF(OR(AT$4=Tout_JF_P,NOT(NETWORKDAYS.INTL(AT$4,AT$4,Chômés))),"*",Montant),
IF(AND(OFFSET(AT45,,-Sens)&lt;&gt;"",OR(OFFSET(AT$4,,-Sens)=Tout_JF_P,NOT(NETWORKDAYS.INTL(OFFSET(AT$4,,-Sens),OFFSET(AT$4,,-Sens),Chômés)))),IF(OR(AT$4=Tout_JF_P,NOT(NETWORKDAYS.INTL(AT$4,AT$4,Chômés))),"*",Montant),
"")))))),"")</f>
        <v/>
      </c>
      <c r="AU45" s="87" t="str">
        <f t="array" aca="1" ref="AU45" ca="1">IFERROR(IF(AU$4&lt;$D45,"",
IF(AU$4&gt;La_Dernière_Opération,"",
IF(AU$4=La_Dernière_Opération,Montant,
IF(AU$4=$D45,IF(OR(AU$4=Tout_JF_P,NOT(NETWORKDAYS.INTL(AU$4,AU$4,Chômés))),"*",Montant),
IF(_T_E=AU$4,IF(OR(AU$4=Tout_JF_P,NOT(NETWORKDAYS.INTL(AU$4,AU$4,Chômés))),"*",Montant),
IF(AND(OFFSET(AU45,,-Sens)&lt;&gt;"",OR(OFFSET(AU$4,,-Sens)=Tout_JF_P,NOT(NETWORKDAYS.INTL(OFFSET(AU$4,,-Sens),OFFSET(AU$4,,-Sens),Chômés)))),IF(OR(AU$4=Tout_JF_P,NOT(NETWORKDAYS.INTL(AU$4,AU$4,Chômés))),"*",Montant),
"")))))),"")</f>
        <v/>
      </c>
      <c r="AV45" s="87" t="str">
        <f t="array" aca="1" ref="AV45" ca="1">IFERROR(IF(AV$4&lt;$D45,"",
IF(AV$4&gt;La_Dernière_Opération,"",
IF(AV$4=La_Dernière_Opération,Montant,
IF(AV$4=$D45,IF(OR(AV$4=Tout_JF_P,NOT(NETWORKDAYS.INTL(AV$4,AV$4,Chômés))),"*",Montant),
IF(_T_E=AV$4,IF(OR(AV$4=Tout_JF_P,NOT(NETWORKDAYS.INTL(AV$4,AV$4,Chômés))),"*",Montant),
IF(AND(OFFSET(AV45,,-Sens)&lt;&gt;"",OR(OFFSET(AV$4,,-Sens)=Tout_JF_P,NOT(NETWORKDAYS.INTL(OFFSET(AV$4,,-Sens),OFFSET(AV$4,,-Sens),Chômés)))),IF(OR(AV$4=Tout_JF_P,NOT(NETWORKDAYS.INTL(AV$4,AV$4,Chômés))),"*",Montant),
"")))))),"")</f>
        <v/>
      </c>
      <c r="AW45" s="87" t="str">
        <f t="array" aca="1" ref="AW45" ca="1">IFERROR(IF(AW$4&lt;$D45,"",
IF(AW$4&gt;La_Dernière_Opération,"",
IF(AW$4=La_Dernière_Opération,Montant,
IF(AW$4=$D45,IF(OR(AW$4=Tout_JF_P,NOT(NETWORKDAYS.INTL(AW$4,AW$4,Chômés))),"*",Montant),
IF(_T_E=AW$4,IF(OR(AW$4=Tout_JF_P,NOT(NETWORKDAYS.INTL(AW$4,AW$4,Chômés))),"*",Montant),
IF(AND(OFFSET(AW45,,-Sens)&lt;&gt;"",OR(OFFSET(AW$4,,-Sens)=Tout_JF_P,NOT(NETWORKDAYS.INTL(OFFSET(AW$4,,-Sens),OFFSET(AW$4,,-Sens),Chômés)))),IF(OR(AW$4=Tout_JF_P,NOT(NETWORKDAYS.INTL(AW$4,AW$4,Chômés))),"*",Montant),
"")))))),"")</f>
        <v/>
      </c>
      <c r="AX45" s="87" t="str">
        <f t="array" aca="1" ref="AX45" ca="1">IFERROR(IF(AX$4&lt;$D45,"",
IF(AX$4&gt;La_Dernière_Opération,"",
IF(AX$4=La_Dernière_Opération,Montant,
IF(AX$4=$D45,IF(OR(AX$4=Tout_JF_P,NOT(NETWORKDAYS.INTL(AX$4,AX$4,Chômés))),"*",Montant),
IF(_T_E=AX$4,IF(OR(AX$4=Tout_JF_P,NOT(NETWORKDAYS.INTL(AX$4,AX$4,Chômés))),"*",Montant),
IF(AND(OFFSET(AX45,,-Sens)&lt;&gt;"",OR(OFFSET(AX$4,,-Sens)=Tout_JF_P,NOT(NETWORKDAYS.INTL(OFFSET(AX$4,,-Sens),OFFSET(AX$4,,-Sens),Chômés)))),IF(OR(AX$4=Tout_JF_P,NOT(NETWORKDAYS.INTL(AX$4,AX$4,Chômés))),"*",Montant),
"")))))),"")</f>
        <v/>
      </c>
      <c r="AY45" s="87" t="str">
        <f ca="1">IFERROR(IF(AY$4&lt;$D45,"",
IF(AY$4&gt;La_Dernière_Opération,"",
IF(AY$4=La_Dernière_Opération,Montant,
IF(AY$4=$D45,IF(OR(AY$4=Tout_JF_P,NOT(NETWORKDAYS.INTL(AY$4,AY$4,Chômés))),"*",Montant),
IF(_T_E=AY$4,IF(OR(AY$4=Tout_JF_P,NOT(NETWORKDAYS.INTL(AY$4,AY$4,Chômés))),"*",Montant),
IF(AND(OFFSET(AY45,,-Sens)&lt;&gt;"",OR(OFFSET(AY$4,,-Sens)=Tout_JF_P,NOT(NETWORKDAYS.INTL(OFFSET(AY$4,,-Sens),OFFSET(AY$4,,-Sens),Chômés)))),IF(OR(AY$4=Tout_JF_P,NOT(NETWORKDAYS.INTL(AY$4,AY$4,Chômés))),"*",Montant),
"")))))),"")</f>
        <v/>
      </c>
      <c r="AZ45" s="87" t="str">
        <f ca="1">IFERROR(IF(AZ$4&lt;$D45,"",
IF(AZ$4&gt;La_Dernière_Opération,"",
IF(AZ$4=La_Dernière_Opération,Montant,
IF(AZ$4=$D45,IF(OR(AZ$4=Tout_JF_P,NOT(NETWORKDAYS.INTL(AZ$4,AZ$4,Chômés))),"*",Montant),
IF(_T_E=AZ$4,IF(OR(AZ$4=Tout_JF_P,NOT(NETWORKDAYS.INTL(AZ$4,AZ$4,Chômés))),"*",Montant),
IF(AND(OFFSET(AZ45,,-Sens)&lt;&gt;"",OR(OFFSET(AZ$4,,-Sens)=Tout_JF_P,NOT(NETWORKDAYS.INTL(OFFSET(AZ$4,,-Sens),OFFSET(AZ$4,,-Sens),Chômés)))),IF(OR(AZ$4=Tout_JF_P,NOT(NETWORKDAYS.INTL(AZ$4,AZ$4,Chômés))),"*",Montant),
"")))))),"")</f>
        <v/>
      </c>
      <c r="BA45" s="87" t="str">
        <f t="array" aca="1" ref="BA45" ca="1">IFERROR(IF(BA$4&lt;$D45,"",
IF(BA$4&gt;La_Dernière_Opération,"",
IF(BA$4=La_Dernière_Opération,Montant,
IF(BA$4=$D45,IF(OR(BA$4=Tout_JF_P,NOT(NETWORKDAYS.INTL(BA$4,BA$4,Chômés))),"*",Montant),
IF(_T_E=BA$4,IF(OR(BA$4=Tout_JF_P,NOT(NETWORKDAYS.INTL(BA$4,BA$4,Chômés))),"*",Montant),
IF(AND(OFFSET(BA45,,-Sens)&lt;&gt;"",OR(OFFSET(BA$4,,-Sens)=Tout_JF_P,NOT(NETWORKDAYS.INTL(OFFSET(BA$4,,-Sens),OFFSET(BA$4,,-Sens),Chômés)))),IF(OR(BA$4=Tout_JF_P,NOT(NETWORKDAYS.INTL(BA$4,BA$4,Chômés))),"*",Montant),
"")))))),"")</f>
        <v/>
      </c>
      <c r="BB45" s="88" t="str">
        <f t="array" aca="1" ref="BB45" ca="1">IFERROR(IF(BB$4&lt;$D45,"",
IF(BB$4&gt;La_Dernière_Opération,"",
IF(BB$4=La_Dernière_Opération,Montant,
IF(BB$4=$D45,IF(OR(BB$4=Tout_JF_P,NOT(NETWORKDAYS.INTL(BB$4,BB$4,Chômés))),"*",Montant),
IF(_T_E=BB$4,IF(OR(BB$4=Tout_JF_P,NOT(NETWORKDAYS.INTL(BB$4,BB$4,Chômés))),"*",Montant),
IF(AND(OFFSET(BB45,,-Sens)&lt;&gt;"",OR(OFFSET(BB$4,,-Sens)=Tout_JF_P,NOT(NETWORKDAYS.INTL(OFFSET(BB$4,,-Sens),OFFSET(BB$4,,-Sens),Chômés)))),IF(OR(BB$4=Tout_JF_P,NOT(NETWORKDAYS.INTL(BB$4,BB$4,Chômés))),"*",Montant),
"")))))),"")</f>
        <v/>
      </c>
      <c r="BC45" s="88" t="str">
        <f t="array" aca="1" ref="BC45" ca="1">IFERROR(IF(BC$4&lt;$D45,"",
IF(BC$4&gt;La_Dernière_Opération,"",
IF(BC$4=La_Dernière_Opération,Montant,
IF(BC$4=$D45,IF(OR(BC$4=Tout_JF_P,NOT(NETWORKDAYS.INTL(BC$4,BC$4,Chômés))),"*",Montant),
IF(_T_E=BC$4,IF(OR(BC$4=Tout_JF_P,NOT(NETWORKDAYS.INTL(BC$4,BC$4,Chômés))),"*",Montant),
IF(AND(OFFSET(BC45,,-Sens)&lt;&gt;"",OR(OFFSET(BC$4,,-Sens)=Tout_JF_P,NOT(NETWORKDAYS.INTL(OFFSET(BC$4,,-Sens),OFFSET(BC$4,,-Sens),Chômés)))),IF(OR(BC$4=Tout_JF_P,NOT(NETWORKDAYS.INTL(BC$4,BC$4,Chômés))),"*",Montant),
"")))))),"")</f>
        <v/>
      </c>
      <c r="BD45" s="88" t="str">
        <f t="array" aca="1" ref="BD45" ca="1">IFERROR(IF(BD$4&lt;$D45,"",
IF(BD$4&gt;La_Dernière_Opération,"",
IF(BD$4=La_Dernière_Opération,Montant,
IF(BD$4=$D45,IF(OR(BD$4=Tout_JF_P,NOT(NETWORKDAYS.INTL(BD$4,BD$4,Chômés))),"*",Montant),
IF(_T_E=BD$4,IF(OR(BD$4=Tout_JF_P,NOT(NETWORKDAYS.INTL(BD$4,BD$4,Chômés))),"*",Montant),
IF(AND(OFFSET(BD45,,-Sens)&lt;&gt;"",OR(OFFSET(BD$4,,-Sens)=Tout_JF_P,NOT(NETWORKDAYS.INTL(OFFSET(BD$4,,-Sens),OFFSET(BD$4,,-Sens),Chômés)))),IF(OR(BD$4=Tout_JF_P,NOT(NETWORKDAYS.INTL(BD$4,BD$4,Chômés))),"*",Montant),
"")))))),"")</f>
        <v/>
      </c>
      <c r="BE45" s="88" t="str">
        <f t="array" aca="1" ref="BE45" ca="1">IFERROR(IF(BE$4&lt;$D45,"",
IF(BE$4&gt;La_Dernière_Opération,"",
IF(BE$4=La_Dernière_Opération,Montant,
IF(BE$4=$D45,IF(OR(BE$4=Tout_JF_P,NOT(NETWORKDAYS.INTL(BE$4,BE$4,Chômés))),"*",Montant),
IF(_T_E=BE$4,IF(OR(BE$4=Tout_JF_P,NOT(NETWORKDAYS.INTL(BE$4,BE$4,Chômés))),"*",Montant),
IF(AND(OFFSET(BE45,,-Sens)&lt;&gt;"",OR(OFFSET(BE$4,,-Sens)=Tout_JF_P,NOT(NETWORKDAYS.INTL(OFFSET(BE$4,,-Sens),OFFSET(BE$4,,-Sens),Chômés)))),IF(OR(BE$4=Tout_JF_P,NOT(NETWORKDAYS.INTL(BE$4,BE$4,Chômés))),"*",Montant),
"")))))),"")</f>
        <v/>
      </c>
      <c r="BF45" s="88" t="str">
        <f t="array" aca="1" ref="BF45" ca="1">IFERROR(IF(BF$4&lt;$D45,"",
IF(BF$4&gt;La_Dernière_Opération,"",
IF(BF$4=La_Dernière_Opération,Montant,
IF(BF$4=$D45,IF(OR(BF$4=Tout_JF_P,NOT(NETWORKDAYS.INTL(BF$4,BF$4,Chômés))),"*",Montant),
IF(_T_E=BF$4,IF(OR(BF$4=Tout_JF_P,NOT(NETWORKDAYS.INTL(BF$4,BF$4,Chômés))),"*",Montant),
IF(AND(OFFSET(BF45,,-Sens)&lt;&gt;"",OR(OFFSET(BF$4,,-Sens)=Tout_JF_P,NOT(NETWORKDAYS.INTL(OFFSET(BF$4,,-Sens),OFFSET(BF$4,,-Sens),Chômés)))),IF(OR(BF$4=Tout_JF_P,NOT(NETWORKDAYS.INTL(BF$4,BF$4,Chômés))),"*",Montant),
"")))))),"")</f>
        <v/>
      </c>
      <c r="BG45" s="88" t="str">
        <f t="array" aca="1" ref="BG45" ca="1">IFERROR(IF(BG$4&lt;$D45,"",
IF(BG$4&gt;La_Dernière_Opération,"",
IF(BG$4=La_Dernière_Opération,Montant,
IF(BG$4=$D45,IF(OR(BG$4=Tout_JF_P,NOT(NETWORKDAYS.INTL(BG$4,BG$4,Chômés))),"*",Montant),
IF(_T_E=BG$4,IF(OR(BG$4=Tout_JF_P,NOT(NETWORKDAYS.INTL(BG$4,BG$4,Chômés))),"*",Montant),
IF(AND(OFFSET(BG45,,-Sens)&lt;&gt;"",OR(OFFSET(BG$4,,-Sens)=Tout_JF_P,NOT(NETWORKDAYS.INTL(OFFSET(BG$4,,-Sens),OFFSET(BG$4,,-Sens),Chômés)))),IF(OR(BG$4=Tout_JF_P,NOT(NETWORKDAYS.INTL(BG$4,BG$4,Chômés))),"*",Montant),
"")))))),"")</f>
        <v/>
      </c>
      <c r="BH45" s="89" t="str">
        <f t="array" aca="1" ref="BH45" ca="1">IFERROR(IF(BH$4&lt;$D45,"",
IF(BH$4&gt;La_Dernière_Opération,"",
IF(BH$4=La_Dernière_Opération,Montant,
IF(BH$4=$D45,IF(OR(BH$4=Tout_JF_P,NOT(NETWORKDAYS.INTL(BH$4,BH$4,Chômés))),"*",Montant),
IF(_T_E=BH$4,IF(OR(BH$4=Tout_JF_P,NOT(NETWORKDAYS.INTL(BH$4,BH$4,Chômés))),"*",Montant),
IF(AND(OFFSET(BH45,,-Sens)&lt;&gt;"",OR(OFFSET(BH$4,,-Sens)=Tout_JF_P,NOT(NETWORKDAYS.INTL(OFFSET(BH$4,,-Sens),OFFSET(BH$4,,-Sens),Chômés)))),IF(OR(BH$4=Tout_JF_P,NOT(NETWORKDAYS.INTL(BH$4,BH$4,Chômés))),"*",Montant),
"")))))),"")</f>
        <v/>
      </c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  <c r="HN45" s="5"/>
      <c r="HO45" s="5"/>
      <c r="HP45" s="5"/>
      <c r="HQ45" s="5"/>
      <c r="HR45" s="5"/>
      <c r="HS45" s="5"/>
      <c r="HT45" s="5"/>
      <c r="HU45" s="5"/>
      <c r="HV45" s="5"/>
      <c r="HW45" s="5"/>
      <c r="HX45" s="5"/>
      <c r="HY45" s="5"/>
      <c r="HZ45" s="5"/>
      <c r="IA45" s="5"/>
      <c r="IB45" s="5"/>
      <c r="IC45" s="5"/>
      <c r="ID45" s="5"/>
      <c r="IE45" s="5"/>
      <c r="IF45" s="5"/>
      <c r="IG45" s="5"/>
      <c r="IH45" s="5"/>
      <c r="II45" s="5"/>
      <c r="IJ45" s="5"/>
      <c r="IK45" s="5"/>
      <c r="IL45" s="5"/>
      <c r="IM45" s="5"/>
      <c r="IN45" s="5"/>
      <c r="IO45" s="5"/>
      <c r="IP45" s="5"/>
      <c r="IQ45" s="5"/>
      <c r="IR45" s="5"/>
      <c r="IS45" s="5"/>
      <c r="IT45" s="5"/>
      <c r="IU45" s="5"/>
      <c r="IV45" s="5"/>
      <c r="IW45" s="5"/>
      <c r="IX45" s="5"/>
      <c r="IY45" s="5"/>
      <c r="IZ45" s="5"/>
      <c r="JA45" s="5"/>
      <c r="JB45" s="5"/>
      <c r="JC45" s="5"/>
      <c r="JD45" s="5"/>
      <c r="JE45" s="5"/>
      <c r="JF45" s="5"/>
      <c r="JG45" s="5"/>
      <c r="JH45" s="5"/>
      <c r="JI45" s="5"/>
      <c r="JJ45" s="5"/>
      <c r="JK45" s="5"/>
      <c r="JL45" s="5"/>
      <c r="JM45" s="5"/>
      <c r="JN45" s="5"/>
      <c r="JO45" s="5"/>
      <c r="JP45" s="5"/>
      <c r="JQ45" s="5"/>
      <c r="JR45" s="5"/>
      <c r="JS45" s="5"/>
      <c r="JT45" s="5"/>
      <c r="JU45" s="5"/>
      <c r="JV45" s="5"/>
      <c r="JW45" s="5"/>
      <c r="JX45" s="5"/>
      <c r="JY45" s="5"/>
      <c r="JZ45" s="5"/>
      <c r="KA45" s="5"/>
      <c r="KB45" s="5"/>
      <c r="KC45" s="5"/>
      <c r="KD45" s="5"/>
      <c r="KE45" s="5"/>
      <c r="KF45" s="5"/>
      <c r="KG45" s="5"/>
      <c r="KH45" s="5"/>
      <c r="KI45" s="5"/>
      <c r="KJ45" s="5"/>
      <c r="KK45" s="5"/>
      <c r="KL45" s="5"/>
      <c r="KM45" s="5"/>
      <c r="KN45" s="5"/>
      <c r="KO45" s="5"/>
      <c r="KP45" s="5"/>
      <c r="KQ45" s="5"/>
      <c r="KR45" s="5"/>
      <c r="KS45" s="5"/>
      <c r="KT45" s="5"/>
      <c r="KU45" s="5"/>
      <c r="KV45" s="5"/>
      <c r="KW45" s="5"/>
      <c r="KX45" s="5"/>
      <c r="KY45" s="5"/>
      <c r="KZ45" s="5"/>
      <c r="LA45" s="5"/>
      <c r="LB45" s="5"/>
      <c r="LC45" s="5"/>
      <c r="LD45" s="5"/>
      <c r="LE45" s="5"/>
      <c r="LF45" s="5"/>
      <c r="LG45" s="5"/>
      <c r="LH45" s="5"/>
      <c r="LI45" s="5"/>
      <c r="LJ45" s="5"/>
      <c r="LK45" s="5"/>
      <c r="LL45" s="5"/>
      <c r="LM45" s="5"/>
      <c r="LN45" s="5"/>
      <c r="LO45" s="5"/>
      <c r="LP45" s="5"/>
      <c r="LQ45" s="5"/>
      <c r="LR45" s="5"/>
      <c r="LS45" s="5"/>
      <c r="LT45" s="5"/>
      <c r="LU45" s="5"/>
      <c r="LV45" s="5"/>
      <c r="LW45" s="5"/>
      <c r="LX45" s="5"/>
      <c r="LY45" s="5"/>
      <c r="LZ45" s="5"/>
      <c r="MA45" s="5"/>
      <c r="MB45" s="5"/>
      <c r="MC45" s="5"/>
      <c r="MD45" s="5"/>
      <c r="ME45" s="5"/>
      <c r="MF45" s="5"/>
      <c r="MG45" s="5"/>
      <c r="MH45" s="5"/>
      <c r="MI45" s="5"/>
      <c r="MJ45" s="5"/>
      <c r="MK45" s="5"/>
      <c r="ML45" s="5"/>
      <c r="MM45" s="5"/>
      <c r="MN45" s="5"/>
      <c r="MO45" s="5"/>
      <c r="MP45" s="5"/>
      <c r="MQ45" s="5"/>
      <c r="MR45" s="5"/>
      <c r="MS45" s="5"/>
      <c r="MT45" s="5"/>
      <c r="MU45" s="5"/>
      <c r="MV45" s="5"/>
      <c r="MW45" s="5"/>
      <c r="MX45" s="5"/>
      <c r="MY45" s="5"/>
      <c r="MZ45" s="5"/>
      <c r="NA45" s="5"/>
      <c r="NB45" s="5"/>
      <c r="NC45" s="5"/>
      <c r="ND45" s="5"/>
      <c r="NE45" s="5"/>
      <c r="NF45" s="5"/>
      <c r="NG45" s="5"/>
      <c r="NH45" s="5"/>
      <c r="NI45" s="5"/>
      <c r="NJ45" s="5"/>
      <c r="NK45" s="5"/>
      <c r="NL45" s="5"/>
      <c r="NM45" s="5"/>
      <c r="NN45" s="5"/>
      <c r="NO45" s="5"/>
      <c r="NP45" s="5"/>
      <c r="NQ45" s="5"/>
      <c r="NR45" s="5"/>
      <c r="NS45" s="5"/>
      <c r="NT45" s="5"/>
      <c r="NU45" s="5"/>
      <c r="NV45" s="5"/>
      <c r="NW45" s="5"/>
      <c r="NX45" s="5"/>
      <c r="NY45" s="5"/>
      <c r="NZ45" s="5"/>
      <c r="OA45" s="5"/>
      <c r="OB45" s="5"/>
      <c r="OC45" s="5"/>
      <c r="OD45" s="5"/>
      <c r="OE45" s="5"/>
      <c r="OF45" s="5"/>
      <c r="OG45" s="5"/>
      <c r="OH45" s="5"/>
      <c r="OI45" s="5"/>
      <c r="OJ45" s="5"/>
      <c r="OK45" s="5"/>
      <c r="OL45" s="5"/>
      <c r="OM45" s="5"/>
      <c r="ON45" s="5"/>
      <c r="OO45" s="5"/>
      <c r="OP45" s="5"/>
      <c r="OQ45" s="5"/>
      <c r="OR45" s="5"/>
      <c r="OS45" s="5"/>
      <c r="OT45" s="5"/>
      <c r="OU45" s="5"/>
      <c r="OV45" s="5"/>
      <c r="OW45" s="5"/>
      <c r="OX45" s="5"/>
      <c r="OY45" s="5"/>
      <c r="OZ45" s="5"/>
      <c r="PA45" s="5"/>
      <c r="PB45" s="5"/>
      <c r="PC45" s="5"/>
      <c r="PD45" s="5"/>
      <c r="PE45" s="5"/>
      <c r="PF45" s="5"/>
      <c r="PG45" s="5"/>
      <c r="PH45" s="5"/>
      <c r="PI45" s="5"/>
      <c r="PJ45" s="5"/>
      <c r="PK45" s="5"/>
      <c r="PL45" s="5"/>
      <c r="PM45" s="5"/>
      <c r="PN45" s="5"/>
      <c r="PO45" s="5"/>
      <c r="PP45" s="5"/>
      <c r="PQ45" s="5"/>
      <c r="PR45" s="5"/>
      <c r="PS45" s="5"/>
      <c r="PT45" s="5"/>
      <c r="PU45" s="5"/>
      <c r="PV45" s="5"/>
      <c r="PW45" s="5"/>
      <c r="PX45" s="5"/>
      <c r="PY45" s="5"/>
      <c r="PZ45" s="5"/>
      <c r="QA45" s="5"/>
      <c r="QB45" s="5"/>
      <c r="QC45" s="5"/>
      <c r="QD45" s="5"/>
      <c r="QE45" s="5"/>
      <c r="QF45" s="5"/>
      <c r="QG45" s="5"/>
      <c r="QH45" s="5"/>
      <c r="QI45" s="5"/>
      <c r="QJ45" s="5"/>
      <c r="QK45" s="5"/>
      <c r="QL45" s="5"/>
      <c r="QM45" s="5"/>
      <c r="QN45" s="5"/>
      <c r="QO45" s="5"/>
      <c r="QP45" s="5"/>
      <c r="QQ45" s="5"/>
      <c r="QR45" s="5"/>
      <c r="QS45" s="5"/>
      <c r="QT45" s="5"/>
      <c r="QU45" s="5"/>
      <c r="QV45" s="5"/>
      <c r="QW45" s="5"/>
      <c r="QX45" s="5"/>
      <c r="QY45" s="5"/>
      <c r="QZ45" s="5"/>
      <c r="RA45" s="5"/>
      <c r="RB45" s="5"/>
      <c r="RC45" s="5"/>
      <c r="RD45" s="5"/>
      <c r="RE45" s="5"/>
      <c r="RF45" s="5"/>
      <c r="RG45" s="5"/>
      <c r="RH45" s="5"/>
      <c r="RI45" s="5"/>
      <c r="RJ45" s="5"/>
      <c r="RK45" s="5"/>
      <c r="RL45" s="5"/>
      <c r="RM45" s="5"/>
      <c r="RN45" s="5"/>
      <c r="RO45" s="5"/>
      <c r="RP45" s="5"/>
      <c r="RQ45" s="5"/>
      <c r="RR45" s="5"/>
      <c r="RS45" s="5"/>
      <c r="RT45" s="5"/>
      <c r="RU45" s="5"/>
      <c r="RV45" s="5"/>
      <c r="RW45" s="5"/>
      <c r="RX45" s="5"/>
      <c r="RY45" s="5"/>
      <c r="RZ45" s="5"/>
      <c r="SA45" s="5"/>
      <c r="SB45" s="5"/>
      <c r="SC45" s="5"/>
      <c r="SD45" s="5"/>
      <c r="SE45" s="5"/>
      <c r="SF45" s="5"/>
      <c r="SG45" s="5"/>
      <c r="SH45" s="5"/>
      <c r="SI45" s="5"/>
      <c r="SJ45" s="5"/>
      <c r="SK45" s="5"/>
      <c r="SL45" s="5"/>
      <c r="SM45" s="5"/>
      <c r="SN45" s="5"/>
      <c r="SO45" s="5"/>
      <c r="SP45" s="5"/>
      <c r="SQ45" s="5"/>
      <c r="SR45" s="5"/>
      <c r="SS45" s="5"/>
      <c r="ST45" s="5"/>
      <c r="SU45" s="5"/>
      <c r="SV45" s="5"/>
      <c r="SW45" s="5"/>
      <c r="SX45" s="5"/>
      <c r="SY45" s="5"/>
      <c r="SZ45" s="5"/>
      <c r="TA45" s="5"/>
      <c r="TB45" s="5"/>
      <c r="TC45" s="5"/>
      <c r="TD45" s="5"/>
      <c r="TE45" s="5"/>
      <c r="TF45" s="5"/>
      <c r="TG45" s="5"/>
      <c r="TH45" s="5"/>
      <c r="TI45" s="5"/>
      <c r="TJ45" s="5"/>
      <c r="TK45" s="5"/>
      <c r="TL45" s="5"/>
      <c r="TM45" s="5"/>
      <c r="TN45" s="5"/>
      <c r="TO45" s="5"/>
      <c r="TP45" s="5"/>
      <c r="TQ45" s="5"/>
      <c r="TR45" s="5"/>
      <c r="TS45" s="5"/>
      <c r="TT45" s="5"/>
      <c r="TU45" s="5"/>
      <c r="TV45" s="5"/>
      <c r="TW45" s="5"/>
      <c r="TX45" s="5"/>
      <c r="TY45" s="5"/>
      <c r="TZ45" s="5"/>
      <c r="UA45" s="5"/>
      <c r="UB45" s="5"/>
      <c r="UC45" s="5"/>
      <c r="UD45" s="5"/>
      <c r="UE45" s="5"/>
      <c r="UF45" s="5"/>
      <c r="UG45" s="5"/>
      <c r="UH45" s="5"/>
      <c r="UI45" s="5"/>
      <c r="UJ45" s="5"/>
      <c r="UK45" s="5"/>
      <c r="UL45" s="5"/>
      <c r="UM45" s="5"/>
      <c r="UN45" s="5"/>
      <c r="UO45" s="5"/>
      <c r="UP45" s="5"/>
      <c r="UQ45" s="5"/>
      <c r="UR45" s="5"/>
      <c r="US45" s="5"/>
      <c r="UT45" s="5"/>
      <c r="UU45" s="5"/>
      <c r="UV45" s="5"/>
      <c r="UW45" s="5"/>
      <c r="UX45" s="5"/>
      <c r="UY45" s="5"/>
      <c r="UZ45" s="5"/>
      <c r="VA45" s="5"/>
      <c r="VB45" s="5"/>
      <c r="VC45" s="5"/>
      <c r="VD45" s="5"/>
      <c r="VE45" s="5"/>
      <c r="VF45" s="5"/>
      <c r="VG45" s="5"/>
      <c r="VH45" s="5"/>
      <c r="VI45" s="5"/>
      <c r="VJ45" s="5"/>
      <c r="VK45" s="5"/>
      <c r="VL45" s="5"/>
      <c r="VM45" s="5"/>
      <c r="VN45" s="5"/>
      <c r="VO45" s="5"/>
      <c r="VP45" s="5"/>
      <c r="VQ45" s="5"/>
      <c r="VR45" s="5"/>
      <c r="VS45" s="5"/>
      <c r="VT45" s="5"/>
      <c r="VU45" s="5"/>
      <c r="VV45" s="5"/>
      <c r="VW45" s="5"/>
      <c r="VX45" s="5"/>
      <c r="VY45" s="5"/>
      <c r="VZ45" s="5"/>
      <c r="WA45" s="5"/>
      <c r="WB45" s="5"/>
      <c r="WC45" s="5"/>
      <c r="WD45" s="5"/>
      <c r="WE45" s="5"/>
      <c r="WF45" s="5"/>
      <c r="WG45" s="5"/>
      <c r="WH45" s="5"/>
      <c r="WI45" s="5"/>
      <c r="WJ45" s="5"/>
      <c r="WK45" s="5"/>
      <c r="WL45" s="5"/>
      <c r="WM45" s="5"/>
      <c r="WN45" s="5"/>
      <c r="WO45" s="5"/>
      <c r="WP45" s="5"/>
      <c r="WQ45" s="5"/>
      <c r="WR45" s="5"/>
      <c r="WS45" s="5"/>
      <c r="WT45" s="5"/>
      <c r="WU45" s="5"/>
      <c r="WV45" s="5"/>
      <c r="WW45" s="5"/>
      <c r="WX45" s="5"/>
      <c r="WY45" s="5"/>
      <c r="WZ45" s="5"/>
      <c r="XA45" s="5"/>
      <c r="XB45" s="5"/>
      <c r="XC45" s="5"/>
      <c r="XD45" s="5"/>
      <c r="XE45" s="5"/>
      <c r="XF45" s="5"/>
      <c r="XG45" s="5"/>
      <c r="XH45" s="5"/>
      <c r="XI45" s="5"/>
      <c r="XJ45" s="5"/>
      <c r="XK45" s="5"/>
      <c r="XL45" s="5"/>
      <c r="XM45" s="5"/>
      <c r="XN45" s="5"/>
      <c r="XO45" s="5"/>
      <c r="XP45" s="5"/>
      <c r="XQ45" s="5"/>
      <c r="XR45" s="5"/>
      <c r="XS45" s="5"/>
      <c r="XT45" s="5"/>
      <c r="XU45" s="5"/>
      <c r="XV45" s="5"/>
      <c r="XW45" s="5"/>
      <c r="XX45" s="5"/>
      <c r="XY45" s="5"/>
      <c r="XZ45" s="5"/>
      <c r="YA45" s="5"/>
      <c r="YB45" s="5"/>
      <c r="YC45" s="5"/>
      <c r="YD45" s="5"/>
      <c r="YE45" s="5"/>
      <c r="YF45" s="5"/>
      <c r="YG45" s="5"/>
      <c r="YH45" s="5"/>
      <c r="YI45" s="5"/>
      <c r="YJ45" s="5"/>
      <c r="YK45" s="5"/>
      <c r="YL45" s="5"/>
      <c r="YM45" s="5"/>
      <c r="YN45" s="5"/>
      <c r="YO45" s="5"/>
      <c r="YP45" s="5"/>
      <c r="YQ45" s="5"/>
      <c r="YR45" s="5"/>
      <c r="YS45" s="5"/>
      <c r="YT45" s="5"/>
      <c r="YU45" s="5"/>
      <c r="YV45" s="5"/>
      <c r="YW45" s="5"/>
      <c r="YX45" s="5"/>
      <c r="YY45" s="5"/>
      <c r="YZ45" s="5"/>
      <c r="ZA45" s="5"/>
      <c r="ZB45" s="5"/>
      <c r="ZC45" s="5"/>
      <c r="ZD45" s="5"/>
      <c r="ZE45" s="5"/>
      <c r="ZF45" s="5"/>
      <c r="ZG45" s="5"/>
      <c r="ZH45" s="5"/>
      <c r="ZI45" s="5"/>
      <c r="ZJ45" s="5"/>
      <c r="ZK45" s="5"/>
      <c r="ZL45" s="5"/>
      <c r="ZM45" s="5"/>
      <c r="ZN45" s="5"/>
      <c r="ZO45" s="5"/>
      <c r="ZP45" s="5"/>
      <c r="ZQ45" s="5"/>
      <c r="ZR45" s="5"/>
      <c r="ZS45" s="5"/>
      <c r="ZT45" s="5"/>
      <c r="ZU45" s="5"/>
      <c r="ZV45" s="5"/>
      <c r="ZW45" s="5"/>
      <c r="ZX45" s="5"/>
      <c r="ZY45" s="5"/>
      <c r="ZZ45" s="5"/>
    </row>
    <row r="46" spans="1:702" ht="26.25" x14ac:dyDescent="0.25">
      <c r="A46" s="61" t="s">
        <v>153</v>
      </c>
      <c r="B46" s="73" t="s">
        <v>168</v>
      </c>
      <c r="C46" s="69"/>
      <c r="D46" s="70">
        <v>43870</v>
      </c>
      <c r="E46" s="75" t="s">
        <v>54</v>
      </c>
      <c r="F46" s="71">
        <v>10000</v>
      </c>
      <c r="G46" s="69"/>
      <c r="H46" s="72">
        <f t="array" aca="1" ref="H46" ca="1">IF(OR($D46=Fériés,$D46=Ponts,NOT(NETWORKDAYS.INTL($D46,$D46,Chômés))),"Erreur de",IF($D46="","Absence de",IFERROR(
IF($I46="Terminé","Opération",
IF(TODAY()&lt;=$D46,$D46,
IF($I46&lt;WORKDAY.INTL(Prochaine_Echéance,IF(OR(WORKDAY.INTL(Prochaine_Echéance,0,Chômés,Tout_JF_P)=Tout_JF_P),1,0)*Sens,Chômés,Tout_JF_P),
$I46,
WORKDAY.INTL(Prochaine_Echéance,IF(OR(WORKDAY.INTL(Prochaine_Echéance,0,Chômés,Tout_JF_P)=Tout_JF_P),1,0)*Sens,Chômés,Tout_JF_P))
)),
IF($D46="","Absence de","Erreur de"))))</f>
        <v>43960</v>
      </c>
      <c r="I46" s="60" t="str">
        <f t="array" aca="1" ref="I46" ca="1">IF(OR($D46=Fériés,$D46=Ponts,NOT(NETWORKDAYS.INTL($D46,$D46,Chômés))),"date de début",IFERROR(
IF(La_Dernière_Opération&gt;EDATE($D46,100),"Perpétuel",
IF(La_Dernière_Opération&lt;TODAY(),"Terminé",La_Dernière_Opération)),IF(AND(ISNUMBER($D46),$E46=""),"périodicité","date de début")))</f>
        <v>Perpétuel</v>
      </c>
      <c r="J46" s="40" t="str">
        <f t="array" aca="1" ref="J46" ca="1">IFERROR(IF(J$4&lt;$D46,"",
IF(J$4&gt;La_Dernière_Opération,"",
IF(J$4=La_Dernière_Opération,Montant,
IF(J$4=$D46,IF(OR(J$4=Tout_JF_P,NOT(NETWORKDAYS.INTL(J$4,J$4,Chômés))),"*",Montant),
IF(_T_E=J$4,IF(OR(J$4=Tout_JF_P,NOT(NETWORKDAYS.INTL(J$4,J$4,Chômés))),"*",Montant),
IF(AND(OFFSET(J46,,-Sens)&lt;&gt;"",OR(OFFSET(J$4,,-Sens)=Tout_JF_P,NOT(NETWORKDAYS.INTL(OFFSET(J$4,,-Sens),OFFSET(J$4,,-Sens),Chômés)))),IF(OR(J$4=Tout_JF_P,NOT(NETWORKDAYS.INTL(J$4,J$4,Chômés))),"*",Montant),
"")))))),"")</f>
        <v/>
      </c>
      <c r="K46" s="40" t="str">
        <f t="array" aca="1" ref="K46" ca="1">IFERROR(IF(K$4&lt;$D46,"",
IF(K$4&gt;La_Dernière_Opération,"",
IF(K$4=La_Dernière_Opération,Montant,
IF(K$4=$D46,IF(OR(K$4=Tout_JF_P,NOT(NETWORKDAYS.INTL(K$4,K$4,Chômés))),"*",Montant),
IF(_T_E=K$4,IF(OR(K$4=Tout_JF_P,NOT(NETWORKDAYS.INTL(K$4,K$4,Chômés))),"*",Montant),
IF(AND(OFFSET(K46,,-Sens)&lt;&gt;"",OR(OFFSET(K$4,,-Sens)=Tout_JF_P,NOT(NETWORKDAYS.INTL(OFFSET(K$4,,-Sens),OFFSET(K$4,,-Sens),Chômés)))),IF(OR(K$4=Tout_JF_P,NOT(NETWORKDAYS.INTL(K$4,K$4,Chômés))),"*",Montant),
"")))))),"")</f>
        <v/>
      </c>
      <c r="L46" s="40" t="str">
        <f t="array" aca="1" ref="L46" ca="1">IFERROR(IF(L$4&lt;$D46,"",
IF(L$4&gt;La_Dernière_Opération,"",
IF(L$4=La_Dernière_Opération,Montant,
IF(L$4=$D46,IF(OR(L$4=Tout_JF_P,NOT(NETWORKDAYS.INTL(L$4,L$4,Chômés))),"*",Montant),
IF(_T_E=L$4,IF(OR(L$4=Tout_JF_P,NOT(NETWORKDAYS.INTL(L$4,L$4,Chômés))),"*",Montant),
IF(AND(OFFSET(L46,,-Sens)&lt;&gt;"",OR(OFFSET(L$4,,-Sens)=Tout_JF_P,NOT(NETWORKDAYS.INTL(OFFSET(L$4,,-Sens),OFFSET(L$4,,-Sens),Chômés)))),IF(OR(L$4=Tout_JF_P,NOT(NETWORKDAYS.INTL(L$4,L$4,Chômés))),"*",Montant),
"")))))),"")</f>
        <v/>
      </c>
      <c r="M46" s="40" t="str">
        <f t="array" aca="1" ref="M46" ca="1">IFERROR(IF(M$4&lt;$D46,"",
IF(M$4&gt;La_Dernière_Opération,"",
IF(M$4=La_Dernière_Opération,Montant,
IF(M$4=$D46,IF(OR(M$4=Tout_JF_P,NOT(NETWORKDAYS.INTL(M$4,M$4,Chômés))),"*",Montant),
IF(_T_E=M$4,IF(OR(M$4=Tout_JF_P,NOT(NETWORKDAYS.INTL(M$4,M$4,Chômés))),"*",Montant),
IF(AND(OFFSET(M46,,-Sens)&lt;&gt;"",OR(OFFSET(M$4,,-Sens)=Tout_JF_P,NOT(NETWORKDAYS.INTL(OFFSET(M$4,,-Sens),OFFSET(M$4,,-Sens),Chômés)))),IF(OR(M$4=Tout_JF_P,NOT(NETWORKDAYS.INTL(M$4,M$4,Chômés))),"*",Montant),
"")))))),"")</f>
        <v/>
      </c>
      <c r="N46" s="40" t="str">
        <f t="array" aca="1" ref="N46" ca="1">IFERROR(IF(N$4&lt;$D46,"",
IF(N$4&gt;La_Dernière_Opération,"",
IF(N$4=La_Dernière_Opération,Montant,
IF(N$4=$D46,IF(OR(N$4=Tout_JF_P,NOT(NETWORKDAYS.INTL(N$4,N$4,Chômés))),"*",Montant),
IF(_T_E=N$4,IF(OR(N$4=Tout_JF_P,NOT(NETWORKDAYS.INTL(N$4,N$4,Chômés))),"*",Montant),
IF(AND(OFFSET(N46,,-Sens)&lt;&gt;"",OR(OFFSET(N$4,,-Sens)=Tout_JF_P,NOT(NETWORKDAYS.INTL(OFFSET(N$4,,-Sens),OFFSET(N$4,,-Sens),Chômés)))),IF(OR(N$4=Tout_JF_P,NOT(NETWORKDAYS.INTL(N$4,N$4,Chômés))),"*",Montant),
"")))))),"")</f>
        <v/>
      </c>
      <c r="O46" s="40" t="str">
        <f t="array" aca="1" ref="O46" ca="1">IFERROR(IF(O$4&lt;$D46,"",
IF(O$4&gt;La_Dernière_Opération,"",
IF(O$4=La_Dernière_Opération,Montant,
IF(O$4=$D46,IF(OR(O$4=Tout_JF_P,NOT(NETWORKDAYS.INTL(O$4,O$4,Chômés))),"*",Montant),
IF(_T_E=O$4,IF(OR(O$4=Tout_JF_P,NOT(NETWORKDAYS.INTL(O$4,O$4,Chômés))),"*",Montant),
IF(AND(OFFSET(O46,,-Sens)&lt;&gt;"",OR(OFFSET(O$4,,-Sens)=Tout_JF_P,NOT(NETWORKDAYS.INTL(OFFSET(O$4,,-Sens),OFFSET(O$4,,-Sens),Chômés)))),IF(OR(O$4=Tout_JF_P,NOT(NETWORKDAYS.INTL(O$4,O$4,Chômés))),"*",Montant),
"")))))),"")</f>
        <v/>
      </c>
      <c r="P46" s="40" t="str">
        <f t="array" aca="1" ref="P46" ca="1">IFERROR(IF(P$4&lt;$D46,"",
IF(P$4&gt;La_Dernière_Opération,"",
IF(P$4=La_Dernière_Opération,Montant,
IF(P$4=$D46,IF(OR(P$4=Tout_JF_P,NOT(NETWORKDAYS.INTL(P$4,P$4,Chômés))),"*",Montant),
IF(_T_E=P$4,IF(OR(P$4=Tout_JF_P,NOT(NETWORKDAYS.INTL(P$4,P$4,Chômés))),"*",Montant),
IF(AND(OFFSET(P46,,-Sens)&lt;&gt;"",OR(OFFSET(P$4,,-Sens)=Tout_JF_P,NOT(NETWORKDAYS.INTL(OFFSET(P$4,,-Sens),OFFSET(P$4,,-Sens),Chômés)))),IF(OR(P$4=Tout_JF_P,NOT(NETWORKDAYS.INTL(P$4,P$4,Chômés))),"*",Montant),
"")))))),"")</f>
        <v/>
      </c>
      <c r="Q46" s="40" t="str">
        <f t="array" aca="1" ref="Q46" ca="1">IFERROR(IF(Q$4&lt;$D46,"",
IF(Q$4&gt;La_Dernière_Opération,"",
IF(Q$4=La_Dernière_Opération,Montant,
IF(Q$4=$D46,IF(OR(Q$4=Tout_JF_P,NOT(NETWORKDAYS.INTL(Q$4,Q$4,Chômés))),"*",Montant),
IF(_T_E=Q$4,IF(OR(Q$4=Tout_JF_P,NOT(NETWORKDAYS.INTL(Q$4,Q$4,Chômés))),"*",Montant),
IF(AND(OFFSET(Q46,,-Sens)&lt;&gt;"",OR(OFFSET(Q$4,,-Sens)=Tout_JF_P,NOT(NETWORKDAYS.INTL(OFFSET(Q$4,,-Sens),OFFSET(Q$4,,-Sens),Chômés)))),IF(OR(Q$4=Tout_JF_P,NOT(NETWORKDAYS.INTL(Q$4,Q$4,Chômés))),"*",Montant),
"")))))),"")</f>
        <v/>
      </c>
      <c r="R46" s="87" t="str">
        <f t="array" aca="1" ref="R46" ca="1">IFERROR(IF(R$4&lt;$D46,"",
IF(R$4&gt;La_Dernière_Opération,"",
IF(R$4=La_Dernière_Opération,Montant,
IF(R$4=$D46,IF(OR(R$4=Tout_JF_P,NOT(NETWORKDAYS.INTL(R$4,R$4,Chômés))),"*",Montant),
IF(_T_E=R$4,IF(OR(R$4=Tout_JF_P,NOT(NETWORKDAYS.INTL(R$4,R$4,Chômés))),"*",Montant),
IF(AND(OFFSET(R46,,-Sens)&lt;&gt;"",OR(OFFSET(R$4,,-Sens)=Tout_JF_P,NOT(NETWORKDAYS.INTL(OFFSET(R$4,,-Sens),OFFSET(R$4,,-Sens),Chômés)))),IF(OR(R$4=Tout_JF_P,NOT(NETWORKDAYS.INTL(R$4,R$4,Chômés))),"*",Montant),
"")))))),"")</f>
        <v/>
      </c>
      <c r="S46" s="87" t="str">
        <f t="array" aca="1" ref="S46" ca="1">IFERROR(IF(S$4&lt;$D46,"",
IF(S$4&gt;La_Dernière_Opération,"",
IF(S$4=La_Dernière_Opération,Montant,
IF(S$4=$D46,IF(OR(S$4=Tout_JF_P,NOT(NETWORKDAYS.INTL(S$4,S$4,Chômés))),"*",Montant),
IF(_T_E=S$4,IF(OR(S$4=Tout_JF_P,NOT(NETWORKDAYS.INTL(S$4,S$4,Chômés))),"*",Montant),
IF(AND(OFFSET(S46,,-Sens)&lt;&gt;"",OR(OFFSET(S$4,,-Sens)=Tout_JF_P,NOT(NETWORKDAYS.INTL(OFFSET(S$4,,-Sens),OFFSET(S$4,,-Sens),Chômés)))),IF(OR(S$4=Tout_JF_P,NOT(NETWORKDAYS.INTL(S$4,S$4,Chômés))),"*",Montant),
"")))))),"")</f>
        <v/>
      </c>
      <c r="T46" s="87" t="str">
        <f t="array" aca="1" ref="T46" ca="1">IFERROR(IF(T$4&lt;$D46,"",
IF(T$4&gt;La_Dernière_Opération,"",
IF(T$4=La_Dernière_Opération,Montant,
IF(T$4=$D46,IF(OR(T$4=Tout_JF_P,NOT(NETWORKDAYS.INTL(T$4,T$4,Chômés))),"*",Montant),
IF(_T_E=T$4,IF(OR(T$4=Tout_JF_P,NOT(NETWORKDAYS.INTL(T$4,T$4,Chômés))),"*",Montant),
IF(AND(OFFSET(T46,,-Sens)&lt;&gt;"",OR(OFFSET(T$4,,-Sens)=Tout_JF_P,NOT(NETWORKDAYS.INTL(OFFSET(T$4,,-Sens),OFFSET(T$4,,-Sens),Chômés)))),IF(OR(T$4=Tout_JF_P,NOT(NETWORKDAYS.INTL(T$4,T$4,Chômés))),"*",Montant),
"")))))),"")</f>
        <v/>
      </c>
      <c r="U46" s="87" t="str">
        <f t="array" aca="1" ref="U46" ca="1">IFERROR(IF(U$4&lt;$D46,"",
IF(U$4&gt;La_Dernière_Opération,"",
IF(U$4=La_Dernière_Opération,Montant,
IF(U$4=$D46,IF(OR(U$4=Tout_JF_P,NOT(NETWORKDAYS.INTL(U$4,U$4,Chômés))),"*",Montant),
IF(_T_E=U$4,IF(OR(U$4=Tout_JF_P,NOT(NETWORKDAYS.INTL(U$4,U$4,Chômés))),"*",Montant),
IF(AND(OFFSET(U46,,-Sens)&lt;&gt;"",OR(OFFSET(U$4,,-Sens)=Tout_JF_P,NOT(NETWORKDAYS.INTL(OFFSET(U$4,,-Sens),OFFSET(U$4,,-Sens),Chômés)))),IF(OR(U$4=Tout_JF_P,NOT(NETWORKDAYS.INTL(U$4,U$4,Chômés))),"*",Montant),
"")))))),"")</f>
        <v/>
      </c>
      <c r="V46" s="87" t="str">
        <f ca="1">IFERROR(IF(V$4&lt;$D46,"",
IF(V$4&gt;La_Dernière_Opération,"",
IF(V$4=La_Dernière_Opération,Montant,
IF(V$4=$D46,IF(OR(V$4=Tout_JF_P,NOT(NETWORKDAYS.INTL(V$4,V$4,Chômés))),"*",Montant),
IF(_T_E=V$4,IF(OR(V$4=Tout_JF_P,NOT(NETWORKDAYS.INTL(V$4,V$4,Chômés))),"*",Montant),
IF(AND(OFFSET(V46,,-Sens)&lt;&gt;"",OR(OFFSET(V$4,,-Sens)=Tout_JF_P,NOT(NETWORKDAYS.INTL(OFFSET(V$4,,-Sens),OFFSET(V$4,,-Sens),Chômés)))),IF(OR(V$4=Tout_JF_P,NOT(NETWORKDAYS.INTL(V$4,V$4,Chômés))),"*",Montant),
"")))))),"")</f>
        <v/>
      </c>
      <c r="W46" s="87" t="str">
        <f ca="1">IFERROR(IF(W$4&lt;$D46,"",
IF(W$4&gt;La_Dernière_Opération,"",
IF(W$4=La_Dernière_Opération,Montant,
IF(W$4=$D46,IF(OR(W$4=Tout_JF_P,NOT(NETWORKDAYS.INTL(W$4,W$4,Chômés))),"*",Montant),
IF(_T_E=W$4,IF(OR(W$4=Tout_JF_P,NOT(NETWORKDAYS.INTL(W$4,W$4,Chômés))),"*",Montant),
IF(AND(OFFSET(W46,,-Sens)&lt;&gt;"",OR(OFFSET(W$4,,-Sens)=Tout_JF_P,NOT(NETWORKDAYS.INTL(OFFSET(W$4,,-Sens),OFFSET(W$4,,-Sens),Chômés)))),IF(OR(W$4=Tout_JF_P,NOT(NETWORKDAYS.INTL(W$4,W$4,Chômés))),"*",Montant),
"")))))),"")</f>
        <v/>
      </c>
      <c r="X46" s="87" t="str">
        <f t="array" aca="1" ref="X46" ca="1">IFERROR(IF(X$4&lt;$D46,"",
IF(X$4&gt;La_Dernière_Opération,"",
IF(X$4=La_Dernière_Opération,Montant,
IF(X$4=$D46,IF(OR(X$4=Tout_JF_P,NOT(NETWORKDAYS.INTL(X$4,X$4,Chômés))),"*",Montant),
IF(_T_E=X$4,IF(OR(X$4=Tout_JF_P,NOT(NETWORKDAYS.INTL(X$4,X$4,Chômés))),"*",Montant),
IF(AND(OFFSET(X46,,-Sens)&lt;&gt;"",OR(OFFSET(X$4,,-Sens)=Tout_JF_P,NOT(NETWORKDAYS.INTL(OFFSET(X$4,,-Sens),OFFSET(X$4,,-Sens),Chômés)))),IF(OR(X$4=Tout_JF_P,NOT(NETWORKDAYS.INTL(X$4,X$4,Chômés))),"*",Montant),
"")))))),"")</f>
        <v/>
      </c>
      <c r="Y46" s="87" t="str">
        <f t="array" aca="1" ref="Y46" ca="1">IFERROR(IF(Y$4&lt;$D46,"",
IF(Y$4&gt;La_Dernière_Opération,"",
IF(Y$4=La_Dernière_Opération,Montant,
IF(Y$4=$D46,IF(OR(Y$4=Tout_JF_P,NOT(NETWORKDAYS.INTL(Y$4,Y$4,Chômés))),"*",Montant),
IF(_T_E=Y$4,IF(OR(Y$4=Tout_JF_P,NOT(NETWORKDAYS.INTL(Y$4,Y$4,Chômés))),"*",Montant),
IF(AND(OFFSET(Y46,,-Sens)&lt;&gt;"",OR(OFFSET(Y$4,,-Sens)=Tout_JF_P,NOT(NETWORKDAYS.INTL(OFFSET(Y$4,,-Sens),OFFSET(Y$4,,-Sens),Chômés)))),IF(OR(Y$4=Tout_JF_P,NOT(NETWORKDAYS.INTL(Y$4,Y$4,Chômés))),"*",Montant),
"")))))),"")</f>
        <v/>
      </c>
      <c r="Z46" s="87" t="str">
        <f t="array" aca="1" ref="Z46" ca="1">IFERROR(IF(Z$4&lt;$D46,"",
IF(Z$4&gt;La_Dernière_Opération,"",
IF(Z$4=La_Dernière_Opération,Montant,
IF(Z$4=$D46,IF(OR(Z$4=Tout_JF_P,NOT(NETWORKDAYS.INTL(Z$4,Z$4,Chômés))),"*",Montant),
IF(_T_E=Z$4,IF(OR(Z$4=Tout_JF_P,NOT(NETWORKDAYS.INTL(Z$4,Z$4,Chômés))),"*",Montant),
IF(AND(OFFSET(Z46,,-Sens)&lt;&gt;"",OR(OFFSET(Z$4,,-Sens)=Tout_JF_P,NOT(NETWORKDAYS.INTL(OFFSET(Z$4,,-Sens),OFFSET(Z$4,,-Sens),Chômés)))),IF(OR(Z$4=Tout_JF_P,NOT(NETWORKDAYS.INTL(Z$4,Z$4,Chômés))),"*",Montant),
"")))))),"")</f>
        <v/>
      </c>
      <c r="AA46" s="87" t="str">
        <f t="array" aca="1" ref="AA46" ca="1">IFERROR(IF(AA$4&lt;$D46,"",
IF(AA$4&gt;La_Dernière_Opération,"",
IF(AA$4=La_Dernière_Opération,Montant,
IF(AA$4=$D46,IF(OR(AA$4=Tout_JF_P,NOT(NETWORKDAYS.INTL(AA$4,AA$4,Chômés))),"*",Montant),
IF(_T_E=AA$4,IF(OR(AA$4=Tout_JF_P,NOT(NETWORKDAYS.INTL(AA$4,AA$4,Chômés))),"*",Montant),
IF(AND(OFFSET(AA46,,-Sens)&lt;&gt;"",OR(OFFSET(AA$4,,-Sens)=Tout_JF_P,NOT(NETWORKDAYS.INTL(OFFSET(AA$4,,-Sens),OFFSET(AA$4,,-Sens),Chômés)))),IF(OR(AA$4=Tout_JF_P,NOT(NETWORKDAYS.INTL(AA$4,AA$4,Chômés))),"*",Montant),
"")))))),"")</f>
        <v/>
      </c>
      <c r="AB46" s="87" t="str">
        <f ca="1">IFERROR(IF(AB$4&lt;$D46,"",
IF(AB$4&gt;La_Dernière_Opération,"",
IF(AB$4=La_Dernière_Opération,Montant,
IF(AB$4=$D46,IF(OR(AB$4=Tout_JF_P,NOT(NETWORKDAYS.INTL(AB$4,AB$4,Chômés))),"*",Montant),
IF(_T_E=AB$4,IF(OR(AB$4=Tout_JF_P,NOT(NETWORKDAYS.INTL(AB$4,AB$4,Chômés))),"*",Montant),
IF(AND(OFFSET(AB46,,-Sens)&lt;&gt;"",OR(OFFSET(AB$4,,-Sens)=Tout_JF_P,NOT(NETWORKDAYS.INTL(OFFSET(AB$4,,-Sens),OFFSET(AB$4,,-Sens),Chômés)))),IF(OR(AB$4=Tout_JF_P,NOT(NETWORKDAYS.INTL(AB$4,AB$4,Chômés))),"*",Montant),
"")))))),"")</f>
        <v/>
      </c>
      <c r="AC46" s="87" t="str">
        <f t="array" aca="1" ref="AC46" ca="1">IFERROR(IF(AC$4&lt;$D46,"",
IF(AC$4&gt;La_Dernière_Opération,"",
IF(AC$4=La_Dernière_Opération,Montant,
IF(AC$4=$D46,IF(OR(AC$4=Tout_JF_P,NOT(NETWORKDAYS.INTL(AC$4,AC$4,Chômés))),"*",Montant),
IF(_T_E=AC$4,IF(OR(AC$4=Tout_JF_P,NOT(NETWORKDAYS.INTL(AC$4,AC$4,Chômés))),"*",Montant),
IF(AND(OFFSET(AC46,,-Sens)&lt;&gt;"",OR(OFFSET(AC$4,,-Sens)=Tout_JF_P,NOT(NETWORKDAYS.INTL(OFFSET(AC$4,,-Sens),OFFSET(AC$4,,-Sens),Chômés)))),IF(OR(AC$4=Tout_JF_P,NOT(NETWORKDAYS.INTL(AC$4,AC$4,Chômés))),"*",Montant),
"")))))),"")</f>
        <v/>
      </c>
      <c r="AD46" s="87" t="str">
        <f ca="1">IFERROR(IF(AD$4&lt;$D46,"",
IF(AD$4&gt;La_Dernière_Opération,"",
IF(AD$4=La_Dernière_Opération,Montant,
IF(AD$4=$D46,IF(OR(AD$4=Tout_JF_P,NOT(NETWORKDAYS.INTL(AD$4,AD$4,Chômés))),"*",Montant),
IF(_T_E=AD$4,IF(OR(AD$4=Tout_JF_P,NOT(NETWORKDAYS.INTL(AD$4,AD$4,Chômés))),"*",Montant),
IF(AND(OFFSET(AD46,,-Sens)&lt;&gt;"",OR(OFFSET(AD$4,,-Sens)=Tout_JF_P,NOT(NETWORKDAYS.INTL(OFFSET(AD$4,,-Sens),OFFSET(AD$4,,-Sens),Chômés)))),IF(OR(AD$4=Tout_JF_P,NOT(NETWORKDAYS.INTL(AD$4,AD$4,Chômés))),"*",Montant),
"")))))),"")</f>
        <v/>
      </c>
      <c r="AE46" s="87" t="str">
        <f t="array" aca="1" ref="AE46" ca="1">IFERROR(IF(AE$4&lt;$D46,"",
IF(AE$4&gt;La_Dernière_Opération,"",
IF(AE$4=La_Dernière_Opération,Montant,
IF(AE$4=$D46,IF(OR(AE$4=Tout_JF_P,NOT(NETWORKDAYS.INTL(AE$4,AE$4,Chômés))),"*",Montant),
IF(_T_E=AE$4,IF(OR(AE$4=Tout_JF_P,NOT(NETWORKDAYS.INTL(AE$4,AE$4,Chômés))),"*",Montant),
IF(AND(OFFSET(AE46,,-Sens)&lt;&gt;"",OR(OFFSET(AE$4,,-Sens)=Tout_JF_P,NOT(NETWORKDAYS.INTL(OFFSET(AE$4,,-Sens),OFFSET(AE$4,,-Sens),Chômés)))),IF(OR(AE$4=Tout_JF_P,NOT(NETWORKDAYS.INTL(AE$4,AE$4,Chômés))),"*",Montant),
"")))))),"")</f>
        <v/>
      </c>
      <c r="AF46" s="87" t="str">
        <f t="array" aca="1" ref="AF46" ca="1">IFERROR(IF(AF$4&lt;$D46,"",
IF(AF$4&gt;La_Dernière_Opération,"",
IF(AF$4=La_Dernière_Opération,Montant,
IF(AF$4=$D46,IF(OR(AF$4=Tout_JF_P,NOT(NETWORKDAYS.INTL(AF$4,AF$4,Chômés))),"*",Montant),
IF(_T_E=AF$4,IF(OR(AF$4=Tout_JF_P,NOT(NETWORKDAYS.INTL(AF$4,AF$4,Chômés))),"*",Montant),
IF(AND(OFFSET(AF46,,-Sens)&lt;&gt;"",OR(OFFSET(AF$4,,-Sens)=Tout_JF_P,NOT(NETWORKDAYS.INTL(OFFSET(AF$4,,-Sens),OFFSET(AF$4,,-Sens),Chômés)))),IF(OR(AF$4=Tout_JF_P,NOT(NETWORKDAYS.INTL(AF$4,AF$4,Chômés))),"*",Montant),
"")))))),"")</f>
        <v/>
      </c>
      <c r="AG46" s="87" t="str">
        <f ca="1">IFERROR(IF(AG$4&lt;$D46,"",
IF(AG$4&gt;La_Dernière_Opération,"",
IF(AG$4=La_Dernière_Opération,Montant,
IF(AG$4=$D46,IF(OR(AG$4=Tout_JF_P,NOT(NETWORKDAYS.INTL(AG$4,AG$4,Chômés))),"*",Montant),
IF(_T_E=AG$4,IF(OR(AG$4=Tout_JF_P,NOT(NETWORKDAYS.INTL(AG$4,AG$4,Chômés))),"*",Montant),
IF(AND(OFFSET(AG46,,-Sens)&lt;&gt;"",OR(OFFSET(AG$4,,-Sens)=Tout_JF_P,NOT(NETWORKDAYS.INTL(OFFSET(AG$4,,-Sens),OFFSET(AG$4,,-Sens),Chômés)))),IF(OR(AG$4=Tout_JF_P,NOT(NETWORKDAYS.INTL(AG$4,AG$4,Chômés))),"*",Montant),
"")))))),"")</f>
        <v/>
      </c>
      <c r="AH46" s="87" t="str">
        <f t="array" aca="1" ref="AH46" ca="1">IFERROR(IF(AH$4&lt;$D46,"",
IF(AH$4&gt;La_Dernière_Opération,"",
IF(AH$4=La_Dernière_Opération,Montant,
IF(AH$4=$D46,IF(OR(AH$4=Tout_JF_P,NOT(NETWORKDAYS.INTL(AH$4,AH$4,Chômés))),"*",Montant),
IF(_T_E=AH$4,IF(OR(AH$4=Tout_JF_P,NOT(NETWORKDAYS.INTL(AH$4,AH$4,Chômés))),"*",Montant),
IF(AND(OFFSET(AH46,,-Sens)&lt;&gt;"",OR(OFFSET(AH$4,,-Sens)=Tout_JF_P,NOT(NETWORKDAYS.INTL(OFFSET(AH$4,,-Sens),OFFSET(AH$4,,-Sens),Chômés)))),IF(OR(AH$4=Tout_JF_P,NOT(NETWORKDAYS.INTL(AH$4,AH$4,Chômés))),"*",Montant),
"")))))),"")</f>
        <v/>
      </c>
      <c r="AI46" s="87" t="str">
        <f ca="1">IFERROR(IF(AI$4&lt;$D46,"",
IF(AI$4&gt;La_Dernière_Opération,"",
IF(AI$4=La_Dernière_Opération,Montant,
IF(AI$4=$D46,IF(OR(AI$4=Tout_JF_P,NOT(NETWORKDAYS.INTL(AI$4,AI$4,Chômés))),"*",Montant),
IF(_T_E=AI$4,IF(OR(AI$4=Tout_JF_P,NOT(NETWORKDAYS.INTL(AI$4,AI$4,Chômés))),"*",Montant),
IF(AND(OFFSET(AI46,,-Sens)&lt;&gt;"",OR(OFFSET(AI$4,,-Sens)=Tout_JF_P,NOT(NETWORKDAYS.INTL(OFFSET(AI$4,,-Sens),OFFSET(AI$4,,-Sens),Chômés)))),IF(OR(AI$4=Tout_JF_P,NOT(NETWORKDAYS.INTL(AI$4,AI$4,Chômés))),"*",Montant),
"")))))),"")</f>
        <v/>
      </c>
      <c r="AJ46" s="87" t="str">
        <f t="array" aca="1" ref="AJ46" ca="1">IFERROR(IF(AJ$4&lt;$D46,"",
IF(AJ$4&gt;La_Dernière_Opération,"",
IF(AJ$4=La_Dernière_Opération,Montant,
IF(AJ$4=$D46,IF(OR(AJ$4=Tout_JF_P,NOT(NETWORKDAYS.INTL(AJ$4,AJ$4,Chômés))),"*",Montant),
IF(_T_E=AJ$4,IF(OR(AJ$4=Tout_JF_P,NOT(NETWORKDAYS.INTL(AJ$4,AJ$4,Chômés))),"*",Montant),
IF(AND(OFFSET(AJ46,,-Sens)&lt;&gt;"",OR(OFFSET(AJ$4,,-Sens)=Tout_JF_P,NOT(NETWORKDAYS.INTL(OFFSET(AJ$4,,-Sens),OFFSET(AJ$4,,-Sens),Chômés)))),IF(OR(AJ$4=Tout_JF_P,NOT(NETWORKDAYS.INTL(AJ$4,AJ$4,Chômés))),"*",Montant),
"")))))),"")</f>
        <v/>
      </c>
      <c r="AK46" s="87" t="str">
        <f t="array" aca="1" ref="AK46" ca="1">IFERROR(IF(AK$4&lt;$D46,"",
IF(AK$4&gt;La_Dernière_Opération,"",
IF(AK$4=La_Dernière_Opération,Montant,
IF(AK$4=$D46,IF(OR(AK$4=Tout_JF_P,NOT(NETWORKDAYS.INTL(AK$4,AK$4,Chômés))),"*",Montant),
IF(_T_E=AK$4,IF(OR(AK$4=Tout_JF_P,NOT(NETWORKDAYS.INTL(AK$4,AK$4,Chômés))),"*",Montant),
IF(AND(OFFSET(AK46,,-Sens)&lt;&gt;"",OR(OFFSET(AK$4,,-Sens)=Tout_JF_P,NOT(NETWORKDAYS.INTL(OFFSET(AK$4,,-Sens),OFFSET(AK$4,,-Sens),Chômés)))),IF(OR(AK$4=Tout_JF_P,NOT(NETWORKDAYS.INTL(AK$4,AK$4,Chômés))),"*",Montant),
"")))))),"")</f>
        <v/>
      </c>
      <c r="AL46" s="87" t="str">
        <f t="array" aca="1" ref="AL46" ca="1">IFERROR(IF(AL$4&lt;$D46,"",
IF(AL$4&gt;La_Dernière_Opération,"",
IF(AL$4=La_Dernière_Opération,Montant,
IF(AL$4=$D46,IF(OR(AL$4=Tout_JF_P,NOT(NETWORKDAYS.INTL(AL$4,AL$4,Chômés))),"*",Montant),
IF(_T_E=AL$4,IF(OR(AL$4=Tout_JF_P,NOT(NETWORKDAYS.INTL(AL$4,AL$4,Chômés))),"*",Montant),
IF(AND(OFFSET(AL46,,-Sens)&lt;&gt;"",OR(OFFSET(AL$4,,-Sens)=Tout_JF_P,NOT(NETWORKDAYS.INTL(OFFSET(AL$4,,-Sens),OFFSET(AL$4,,-Sens),Chômés)))),IF(OR(AL$4=Tout_JF_P,NOT(NETWORKDAYS.INTL(AL$4,AL$4,Chômés))),"*",Montant),
"")))))),"")</f>
        <v/>
      </c>
      <c r="AM46" s="87" t="str">
        <f t="array" aca="1" ref="AM46" ca="1">IFERROR(IF(AM$4&lt;$D46,"",
IF(AM$4&gt;La_Dernière_Opération,"",
IF(AM$4=La_Dernière_Opération,Montant,
IF(AM$4=$D46,IF(OR(AM$4=Tout_JF_P,NOT(NETWORKDAYS.INTL(AM$4,AM$4,Chômés))),"*",Montant),
IF(_T_E=AM$4,IF(OR(AM$4=Tout_JF_P,NOT(NETWORKDAYS.INTL(AM$4,AM$4,Chômés))),"*",Montant),
IF(AND(OFFSET(AM46,,-Sens)&lt;&gt;"",OR(OFFSET(AM$4,,-Sens)=Tout_JF_P,NOT(NETWORKDAYS.INTL(OFFSET(AM$4,,-Sens),OFFSET(AM$4,,-Sens),Chômés)))),IF(OR(AM$4=Tout_JF_P,NOT(NETWORKDAYS.INTL(AM$4,AM$4,Chômés))),"*",Montant),
"")))))),"")</f>
        <v/>
      </c>
      <c r="AN46" s="87" t="str">
        <f t="array" aca="1" ref="AN46" ca="1">IFERROR(IF(AN$4&lt;$D46,"",
IF(AN$4&gt;La_Dernière_Opération,"",
IF(AN$4=La_Dernière_Opération,Montant,
IF(AN$4=$D46,IF(OR(AN$4=Tout_JF_P,NOT(NETWORKDAYS.INTL(AN$4,AN$4,Chômés))),"*",Montant),
IF(_T_E=AN$4,IF(OR(AN$4=Tout_JF_P,NOT(NETWORKDAYS.INTL(AN$4,AN$4,Chômés))),"*",Montant),
IF(AND(OFFSET(AN46,,-Sens)&lt;&gt;"",OR(OFFSET(AN$4,,-Sens)=Tout_JF_P,NOT(NETWORKDAYS.INTL(OFFSET(AN$4,,-Sens),OFFSET(AN$4,,-Sens),Chômés)))),IF(OR(AN$4=Tout_JF_P,NOT(NETWORKDAYS.INTL(AN$4,AN$4,Chômés))),"*",Montant),
"")))))),"")</f>
        <v/>
      </c>
      <c r="AO46" s="87" t="str">
        <f t="array" aca="1" ref="AO46" ca="1">IFERROR(IF(AO$4&lt;$D46,"",
IF(AO$4&gt;La_Dernière_Opération,"",
IF(AO$4=La_Dernière_Opération,Montant,
IF(AO$4=$D46,IF(OR(AO$4=Tout_JF_P,NOT(NETWORKDAYS.INTL(AO$4,AO$4,Chômés))),"*",Montant),
IF(_T_E=AO$4,IF(OR(AO$4=Tout_JF_P,NOT(NETWORKDAYS.INTL(AO$4,AO$4,Chômés))),"*",Montant),
IF(AND(OFFSET(AO46,,-Sens)&lt;&gt;"",OR(OFFSET(AO$4,,-Sens)=Tout_JF_P,NOT(NETWORKDAYS.INTL(OFFSET(AO$4,,-Sens),OFFSET(AO$4,,-Sens),Chômés)))),IF(OR(AO$4=Tout_JF_P,NOT(NETWORKDAYS.INTL(AO$4,AO$4,Chômés))),"*",Montant),
"")))))),"")</f>
        <v/>
      </c>
      <c r="AP46" s="87" t="str">
        <f t="array" aca="1" ref="AP46" ca="1">IFERROR(IF(AP$4&lt;$D46,"",
IF(AP$4&gt;La_Dernière_Opération,"",
IF(AP$4=La_Dernière_Opération,Montant,
IF(AP$4=$D46,IF(OR(AP$4=Tout_JF_P,NOT(NETWORKDAYS.INTL(AP$4,AP$4,Chômés))),"*",Montant),
IF(_T_E=AP$4,IF(OR(AP$4=Tout_JF_P,NOT(NETWORKDAYS.INTL(AP$4,AP$4,Chômés))),"*",Montant),
IF(AND(OFFSET(AP46,,-Sens)&lt;&gt;"",OR(OFFSET(AP$4,,-Sens)=Tout_JF_P,NOT(NETWORKDAYS.INTL(OFFSET(AP$4,,-Sens),OFFSET(AP$4,,-Sens),Chômés)))),IF(OR(AP$4=Tout_JF_P,NOT(NETWORKDAYS.INTL(AP$4,AP$4,Chômés))),"*",Montant),
"")))))),"")</f>
        <v/>
      </c>
      <c r="AQ46" s="87" t="str">
        <f ca="1">IFERROR(IF(AQ$4&lt;$D46,"",
IF(AQ$4&gt;La_Dernière_Opération,"",
IF(AQ$4=La_Dernière_Opération,Montant,
IF(AQ$4=$D46,IF(OR(AQ$4=Tout_JF_P,NOT(NETWORKDAYS.INTL(AQ$4,AQ$4,Chômés))),"*",Montant),
IF(_T_E=AQ$4,IF(OR(AQ$4=Tout_JF_P,NOT(NETWORKDAYS.INTL(AQ$4,AQ$4,Chômés))),"*",Montant),
IF(AND(OFFSET(AQ46,,-Sens)&lt;&gt;"",OR(OFFSET(AQ$4,,-Sens)=Tout_JF_P,NOT(NETWORKDAYS.INTL(OFFSET(AQ$4,,-Sens),OFFSET(AQ$4,,-Sens),Chômés)))),IF(OR(AQ$4=Tout_JF_P,NOT(NETWORKDAYS.INTL(AQ$4,AQ$4,Chômés))),"*",Montant),
"")))))),"")</f>
        <v/>
      </c>
      <c r="AR46" s="87" t="str">
        <f ca="1">IFERROR(IF(AR$4&lt;$D46,"",
IF(AR$4&gt;La_Dernière_Opération,"",
IF(AR$4=La_Dernière_Opération,Montant,
IF(AR$4=$D46,IF(OR(AR$4=Tout_JF_P,NOT(NETWORKDAYS.INTL(AR$4,AR$4,Chômés))),"*",Montant),
IF(_T_E=AR$4,IF(OR(AR$4=Tout_JF_P,NOT(NETWORKDAYS.INTL(AR$4,AR$4,Chômés))),"*",Montant),
IF(AND(OFFSET(AR46,,-Sens)&lt;&gt;"",OR(OFFSET(AR$4,,-Sens)=Tout_JF_P,NOT(NETWORKDAYS.INTL(OFFSET(AR$4,,-Sens),OFFSET(AR$4,,-Sens),Chômés)))),IF(OR(AR$4=Tout_JF_P,NOT(NETWORKDAYS.INTL(AR$4,AR$4,Chômés))),"*",Montant),
"")))))),"")</f>
        <v/>
      </c>
      <c r="AS46" s="87" t="str">
        <f t="array" aca="1" ref="AS46" ca="1">IFERROR(IF(AS$4&lt;$D46,"",
IF(AS$4&gt;La_Dernière_Opération,"",
IF(AS$4=La_Dernière_Opération,Montant,
IF(AS$4=$D46,IF(OR(AS$4=Tout_JF_P,NOT(NETWORKDAYS.INTL(AS$4,AS$4,Chômés))),"*",Montant),
IF(_T_E=AS$4,IF(OR(AS$4=Tout_JF_P,NOT(NETWORKDAYS.INTL(AS$4,AS$4,Chômés))),"*",Montant),
IF(AND(OFFSET(AS46,,-Sens)&lt;&gt;"",OR(OFFSET(AS$4,,-Sens)=Tout_JF_P,NOT(NETWORKDAYS.INTL(OFFSET(AS$4,,-Sens),OFFSET(AS$4,,-Sens),Chômés)))),IF(OR(AS$4=Tout_JF_P,NOT(NETWORKDAYS.INTL(AS$4,AS$4,Chômés))),"*",Montant),
"")))))),"")</f>
        <v/>
      </c>
      <c r="AT46" s="87" t="str">
        <f t="array" aca="1" ref="AT46" ca="1">IFERROR(IF(AT$4&lt;$D46,"",
IF(AT$4&gt;La_Dernière_Opération,"",
IF(AT$4=La_Dernière_Opération,Montant,
IF(AT$4=$D46,IF(OR(AT$4=Tout_JF_P,NOT(NETWORKDAYS.INTL(AT$4,AT$4,Chômés))),"*",Montant),
IF(_T_E=AT$4,IF(OR(AT$4=Tout_JF_P,NOT(NETWORKDAYS.INTL(AT$4,AT$4,Chômés))),"*",Montant),
IF(AND(OFFSET(AT46,,-Sens)&lt;&gt;"",OR(OFFSET(AT$4,,-Sens)=Tout_JF_P,NOT(NETWORKDAYS.INTL(OFFSET(AT$4,,-Sens),OFFSET(AT$4,,-Sens),Chômés)))),IF(OR(AT$4=Tout_JF_P,NOT(NETWORKDAYS.INTL(AT$4,AT$4,Chômés))),"*",Montant),
"")))))),"")</f>
        <v/>
      </c>
      <c r="AU46" s="87" t="str">
        <f t="array" aca="1" ref="AU46" ca="1">IFERROR(IF(AU$4&lt;$D46,"",
IF(AU$4&gt;La_Dernière_Opération,"",
IF(AU$4=La_Dernière_Opération,Montant,
IF(AU$4=$D46,IF(OR(AU$4=Tout_JF_P,NOT(NETWORKDAYS.INTL(AU$4,AU$4,Chômés))),"*",Montant),
IF(_T_E=AU$4,IF(OR(AU$4=Tout_JF_P,NOT(NETWORKDAYS.INTL(AU$4,AU$4,Chômés))),"*",Montant),
IF(AND(OFFSET(AU46,,-Sens)&lt;&gt;"",OR(OFFSET(AU$4,,-Sens)=Tout_JF_P,NOT(NETWORKDAYS.INTL(OFFSET(AU$4,,-Sens),OFFSET(AU$4,,-Sens),Chômés)))),IF(OR(AU$4=Tout_JF_P,NOT(NETWORKDAYS.INTL(AU$4,AU$4,Chômés))),"*",Montant),
"")))))),"")</f>
        <v/>
      </c>
      <c r="AV46" s="87" t="str">
        <f t="array" aca="1" ref="AV46" ca="1">IFERROR(IF(AV$4&lt;$D46,"",
IF(AV$4&gt;La_Dernière_Opération,"",
IF(AV$4=La_Dernière_Opération,Montant,
IF(AV$4=$D46,IF(OR(AV$4=Tout_JF_P,NOT(NETWORKDAYS.INTL(AV$4,AV$4,Chômés))),"*",Montant),
IF(_T_E=AV$4,IF(OR(AV$4=Tout_JF_P,NOT(NETWORKDAYS.INTL(AV$4,AV$4,Chômés))),"*",Montant),
IF(AND(OFFSET(AV46,,-Sens)&lt;&gt;"",OR(OFFSET(AV$4,,-Sens)=Tout_JF_P,NOT(NETWORKDAYS.INTL(OFFSET(AV$4,,-Sens),OFFSET(AV$4,,-Sens),Chômés)))),IF(OR(AV$4=Tout_JF_P,NOT(NETWORKDAYS.INTL(AV$4,AV$4,Chômés))),"*",Montant),
"")))))),"")</f>
        <v/>
      </c>
      <c r="AW46" s="87" t="str">
        <f t="array" aca="1" ref="AW46" ca="1">IFERROR(IF(AW$4&lt;$D46,"",
IF(AW$4&gt;La_Dernière_Opération,"",
IF(AW$4=La_Dernière_Opération,Montant,
IF(AW$4=$D46,IF(OR(AW$4=Tout_JF_P,NOT(NETWORKDAYS.INTL(AW$4,AW$4,Chômés))),"*",Montant),
IF(_T_E=AW$4,IF(OR(AW$4=Tout_JF_P,NOT(NETWORKDAYS.INTL(AW$4,AW$4,Chômés))),"*",Montant),
IF(AND(OFFSET(AW46,,-Sens)&lt;&gt;"",OR(OFFSET(AW$4,,-Sens)=Tout_JF_P,NOT(NETWORKDAYS.INTL(OFFSET(AW$4,,-Sens),OFFSET(AW$4,,-Sens),Chômés)))),IF(OR(AW$4=Tout_JF_P,NOT(NETWORKDAYS.INTL(AW$4,AW$4,Chômés))),"*",Montant),
"")))))),"")</f>
        <v/>
      </c>
      <c r="AX46" s="87" t="str">
        <f t="array" aca="1" ref="AX46" ca="1">IFERROR(IF(AX$4&lt;$D46,"",
IF(AX$4&gt;La_Dernière_Opération,"",
IF(AX$4=La_Dernière_Opération,Montant,
IF(AX$4=$D46,IF(OR(AX$4=Tout_JF_P,NOT(NETWORKDAYS.INTL(AX$4,AX$4,Chômés))),"*",Montant),
IF(_T_E=AX$4,IF(OR(AX$4=Tout_JF_P,NOT(NETWORKDAYS.INTL(AX$4,AX$4,Chômés))),"*",Montant),
IF(AND(OFFSET(AX46,,-Sens)&lt;&gt;"",OR(OFFSET(AX$4,,-Sens)=Tout_JF_P,NOT(NETWORKDAYS.INTL(OFFSET(AX$4,,-Sens),OFFSET(AX$4,,-Sens),Chômés)))),IF(OR(AX$4=Tout_JF_P,NOT(NETWORKDAYS.INTL(AX$4,AX$4,Chômés))),"*",Montant),
"")))))),"")</f>
        <v/>
      </c>
      <c r="AY46" s="87" t="str">
        <f ca="1">IFERROR(IF(AY$4&lt;$D46,"",
IF(AY$4&gt;La_Dernière_Opération,"",
IF(AY$4=La_Dernière_Opération,Montant,
IF(AY$4=$D46,IF(OR(AY$4=Tout_JF_P,NOT(NETWORKDAYS.INTL(AY$4,AY$4,Chômés))),"*",Montant),
IF(_T_E=AY$4,IF(OR(AY$4=Tout_JF_P,NOT(NETWORKDAYS.INTL(AY$4,AY$4,Chômés))),"*",Montant),
IF(AND(OFFSET(AY46,,-Sens)&lt;&gt;"",OR(OFFSET(AY$4,,-Sens)=Tout_JF_P,NOT(NETWORKDAYS.INTL(OFFSET(AY$4,,-Sens),OFFSET(AY$4,,-Sens),Chômés)))),IF(OR(AY$4=Tout_JF_P,NOT(NETWORKDAYS.INTL(AY$4,AY$4,Chômés))),"*",Montant),
"")))))),"")</f>
        <v/>
      </c>
      <c r="AZ46" s="87" t="str">
        <f ca="1">IFERROR(IF(AZ$4&lt;$D46,"",
IF(AZ$4&gt;La_Dernière_Opération,"",
IF(AZ$4=La_Dernière_Opération,Montant,
IF(AZ$4=$D46,IF(OR(AZ$4=Tout_JF_P,NOT(NETWORKDAYS.INTL(AZ$4,AZ$4,Chômés))),"*",Montant),
IF(_T_E=AZ$4,IF(OR(AZ$4=Tout_JF_P,NOT(NETWORKDAYS.INTL(AZ$4,AZ$4,Chômés))),"*",Montant),
IF(AND(OFFSET(AZ46,,-Sens)&lt;&gt;"",OR(OFFSET(AZ$4,,-Sens)=Tout_JF_P,NOT(NETWORKDAYS.INTL(OFFSET(AZ$4,,-Sens),OFFSET(AZ$4,,-Sens),Chômés)))),IF(OR(AZ$4=Tout_JF_P,NOT(NETWORKDAYS.INTL(AZ$4,AZ$4,Chômés))),"*",Montant),
"")))))),"")</f>
        <v/>
      </c>
      <c r="BA46" s="87" t="str">
        <f t="array" aca="1" ref="BA46" ca="1">IFERROR(IF(BA$4&lt;$D46,"",
IF(BA$4&gt;La_Dernière_Opération,"",
IF(BA$4=La_Dernière_Opération,Montant,
IF(BA$4=$D46,IF(OR(BA$4=Tout_JF_P,NOT(NETWORKDAYS.INTL(BA$4,BA$4,Chômés))),"*",Montant),
IF(_T_E=BA$4,IF(OR(BA$4=Tout_JF_P,NOT(NETWORKDAYS.INTL(BA$4,BA$4,Chômés))),"*",Montant),
IF(AND(OFFSET(BA46,,-Sens)&lt;&gt;"",OR(OFFSET(BA$4,,-Sens)=Tout_JF_P,NOT(NETWORKDAYS.INTL(OFFSET(BA$4,,-Sens),OFFSET(BA$4,,-Sens),Chômés)))),IF(OR(BA$4=Tout_JF_P,NOT(NETWORKDAYS.INTL(BA$4,BA$4,Chômés))),"*",Montant),
"")))))),"")</f>
        <v/>
      </c>
      <c r="BB46" s="88" t="str">
        <f t="array" aca="1" ref="BB46" ca="1">IFERROR(IF(BB$4&lt;$D46,"",
IF(BB$4&gt;La_Dernière_Opération,"",
IF(BB$4=La_Dernière_Opération,Montant,
IF(BB$4=$D46,IF(OR(BB$4=Tout_JF_P,NOT(NETWORKDAYS.INTL(BB$4,BB$4,Chômés))),"*",Montant),
IF(_T_E=BB$4,IF(OR(BB$4=Tout_JF_P,NOT(NETWORKDAYS.INTL(BB$4,BB$4,Chômés))),"*",Montant),
IF(AND(OFFSET(BB46,,-Sens)&lt;&gt;"",OR(OFFSET(BB$4,,-Sens)=Tout_JF_P,NOT(NETWORKDAYS.INTL(OFFSET(BB$4,,-Sens),OFFSET(BB$4,,-Sens),Chômés)))),IF(OR(BB$4=Tout_JF_P,NOT(NETWORKDAYS.INTL(BB$4,BB$4,Chômés))),"*",Montant),
"")))))),"")</f>
        <v/>
      </c>
      <c r="BC46" s="88" t="str">
        <f t="array" aca="1" ref="BC46" ca="1">IFERROR(IF(BC$4&lt;$D46,"",
IF(BC$4&gt;La_Dernière_Opération,"",
IF(BC$4=La_Dernière_Opération,Montant,
IF(BC$4=$D46,IF(OR(BC$4=Tout_JF_P,NOT(NETWORKDAYS.INTL(BC$4,BC$4,Chômés))),"*",Montant),
IF(_T_E=BC$4,IF(OR(BC$4=Tout_JF_P,NOT(NETWORKDAYS.INTL(BC$4,BC$4,Chômés))),"*",Montant),
IF(AND(OFFSET(BC46,,-Sens)&lt;&gt;"",OR(OFFSET(BC$4,,-Sens)=Tout_JF_P,NOT(NETWORKDAYS.INTL(OFFSET(BC$4,,-Sens),OFFSET(BC$4,,-Sens),Chômés)))),IF(OR(BC$4=Tout_JF_P,NOT(NETWORKDAYS.INTL(BC$4,BC$4,Chômés))),"*",Montant),
"")))))),"")</f>
        <v/>
      </c>
      <c r="BD46" s="88" t="str">
        <f t="array" aca="1" ref="BD46" ca="1">IFERROR(IF(BD$4&lt;$D46,"",
IF(BD$4&gt;La_Dernière_Opération,"",
IF(BD$4=La_Dernière_Opération,Montant,
IF(BD$4=$D46,IF(OR(BD$4=Tout_JF_P,NOT(NETWORKDAYS.INTL(BD$4,BD$4,Chômés))),"*",Montant),
IF(_T_E=BD$4,IF(OR(BD$4=Tout_JF_P,NOT(NETWORKDAYS.INTL(BD$4,BD$4,Chômés))),"*",Montant),
IF(AND(OFFSET(BD46,,-Sens)&lt;&gt;"",OR(OFFSET(BD$4,,-Sens)=Tout_JF_P,NOT(NETWORKDAYS.INTL(OFFSET(BD$4,,-Sens),OFFSET(BD$4,,-Sens),Chômés)))),IF(OR(BD$4=Tout_JF_P,NOT(NETWORKDAYS.INTL(BD$4,BD$4,Chômés))),"*",Montant),
"")))))),"")</f>
        <v/>
      </c>
      <c r="BE46" s="88" t="str">
        <f t="array" aca="1" ref="BE46" ca="1">IFERROR(IF(BE$4&lt;$D46,"",
IF(BE$4&gt;La_Dernière_Opération,"",
IF(BE$4=La_Dernière_Opération,Montant,
IF(BE$4=$D46,IF(OR(BE$4=Tout_JF_P,NOT(NETWORKDAYS.INTL(BE$4,BE$4,Chômés))),"*",Montant),
IF(_T_E=BE$4,IF(OR(BE$4=Tout_JF_P,NOT(NETWORKDAYS.INTL(BE$4,BE$4,Chômés))),"*",Montant),
IF(AND(OFFSET(BE46,,-Sens)&lt;&gt;"",OR(OFFSET(BE$4,,-Sens)=Tout_JF_P,NOT(NETWORKDAYS.INTL(OFFSET(BE$4,,-Sens),OFFSET(BE$4,,-Sens),Chômés)))),IF(OR(BE$4=Tout_JF_P,NOT(NETWORKDAYS.INTL(BE$4,BE$4,Chômés))),"*",Montant),
"")))))),"")</f>
        <v/>
      </c>
      <c r="BF46" s="88" t="str">
        <f t="array" aca="1" ref="BF46" ca="1">IFERROR(IF(BF$4&lt;$D46,"",
IF(BF$4&gt;La_Dernière_Opération,"",
IF(BF$4=La_Dernière_Opération,Montant,
IF(BF$4=$D46,IF(OR(BF$4=Tout_JF_P,NOT(NETWORKDAYS.INTL(BF$4,BF$4,Chômés))),"*",Montant),
IF(_T_E=BF$4,IF(OR(BF$4=Tout_JF_P,NOT(NETWORKDAYS.INTL(BF$4,BF$4,Chômés))),"*",Montant),
IF(AND(OFFSET(BF46,,-Sens)&lt;&gt;"",OR(OFFSET(BF$4,,-Sens)=Tout_JF_P,NOT(NETWORKDAYS.INTL(OFFSET(BF$4,,-Sens),OFFSET(BF$4,,-Sens),Chômés)))),IF(OR(BF$4=Tout_JF_P,NOT(NETWORKDAYS.INTL(BF$4,BF$4,Chômés))),"*",Montant),
"")))))),"")</f>
        <v/>
      </c>
      <c r="BG46" s="88" t="str">
        <f t="array" aca="1" ref="BG46" ca="1">IFERROR(IF(BG$4&lt;$D46,"",
IF(BG$4&gt;La_Dernière_Opération,"",
IF(BG$4=La_Dernière_Opération,Montant,
IF(BG$4=$D46,IF(OR(BG$4=Tout_JF_P,NOT(NETWORKDAYS.INTL(BG$4,BG$4,Chômés))),"*",Montant),
IF(_T_E=BG$4,IF(OR(BG$4=Tout_JF_P,NOT(NETWORKDAYS.INTL(BG$4,BG$4,Chômés))),"*",Montant),
IF(AND(OFFSET(BG46,,-Sens)&lt;&gt;"",OR(OFFSET(BG$4,,-Sens)=Tout_JF_P,NOT(NETWORKDAYS.INTL(OFFSET(BG$4,,-Sens),OFFSET(BG$4,,-Sens),Chômés)))),IF(OR(BG$4=Tout_JF_P,NOT(NETWORKDAYS.INTL(BG$4,BG$4,Chômés))),"*",Montant),
"")))))),"")</f>
        <v/>
      </c>
      <c r="BH46" s="89" t="str">
        <f t="array" aca="1" ref="BH46" ca="1">IFERROR(IF(BH$4&lt;$D46,"",
IF(BH$4&gt;La_Dernière_Opération,"",
IF(BH$4=La_Dernière_Opération,Montant,
IF(BH$4=$D46,IF(OR(BH$4=Tout_JF_P,NOT(NETWORKDAYS.INTL(BH$4,BH$4,Chômés))),"*",Montant),
IF(_T_E=BH$4,IF(OR(BH$4=Tout_JF_P,NOT(NETWORKDAYS.INTL(BH$4,BH$4,Chômés))),"*",Montant),
IF(AND(OFFSET(BH46,,-Sens)&lt;&gt;"",OR(OFFSET(BH$4,,-Sens)=Tout_JF_P,NOT(NETWORKDAYS.INTL(OFFSET(BH$4,,-Sens),OFFSET(BH$4,,-Sens),Chômés)))),IF(OR(BH$4=Tout_JF_P,NOT(NETWORKDAYS.INTL(BH$4,BH$4,Chômés))),"*",Montant),
"")))))),"")</f>
        <v/>
      </c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  <c r="HN46" s="5"/>
      <c r="HO46" s="5"/>
      <c r="HP46" s="5"/>
      <c r="HQ46" s="5"/>
      <c r="HR46" s="5"/>
      <c r="HS46" s="5"/>
      <c r="HT46" s="5"/>
      <c r="HU46" s="5"/>
      <c r="HV46" s="5"/>
      <c r="HW46" s="5"/>
      <c r="HX46" s="5"/>
      <c r="HY46" s="5"/>
      <c r="HZ46" s="5"/>
      <c r="IA46" s="5"/>
      <c r="IB46" s="5"/>
      <c r="IC46" s="5"/>
      <c r="ID46" s="5"/>
      <c r="IE46" s="5"/>
      <c r="IF46" s="5"/>
      <c r="IG46" s="5"/>
      <c r="IH46" s="5"/>
      <c r="II46" s="5"/>
      <c r="IJ46" s="5"/>
      <c r="IK46" s="5"/>
      <c r="IL46" s="5"/>
      <c r="IM46" s="5"/>
      <c r="IN46" s="5"/>
      <c r="IO46" s="5"/>
      <c r="IP46" s="5"/>
      <c r="IQ46" s="5"/>
      <c r="IR46" s="5"/>
      <c r="IS46" s="5"/>
      <c r="IT46" s="5"/>
      <c r="IU46" s="5"/>
      <c r="IV46" s="5"/>
      <c r="IW46" s="5"/>
      <c r="IX46" s="5"/>
      <c r="IY46" s="5"/>
      <c r="IZ46" s="5"/>
      <c r="JA46" s="5"/>
      <c r="JB46" s="5"/>
      <c r="JC46" s="5"/>
      <c r="JD46" s="5"/>
      <c r="JE46" s="5"/>
      <c r="JF46" s="5"/>
      <c r="JG46" s="5"/>
      <c r="JH46" s="5"/>
      <c r="JI46" s="5"/>
      <c r="JJ46" s="5"/>
      <c r="JK46" s="5"/>
      <c r="JL46" s="5"/>
      <c r="JM46" s="5"/>
      <c r="JN46" s="5"/>
      <c r="JO46" s="5"/>
      <c r="JP46" s="5"/>
      <c r="JQ46" s="5"/>
      <c r="JR46" s="5"/>
      <c r="JS46" s="5"/>
      <c r="JT46" s="5"/>
      <c r="JU46" s="5"/>
      <c r="JV46" s="5"/>
      <c r="JW46" s="5"/>
      <c r="JX46" s="5"/>
      <c r="JY46" s="5"/>
      <c r="JZ46" s="5"/>
      <c r="KA46" s="5"/>
      <c r="KB46" s="5"/>
      <c r="KC46" s="5"/>
      <c r="KD46" s="5"/>
      <c r="KE46" s="5"/>
      <c r="KF46" s="5"/>
      <c r="KG46" s="5"/>
      <c r="KH46" s="5"/>
      <c r="KI46" s="5"/>
      <c r="KJ46" s="5"/>
      <c r="KK46" s="5"/>
      <c r="KL46" s="5"/>
      <c r="KM46" s="5"/>
      <c r="KN46" s="5"/>
      <c r="KO46" s="5"/>
      <c r="KP46" s="5"/>
      <c r="KQ46" s="5"/>
      <c r="KR46" s="5"/>
      <c r="KS46" s="5"/>
      <c r="KT46" s="5"/>
      <c r="KU46" s="5"/>
      <c r="KV46" s="5"/>
      <c r="KW46" s="5"/>
      <c r="KX46" s="5"/>
      <c r="KY46" s="5"/>
      <c r="KZ46" s="5"/>
      <c r="LA46" s="5"/>
      <c r="LB46" s="5"/>
      <c r="LC46" s="5"/>
      <c r="LD46" s="5"/>
      <c r="LE46" s="5"/>
      <c r="LF46" s="5"/>
      <c r="LG46" s="5"/>
      <c r="LH46" s="5"/>
      <c r="LI46" s="5"/>
      <c r="LJ46" s="5"/>
      <c r="LK46" s="5"/>
      <c r="LL46" s="5"/>
      <c r="LM46" s="5"/>
      <c r="LN46" s="5"/>
      <c r="LO46" s="5"/>
      <c r="LP46" s="5"/>
      <c r="LQ46" s="5"/>
      <c r="LR46" s="5"/>
      <c r="LS46" s="5"/>
      <c r="LT46" s="5"/>
      <c r="LU46" s="5"/>
      <c r="LV46" s="5"/>
      <c r="LW46" s="5"/>
      <c r="LX46" s="5"/>
      <c r="LY46" s="5"/>
      <c r="LZ46" s="5"/>
      <c r="MA46" s="5"/>
      <c r="MB46" s="5"/>
      <c r="MC46" s="5"/>
      <c r="MD46" s="5"/>
      <c r="ME46" s="5"/>
      <c r="MF46" s="5"/>
      <c r="MG46" s="5"/>
      <c r="MH46" s="5"/>
      <c r="MI46" s="5"/>
      <c r="MJ46" s="5"/>
      <c r="MK46" s="5"/>
      <c r="ML46" s="5"/>
      <c r="MM46" s="5"/>
      <c r="MN46" s="5"/>
      <c r="MO46" s="5"/>
      <c r="MP46" s="5"/>
      <c r="MQ46" s="5"/>
      <c r="MR46" s="5"/>
      <c r="MS46" s="5"/>
      <c r="MT46" s="5"/>
      <c r="MU46" s="5"/>
      <c r="MV46" s="5"/>
      <c r="MW46" s="5"/>
      <c r="MX46" s="5"/>
      <c r="MY46" s="5"/>
      <c r="MZ46" s="5"/>
      <c r="NA46" s="5"/>
      <c r="NB46" s="5"/>
      <c r="NC46" s="5"/>
      <c r="ND46" s="5"/>
      <c r="NE46" s="5"/>
      <c r="NF46" s="5"/>
      <c r="NG46" s="5"/>
      <c r="NH46" s="5"/>
      <c r="NI46" s="5"/>
      <c r="NJ46" s="5"/>
      <c r="NK46" s="5"/>
      <c r="NL46" s="5"/>
      <c r="NM46" s="5"/>
      <c r="NN46" s="5"/>
      <c r="NO46" s="5"/>
      <c r="NP46" s="5"/>
      <c r="NQ46" s="5"/>
      <c r="NR46" s="5"/>
      <c r="NS46" s="5"/>
      <c r="NT46" s="5"/>
      <c r="NU46" s="5"/>
      <c r="NV46" s="5"/>
      <c r="NW46" s="5"/>
      <c r="NX46" s="5"/>
      <c r="NY46" s="5"/>
      <c r="NZ46" s="5"/>
      <c r="OA46" s="5"/>
      <c r="OB46" s="5"/>
      <c r="OC46" s="5"/>
      <c r="OD46" s="5"/>
      <c r="OE46" s="5"/>
      <c r="OF46" s="5"/>
      <c r="OG46" s="5"/>
      <c r="OH46" s="5"/>
      <c r="OI46" s="5"/>
      <c r="OJ46" s="5"/>
      <c r="OK46" s="5"/>
      <c r="OL46" s="5"/>
      <c r="OM46" s="5"/>
      <c r="ON46" s="5"/>
      <c r="OO46" s="5"/>
      <c r="OP46" s="5"/>
      <c r="OQ46" s="5"/>
      <c r="OR46" s="5"/>
      <c r="OS46" s="5"/>
      <c r="OT46" s="5"/>
      <c r="OU46" s="5"/>
      <c r="OV46" s="5"/>
      <c r="OW46" s="5"/>
      <c r="OX46" s="5"/>
      <c r="OY46" s="5"/>
      <c r="OZ46" s="5"/>
      <c r="PA46" s="5"/>
      <c r="PB46" s="5"/>
      <c r="PC46" s="5"/>
      <c r="PD46" s="5"/>
      <c r="PE46" s="5"/>
      <c r="PF46" s="5"/>
      <c r="PG46" s="5"/>
      <c r="PH46" s="5"/>
      <c r="PI46" s="5"/>
      <c r="PJ46" s="5"/>
      <c r="PK46" s="5"/>
      <c r="PL46" s="5"/>
      <c r="PM46" s="5"/>
      <c r="PN46" s="5"/>
      <c r="PO46" s="5"/>
      <c r="PP46" s="5"/>
      <c r="PQ46" s="5"/>
      <c r="PR46" s="5"/>
      <c r="PS46" s="5"/>
      <c r="PT46" s="5"/>
      <c r="PU46" s="5"/>
      <c r="PV46" s="5"/>
      <c r="PW46" s="5"/>
      <c r="PX46" s="5"/>
      <c r="PY46" s="5"/>
      <c r="PZ46" s="5"/>
      <c r="QA46" s="5"/>
      <c r="QB46" s="5"/>
      <c r="QC46" s="5"/>
      <c r="QD46" s="5"/>
      <c r="QE46" s="5"/>
      <c r="QF46" s="5"/>
      <c r="QG46" s="5"/>
      <c r="QH46" s="5"/>
      <c r="QI46" s="5"/>
      <c r="QJ46" s="5"/>
      <c r="QK46" s="5"/>
      <c r="QL46" s="5"/>
      <c r="QM46" s="5"/>
      <c r="QN46" s="5"/>
      <c r="QO46" s="5"/>
      <c r="QP46" s="5"/>
      <c r="QQ46" s="5"/>
      <c r="QR46" s="5"/>
      <c r="QS46" s="5"/>
      <c r="QT46" s="5"/>
      <c r="QU46" s="5"/>
      <c r="QV46" s="5"/>
      <c r="QW46" s="5"/>
      <c r="QX46" s="5"/>
      <c r="QY46" s="5"/>
      <c r="QZ46" s="5"/>
      <c r="RA46" s="5"/>
      <c r="RB46" s="5"/>
      <c r="RC46" s="5"/>
      <c r="RD46" s="5"/>
      <c r="RE46" s="5"/>
      <c r="RF46" s="5"/>
      <c r="RG46" s="5"/>
      <c r="RH46" s="5"/>
      <c r="RI46" s="5"/>
      <c r="RJ46" s="5"/>
      <c r="RK46" s="5"/>
      <c r="RL46" s="5"/>
      <c r="RM46" s="5"/>
      <c r="RN46" s="5"/>
      <c r="RO46" s="5"/>
      <c r="RP46" s="5"/>
      <c r="RQ46" s="5"/>
      <c r="RR46" s="5"/>
      <c r="RS46" s="5"/>
      <c r="RT46" s="5"/>
      <c r="RU46" s="5"/>
      <c r="RV46" s="5"/>
      <c r="RW46" s="5"/>
      <c r="RX46" s="5"/>
      <c r="RY46" s="5"/>
      <c r="RZ46" s="5"/>
      <c r="SA46" s="5"/>
      <c r="SB46" s="5"/>
      <c r="SC46" s="5"/>
      <c r="SD46" s="5"/>
      <c r="SE46" s="5"/>
      <c r="SF46" s="5"/>
      <c r="SG46" s="5"/>
      <c r="SH46" s="5"/>
      <c r="SI46" s="5"/>
      <c r="SJ46" s="5"/>
      <c r="SK46" s="5"/>
      <c r="SL46" s="5"/>
      <c r="SM46" s="5"/>
      <c r="SN46" s="5"/>
      <c r="SO46" s="5"/>
      <c r="SP46" s="5"/>
      <c r="SQ46" s="5"/>
      <c r="SR46" s="5"/>
      <c r="SS46" s="5"/>
      <c r="ST46" s="5"/>
      <c r="SU46" s="5"/>
      <c r="SV46" s="5"/>
      <c r="SW46" s="5"/>
      <c r="SX46" s="5"/>
      <c r="SY46" s="5"/>
      <c r="SZ46" s="5"/>
      <c r="TA46" s="5"/>
      <c r="TB46" s="5"/>
      <c r="TC46" s="5"/>
      <c r="TD46" s="5"/>
      <c r="TE46" s="5"/>
      <c r="TF46" s="5"/>
      <c r="TG46" s="5"/>
      <c r="TH46" s="5"/>
      <c r="TI46" s="5"/>
      <c r="TJ46" s="5"/>
      <c r="TK46" s="5"/>
      <c r="TL46" s="5"/>
      <c r="TM46" s="5"/>
      <c r="TN46" s="5"/>
      <c r="TO46" s="5"/>
      <c r="TP46" s="5"/>
      <c r="TQ46" s="5"/>
      <c r="TR46" s="5"/>
      <c r="TS46" s="5"/>
      <c r="TT46" s="5"/>
      <c r="TU46" s="5"/>
      <c r="TV46" s="5"/>
      <c r="TW46" s="5"/>
      <c r="TX46" s="5"/>
      <c r="TY46" s="5"/>
      <c r="TZ46" s="5"/>
      <c r="UA46" s="5"/>
      <c r="UB46" s="5"/>
      <c r="UC46" s="5"/>
      <c r="UD46" s="5"/>
      <c r="UE46" s="5"/>
      <c r="UF46" s="5"/>
      <c r="UG46" s="5"/>
      <c r="UH46" s="5"/>
      <c r="UI46" s="5"/>
      <c r="UJ46" s="5"/>
      <c r="UK46" s="5"/>
      <c r="UL46" s="5"/>
      <c r="UM46" s="5"/>
      <c r="UN46" s="5"/>
      <c r="UO46" s="5"/>
      <c r="UP46" s="5"/>
      <c r="UQ46" s="5"/>
      <c r="UR46" s="5"/>
      <c r="US46" s="5"/>
      <c r="UT46" s="5"/>
      <c r="UU46" s="5"/>
      <c r="UV46" s="5"/>
      <c r="UW46" s="5"/>
      <c r="UX46" s="5"/>
      <c r="UY46" s="5"/>
      <c r="UZ46" s="5"/>
      <c r="VA46" s="5"/>
      <c r="VB46" s="5"/>
      <c r="VC46" s="5"/>
      <c r="VD46" s="5"/>
      <c r="VE46" s="5"/>
      <c r="VF46" s="5"/>
      <c r="VG46" s="5"/>
      <c r="VH46" s="5"/>
      <c r="VI46" s="5"/>
      <c r="VJ46" s="5"/>
      <c r="VK46" s="5"/>
      <c r="VL46" s="5"/>
      <c r="VM46" s="5"/>
      <c r="VN46" s="5"/>
      <c r="VO46" s="5"/>
      <c r="VP46" s="5"/>
      <c r="VQ46" s="5"/>
      <c r="VR46" s="5"/>
      <c r="VS46" s="5"/>
      <c r="VT46" s="5"/>
      <c r="VU46" s="5"/>
      <c r="VV46" s="5"/>
      <c r="VW46" s="5"/>
      <c r="VX46" s="5"/>
      <c r="VY46" s="5"/>
      <c r="VZ46" s="5"/>
      <c r="WA46" s="5"/>
      <c r="WB46" s="5"/>
      <c r="WC46" s="5"/>
      <c r="WD46" s="5"/>
      <c r="WE46" s="5"/>
      <c r="WF46" s="5"/>
      <c r="WG46" s="5"/>
      <c r="WH46" s="5"/>
      <c r="WI46" s="5"/>
      <c r="WJ46" s="5"/>
      <c r="WK46" s="5"/>
      <c r="WL46" s="5"/>
      <c r="WM46" s="5"/>
      <c r="WN46" s="5"/>
      <c r="WO46" s="5"/>
      <c r="WP46" s="5"/>
      <c r="WQ46" s="5"/>
      <c r="WR46" s="5"/>
      <c r="WS46" s="5"/>
      <c r="WT46" s="5"/>
      <c r="WU46" s="5"/>
      <c r="WV46" s="5"/>
      <c r="WW46" s="5"/>
      <c r="WX46" s="5"/>
      <c r="WY46" s="5"/>
      <c r="WZ46" s="5"/>
      <c r="XA46" s="5"/>
      <c r="XB46" s="5"/>
      <c r="XC46" s="5"/>
      <c r="XD46" s="5"/>
      <c r="XE46" s="5"/>
      <c r="XF46" s="5"/>
      <c r="XG46" s="5"/>
      <c r="XH46" s="5"/>
      <c r="XI46" s="5"/>
      <c r="XJ46" s="5"/>
      <c r="XK46" s="5"/>
      <c r="XL46" s="5"/>
      <c r="XM46" s="5"/>
      <c r="XN46" s="5"/>
      <c r="XO46" s="5"/>
      <c r="XP46" s="5"/>
      <c r="XQ46" s="5"/>
      <c r="XR46" s="5"/>
      <c r="XS46" s="5"/>
      <c r="XT46" s="5"/>
      <c r="XU46" s="5"/>
      <c r="XV46" s="5"/>
      <c r="XW46" s="5"/>
      <c r="XX46" s="5"/>
      <c r="XY46" s="5"/>
      <c r="XZ46" s="5"/>
      <c r="YA46" s="5"/>
      <c r="YB46" s="5"/>
      <c r="YC46" s="5"/>
      <c r="YD46" s="5"/>
      <c r="YE46" s="5"/>
      <c r="YF46" s="5"/>
      <c r="YG46" s="5"/>
      <c r="YH46" s="5"/>
      <c r="YI46" s="5"/>
      <c r="YJ46" s="5"/>
      <c r="YK46" s="5"/>
      <c r="YL46" s="5"/>
      <c r="YM46" s="5"/>
      <c r="YN46" s="5"/>
      <c r="YO46" s="5"/>
      <c r="YP46" s="5"/>
      <c r="YQ46" s="5"/>
      <c r="YR46" s="5"/>
      <c r="YS46" s="5"/>
      <c r="YT46" s="5"/>
      <c r="YU46" s="5"/>
      <c r="YV46" s="5"/>
      <c r="YW46" s="5"/>
      <c r="YX46" s="5"/>
      <c r="YY46" s="5"/>
      <c r="YZ46" s="5"/>
      <c r="ZA46" s="5"/>
      <c r="ZB46" s="5"/>
      <c r="ZC46" s="5"/>
      <c r="ZD46" s="5"/>
      <c r="ZE46" s="5"/>
      <c r="ZF46" s="5"/>
      <c r="ZG46" s="5"/>
      <c r="ZH46" s="5"/>
      <c r="ZI46" s="5"/>
      <c r="ZJ46" s="5"/>
      <c r="ZK46" s="5"/>
      <c r="ZL46" s="5"/>
      <c r="ZM46" s="5"/>
      <c r="ZN46" s="5"/>
      <c r="ZO46" s="5"/>
      <c r="ZP46" s="5"/>
      <c r="ZQ46" s="5"/>
      <c r="ZR46" s="5"/>
      <c r="ZS46" s="5"/>
      <c r="ZT46" s="5"/>
      <c r="ZU46" s="5"/>
      <c r="ZV46" s="5"/>
      <c r="ZW46" s="5"/>
      <c r="ZX46" s="5"/>
      <c r="ZY46" s="5"/>
      <c r="ZZ46" s="5"/>
    </row>
    <row r="47" spans="1:702" ht="26.25" x14ac:dyDescent="0.25">
      <c r="A47" s="61" t="s">
        <v>154</v>
      </c>
      <c r="B47" s="73" t="s">
        <v>168</v>
      </c>
      <c r="C47" s="69"/>
      <c r="D47" s="70">
        <v>43846</v>
      </c>
      <c r="E47" s="75" t="s">
        <v>54</v>
      </c>
      <c r="F47" s="71">
        <v>10000</v>
      </c>
      <c r="G47" s="69"/>
      <c r="H47" s="72">
        <f t="array" aca="1" ref="H47" ca="1">IF(OR($D47=Fériés,$D47=Ponts,NOT(NETWORKDAYS.INTL($D47,$D47,Chômés))),"Erreur de",IF($D47="","Absence de",IFERROR(
IF($I47="Terminé","Opération",
IF(TODAY()&lt;=$D47,$D47,
IF($I47&lt;WORKDAY.INTL(Prochaine_Echéance,IF(OR(WORKDAY.INTL(Prochaine_Echéance,0,Chômés,Tout_JF_P)=Tout_JF_P),1,0)*Sens,Chômés,Tout_JF_P),
$I47,
WORKDAY.INTL(Prochaine_Echéance,IF(OR(WORKDAY.INTL(Prochaine_Echéance,0,Chômés,Tout_JF_P)=Tout_JF_P),1,0)*Sens,Chômés,Tout_JF_P))
)),
IF($D47="","Absence de","Erreur de"))))</f>
        <v>43937</v>
      </c>
      <c r="I47" s="60" t="str">
        <f t="array" aca="1" ref="I47" ca="1">IF(OR($D47=Fériés,$D47=Ponts,NOT(NETWORKDAYS.INTL($D47,$D47,Chômés))),"date de début",IFERROR(
IF(La_Dernière_Opération&gt;EDATE($D47,100),"Perpétuel",
IF(La_Dernière_Opération&lt;TODAY(),"Terminé",La_Dernière_Opération)),IF(AND(ISNUMBER($D47),$E47=""),"périodicité","date de début")))</f>
        <v>Perpétuel</v>
      </c>
      <c r="J47" s="40" t="str">
        <f t="array" aca="1" ref="J47" ca="1">IFERROR(IF(J$4&lt;$D47,"",
IF(J$4&gt;La_Dernière_Opération,"",
IF(J$4=La_Dernière_Opération,Montant,
IF(J$4=$D47,IF(OR(J$4=Tout_JF_P,NOT(NETWORKDAYS.INTL(J$4,J$4,Chômés))),"*",Montant),
IF(_T_E=J$4,IF(OR(J$4=Tout_JF_P,NOT(NETWORKDAYS.INTL(J$4,J$4,Chômés))),"*",Montant),
IF(AND(OFFSET(J47,,-Sens)&lt;&gt;"",OR(OFFSET(J$4,,-Sens)=Tout_JF_P,NOT(NETWORKDAYS.INTL(OFFSET(J$4,,-Sens),OFFSET(J$4,,-Sens),Chômés)))),IF(OR(J$4=Tout_JF_P,NOT(NETWORKDAYS.INTL(J$4,J$4,Chômés))),"*",Montant),
"")))))),"")</f>
        <v/>
      </c>
      <c r="K47" s="40" t="str">
        <f t="array" aca="1" ref="K47" ca="1">IFERROR(IF(K$4&lt;$D47,"",
IF(K$4&gt;La_Dernière_Opération,"",
IF(K$4=La_Dernière_Opération,Montant,
IF(K$4=$D47,IF(OR(K$4=Tout_JF_P,NOT(NETWORKDAYS.INTL(K$4,K$4,Chômés))),"*",Montant),
IF(_T_E=K$4,IF(OR(K$4=Tout_JF_P,NOT(NETWORKDAYS.INTL(K$4,K$4,Chômés))),"*",Montant),
IF(AND(OFFSET(K47,,-Sens)&lt;&gt;"",OR(OFFSET(K$4,,-Sens)=Tout_JF_P,NOT(NETWORKDAYS.INTL(OFFSET(K$4,,-Sens),OFFSET(K$4,,-Sens),Chômés)))),IF(OR(K$4=Tout_JF_P,NOT(NETWORKDAYS.INTL(K$4,K$4,Chômés))),"*",Montant),
"")))))),"")</f>
        <v/>
      </c>
      <c r="L47" s="40" t="str">
        <f t="array" aca="1" ref="L47" ca="1">IFERROR(IF(L$4&lt;$D47,"",
IF(L$4&gt;La_Dernière_Opération,"",
IF(L$4=La_Dernière_Opération,Montant,
IF(L$4=$D47,IF(OR(L$4=Tout_JF_P,NOT(NETWORKDAYS.INTL(L$4,L$4,Chômés))),"*",Montant),
IF(_T_E=L$4,IF(OR(L$4=Tout_JF_P,NOT(NETWORKDAYS.INTL(L$4,L$4,Chômés))),"*",Montant),
IF(AND(OFFSET(L47,,-Sens)&lt;&gt;"",OR(OFFSET(L$4,,-Sens)=Tout_JF_P,NOT(NETWORKDAYS.INTL(OFFSET(L$4,,-Sens),OFFSET(L$4,,-Sens),Chômés)))),IF(OR(L$4=Tout_JF_P,NOT(NETWORKDAYS.INTL(L$4,L$4,Chômés))),"*",Montant),
"")))))),"")</f>
        <v/>
      </c>
      <c r="M47" s="40" t="str">
        <f t="array" aca="1" ref="M47" ca="1">IFERROR(IF(M$4&lt;$D47,"",
IF(M$4&gt;La_Dernière_Opération,"",
IF(M$4=La_Dernière_Opération,Montant,
IF(M$4=$D47,IF(OR(M$4=Tout_JF_P,NOT(NETWORKDAYS.INTL(M$4,M$4,Chômés))),"*",Montant),
IF(_T_E=M$4,IF(OR(M$4=Tout_JF_P,NOT(NETWORKDAYS.INTL(M$4,M$4,Chômés))),"*",Montant),
IF(AND(OFFSET(M47,,-Sens)&lt;&gt;"",OR(OFFSET(M$4,,-Sens)=Tout_JF_P,NOT(NETWORKDAYS.INTL(OFFSET(M$4,,-Sens),OFFSET(M$4,,-Sens),Chômés)))),IF(OR(M$4=Tout_JF_P,NOT(NETWORKDAYS.INTL(M$4,M$4,Chômés))),"*",Montant),
"")))))),"")</f>
        <v/>
      </c>
      <c r="N47" s="40" t="str">
        <f t="array" aca="1" ref="N47" ca="1">IFERROR(IF(N$4&lt;$D47,"",
IF(N$4&gt;La_Dernière_Opération,"",
IF(N$4=La_Dernière_Opération,Montant,
IF(N$4=$D47,IF(OR(N$4=Tout_JF_P,NOT(NETWORKDAYS.INTL(N$4,N$4,Chômés))),"*",Montant),
IF(_T_E=N$4,IF(OR(N$4=Tout_JF_P,NOT(NETWORKDAYS.INTL(N$4,N$4,Chômés))),"*",Montant),
IF(AND(OFFSET(N47,,-Sens)&lt;&gt;"",OR(OFFSET(N$4,,-Sens)=Tout_JF_P,NOT(NETWORKDAYS.INTL(OFFSET(N$4,,-Sens),OFFSET(N$4,,-Sens),Chômés)))),IF(OR(N$4=Tout_JF_P,NOT(NETWORKDAYS.INTL(N$4,N$4,Chômés))),"*",Montant),
"")))))),"")</f>
        <v/>
      </c>
      <c r="O47" s="40" t="str">
        <f t="array" aca="1" ref="O47" ca="1">IFERROR(IF(O$4&lt;$D47,"",
IF(O$4&gt;La_Dernière_Opération,"",
IF(O$4=La_Dernière_Opération,Montant,
IF(O$4=$D47,IF(OR(O$4=Tout_JF_P,NOT(NETWORKDAYS.INTL(O$4,O$4,Chômés))),"*",Montant),
IF(_T_E=O$4,IF(OR(O$4=Tout_JF_P,NOT(NETWORKDAYS.INTL(O$4,O$4,Chômés))),"*",Montant),
IF(AND(OFFSET(O47,,-Sens)&lt;&gt;"",OR(OFFSET(O$4,,-Sens)=Tout_JF_P,NOT(NETWORKDAYS.INTL(OFFSET(O$4,,-Sens),OFFSET(O$4,,-Sens),Chômés)))),IF(OR(O$4=Tout_JF_P,NOT(NETWORKDAYS.INTL(O$4,O$4,Chômés))),"*",Montant),
"")))))),"")</f>
        <v/>
      </c>
      <c r="P47" s="40" t="str">
        <f t="array" aca="1" ref="P47" ca="1">IFERROR(IF(P$4&lt;$D47,"",
IF(P$4&gt;La_Dernière_Opération,"",
IF(P$4=La_Dernière_Opération,Montant,
IF(P$4=$D47,IF(OR(P$4=Tout_JF_P,NOT(NETWORKDAYS.INTL(P$4,P$4,Chômés))),"*",Montant),
IF(_T_E=P$4,IF(OR(P$4=Tout_JF_P,NOT(NETWORKDAYS.INTL(P$4,P$4,Chômés))),"*",Montant),
IF(AND(OFFSET(P47,,-Sens)&lt;&gt;"",OR(OFFSET(P$4,,-Sens)=Tout_JF_P,NOT(NETWORKDAYS.INTL(OFFSET(P$4,,-Sens),OFFSET(P$4,,-Sens),Chômés)))),IF(OR(P$4=Tout_JF_P,NOT(NETWORKDAYS.INTL(P$4,P$4,Chômés))),"*",Montant),
"")))))),"")</f>
        <v/>
      </c>
      <c r="Q47" s="40" t="str">
        <f t="array" aca="1" ref="Q47" ca="1">IFERROR(IF(Q$4&lt;$D47,"",
IF(Q$4&gt;La_Dernière_Opération,"",
IF(Q$4=La_Dernière_Opération,Montant,
IF(Q$4=$D47,IF(OR(Q$4=Tout_JF_P,NOT(NETWORKDAYS.INTL(Q$4,Q$4,Chômés))),"*",Montant),
IF(_T_E=Q$4,IF(OR(Q$4=Tout_JF_P,NOT(NETWORKDAYS.INTL(Q$4,Q$4,Chômés))),"*",Montant),
IF(AND(OFFSET(Q47,,-Sens)&lt;&gt;"",OR(OFFSET(Q$4,,-Sens)=Tout_JF_P,NOT(NETWORKDAYS.INTL(OFFSET(Q$4,,-Sens),OFFSET(Q$4,,-Sens),Chômés)))),IF(OR(Q$4=Tout_JF_P,NOT(NETWORKDAYS.INTL(Q$4,Q$4,Chômés))),"*",Montant),
"")))))),"")</f>
        <v/>
      </c>
      <c r="R47" s="87" t="str">
        <f t="array" aca="1" ref="R47" ca="1">IFERROR(IF(R$4&lt;$D47,"",
IF(R$4&gt;La_Dernière_Opération,"",
IF(R$4=La_Dernière_Opération,Montant,
IF(R$4=$D47,IF(OR(R$4=Tout_JF_P,NOT(NETWORKDAYS.INTL(R$4,R$4,Chômés))),"*",Montant),
IF(_T_E=R$4,IF(OR(R$4=Tout_JF_P,NOT(NETWORKDAYS.INTL(R$4,R$4,Chômés))),"*",Montant),
IF(AND(OFFSET(R47,,-Sens)&lt;&gt;"",OR(OFFSET(R$4,,-Sens)=Tout_JF_P,NOT(NETWORKDAYS.INTL(OFFSET(R$4,,-Sens),OFFSET(R$4,,-Sens),Chômés)))),IF(OR(R$4=Tout_JF_P,NOT(NETWORKDAYS.INTL(R$4,R$4,Chômés))),"*",Montant),
"")))))),"")</f>
        <v/>
      </c>
      <c r="S47" s="87" t="str">
        <f t="array" aca="1" ref="S47" ca="1">IFERROR(IF(S$4&lt;$D47,"",
IF(S$4&gt;La_Dernière_Opération,"",
IF(S$4=La_Dernière_Opération,Montant,
IF(S$4=$D47,IF(OR(S$4=Tout_JF_P,NOT(NETWORKDAYS.INTL(S$4,S$4,Chômés))),"*",Montant),
IF(_T_E=S$4,IF(OR(S$4=Tout_JF_P,NOT(NETWORKDAYS.INTL(S$4,S$4,Chômés))),"*",Montant),
IF(AND(OFFSET(S47,,-Sens)&lt;&gt;"",OR(OFFSET(S$4,,-Sens)=Tout_JF_P,NOT(NETWORKDAYS.INTL(OFFSET(S$4,,-Sens),OFFSET(S$4,,-Sens),Chômés)))),IF(OR(S$4=Tout_JF_P,NOT(NETWORKDAYS.INTL(S$4,S$4,Chômés))),"*",Montant),
"")))))),"")</f>
        <v/>
      </c>
      <c r="T47" s="87" t="str">
        <f t="array" aca="1" ref="T47" ca="1">IFERROR(IF(T$4&lt;$D47,"",
IF(T$4&gt;La_Dernière_Opération,"",
IF(T$4=La_Dernière_Opération,Montant,
IF(T$4=$D47,IF(OR(T$4=Tout_JF_P,NOT(NETWORKDAYS.INTL(T$4,T$4,Chômés))),"*",Montant),
IF(_T_E=T$4,IF(OR(T$4=Tout_JF_P,NOT(NETWORKDAYS.INTL(T$4,T$4,Chômés))),"*",Montant),
IF(AND(OFFSET(T47,,-Sens)&lt;&gt;"",OR(OFFSET(T$4,,-Sens)=Tout_JF_P,NOT(NETWORKDAYS.INTL(OFFSET(T$4,,-Sens),OFFSET(T$4,,-Sens),Chômés)))),IF(OR(T$4=Tout_JF_P,NOT(NETWORKDAYS.INTL(T$4,T$4,Chômés))),"*",Montant),
"")))))),"")</f>
        <v/>
      </c>
      <c r="U47" s="87" t="str">
        <f t="array" aca="1" ref="U47" ca="1">IFERROR(IF(U$4&lt;$D47,"",
IF(U$4&gt;La_Dernière_Opération,"",
IF(U$4=La_Dernière_Opération,Montant,
IF(U$4=$D47,IF(OR(U$4=Tout_JF_P,NOT(NETWORKDAYS.INTL(U$4,U$4,Chômés))),"*",Montant),
IF(_T_E=U$4,IF(OR(U$4=Tout_JF_P,NOT(NETWORKDAYS.INTL(U$4,U$4,Chômés))),"*",Montant),
IF(AND(OFFSET(U47,,-Sens)&lt;&gt;"",OR(OFFSET(U$4,,-Sens)=Tout_JF_P,NOT(NETWORKDAYS.INTL(OFFSET(U$4,,-Sens),OFFSET(U$4,,-Sens),Chômés)))),IF(OR(U$4=Tout_JF_P,NOT(NETWORKDAYS.INTL(U$4,U$4,Chômés))),"*",Montant),
"")))))),"")</f>
        <v/>
      </c>
      <c r="V47" s="87" t="str">
        <f ca="1">IFERROR(IF(V$4&lt;$D47,"",
IF(V$4&gt;La_Dernière_Opération,"",
IF(V$4=La_Dernière_Opération,Montant,
IF(V$4=$D47,IF(OR(V$4=Tout_JF_P,NOT(NETWORKDAYS.INTL(V$4,V$4,Chômés))),"*",Montant),
IF(_T_E=V$4,IF(OR(V$4=Tout_JF_P,NOT(NETWORKDAYS.INTL(V$4,V$4,Chômés))),"*",Montant),
IF(AND(OFFSET(V47,,-Sens)&lt;&gt;"",OR(OFFSET(V$4,,-Sens)=Tout_JF_P,NOT(NETWORKDAYS.INTL(OFFSET(V$4,,-Sens),OFFSET(V$4,,-Sens),Chômés)))),IF(OR(V$4=Tout_JF_P,NOT(NETWORKDAYS.INTL(V$4,V$4,Chômés))),"*",Montant),
"")))))),"")</f>
        <v/>
      </c>
      <c r="W47" s="87" t="str">
        <f ca="1">IFERROR(IF(W$4&lt;$D47,"",
IF(W$4&gt;La_Dernière_Opération,"",
IF(W$4=La_Dernière_Opération,Montant,
IF(W$4=$D47,IF(OR(W$4=Tout_JF_P,NOT(NETWORKDAYS.INTL(W$4,W$4,Chômés))),"*",Montant),
IF(_T_E=W$4,IF(OR(W$4=Tout_JF_P,NOT(NETWORKDAYS.INTL(W$4,W$4,Chômés))),"*",Montant),
IF(AND(OFFSET(W47,,-Sens)&lt;&gt;"",OR(OFFSET(W$4,,-Sens)=Tout_JF_P,NOT(NETWORKDAYS.INTL(OFFSET(W$4,,-Sens),OFFSET(W$4,,-Sens),Chômés)))),IF(OR(W$4=Tout_JF_P,NOT(NETWORKDAYS.INTL(W$4,W$4,Chômés))),"*",Montant),
"")))))),"")</f>
        <v/>
      </c>
      <c r="X47" s="87" t="str">
        <f t="array" aca="1" ref="X47" ca="1">IFERROR(IF(X$4&lt;$D47,"",
IF(X$4&gt;La_Dernière_Opération,"",
IF(X$4=La_Dernière_Opération,Montant,
IF(X$4=$D47,IF(OR(X$4=Tout_JF_P,NOT(NETWORKDAYS.INTL(X$4,X$4,Chômés))),"*",Montant),
IF(_T_E=X$4,IF(OR(X$4=Tout_JF_P,NOT(NETWORKDAYS.INTL(X$4,X$4,Chômés))),"*",Montant),
IF(AND(OFFSET(X47,,-Sens)&lt;&gt;"",OR(OFFSET(X$4,,-Sens)=Tout_JF_P,NOT(NETWORKDAYS.INTL(OFFSET(X$4,,-Sens),OFFSET(X$4,,-Sens),Chômés)))),IF(OR(X$4=Tout_JF_P,NOT(NETWORKDAYS.INTL(X$4,X$4,Chômés))),"*",Montant),
"")))))),"")</f>
        <v/>
      </c>
      <c r="Y47" s="87" t="str">
        <f t="array" aca="1" ref="Y47" ca="1">IFERROR(IF(Y$4&lt;$D47,"",
IF(Y$4&gt;La_Dernière_Opération,"",
IF(Y$4=La_Dernière_Opération,Montant,
IF(Y$4=$D47,IF(OR(Y$4=Tout_JF_P,NOT(NETWORKDAYS.INTL(Y$4,Y$4,Chômés))),"*",Montant),
IF(_T_E=Y$4,IF(OR(Y$4=Tout_JF_P,NOT(NETWORKDAYS.INTL(Y$4,Y$4,Chômés))),"*",Montant),
IF(AND(OFFSET(Y47,,-Sens)&lt;&gt;"",OR(OFFSET(Y$4,,-Sens)=Tout_JF_P,NOT(NETWORKDAYS.INTL(OFFSET(Y$4,,-Sens),OFFSET(Y$4,,-Sens),Chômés)))),IF(OR(Y$4=Tout_JF_P,NOT(NETWORKDAYS.INTL(Y$4,Y$4,Chômés))),"*",Montant),
"")))))),"")</f>
        <v/>
      </c>
      <c r="Z47" s="87" t="str">
        <f t="array" aca="1" ref="Z47" ca="1">IFERROR(IF(Z$4&lt;$D47,"",
IF(Z$4&gt;La_Dernière_Opération,"",
IF(Z$4=La_Dernière_Opération,Montant,
IF(Z$4=$D47,IF(OR(Z$4=Tout_JF_P,NOT(NETWORKDAYS.INTL(Z$4,Z$4,Chômés))),"*",Montant),
IF(_T_E=Z$4,IF(OR(Z$4=Tout_JF_P,NOT(NETWORKDAYS.INTL(Z$4,Z$4,Chômés))),"*",Montant),
IF(AND(OFFSET(Z47,,-Sens)&lt;&gt;"",OR(OFFSET(Z$4,,-Sens)=Tout_JF_P,NOT(NETWORKDAYS.INTL(OFFSET(Z$4,,-Sens),OFFSET(Z$4,,-Sens),Chômés)))),IF(OR(Z$4=Tout_JF_P,NOT(NETWORKDAYS.INTL(Z$4,Z$4,Chômés))),"*",Montant),
"")))))),"")</f>
        <v/>
      </c>
      <c r="AA47" s="87" t="str">
        <f t="array" aca="1" ref="AA47" ca="1">IFERROR(IF(AA$4&lt;$D47,"",
IF(AA$4&gt;La_Dernière_Opération,"",
IF(AA$4=La_Dernière_Opération,Montant,
IF(AA$4=$D47,IF(OR(AA$4=Tout_JF_P,NOT(NETWORKDAYS.INTL(AA$4,AA$4,Chômés))),"*",Montant),
IF(_T_E=AA$4,IF(OR(AA$4=Tout_JF_P,NOT(NETWORKDAYS.INTL(AA$4,AA$4,Chômés))),"*",Montant),
IF(AND(OFFSET(AA47,,-Sens)&lt;&gt;"",OR(OFFSET(AA$4,,-Sens)=Tout_JF_P,NOT(NETWORKDAYS.INTL(OFFSET(AA$4,,-Sens),OFFSET(AA$4,,-Sens),Chômés)))),IF(OR(AA$4=Tout_JF_P,NOT(NETWORKDAYS.INTL(AA$4,AA$4,Chômés))),"*",Montant),
"")))))),"")</f>
        <v/>
      </c>
      <c r="AB47" s="87" t="str">
        <f ca="1">IFERROR(IF(AB$4&lt;$D47,"",
IF(AB$4&gt;La_Dernière_Opération,"",
IF(AB$4=La_Dernière_Opération,Montant,
IF(AB$4=$D47,IF(OR(AB$4=Tout_JF_P,NOT(NETWORKDAYS.INTL(AB$4,AB$4,Chômés))),"*",Montant),
IF(_T_E=AB$4,IF(OR(AB$4=Tout_JF_P,NOT(NETWORKDAYS.INTL(AB$4,AB$4,Chômés))),"*",Montant),
IF(AND(OFFSET(AB47,,-Sens)&lt;&gt;"",OR(OFFSET(AB$4,,-Sens)=Tout_JF_P,NOT(NETWORKDAYS.INTL(OFFSET(AB$4,,-Sens),OFFSET(AB$4,,-Sens),Chômés)))),IF(OR(AB$4=Tout_JF_P,NOT(NETWORKDAYS.INTL(AB$4,AB$4,Chômés))),"*",Montant),
"")))))),"")</f>
        <v/>
      </c>
      <c r="AC47" s="87" t="str">
        <f t="array" aca="1" ref="AC47" ca="1">IFERROR(IF(AC$4&lt;$D47,"",
IF(AC$4&gt;La_Dernière_Opération,"",
IF(AC$4=La_Dernière_Opération,Montant,
IF(AC$4=$D47,IF(OR(AC$4=Tout_JF_P,NOT(NETWORKDAYS.INTL(AC$4,AC$4,Chômés))),"*",Montant),
IF(_T_E=AC$4,IF(OR(AC$4=Tout_JF_P,NOT(NETWORKDAYS.INTL(AC$4,AC$4,Chômés))),"*",Montant),
IF(AND(OFFSET(AC47,,-Sens)&lt;&gt;"",OR(OFFSET(AC$4,,-Sens)=Tout_JF_P,NOT(NETWORKDAYS.INTL(OFFSET(AC$4,,-Sens),OFFSET(AC$4,,-Sens),Chômés)))),IF(OR(AC$4=Tout_JF_P,NOT(NETWORKDAYS.INTL(AC$4,AC$4,Chômés))),"*",Montant),
"")))))),"")</f>
        <v/>
      </c>
      <c r="AD47" s="87" t="str">
        <f ca="1">IFERROR(IF(AD$4&lt;$D47,"",
IF(AD$4&gt;La_Dernière_Opération,"",
IF(AD$4=La_Dernière_Opération,Montant,
IF(AD$4=$D47,IF(OR(AD$4=Tout_JF_P,NOT(NETWORKDAYS.INTL(AD$4,AD$4,Chômés))),"*",Montant),
IF(_T_E=AD$4,IF(OR(AD$4=Tout_JF_P,NOT(NETWORKDAYS.INTL(AD$4,AD$4,Chômés))),"*",Montant),
IF(AND(OFFSET(AD47,,-Sens)&lt;&gt;"",OR(OFFSET(AD$4,,-Sens)=Tout_JF_P,NOT(NETWORKDAYS.INTL(OFFSET(AD$4,,-Sens),OFFSET(AD$4,,-Sens),Chômés)))),IF(OR(AD$4=Tout_JF_P,NOT(NETWORKDAYS.INTL(AD$4,AD$4,Chômés))),"*",Montant),
"")))))),"")</f>
        <v/>
      </c>
      <c r="AE47" s="87" t="str">
        <f t="array" aca="1" ref="AE47" ca="1">IFERROR(IF(AE$4&lt;$D47,"",
IF(AE$4&gt;La_Dernière_Opération,"",
IF(AE$4=La_Dernière_Opération,Montant,
IF(AE$4=$D47,IF(OR(AE$4=Tout_JF_P,NOT(NETWORKDAYS.INTL(AE$4,AE$4,Chômés))),"*",Montant),
IF(_T_E=AE$4,IF(OR(AE$4=Tout_JF_P,NOT(NETWORKDAYS.INTL(AE$4,AE$4,Chômés))),"*",Montant),
IF(AND(OFFSET(AE47,,-Sens)&lt;&gt;"",OR(OFFSET(AE$4,,-Sens)=Tout_JF_P,NOT(NETWORKDAYS.INTL(OFFSET(AE$4,,-Sens),OFFSET(AE$4,,-Sens),Chômés)))),IF(OR(AE$4=Tout_JF_P,NOT(NETWORKDAYS.INTL(AE$4,AE$4,Chômés))),"*",Montant),
"")))))),"")</f>
        <v/>
      </c>
      <c r="AF47" s="87" t="str">
        <f t="array" aca="1" ref="AF47" ca="1">IFERROR(IF(AF$4&lt;$D47,"",
IF(AF$4&gt;La_Dernière_Opération,"",
IF(AF$4=La_Dernière_Opération,Montant,
IF(AF$4=$D47,IF(OR(AF$4=Tout_JF_P,NOT(NETWORKDAYS.INTL(AF$4,AF$4,Chômés))),"*",Montant),
IF(_T_E=AF$4,IF(OR(AF$4=Tout_JF_P,NOT(NETWORKDAYS.INTL(AF$4,AF$4,Chômés))),"*",Montant),
IF(AND(OFFSET(AF47,,-Sens)&lt;&gt;"",OR(OFFSET(AF$4,,-Sens)=Tout_JF_P,NOT(NETWORKDAYS.INTL(OFFSET(AF$4,,-Sens),OFFSET(AF$4,,-Sens),Chômés)))),IF(OR(AF$4=Tout_JF_P,NOT(NETWORKDAYS.INTL(AF$4,AF$4,Chômés))),"*",Montant),
"")))))),"")</f>
        <v/>
      </c>
      <c r="AG47" s="87" t="str">
        <f ca="1">IFERROR(IF(AG$4&lt;$D47,"",
IF(AG$4&gt;La_Dernière_Opération,"",
IF(AG$4=La_Dernière_Opération,Montant,
IF(AG$4=$D47,IF(OR(AG$4=Tout_JF_P,NOT(NETWORKDAYS.INTL(AG$4,AG$4,Chômés))),"*",Montant),
IF(_T_E=AG$4,IF(OR(AG$4=Tout_JF_P,NOT(NETWORKDAYS.INTL(AG$4,AG$4,Chômés))),"*",Montant),
IF(AND(OFFSET(AG47,,-Sens)&lt;&gt;"",OR(OFFSET(AG$4,,-Sens)=Tout_JF_P,NOT(NETWORKDAYS.INTL(OFFSET(AG$4,,-Sens),OFFSET(AG$4,,-Sens),Chômés)))),IF(OR(AG$4=Tout_JF_P,NOT(NETWORKDAYS.INTL(AG$4,AG$4,Chômés))),"*",Montant),
"")))))),"")</f>
        <v/>
      </c>
      <c r="AH47" s="87" t="str">
        <f t="array" aca="1" ref="AH47" ca="1">IFERROR(IF(AH$4&lt;$D47,"",
IF(AH$4&gt;La_Dernière_Opération,"",
IF(AH$4=La_Dernière_Opération,Montant,
IF(AH$4=$D47,IF(OR(AH$4=Tout_JF_P,NOT(NETWORKDAYS.INTL(AH$4,AH$4,Chômés))),"*",Montant),
IF(_T_E=AH$4,IF(OR(AH$4=Tout_JF_P,NOT(NETWORKDAYS.INTL(AH$4,AH$4,Chômés))),"*",Montant),
IF(AND(OFFSET(AH47,,-Sens)&lt;&gt;"",OR(OFFSET(AH$4,,-Sens)=Tout_JF_P,NOT(NETWORKDAYS.INTL(OFFSET(AH$4,,-Sens),OFFSET(AH$4,,-Sens),Chômés)))),IF(OR(AH$4=Tout_JF_P,NOT(NETWORKDAYS.INTL(AH$4,AH$4,Chômés))),"*",Montant),
"")))))),"")</f>
        <v/>
      </c>
      <c r="AI47" s="87" t="str">
        <f ca="1">IFERROR(IF(AI$4&lt;$D47,"",
IF(AI$4&gt;La_Dernière_Opération,"",
IF(AI$4=La_Dernière_Opération,Montant,
IF(AI$4=$D47,IF(OR(AI$4=Tout_JF_P,NOT(NETWORKDAYS.INTL(AI$4,AI$4,Chômés))),"*",Montant),
IF(_T_E=AI$4,IF(OR(AI$4=Tout_JF_P,NOT(NETWORKDAYS.INTL(AI$4,AI$4,Chômés))),"*",Montant),
IF(AND(OFFSET(AI47,,-Sens)&lt;&gt;"",OR(OFFSET(AI$4,,-Sens)=Tout_JF_P,NOT(NETWORKDAYS.INTL(OFFSET(AI$4,,-Sens),OFFSET(AI$4,,-Sens),Chômés)))),IF(OR(AI$4=Tout_JF_P,NOT(NETWORKDAYS.INTL(AI$4,AI$4,Chômés))),"*",Montant),
"")))))),"")</f>
        <v/>
      </c>
      <c r="AJ47" s="87" t="str">
        <f t="array" aca="1" ref="AJ47" ca="1">IFERROR(IF(AJ$4&lt;$D47,"",
IF(AJ$4&gt;La_Dernière_Opération,"",
IF(AJ$4=La_Dernière_Opération,Montant,
IF(AJ$4=$D47,IF(OR(AJ$4=Tout_JF_P,NOT(NETWORKDAYS.INTL(AJ$4,AJ$4,Chômés))),"*",Montant),
IF(_T_E=AJ$4,IF(OR(AJ$4=Tout_JF_P,NOT(NETWORKDAYS.INTL(AJ$4,AJ$4,Chômés))),"*",Montant),
IF(AND(OFFSET(AJ47,,-Sens)&lt;&gt;"",OR(OFFSET(AJ$4,,-Sens)=Tout_JF_P,NOT(NETWORKDAYS.INTL(OFFSET(AJ$4,,-Sens),OFFSET(AJ$4,,-Sens),Chômés)))),IF(OR(AJ$4=Tout_JF_P,NOT(NETWORKDAYS.INTL(AJ$4,AJ$4,Chômés))),"*",Montant),
"")))))),"")</f>
        <v/>
      </c>
      <c r="AK47" s="87" t="str">
        <f t="array" aca="1" ref="AK47" ca="1">IFERROR(IF(AK$4&lt;$D47,"",
IF(AK$4&gt;La_Dernière_Opération,"",
IF(AK$4=La_Dernière_Opération,Montant,
IF(AK$4=$D47,IF(OR(AK$4=Tout_JF_P,NOT(NETWORKDAYS.INTL(AK$4,AK$4,Chômés))),"*",Montant),
IF(_T_E=AK$4,IF(OR(AK$4=Tout_JF_P,NOT(NETWORKDAYS.INTL(AK$4,AK$4,Chômés))),"*",Montant),
IF(AND(OFFSET(AK47,,-Sens)&lt;&gt;"",OR(OFFSET(AK$4,,-Sens)=Tout_JF_P,NOT(NETWORKDAYS.INTL(OFFSET(AK$4,,-Sens),OFFSET(AK$4,,-Sens),Chômés)))),IF(OR(AK$4=Tout_JF_P,NOT(NETWORKDAYS.INTL(AK$4,AK$4,Chômés))),"*",Montant),
"")))))),"")</f>
        <v/>
      </c>
      <c r="AL47" s="87" t="str">
        <f t="array" aca="1" ref="AL47" ca="1">IFERROR(IF(AL$4&lt;$D47,"",
IF(AL$4&gt;La_Dernière_Opération,"",
IF(AL$4=La_Dernière_Opération,Montant,
IF(AL$4=$D47,IF(OR(AL$4=Tout_JF_P,NOT(NETWORKDAYS.INTL(AL$4,AL$4,Chômés))),"*",Montant),
IF(_T_E=AL$4,IF(OR(AL$4=Tout_JF_P,NOT(NETWORKDAYS.INTL(AL$4,AL$4,Chômés))),"*",Montant),
IF(AND(OFFSET(AL47,,-Sens)&lt;&gt;"",OR(OFFSET(AL$4,,-Sens)=Tout_JF_P,NOT(NETWORKDAYS.INTL(OFFSET(AL$4,,-Sens),OFFSET(AL$4,,-Sens),Chômés)))),IF(OR(AL$4=Tout_JF_P,NOT(NETWORKDAYS.INTL(AL$4,AL$4,Chômés))),"*",Montant),
"")))))),"")</f>
        <v/>
      </c>
      <c r="AM47" s="87" t="str">
        <f t="array" aca="1" ref="AM47" ca="1">IFERROR(IF(AM$4&lt;$D47,"",
IF(AM$4&gt;La_Dernière_Opération,"",
IF(AM$4=La_Dernière_Opération,Montant,
IF(AM$4=$D47,IF(OR(AM$4=Tout_JF_P,NOT(NETWORKDAYS.INTL(AM$4,AM$4,Chômés))),"*",Montant),
IF(_T_E=AM$4,IF(OR(AM$4=Tout_JF_P,NOT(NETWORKDAYS.INTL(AM$4,AM$4,Chômés))),"*",Montant),
IF(AND(OFFSET(AM47,,-Sens)&lt;&gt;"",OR(OFFSET(AM$4,,-Sens)=Tout_JF_P,NOT(NETWORKDAYS.INTL(OFFSET(AM$4,,-Sens),OFFSET(AM$4,,-Sens),Chômés)))),IF(OR(AM$4=Tout_JF_P,NOT(NETWORKDAYS.INTL(AM$4,AM$4,Chômés))),"*",Montant),
"")))))),"")</f>
        <v/>
      </c>
      <c r="AN47" s="87" t="str">
        <f t="array" aca="1" ref="AN47" ca="1">IFERROR(IF(AN$4&lt;$D47,"",
IF(AN$4&gt;La_Dernière_Opération,"",
IF(AN$4=La_Dernière_Opération,Montant,
IF(AN$4=$D47,IF(OR(AN$4=Tout_JF_P,NOT(NETWORKDAYS.INTL(AN$4,AN$4,Chômés))),"*",Montant),
IF(_T_E=AN$4,IF(OR(AN$4=Tout_JF_P,NOT(NETWORKDAYS.INTL(AN$4,AN$4,Chômés))),"*",Montant),
IF(AND(OFFSET(AN47,,-Sens)&lt;&gt;"",OR(OFFSET(AN$4,,-Sens)=Tout_JF_P,NOT(NETWORKDAYS.INTL(OFFSET(AN$4,,-Sens),OFFSET(AN$4,,-Sens),Chômés)))),IF(OR(AN$4=Tout_JF_P,NOT(NETWORKDAYS.INTL(AN$4,AN$4,Chômés))),"*",Montant),
"")))))),"")</f>
        <v/>
      </c>
      <c r="AO47" s="87" t="str">
        <f t="array" aca="1" ref="AO47" ca="1">IFERROR(IF(AO$4&lt;$D47,"",
IF(AO$4&gt;La_Dernière_Opération,"",
IF(AO$4=La_Dernière_Opération,Montant,
IF(AO$4=$D47,IF(OR(AO$4=Tout_JF_P,NOT(NETWORKDAYS.INTL(AO$4,AO$4,Chômés))),"*",Montant),
IF(_T_E=AO$4,IF(OR(AO$4=Tout_JF_P,NOT(NETWORKDAYS.INTL(AO$4,AO$4,Chômés))),"*",Montant),
IF(AND(OFFSET(AO47,,-Sens)&lt;&gt;"",OR(OFFSET(AO$4,,-Sens)=Tout_JF_P,NOT(NETWORKDAYS.INTL(OFFSET(AO$4,,-Sens),OFFSET(AO$4,,-Sens),Chômés)))),IF(OR(AO$4=Tout_JF_P,NOT(NETWORKDAYS.INTL(AO$4,AO$4,Chômés))),"*",Montant),
"")))))),"")</f>
        <v/>
      </c>
      <c r="AP47" s="87" t="str">
        <f t="array" aca="1" ref="AP47" ca="1">IFERROR(IF(AP$4&lt;$D47,"",
IF(AP$4&gt;La_Dernière_Opération,"",
IF(AP$4=La_Dernière_Opération,Montant,
IF(AP$4=$D47,IF(OR(AP$4=Tout_JF_P,NOT(NETWORKDAYS.INTL(AP$4,AP$4,Chômés))),"*",Montant),
IF(_T_E=AP$4,IF(OR(AP$4=Tout_JF_P,NOT(NETWORKDAYS.INTL(AP$4,AP$4,Chômés))),"*",Montant),
IF(AND(OFFSET(AP47,,-Sens)&lt;&gt;"",OR(OFFSET(AP$4,,-Sens)=Tout_JF_P,NOT(NETWORKDAYS.INTL(OFFSET(AP$4,,-Sens),OFFSET(AP$4,,-Sens),Chômés)))),IF(OR(AP$4=Tout_JF_P,NOT(NETWORKDAYS.INTL(AP$4,AP$4,Chômés))),"*",Montant),
"")))))),"")</f>
        <v/>
      </c>
      <c r="AQ47" s="87" t="str">
        <f ca="1">IFERROR(IF(AQ$4&lt;$D47,"",
IF(AQ$4&gt;La_Dernière_Opération,"",
IF(AQ$4=La_Dernière_Opération,Montant,
IF(AQ$4=$D47,IF(OR(AQ$4=Tout_JF_P,NOT(NETWORKDAYS.INTL(AQ$4,AQ$4,Chômés))),"*",Montant),
IF(_T_E=AQ$4,IF(OR(AQ$4=Tout_JF_P,NOT(NETWORKDAYS.INTL(AQ$4,AQ$4,Chômés))),"*",Montant),
IF(AND(OFFSET(AQ47,,-Sens)&lt;&gt;"",OR(OFFSET(AQ$4,,-Sens)=Tout_JF_P,NOT(NETWORKDAYS.INTL(OFFSET(AQ$4,,-Sens),OFFSET(AQ$4,,-Sens),Chômés)))),IF(OR(AQ$4=Tout_JF_P,NOT(NETWORKDAYS.INTL(AQ$4,AQ$4,Chômés))),"*",Montant),
"")))))),"")</f>
        <v/>
      </c>
      <c r="AR47" s="87" t="str">
        <f ca="1">IFERROR(IF(AR$4&lt;$D47,"",
IF(AR$4&gt;La_Dernière_Opération,"",
IF(AR$4=La_Dernière_Opération,Montant,
IF(AR$4=$D47,IF(OR(AR$4=Tout_JF_P,NOT(NETWORKDAYS.INTL(AR$4,AR$4,Chômés))),"*",Montant),
IF(_T_E=AR$4,IF(OR(AR$4=Tout_JF_P,NOT(NETWORKDAYS.INTL(AR$4,AR$4,Chômés))),"*",Montant),
IF(AND(OFFSET(AR47,,-Sens)&lt;&gt;"",OR(OFFSET(AR$4,,-Sens)=Tout_JF_P,NOT(NETWORKDAYS.INTL(OFFSET(AR$4,,-Sens),OFFSET(AR$4,,-Sens),Chômés)))),IF(OR(AR$4=Tout_JF_P,NOT(NETWORKDAYS.INTL(AR$4,AR$4,Chômés))),"*",Montant),
"")))))),"")</f>
        <v/>
      </c>
      <c r="AS47" s="87" t="str">
        <f t="array" aca="1" ref="AS47" ca="1">IFERROR(IF(AS$4&lt;$D47,"",
IF(AS$4&gt;La_Dernière_Opération,"",
IF(AS$4=La_Dernière_Opération,Montant,
IF(AS$4=$D47,IF(OR(AS$4=Tout_JF_P,NOT(NETWORKDAYS.INTL(AS$4,AS$4,Chômés))),"*",Montant),
IF(_T_E=AS$4,IF(OR(AS$4=Tout_JF_P,NOT(NETWORKDAYS.INTL(AS$4,AS$4,Chômés))),"*",Montant),
IF(AND(OFFSET(AS47,,-Sens)&lt;&gt;"",OR(OFFSET(AS$4,,-Sens)=Tout_JF_P,NOT(NETWORKDAYS.INTL(OFFSET(AS$4,,-Sens),OFFSET(AS$4,,-Sens),Chômés)))),IF(OR(AS$4=Tout_JF_P,NOT(NETWORKDAYS.INTL(AS$4,AS$4,Chômés))),"*",Montant),
"")))))),"")</f>
        <v/>
      </c>
      <c r="AT47" s="87" t="str">
        <f t="array" aca="1" ref="AT47" ca="1">IFERROR(IF(AT$4&lt;$D47,"",
IF(AT$4&gt;La_Dernière_Opération,"",
IF(AT$4=La_Dernière_Opération,Montant,
IF(AT$4=$D47,IF(OR(AT$4=Tout_JF_P,NOT(NETWORKDAYS.INTL(AT$4,AT$4,Chômés))),"*",Montant),
IF(_T_E=AT$4,IF(OR(AT$4=Tout_JF_P,NOT(NETWORKDAYS.INTL(AT$4,AT$4,Chômés))),"*",Montant),
IF(AND(OFFSET(AT47,,-Sens)&lt;&gt;"",OR(OFFSET(AT$4,,-Sens)=Tout_JF_P,NOT(NETWORKDAYS.INTL(OFFSET(AT$4,,-Sens),OFFSET(AT$4,,-Sens),Chômés)))),IF(OR(AT$4=Tout_JF_P,NOT(NETWORKDAYS.INTL(AT$4,AT$4,Chômés))),"*",Montant),
"")))))),"")</f>
        <v/>
      </c>
      <c r="AU47" s="87" t="str">
        <f t="array" aca="1" ref="AU47" ca="1">IFERROR(IF(AU$4&lt;$D47,"",
IF(AU$4&gt;La_Dernière_Opération,"",
IF(AU$4=La_Dernière_Opération,Montant,
IF(AU$4=$D47,IF(OR(AU$4=Tout_JF_P,NOT(NETWORKDAYS.INTL(AU$4,AU$4,Chômés))),"*",Montant),
IF(_T_E=AU$4,IF(OR(AU$4=Tout_JF_P,NOT(NETWORKDAYS.INTL(AU$4,AU$4,Chômés))),"*",Montant),
IF(AND(OFFSET(AU47,,-Sens)&lt;&gt;"",OR(OFFSET(AU$4,,-Sens)=Tout_JF_P,NOT(NETWORKDAYS.INTL(OFFSET(AU$4,,-Sens),OFFSET(AU$4,,-Sens),Chômés)))),IF(OR(AU$4=Tout_JF_P,NOT(NETWORKDAYS.INTL(AU$4,AU$4,Chômés))),"*",Montant),
"")))))),"")</f>
        <v/>
      </c>
      <c r="AV47" s="87" t="str">
        <f t="array" aca="1" ref="AV47" ca="1">IFERROR(IF(AV$4&lt;$D47,"",
IF(AV$4&gt;La_Dernière_Opération,"",
IF(AV$4=La_Dernière_Opération,Montant,
IF(AV$4=$D47,IF(OR(AV$4=Tout_JF_P,NOT(NETWORKDAYS.INTL(AV$4,AV$4,Chômés))),"*",Montant),
IF(_T_E=AV$4,IF(OR(AV$4=Tout_JF_P,NOT(NETWORKDAYS.INTL(AV$4,AV$4,Chômés))),"*",Montant),
IF(AND(OFFSET(AV47,,-Sens)&lt;&gt;"",OR(OFFSET(AV$4,,-Sens)=Tout_JF_P,NOT(NETWORKDAYS.INTL(OFFSET(AV$4,,-Sens),OFFSET(AV$4,,-Sens),Chômés)))),IF(OR(AV$4=Tout_JF_P,NOT(NETWORKDAYS.INTL(AV$4,AV$4,Chômés))),"*",Montant),
"")))))),"")</f>
        <v/>
      </c>
      <c r="AW47" s="87" t="str">
        <f t="array" aca="1" ref="AW47" ca="1">IFERROR(IF(AW$4&lt;$D47,"",
IF(AW$4&gt;La_Dernière_Opération,"",
IF(AW$4=La_Dernière_Opération,Montant,
IF(AW$4=$D47,IF(OR(AW$4=Tout_JF_P,NOT(NETWORKDAYS.INTL(AW$4,AW$4,Chômés))),"*",Montant),
IF(_T_E=AW$4,IF(OR(AW$4=Tout_JF_P,NOT(NETWORKDAYS.INTL(AW$4,AW$4,Chômés))),"*",Montant),
IF(AND(OFFSET(AW47,,-Sens)&lt;&gt;"",OR(OFFSET(AW$4,,-Sens)=Tout_JF_P,NOT(NETWORKDAYS.INTL(OFFSET(AW$4,,-Sens),OFFSET(AW$4,,-Sens),Chômés)))),IF(OR(AW$4=Tout_JF_P,NOT(NETWORKDAYS.INTL(AW$4,AW$4,Chômés))),"*",Montant),
"")))))),"")</f>
        <v/>
      </c>
      <c r="AX47" s="87" t="str">
        <f t="array" aca="1" ref="AX47" ca="1">IFERROR(IF(AX$4&lt;$D47,"",
IF(AX$4&gt;La_Dernière_Opération,"",
IF(AX$4=La_Dernière_Opération,Montant,
IF(AX$4=$D47,IF(OR(AX$4=Tout_JF_P,NOT(NETWORKDAYS.INTL(AX$4,AX$4,Chômés))),"*",Montant),
IF(_T_E=AX$4,IF(OR(AX$4=Tout_JF_P,NOT(NETWORKDAYS.INTL(AX$4,AX$4,Chômés))),"*",Montant),
IF(AND(OFFSET(AX47,,-Sens)&lt;&gt;"",OR(OFFSET(AX$4,,-Sens)=Tout_JF_P,NOT(NETWORKDAYS.INTL(OFFSET(AX$4,,-Sens),OFFSET(AX$4,,-Sens),Chômés)))),IF(OR(AX$4=Tout_JF_P,NOT(NETWORKDAYS.INTL(AX$4,AX$4,Chômés))),"*",Montant),
"")))))),"")</f>
        <v/>
      </c>
      <c r="AY47" s="87" t="str">
        <f ca="1">IFERROR(IF(AY$4&lt;$D47,"",
IF(AY$4&gt;La_Dernière_Opération,"",
IF(AY$4=La_Dernière_Opération,Montant,
IF(AY$4=$D47,IF(OR(AY$4=Tout_JF_P,NOT(NETWORKDAYS.INTL(AY$4,AY$4,Chômés))),"*",Montant),
IF(_T_E=AY$4,IF(OR(AY$4=Tout_JF_P,NOT(NETWORKDAYS.INTL(AY$4,AY$4,Chômés))),"*",Montant),
IF(AND(OFFSET(AY47,,-Sens)&lt;&gt;"",OR(OFFSET(AY$4,,-Sens)=Tout_JF_P,NOT(NETWORKDAYS.INTL(OFFSET(AY$4,,-Sens),OFFSET(AY$4,,-Sens),Chômés)))),IF(OR(AY$4=Tout_JF_P,NOT(NETWORKDAYS.INTL(AY$4,AY$4,Chômés))),"*",Montant),
"")))))),"")</f>
        <v/>
      </c>
      <c r="AZ47" s="87" t="str">
        <f ca="1">IFERROR(IF(AZ$4&lt;$D47,"",
IF(AZ$4&gt;La_Dernière_Opération,"",
IF(AZ$4=La_Dernière_Opération,Montant,
IF(AZ$4=$D47,IF(OR(AZ$4=Tout_JF_P,NOT(NETWORKDAYS.INTL(AZ$4,AZ$4,Chômés))),"*",Montant),
IF(_T_E=AZ$4,IF(OR(AZ$4=Tout_JF_P,NOT(NETWORKDAYS.INTL(AZ$4,AZ$4,Chômés))),"*",Montant),
IF(AND(OFFSET(AZ47,,-Sens)&lt;&gt;"",OR(OFFSET(AZ$4,,-Sens)=Tout_JF_P,NOT(NETWORKDAYS.INTL(OFFSET(AZ$4,,-Sens),OFFSET(AZ$4,,-Sens),Chômés)))),IF(OR(AZ$4=Tout_JF_P,NOT(NETWORKDAYS.INTL(AZ$4,AZ$4,Chômés))),"*",Montant),
"")))))),"")</f>
        <v/>
      </c>
      <c r="BA47" s="87" t="str">
        <f t="array" aca="1" ref="BA47" ca="1">IFERROR(IF(BA$4&lt;$D47,"",
IF(BA$4&gt;La_Dernière_Opération,"",
IF(BA$4=La_Dernière_Opération,Montant,
IF(BA$4=$D47,IF(OR(BA$4=Tout_JF_P,NOT(NETWORKDAYS.INTL(BA$4,BA$4,Chômés))),"*",Montant),
IF(_T_E=BA$4,IF(OR(BA$4=Tout_JF_P,NOT(NETWORKDAYS.INTL(BA$4,BA$4,Chômés))),"*",Montant),
IF(AND(OFFSET(BA47,,-Sens)&lt;&gt;"",OR(OFFSET(BA$4,,-Sens)=Tout_JF_P,NOT(NETWORKDAYS.INTL(OFFSET(BA$4,,-Sens),OFFSET(BA$4,,-Sens),Chômés)))),IF(OR(BA$4=Tout_JF_P,NOT(NETWORKDAYS.INTL(BA$4,BA$4,Chômés))),"*",Montant),
"")))))),"")</f>
        <v/>
      </c>
      <c r="BB47" s="88" t="str">
        <f t="array" aca="1" ref="BB47" ca="1">IFERROR(IF(BB$4&lt;$D47,"",
IF(BB$4&gt;La_Dernière_Opération,"",
IF(BB$4=La_Dernière_Opération,Montant,
IF(BB$4=$D47,IF(OR(BB$4=Tout_JF_P,NOT(NETWORKDAYS.INTL(BB$4,BB$4,Chômés))),"*",Montant),
IF(_T_E=BB$4,IF(OR(BB$4=Tout_JF_P,NOT(NETWORKDAYS.INTL(BB$4,BB$4,Chômés))),"*",Montant),
IF(AND(OFFSET(BB47,,-Sens)&lt;&gt;"",OR(OFFSET(BB$4,,-Sens)=Tout_JF_P,NOT(NETWORKDAYS.INTL(OFFSET(BB$4,,-Sens),OFFSET(BB$4,,-Sens),Chômés)))),IF(OR(BB$4=Tout_JF_P,NOT(NETWORKDAYS.INTL(BB$4,BB$4,Chômés))),"*",Montant),
"")))))),"")</f>
        <v/>
      </c>
      <c r="BC47" s="88" t="str">
        <f t="array" aca="1" ref="BC47" ca="1">IFERROR(IF(BC$4&lt;$D47,"",
IF(BC$4&gt;La_Dernière_Opération,"",
IF(BC$4=La_Dernière_Opération,Montant,
IF(BC$4=$D47,IF(OR(BC$4=Tout_JF_P,NOT(NETWORKDAYS.INTL(BC$4,BC$4,Chômés))),"*",Montant),
IF(_T_E=BC$4,IF(OR(BC$4=Tout_JF_P,NOT(NETWORKDAYS.INTL(BC$4,BC$4,Chômés))),"*",Montant),
IF(AND(OFFSET(BC47,,-Sens)&lt;&gt;"",OR(OFFSET(BC$4,,-Sens)=Tout_JF_P,NOT(NETWORKDAYS.INTL(OFFSET(BC$4,,-Sens),OFFSET(BC$4,,-Sens),Chômés)))),IF(OR(BC$4=Tout_JF_P,NOT(NETWORKDAYS.INTL(BC$4,BC$4,Chômés))),"*",Montant),
"")))))),"")</f>
        <v/>
      </c>
      <c r="BD47" s="88" t="str">
        <f t="array" aca="1" ref="BD47" ca="1">IFERROR(IF(BD$4&lt;$D47,"",
IF(BD$4&gt;La_Dernière_Opération,"",
IF(BD$4=La_Dernière_Opération,Montant,
IF(BD$4=$D47,IF(OR(BD$4=Tout_JF_P,NOT(NETWORKDAYS.INTL(BD$4,BD$4,Chômés))),"*",Montant),
IF(_T_E=BD$4,IF(OR(BD$4=Tout_JF_P,NOT(NETWORKDAYS.INTL(BD$4,BD$4,Chômés))),"*",Montant),
IF(AND(OFFSET(BD47,,-Sens)&lt;&gt;"",OR(OFFSET(BD$4,,-Sens)=Tout_JF_P,NOT(NETWORKDAYS.INTL(OFFSET(BD$4,,-Sens),OFFSET(BD$4,,-Sens),Chômés)))),IF(OR(BD$4=Tout_JF_P,NOT(NETWORKDAYS.INTL(BD$4,BD$4,Chômés))),"*",Montant),
"")))))),"")</f>
        <v/>
      </c>
      <c r="BE47" s="88" t="str">
        <f t="array" aca="1" ref="BE47" ca="1">IFERROR(IF(BE$4&lt;$D47,"",
IF(BE$4&gt;La_Dernière_Opération,"",
IF(BE$4=La_Dernière_Opération,Montant,
IF(BE$4=$D47,IF(OR(BE$4=Tout_JF_P,NOT(NETWORKDAYS.INTL(BE$4,BE$4,Chômés))),"*",Montant),
IF(_T_E=BE$4,IF(OR(BE$4=Tout_JF_P,NOT(NETWORKDAYS.INTL(BE$4,BE$4,Chômés))),"*",Montant),
IF(AND(OFFSET(BE47,,-Sens)&lt;&gt;"",OR(OFFSET(BE$4,,-Sens)=Tout_JF_P,NOT(NETWORKDAYS.INTL(OFFSET(BE$4,,-Sens),OFFSET(BE$4,,-Sens),Chômés)))),IF(OR(BE$4=Tout_JF_P,NOT(NETWORKDAYS.INTL(BE$4,BE$4,Chômés))),"*",Montant),
"")))))),"")</f>
        <v/>
      </c>
      <c r="BF47" s="88" t="str">
        <f t="array" aca="1" ref="BF47" ca="1">IFERROR(IF(BF$4&lt;$D47,"",
IF(BF$4&gt;La_Dernière_Opération,"",
IF(BF$4=La_Dernière_Opération,Montant,
IF(BF$4=$D47,IF(OR(BF$4=Tout_JF_P,NOT(NETWORKDAYS.INTL(BF$4,BF$4,Chômés))),"*",Montant),
IF(_T_E=BF$4,IF(OR(BF$4=Tout_JF_P,NOT(NETWORKDAYS.INTL(BF$4,BF$4,Chômés))),"*",Montant),
IF(AND(OFFSET(BF47,,-Sens)&lt;&gt;"",OR(OFFSET(BF$4,,-Sens)=Tout_JF_P,NOT(NETWORKDAYS.INTL(OFFSET(BF$4,,-Sens),OFFSET(BF$4,,-Sens),Chômés)))),IF(OR(BF$4=Tout_JF_P,NOT(NETWORKDAYS.INTL(BF$4,BF$4,Chômés))),"*",Montant),
"")))))),"")</f>
        <v/>
      </c>
      <c r="BG47" s="88" t="str">
        <f t="array" aca="1" ref="BG47" ca="1">IFERROR(IF(BG$4&lt;$D47,"",
IF(BG$4&gt;La_Dernière_Opération,"",
IF(BG$4=La_Dernière_Opération,Montant,
IF(BG$4=$D47,IF(OR(BG$4=Tout_JF_P,NOT(NETWORKDAYS.INTL(BG$4,BG$4,Chômés))),"*",Montant),
IF(_T_E=BG$4,IF(OR(BG$4=Tout_JF_P,NOT(NETWORKDAYS.INTL(BG$4,BG$4,Chômés))),"*",Montant),
IF(AND(OFFSET(BG47,,-Sens)&lt;&gt;"",OR(OFFSET(BG$4,,-Sens)=Tout_JF_P,NOT(NETWORKDAYS.INTL(OFFSET(BG$4,,-Sens),OFFSET(BG$4,,-Sens),Chômés)))),IF(OR(BG$4=Tout_JF_P,NOT(NETWORKDAYS.INTL(BG$4,BG$4,Chômés))),"*",Montant),
"")))))),"")</f>
        <v/>
      </c>
      <c r="BH47" s="89" t="str">
        <f t="array" aca="1" ref="BH47" ca="1">IFERROR(IF(BH$4&lt;$D47,"",
IF(BH$4&gt;La_Dernière_Opération,"",
IF(BH$4=La_Dernière_Opération,Montant,
IF(BH$4=$D47,IF(OR(BH$4=Tout_JF_P,NOT(NETWORKDAYS.INTL(BH$4,BH$4,Chômés))),"*",Montant),
IF(_T_E=BH$4,IF(OR(BH$4=Tout_JF_P,NOT(NETWORKDAYS.INTL(BH$4,BH$4,Chômés))),"*",Montant),
IF(AND(OFFSET(BH47,,-Sens)&lt;&gt;"",OR(OFFSET(BH$4,,-Sens)=Tout_JF_P,NOT(NETWORKDAYS.INTL(OFFSET(BH$4,,-Sens),OFFSET(BH$4,,-Sens),Chômés)))),IF(OR(BH$4=Tout_JF_P,NOT(NETWORKDAYS.INTL(BH$4,BH$4,Chômés))),"*",Montant),
"")))))),"")</f>
        <v/>
      </c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  <c r="NM47" s="5"/>
      <c r="NN47" s="5"/>
      <c r="NO47" s="5"/>
      <c r="NP47" s="5"/>
      <c r="NQ47" s="5"/>
      <c r="NR47" s="5"/>
      <c r="NS47" s="5"/>
      <c r="NT47" s="5"/>
      <c r="NU47" s="5"/>
      <c r="NV47" s="5"/>
      <c r="NW47" s="5"/>
      <c r="NX47" s="5"/>
      <c r="NY47" s="5"/>
      <c r="NZ47" s="5"/>
      <c r="OA47" s="5"/>
      <c r="OB47" s="5"/>
      <c r="OC47" s="5"/>
      <c r="OD47" s="5"/>
      <c r="OE47" s="5"/>
      <c r="OF47" s="5"/>
      <c r="OG47" s="5"/>
      <c r="OH47" s="5"/>
      <c r="OI47" s="5"/>
      <c r="OJ47" s="5"/>
      <c r="OK47" s="5"/>
      <c r="OL47" s="5"/>
      <c r="OM47" s="5"/>
      <c r="ON47" s="5"/>
      <c r="OO47" s="5"/>
      <c r="OP47" s="5"/>
      <c r="OQ47" s="5"/>
      <c r="OR47" s="5"/>
      <c r="OS47" s="5"/>
      <c r="OT47" s="5"/>
      <c r="OU47" s="5"/>
      <c r="OV47" s="5"/>
      <c r="OW47" s="5"/>
      <c r="OX47" s="5"/>
      <c r="OY47" s="5"/>
      <c r="OZ47" s="5"/>
      <c r="PA47" s="5"/>
      <c r="PB47" s="5"/>
      <c r="PC47" s="5"/>
      <c r="PD47" s="5"/>
      <c r="PE47" s="5"/>
      <c r="PF47" s="5"/>
      <c r="PG47" s="5"/>
      <c r="PH47" s="5"/>
      <c r="PI47" s="5"/>
      <c r="PJ47" s="5"/>
      <c r="PK47" s="5"/>
      <c r="PL47" s="5"/>
      <c r="PM47" s="5"/>
      <c r="PN47" s="5"/>
      <c r="PO47" s="5"/>
      <c r="PP47" s="5"/>
      <c r="PQ47" s="5"/>
      <c r="PR47" s="5"/>
      <c r="PS47" s="5"/>
      <c r="PT47" s="5"/>
      <c r="PU47" s="5"/>
      <c r="PV47" s="5"/>
      <c r="PW47" s="5"/>
      <c r="PX47" s="5"/>
      <c r="PY47" s="5"/>
      <c r="PZ47" s="5"/>
      <c r="QA47" s="5"/>
      <c r="QB47" s="5"/>
      <c r="QC47" s="5"/>
      <c r="QD47" s="5"/>
      <c r="QE47" s="5"/>
      <c r="QF47" s="5"/>
      <c r="QG47" s="5"/>
      <c r="QH47" s="5"/>
      <c r="QI47" s="5"/>
      <c r="QJ47" s="5"/>
      <c r="QK47" s="5"/>
      <c r="QL47" s="5"/>
      <c r="QM47" s="5"/>
      <c r="QN47" s="5"/>
      <c r="QO47" s="5"/>
      <c r="QP47" s="5"/>
      <c r="QQ47" s="5"/>
      <c r="QR47" s="5"/>
      <c r="QS47" s="5"/>
      <c r="QT47" s="5"/>
      <c r="QU47" s="5"/>
      <c r="QV47" s="5"/>
      <c r="QW47" s="5"/>
      <c r="QX47" s="5"/>
      <c r="QY47" s="5"/>
      <c r="QZ47" s="5"/>
      <c r="RA47" s="5"/>
      <c r="RB47" s="5"/>
      <c r="RC47" s="5"/>
      <c r="RD47" s="5"/>
      <c r="RE47" s="5"/>
      <c r="RF47" s="5"/>
      <c r="RG47" s="5"/>
      <c r="RH47" s="5"/>
      <c r="RI47" s="5"/>
      <c r="RJ47" s="5"/>
      <c r="RK47" s="5"/>
      <c r="RL47" s="5"/>
      <c r="RM47" s="5"/>
      <c r="RN47" s="5"/>
      <c r="RO47" s="5"/>
      <c r="RP47" s="5"/>
      <c r="RQ47" s="5"/>
      <c r="RR47" s="5"/>
      <c r="RS47" s="5"/>
      <c r="RT47" s="5"/>
      <c r="RU47" s="5"/>
      <c r="RV47" s="5"/>
      <c r="RW47" s="5"/>
      <c r="RX47" s="5"/>
      <c r="RY47" s="5"/>
      <c r="RZ47" s="5"/>
      <c r="SA47" s="5"/>
      <c r="SB47" s="5"/>
      <c r="SC47" s="5"/>
      <c r="SD47" s="5"/>
      <c r="SE47" s="5"/>
      <c r="SF47" s="5"/>
      <c r="SG47" s="5"/>
      <c r="SH47" s="5"/>
      <c r="SI47" s="5"/>
      <c r="SJ47" s="5"/>
      <c r="SK47" s="5"/>
      <c r="SL47" s="5"/>
      <c r="SM47" s="5"/>
      <c r="SN47" s="5"/>
      <c r="SO47" s="5"/>
      <c r="SP47" s="5"/>
      <c r="SQ47" s="5"/>
      <c r="SR47" s="5"/>
      <c r="SS47" s="5"/>
      <c r="ST47" s="5"/>
      <c r="SU47" s="5"/>
      <c r="SV47" s="5"/>
      <c r="SW47" s="5"/>
      <c r="SX47" s="5"/>
      <c r="SY47" s="5"/>
      <c r="SZ47" s="5"/>
      <c r="TA47" s="5"/>
      <c r="TB47" s="5"/>
      <c r="TC47" s="5"/>
      <c r="TD47" s="5"/>
      <c r="TE47" s="5"/>
      <c r="TF47" s="5"/>
      <c r="TG47" s="5"/>
      <c r="TH47" s="5"/>
      <c r="TI47" s="5"/>
      <c r="TJ47" s="5"/>
      <c r="TK47" s="5"/>
      <c r="TL47" s="5"/>
      <c r="TM47" s="5"/>
      <c r="TN47" s="5"/>
      <c r="TO47" s="5"/>
      <c r="TP47" s="5"/>
      <c r="TQ47" s="5"/>
      <c r="TR47" s="5"/>
      <c r="TS47" s="5"/>
      <c r="TT47" s="5"/>
      <c r="TU47" s="5"/>
      <c r="TV47" s="5"/>
      <c r="TW47" s="5"/>
      <c r="TX47" s="5"/>
      <c r="TY47" s="5"/>
      <c r="TZ47" s="5"/>
      <c r="UA47" s="5"/>
      <c r="UB47" s="5"/>
      <c r="UC47" s="5"/>
      <c r="UD47" s="5"/>
      <c r="UE47" s="5"/>
      <c r="UF47" s="5"/>
      <c r="UG47" s="5"/>
      <c r="UH47" s="5"/>
      <c r="UI47" s="5"/>
      <c r="UJ47" s="5"/>
      <c r="UK47" s="5"/>
      <c r="UL47" s="5"/>
      <c r="UM47" s="5"/>
      <c r="UN47" s="5"/>
      <c r="UO47" s="5"/>
      <c r="UP47" s="5"/>
      <c r="UQ47" s="5"/>
      <c r="UR47" s="5"/>
      <c r="US47" s="5"/>
      <c r="UT47" s="5"/>
      <c r="UU47" s="5"/>
      <c r="UV47" s="5"/>
      <c r="UW47" s="5"/>
      <c r="UX47" s="5"/>
      <c r="UY47" s="5"/>
      <c r="UZ47" s="5"/>
      <c r="VA47" s="5"/>
      <c r="VB47" s="5"/>
      <c r="VC47" s="5"/>
      <c r="VD47" s="5"/>
      <c r="VE47" s="5"/>
      <c r="VF47" s="5"/>
      <c r="VG47" s="5"/>
      <c r="VH47" s="5"/>
      <c r="VI47" s="5"/>
      <c r="VJ47" s="5"/>
      <c r="VK47" s="5"/>
      <c r="VL47" s="5"/>
      <c r="VM47" s="5"/>
      <c r="VN47" s="5"/>
      <c r="VO47" s="5"/>
      <c r="VP47" s="5"/>
      <c r="VQ47" s="5"/>
      <c r="VR47" s="5"/>
      <c r="VS47" s="5"/>
      <c r="VT47" s="5"/>
      <c r="VU47" s="5"/>
      <c r="VV47" s="5"/>
      <c r="VW47" s="5"/>
      <c r="VX47" s="5"/>
      <c r="VY47" s="5"/>
      <c r="VZ47" s="5"/>
      <c r="WA47" s="5"/>
      <c r="WB47" s="5"/>
      <c r="WC47" s="5"/>
      <c r="WD47" s="5"/>
      <c r="WE47" s="5"/>
      <c r="WF47" s="5"/>
      <c r="WG47" s="5"/>
      <c r="WH47" s="5"/>
      <c r="WI47" s="5"/>
      <c r="WJ47" s="5"/>
      <c r="WK47" s="5"/>
      <c r="WL47" s="5"/>
      <c r="WM47" s="5"/>
      <c r="WN47" s="5"/>
      <c r="WO47" s="5"/>
      <c r="WP47" s="5"/>
      <c r="WQ47" s="5"/>
      <c r="WR47" s="5"/>
      <c r="WS47" s="5"/>
      <c r="WT47" s="5"/>
      <c r="WU47" s="5"/>
      <c r="WV47" s="5"/>
      <c r="WW47" s="5"/>
      <c r="WX47" s="5"/>
      <c r="WY47" s="5"/>
      <c r="WZ47" s="5"/>
      <c r="XA47" s="5"/>
      <c r="XB47" s="5"/>
      <c r="XC47" s="5"/>
      <c r="XD47" s="5"/>
      <c r="XE47" s="5"/>
      <c r="XF47" s="5"/>
      <c r="XG47" s="5"/>
      <c r="XH47" s="5"/>
      <c r="XI47" s="5"/>
      <c r="XJ47" s="5"/>
      <c r="XK47" s="5"/>
      <c r="XL47" s="5"/>
      <c r="XM47" s="5"/>
      <c r="XN47" s="5"/>
      <c r="XO47" s="5"/>
      <c r="XP47" s="5"/>
      <c r="XQ47" s="5"/>
      <c r="XR47" s="5"/>
      <c r="XS47" s="5"/>
      <c r="XT47" s="5"/>
      <c r="XU47" s="5"/>
      <c r="XV47" s="5"/>
      <c r="XW47" s="5"/>
      <c r="XX47" s="5"/>
      <c r="XY47" s="5"/>
      <c r="XZ47" s="5"/>
      <c r="YA47" s="5"/>
      <c r="YB47" s="5"/>
      <c r="YC47" s="5"/>
      <c r="YD47" s="5"/>
      <c r="YE47" s="5"/>
      <c r="YF47" s="5"/>
      <c r="YG47" s="5"/>
      <c r="YH47" s="5"/>
      <c r="YI47" s="5"/>
      <c r="YJ47" s="5"/>
      <c r="YK47" s="5"/>
      <c r="YL47" s="5"/>
      <c r="YM47" s="5"/>
      <c r="YN47" s="5"/>
      <c r="YO47" s="5"/>
      <c r="YP47" s="5"/>
      <c r="YQ47" s="5"/>
      <c r="YR47" s="5"/>
      <c r="YS47" s="5"/>
      <c r="YT47" s="5"/>
      <c r="YU47" s="5"/>
      <c r="YV47" s="5"/>
      <c r="YW47" s="5"/>
      <c r="YX47" s="5"/>
      <c r="YY47" s="5"/>
      <c r="YZ47" s="5"/>
      <c r="ZA47" s="5"/>
      <c r="ZB47" s="5"/>
      <c r="ZC47" s="5"/>
      <c r="ZD47" s="5"/>
      <c r="ZE47" s="5"/>
      <c r="ZF47" s="5"/>
      <c r="ZG47" s="5"/>
      <c r="ZH47" s="5"/>
      <c r="ZI47" s="5"/>
      <c r="ZJ47" s="5"/>
      <c r="ZK47" s="5"/>
      <c r="ZL47" s="5"/>
      <c r="ZM47" s="5"/>
      <c r="ZN47" s="5"/>
      <c r="ZO47" s="5"/>
      <c r="ZP47" s="5"/>
      <c r="ZQ47" s="5"/>
      <c r="ZR47" s="5"/>
      <c r="ZS47" s="5"/>
      <c r="ZT47" s="5"/>
      <c r="ZU47" s="5"/>
      <c r="ZV47" s="5"/>
      <c r="ZW47" s="5"/>
      <c r="ZX47" s="5"/>
      <c r="ZY47" s="5"/>
      <c r="ZZ47" s="5"/>
    </row>
    <row r="48" spans="1:702" ht="26.25" x14ac:dyDescent="0.25">
      <c r="A48" s="61" t="s">
        <v>155</v>
      </c>
      <c r="B48" s="73" t="s">
        <v>168</v>
      </c>
      <c r="C48" s="69"/>
      <c r="D48" s="70">
        <v>43845</v>
      </c>
      <c r="E48" s="75" t="s">
        <v>54</v>
      </c>
      <c r="F48" s="71">
        <v>10000</v>
      </c>
      <c r="G48" s="69"/>
      <c r="H48" s="72">
        <f t="array" aca="1" ref="H48" ca="1">IF(OR($D48=Fériés,$D48=Ponts,NOT(NETWORKDAYS.INTL($D48,$D48,Chômés))),"Erreur de",IF($D48="","Absence de",IFERROR(
IF($I48="Terminé","Opération",
IF(TODAY()&lt;=$D48,$D48,
IF($I48&lt;WORKDAY.INTL(Prochaine_Echéance,IF(OR(WORKDAY.INTL(Prochaine_Echéance,0,Chômés,Tout_JF_P)=Tout_JF_P),1,0)*Sens,Chômés,Tout_JF_P),
$I48,
WORKDAY.INTL(Prochaine_Echéance,IF(OR(WORKDAY.INTL(Prochaine_Echéance,0,Chômés,Tout_JF_P)=Tout_JF_P),1,0)*Sens,Chômés,Tout_JF_P))
)),
IF($D48="","Absence de","Erreur de"))))</f>
        <v>43936</v>
      </c>
      <c r="I48" s="60" t="str">
        <f t="array" aca="1" ref="I48" ca="1">IF(OR($D48=Fériés,$D48=Ponts,NOT(NETWORKDAYS.INTL($D48,$D48,Chômés))),"date de début",IFERROR(
IF(La_Dernière_Opération&gt;EDATE($D48,100),"Perpétuel",
IF(La_Dernière_Opération&lt;TODAY(),"Terminé",La_Dernière_Opération)),IF(AND(ISNUMBER($D48),$E48=""),"périodicité","date de début")))</f>
        <v>Perpétuel</v>
      </c>
      <c r="J48" s="40" t="str">
        <f t="array" aca="1" ref="J48" ca="1">IFERROR(IF(J$4&lt;$D48,"",
IF(J$4&gt;La_Dernière_Opération,"",
IF(J$4=La_Dernière_Opération,Montant,
IF(J$4=$D48,IF(OR(J$4=Tout_JF_P,NOT(NETWORKDAYS.INTL(J$4,J$4,Chômés))),"*",Montant),
IF(_T_E=J$4,IF(OR(J$4=Tout_JF_P,NOT(NETWORKDAYS.INTL(J$4,J$4,Chômés))),"*",Montant),
IF(AND(OFFSET(J48,,-Sens)&lt;&gt;"",OR(OFFSET(J$4,,-Sens)=Tout_JF_P,NOT(NETWORKDAYS.INTL(OFFSET(J$4,,-Sens),OFFSET(J$4,,-Sens),Chômés)))),IF(OR(J$4=Tout_JF_P,NOT(NETWORKDAYS.INTL(J$4,J$4,Chômés))),"*",Montant),
"")))))),"")</f>
        <v/>
      </c>
      <c r="K48" s="40" t="str">
        <f t="array" aca="1" ref="K48" ca="1">IFERROR(IF(K$4&lt;$D48,"",
IF(K$4&gt;La_Dernière_Opération,"",
IF(K$4=La_Dernière_Opération,Montant,
IF(K$4=$D48,IF(OR(K$4=Tout_JF_P,NOT(NETWORKDAYS.INTL(K$4,K$4,Chômés))),"*",Montant),
IF(_T_E=K$4,IF(OR(K$4=Tout_JF_P,NOT(NETWORKDAYS.INTL(K$4,K$4,Chômés))),"*",Montant),
IF(AND(OFFSET(K48,,-Sens)&lt;&gt;"",OR(OFFSET(K$4,,-Sens)=Tout_JF_P,NOT(NETWORKDAYS.INTL(OFFSET(K$4,,-Sens),OFFSET(K$4,,-Sens),Chômés)))),IF(OR(K$4=Tout_JF_P,NOT(NETWORKDAYS.INTL(K$4,K$4,Chômés))),"*",Montant),
"")))))),"")</f>
        <v/>
      </c>
      <c r="L48" s="40" t="str">
        <f t="array" aca="1" ref="L48" ca="1">IFERROR(IF(L$4&lt;$D48,"",
IF(L$4&gt;La_Dernière_Opération,"",
IF(L$4=La_Dernière_Opération,Montant,
IF(L$4=$D48,IF(OR(L$4=Tout_JF_P,NOT(NETWORKDAYS.INTL(L$4,L$4,Chômés))),"*",Montant),
IF(_T_E=L$4,IF(OR(L$4=Tout_JF_P,NOT(NETWORKDAYS.INTL(L$4,L$4,Chômés))),"*",Montant),
IF(AND(OFFSET(L48,,-Sens)&lt;&gt;"",OR(OFFSET(L$4,,-Sens)=Tout_JF_P,NOT(NETWORKDAYS.INTL(OFFSET(L$4,,-Sens),OFFSET(L$4,,-Sens),Chômés)))),IF(OR(L$4=Tout_JF_P,NOT(NETWORKDAYS.INTL(L$4,L$4,Chômés))),"*",Montant),
"")))))),"")</f>
        <v/>
      </c>
      <c r="M48" s="40" t="str">
        <f t="array" aca="1" ref="M48" ca="1">IFERROR(IF(M$4&lt;$D48,"",
IF(M$4&gt;La_Dernière_Opération,"",
IF(M$4=La_Dernière_Opération,Montant,
IF(M$4=$D48,IF(OR(M$4=Tout_JF_P,NOT(NETWORKDAYS.INTL(M$4,M$4,Chômés))),"*",Montant),
IF(_T_E=M$4,IF(OR(M$4=Tout_JF_P,NOT(NETWORKDAYS.INTL(M$4,M$4,Chômés))),"*",Montant),
IF(AND(OFFSET(M48,,-Sens)&lt;&gt;"",OR(OFFSET(M$4,,-Sens)=Tout_JF_P,NOT(NETWORKDAYS.INTL(OFFSET(M$4,,-Sens),OFFSET(M$4,,-Sens),Chômés)))),IF(OR(M$4=Tout_JF_P,NOT(NETWORKDAYS.INTL(M$4,M$4,Chômés))),"*",Montant),
"")))))),"")</f>
        <v/>
      </c>
      <c r="N48" s="40" t="str">
        <f t="array" aca="1" ref="N48" ca="1">IFERROR(IF(N$4&lt;$D48,"",
IF(N$4&gt;La_Dernière_Opération,"",
IF(N$4=La_Dernière_Opération,Montant,
IF(N$4=$D48,IF(OR(N$4=Tout_JF_P,NOT(NETWORKDAYS.INTL(N$4,N$4,Chômés))),"*",Montant),
IF(_T_E=N$4,IF(OR(N$4=Tout_JF_P,NOT(NETWORKDAYS.INTL(N$4,N$4,Chômés))),"*",Montant),
IF(AND(OFFSET(N48,,-Sens)&lt;&gt;"",OR(OFFSET(N$4,,-Sens)=Tout_JF_P,NOT(NETWORKDAYS.INTL(OFFSET(N$4,,-Sens),OFFSET(N$4,,-Sens),Chômés)))),IF(OR(N$4=Tout_JF_P,NOT(NETWORKDAYS.INTL(N$4,N$4,Chômés))),"*",Montant),
"")))))),"")</f>
        <v/>
      </c>
      <c r="O48" s="40" t="str">
        <f t="array" aca="1" ref="O48" ca="1">IFERROR(IF(O$4&lt;$D48,"",
IF(O$4&gt;La_Dernière_Opération,"",
IF(O$4=La_Dernière_Opération,Montant,
IF(O$4=$D48,IF(OR(O$4=Tout_JF_P,NOT(NETWORKDAYS.INTL(O$4,O$4,Chômés))),"*",Montant),
IF(_T_E=O$4,IF(OR(O$4=Tout_JF_P,NOT(NETWORKDAYS.INTL(O$4,O$4,Chômés))),"*",Montant),
IF(AND(OFFSET(O48,,-Sens)&lt;&gt;"",OR(OFFSET(O$4,,-Sens)=Tout_JF_P,NOT(NETWORKDAYS.INTL(OFFSET(O$4,,-Sens),OFFSET(O$4,,-Sens),Chômés)))),IF(OR(O$4=Tout_JF_P,NOT(NETWORKDAYS.INTL(O$4,O$4,Chômés))),"*",Montant),
"")))))),"")</f>
        <v/>
      </c>
      <c r="P48" s="40" t="str">
        <f t="array" aca="1" ref="P48" ca="1">IFERROR(IF(P$4&lt;$D48,"",
IF(P$4&gt;La_Dernière_Opération,"",
IF(P$4=La_Dernière_Opération,Montant,
IF(P$4=$D48,IF(OR(P$4=Tout_JF_P,NOT(NETWORKDAYS.INTL(P$4,P$4,Chômés))),"*",Montant),
IF(_T_E=P$4,IF(OR(P$4=Tout_JF_P,NOT(NETWORKDAYS.INTL(P$4,P$4,Chômés))),"*",Montant),
IF(AND(OFFSET(P48,,-Sens)&lt;&gt;"",OR(OFFSET(P$4,,-Sens)=Tout_JF_P,NOT(NETWORKDAYS.INTL(OFFSET(P$4,,-Sens),OFFSET(P$4,,-Sens),Chômés)))),IF(OR(P$4=Tout_JF_P,NOT(NETWORKDAYS.INTL(P$4,P$4,Chômés))),"*",Montant),
"")))))),"")</f>
        <v/>
      </c>
      <c r="Q48" s="40" t="str">
        <f t="array" aca="1" ref="Q48" ca="1">IFERROR(IF(Q$4&lt;$D48,"",
IF(Q$4&gt;La_Dernière_Opération,"",
IF(Q$4=La_Dernière_Opération,Montant,
IF(Q$4=$D48,IF(OR(Q$4=Tout_JF_P,NOT(NETWORKDAYS.INTL(Q$4,Q$4,Chômés))),"*",Montant),
IF(_T_E=Q$4,IF(OR(Q$4=Tout_JF_P,NOT(NETWORKDAYS.INTL(Q$4,Q$4,Chômés))),"*",Montant),
IF(AND(OFFSET(Q48,,-Sens)&lt;&gt;"",OR(OFFSET(Q$4,,-Sens)=Tout_JF_P,NOT(NETWORKDAYS.INTL(OFFSET(Q$4,,-Sens),OFFSET(Q$4,,-Sens),Chômés)))),IF(OR(Q$4=Tout_JF_P,NOT(NETWORKDAYS.INTL(Q$4,Q$4,Chômés))),"*",Montant),
"")))))),"")</f>
        <v/>
      </c>
      <c r="R48" s="87" t="str">
        <f t="array" aca="1" ref="R48" ca="1">IFERROR(IF(R$4&lt;$D48,"",
IF(R$4&gt;La_Dernière_Opération,"",
IF(R$4=La_Dernière_Opération,Montant,
IF(R$4=$D48,IF(OR(R$4=Tout_JF_P,NOT(NETWORKDAYS.INTL(R$4,R$4,Chômés))),"*",Montant),
IF(_T_E=R$4,IF(OR(R$4=Tout_JF_P,NOT(NETWORKDAYS.INTL(R$4,R$4,Chômés))),"*",Montant),
IF(AND(OFFSET(R48,,-Sens)&lt;&gt;"",OR(OFFSET(R$4,,-Sens)=Tout_JF_P,NOT(NETWORKDAYS.INTL(OFFSET(R$4,,-Sens),OFFSET(R$4,,-Sens),Chômés)))),IF(OR(R$4=Tout_JF_P,NOT(NETWORKDAYS.INTL(R$4,R$4,Chômés))),"*",Montant),
"")))))),"")</f>
        <v/>
      </c>
      <c r="S48" s="87" t="str">
        <f t="array" aca="1" ref="S48" ca="1">IFERROR(IF(S$4&lt;$D48,"",
IF(S$4&gt;La_Dernière_Opération,"",
IF(S$4=La_Dernière_Opération,Montant,
IF(S$4=$D48,IF(OR(S$4=Tout_JF_P,NOT(NETWORKDAYS.INTL(S$4,S$4,Chômés))),"*",Montant),
IF(_T_E=S$4,IF(OR(S$4=Tout_JF_P,NOT(NETWORKDAYS.INTL(S$4,S$4,Chômés))),"*",Montant),
IF(AND(OFFSET(S48,,-Sens)&lt;&gt;"",OR(OFFSET(S$4,,-Sens)=Tout_JF_P,NOT(NETWORKDAYS.INTL(OFFSET(S$4,,-Sens),OFFSET(S$4,,-Sens),Chômés)))),IF(OR(S$4=Tout_JF_P,NOT(NETWORKDAYS.INTL(S$4,S$4,Chômés))),"*",Montant),
"")))))),"")</f>
        <v/>
      </c>
      <c r="T48" s="87" t="str">
        <f t="array" aca="1" ref="T48" ca="1">IFERROR(IF(T$4&lt;$D48,"",
IF(T$4&gt;La_Dernière_Opération,"",
IF(T$4=La_Dernière_Opération,Montant,
IF(T$4=$D48,IF(OR(T$4=Tout_JF_P,NOT(NETWORKDAYS.INTL(T$4,T$4,Chômés))),"*",Montant),
IF(_T_E=T$4,IF(OR(T$4=Tout_JF_P,NOT(NETWORKDAYS.INTL(T$4,T$4,Chômés))),"*",Montant),
IF(AND(OFFSET(T48,,-Sens)&lt;&gt;"",OR(OFFSET(T$4,,-Sens)=Tout_JF_P,NOT(NETWORKDAYS.INTL(OFFSET(T$4,,-Sens),OFFSET(T$4,,-Sens),Chômés)))),IF(OR(T$4=Tout_JF_P,NOT(NETWORKDAYS.INTL(T$4,T$4,Chômés))),"*",Montant),
"")))))),"")</f>
        <v/>
      </c>
      <c r="U48" s="87" t="str">
        <f t="array" aca="1" ref="U48" ca="1">IFERROR(IF(U$4&lt;$D48,"",
IF(U$4&gt;La_Dernière_Opération,"",
IF(U$4=La_Dernière_Opération,Montant,
IF(U$4=$D48,IF(OR(U$4=Tout_JF_P,NOT(NETWORKDAYS.INTL(U$4,U$4,Chômés))),"*",Montant),
IF(_T_E=U$4,IF(OR(U$4=Tout_JF_P,NOT(NETWORKDAYS.INTL(U$4,U$4,Chômés))),"*",Montant),
IF(AND(OFFSET(U48,,-Sens)&lt;&gt;"",OR(OFFSET(U$4,,-Sens)=Tout_JF_P,NOT(NETWORKDAYS.INTL(OFFSET(U$4,,-Sens),OFFSET(U$4,,-Sens),Chômés)))),IF(OR(U$4=Tout_JF_P,NOT(NETWORKDAYS.INTL(U$4,U$4,Chômés))),"*",Montant),
"")))))),"")</f>
        <v/>
      </c>
      <c r="V48" s="87" t="str">
        <f ca="1">IFERROR(IF(V$4&lt;$D48,"",
IF(V$4&gt;La_Dernière_Opération,"",
IF(V$4=La_Dernière_Opération,Montant,
IF(V$4=$D48,IF(OR(V$4=Tout_JF_P,NOT(NETWORKDAYS.INTL(V$4,V$4,Chômés))),"*",Montant),
IF(_T_E=V$4,IF(OR(V$4=Tout_JF_P,NOT(NETWORKDAYS.INTL(V$4,V$4,Chômés))),"*",Montant),
IF(AND(OFFSET(V48,,-Sens)&lt;&gt;"",OR(OFFSET(V$4,,-Sens)=Tout_JF_P,NOT(NETWORKDAYS.INTL(OFFSET(V$4,,-Sens),OFFSET(V$4,,-Sens),Chômés)))),IF(OR(V$4=Tout_JF_P,NOT(NETWORKDAYS.INTL(V$4,V$4,Chômés))),"*",Montant),
"")))))),"")</f>
        <v/>
      </c>
      <c r="W48" s="87" t="str">
        <f ca="1">IFERROR(IF(W$4&lt;$D48,"",
IF(W$4&gt;La_Dernière_Opération,"",
IF(W$4=La_Dernière_Opération,Montant,
IF(W$4=$D48,IF(OR(W$4=Tout_JF_P,NOT(NETWORKDAYS.INTL(W$4,W$4,Chômés))),"*",Montant),
IF(_T_E=W$4,IF(OR(W$4=Tout_JF_P,NOT(NETWORKDAYS.INTL(W$4,W$4,Chômés))),"*",Montant),
IF(AND(OFFSET(W48,,-Sens)&lt;&gt;"",OR(OFFSET(W$4,,-Sens)=Tout_JF_P,NOT(NETWORKDAYS.INTL(OFFSET(W$4,,-Sens),OFFSET(W$4,,-Sens),Chômés)))),IF(OR(W$4=Tout_JF_P,NOT(NETWORKDAYS.INTL(W$4,W$4,Chômés))),"*",Montant),
"")))))),"")</f>
        <v/>
      </c>
      <c r="X48" s="87" t="str">
        <f t="array" aca="1" ref="X48" ca="1">IFERROR(IF(X$4&lt;$D48,"",
IF(X$4&gt;La_Dernière_Opération,"",
IF(X$4=La_Dernière_Opération,Montant,
IF(X$4=$D48,IF(OR(X$4=Tout_JF_P,NOT(NETWORKDAYS.INTL(X$4,X$4,Chômés))),"*",Montant),
IF(_T_E=X$4,IF(OR(X$4=Tout_JF_P,NOT(NETWORKDAYS.INTL(X$4,X$4,Chômés))),"*",Montant),
IF(AND(OFFSET(X48,,-Sens)&lt;&gt;"",OR(OFFSET(X$4,,-Sens)=Tout_JF_P,NOT(NETWORKDAYS.INTL(OFFSET(X$4,,-Sens),OFFSET(X$4,,-Sens),Chômés)))),IF(OR(X$4=Tout_JF_P,NOT(NETWORKDAYS.INTL(X$4,X$4,Chômés))),"*",Montant),
"")))))),"")</f>
        <v/>
      </c>
      <c r="Y48" s="87" t="str">
        <f t="array" aca="1" ref="Y48" ca="1">IFERROR(IF(Y$4&lt;$D48,"",
IF(Y$4&gt;La_Dernière_Opération,"",
IF(Y$4=La_Dernière_Opération,Montant,
IF(Y$4=$D48,IF(OR(Y$4=Tout_JF_P,NOT(NETWORKDAYS.INTL(Y$4,Y$4,Chômés))),"*",Montant),
IF(_T_E=Y$4,IF(OR(Y$4=Tout_JF_P,NOT(NETWORKDAYS.INTL(Y$4,Y$4,Chômés))),"*",Montant),
IF(AND(OFFSET(Y48,,-Sens)&lt;&gt;"",OR(OFFSET(Y$4,,-Sens)=Tout_JF_P,NOT(NETWORKDAYS.INTL(OFFSET(Y$4,,-Sens),OFFSET(Y$4,,-Sens),Chômés)))),IF(OR(Y$4=Tout_JF_P,NOT(NETWORKDAYS.INTL(Y$4,Y$4,Chômés))),"*",Montant),
"")))))),"")</f>
        <v/>
      </c>
      <c r="Z48" s="87" t="str">
        <f t="array" aca="1" ref="Z48" ca="1">IFERROR(IF(Z$4&lt;$D48,"",
IF(Z$4&gt;La_Dernière_Opération,"",
IF(Z$4=La_Dernière_Opération,Montant,
IF(Z$4=$D48,IF(OR(Z$4=Tout_JF_P,NOT(NETWORKDAYS.INTL(Z$4,Z$4,Chômés))),"*",Montant),
IF(_T_E=Z$4,IF(OR(Z$4=Tout_JF_P,NOT(NETWORKDAYS.INTL(Z$4,Z$4,Chômés))),"*",Montant),
IF(AND(OFFSET(Z48,,-Sens)&lt;&gt;"",OR(OFFSET(Z$4,,-Sens)=Tout_JF_P,NOT(NETWORKDAYS.INTL(OFFSET(Z$4,,-Sens),OFFSET(Z$4,,-Sens),Chômés)))),IF(OR(Z$4=Tout_JF_P,NOT(NETWORKDAYS.INTL(Z$4,Z$4,Chômés))),"*",Montant),
"")))))),"")</f>
        <v/>
      </c>
      <c r="AA48" s="87" t="str">
        <f t="array" aca="1" ref="AA48" ca="1">IFERROR(IF(AA$4&lt;$D48,"",
IF(AA$4&gt;La_Dernière_Opération,"",
IF(AA$4=La_Dernière_Opération,Montant,
IF(AA$4=$D48,IF(OR(AA$4=Tout_JF_P,NOT(NETWORKDAYS.INTL(AA$4,AA$4,Chômés))),"*",Montant),
IF(_T_E=AA$4,IF(OR(AA$4=Tout_JF_P,NOT(NETWORKDAYS.INTL(AA$4,AA$4,Chômés))),"*",Montant),
IF(AND(OFFSET(AA48,,-Sens)&lt;&gt;"",OR(OFFSET(AA$4,,-Sens)=Tout_JF_P,NOT(NETWORKDAYS.INTL(OFFSET(AA$4,,-Sens),OFFSET(AA$4,,-Sens),Chômés)))),IF(OR(AA$4=Tout_JF_P,NOT(NETWORKDAYS.INTL(AA$4,AA$4,Chômés))),"*",Montant),
"")))))),"")</f>
        <v/>
      </c>
      <c r="AB48" s="87" t="str">
        <f ca="1">IFERROR(IF(AB$4&lt;$D48,"",
IF(AB$4&gt;La_Dernière_Opération,"",
IF(AB$4=La_Dernière_Opération,Montant,
IF(AB$4=$D48,IF(OR(AB$4=Tout_JF_P,NOT(NETWORKDAYS.INTL(AB$4,AB$4,Chômés))),"*",Montant),
IF(_T_E=AB$4,IF(OR(AB$4=Tout_JF_P,NOT(NETWORKDAYS.INTL(AB$4,AB$4,Chômés))),"*",Montant),
IF(AND(OFFSET(AB48,,-Sens)&lt;&gt;"",OR(OFFSET(AB$4,,-Sens)=Tout_JF_P,NOT(NETWORKDAYS.INTL(OFFSET(AB$4,,-Sens),OFFSET(AB$4,,-Sens),Chômés)))),IF(OR(AB$4=Tout_JF_P,NOT(NETWORKDAYS.INTL(AB$4,AB$4,Chômés))),"*",Montant),
"")))))),"")</f>
        <v/>
      </c>
      <c r="AC48" s="87" t="str">
        <f t="array" aca="1" ref="AC48" ca="1">IFERROR(IF(AC$4&lt;$D48,"",
IF(AC$4&gt;La_Dernière_Opération,"",
IF(AC$4=La_Dernière_Opération,Montant,
IF(AC$4=$D48,IF(OR(AC$4=Tout_JF_P,NOT(NETWORKDAYS.INTL(AC$4,AC$4,Chômés))),"*",Montant),
IF(_T_E=AC$4,IF(OR(AC$4=Tout_JF_P,NOT(NETWORKDAYS.INTL(AC$4,AC$4,Chômés))),"*",Montant),
IF(AND(OFFSET(AC48,,-Sens)&lt;&gt;"",OR(OFFSET(AC$4,,-Sens)=Tout_JF_P,NOT(NETWORKDAYS.INTL(OFFSET(AC$4,,-Sens),OFFSET(AC$4,,-Sens),Chômés)))),IF(OR(AC$4=Tout_JF_P,NOT(NETWORKDAYS.INTL(AC$4,AC$4,Chômés))),"*",Montant),
"")))))),"")</f>
        <v/>
      </c>
      <c r="AD48" s="87" t="str">
        <f ca="1">IFERROR(IF(AD$4&lt;$D48,"",
IF(AD$4&gt;La_Dernière_Opération,"",
IF(AD$4=La_Dernière_Opération,Montant,
IF(AD$4=$D48,IF(OR(AD$4=Tout_JF_P,NOT(NETWORKDAYS.INTL(AD$4,AD$4,Chômés))),"*",Montant),
IF(_T_E=AD$4,IF(OR(AD$4=Tout_JF_P,NOT(NETWORKDAYS.INTL(AD$4,AD$4,Chômés))),"*",Montant),
IF(AND(OFFSET(AD48,,-Sens)&lt;&gt;"",OR(OFFSET(AD$4,,-Sens)=Tout_JF_P,NOT(NETWORKDAYS.INTL(OFFSET(AD$4,,-Sens),OFFSET(AD$4,,-Sens),Chômés)))),IF(OR(AD$4=Tout_JF_P,NOT(NETWORKDAYS.INTL(AD$4,AD$4,Chômés))),"*",Montant),
"")))))),"")</f>
        <v/>
      </c>
      <c r="AE48" s="87" t="str">
        <f t="array" aca="1" ref="AE48" ca="1">IFERROR(IF(AE$4&lt;$D48,"",
IF(AE$4&gt;La_Dernière_Opération,"",
IF(AE$4=La_Dernière_Opération,Montant,
IF(AE$4=$D48,IF(OR(AE$4=Tout_JF_P,NOT(NETWORKDAYS.INTL(AE$4,AE$4,Chômés))),"*",Montant),
IF(_T_E=AE$4,IF(OR(AE$4=Tout_JF_P,NOT(NETWORKDAYS.INTL(AE$4,AE$4,Chômés))),"*",Montant),
IF(AND(OFFSET(AE48,,-Sens)&lt;&gt;"",OR(OFFSET(AE$4,,-Sens)=Tout_JF_P,NOT(NETWORKDAYS.INTL(OFFSET(AE$4,,-Sens),OFFSET(AE$4,,-Sens),Chômés)))),IF(OR(AE$4=Tout_JF_P,NOT(NETWORKDAYS.INTL(AE$4,AE$4,Chômés))),"*",Montant),
"")))))),"")</f>
        <v/>
      </c>
      <c r="AF48" s="87" t="str">
        <f t="array" aca="1" ref="AF48" ca="1">IFERROR(IF(AF$4&lt;$D48,"",
IF(AF$4&gt;La_Dernière_Opération,"",
IF(AF$4=La_Dernière_Opération,Montant,
IF(AF$4=$D48,IF(OR(AF$4=Tout_JF_P,NOT(NETWORKDAYS.INTL(AF$4,AF$4,Chômés))),"*",Montant),
IF(_T_E=AF$4,IF(OR(AF$4=Tout_JF_P,NOT(NETWORKDAYS.INTL(AF$4,AF$4,Chômés))),"*",Montant),
IF(AND(OFFSET(AF48,,-Sens)&lt;&gt;"",OR(OFFSET(AF$4,,-Sens)=Tout_JF_P,NOT(NETWORKDAYS.INTL(OFFSET(AF$4,,-Sens),OFFSET(AF$4,,-Sens),Chômés)))),IF(OR(AF$4=Tout_JF_P,NOT(NETWORKDAYS.INTL(AF$4,AF$4,Chômés))),"*",Montant),
"")))))),"")</f>
        <v/>
      </c>
      <c r="AG48" s="87" t="str">
        <f ca="1">IFERROR(IF(AG$4&lt;$D48,"",
IF(AG$4&gt;La_Dernière_Opération,"",
IF(AG$4=La_Dernière_Opération,Montant,
IF(AG$4=$D48,IF(OR(AG$4=Tout_JF_P,NOT(NETWORKDAYS.INTL(AG$4,AG$4,Chômés))),"*",Montant),
IF(_T_E=AG$4,IF(OR(AG$4=Tout_JF_P,NOT(NETWORKDAYS.INTL(AG$4,AG$4,Chômés))),"*",Montant),
IF(AND(OFFSET(AG48,,-Sens)&lt;&gt;"",OR(OFFSET(AG$4,,-Sens)=Tout_JF_P,NOT(NETWORKDAYS.INTL(OFFSET(AG$4,,-Sens),OFFSET(AG$4,,-Sens),Chômés)))),IF(OR(AG$4=Tout_JF_P,NOT(NETWORKDAYS.INTL(AG$4,AG$4,Chômés))),"*",Montant),
"")))))),"")</f>
        <v/>
      </c>
      <c r="AH48" s="87" t="str">
        <f t="array" aca="1" ref="AH48" ca="1">IFERROR(IF(AH$4&lt;$D48,"",
IF(AH$4&gt;La_Dernière_Opération,"",
IF(AH$4=La_Dernière_Opération,Montant,
IF(AH$4=$D48,IF(OR(AH$4=Tout_JF_P,NOT(NETWORKDAYS.INTL(AH$4,AH$4,Chômés))),"*",Montant),
IF(_T_E=AH$4,IF(OR(AH$4=Tout_JF_P,NOT(NETWORKDAYS.INTL(AH$4,AH$4,Chômés))),"*",Montant),
IF(AND(OFFSET(AH48,,-Sens)&lt;&gt;"",OR(OFFSET(AH$4,,-Sens)=Tout_JF_P,NOT(NETWORKDAYS.INTL(OFFSET(AH$4,,-Sens),OFFSET(AH$4,,-Sens),Chômés)))),IF(OR(AH$4=Tout_JF_P,NOT(NETWORKDAYS.INTL(AH$4,AH$4,Chômés))),"*",Montant),
"")))))),"")</f>
        <v/>
      </c>
      <c r="AI48" s="87" t="str">
        <f ca="1">IFERROR(IF(AI$4&lt;$D48,"",
IF(AI$4&gt;La_Dernière_Opération,"",
IF(AI$4=La_Dernière_Opération,Montant,
IF(AI$4=$D48,IF(OR(AI$4=Tout_JF_P,NOT(NETWORKDAYS.INTL(AI$4,AI$4,Chômés))),"*",Montant),
IF(_T_E=AI$4,IF(OR(AI$4=Tout_JF_P,NOT(NETWORKDAYS.INTL(AI$4,AI$4,Chômés))),"*",Montant),
IF(AND(OFFSET(AI48,,-Sens)&lt;&gt;"",OR(OFFSET(AI$4,,-Sens)=Tout_JF_P,NOT(NETWORKDAYS.INTL(OFFSET(AI$4,,-Sens),OFFSET(AI$4,,-Sens),Chômés)))),IF(OR(AI$4=Tout_JF_P,NOT(NETWORKDAYS.INTL(AI$4,AI$4,Chômés))),"*",Montant),
"")))))),"")</f>
        <v/>
      </c>
      <c r="AJ48" s="87" t="str">
        <f t="array" aca="1" ref="AJ48" ca="1">IFERROR(IF(AJ$4&lt;$D48,"",
IF(AJ$4&gt;La_Dernière_Opération,"",
IF(AJ$4=La_Dernière_Opération,Montant,
IF(AJ$4=$D48,IF(OR(AJ$4=Tout_JF_P,NOT(NETWORKDAYS.INTL(AJ$4,AJ$4,Chômés))),"*",Montant),
IF(_T_E=AJ$4,IF(OR(AJ$4=Tout_JF_P,NOT(NETWORKDAYS.INTL(AJ$4,AJ$4,Chômés))),"*",Montant),
IF(AND(OFFSET(AJ48,,-Sens)&lt;&gt;"",OR(OFFSET(AJ$4,,-Sens)=Tout_JF_P,NOT(NETWORKDAYS.INTL(OFFSET(AJ$4,,-Sens),OFFSET(AJ$4,,-Sens),Chômés)))),IF(OR(AJ$4=Tout_JF_P,NOT(NETWORKDAYS.INTL(AJ$4,AJ$4,Chômés))),"*",Montant),
"")))))),"")</f>
        <v/>
      </c>
      <c r="AK48" s="87" t="str">
        <f t="array" aca="1" ref="AK48" ca="1">IFERROR(IF(AK$4&lt;$D48,"",
IF(AK$4&gt;La_Dernière_Opération,"",
IF(AK$4=La_Dernière_Opération,Montant,
IF(AK$4=$D48,IF(OR(AK$4=Tout_JF_P,NOT(NETWORKDAYS.INTL(AK$4,AK$4,Chômés))),"*",Montant),
IF(_T_E=AK$4,IF(OR(AK$4=Tout_JF_P,NOT(NETWORKDAYS.INTL(AK$4,AK$4,Chômés))),"*",Montant),
IF(AND(OFFSET(AK48,,-Sens)&lt;&gt;"",OR(OFFSET(AK$4,,-Sens)=Tout_JF_P,NOT(NETWORKDAYS.INTL(OFFSET(AK$4,,-Sens),OFFSET(AK$4,,-Sens),Chômés)))),IF(OR(AK$4=Tout_JF_P,NOT(NETWORKDAYS.INTL(AK$4,AK$4,Chômés))),"*",Montant),
"")))))),"")</f>
        <v/>
      </c>
      <c r="AL48" s="87" t="str">
        <f t="array" aca="1" ref="AL48" ca="1">IFERROR(IF(AL$4&lt;$D48,"",
IF(AL$4&gt;La_Dernière_Opération,"",
IF(AL$4=La_Dernière_Opération,Montant,
IF(AL$4=$D48,IF(OR(AL$4=Tout_JF_P,NOT(NETWORKDAYS.INTL(AL$4,AL$4,Chômés))),"*",Montant),
IF(_T_E=AL$4,IF(OR(AL$4=Tout_JF_P,NOT(NETWORKDAYS.INTL(AL$4,AL$4,Chômés))),"*",Montant),
IF(AND(OFFSET(AL48,,-Sens)&lt;&gt;"",OR(OFFSET(AL$4,,-Sens)=Tout_JF_P,NOT(NETWORKDAYS.INTL(OFFSET(AL$4,,-Sens),OFFSET(AL$4,,-Sens),Chômés)))),IF(OR(AL$4=Tout_JF_P,NOT(NETWORKDAYS.INTL(AL$4,AL$4,Chômés))),"*",Montant),
"")))))),"")</f>
        <v/>
      </c>
      <c r="AM48" s="87" t="str">
        <f t="array" aca="1" ref="AM48" ca="1">IFERROR(IF(AM$4&lt;$D48,"",
IF(AM$4&gt;La_Dernière_Opération,"",
IF(AM$4=La_Dernière_Opération,Montant,
IF(AM$4=$D48,IF(OR(AM$4=Tout_JF_P,NOT(NETWORKDAYS.INTL(AM$4,AM$4,Chômés))),"*",Montant),
IF(_T_E=AM$4,IF(OR(AM$4=Tout_JF_P,NOT(NETWORKDAYS.INTL(AM$4,AM$4,Chômés))),"*",Montant),
IF(AND(OFFSET(AM48,,-Sens)&lt;&gt;"",OR(OFFSET(AM$4,,-Sens)=Tout_JF_P,NOT(NETWORKDAYS.INTL(OFFSET(AM$4,,-Sens),OFFSET(AM$4,,-Sens),Chômés)))),IF(OR(AM$4=Tout_JF_P,NOT(NETWORKDAYS.INTL(AM$4,AM$4,Chômés))),"*",Montant),
"")))))),"")</f>
        <v/>
      </c>
      <c r="AN48" s="87" t="str">
        <f t="array" aca="1" ref="AN48" ca="1">IFERROR(IF(AN$4&lt;$D48,"",
IF(AN$4&gt;La_Dernière_Opération,"",
IF(AN$4=La_Dernière_Opération,Montant,
IF(AN$4=$D48,IF(OR(AN$4=Tout_JF_P,NOT(NETWORKDAYS.INTL(AN$4,AN$4,Chômés))),"*",Montant),
IF(_T_E=AN$4,IF(OR(AN$4=Tout_JF_P,NOT(NETWORKDAYS.INTL(AN$4,AN$4,Chômés))),"*",Montant),
IF(AND(OFFSET(AN48,,-Sens)&lt;&gt;"",OR(OFFSET(AN$4,,-Sens)=Tout_JF_P,NOT(NETWORKDAYS.INTL(OFFSET(AN$4,,-Sens),OFFSET(AN$4,,-Sens),Chômés)))),IF(OR(AN$4=Tout_JF_P,NOT(NETWORKDAYS.INTL(AN$4,AN$4,Chômés))),"*",Montant),
"")))))),"")</f>
        <v/>
      </c>
      <c r="AO48" s="87" t="str">
        <f t="array" aca="1" ref="AO48" ca="1">IFERROR(IF(AO$4&lt;$D48,"",
IF(AO$4&gt;La_Dernière_Opération,"",
IF(AO$4=La_Dernière_Opération,Montant,
IF(AO$4=$D48,IF(OR(AO$4=Tout_JF_P,NOT(NETWORKDAYS.INTL(AO$4,AO$4,Chômés))),"*",Montant),
IF(_T_E=AO$4,IF(OR(AO$4=Tout_JF_P,NOT(NETWORKDAYS.INTL(AO$4,AO$4,Chômés))),"*",Montant),
IF(AND(OFFSET(AO48,,-Sens)&lt;&gt;"",OR(OFFSET(AO$4,,-Sens)=Tout_JF_P,NOT(NETWORKDAYS.INTL(OFFSET(AO$4,,-Sens),OFFSET(AO$4,,-Sens),Chômés)))),IF(OR(AO$4=Tout_JF_P,NOT(NETWORKDAYS.INTL(AO$4,AO$4,Chômés))),"*",Montant),
"")))))),"")</f>
        <v/>
      </c>
      <c r="AP48" s="87" t="str">
        <f t="array" aca="1" ref="AP48" ca="1">IFERROR(IF(AP$4&lt;$D48,"",
IF(AP$4&gt;La_Dernière_Opération,"",
IF(AP$4=La_Dernière_Opération,Montant,
IF(AP$4=$D48,IF(OR(AP$4=Tout_JF_P,NOT(NETWORKDAYS.INTL(AP$4,AP$4,Chômés))),"*",Montant),
IF(_T_E=AP$4,IF(OR(AP$4=Tout_JF_P,NOT(NETWORKDAYS.INTL(AP$4,AP$4,Chômés))),"*",Montant),
IF(AND(OFFSET(AP48,,-Sens)&lt;&gt;"",OR(OFFSET(AP$4,,-Sens)=Tout_JF_P,NOT(NETWORKDAYS.INTL(OFFSET(AP$4,,-Sens),OFFSET(AP$4,,-Sens),Chômés)))),IF(OR(AP$4=Tout_JF_P,NOT(NETWORKDAYS.INTL(AP$4,AP$4,Chômés))),"*",Montant),
"")))))),"")</f>
        <v/>
      </c>
      <c r="AQ48" s="87" t="str">
        <f ca="1">IFERROR(IF(AQ$4&lt;$D48,"",
IF(AQ$4&gt;La_Dernière_Opération,"",
IF(AQ$4=La_Dernière_Opération,Montant,
IF(AQ$4=$D48,IF(OR(AQ$4=Tout_JF_P,NOT(NETWORKDAYS.INTL(AQ$4,AQ$4,Chômés))),"*",Montant),
IF(_T_E=AQ$4,IF(OR(AQ$4=Tout_JF_P,NOT(NETWORKDAYS.INTL(AQ$4,AQ$4,Chômés))),"*",Montant),
IF(AND(OFFSET(AQ48,,-Sens)&lt;&gt;"",OR(OFFSET(AQ$4,,-Sens)=Tout_JF_P,NOT(NETWORKDAYS.INTL(OFFSET(AQ$4,,-Sens),OFFSET(AQ$4,,-Sens),Chômés)))),IF(OR(AQ$4=Tout_JF_P,NOT(NETWORKDAYS.INTL(AQ$4,AQ$4,Chômés))),"*",Montant),
"")))))),"")</f>
        <v/>
      </c>
      <c r="AR48" s="87" t="str">
        <f ca="1">IFERROR(IF(AR$4&lt;$D48,"",
IF(AR$4&gt;La_Dernière_Opération,"",
IF(AR$4=La_Dernière_Opération,Montant,
IF(AR$4=$D48,IF(OR(AR$4=Tout_JF_P,NOT(NETWORKDAYS.INTL(AR$4,AR$4,Chômés))),"*",Montant),
IF(_T_E=AR$4,IF(OR(AR$4=Tout_JF_P,NOT(NETWORKDAYS.INTL(AR$4,AR$4,Chômés))),"*",Montant),
IF(AND(OFFSET(AR48,,-Sens)&lt;&gt;"",OR(OFFSET(AR$4,,-Sens)=Tout_JF_P,NOT(NETWORKDAYS.INTL(OFFSET(AR$4,,-Sens),OFFSET(AR$4,,-Sens),Chômés)))),IF(OR(AR$4=Tout_JF_P,NOT(NETWORKDAYS.INTL(AR$4,AR$4,Chômés))),"*",Montant),
"")))))),"")</f>
        <v/>
      </c>
      <c r="AS48" s="87" t="str">
        <f t="array" aca="1" ref="AS48" ca="1">IFERROR(IF(AS$4&lt;$D48,"",
IF(AS$4&gt;La_Dernière_Opération,"",
IF(AS$4=La_Dernière_Opération,Montant,
IF(AS$4=$D48,IF(OR(AS$4=Tout_JF_P,NOT(NETWORKDAYS.INTL(AS$4,AS$4,Chômés))),"*",Montant),
IF(_T_E=AS$4,IF(OR(AS$4=Tout_JF_P,NOT(NETWORKDAYS.INTL(AS$4,AS$4,Chômés))),"*",Montant),
IF(AND(OFFSET(AS48,,-Sens)&lt;&gt;"",OR(OFFSET(AS$4,,-Sens)=Tout_JF_P,NOT(NETWORKDAYS.INTL(OFFSET(AS$4,,-Sens),OFFSET(AS$4,,-Sens),Chômés)))),IF(OR(AS$4=Tout_JF_P,NOT(NETWORKDAYS.INTL(AS$4,AS$4,Chômés))),"*",Montant),
"")))))),"")</f>
        <v/>
      </c>
      <c r="AT48" s="87" t="str">
        <f t="array" aca="1" ref="AT48" ca="1">IFERROR(IF(AT$4&lt;$D48,"",
IF(AT$4&gt;La_Dernière_Opération,"",
IF(AT$4=La_Dernière_Opération,Montant,
IF(AT$4=$D48,IF(OR(AT$4=Tout_JF_P,NOT(NETWORKDAYS.INTL(AT$4,AT$4,Chômés))),"*",Montant),
IF(_T_E=AT$4,IF(OR(AT$4=Tout_JF_P,NOT(NETWORKDAYS.INTL(AT$4,AT$4,Chômés))),"*",Montant),
IF(AND(OFFSET(AT48,,-Sens)&lt;&gt;"",OR(OFFSET(AT$4,,-Sens)=Tout_JF_P,NOT(NETWORKDAYS.INTL(OFFSET(AT$4,,-Sens),OFFSET(AT$4,,-Sens),Chômés)))),IF(OR(AT$4=Tout_JF_P,NOT(NETWORKDAYS.INTL(AT$4,AT$4,Chômés))),"*",Montant),
"")))))),"")</f>
        <v/>
      </c>
      <c r="AU48" s="87" t="str">
        <f t="array" aca="1" ref="AU48" ca="1">IFERROR(IF(AU$4&lt;$D48,"",
IF(AU$4&gt;La_Dernière_Opération,"",
IF(AU$4=La_Dernière_Opération,Montant,
IF(AU$4=$D48,IF(OR(AU$4=Tout_JF_P,NOT(NETWORKDAYS.INTL(AU$4,AU$4,Chômés))),"*",Montant),
IF(_T_E=AU$4,IF(OR(AU$4=Tout_JF_P,NOT(NETWORKDAYS.INTL(AU$4,AU$4,Chômés))),"*",Montant),
IF(AND(OFFSET(AU48,,-Sens)&lt;&gt;"",OR(OFFSET(AU$4,,-Sens)=Tout_JF_P,NOT(NETWORKDAYS.INTL(OFFSET(AU$4,,-Sens),OFFSET(AU$4,,-Sens),Chômés)))),IF(OR(AU$4=Tout_JF_P,NOT(NETWORKDAYS.INTL(AU$4,AU$4,Chômés))),"*",Montant),
"")))))),"")</f>
        <v/>
      </c>
      <c r="AV48" s="87" t="str">
        <f t="array" aca="1" ref="AV48" ca="1">IFERROR(IF(AV$4&lt;$D48,"",
IF(AV$4&gt;La_Dernière_Opération,"",
IF(AV$4=La_Dernière_Opération,Montant,
IF(AV$4=$D48,IF(OR(AV$4=Tout_JF_P,NOT(NETWORKDAYS.INTL(AV$4,AV$4,Chômés))),"*",Montant),
IF(_T_E=AV$4,IF(OR(AV$4=Tout_JF_P,NOT(NETWORKDAYS.INTL(AV$4,AV$4,Chômés))),"*",Montant),
IF(AND(OFFSET(AV48,,-Sens)&lt;&gt;"",OR(OFFSET(AV$4,,-Sens)=Tout_JF_P,NOT(NETWORKDAYS.INTL(OFFSET(AV$4,,-Sens),OFFSET(AV$4,,-Sens),Chômés)))),IF(OR(AV$4=Tout_JF_P,NOT(NETWORKDAYS.INTL(AV$4,AV$4,Chômés))),"*",Montant),
"")))))),"")</f>
        <v/>
      </c>
      <c r="AW48" s="87" t="str">
        <f t="array" aca="1" ref="AW48" ca="1">IFERROR(IF(AW$4&lt;$D48,"",
IF(AW$4&gt;La_Dernière_Opération,"",
IF(AW$4=La_Dernière_Opération,Montant,
IF(AW$4=$D48,IF(OR(AW$4=Tout_JF_P,NOT(NETWORKDAYS.INTL(AW$4,AW$4,Chômés))),"*",Montant),
IF(_T_E=AW$4,IF(OR(AW$4=Tout_JF_P,NOT(NETWORKDAYS.INTL(AW$4,AW$4,Chômés))),"*",Montant),
IF(AND(OFFSET(AW48,,-Sens)&lt;&gt;"",OR(OFFSET(AW$4,,-Sens)=Tout_JF_P,NOT(NETWORKDAYS.INTL(OFFSET(AW$4,,-Sens),OFFSET(AW$4,,-Sens),Chômés)))),IF(OR(AW$4=Tout_JF_P,NOT(NETWORKDAYS.INTL(AW$4,AW$4,Chômés))),"*",Montant),
"")))))),"")</f>
        <v/>
      </c>
      <c r="AX48" s="87" t="str">
        <f t="array" aca="1" ref="AX48" ca="1">IFERROR(IF(AX$4&lt;$D48,"",
IF(AX$4&gt;La_Dernière_Opération,"",
IF(AX$4=La_Dernière_Opération,Montant,
IF(AX$4=$D48,IF(OR(AX$4=Tout_JF_P,NOT(NETWORKDAYS.INTL(AX$4,AX$4,Chômés))),"*",Montant),
IF(_T_E=AX$4,IF(OR(AX$4=Tout_JF_P,NOT(NETWORKDAYS.INTL(AX$4,AX$4,Chômés))),"*",Montant),
IF(AND(OFFSET(AX48,,-Sens)&lt;&gt;"",OR(OFFSET(AX$4,,-Sens)=Tout_JF_P,NOT(NETWORKDAYS.INTL(OFFSET(AX$4,,-Sens),OFFSET(AX$4,,-Sens),Chômés)))),IF(OR(AX$4=Tout_JF_P,NOT(NETWORKDAYS.INTL(AX$4,AX$4,Chômés))),"*",Montant),
"")))))),"")</f>
        <v/>
      </c>
      <c r="AY48" s="87" t="str">
        <f ca="1">IFERROR(IF(AY$4&lt;$D48,"",
IF(AY$4&gt;La_Dernière_Opération,"",
IF(AY$4=La_Dernière_Opération,Montant,
IF(AY$4=$D48,IF(OR(AY$4=Tout_JF_P,NOT(NETWORKDAYS.INTL(AY$4,AY$4,Chômés))),"*",Montant),
IF(_T_E=AY$4,IF(OR(AY$4=Tout_JF_P,NOT(NETWORKDAYS.INTL(AY$4,AY$4,Chômés))),"*",Montant),
IF(AND(OFFSET(AY48,,-Sens)&lt;&gt;"",OR(OFFSET(AY$4,,-Sens)=Tout_JF_P,NOT(NETWORKDAYS.INTL(OFFSET(AY$4,,-Sens),OFFSET(AY$4,,-Sens),Chômés)))),IF(OR(AY$4=Tout_JF_P,NOT(NETWORKDAYS.INTL(AY$4,AY$4,Chômés))),"*",Montant),
"")))))),"")</f>
        <v/>
      </c>
      <c r="AZ48" s="87" t="str">
        <f ca="1">IFERROR(IF(AZ$4&lt;$D48,"",
IF(AZ$4&gt;La_Dernière_Opération,"",
IF(AZ$4=La_Dernière_Opération,Montant,
IF(AZ$4=$D48,IF(OR(AZ$4=Tout_JF_P,NOT(NETWORKDAYS.INTL(AZ$4,AZ$4,Chômés))),"*",Montant),
IF(_T_E=AZ$4,IF(OR(AZ$4=Tout_JF_P,NOT(NETWORKDAYS.INTL(AZ$4,AZ$4,Chômés))),"*",Montant),
IF(AND(OFFSET(AZ48,,-Sens)&lt;&gt;"",OR(OFFSET(AZ$4,,-Sens)=Tout_JF_P,NOT(NETWORKDAYS.INTL(OFFSET(AZ$4,,-Sens),OFFSET(AZ$4,,-Sens),Chômés)))),IF(OR(AZ$4=Tout_JF_P,NOT(NETWORKDAYS.INTL(AZ$4,AZ$4,Chômés))),"*",Montant),
"")))))),"")</f>
        <v/>
      </c>
      <c r="BA48" s="87" t="str">
        <f t="array" aca="1" ref="BA48" ca="1">IFERROR(IF(BA$4&lt;$D48,"",
IF(BA$4&gt;La_Dernière_Opération,"",
IF(BA$4=La_Dernière_Opération,Montant,
IF(BA$4=$D48,IF(OR(BA$4=Tout_JF_P,NOT(NETWORKDAYS.INTL(BA$4,BA$4,Chômés))),"*",Montant),
IF(_T_E=BA$4,IF(OR(BA$4=Tout_JF_P,NOT(NETWORKDAYS.INTL(BA$4,BA$4,Chômés))),"*",Montant),
IF(AND(OFFSET(BA48,,-Sens)&lt;&gt;"",OR(OFFSET(BA$4,,-Sens)=Tout_JF_P,NOT(NETWORKDAYS.INTL(OFFSET(BA$4,,-Sens),OFFSET(BA$4,,-Sens),Chômés)))),IF(OR(BA$4=Tout_JF_P,NOT(NETWORKDAYS.INTL(BA$4,BA$4,Chômés))),"*",Montant),
"")))))),"")</f>
        <v/>
      </c>
      <c r="BB48" s="88" t="str">
        <f t="array" aca="1" ref="BB48" ca="1">IFERROR(IF(BB$4&lt;$D48,"",
IF(BB$4&gt;La_Dernière_Opération,"",
IF(BB$4=La_Dernière_Opération,Montant,
IF(BB$4=$D48,IF(OR(BB$4=Tout_JF_P,NOT(NETWORKDAYS.INTL(BB$4,BB$4,Chômés))),"*",Montant),
IF(_T_E=BB$4,IF(OR(BB$4=Tout_JF_P,NOT(NETWORKDAYS.INTL(BB$4,BB$4,Chômés))),"*",Montant),
IF(AND(OFFSET(BB48,,-Sens)&lt;&gt;"",OR(OFFSET(BB$4,,-Sens)=Tout_JF_P,NOT(NETWORKDAYS.INTL(OFFSET(BB$4,,-Sens),OFFSET(BB$4,,-Sens),Chômés)))),IF(OR(BB$4=Tout_JF_P,NOT(NETWORKDAYS.INTL(BB$4,BB$4,Chômés))),"*",Montant),
"")))))),"")</f>
        <v/>
      </c>
      <c r="BC48" s="88" t="str">
        <f t="array" aca="1" ref="BC48" ca="1">IFERROR(IF(BC$4&lt;$D48,"",
IF(BC$4&gt;La_Dernière_Opération,"",
IF(BC$4=La_Dernière_Opération,Montant,
IF(BC$4=$D48,IF(OR(BC$4=Tout_JF_P,NOT(NETWORKDAYS.INTL(BC$4,BC$4,Chômés))),"*",Montant),
IF(_T_E=BC$4,IF(OR(BC$4=Tout_JF_P,NOT(NETWORKDAYS.INTL(BC$4,BC$4,Chômés))),"*",Montant),
IF(AND(OFFSET(BC48,,-Sens)&lt;&gt;"",OR(OFFSET(BC$4,,-Sens)=Tout_JF_P,NOT(NETWORKDAYS.INTL(OFFSET(BC$4,,-Sens),OFFSET(BC$4,,-Sens),Chômés)))),IF(OR(BC$4=Tout_JF_P,NOT(NETWORKDAYS.INTL(BC$4,BC$4,Chômés))),"*",Montant),
"")))))),"")</f>
        <v/>
      </c>
      <c r="BD48" s="88" t="str">
        <f t="array" aca="1" ref="BD48" ca="1">IFERROR(IF(BD$4&lt;$D48,"",
IF(BD$4&gt;La_Dernière_Opération,"",
IF(BD$4=La_Dernière_Opération,Montant,
IF(BD$4=$D48,IF(OR(BD$4=Tout_JF_P,NOT(NETWORKDAYS.INTL(BD$4,BD$4,Chômés))),"*",Montant),
IF(_T_E=BD$4,IF(OR(BD$4=Tout_JF_P,NOT(NETWORKDAYS.INTL(BD$4,BD$4,Chômés))),"*",Montant),
IF(AND(OFFSET(BD48,,-Sens)&lt;&gt;"",OR(OFFSET(BD$4,,-Sens)=Tout_JF_P,NOT(NETWORKDAYS.INTL(OFFSET(BD$4,,-Sens),OFFSET(BD$4,,-Sens),Chômés)))),IF(OR(BD$4=Tout_JF_P,NOT(NETWORKDAYS.INTL(BD$4,BD$4,Chômés))),"*",Montant),
"")))))),"")</f>
        <v/>
      </c>
      <c r="BE48" s="88" t="str">
        <f t="array" aca="1" ref="BE48" ca="1">IFERROR(IF(BE$4&lt;$D48,"",
IF(BE$4&gt;La_Dernière_Opération,"",
IF(BE$4=La_Dernière_Opération,Montant,
IF(BE$4=$D48,IF(OR(BE$4=Tout_JF_P,NOT(NETWORKDAYS.INTL(BE$4,BE$4,Chômés))),"*",Montant),
IF(_T_E=BE$4,IF(OR(BE$4=Tout_JF_P,NOT(NETWORKDAYS.INTL(BE$4,BE$4,Chômés))),"*",Montant),
IF(AND(OFFSET(BE48,,-Sens)&lt;&gt;"",OR(OFFSET(BE$4,,-Sens)=Tout_JF_P,NOT(NETWORKDAYS.INTL(OFFSET(BE$4,,-Sens),OFFSET(BE$4,,-Sens),Chômés)))),IF(OR(BE$4=Tout_JF_P,NOT(NETWORKDAYS.INTL(BE$4,BE$4,Chômés))),"*",Montant),
"")))))),"")</f>
        <v/>
      </c>
      <c r="BF48" s="88" t="str">
        <f t="array" aca="1" ref="BF48" ca="1">IFERROR(IF(BF$4&lt;$D48,"",
IF(BF$4&gt;La_Dernière_Opération,"",
IF(BF$4=La_Dernière_Opération,Montant,
IF(BF$4=$D48,IF(OR(BF$4=Tout_JF_P,NOT(NETWORKDAYS.INTL(BF$4,BF$4,Chômés))),"*",Montant),
IF(_T_E=BF$4,IF(OR(BF$4=Tout_JF_P,NOT(NETWORKDAYS.INTL(BF$4,BF$4,Chômés))),"*",Montant),
IF(AND(OFFSET(BF48,,-Sens)&lt;&gt;"",OR(OFFSET(BF$4,,-Sens)=Tout_JF_P,NOT(NETWORKDAYS.INTL(OFFSET(BF$4,,-Sens),OFFSET(BF$4,,-Sens),Chômés)))),IF(OR(BF$4=Tout_JF_P,NOT(NETWORKDAYS.INTL(BF$4,BF$4,Chômés))),"*",Montant),
"")))))),"")</f>
        <v/>
      </c>
      <c r="BG48" s="88" t="str">
        <f t="array" aca="1" ref="BG48" ca="1">IFERROR(IF(BG$4&lt;$D48,"",
IF(BG$4&gt;La_Dernière_Opération,"",
IF(BG$4=La_Dernière_Opération,Montant,
IF(BG$4=$D48,IF(OR(BG$4=Tout_JF_P,NOT(NETWORKDAYS.INTL(BG$4,BG$4,Chômés))),"*",Montant),
IF(_T_E=BG$4,IF(OR(BG$4=Tout_JF_P,NOT(NETWORKDAYS.INTL(BG$4,BG$4,Chômés))),"*",Montant),
IF(AND(OFFSET(BG48,,-Sens)&lt;&gt;"",OR(OFFSET(BG$4,,-Sens)=Tout_JF_P,NOT(NETWORKDAYS.INTL(OFFSET(BG$4,,-Sens),OFFSET(BG$4,,-Sens),Chômés)))),IF(OR(BG$4=Tout_JF_P,NOT(NETWORKDAYS.INTL(BG$4,BG$4,Chômés))),"*",Montant),
"")))))),"")</f>
        <v/>
      </c>
      <c r="BH48" s="89" t="str">
        <f t="array" aca="1" ref="BH48" ca="1">IFERROR(IF(BH$4&lt;$D48,"",
IF(BH$4&gt;La_Dernière_Opération,"",
IF(BH$4=La_Dernière_Opération,Montant,
IF(BH$4=$D48,IF(OR(BH$4=Tout_JF_P,NOT(NETWORKDAYS.INTL(BH$4,BH$4,Chômés))),"*",Montant),
IF(_T_E=BH$4,IF(OR(BH$4=Tout_JF_P,NOT(NETWORKDAYS.INTL(BH$4,BH$4,Chômés))),"*",Montant),
IF(AND(OFFSET(BH48,,-Sens)&lt;&gt;"",OR(OFFSET(BH$4,,-Sens)=Tout_JF_P,NOT(NETWORKDAYS.INTL(OFFSET(BH$4,,-Sens),OFFSET(BH$4,,-Sens),Chômés)))),IF(OR(BH$4=Tout_JF_P,NOT(NETWORKDAYS.INTL(BH$4,BH$4,Chômés))),"*",Montant),
"")))))),"")</f>
        <v/>
      </c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  <c r="HN48" s="5"/>
      <c r="HO48" s="5"/>
      <c r="HP48" s="5"/>
      <c r="HQ48" s="5"/>
      <c r="HR48" s="5"/>
      <c r="HS48" s="5"/>
      <c r="HT48" s="5"/>
      <c r="HU48" s="5"/>
      <c r="HV48" s="5"/>
      <c r="HW48" s="5"/>
      <c r="HX48" s="5"/>
      <c r="HY48" s="5"/>
      <c r="HZ48" s="5"/>
      <c r="IA48" s="5"/>
      <c r="IB48" s="5"/>
      <c r="IC48" s="5"/>
      <c r="ID48" s="5"/>
      <c r="IE48" s="5"/>
      <c r="IF48" s="5"/>
      <c r="IG48" s="5"/>
      <c r="IH48" s="5"/>
      <c r="II48" s="5"/>
      <c r="IJ48" s="5"/>
      <c r="IK48" s="5"/>
      <c r="IL48" s="5"/>
      <c r="IM48" s="5"/>
      <c r="IN48" s="5"/>
      <c r="IO48" s="5"/>
      <c r="IP48" s="5"/>
      <c r="IQ48" s="5"/>
      <c r="IR48" s="5"/>
      <c r="IS48" s="5"/>
      <c r="IT48" s="5"/>
      <c r="IU48" s="5"/>
      <c r="IV48" s="5"/>
      <c r="IW48" s="5"/>
      <c r="IX48" s="5"/>
      <c r="IY48" s="5"/>
      <c r="IZ48" s="5"/>
      <c r="JA48" s="5"/>
      <c r="JB48" s="5"/>
      <c r="JC48" s="5"/>
      <c r="JD48" s="5"/>
      <c r="JE48" s="5"/>
      <c r="JF48" s="5"/>
      <c r="JG48" s="5"/>
      <c r="JH48" s="5"/>
      <c r="JI48" s="5"/>
      <c r="JJ48" s="5"/>
      <c r="JK48" s="5"/>
      <c r="JL48" s="5"/>
      <c r="JM48" s="5"/>
      <c r="JN48" s="5"/>
      <c r="JO48" s="5"/>
      <c r="JP48" s="5"/>
      <c r="JQ48" s="5"/>
      <c r="JR48" s="5"/>
      <c r="JS48" s="5"/>
      <c r="JT48" s="5"/>
      <c r="JU48" s="5"/>
      <c r="JV48" s="5"/>
      <c r="JW48" s="5"/>
      <c r="JX48" s="5"/>
      <c r="JY48" s="5"/>
      <c r="JZ48" s="5"/>
      <c r="KA48" s="5"/>
      <c r="KB48" s="5"/>
      <c r="KC48" s="5"/>
      <c r="KD48" s="5"/>
      <c r="KE48" s="5"/>
      <c r="KF48" s="5"/>
      <c r="KG48" s="5"/>
      <c r="KH48" s="5"/>
      <c r="KI48" s="5"/>
      <c r="KJ48" s="5"/>
      <c r="KK48" s="5"/>
      <c r="KL48" s="5"/>
      <c r="KM48" s="5"/>
      <c r="KN48" s="5"/>
      <c r="KO48" s="5"/>
      <c r="KP48" s="5"/>
      <c r="KQ48" s="5"/>
      <c r="KR48" s="5"/>
      <c r="KS48" s="5"/>
      <c r="KT48" s="5"/>
      <c r="KU48" s="5"/>
      <c r="KV48" s="5"/>
      <c r="KW48" s="5"/>
      <c r="KX48" s="5"/>
      <c r="KY48" s="5"/>
      <c r="KZ48" s="5"/>
      <c r="LA48" s="5"/>
      <c r="LB48" s="5"/>
      <c r="LC48" s="5"/>
      <c r="LD48" s="5"/>
      <c r="LE48" s="5"/>
      <c r="LF48" s="5"/>
      <c r="LG48" s="5"/>
      <c r="LH48" s="5"/>
      <c r="LI48" s="5"/>
      <c r="LJ48" s="5"/>
      <c r="LK48" s="5"/>
      <c r="LL48" s="5"/>
      <c r="LM48" s="5"/>
      <c r="LN48" s="5"/>
      <c r="LO48" s="5"/>
      <c r="LP48" s="5"/>
      <c r="LQ48" s="5"/>
      <c r="LR48" s="5"/>
      <c r="LS48" s="5"/>
      <c r="LT48" s="5"/>
      <c r="LU48" s="5"/>
      <c r="LV48" s="5"/>
      <c r="LW48" s="5"/>
      <c r="LX48" s="5"/>
      <c r="LY48" s="5"/>
      <c r="LZ48" s="5"/>
      <c r="MA48" s="5"/>
      <c r="MB48" s="5"/>
      <c r="MC48" s="5"/>
      <c r="MD48" s="5"/>
      <c r="ME48" s="5"/>
      <c r="MF48" s="5"/>
      <c r="MG48" s="5"/>
      <c r="MH48" s="5"/>
      <c r="MI48" s="5"/>
      <c r="MJ48" s="5"/>
      <c r="MK48" s="5"/>
      <c r="ML48" s="5"/>
      <c r="MM48" s="5"/>
      <c r="MN48" s="5"/>
      <c r="MO48" s="5"/>
      <c r="MP48" s="5"/>
      <c r="MQ48" s="5"/>
      <c r="MR48" s="5"/>
      <c r="MS48" s="5"/>
      <c r="MT48" s="5"/>
      <c r="MU48" s="5"/>
      <c r="MV48" s="5"/>
      <c r="MW48" s="5"/>
      <c r="MX48" s="5"/>
      <c r="MY48" s="5"/>
      <c r="MZ48" s="5"/>
      <c r="NA48" s="5"/>
      <c r="NB48" s="5"/>
      <c r="NC48" s="5"/>
      <c r="ND48" s="5"/>
      <c r="NE48" s="5"/>
      <c r="NF48" s="5"/>
      <c r="NG48" s="5"/>
      <c r="NH48" s="5"/>
      <c r="NI48" s="5"/>
      <c r="NJ48" s="5"/>
      <c r="NK48" s="5"/>
      <c r="NL48" s="5"/>
      <c r="NM48" s="5"/>
      <c r="NN48" s="5"/>
      <c r="NO48" s="5"/>
      <c r="NP48" s="5"/>
      <c r="NQ48" s="5"/>
      <c r="NR48" s="5"/>
      <c r="NS48" s="5"/>
      <c r="NT48" s="5"/>
      <c r="NU48" s="5"/>
      <c r="NV48" s="5"/>
      <c r="NW48" s="5"/>
      <c r="NX48" s="5"/>
      <c r="NY48" s="5"/>
      <c r="NZ48" s="5"/>
      <c r="OA48" s="5"/>
      <c r="OB48" s="5"/>
      <c r="OC48" s="5"/>
      <c r="OD48" s="5"/>
      <c r="OE48" s="5"/>
      <c r="OF48" s="5"/>
      <c r="OG48" s="5"/>
      <c r="OH48" s="5"/>
      <c r="OI48" s="5"/>
      <c r="OJ48" s="5"/>
      <c r="OK48" s="5"/>
      <c r="OL48" s="5"/>
      <c r="OM48" s="5"/>
      <c r="ON48" s="5"/>
      <c r="OO48" s="5"/>
      <c r="OP48" s="5"/>
      <c r="OQ48" s="5"/>
      <c r="OR48" s="5"/>
      <c r="OS48" s="5"/>
      <c r="OT48" s="5"/>
      <c r="OU48" s="5"/>
      <c r="OV48" s="5"/>
      <c r="OW48" s="5"/>
      <c r="OX48" s="5"/>
      <c r="OY48" s="5"/>
      <c r="OZ48" s="5"/>
      <c r="PA48" s="5"/>
      <c r="PB48" s="5"/>
      <c r="PC48" s="5"/>
      <c r="PD48" s="5"/>
      <c r="PE48" s="5"/>
      <c r="PF48" s="5"/>
      <c r="PG48" s="5"/>
      <c r="PH48" s="5"/>
      <c r="PI48" s="5"/>
      <c r="PJ48" s="5"/>
      <c r="PK48" s="5"/>
      <c r="PL48" s="5"/>
      <c r="PM48" s="5"/>
      <c r="PN48" s="5"/>
      <c r="PO48" s="5"/>
      <c r="PP48" s="5"/>
      <c r="PQ48" s="5"/>
      <c r="PR48" s="5"/>
      <c r="PS48" s="5"/>
      <c r="PT48" s="5"/>
      <c r="PU48" s="5"/>
      <c r="PV48" s="5"/>
      <c r="PW48" s="5"/>
      <c r="PX48" s="5"/>
      <c r="PY48" s="5"/>
      <c r="PZ48" s="5"/>
      <c r="QA48" s="5"/>
      <c r="QB48" s="5"/>
      <c r="QC48" s="5"/>
      <c r="QD48" s="5"/>
      <c r="QE48" s="5"/>
      <c r="QF48" s="5"/>
      <c r="QG48" s="5"/>
      <c r="QH48" s="5"/>
      <c r="QI48" s="5"/>
      <c r="QJ48" s="5"/>
      <c r="QK48" s="5"/>
      <c r="QL48" s="5"/>
      <c r="QM48" s="5"/>
      <c r="QN48" s="5"/>
      <c r="QO48" s="5"/>
      <c r="QP48" s="5"/>
      <c r="QQ48" s="5"/>
      <c r="QR48" s="5"/>
      <c r="QS48" s="5"/>
      <c r="QT48" s="5"/>
      <c r="QU48" s="5"/>
      <c r="QV48" s="5"/>
      <c r="QW48" s="5"/>
      <c r="QX48" s="5"/>
      <c r="QY48" s="5"/>
      <c r="QZ48" s="5"/>
      <c r="RA48" s="5"/>
      <c r="RB48" s="5"/>
      <c r="RC48" s="5"/>
      <c r="RD48" s="5"/>
      <c r="RE48" s="5"/>
      <c r="RF48" s="5"/>
      <c r="RG48" s="5"/>
      <c r="RH48" s="5"/>
      <c r="RI48" s="5"/>
      <c r="RJ48" s="5"/>
      <c r="RK48" s="5"/>
      <c r="RL48" s="5"/>
      <c r="RM48" s="5"/>
      <c r="RN48" s="5"/>
      <c r="RO48" s="5"/>
      <c r="RP48" s="5"/>
      <c r="RQ48" s="5"/>
      <c r="RR48" s="5"/>
      <c r="RS48" s="5"/>
      <c r="RT48" s="5"/>
      <c r="RU48" s="5"/>
      <c r="RV48" s="5"/>
      <c r="RW48" s="5"/>
      <c r="RX48" s="5"/>
      <c r="RY48" s="5"/>
      <c r="RZ48" s="5"/>
      <c r="SA48" s="5"/>
      <c r="SB48" s="5"/>
      <c r="SC48" s="5"/>
      <c r="SD48" s="5"/>
      <c r="SE48" s="5"/>
      <c r="SF48" s="5"/>
      <c r="SG48" s="5"/>
      <c r="SH48" s="5"/>
      <c r="SI48" s="5"/>
      <c r="SJ48" s="5"/>
      <c r="SK48" s="5"/>
      <c r="SL48" s="5"/>
      <c r="SM48" s="5"/>
      <c r="SN48" s="5"/>
      <c r="SO48" s="5"/>
      <c r="SP48" s="5"/>
      <c r="SQ48" s="5"/>
      <c r="SR48" s="5"/>
      <c r="SS48" s="5"/>
      <c r="ST48" s="5"/>
      <c r="SU48" s="5"/>
      <c r="SV48" s="5"/>
      <c r="SW48" s="5"/>
      <c r="SX48" s="5"/>
      <c r="SY48" s="5"/>
      <c r="SZ48" s="5"/>
      <c r="TA48" s="5"/>
      <c r="TB48" s="5"/>
      <c r="TC48" s="5"/>
      <c r="TD48" s="5"/>
      <c r="TE48" s="5"/>
      <c r="TF48" s="5"/>
      <c r="TG48" s="5"/>
      <c r="TH48" s="5"/>
      <c r="TI48" s="5"/>
      <c r="TJ48" s="5"/>
      <c r="TK48" s="5"/>
      <c r="TL48" s="5"/>
      <c r="TM48" s="5"/>
      <c r="TN48" s="5"/>
      <c r="TO48" s="5"/>
      <c r="TP48" s="5"/>
      <c r="TQ48" s="5"/>
      <c r="TR48" s="5"/>
      <c r="TS48" s="5"/>
      <c r="TT48" s="5"/>
      <c r="TU48" s="5"/>
      <c r="TV48" s="5"/>
      <c r="TW48" s="5"/>
      <c r="TX48" s="5"/>
      <c r="TY48" s="5"/>
      <c r="TZ48" s="5"/>
      <c r="UA48" s="5"/>
      <c r="UB48" s="5"/>
      <c r="UC48" s="5"/>
      <c r="UD48" s="5"/>
      <c r="UE48" s="5"/>
      <c r="UF48" s="5"/>
      <c r="UG48" s="5"/>
      <c r="UH48" s="5"/>
      <c r="UI48" s="5"/>
      <c r="UJ48" s="5"/>
      <c r="UK48" s="5"/>
      <c r="UL48" s="5"/>
      <c r="UM48" s="5"/>
      <c r="UN48" s="5"/>
      <c r="UO48" s="5"/>
      <c r="UP48" s="5"/>
      <c r="UQ48" s="5"/>
      <c r="UR48" s="5"/>
      <c r="US48" s="5"/>
      <c r="UT48" s="5"/>
      <c r="UU48" s="5"/>
      <c r="UV48" s="5"/>
      <c r="UW48" s="5"/>
      <c r="UX48" s="5"/>
      <c r="UY48" s="5"/>
      <c r="UZ48" s="5"/>
      <c r="VA48" s="5"/>
      <c r="VB48" s="5"/>
      <c r="VC48" s="5"/>
      <c r="VD48" s="5"/>
      <c r="VE48" s="5"/>
      <c r="VF48" s="5"/>
      <c r="VG48" s="5"/>
      <c r="VH48" s="5"/>
      <c r="VI48" s="5"/>
      <c r="VJ48" s="5"/>
      <c r="VK48" s="5"/>
      <c r="VL48" s="5"/>
      <c r="VM48" s="5"/>
      <c r="VN48" s="5"/>
      <c r="VO48" s="5"/>
      <c r="VP48" s="5"/>
      <c r="VQ48" s="5"/>
      <c r="VR48" s="5"/>
      <c r="VS48" s="5"/>
      <c r="VT48" s="5"/>
      <c r="VU48" s="5"/>
      <c r="VV48" s="5"/>
      <c r="VW48" s="5"/>
      <c r="VX48" s="5"/>
      <c r="VY48" s="5"/>
      <c r="VZ48" s="5"/>
      <c r="WA48" s="5"/>
      <c r="WB48" s="5"/>
      <c r="WC48" s="5"/>
      <c r="WD48" s="5"/>
      <c r="WE48" s="5"/>
      <c r="WF48" s="5"/>
      <c r="WG48" s="5"/>
      <c r="WH48" s="5"/>
      <c r="WI48" s="5"/>
      <c r="WJ48" s="5"/>
      <c r="WK48" s="5"/>
      <c r="WL48" s="5"/>
      <c r="WM48" s="5"/>
      <c r="WN48" s="5"/>
      <c r="WO48" s="5"/>
      <c r="WP48" s="5"/>
      <c r="WQ48" s="5"/>
      <c r="WR48" s="5"/>
      <c r="WS48" s="5"/>
      <c r="WT48" s="5"/>
      <c r="WU48" s="5"/>
      <c r="WV48" s="5"/>
      <c r="WW48" s="5"/>
      <c r="WX48" s="5"/>
      <c r="WY48" s="5"/>
      <c r="WZ48" s="5"/>
      <c r="XA48" s="5"/>
      <c r="XB48" s="5"/>
      <c r="XC48" s="5"/>
      <c r="XD48" s="5"/>
      <c r="XE48" s="5"/>
      <c r="XF48" s="5"/>
      <c r="XG48" s="5"/>
      <c r="XH48" s="5"/>
      <c r="XI48" s="5"/>
      <c r="XJ48" s="5"/>
      <c r="XK48" s="5"/>
      <c r="XL48" s="5"/>
      <c r="XM48" s="5"/>
      <c r="XN48" s="5"/>
      <c r="XO48" s="5"/>
      <c r="XP48" s="5"/>
      <c r="XQ48" s="5"/>
      <c r="XR48" s="5"/>
      <c r="XS48" s="5"/>
      <c r="XT48" s="5"/>
      <c r="XU48" s="5"/>
      <c r="XV48" s="5"/>
      <c r="XW48" s="5"/>
      <c r="XX48" s="5"/>
      <c r="XY48" s="5"/>
      <c r="XZ48" s="5"/>
      <c r="YA48" s="5"/>
      <c r="YB48" s="5"/>
      <c r="YC48" s="5"/>
      <c r="YD48" s="5"/>
      <c r="YE48" s="5"/>
      <c r="YF48" s="5"/>
      <c r="YG48" s="5"/>
      <c r="YH48" s="5"/>
      <c r="YI48" s="5"/>
      <c r="YJ48" s="5"/>
      <c r="YK48" s="5"/>
      <c r="YL48" s="5"/>
      <c r="YM48" s="5"/>
      <c r="YN48" s="5"/>
      <c r="YO48" s="5"/>
      <c r="YP48" s="5"/>
      <c r="YQ48" s="5"/>
      <c r="YR48" s="5"/>
      <c r="YS48" s="5"/>
      <c r="YT48" s="5"/>
      <c r="YU48" s="5"/>
      <c r="YV48" s="5"/>
      <c r="YW48" s="5"/>
      <c r="YX48" s="5"/>
      <c r="YY48" s="5"/>
      <c r="YZ48" s="5"/>
      <c r="ZA48" s="5"/>
      <c r="ZB48" s="5"/>
      <c r="ZC48" s="5"/>
      <c r="ZD48" s="5"/>
      <c r="ZE48" s="5"/>
      <c r="ZF48" s="5"/>
      <c r="ZG48" s="5"/>
      <c r="ZH48" s="5"/>
      <c r="ZI48" s="5"/>
      <c r="ZJ48" s="5"/>
      <c r="ZK48" s="5"/>
      <c r="ZL48" s="5"/>
      <c r="ZM48" s="5"/>
      <c r="ZN48" s="5"/>
      <c r="ZO48" s="5"/>
      <c r="ZP48" s="5"/>
      <c r="ZQ48" s="5"/>
      <c r="ZR48" s="5"/>
      <c r="ZS48" s="5"/>
      <c r="ZT48" s="5"/>
      <c r="ZU48" s="5"/>
      <c r="ZV48" s="5"/>
      <c r="ZW48" s="5"/>
      <c r="ZX48" s="5"/>
      <c r="ZY48" s="5"/>
      <c r="ZZ48" s="5"/>
    </row>
    <row r="49" spans="1:702" ht="26.25" x14ac:dyDescent="0.25">
      <c r="A49" s="61" t="s">
        <v>156</v>
      </c>
      <c r="B49" s="73" t="s">
        <v>168</v>
      </c>
      <c r="C49" s="69"/>
      <c r="D49" s="70">
        <v>43866</v>
      </c>
      <c r="E49" s="75" t="s">
        <v>54</v>
      </c>
      <c r="F49" s="71">
        <v>10000</v>
      </c>
      <c r="G49" s="69"/>
      <c r="H49" s="72">
        <f t="array" aca="1" ref="H49" ca="1">IF(OR($D49=Fériés,$D49=Ponts,NOT(NETWORKDAYS.INTL($D49,$D49,Chômés))),"Erreur de",IF($D49="","Absence de",IFERROR(
IF($I49="Terminé","Opération",
IF(TODAY()&lt;=$D49,$D49,
IF($I49&lt;WORKDAY.INTL(Prochaine_Echéance,IF(OR(WORKDAY.INTL(Prochaine_Echéance,0,Chômés,Tout_JF_P)=Tout_JF_P),1,0)*Sens,Chômés,Tout_JF_P),
$I49,
WORKDAY.INTL(Prochaine_Echéance,IF(OR(WORKDAY.INTL(Prochaine_Echéance,0,Chômés,Tout_JF_P)=Tout_JF_P),1,0)*Sens,Chômés,Tout_JF_P))
)),
IF($D49="","Absence de","Erreur de"))))</f>
        <v>43956</v>
      </c>
      <c r="I49" s="60" t="str">
        <f t="array" aca="1" ref="I49" ca="1">IF(OR($D49=Fériés,$D49=Ponts,NOT(NETWORKDAYS.INTL($D49,$D49,Chômés))),"date de début",IFERROR(
IF(La_Dernière_Opération&gt;EDATE($D49,100),"Perpétuel",
IF(La_Dernière_Opération&lt;TODAY(),"Terminé",La_Dernière_Opération)),IF(AND(ISNUMBER($D49),$E49=""),"périodicité","date de début")))</f>
        <v>Perpétuel</v>
      </c>
      <c r="J49" s="86" t="str">
        <f t="array" aca="1" ref="J49" ca="1">IFERROR(IF(J$4&lt;$D49,"",
IF(J$4&gt;La_Dernière_Opération,"",
IF(J$4=La_Dernière_Opération,Montant,
IF(J$4=$D49,IF(OR(J$4=Tout_JF_P,NOT(NETWORKDAYS.INTL(J$4,J$4,Chômés))),"*",Montant),
IF(_T_E=J$4,IF(OR(J$4=Tout_JF_P,NOT(NETWORKDAYS.INTL(J$4,J$4,Chômés))),"*",Montant),
IF(AND(OFFSET(J49,,-Sens)&lt;&gt;"",OR(OFFSET(J$4,,-Sens)=Tout_JF_P,NOT(NETWORKDAYS.INTL(OFFSET(J$4,,-Sens),OFFSET(J$4,,-Sens),Chômés)))),IF(OR(J$4=Tout_JF_P,NOT(NETWORKDAYS.INTL(J$4,J$4,Chômés))),"*",Montant),
"")))))),"")</f>
        <v/>
      </c>
      <c r="K49" s="86" t="str">
        <f t="array" aca="1" ref="K49" ca="1">IFERROR(IF(K$4&lt;$D49,"",
IF(K$4&gt;La_Dernière_Opération,"",
IF(K$4=La_Dernière_Opération,Montant,
IF(K$4=$D49,IF(OR(K$4=Tout_JF_P,NOT(NETWORKDAYS.INTL(K$4,K$4,Chômés))),"*",Montant),
IF(_T_E=K$4,IF(OR(K$4=Tout_JF_P,NOT(NETWORKDAYS.INTL(K$4,K$4,Chômés))),"*",Montant),
IF(AND(OFFSET(K49,,-Sens)&lt;&gt;"",OR(OFFSET(K$4,,-Sens)=Tout_JF_P,NOT(NETWORKDAYS.INTL(OFFSET(K$4,,-Sens),OFFSET(K$4,,-Sens),Chômés)))),IF(OR(K$4=Tout_JF_P,NOT(NETWORKDAYS.INTL(K$4,K$4,Chômés))),"*",Montant),
"")))))),"")</f>
        <v/>
      </c>
      <c r="L49" s="86" t="str">
        <f t="array" aca="1" ref="L49" ca="1">IFERROR(IF(L$4&lt;$D49,"",
IF(L$4&gt;La_Dernière_Opération,"",
IF(L$4=La_Dernière_Opération,Montant,
IF(L$4=$D49,IF(OR(L$4=Tout_JF_P,NOT(NETWORKDAYS.INTL(L$4,L$4,Chômés))),"*",Montant),
IF(_T_E=L$4,IF(OR(L$4=Tout_JF_P,NOT(NETWORKDAYS.INTL(L$4,L$4,Chômés))),"*",Montant),
IF(AND(OFFSET(L49,,-Sens)&lt;&gt;"",OR(OFFSET(L$4,,-Sens)=Tout_JF_P,NOT(NETWORKDAYS.INTL(OFFSET(L$4,,-Sens),OFFSET(L$4,,-Sens),Chômés)))),IF(OR(L$4=Tout_JF_P,NOT(NETWORKDAYS.INTL(L$4,L$4,Chômés))),"*",Montant),
"")))))),"")</f>
        <v/>
      </c>
      <c r="M49" s="86" t="str">
        <f t="array" aca="1" ref="M49" ca="1">IFERROR(IF(M$4&lt;$D49,"",
IF(M$4&gt;La_Dernière_Opération,"",
IF(M$4=La_Dernière_Opération,Montant,
IF(M$4=$D49,IF(OR(M$4=Tout_JF_P,NOT(NETWORKDAYS.INTL(M$4,M$4,Chômés))),"*",Montant),
IF(_T_E=M$4,IF(OR(M$4=Tout_JF_P,NOT(NETWORKDAYS.INTL(M$4,M$4,Chômés))),"*",Montant),
IF(AND(OFFSET(M49,,-Sens)&lt;&gt;"",OR(OFFSET(M$4,,-Sens)=Tout_JF_P,NOT(NETWORKDAYS.INTL(OFFSET(M$4,,-Sens),OFFSET(M$4,,-Sens),Chômés)))),IF(OR(M$4=Tout_JF_P,NOT(NETWORKDAYS.INTL(M$4,M$4,Chômés))),"*",Montant),
"")))))),"")</f>
        <v/>
      </c>
      <c r="N49" s="86" t="str">
        <f t="array" aca="1" ref="N49" ca="1">IFERROR(IF(N$4&lt;$D49,"",
IF(N$4&gt;La_Dernière_Opération,"",
IF(N$4=La_Dernière_Opération,Montant,
IF(N$4=$D49,IF(OR(N$4=Tout_JF_P,NOT(NETWORKDAYS.INTL(N$4,N$4,Chômés))),"*",Montant),
IF(_T_E=N$4,IF(OR(N$4=Tout_JF_P,NOT(NETWORKDAYS.INTL(N$4,N$4,Chômés))),"*",Montant),
IF(AND(OFFSET(N49,,-Sens)&lt;&gt;"",OR(OFFSET(N$4,,-Sens)=Tout_JF_P,NOT(NETWORKDAYS.INTL(OFFSET(N$4,,-Sens),OFFSET(N$4,,-Sens),Chômés)))),IF(OR(N$4=Tout_JF_P,NOT(NETWORKDAYS.INTL(N$4,N$4,Chômés))),"*",Montant),
"")))))),"")</f>
        <v/>
      </c>
      <c r="O49" s="86" t="str">
        <f t="array" aca="1" ref="O49" ca="1">IFERROR(IF(O$4&lt;$D49,"",
IF(O$4&gt;La_Dernière_Opération,"",
IF(O$4=La_Dernière_Opération,Montant,
IF(O$4=$D49,IF(OR(O$4=Tout_JF_P,NOT(NETWORKDAYS.INTL(O$4,O$4,Chômés))),"*",Montant),
IF(_T_E=O$4,IF(OR(O$4=Tout_JF_P,NOT(NETWORKDAYS.INTL(O$4,O$4,Chômés))),"*",Montant),
IF(AND(OFFSET(O49,,-Sens)&lt;&gt;"",OR(OFFSET(O$4,,-Sens)=Tout_JF_P,NOT(NETWORKDAYS.INTL(OFFSET(O$4,,-Sens),OFFSET(O$4,,-Sens),Chômés)))),IF(OR(O$4=Tout_JF_P,NOT(NETWORKDAYS.INTL(O$4,O$4,Chômés))),"*",Montant),
"")))))),"")</f>
        <v/>
      </c>
      <c r="P49" s="86" t="str">
        <f t="array" aca="1" ref="P49" ca="1">IFERROR(IF(P$4&lt;$D49,"",
IF(P$4&gt;La_Dernière_Opération,"",
IF(P$4=La_Dernière_Opération,Montant,
IF(P$4=$D49,IF(OR(P$4=Tout_JF_P,NOT(NETWORKDAYS.INTL(P$4,P$4,Chômés))),"*",Montant),
IF(_T_E=P$4,IF(OR(P$4=Tout_JF_P,NOT(NETWORKDAYS.INTL(P$4,P$4,Chômés))),"*",Montant),
IF(AND(OFFSET(P49,,-Sens)&lt;&gt;"",OR(OFFSET(P$4,,-Sens)=Tout_JF_P,NOT(NETWORKDAYS.INTL(OFFSET(P$4,,-Sens),OFFSET(P$4,,-Sens),Chômés)))),IF(OR(P$4=Tout_JF_P,NOT(NETWORKDAYS.INTL(P$4,P$4,Chômés))),"*",Montant),
"")))))),"")</f>
        <v/>
      </c>
      <c r="Q49" s="86" t="str">
        <f t="array" aca="1" ref="Q49" ca="1">IFERROR(IF(Q$4&lt;$D49,"",
IF(Q$4&gt;La_Dernière_Opération,"",
IF(Q$4=La_Dernière_Opération,Montant,
IF(Q$4=$D49,IF(OR(Q$4=Tout_JF_P,NOT(NETWORKDAYS.INTL(Q$4,Q$4,Chômés))),"*",Montant),
IF(_T_E=Q$4,IF(OR(Q$4=Tout_JF_P,NOT(NETWORKDAYS.INTL(Q$4,Q$4,Chômés))),"*",Montant),
IF(AND(OFFSET(Q49,,-Sens)&lt;&gt;"",OR(OFFSET(Q$4,,-Sens)=Tout_JF_P,NOT(NETWORKDAYS.INTL(OFFSET(Q$4,,-Sens),OFFSET(Q$4,,-Sens),Chômés)))),IF(OR(Q$4=Tout_JF_P,NOT(NETWORKDAYS.INTL(Q$4,Q$4,Chômés))),"*",Montant),
"")))))),"")</f>
        <v/>
      </c>
      <c r="R49" s="87" t="str">
        <f t="array" aca="1" ref="R49" ca="1">IFERROR(IF(R$4&lt;$D49,"",
IF(R$4&gt;La_Dernière_Opération,"",
IF(R$4=La_Dernière_Opération,Montant,
IF(R$4=$D49,IF(OR(R$4=Tout_JF_P,NOT(NETWORKDAYS.INTL(R$4,R$4,Chômés))),"*",Montant),
IF(_T_E=R$4,IF(OR(R$4=Tout_JF_P,NOT(NETWORKDAYS.INTL(R$4,R$4,Chômés))),"*",Montant),
IF(AND(OFFSET(R49,,-Sens)&lt;&gt;"",OR(OFFSET(R$4,,-Sens)=Tout_JF_P,NOT(NETWORKDAYS.INTL(OFFSET(R$4,,-Sens),OFFSET(R$4,,-Sens),Chômés)))),IF(OR(R$4=Tout_JF_P,NOT(NETWORKDAYS.INTL(R$4,R$4,Chômés))),"*",Montant),
"")))))),"")</f>
        <v>VT</v>
      </c>
      <c r="S49" s="87" t="str">
        <f t="array" aca="1" ref="S49" ca="1">IFERROR(IF(S$4&lt;$D49,"",
IF(S$4&gt;La_Dernière_Opération,"",
IF(S$4=La_Dernière_Opération,Montant,
IF(S$4=$D49,IF(OR(S$4=Tout_JF_P,NOT(NETWORKDAYS.INTL(S$4,S$4,Chômés))),"*",Montant),
IF(_T_E=S$4,IF(OR(S$4=Tout_JF_P,NOT(NETWORKDAYS.INTL(S$4,S$4,Chômés))),"*",Montant),
IF(AND(OFFSET(S49,,-Sens)&lt;&gt;"",OR(OFFSET(S$4,,-Sens)=Tout_JF_P,NOT(NETWORKDAYS.INTL(OFFSET(S$4,,-Sens),OFFSET(S$4,,-Sens),Chômés)))),IF(OR(S$4=Tout_JF_P,NOT(NETWORKDAYS.INTL(S$4,S$4,Chômés))),"*",Montant),
"")))))),"")</f>
        <v/>
      </c>
      <c r="T49" s="87" t="str">
        <f t="array" aca="1" ref="T49" ca="1">IFERROR(IF(T$4&lt;$D49,"",
IF(T$4&gt;La_Dernière_Opération,"",
IF(T$4=La_Dernière_Opération,Montant,
IF(T$4=$D49,IF(OR(T$4=Tout_JF_P,NOT(NETWORKDAYS.INTL(T$4,T$4,Chômés))),"*",Montant),
IF(_T_E=T$4,IF(OR(T$4=Tout_JF_P,NOT(NETWORKDAYS.INTL(T$4,T$4,Chômés))),"*",Montant),
IF(AND(OFFSET(T49,,-Sens)&lt;&gt;"",OR(OFFSET(T$4,,-Sens)=Tout_JF_P,NOT(NETWORKDAYS.INTL(OFFSET(T$4,,-Sens),OFFSET(T$4,,-Sens),Chômés)))),IF(OR(T$4=Tout_JF_P,NOT(NETWORKDAYS.INTL(T$4,T$4,Chômés))),"*",Montant),
"")))))),"")</f>
        <v/>
      </c>
      <c r="U49" s="87" t="str">
        <f t="array" aca="1" ref="U49" ca="1">IFERROR(IF(U$4&lt;$D49,"",
IF(U$4&gt;La_Dernière_Opération,"",
IF(U$4=La_Dernière_Opération,Montant,
IF(U$4=$D49,IF(OR(U$4=Tout_JF_P,NOT(NETWORKDAYS.INTL(U$4,U$4,Chômés))),"*",Montant),
IF(_T_E=U$4,IF(OR(U$4=Tout_JF_P,NOT(NETWORKDAYS.INTL(U$4,U$4,Chômés))),"*",Montant),
IF(AND(OFFSET(U49,,-Sens)&lt;&gt;"",OR(OFFSET(U$4,,-Sens)=Tout_JF_P,NOT(NETWORKDAYS.INTL(OFFSET(U$4,,-Sens),OFFSET(U$4,,-Sens),Chômés)))),IF(OR(U$4=Tout_JF_P,NOT(NETWORKDAYS.INTL(U$4,U$4,Chômés))),"*",Montant),
"")))))),"")</f>
        <v/>
      </c>
      <c r="V49" s="87" t="str">
        <f ca="1">IFERROR(IF(V$4&lt;$D49,"",
IF(V$4&gt;La_Dernière_Opération,"",
IF(V$4=La_Dernière_Opération,Montant,
IF(V$4=$D49,IF(OR(V$4=Tout_JF_P,NOT(NETWORKDAYS.INTL(V$4,V$4,Chômés))),"*",Montant),
IF(_T_E=V$4,IF(OR(V$4=Tout_JF_P,NOT(NETWORKDAYS.INTL(V$4,V$4,Chômés))),"*",Montant),
IF(AND(OFFSET(V49,,-Sens)&lt;&gt;"",OR(OFFSET(V$4,,-Sens)=Tout_JF_P,NOT(NETWORKDAYS.INTL(OFFSET(V$4,,-Sens),OFFSET(V$4,,-Sens),Chômés)))),IF(OR(V$4=Tout_JF_P,NOT(NETWORKDAYS.INTL(V$4,V$4,Chômés))),"*",Montant),
"")))))),"")</f>
        <v/>
      </c>
      <c r="W49" s="87" t="str">
        <f ca="1">IFERROR(IF(W$4&lt;$D49,"",
IF(W$4&gt;La_Dernière_Opération,"",
IF(W$4=La_Dernière_Opération,Montant,
IF(W$4=$D49,IF(OR(W$4=Tout_JF_P,NOT(NETWORKDAYS.INTL(W$4,W$4,Chômés))),"*",Montant),
IF(_T_E=W$4,IF(OR(W$4=Tout_JF_P,NOT(NETWORKDAYS.INTL(W$4,W$4,Chômés))),"*",Montant),
IF(AND(OFFSET(W49,,-Sens)&lt;&gt;"",OR(OFFSET(W$4,,-Sens)=Tout_JF_P,NOT(NETWORKDAYS.INTL(OFFSET(W$4,,-Sens),OFFSET(W$4,,-Sens),Chômés)))),IF(OR(W$4=Tout_JF_P,NOT(NETWORKDAYS.INTL(W$4,W$4,Chômés))),"*",Montant),
"")))))),"")</f>
        <v/>
      </c>
      <c r="X49" s="87" t="str">
        <f t="array" aca="1" ref="X49" ca="1">IFERROR(IF(X$4&lt;$D49,"",
IF(X$4&gt;La_Dernière_Opération,"",
IF(X$4=La_Dernière_Opération,Montant,
IF(X$4=$D49,IF(OR(X$4=Tout_JF_P,NOT(NETWORKDAYS.INTL(X$4,X$4,Chômés))),"*",Montant),
IF(_T_E=X$4,IF(OR(X$4=Tout_JF_P,NOT(NETWORKDAYS.INTL(X$4,X$4,Chômés))),"*",Montant),
IF(AND(OFFSET(X49,,-Sens)&lt;&gt;"",OR(OFFSET(X$4,,-Sens)=Tout_JF_P,NOT(NETWORKDAYS.INTL(OFFSET(X$4,,-Sens),OFFSET(X$4,,-Sens),Chômés)))),IF(OR(X$4=Tout_JF_P,NOT(NETWORKDAYS.INTL(X$4,X$4,Chômés))),"*",Montant),
"")))))),"")</f>
        <v/>
      </c>
      <c r="Y49" s="87" t="str">
        <f t="array" aca="1" ref="Y49" ca="1">IFERROR(IF(Y$4&lt;$D49,"",
IF(Y$4&gt;La_Dernière_Opération,"",
IF(Y$4=La_Dernière_Opération,Montant,
IF(Y$4=$D49,IF(OR(Y$4=Tout_JF_P,NOT(NETWORKDAYS.INTL(Y$4,Y$4,Chômés))),"*",Montant),
IF(_T_E=Y$4,IF(OR(Y$4=Tout_JF_P,NOT(NETWORKDAYS.INTL(Y$4,Y$4,Chômés))),"*",Montant),
IF(AND(OFFSET(Y49,,-Sens)&lt;&gt;"",OR(OFFSET(Y$4,,-Sens)=Tout_JF_P,NOT(NETWORKDAYS.INTL(OFFSET(Y$4,,-Sens),OFFSET(Y$4,,-Sens),Chômés)))),IF(OR(Y$4=Tout_JF_P,NOT(NETWORKDAYS.INTL(Y$4,Y$4,Chômés))),"*",Montant),
"")))))),"")</f>
        <v/>
      </c>
      <c r="Z49" s="87" t="str">
        <f t="array" aca="1" ref="Z49" ca="1">IFERROR(IF(Z$4&lt;$D49,"",
IF(Z$4&gt;La_Dernière_Opération,"",
IF(Z$4=La_Dernière_Opération,Montant,
IF(Z$4=$D49,IF(OR(Z$4=Tout_JF_P,NOT(NETWORKDAYS.INTL(Z$4,Z$4,Chômés))),"*",Montant),
IF(_T_E=Z$4,IF(OR(Z$4=Tout_JF_P,NOT(NETWORKDAYS.INTL(Z$4,Z$4,Chômés))),"*",Montant),
IF(AND(OFFSET(Z49,,-Sens)&lt;&gt;"",OR(OFFSET(Z$4,,-Sens)=Tout_JF_P,NOT(NETWORKDAYS.INTL(OFFSET(Z$4,,-Sens),OFFSET(Z$4,,-Sens),Chômés)))),IF(OR(Z$4=Tout_JF_P,NOT(NETWORKDAYS.INTL(Z$4,Z$4,Chômés))),"*",Montant),
"")))))),"")</f>
        <v/>
      </c>
      <c r="AA49" s="87" t="str">
        <f t="array" aca="1" ref="AA49" ca="1">IFERROR(IF(AA$4&lt;$D49,"",
IF(AA$4&gt;La_Dernière_Opération,"",
IF(AA$4=La_Dernière_Opération,Montant,
IF(AA$4=$D49,IF(OR(AA$4=Tout_JF_P,NOT(NETWORKDAYS.INTL(AA$4,AA$4,Chômés))),"*",Montant),
IF(_T_E=AA$4,IF(OR(AA$4=Tout_JF_P,NOT(NETWORKDAYS.INTL(AA$4,AA$4,Chômés))),"*",Montant),
IF(AND(OFFSET(AA49,,-Sens)&lt;&gt;"",OR(OFFSET(AA$4,,-Sens)=Tout_JF_P,NOT(NETWORKDAYS.INTL(OFFSET(AA$4,,-Sens),OFFSET(AA$4,,-Sens),Chômés)))),IF(OR(AA$4=Tout_JF_P,NOT(NETWORKDAYS.INTL(AA$4,AA$4,Chômés))),"*",Montant),
"")))))),"")</f>
        <v/>
      </c>
      <c r="AB49" s="87" t="str">
        <f ca="1">IFERROR(IF(AB$4&lt;$D49,"",
IF(AB$4&gt;La_Dernière_Opération,"",
IF(AB$4=La_Dernière_Opération,Montant,
IF(AB$4=$D49,IF(OR(AB$4=Tout_JF_P,NOT(NETWORKDAYS.INTL(AB$4,AB$4,Chômés))),"*",Montant),
IF(_T_E=AB$4,IF(OR(AB$4=Tout_JF_P,NOT(NETWORKDAYS.INTL(AB$4,AB$4,Chômés))),"*",Montant),
IF(AND(OFFSET(AB49,,-Sens)&lt;&gt;"",OR(OFFSET(AB$4,,-Sens)=Tout_JF_P,NOT(NETWORKDAYS.INTL(OFFSET(AB$4,,-Sens),OFFSET(AB$4,,-Sens),Chômés)))),IF(OR(AB$4=Tout_JF_P,NOT(NETWORKDAYS.INTL(AB$4,AB$4,Chômés))),"*",Montant),
"")))))),"")</f>
        <v/>
      </c>
      <c r="AC49" s="87" t="str">
        <f t="array" aca="1" ref="AC49" ca="1">IFERROR(IF(AC$4&lt;$D49,"",
IF(AC$4&gt;La_Dernière_Opération,"",
IF(AC$4=La_Dernière_Opération,Montant,
IF(AC$4=$D49,IF(OR(AC$4=Tout_JF_P,NOT(NETWORKDAYS.INTL(AC$4,AC$4,Chômés))),"*",Montant),
IF(_T_E=AC$4,IF(OR(AC$4=Tout_JF_P,NOT(NETWORKDAYS.INTL(AC$4,AC$4,Chômés))),"*",Montant),
IF(AND(OFFSET(AC49,,-Sens)&lt;&gt;"",OR(OFFSET(AC$4,,-Sens)=Tout_JF_P,NOT(NETWORKDAYS.INTL(OFFSET(AC$4,,-Sens),OFFSET(AC$4,,-Sens),Chômés)))),IF(OR(AC$4=Tout_JF_P,NOT(NETWORKDAYS.INTL(AC$4,AC$4,Chômés))),"*",Montant),
"")))))),"")</f>
        <v/>
      </c>
      <c r="AD49" s="87" t="str">
        <f ca="1">IFERROR(IF(AD$4&lt;$D49,"",
IF(AD$4&gt;La_Dernière_Opération,"",
IF(AD$4=La_Dernière_Opération,Montant,
IF(AD$4=$D49,IF(OR(AD$4=Tout_JF_P,NOT(NETWORKDAYS.INTL(AD$4,AD$4,Chômés))),"*",Montant),
IF(_T_E=AD$4,IF(OR(AD$4=Tout_JF_P,NOT(NETWORKDAYS.INTL(AD$4,AD$4,Chômés))),"*",Montant),
IF(AND(OFFSET(AD49,,-Sens)&lt;&gt;"",OR(OFFSET(AD$4,,-Sens)=Tout_JF_P,NOT(NETWORKDAYS.INTL(OFFSET(AD$4,,-Sens),OFFSET(AD$4,,-Sens),Chômés)))),IF(OR(AD$4=Tout_JF_P,NOT(NETWORKDAYS.INTL(AD$4,AD$4,Chômés))),"*",Montant),
"")))))),"")</f>
        <v/>
      </c>
      <c r="AE49" s="87" t="str">
        <f t="array" aca="1" ref="AE49" ca="1">IFERROR(IF(AE$4&lt;$D49,"",
IF(AE$4&gt;La_Dernière_Opération,"",
IF(AE$4=La_Dernière_Opération,Montant,
IF(AE$4=$D49,IF(OR(AE$4=Tout_JF_P,NOT(NETWORKDAYS.INTL(AE$4,AE$4,Chômés))),"*",Montant),
IF(_T_E=AE$4,IF(OR(AE$4=Tout_JF_P,NOT(NETWORKDAYS.INTL(AE$4,AE$4,Chômés))),"*",Montant),
IF(AND(OFFSET(AE49,,-Sens)&lt;&gt;"",OR(OFFSET(AE$4,,-Sens)=Tout_JF_P,NOT(NETWORKDAYS.INTL(OFFSET(AE$4,,-Sens),OFFSET(AE$4,,-Sens),Chômés)))),IF(OR(AE$4=Tout_JF_P,NOT(NETWORKDAYS.INTL(AE$4,AE$4,Chômés))),"*",Montant),
"")))))),"")</f>
        <v/>
      </c>
      <c r="AF49" s="87" t="str">
        <f t="array" aca="1" ref="AF49" ca="1">IFERROR(IF(AF$4&lt;$D49,"",
IF(AF$4&gt;La_Dernière_Opération,"",
IF(AF$4=La_Dernière_Opération,Montant,
IF(AF$4=$D49,IF(OR(AF$4=Tout_JF_P,NOT(NETWORKDAYS.INTL(AF$4,AF$4,Chômés))),"*",Montant),
IF(_T_E=AF$4,IF(OR(AF$4=Tout_JF_P,NOT(NETWORKDAYS.INTL(AF$4,AF$4,Chômés))),"*",Montant),
IF(AND(OFFSET(AF49,,-Sens)&lt;&gt;"",OR(OFFSET(AF$4,,-Sens)=Tout_JF_P,NOT(NETWORKDAYS.INTL(OFFSET(AF$4,,-Sens),OFFSET(AF$4,,-Sens),Chômés)))),IF(OR(AF$4=Tout_JF_P,NOT(NETWORKDAYS.INTL(AF$4,AF$4,Chômés))),"*",Montant),
"")))))),"")</f>
        <v/>
      </c>
      <c r="AG49" s="87" t="str">
        <f ca="1">IFERROR(IF(AG$4&lt;$D49,"",
IF(AG$4&gt;La_Dernière_Opération,"",
IF(AG$4=La_Dernière_Opération,Montant,
IF(AG$4=$D49,IF(OR(AG$4=Tout_JF_P,NOT(NETWORKDAYS.INTL(AG$4,AG$4,Chômés))),"*",Montant),
IF(_T_E=AG$4,IF(OR(AG$4=Tout_JF_P,NOT(NETWORKDAYS.INTL(AG$4,AG$4,Chômés))),"*",Montant),
IF(AND(OFFSET(AG49,,-Sens)&lt;&gt;"",OR(OFFSET(AG$4,,-Sens)=Tout_JF_P,NOT(NETWORKDAYS.INTL(OFFSET(AG$4,,-Sens),OFFSET(AG$4,,-Sens),Chômés)))),IF(OR(AG$4=Tout_JF_P,NOT(NETWORKDAYS.INTL(AG$4,AG$4,Chômés))),"*",Montant),
"")))))),"")</f>
        <v/>
      </c>
      <c r="AH49" s="87" t="str">
        <f t="array" aca="1" ref="AH49" ca="1">IFERROR(IF(AH$4&lt;$D49,"",
IF(AH$4&gt;La_Dernière_Opération,"",
IF(AH$4=La_Dernière_Opération,Montant,
IF(AH$4=$D49,IF(OR(AH$4=Tout_JF_P,NOT(NETWORKDAYS.INTL(AH$4,AH$4,Chômés))),"*",Montant),
IF(_T_E=AH$4,IF(OR(AH$4=Tout_JF_P,NOT(NETWORKDAYS.INTL(AH$4,AH$4,Chômés))),"*",Montant),
IF(AND(OFFSET(AH49,,-Sens)&lt;&gt;"",OR(OFFSET(AH$4,,-Sens)=Tout_JF_P,NOT(NETWORKDAYS.INTL(OFFSET(AH$4,,-Sens),OFFSET(AH$4,,-Sens),Chômés)))),IF(OR(AH$4=Tout_JF_P,NOT(NETWORKDAYS.INTL(AH$4,AH$4,Chômés))),"*",Montant),
"")))))),"")</f>
        <v/>
      </c>
      <c r="AI49" s="87" t="str">
        <f ca="1">IFERROR(IF(AI$4&lt;$D49,"",
IF(AI$4&gt;La_Dernière_Opération,"",
IF(AI$4=La_Dernière_Opération,Montant,
IF(AI$4=$D49,IF(OR(AI$4=Tout_JF_P,NOT(NETWORKDAYS.INTL(AI$4,AI$4,Chômés))),"*",Montant),
IF(_T_E=AI$4,IF(OR(AI$4=Tout_JF_P,NOT(NETWORKDAYS.INTL(AI$4,AI$4,Chômés))),"*",Montant),
IF(AND(OFFSET(AI49,,-Sens)&lt;&gt;"",OR(OFFSET(AI$4,,-Sens)=Tout_JF_P,NOT(NETWORKDAYS.INTL(OFFSET(AI$4,,-Sens),OFFSET(AI$4,,-Sens),Chômés)))),IF(OR(AI$4=Tout_JF_P,NOT(NETWORKDAYS.INTL(AI$4,AI$4,Chômés))),"*",Montant),
"")))))),"")</f>
        <v/>
      </c>
      <c r="AJ49" s="87" t="str">
        <f t="array" aca="1" ref="AJ49" ca="1">IFERROR(IF(AJ$4&lt;$D49,"",
IF(AJ$4&gt;La_Dernière_Opération,"",
IF(AJ$4=La_Dernière_Opération,Montant,
IF(AJ$4=$D49,IF(OR(AJ$4=Tout_JF_P,NOT(NETWORKDAYS.INTL(AJ$4,AJ$4,Chômés))),"*",Montant),
IF(_T_E=AJ$4,IF(OR(AJ$4=Tout_JF_P,NOT(NETWORKDAYS.INTL(AJ$4,AJ$4,Chômés))),"*",Montant),
IF(AND(OFFSET(AJ49,,-Sens)&lt;&gt;"",OR(OFFSET(AJ$4,,-Sens)=Tout_JF_P,NOT(NETWORKDAYS.INTL(OFFSET(AJ$4,,-Sens),OFFSET(AJ$4,,-Sens),Chômés)))),IF(OR(AJ$4=Tout_JF_P,NOT(NETWORKDAYS.INTL(AJ$4,AJ$4,Chômés))),"*",Montant),
"")))))),"")</f>
        <v/>
      </c>
      <c r="AK49" s="87" t="str">
        <f t="array" aca="1" ref="AK49" ca="1">IFERROR(IF(AK$4&lt;$D49,"",
IF(AK$4&gt;La_Dernière_Opération,"",
IF(AK$4=La_Dernière_Opération,Montant,
IF(AK$4=$D49,IF(OR(AK$4=Tout_JF_P,NOT(NETWORKDAYS.INTL(AK$4,AK$4,Chômés))),"*",Montant),
IF(_T_E=AK$4,IF(OR(AK$4=Tout_JF_P,NOT(NETWORKDAYS.INTL(AK$4,AK$4,Chômés))),"*",Montant),
IF(AND(OFFSET(AK49,,-Sens)&lt;&gt;"",OR(OFFSET(AK$4,,-Sens)=Tout_JF_P,NOT(NETWORKDAYS.INTL(OFFSET(AK$4,,-Sens),OFFSET(AK$4,,-Sens),Chômés)))),IF(OR(AK$4=Tout_JF_P,NOT(NETWORKDAYS.INTL(AK$4,AK$4,Chômés))),"*",Montant),
"")))))),"")</f>
        <v/>
      </c>
      <c r="AL49" s="87" t="str">
        <f t="array" aca="1" ref="AL49" ca="1">IFERROR(IF(AL$4&lt;$D49,"",
IF(AL$4&gt;La_Dernière_Opération,"",
IF(AL$4=La_Dernière_Opération,Montant,
IF(AL$4=$D49,IF(OR(AL$4=Tout_JF_P,NOT(NETWORKDAYS.INTL(AL$4,AL$4,Chômés))),"*",Montant),
IF(_T_E=AL$4,IF(OR(AL$4=Tout_JF_P,NOT(NETWORKDAYS.INTL(AL$4,AL$4,Chômés))),"*",Montant),
IF(AND(OFFSET(AL49,,-Sens)&lt;&gt;"",OR(OFFSET(AL$4,,-Sens)=Tout_JF_P,NOT(NETWORKDAYS.INTL(OFFSET(AL$4,,-Sens),OFFSET(AL$4,,-Sens),Chômés)))),IF(OR(AL$4=Tout_JF_P,NOT(NETWORKDAYS.INTL(AL$4,AL$4,Chômés))),"*",Montant),
"")))))),"")</f>
        <v/>
      </c>
      <c r="AM49" s="87" t="str">
        <f t="array" aca="1" ref="AM49" ca="1">IFERROR(IF(AM$4&lt;$D49,"",
IF(AM$4&gt;La_Dernière_Opération,"",
IF(AM$4=La_Dernière_Opération,Montant,
IF(AM$4=$D49,IF(OR(AM$4=Tout_JF_P,NOT(NETWORKDAYS.INTL(AM$4,AM$4,Chômés))),"*",Montant),
IF(_T_E=AM$4,IF(OR(AM$4=Tout_JF_P,NOT(NETWORKDAYS.INTL(AM$4,AM$4,Chômés))),"*",Montant),
IF(AND(OFFSET(AM49,,-Sens)&lt;&gt;"",OR(OFFSET(AM$4,,-Sens)=Tout_JF_P,NOT(NETWORKDAYS.INTL(OFFSET(AM$4,,-Sens),OFFSET(AM$4,,-Sens),Chômés)))),IF(OR(AM$4=Tout_JF_P,NOT(NETWORKDAYS.INTL(AM$4,AM$4,Chômés))),"*",Montant),
"")))))),"")</f>
        <v/>
      </c>
      <c r="AN49" s="87" t="str">
        <f t="array" aca="1" ref="AN49" ca="1">IFERROR(IF(AN$4&lt;$D49,"",
IF(AN$4&gt;La_Dernière_Opération,"",
IF(AN$4=La_Dernière_Opération,Montant,
IF(AN$4=$D49,IF(OR(AN$4=Tout_JF_P,NOT(NETWORKDAYS.INTL(AN$4,AN$4,Chômés))),"*",Montant),
IF(_T_E=AN$4,IF(OR(AN$4=Tout_JF_P,NOT(NETWORKDAYS.INTL(AN$4,AN$4,Chômés))),"*",Montant),
IF(AND(OFFSET(AN49,,-Sens)&lt;&gt;"",OR(OFFSET(AN$4,,-Sens)=Tout_JF_P,NOT(NETWORKDAYS.INTL(OFFSET(AN$4,,-Sens),OFFSET(AN$4,,-Sens),Chômés)))),IF(OR(AN$4=Tout_JF_P,NOT(NETWORKDAYS.INTL(AN$4,AN$4,Chômés))),"*",Montant),
"")))))),"")</f>
        <v/>
      </c>
      <c r="AO49" s="87" t="str">
        <f t="array" aca="1" ref="AO49" ca="1">IFERROR(IF(AO$4&lt;$D49,"",
IF(AO$4&gt;La_Dernière_Opération,"",
IF(AO$4=La_Dernière_Opération,Montant,
IF(AO$4=$D49,IF(OR(AO$4=Tout_JF_P,NOT(NETWORKDAYS.INTL(AO$4,AO$4,Chômés))),"*",Montant),
IF(_T_E=AO$4,IF(OR(AO$4=Tout_JF_P,NOT(NETWORKDAYS.INTL(AO$4,AO$4,Chômés))),"*",Montant),
IF(AND(OFFSET(AO49,,-Sens)&lt;&gt;"",OR(OFFSET(AO$4,,-Sens)=Tout_JF_P,NOT(NETWORKDAYS.INTL(OFFSET(AO$4,,-Sens),OFFSET(AO$4,,-Sens),Chômés)))),IF(OR(AO$4=Tout_JF_P,NOT(NETWORKDAYS.INTL(AO$4,AO$4,Chômés))),"*",Montant),
"")))))),"")</f>
        <v/>
      </c>
      <c r="AP49" s="87" t="str">
        <f t="array" aca="1" ref="AP49" ca="1">IFERROR(IF(AP$4&lt;$D49,"",
IF(AP$4&gt;La_Dernière_Opération,"",
IF(AP$4=La_Dernière_Opération,Montant,
IF(AP$4=$D49,IF(OR(AP$4=Tout_JF_P,NOT(NETWORKDAYS.INTL(AP$4,AP$4,Chômés))),"*",Montant),
IF(_T_E=AP$4,IF(OR(AP$4=Tout_JF_P,NOT(NETWORKDAYS.INTL(AP$4,AP$4,Chômés))),"*",Montant),
IF(AND(OFFSET(AP49,,-Sens)&lt;&gt;"",OR(OFFSET(AP$4,,-Sens)=Tout_JF_P,NOT(NETWORKDAYS.INTL(OFFSET(AP$4,,-Sens),OFFSET(AP$4,,-Sens),Chômés)))),IF(OR(AP$4=Tout_JF_P,NOT(NETWORKDAYS.INTL(AP$4,AP$4,Chômés))),"*",Montant),
"")))))),"")</f>
        <v/>
      </c>
      <c r="AQ49" s="87" t="str">
        <f ca="1">IFERROR(IF(AQ$4&lt;$D49,"",
IF(AQ$4&gt;La_Dernière_Opération,"",
IF(AQ$4=La_Dernière_Opération,Montant,
IF(AQ$4=$D49,IF(OR(AQ$4=Tout_JF_P,NOT(NETWORKDAYS.INTL(AQ$4,AQ$4,Chômés))),"*",Montant),
IF(_T_E=AQ$4,IF(OR(AQ$4=Tout_JF_P,NOT(NETWORKDAYS.INTL(AQ$4,AQ$4,Chômés))),"*",Montant),
IF(AND(OFFSET(AQ49,,-Sens)&lt;&gt;"",OR(OFFSET(AQ$4,,-Sens)=Tout_JF_P,NOT(NETWORKDAYS.INTL(OFFSET(AQ$4,,-Sens),OFFSET(AQ$4,,-Sens),Chômés)))),IF(OR(AQ$4=Tout_JF_P,NOT(NETWORKDAYS.INTL(AQ$4,AQ$4,Chômés))),"*",Montant),
"")))))),"")</f>
        <v/>
      </c>
      <c r="AR49" s="87" t="str">
        <f ca="1">IFERROR(IF(AR$4&lt;$D49,"",
IF(AR$4&gt;La_Dernière_Opération,"",
IF(AR$4=La_Dernière_Opération,Montant,
IF(AR$4=$D49,IF(OR(AR$4=Tout_JF_P,NOT(NETWORKDAYS.INTL(AR$4,AR$4,Chômés))),"*",Montant),
IF(_T_E=AR$4,IF(OR(AR$4=Tout_JF_P,NOT(NETWORKDAYS.INTL(AR$4,AR$4,Chômés))),"*",Montant),
IF(AND(OFFSET(AR49,,-Sens)&lt;&gt;"",OR(OFFSET(AR$4,,-Sens)=Tout_JF_P,NOT(NETWORKDAYS.INTL(OFFSET(AR$4,,-Sens),OFFSET(AR$4,,-Sens),Chômés)))),IF(OR(AR$4=Tout_JF_P,NOT(NETWORKDAYS.INTL(AR$4,AR$4,Chômés))),"*",Montant),
"")))))),"")</f>
        <v/>
      </c>
      <c r="AS49" s="87" t="str">
        <f t="array" aca="1" ref="AS49" ca="1">IFERROR(IF(AS$4&lt;$D49,"",
IF(AS$4&gt;La_Dernière_Opération,"",
IF(AS$4=La_Dernière_Opération,Montant,
IF(AS$4=$D49,IF(OR(AS$4=Tout_JF_P,NOT(NETWORKDAYS.INTL(AS$4,AS$4,Chômés))),"*",Montant),
IF(_T_E=AS$4,IF(OR(AS$4=Tout_JF_P,NOT(NETWORKDAYS.INTL(AS$4,AS$4,Chômés))),"*",Montant),
IF(AND(OFFSET(AS49,,-Sens)&lt;&gt;"",OR(OFFSET(AS$4,,-Sens)=Tout_JF_P,NOT(NETWORKDAYS.INTL(OFFSET(AS$4,,-Sens),OFFSET(AS$4,,-Sens),Chômés)))),IF(OR(AS$4=Tout_JF_P,NOT(NETWORKDAYS.INTL(AS$4,AS$4,Chômés))),"*",Montant),
"")))))),"")</f>
        <v/>
      </c>
      <c r="AT49" s="87" t="str">
        <f t="array" aca="1" ref="AT49" ca="1">IFERROR(IF(AT$4&lt;$D49,"",
IF(AT$4&gt;La_Dernière_Opération,"",
IF(AT$4=La_Dernière_Opération,Montant,
IF(AT$4=$D49,IF(OR(AT$4=Tout_JF_P,NOT(NETWORKDAYS.INTL(AT$4,AT$4,Chômés))),"*",Montant),
IF(_T_E=AT$4,IF(OR(AT$4=Tout_JF_P,NOT(NETWORKDAYS.INTL(AT$4,AT$4,Chômés))),"*",Montant),
IF(AND(OFFSET(AT49,,-Sens)&lt;&gt;"",OR(OFFSET(AT$4,,-Sens)=Tout_JF_P,NOT(NETWORKDAYS.INTL(OFFSET(AT$4,,-Sens),OFFSET(AT$4,,-Sens),Chômés)))),IF(OR(AT$4=Tout_JF_P,NOT(NETWORKDAYS.INTL(AT$4,AT$4,Chômés))),"*",Montant),
"")))))),"")</f>
        <v/>
      </c>
      <c r="AU49" s="87" t="str">
        <f t="array" aca="1" ref="AU49" ca="1">IFERROR(IF(AU$4&lt;$D49,"",
IF(AU$4&gt;La_Dernière_Opération,"",
IF(AU$4=La_Dernière_Opération,Montant,
IF(AU$4=$D49,IF(OR(AU$4=Tout_JF_P,NOT(NETWORKDAYS.INTL(AU$4,AU$4,Chômés))),"*",Montant),
IF(_T_E=AU$4,IF(OR(AU$4=Tout_JF_P,NOT(NETWORKDAYS.INTL(AU$4,AU$4,Chômés))),"*",Montant),
IF(AND(OFFSET(AU49,,-Sens)&lt;&gt;"",OR(OFFSET(AU$4,,-Sens)=Tout_JF_P,NOT(NETWORKDAYS.INTL(OFFSET(AU$4,,-Sens),OFFSET(AU$4,,-Sens),Chômés)))),IF(OR(AU$4=Tout_JF_P,NOT(NETWORKDAYS.INTL(AU$4,AU$4,Chômés))),"*",Montant),
"")))))),"")</f>
        <v/>
      </c>
      <c r="AV49" s="87" t="str">
        <f t="array" aca="1" ref="AV49" ca="1">IFERROR(IF(AV$4&lt;$D49,"",
IF(AV$4&gt;La_Dernière_Opération,"",
IF(AV$4=La_Dernière_Opération,Montant,
IF(AV$4=$D49,IF(OR(AV$4=Tout_JF_P,NOT(NETWORKDAYS.INTL(AV$4,AV$4,Chômés))),"*",Montant),
IF(_T_E=AV$4,IF(OR(AV$4=Tout_JF_P,NOT(NETWORKDAYS.INTL(AV$4,AV$4,Chômés))),"*",Montant),
IF(AND(OFFSET(AV49,,-Sens)&lt;&gt;"",OR(OFFSET(AV$4,,-Sens)=Tout_JF_P,NOT(NETWORKDAYS.INTL(OFFSET(AV$4,,-Sens),OFFSET(AV$4,,-Sens),Chômés)))),IF(OR(AV$4=Tout_JF_P,NOT(NETWORKDAYS.INTL(AV$4,AV$4,Chômés))),"*",Montant),
"")))))),"")</f>
        <v/>
      </c>
      <c r="AW49" s="87" t="str">
        <f t="array" aca="1" ref="AW49" ca="1">IFERROR(IF(AW$4&lt;$D49,"",
IF(AW$4&gt;La_Dernière_Opération,"",
IF(AW$4=La_Dernière_Opération,Montant,
IF(AW$4=$D49,IF(OR(AW$4=Tout_JF_P,NOT(NETWORKDAYS.INTL(AW$4,AW$4,Chômés))),"*",Montant),
IF(_T_E=AW$4,IF(OR(AW$4=Tout_JF_P,NOT(NETWORKDAYS.INTL(AW$4,AW$4,Chômés))),"*",Montant),
IF(AND(OFFSET(AW49,,-Sens)&lt;&gt;"",OR(OFFSET(AW$4,,-Sens)=Tout_JF_P,NOT(NETWORKDAYS.INTL(OFFSET(AW$4,,-Sens),OFFSET(AW$4,,-Sens),Chômés)))),IF(OR(AW$4=Tout_JF_P,NOT(NETWORKDAYS.INTL(AW$4,AW$4,Chômés))),"*",Montant),
"")))))),"")</f>
        <v/>
      </c>
      <c r="AX49" s="87" t="str">
        <f t="array" aca="1" ref="AX49" ca="1">IFERROR(IF(AX$4&lt;$D49,"",
IF(AX$4&gt;La_Dernière_Opération,"",
IF(AX$4=La_Dernière_Opération,Montant,
IF(AX$4=$D49,IF(OR(AX$4=Tout_JF_P,NOT(NETWORKDAYS.INTL(AX$4,AX$4,Chômés))),"*",Montant),
IF(_T_E=AX$4,IF(OR(AX$4=Tout_JF_P,NOT(NETWORKDAYS.INTL(AX$4,AX$4,Chômés))),"*",Montant),
IF(AND(OFFSET(AX49,,-Sens)&lt;&gt;"",OR(OFFSET(AX$4,,-Sens)=Tout_JF_P,NOT(NETWORKDAYS.INTL(OFFSET(AX$4,,-Sens),OFFSET(AX$4,,-Sens),Chômés)))),IF(OR(AX$4=Tout_JF_P,NOT(NETWORKDAYS.INTL(AX$4,AX$4,Chômés))),"*",Montant),
"")))))),"")</f>
        <v/>
      </c>
      <c r="AY49" s="87" t="str">
        <f ca="1">IFERROR(IF(AY$4&lt;$D49,"",
IF(AY$4&gt;La_Dernière_Opération,"",
IF(AY$4=La_Dernière_Opération,Montant,
IF(AY$4=$D49,IF(OR(AY$4=Tout_JF_P,NOT(NETWORKDAYS.INTL(AY$4,AY$4,Chômés))),"*",Montant),
IF(_T_E=AY$4,IF(OR(AY$4=Tout_JF_P,NOT(NETWORKDAYS.INTL(AY$4,AY$4,Chômés))),"*",Montant),
IF(AND(OFFSET(AY49,,-Sens)&lt;&gt;"",OR(OFFSET(AY$4,,-Sens)=Tout_JF_P,NOT(NETWORKDAYS.INTL(OFFSET(AY$4,,-Sens),OFFSET(AY$4,,-Sens),Chômés)))),IF(OR(AY$4=Tout_JF_P,NOT(NETWORKDAYS.INTL(AY$4,AY$4,Chômés))),"*",Montant),
"")))))),"")</f>
        <v/>
      </c>
      <c r="AZ49" s="87" t="str">
        <f ca="1">IFERROR(IF(AZ$4&lt;$D49,"",
IF(AZ$4&gt;La_Dernière_Opération,"",
IF(AZ$4=La_Dernière_Opération,Montant,
IF(AZ$4=$D49,IF(OR(AZ$4=Tout_JF_P,NOT(NETWORKDAYS.INTL(AZ$4,AZ$4,Chômés))),"*",Montant),
IF(_T_E=AZ$4,IF(OR(AZ$4=Tout_JF_P,NOT(NETWORKDAYS.INTL(AZ$4,AZ$4,Chômés))),"*",Montant),
IF(AND(OFFSET(AZ49,,-Sens)&lt;&gt;"",OR(OFFSET(AZ$4,,-Sens)=Tout_JF_P,NOT(NETWORKDAYS.INTL(OFFSET(AZ$4,,-Sens),OFFSET(AZ$4,,-Sens),Chômés)))),IF(OR(AZ$4=Tout_JF_P,NOT(NETWORKDAYS.INTL(AZ$4,AZ$4,Chômés))),"*",Montant),
"")))))),"")</f>
        <v/>
      </c>
      <c r="BA49" s="87" t="str">
        <f t="array" aca="1" ref="BA49" ca="1">IFERROR(IF(BA$4&lt;$D49,"",
IF(BA$4&gt;La_Dernière_Opération,"",
IF(BA$4=La_Dernière_Opération,Montant,
IF(BA$4=$D49,IF(OR(BA$4=Tout_JF_P,NOT(NETWORKDAYS.INTL(BA$4,BA$4,Chômés))),"*",Montant),
IF(_T_E=BA$4,IF(OR(BA$4=Tout_JF_P,NOT(NETWORKDAYS.INTL(BA$4,BA$4,Chômés))),"*",Montant),
IF(AND(OFFSET(BA49,,-Sens)&lt;&gt;"",OR(OFFSET(BA$4,,-Sens)=Tout_JF_P,NOT(NETWORKDAYS.INTL(OFFSET(BA$4,,-Sens),OFFSET(BA$4,,-Sens),Chômés)))),IF(OR(BA$4=Tout_JF_P,NOT(NETWORKDAYS.INTL(BA$4,BA$4,Chômés))),"*",Montant),
"")))))),"")</f>
        <v/>
      </c>
      <c r="BB49" s="88" t="str">
        <f t="array" aca="1" ref="BB49" ca="1">IFERROR(IF(BB$4&lt;$D49,"",
IF(BB$4&gt;La_Dernière_Opération,"",
IF(BB$4=La_Dernière_Opération,Montant,
IF(BB$4=$D49,IF(OR(BB$4=Tout_JF_P,NOT(NETWORKDAYS.INTL(BB$4,BB$4,Chômés))),"*",Montant),
IF(_T_E=BB$4,IF(OR(BB$4=Tout_JF_P,NOT(NETWORKDAYS.INTL(BB$4,BB$4,Chômés))),"*",Montant),
IF(AND(OFFSET(BB49,,-Sens)&lt;&gt;"",OR(OFFSET(BB$4,,-Sens)=Tout_JF_P,NOT(NETWORKDAYS.INTL(OFFSET(BB$4,,-Sens),OFFSET(BB$4,,-Sens),Chômés)))),IF(OR(BB$4=Tout_JF_P,NOT(NETWORKDAYS.INTL(BB$4,BB$4,Chômés))),"*",Montant),
"")))))),"")</f>
        <v/>
      </c>
      <c r="BC49" s="88" t="str">
        <f t="array" aca="1" ref="BC49" ca="1">IFERROR(IF(BC$4&lt;$D49,"",
IF(BC$4&gt;La_Dernière_Opération,"",
IF(BC$4=La_Dernière_Opération,Montant,
IF(BC$4=$D49,IF(OR(BC$4=Tout_JF_P,NOT(NETWORKDAYS.INTL(BC$4,BC$4,Chômés))),"*",Montant),
IF(_T_E=BC$4,IF(OR(BC$4=Tout_JF_P,NOT(NETWORKDAYS.INTL(BC$4,BC$4,Chômés))),"*",Montant),
IF(AND(OFFSET(BC49,,-Sens)&lt;&gt;"",OR(OFFSET(BC$4,,-Sens)=Tout_JF_P,NOT(NETWORKDAYS.INTL(OFFSET(BC$4,,-Sens),OFFSET(BC$4,,-Sens),Chômés)))),IF(OR(BC$4=Tout_JF_P,NOT(NETWORKDAYS.INTL(BC$4,BC$4,Chômés))),"*",Montant),
"")))))),"")</f>
        <v/>
      </c>
      <c r="BD49" s="88" t="str">
        <f t="array" aca="1" ref="BD49" ca="1">IFERROR(IF(BD$4&lt;$D49,"",
IF(BD$4&gt;La_Dernière_Opération,"",
IF(BD$4=La_Dernière_Opération,Montant,
IF(BD$4=$D49,IF(OR(BD$4=Tout_JF_P,NOT(NETWORKDAYS.INTL(BD$4,BD$4,Chômés))),"*",Montant),
IF(_T_E=BD$4,IF(OR(BD$4=Tout_JF_P,NOT(NETWORKDAYS.INTL(BD$4,BD$4,Chômés))),"*",Montant),
IF(AND(OFFSET(BD49,,-Sens)&lt;&gt;"",OR(OFFSET(BD$4,,-Sens)=Tout_JF_P,NOT(NETWORKDAYS.INTL(OFFSET(BD$4,,-Sens),OFFSET(BD$4,,-Sens),Chômés)))),IF(OR(BD$4=Tout_JF_P,NOT(NETWORKDAYS.INTL(BD$4,BD$4,Chômés))),"*",Montant),
"")))))),"")</f>
        <v/>
      </c>
      <c r="BE49" s="88" t="str">
        <f t="array" aca="1" ref="BE49" ca="1">IFERROR(IF(BE$4&lt;$D49,"",
IF(BE$4&gt;La_Dernière_Opération,"",
IF(BE$4=La_Dernière_Opération,Montant,
IF(BE$4=$D49,IF(OR(BE$4=Tout_JF_P,NOT(NETWORKDAYS.INTL(BE$4,BE$4,Chômés))),"*",Montant),
IF(_T_E=BE$4,IF(OR(BE$4=Tout_JF_P,NOT(NETWORKDAYS.INTL(BE$4,BE$4,Chômés))),"*",Montant),
IF(AND(OFFSET(BE49,,-Sens)&lt;&gt;"",OR(OFFSET(BE$4,,-Sens)=Tout_JF_P,NOT(NETWORKDAYS.INTL(OFFSET(BE$4,,-Sens),OFFSET(BE$4,,-Sens),Chômés)))),IF(OR(BE$4=Tout_JF_P,NOT(NETWORKDAYS.INTL(BE$4,BE$4,Chômés))),"*",Montant),
"")))))),"")</f>
        <v/>
      </c>
      <c r="BF49" s="88" t="str">
        <f t="array" aca="1" ref="BF49" ca="1">IFERROR(IF(BF$4&lt;$D49,"",
IF(BF$4&gt;La_Dernière_Opération,"",
IF(BF$4=La_Dernière_Opération,Montant,
IF(BF$4=$D49,IF(OR(BF$4=Tout_JF_P,NOT(NETWORKDAYS.INTL(BF$4,BF$4,Chômés))),"*",Montant),
IF(_T_E=BF$4,IF(OR(BF$4=Tout_JF_P,NOT(NETWORKDAYS.INTL(BF$4,BF$4,Chômés))),"*",Montant),
IF(AND(OFFSET(BF49,,-Sens)&lt;&gt;"",OR(OFFSET(BF$4,,-Sens)=Tout_JF_P,NOT(NETWORKDAYS.INTL(OFFSET(BF$4,,-Sens),OFFSET(BF$4,,-Sens),Chômés)))),IF(OR(BF$4=Tout_JF_P,NOT(NETWORKDAYS.INTL(BF$4,BF$4,Chômés))),"*",Montant),
"")))))),"")</f>
        <v/>
      </c>
      <c r="BG49" s="88" t="str">
        <f t="array" aca="1" ref="BG49" ca="1">IFERROR(IF(BG$4&lt;$D49,"",
IF(BG$4&gt;La_Dernière_Opération,"",
IF(BG$4=La_Dernière_Opération,Montant,
IF(BG$4=$D49,IF(OR(BG$4=Tout_JF_P,NOT(NETWORKDAYS.INTL(BG$4,BG$4,Chômés))),"*",Montant),
IF(_T_E=BG$4,IF(OR(BG$4=Tout_JF_P,NOT(NETWORKDAYS.INTL(BG$4,BG$4,Chômés))),"*",Montant),
IF(AND(OFFSET(BG49,,-Sens)&lt;&gt;"",OR(OFFSET(BG$4,,-Sens)=Tout_JF_P,NOT(NETWORKDAYS.INTL(OFFSET(BG$4,,-Sens),OFFSET(BG$4,,-Sens),Chômés)))),IF(OR(BG$4=Tout_JF_P,NOT(NETWORKDAYS.INTL(BG$4,BG$4,Chômés))),"*",Montant),
"")))))),"")</f>
        <v/>
      </c>
      <c r="BH49" s="89" t="str">
        <f t="array" aca="1" ref="BH49" ca="1">IFERROR(IF(BH$4&lt;$D49,"",
IF(BH$4&gt;La_Dernière_Opération,"",
IF(BH$4=La_Dernière_Opération,Montant,
IF(BH$4=$D49,IF(OR(BH$4=Tout_JF_P,NOT(NETWORKDAYS.INTL(BH$4,BH$4,Chômés))),"*",Montant),
IF(_T_E=BH$4,IF(OR(BH$4=Tout_JF_P,NOT(NETWORKDAYS.INTL(BH$4,BH$4,Chômés))),"*",Montant),
IF(AND(OFFSET(BH49,,-Sens)&lt;&gt;"",OR(OFFSET(BH$4,,-Sens)=Tout_JF_P,NOT(NETWORKDAYS.INTL(OFFSET(BH$4,,-Sens),OFFSET(BH$4,,-Sens),Chômés)))),IF(OR(BH$4=Tout_JF_P,NOT(NETWORKDAYS.INTL(BH$4,BH$4,Chômés))),"*",Montant),
"")))))),"")</f>
        <v/>
      </c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  <c r="HN49" s="5"/>
      <c r="HO49" s="5"/>
      <c r="HP49" s="5"/>
      <c r="HQ49" s="5"/>
      <c r="HR49" s="5"/>
      <c r="HS49" s="5"/>
      <c r="HT49" s="5"/>
      <c r="HU49" s="5"/>
      <c r="HV49" s="5"/>
      <c r="HW49" s="5"/>
      <c r="HX49" s="5"/>
      <c r="HY49" s="5"/>
      <c r="HZ49" s="5"/>
      <c r="IA49" s="5"/>
      <c r="IB49" s="5"/>
      <c r="IC49" s="5"/>
      <c r="ID49" s="5"/>
      <c r="IE49" s="5"/>
      <c r="IF49" s="5"/>
      <c r="IG49" s="5"/>
      <c r="IH49" s="5"/>
      <c r="II49" s="5"/>
      <c r="IJ49" s="5"/>
      <c r="IK49" s="5"/>
      <c r="IL49" s="5"/>
      <c r="IM49" s="5"/>
      <c r="IN49" s="5"/>
      <c r="IO49" s="5"/>
      <c r="IP49" s="5"/>
      <c r="IQ49" s="5"/>
      <c r="IR49" s="5"/>
      <c r="IS49" s="5"/>
      <c r="IT49" s="5"/>
      <c r="IU49" s="5"/>
      <c r="IV49" s="5"/>
      <c r="IW49" s="5"/>
      <c r="IX49" s="5"/>
      <c r="IY49" s="5"/>
      <c r="IZ49" s="5"/>
      <c r="JA49" s="5"/>
      <c r="JB49" s="5"/>
      <c r="JC49" s="5"/>
      <c r="JD49" s="5"/>
      <c r="JE49" s="5"/>
      <c r="JF49" s="5"/>
      <c r="JG49" s="5"/>
      <c r="JH49" s="5"/>
      <c r="JI49" s="5"/>
      <c r="JJ49" s="5"/>
      <c r="JK49" s="5"/>
      <c r="JL49" s="5"/>
      <c r="JM49" s="5"/>
      <c r="JN49" s="5"/>
      <c r="JO49" s="5"/>
      <c r="JP49" s="5"/>
      <c r="JQ49" s="5"/>
      <c r="JR49" s="5"/>
      <c r="JS49" s="5"/>
      <c r="JT49" s="5"/>
      <c r="JU49" s="5"/>
      <c r="JV49" s="5"/>
      <c r="JW49" s="5"/>
      <c r="JX49" s="5"/>
      <c r="JY49" s="5"/>
      <c r="JZ49" s="5"/>
      <c r="KA49" s="5"/>
      <c r="KB49" s="5"/>
      <c r="KC49" s="5"/>
      <c r="KD49" s="5"/>
      <c r="KE49" s="5"/>
      <c r="KF49" s="5"/>
      <c r="KG49" s="5"/>
      <c r="KH49" s="5"/>
      <c r="KI49" s="5"/>
      <c r="KJ49" s="5"/>
      <c r="KK49" s="5"/>
      <c r="KL49" s="5"/>
      <c r="KM49" s="5"/>
      <c r="KN49" s="5"/>
      <c r="KO49" s="5"/>
      <c r="KP49" s="5"/>
      <c r="KQ49" s="5"/>
      <c r="KR49" s="5"/>
      <c r="KS49" s="5"/>
      <c r="KT49" s="5"/>
      <c r="KU49" s="5"/>
      <c r="KV49" s="5"/>
      <c r="KW49" s="5"/>
      <c r="KX49" s="5"/>
      <c r="KY49" s="5"/>
      <c r="KZ49" s="5"/>
      <c r="LA49" s="5"/>
      <c r="LB49" s="5"/>
      <c r="LC49" s="5"/>
      <c r="LD49" s="5"/>
      <c r="LE49" s="5"/>
      <c r="LF49" s="5"/>
      <c r="LG49" s="5"/>
      <c r="LH49" s="5"/>
      <c r="LI49" s="5"/>
      <c r="LJ49" s="5"/>
      <c r="LK49" s="5"/>
      <c r="LL49" s="5"/>
      <c r="LM49" s="5"/>
      <c r="LN49" s="5"/>
      <c r="LO49" s="5"/>
      <c r="LP49" s="5"/>
      <c r="LQ49" s="5"/>
      <c r="LR49" s="5"/>
      <c r="LS49" s="5"/>
      <c r="LT49" s="5"/>
      <c r="LU49" s="5"/>
      <c r="LV49" s="5"/>
      <c r="LW49" s="5"/>
      <c r="LX49" s="5"/>
      <c r="LY49" s="5"/>
      <c r="LZ49" s="5"/>
      <c r="MA49" s="5"/>
      <c r="MB49" s="5"/>
      <c r="MC49" s="5"/>
      <c r="MD49" s="5"/>
      <c r="ME49" s="5"/>
      <c r="MF49" s="5"/>
      <c r="MG49" s="5"/>
      <c r="MH49" s="5"/>
      <c r="MI49" s="5"/>
      <c r="MJ49" s="5"/>
      <c r="MK49" s="5"/>
      <c r="ML49" s="5"/>
      <c r="MM49" s="5"/>
      <c r="MN49" s="5"/>
      <c r="MO49" s="5"/>
      <c r="MP49" s="5"/>
      <c r="MQ49" s="5"/>
      <c r="MR49" s="5"/>
      <c r="MS49" s="5"/>
      <c r="MT49" s="5"/>
      <c r="MU49" s="5"/>
      <c r="MV49" s="5"/>
      <c r="MW49" s="5"/>
      <c r="MX49" s="5"/>
      <c r="MY49" s="5"/>
      <c r="MZ49" s="5"/>
      <c r="NA49" s="5"/>
      <c r="NB49" s="5"/>
      <c r="NC49" s="5"/>
      <c r="ND49" s="5"/>
      <c r="NE49" s="5"/>
      <c r="NF49" s="5"/>
      <c r="NG49" s="5"/>
      <c r="NH49" s="5"/>
      <c r="NI49" s="5"/>
      <c r="NJ49" s="5"/>
      <c r="NK49" s="5"/>
      <c r="NL49" s="5"/>
      <c r="NM49" s="5"/>
      <c r="NN49" s="5"/>
      <c r="NO49" s="5"/>
      <c r="NP49" s="5"/>
      <c r="NQ49" s="5"/>
      <c r="NR49" s="5"/>
      <c r="NS49" s="5"/>
      <c r="NT49" s="5"/>
      <c r="NU49" s="5"/>
      <c r="NV49" s="5"/>
      <c r="NW49" s="5"/>
      <c r="NX49" s="5"/>
      <c r="NY49" s="5"/>
      <c r="NZ49" s="5"/>
      <c r="OA49" s="5"/>
      <c r="OB49" s="5"/>
      <c r="OC49" s="5"/>
      <c r="OD49" s="5"/>
      <c r="OE49" s="5"/>
      <c r="OF49" s="5"/>
      <c r="OG49" s="5"/>
      <c r="OH49" s="5"/>
      <c r="OI49" s="5"/>
      <c r="OJ49" s="5"/>
      <c r="OK49" s="5"/>
      <c r="OL49" s="5"/>
      <c r="OM49" s="5"/>
      <c r="ON49" s="5"/>
      <c r="OO49" s="5"/>
      <c r="OP49" s="5"/>
      <c r="OQ49" s="5"/>
      <c r="OR49" s="5"/>
      <c r="OS49" s="5"/>
      <c r="OT49" s="5"/>
      <c r="OU49" s="5"/>
      <c r="OV49" s="5"/>
      <c r="OW49" s="5"/>
      <c r="OX49" s="5"/>
      <c r="OY49" s="5"/>
      <c r="OZ49" s="5"/>
      <c r="PA49" s="5"/>
      <c r="PB49" s="5"/>
      <c r="PC49" s="5"/>
      <c r="PD49" s="5"/>
      <c r="PE49" s="5"/>
      <c r="PF49" s="5"/>
      <c r="PG49" s="5"/>
      <c r="PH49" s="5"/>
      <c r="PI49" s="5"/>
      <c r="PJ49" s="5"/>
      <c r="PK49" s="5"/>
      <c r="PL49" s="5"/>
      <c r="PM49" s="5"/>
      <c r="PN49" s="5"/>
      <c r="PO49" s="5"/>
      <c r="PP49" s="5"/>
      <c r="PQ49" s="5"/>
      <c r="PR49" s="5"/>
      <c r="PS49" s="5"/>
      <c r="PT49" s="5"/>
      <c r="PU49" s="5"/>
      <c r="PV49" s="5"/>
      <c r="PW49" s="5"/>
      <c r="PX49" s="5"/>
      <c r="PY49" s="5"/>
      <c r="PZ49" s="5"/>
      <c r="QA49" s="5"/>
      <c r="QB49" s="5"/>
      <c r="QC49" s="5"/>
      <c r="QD49" s="5"/>
      <c r="QE49" s="5"/>
      <c r="QF49" s="5"/>
      <c r="QG49" s="5"/>
      <c r="QH49" s="5"/>
      <c r="QI49" s="5"/>
      <c r="QJ49" s="5"/>
      <c r="QK49" s="5"/>
      <c r="QL49" s="5"/>
      <c r="QM49" s="5"/>
      <c r="QN49" s="5"/>
      <c r="QO49" s="5"/>
      <c r="QP49" s="5"/>
      <c r="QQ49" s="5"/>
      <c r="QR49" s="5"/>
      <c r="QS49" s="5"/>
      <c r="QT49" s="5"/>
      <c r="QU49" s="5"/>
      <c r="QV49" s="5"/>
      <c r="QW49" s="5"/>
      <c r="QX49" s="5"/>
      <c r="QY49" s="5"/>
      <c r="QZ49" s="5"/>
      <c r="RA49" s="5"/>
      <c r="RB49" s="5"/>
      <c r="RC49" s="5"/>
      <c r="RD49" s="5"/>
      <c r="RE49" s="5"/>
      <c r="RF49" s="5"/>
      <c r="RG49" s="5"/>
      <c r="RH49" s="5"/>
      <c r="RI49" s="5"/>
      <c r="RJ49" s="5"/>
      <c r="RK49" s="5"/>
      <c r="RL49" s="5"/>
      <c r="RM49" s="5"/>
      <c r="RN49" s="5"/>
      <c r="RO49" s="5"/>
      <c r="RP49" s="5"/>
      <c r="RQ49" s="5"/>
      <c r="RR49" s="5"/>
      <c r="RS49" s="5"/>
      <c r="RT49" s="5"/>
      <c r="RU49" s="5"/>
      <c r="RV49" s="5"/>
      <c r="RW49" s="5"/>
      <c r="RX49" s="5"/>
      <c r="RY49" s="5"/>
      <c r="RZ49" s="5"/>
      <c r="SA49" s="5"/>
      <c r="SB49" s="5"/>
      <c r="SC49" s="5"/>
      <c r="SD49" s="5"/>
      <c r="SE49" s="5"/>
      <c r="SF49" s="5"/>
      <c r="SG49" s="5"/>
      <c r="SH49" s="5"/>
      <c r="SI49" s="5"/>
      <c r="SJ49" s="5"/>
      <c r="SK49" s="5"/>
      <c r="SL49" s="5"/>
      <c r="SM49" s="5"/>
      <c r="SN49" s="5"/>
      <c r="SO49" s="5"/>
      <c r="SP49" s="5"/>
      <c r="SQ49" s="5"/>
      <c r="SR49" s="5"/>
      <c r="SS49" s="5"/>
      <c r="ST49" s="5"/>
      <c r="SU49" s="5"/>
      <c r="SV49" s="5"/>
      <c r="SW49" s="5"/>
      <c r="SX49" s="5"/>
      <c r="SY49" s="5"/>
      <c r="SZ49" s="5"/>
      <c r="TA49" s="5"/>
      <c r="TB49" s="5"/>
      <c r="TC49" s="5"/>
      <c r="TD49" s="5"/>
      <c r="TE49" s="5"/>
      <c r="TF49" s="5"/>
      <c r="TG49" s="5"/>
      <c r="TH49" s="5"/>
      <c r="TI49" s="5"/>
      <c r="TJ49" s="5"/>
      <c r="TK49" s="5"/>
      <c r="TL49" s="5"/>
      <c r="TM49" s="5"/>
      <c r="TN49" s="5"/>
      <c r="TO49" s="5"/>
      <c r="TP49" s="5"/>
      <c r="TQ49" s="5"/>
      <c r="TR49" s="5"/>
      <c r="TS49" s="5"/>
      <c r="TT49" s="5"/>
      <c r="TU49" s="5"/>
      <c r="TV49" s="5"/>
      <c r="TW49" s="5"/>
      <c r="TX49" s="5"/>
      <c r="TY49" s="5"/>
      <c r="TZ49" s="5"/>
      <c r="UA49" s="5"/>
      <c r="UB49" s="5"/>
      <c r="UC49" s="5"/>
      <c r="UD49" s="5"/>
      <c r="UE49" s="5"/>
      <c r="UF49" s="5"/>
      <c r="UG49" s="5"/>
      <c r="UH49" s="5"/>
      <c r="UI49" s="5"/>
      <c r="UJ49" s="5"/>
      <c r="UK49" s="5"/>
      <c r="UL49" s="5"/>
      <c r="UM49" s="5"/>
      <c r="UN49" s="5"/>
      <c r="UO49" s="5"/>
      <c r="UP49" s="5"/>
      <c r="UQ49" s="5"/>
      <c r="UR49" s="5"/>
      <c r="US49" s="5"/>
      <c r="UT49" s="5"/>
      <c r="UU49" s="5"/>
      <c r="UV49" s="5"/>
      <c r="UW49" s="5"/>
      <c r="UX49" s="5"/>
      <c r="UY49" s="5"/>
      <c r="UZ49" s="5"/>
      <c r="VA49" s="5"/>
      <c r="VB49" s="5"/>
      <c r="VC49" s="5"/>
      <c r="VD49" s="5"/>
      <c r="VE49" s="5"/>
      <c r="VF49" s="5"/>
      <c r="VG49" s="5"/>
      <c r="VH49" s="5"/>
      <c r="VI49" s="5"/>
      <c r="VJ49" s="5"/>
      <c r="VK49" s="5"/>
      <c r="VL49" s="5"/>
      <c r="VM49" s="5"/>
      <c r="VN49" s="5"/>
      <c r="VO49" s="5"/>
      <c r="VP49" s="5"/>
      <c r="VQ49" s="5"/>
      <c r="VR49" s="5"/>
      <c r="VS49" s="5"/>
      <c r="VT49" s="5"/>
      <c r="VU49" s="5"/>
      <c r="VV49" s="5"/>
      <c r="VW49" s="5"/>
      <c r="VX49" s="5"/>
      <c r="VY49" s="5"/>
      <c r="VZ49" s="5"/>
      <c r="WA49" s="5"/>
      <c r="WB49" s="5"/>
      <c r="WC49" s="5"/>
      <c r="WD49" s="5"/>
      <c r="WE49" s="5"/>
      <c r="WF49" s="5"/>
      <c r="WG49" s="5"/>
      <c r="WH49" s="5"/>
      <c r="WI49" s="5"/>
      <c r="WJ49" s="5"/>
      <c r="WK49" s="5"/>
      <c r="WL49" s="5"/>
      <c r="WM49" s="5"/>
      <c r="WN49" s="5"/>
      <c r="WO49" s="5"/>
      <c r="WP49" s="5"/>
      <c r="WQ49" s="5"/>
      <c r="WR49" s="5"/>
      <c r="WS49" s="5"/>
      <c r="WT49" s="5"/>
      <c r="WU49" s="5"/>
      <c r="WV49" s="5"/>
      <c r="WW49" s="5"/>
      <c r="WX49" s="5"/>
      <c r="WY49" s="5"/>
      <c r="WZ49" s="5"/>
      <c r="XA49" s="5"/>
      <c r="XB49" s="5"/>
      <c r="XC49" s="5"/>
      <c r="XD49" s="5"/>
      <c r="XE49" s="5"/>
      <c r="XF49" s="5"/>
      <c r="XG49" s="5"/>
      <c r="XH49" s="5"/>
      <c r="XI49" s="5"/>
      <c r="XJ49" s="5"/>
      <c r="XK49" s="5"/>
      <c r="XL49" s="5"/>
      <c r="XM49" s="5"/>
      <c r="XN49" s="5"/>
      <c r="XO49" s="5"/>
      <c r="XP49" s="5"/>
      <c r="XQ49" s="5"/>
      <c r="XR49" s="5"/>
      <c r="XS49" s="5"/>
      <c r="XT49" s="5"/>
      <c r="XU49" s="5"/>
      <c r="XV49" s="5"/>
      <c r="XW49" s="5"/>
      <c r="XX49" s="5"/>
      <c r="XY49" s="5"/>
      <c r="XZ49" s="5"/>
      <c r="YA49" s="5"/>
      <c r="YB49" s="5"/>
      <c r="YC49" s="5"/>
      <c r="YD49" s="5"/>
      <c r="YE49" s="5"/>
      <c r="YF49" s="5"/>
      <c r="YG49" s="5"/>
      <c r="YH49" s="5"/>
      <c r="YI49" s="5"/>
      <c r="YJ49" s="5"/>
      <c r="YK49" s="5"/>
      <c r="YL49" s="5"/>
      <c r="YM49" s="5"/>
      <c r="YN49" s="5"/>
      <c r="YO49" s="5"/>
      <c r="YP49" s="5"/>
      <c r="YQ49" s="5"/>
      <c r="YR49" s="5"/>
      <c r="YS49" s="5"/>
      <c r="YT49" s="5"/>
      <c r="YU49" s="5"/>
      <c r="YV49" s="5"/>
      <c r="YW49" s="5"/>
      <c r="YX49" s="5"/>
      <c r="YY49" s="5"/>
      <c r="YZ49" s="5"/>
      <c r="ZA49" s="5"/>
      <c r="ZB49" s="5"/>
      <c r="ZC49" s="5"/>
      <c r="ZD49" s="5"/>
      <c r="ZE49" s="5"/>
      <c r="ZF49" s="5"/>
      <c r="ZG49" s="5"/>
      <c r="ZH49" s="5"/>
      <c r="ZI49" s="5"/>
      <c r="ZJ49" s="5"/>
      <c r="ZK49" s="5"/>
      <c r="ZL49" s="5"/>
      <c r="ZM49" s="5"/>
      <c r="ZN49" s="5"/>
      <c r="ZO49" s="5"/>
      <c r="ZP49" s="5"/>
      <c r="ZQ49" s="5"/>
      <c r="ZR49" s="5"/>
      <c r="ZS49" s="5"/>
      <c r="ZT49" s="5"/>
      <c r="ZU49" s="5"/>
      <c r="ZV49" s="5"/>
      <c r="ZW49" s="5"/>
      <c r="ZX49" s="5"/>
      <c r="ZY49" s="5"/>
      <c r="ZZ49" s="5"/>
    </row>
    <row r="50" spans="1:702" ht="26.25" x14ac:dyDescent="0.25">
      <c r="A50" s="61" t="s">
        <v>157</v>
      </c>
      <c r="B50" s="73" t="s">
        <v>168</v>
      </c>
      <c r="C50" s="69"/>
      <c r="D50" s="70">
        <v>43895</v>
      </c>
      <c r="E50" s="75" t="s">
        <v>54</v>
      </c>
      <c r="F50" s="71">
        <v>10000</v>
      </c>
      <c r="G50" s="69"/>
      <c r="H50" s="72">
        <f t="array" aca="1" ref="H50" ca="1">IF(OR($D50=Fériés,$D50=Ponts,NOT(NETWORKDAYS.INTL($D50,$D50,Chômés))),"Erreur de",IF($D50="","Absence de",IFERROR(
IF($I50="Terminé","Opération",
IF(TODAY()&lt;=$D50,$D50,
IF($I50&lt;WORKDAY.INTL(Prochaine_Echéance,IF(OR(WORKDAY.INTL(Prochaine_Echéance,0,Chômés,Tout_JF_P)=Tout_JF_P),1,0)*Sens,Chômés,Tout_JF_P),
$I50,
WORKDAY.INTL(Prochaine_Echéance,IF(OR(WORKDAY.INTL(Prochaine_Echéance,0,Chômés,Tout_JF_P)=Tout_JF_P),1,0)*Sens,Chômés,Tout_JF_P))
)),
IF($D50="","Absence de","Erreur de"))))</f>
        <v>43987</v>
      </c>
      <c r="I50" s="60" t="str">
        <f t="array" aca="1" ref="I50" ca="1">IF(OR($D50=Fériés,$D50=Ponts,NOT(NETWORKDAYS.INTL($D50,$D50,Chômés))),"date de début",IFERROR(
IF(La_Dernière_Opération&gt;EDATE($D50,100),"Perpétuel",
IF(La_Dernière_Opération&lt;TODAY(),"Terminé",La_Dernière_Opération)),IF(AND(ISNUMBER($D50),$E50=""),"périodicité","date de début")))</f>
        <v>Perpétuel</v>
      </c>
      <c r="J50" s="40" t="str">
        <f t="array" aca="1" ref="J50" ca="1">IFERROR(IF(J$4&lt;$D50,"",
IF(J$4&gt;La_Dernière_Opération,"",
IF(J$4=La_Dernière_Opération,Montant,
IF(J$4=$D50,IF(OR(J$4=Tout_JF_P,NOT(NETWORKDAYS.INTL(J$4,J$4,Chômés))),"*",Montant),
IF(_T_E=J$4,IF(OR(J$4=Tout_JF_P,NOT(NETWORKDAYS.INTL(J$4,J$4,Chômés))),"*",Montant),
IF(AND(OFFSET(J50,,-Sens)&lt;&gt;"",OR(OFFSET(J$4,,-Sens)=Tout_JF_P,NOT(NETWORKDAYS.INTL(OFFSET(J$4,,-Sens),OFFSET(J$4,,-Sens),Chômés)))),IF(OR(J$4=Tout_JF_P,NOT(NETWORKDAYS.INTL(J$4,J$4,Chômés))),"*",Montant),
"")))))),"")</f>
        <v/>
      </c>
      <c r="K50" s="40" t="str">
        <f t="array" aca="1" ref="K50" ca="1">IFERROR(IF(K$4&lt;$D50,"",
IF(K$4&gt;La_Dernière_Opération,"",
IF(K$4=La_Dernière_Opération,Montant,
IF(K$4=$D50,IF(OR(K$4=Tout_JF_P,NOT(NETWORKDAYS.INTL(K$4,K$4,Chômés))),"*",Montant),
IF(_T_E=K$4,IF(OR(K$4=Tout_JF_P,NOT(NETWORKDAYS.INTL(K$4,K$4,Chômés))),"*",Montant),
IF(AND(OFFSET(K50,,-Sens)&lt;&gt;"",OR(OFFSET(K$4,,-Sens)=Tout_JF_P,NOT(NETWORKDAYS.INTL(OFFSET(K$4,,-Sens),OFFSET(K$4,,-Sens),Chômés)))),IF(OR(K$4=Tout_JF_P,NOT(NETWORKDAYS.INTL(K$4,K$4,Chômés))),"*",Montant),
"")))))),"")</f>
        <v/>
      </c>
      <c r="L50" s="40" t="str">
        <f t="array" aca="1" ref="L50" ca="1">IFERROR(IF(L$4&lt;$D50,"",
IF(L$4&gt;La_Dernière_Opération,"",
IF(L$4=La_Dernière_Opération,Montant,
IF(L$4=$D50,IF(OR(L$4=Tout_JF_P,NOT(NETWORKDAYS.INTL(L$4,L$4,Chômés))),"*",Montant),
IF(_T_E=L$4,IF(OR(L$4=Tout_JF_P,NOT(NETWORKDAYS.INTL(L$4,L$4,Chômés))),"*",Montant),
IF(AND(OFFSET(L50,,-Sens)&lt;&gt;"",OR(OFFSET(L$4,,-Sens)=Tout_JF_P,NOT(NETWORKDAYS.INTL(OFFSET(L$4,,-Sens),OFFSET(L$4,,-Sens),Chômés)))),IF(OR(L$4=Tout_JF_P,NOT(NETWORKDAYS.INTL(L$4,L$4,Chômés))),"*",Montant),
"")))))),"")</f>
        <v/>
      </c>
      <c r="M50" s="40" t="str">
        <f t="array" aca="1" ref="M50" ca="1">IFERROR(IF(M$4&lt;$D50,"",
IF(M$4&gt;La_Dernière_Opération,"",
IF(M$4=La_Dernière_Opération,Montant,
IF(M$4=$D50,IF(OR(M$4=Tout_JF_P,NOT(NETWORKDAYS.INTL(M$4,M$4,Chômés))),"*",Montant),
IF(_T_E=M$4,IF(OR(M$4=Tout_JF_P,NOT(NETWORKDAYS.INTL(M$4,M$4,Chômés))),"*",Montant),
IF(AND(OFFSET(M50,,-Sens)&lt;&gt;"",OR(OFFSET(M$4,,-Sens)=Tout_JF_P,NOT(NETWORKDAYS.INTL(OFFSET(M$4,,-Sens),OFFSET(M$4,,-Sens),Chômés)))),IF(OR(M$4=Tout_JF_P,NOT(NETWORKDAYS.INTL(M$4,M$4,Chômés))),"*",Montant),
"")))))),"")</f>
        <v/>
      </c>
      <c r="N50" s="40" t="str">
        <f t="array" aca="1" ref="N50" ca="1">IFERROR(IF(N$4&lt;$D50,"",
IF(N$4&gt;La_Dernière_Opération,"",
IF(N$4=La_Dernière_Opération,Montant,
IF(N$4=$D50,IF(OR(N$4=Tout_JF_P,NOT(NETWORKDAYS.INTL(N$4,N$4,Chômés))),"*",Montant),
IF(_T_E=N$4,IF(OR(N$4=Tout_JF_P,NOT(NETWORKDAYS.INTL(N$4,N$4,Chômés))),"*",Montant),
IF(AND(OFFSET(N50,,-Sens)&lt;&gt;"",OR(OFFSET(N$4,,-Sens)=Tout_JF_P,NOT(NETWORKDAYS.INTL(OFFSET(N$4,,-Sens),OFFSET(N$4,,-Sens),Chômés)))),IF(OR(N$4=Tout_JF_P,NOT(NETWORKDAYS.INTL(N$4,N$4,Chômés))),"*",Montant),
"")))))),"")</f>
        <v/>
      </c>
      <c r="O50" s="40" t="str">
        <f t="array" aca="1" ref="O50" ca="1">IFERROR(IF(O$4&lt;$D50,"",
IF(O$4&gt;La_Dernière_Opération,"",
IF(O$4=La_Dernière_Opération,Montant,
IF(O$4=$D50,IF(OR(O$4=Tout_JF_P,NOT(NETWORKDAYS.INTL(O$4,O$4,Chômés))),"*",Montant),
IF(_T_E=O$4,IF(OR(O$4=Tout_JF_P,NOT(NETWORKDAYS.INTL(O$4,O$4,Chômés))),"*",Montant),
IF(AND(OFFSET(O50,,-Sens)&lt;&gt;"",OR(OFFSET(O$4,,-Sens)=Tout_JF_P,NOT(NETWORKDAYS.INTL(OFFSET(O$4,,-Sens),OFFSET(O$4,,-Sens),Chômés)))),IF(OR(O$4=Tout_JF_P,NOT(NETWORKDAYS.INTL(O$4,O$4,Chômés))),"*",Montant),
"")))))),"")</f>
        <v/>
      </c>
      <c r="P50" s="40" t="str">
        <f t="array" aca="1" ref="P50" ca="1">IFERROR(IF(P$4&lt;$D50,"",
IF(P$4&gt;La_Dernière_Opération,"",
IF(P$4=La_Dernière_Opération,Montant,
IF(P$4=$D50,IF(OR(P$4=Tout_JF_P,NOT(NETWORKDAYS.INTL(P$4,P$4,Chômés))),"*",Montant),
IF(_T_E=P$4,IF(OR(P$4=Tout_JF_P,NOT(NETWORKDAYS.INTL(P$4,P$4,Chômés))),"*",Montant),
IF(AND(OFFSET(P50,,-Sens)&lt;&gt;"",OR(OFFSET(P$4,,-Sens)=Tout_JF_P,NOT(NETWORKDAYS.INTL(OFFSET(P$4,,-Sens),OFFSET(P$4,,-Sens),Chômés)))),IF(OR(P$4=Tout_JF_P,NOT(NETWORKDAYS.INTL(P$4,P$4,Chômés))),"*",Montant),
"")))))),"")</f>
        <v/>
      </c>
      <c r="Q50" s="40" t="str">
        <f t="array" aca="1" ref="Q50" ca="1">IFERROR(IF(Q$4&lt;$D50,"",
IF(Q$4&gt;La_Dernière_Opération,"",
IF(Q$4=La_Dernière_Opération,Montant,
IF(Q$4=$D50,IF(OR(Q$4=Tout_JF_P,NOT(NETWORKDAYS.INTL(Q$4,Q$4,Chômés))),"*",Montant),
IF(_T_E=Q$4,IF(OR(Q$4=Tout_JF_P,NOT(NETWORKDAYS.INTL(Q$4,Q$4,Chômés))),"*",Montant),
IF(AND(OFFSET(Q50,,-Sens)&lt;&gt;"",OR(OFFSET(Q$4,,-Sens)=Tout_JF_P,NOT(NETWORKDAYS.INTL(OFFSET(Q$4,,-Sens),OFFSET(Q$4,,-Sens),Chômés)))),IF(OR(Q$4=Tout_JF_P,NOT(NETWORKDAYS.INTL(Q$4,Q$4,Chômés))),"*",Montant),
"")))))),"")</f>
        <v/>
      </c>
      <c r="R50" s="87" t="str">
        <f t="array" aca="1" ref="R50" ca="1">IFERROR(IF(R$4&lt;$D50,"",
IF(R$4&gt;La_Dernière_Opération,"",
IF(R$4=La_Dernière_Opération,Montant,
IF(R$4=$D50,IF(OR(R$4=Tout_JF_P,NOT(NETWORKDAYS.INTL(R$4,R$4,Chômés))),"*",Montant),
IF(_T_E=R$4,IF(OR(R$4=Tout_JF_P,NOT(NETWORKDAYS.INTL(R$4,R$4,Chômés))),"*",Montant),
IF(AND(OFFSET(R50,,-Sens)&lt;&gt;"",OR(OFFSET(R$4,,-Sens)=Tout_JF_P,NOT(NETWORKDAYS.INTL(OFFSET(R$4,,-Sens),OFFSET(R$4,,-Sens),Chômés)))),IF(OR(R$4=Tout_JF_P,NOT(NETWORKDAYS.INTL(R$4,R$4,Chômés))),"*",Montant),
"")))))),"")</f>
        <v/>
      </c>
      <c r="S50" s="87" t="str">
        <f t="array" aca="1" ref="S50" ca="1">IFERROR(IF(S$4&lt;$D50,"",
IF(S$4&gt;La_Dernière_Opération,"",
IF(S$4=La_Dernière_Opération,Montant,
IF(S$4=$D50,IF(OR(S$4=Tout_JF_P,NOT(NETWORKDAYS.INTL(S$4,S$4,Chômés))),"*",Montant),
IF(_T_E=S$4,IF(OR(S$4=Tout_JF_P,NOT(NETWORKDAYS.INTL(S$4,S$4,Chômés))),"*",Montant),
IF(AND(OFFSET(S50,,-Sens)&lt;&gt;"",OR(OFFSET(S$4,,-Sens)=Tout_JF_P,NOT(NETWORKDAYS.INTL(OFFSET(S$4,,-Sens),OFFSET(S$4,,-Sens),Chômés)))),IF(OR(S$4=Tout_JF_P,NOT(NETWORKDAYS.INTL(S$4,S$4,Chômés))),"*",Montant),
"")))))),"")</f>
        <v/>
      </c>
      <c r="T50" s="87" t="str">
        <f t="array" aca="1" ref="T50" ca="1">IFERROR(IF(T$4&lt;$D50,"",
IF(T$4&gt;La_Dernière_Opération,"",
IF(T$4=La_Dernière_Opération,Montant,
IF(T$4=$D50,IF(OR(T$4=Tout_JF_P,NOT(NETWORKDAYS.INTL(T$4,T$4,Chômés))),"*",Montant),
IF(_T_E=T$4,IF(OR(T$4=Tout_JF_P,NOT(NETWORKDAYS.INTL(T$4,T$4,Chômés))),"*",Montant),
IF(AND(OFFSET(T50,,-Sens)&lt;&gt;"",OR(OFFSET(T$4,,-Sens)=Tout_JF_P,NOT(NETWORKDAYS.INTL(OFFSET(T$4,,-Sens),OFFSET(T$4,,-Sens),Chômés)))),IF(OR(T$4=Tout_JF_P,NOT(NETWORKDAYS.INTL(T$4,T$4,Chômés))),"*",Montant),
"")))))),"")</f>
        <v/>
      </c>
      <c r="U50" s="87" t="str">
        <f t="array" aca="1" ref="U50" ca="1">IFERROR(IF(U$4&lt;$D50,"",
IF(U$4&gt;La_Dernière_Opération,"",
IF(U$4=La_Dernière_Opération,Montant,
IF(U$4=$D50,IF(OR(U$4=Tout_JF_P,NOT(NETWORKDAYS.INTL(U$4,U$4,Chômés))),"*",Montant),
IF(_T_E=U$4,IF(OR(U$4=Tout_JF_P,NOT(NETWORKDAYS.INTL(U$4,U$4,Chômés))),"*",Montant),
IF(AND(OFFSET(U50,,-Sens)&lt;&gt;"",OR(OFFSET(U$4,,-Sens)=Tout_JF_P,NOT(NETWORKDAYS.INTL(OFFSET(U$4,,-Sens),OFFSET(U$4,,-Sens),Chômés)))),IF(OR(U$4=Tout_JF_P,NOT(NETWORKDAYS.INTL(U$4,U$4,Chômés))),"*",Montant),
"")))))),"")</f>
        <v/>
      </c>
      <c r="V50" s="87" t="str">
        <f ca="1">IFERROR(IF(V$4&lt;$D50,"",
IF(V$4&gt;La_Dernière_Opération,"",
IF(V$4=La_Dernière_Opération,Montant,
IF(V$4=$D50,IF(OR(V$4=Tout_JF_P,NOT(NETWORKDAYS.INTL(V$4,V$4,Chômés))),"*",Montant),
IF(_T_E=V$4,IF(OR(V$4=Tout_JF_P,NOT(NETWORKDAYS.INTL(V$4,V$4,Chômés))),"*",Montant),
IF(AND(OFFSET(V50,,-Sens)&lt;&gt;"",OR(OFFSET(V$4,,-Sens)=Tout_JF_P,NOT(NETWORKDAYS.INTL(OFFSET(V$4,,-Sens),OFFSET(V$4,,-Sens),Chômés)))),IF(OR(V$4=Tout_JF_P,NOT(NETWORKDAYS.INTL(V$4,V$4,Chômés))),"*",Montant),
"")))))),"")</f>
        <v/>
      </c>
      <c r="W50" s="87" t="str">
        <f ca="1">IFERROR(IF(W$4&lt;$D50,"",
IF(W$4&gt;La_Dernière_Opération,"",
IF(W$4=La_Dernière_Opération,Montant,
IF(W$4=$D50,IF(OR(W$4=Tout_JF_P,NOT(NETWORKDAYS.INTL(W$4,W$4,Chômés))),"*",Montant),
IF(_T_E=W$4,IF(OR(W$4=Tout_JF_P,NOT(NETWORKDAYS.INTL(W$4,W$4,Chômés))),"*",Montant),
IF(AND(OFFSET(W50,,-Sens)&lt;&gt;"",OR(OFFSET(W$4,,-Sens)=Tout_JF_P,NOT(NETWORKDAYS.INTL(OFFSET(W$4,,-Sens),OFFSET(W$4,,-Sens),Chômés)))),IF(OR(W$4=Tout_JF_P,NOT(NETWORKDAYS.INTL(W$4,W$4,Chômés))),"*",Montant),
"")))))),"")</f>
        <v/>
      </c>
      <c r="X50" s="87" t="str">
        <f t="array" aca="1" ref="X50" ca="1">IFERROR(IF(X$4&lt;$D50,"",
IF(X$4&gt;La_Dernière_Opération,"",
IF(X$4=La_Dernière_Opération,Montant,
IF(X$4=$D50,IF(OR(X$4=Tout_JF_P,NOT(NETWORKDAYS.INTL(X$4,X$4,Chômés))),"*",Montant),
IF(_T_E=X$4,IF(OR(X$4=Tout_JF_P,NOT(NETWORKDAYS.INTL(X$4,X$4,Chômés))),"*",Montant),
IF(AND(OFFSET(X50,,-Sens)&lt;&gt;"",OR(OFFSET(X$4,,-Sens)=Tout_JF_P,NOT(NETWORKDAYS.INTL(OFFSET(X$4,,-Sens),OFFSET(X$4,,-Sens),Chômés)))),IF(OR(X$4=Tout_JF_P,NOT(NETWORKDAYS.INTL(X$4,X$4,Chômés))),"*",Montant),
"")))))),"")</f>
        <v/>
      </c>
      <c r="Y50" s="87" t="str">
        <f t="array" aca="1" ref="Y50" ca="1">IFERROR(IF(Y$4&lt;$D50,"",
IF(Y$4&gt;La_Dernière_Opération,"",
IF(Y$4=La_Dernière_Opération,Montant,
IF(Y$4=$D50,IF(OR(Y$4=Tout_JF_P,NOT(NETWORKDAYS.INTL(Y$4,Y$4,Chômés))),"*",Montant),
IF(_T_E=Y$4,IF(OR(Y$4=Tout_JF_P,NOT(NETWORKDAYS.INTL(Y$4,Y$4,Chômés))),"*",Montant),
IF(AND(OFFSET(Y50,,-Sens)&lt;&gt;"",OR(OFFSET(Y$4,,-Sens)=Tout_JF_P,NOT(NETWORKDAYS.INTL(OFFSET(Y$4,,-Sens),OFFSET(Y$4,,-Sens),Chômés)))),IF(OR(Y$4=Tout_JF_P,NOT(NETWORKDAYS.INTL(Y$4,Y$4,Chômés))),"*",Montant),
"")))))),"")</f>
        <v/>
      </c>
      <c r="Z50" s="87" t="str">
        <f t="array" aca="1" ref="Z50" ca="1">IFERROR(IF(Z$4&lt;$D50,"",
IF(Z$4&gt;La_Dernière_Opération,"",
IF(Z$4=La_Dernière_Opération,Montant,
IF(Z$4=$D50,IF(OR(Z$4=Tout_JF_P,NOT(NETWORKDAYS.INTL(Z$4,Z$4,Chômés))),"*",Montant),
IF(_T_E=Z$4,IF(OR(Z$4=Tout_JF_P,NOT(NETWORKDAYS.INTL(Z$4,Z$4,Chômés))),"*",Montant),
IF(AND(OFFSET(Z50,,-Sens)&lt;&gt;"",OR(OFFSET(Z$4,,-Sens)=Tout_JF_P,NOT(NETWORKDAYS.INTL(OFFSET(Z$4,,-Sens),OFFSET(Z$4,,-Sens),Chômés)))),IF(OR(Z$4=Tout_JF_P,NOT(NETWORKDAYS.INTL(Z$4,Z$4,Chômés))),"*",Montant),
"")))))),"")</f>
        <v/>
      </c>
      <c r="AA50" s="87" t="str">
        <f t="array" aca="1" ref="AA50" ca="1">IFERROR(IF(AA$4&lt;$D50,"",
IF(AA$4&gt;La_Dernière_Opération,"",
IF(AA$4=La_Dernière_Opération,Montant,
IF(AA$4=$D50,IF(OR(AA$4=Tout_JF_P,NOT(NETWORKDAYS.INTL(AA$4,AA$4,Chômés))),"*",Montant),
IF(_T_E=AA$4,IF(OR(AA$4=Tout_JF_P,NOT(NETWORKDAYS.INTL(AA$4,AA$4,Chômés))),"*",Montant),
IF(AND(OFFSET(AA50,,-Sens)&lt;&gt;"",OR(OFFSET(AA$4,,-Sens)=Tout_JF_P,NOT(NETWORKDAYS.INTL(OFFSET(AA$4,,-Sens),OFFSET(AA$4,,-Sens),Chômés)))),IF(OR(AA$4=Tout_JF_P,NOT(NETWORKDAYS.INTL(AA$4,AA$4,Chômés))),"*",Montant),
"")))))),"")</f>
        <v/>
      </c>
      <c r="AB50" s="87" t="str">
        <f ca="1">IFERROR(IF(AB$4&lt;$D50,"",
IF(AB$4&gt;La_Dernière_Opération,"",
IF(AB$4=La_Dernière_Opération,Montant,
IF(AB$4=$D50,IF(OR(AB$4=Tout_JF_P,NOT(NETWORKDAYS.INTL(AB$4,AB$4,Chômés))),"*",Montant),
IF(_T_E=AB$4,IF(OR(AB$4=Tout_JF_P,NOT(NETWORKDAYS.INTL(AB$4,AB$4,Chômés))),"*",Montant),
IF(AND(OFFSET(AB50,,-Sens)&lt;&gt;"",OR(OFFSET(AB$4,,-Sens)=Tout_JF_P,NOT(NETWORKDAYS.INTL(OFFSET(AB$4,,-Sens),OFFSET(AB$4,,-Sens),Chômés)))),IF(OR(AB$4=Tout_JF_P,NOT(NETWORKDAYS.INTL(AB$4,AB$4,Chômés))),"*",Montant),
"")))))),"")</f>
        <v/>
      </c>
      <c r="AC50" s="87" t="str">
        <f t="array" aca="1" ref="AC50" ca="1">IFERROR(IF(AC$4&lt;$D50,"",
IF(AC$4&gt;La_Dernière_Opération,"",
IF(AC$4=La_Dernière_Opération,Montant,
IF(AC$4=$D50,IF(OR(AC$4=Tout_JF_P,NOT(NETWORKDAYS.INTL(AC$4,AC$4,Chômés))),"*",Montant),
IF(_T_E=AC$4,IF(OR(AC$4=Tout_JF_P,NOT(NETWORKDAYS.INTL(AC$4,AC$4,Chômés))),"*",Montant),
IF(AND(OFFSET(AC50,,-Sens)&lt;&gt;"",OR(OFFSET(AC$4,,-Sens)=Tout_JF_P,NOT(NETWORKDAYS.INTL(OFFSET(AC$4,,-Sens),OFFSET(AC$4,,-Sens),Chômés)))),IF(OR(AC$4=Tout_JF_P,NOT(NETWORKDAYS.INTL(AC$4,AC$4,Chômés))),"*",Montant),
"")))))),"")</f>
        <v/>
      </c>
      <c r="AD50" s="87" t="str">
        <f ca="1">IFERROR(IF(AD$4&lt;$D50,"",
IF(AD$4&gt;La_Dernière_Opération,"",
IF(AD$4=La_Dernière_Opération,Montant,
IF(AD$4=$D50,IF(OR(AD$4=Tout_JF_P,NOT(NETWORKDAYS.INTL(AD$4,AD$4,Chômés))),"*",Montant),
IF(_T_E=AD$4,IF(OR(AD$4=Tout_JF_P,NOT(NETWORKDAYS.INTL(AD$4,AD$4,Chômés))),"*",Montant),
IF(AND(OFFSET(AD50,,-Sens)&lt;&gt;"",OR(OFFSET(AD$4,,-Sens)=Tout_JF_P,NOT(NETWORKDAYS.INTL(OFFSET(AD$4,,-Sens),OFFSET(AD$4,,-Sens),Chômés)))),IF(OR(AD$4=Tout_JF_P,NOT(NETWORKDAYS.INTL(AD$4,AD$4,Chômés))),"*",Montant),
"")))))),"")</f>
        <v/>
      </c>
      <c r="AE50" s="87" t="str">
        <f t="array" aca="1" ref="AE50" ca="1">IFERROR(IF(AE$4&lt;$D50,"",
IF(AE$4&gt;La_Dernière_Opération,"",
IF(AE$4=La_Dernière_Opération,Montant,
IF(AE$4=$D50,IF(OR(AE$4=Tout_JF_P,NOT(NETWORKDAYS.INTL(AE$4,AE$4,Chômés))),"*",Montant),
IF(_T_E=AE$4,IF(OR(AE$4=Tout_JF_P,NOT(NETWORKDAYS.INTL(AE$4,AE$4,Chômés))),"*",Montant),
IF(AND(OFFSET(AE50,,-Sens)&lt;&gt;"",OR(OFFSET(AE$4,,-Sens)=Tout_JF_P,NOT(NETWORKDAYS.INTL(OFFSET(AE$4,,-Sens),OFFSET(AE$4,,-Sens),Chômés)))),IF(OR(AE$4=Tout_JF_P,NOT(NETWORKDAYS.INTL(AE$4,AE$4,Chômés))),"*",Montant),
"")))))),"")</f>
        <v/>
      </c>
      <c r="AF50" s="87" t="str">
        <f t="array" aca="1" ref="AF50" ca="1">IFERROR(IF(AF$4&lt;$D50,"",
IF(AF$4&gt;La_Dernière_Opération,"",
IF(AF$4=La_Dernière_Opération,Montant,
IF(AF$4=$D50,IF(OR(AF$4=Tout_JF_P,NOT(NETWORKDAYS.INTL(AF$4,AF$4,Chômés))),"*",Montant),
IF(_T_E=AF$4,IF(OR(AF$4=Tout_JF_P,NOT(NETWORKDAYS.INTL(AF$4,AF$4,Chômés))),"*",Montant),
IF(AND(OFFSET(AF50,,-Sens)&lt;&gt;"",OR(OFFSET(AF$4,,-Sens)=Tout_JF_P,NOT(NETWORKDAYS.INTL(OFFSET(AF$4,,-Sens),OFFSET(AF$4,,-Sens),Chômés)))),IF(OR(AF$4=Tout_JF_P,NOT(NETWORKDAYS.INTL(AF$4,AF$4,Chômés))),"*",Montant),
"")))))),"")</f>
        <v/>
      </c>
      <c r="AG50" s="87" t="str">
        <f ca="1">IFERROR(IF(AG$4&lt;$D50,"",
IF(AG$4&gt;La_Dernière_Opération,"",
IF(AG$4=La_Dernière_Opération,Montant,
IF(AG$4=$D50,IF(OR(AG$4=Tout_JF_P,NOT(NETWORKDAYS.INTL(AG$4,AG$4,Chômés))),"*",Montant),
IF(_T_E=AG$4,IF(OR(AG$4=Tout_JF_P,NOT(NETWORKDAYS.INTL(AG$4,AG$4,Chômés))),"*",Montant),
IF(AND(OFFSET(AG50,,-Sens)&lt;&gt;"",OR(OFFSET(AG$4,,-Sens)=Tout_JF_P,NOT(NETWORKDAYS.INTL(OFFSET(AG$4,,-Sens),OFFSET(AG$4,,-Sens),Chômés)))),IF(OR(AG$4=Tout_JF_P,NOT(NETWORKDAYS.INTL(AG$4,AG$4,Chômés))),"*",Montant),
"")))))),"")</f>
        <v/>
      </c>
      <c r="AH50" s="87" t="str">
        <f t="array" aca="1" ref="AH50" ca="1">IFERROR(IF(AH$4&lt;$D50,"",
IF(AH$4&gt;La_Dernière_Opération,"",
IF(AH$4=La_Dernière_Opération,Montant,
IF(AH$4=$D50,IF(OR(AH$4=Tout_JF_P,NOT(NETWORKDAYS.INTL(AH$4,AH$4,Chômés))),"*",Montant),
IF(_T_E=AH$4,IF(OR(AH$4=Tout_JF_P,NOT(NETWORKDAYS.INTL(AH$4,AH$4,Chômés))),"*",Montant),
IF(AND(OFFSET(AH50,,-Sens)&lt;&gt;"",OR(OFFSET(AH$4,,-Sens)=Tout_JF_P,NOT(NETWORKDAYS.INTL(OFFSET(AH$4,,-Sens),OFFSET(AH$4,,-Sens),Chômés)))),IF(OR(AH$4=Tout_JF_P,NOT(NETWORKDAYS.INTL(AH$4,AH$4,Chômés))),"*",Montant),
"")))))),"")</f>
        <v/>
      </c>
      <c r="AI50" s="87" t="str">
        <f ca="1">IFERROR(IF(AI$4&lt;$D50,"",
IF(AI$4&gt;La_Dernière_Opération,"",
IF(AI$4=La_Dernière_Opération,Montant,
IF(AI$4=$D50,IF(OR(AI$4=Tout_JF_P,NOT(NETWORKDAYS.INTL(AI$4,AI$4,Chômés))),"*",Montant),
IF(_T_E=AI$4,IF(OR(AI$4=Tout_JF_P,NOT(NETWORKDAYS.INTL(AI$4,AI$4,Chômés))),"*",Montant),
IF(AND(OFFSET(AI50,,-Sens)&lt;&gt;"",OR(OFFSET(AI$4,,-Sens)=Tout_JF_P,NOT(NETWORKDAYS.INTL(OFFSET(AI$4,,-Sens),OFFSET(AI$4,,-Sens),Chômés)))),IF(OR(AI$4=Tout_JF_P,NOT(NETWORKDAYS.INTL(AI$4,AI$4,Chômés))),"*",Montant),
"")))))),"")</f>
        <v/>
      </c>
      <c r="AJ50" s="87" t="str">
        <f t="array" aca="1" ref="AJ50" ca="1">IFERROR(IF(AJ$4&lt;$D50,"",
IF(AJ$4&gt;La_Dernière_Opération,"",
IF(AJ$4=La_Dernière_Opération,Montant,
IF(AJ$4=$D50,IF(OR(AJ$4=Tout_JF_P,NOT(NETWORKDAYS.INTL(AJ$4,AJ$4,Chômés))),"*",Montant),
IF(_T_E=AJ$4,IF(OR(AJ$4=Tout_JF_P,NOT(NETWORKDAYS.INTL(AJ$4,AJ$4,Chômés))),"*",Montant),
IF(AND(OFFSET(AJ50,,-Sens)&lt;&gt;"",OR(OFFSET(AJ$4,,-Sens)=Tout_JF_P,NOT(NETWORKDAYS.INTL(OFFSET(AJ$4,,-Sens),OFFSET(AJ$4,,-Sens),Chômés)))),IF(OR(AJ$4=Tout_JF_P,NOT(NETWORKDAYS.INTL(AJ$4,AJ$4,Chômés))),"*",Montant),
"")))))),"")</f>
        <v/>
      </c>
      <c r="AK50" s="87" t="str">
        <f t="array" aca="1" ref="AK50" ca="1">IFERROR(IF(AK$4&lt;$D50,"",
IF(AK$4&gt;La_Dernière_Opération,"",
IF(AK$4=La_Dernière_Opération,Montant,
IF(AK$4=$D50,IF(OR(AK$4=Tout_JF_P,NOT(NETWORKDAYS.INTL(AK$4,AK$4,Chômés))),"*",Montant),
IF(_T_E=AK$4,IF(OR(AK$4=Tout_JF_P,NOT(NETWORKDAYS.INTL(AK$4,AK$4,Chômés))),"*",Montant),
IF(AND(OFFSET(AK50,,-Sens)&lt;&gt;"",OR(OFFSET(AK$4,,-Sens)=Tout_JF_P,NOT(NETWORKDAYS.INTL(OFFSET(AK$4,,-Sens),OFFSET(AK$4,,-Sens),Chômés)))),IF(OR(AK$4=Tout_JF_P,NOT(NETWORKDAYS.INTL(AK$4,AK$4,Chômés))),"*",Montant),
"")))))),"")</f>
        <v/>
      </c>
      <c r="AL50" s="87" t="str">
        <f t="array" aca="1" ref="AL50" ca="1">IFERROR(IF(AL$4&lt;$D50,"",
IF(AL$4&gt;La_Dernière_Opération,"",
IF(AL$4=La_Dernière_Opération,Montant,
IF(AL$4=$D50,IF(OR(AL$4=Tout_JF_P,NOT(NETWORKDAYS.INTL(AL$4,AL$4,Chômés))),"*",Montant),
IF(_T_E=AL$4,IF(OR(AL$4=Tout_JF_P,NOT(NETWORKDAYS.INTL(AL$4,AL$4,Chômés))),"*",Montant),
IF(AND(OFFSET(AL50,,-Sens)&lt;&gt;"",OR(OFFSET(AL$4,,-Sens)=Tout_JF_P,NOT(NETWORKDAYS.INTL(OFFSET(AL$4,,-Sens),OFFSET(AL$4,,-Sens),Chômés)))),IF(OR(AL$4=Tout_JF_P,NOT(NETWORKDAYS.INTL(AL$4,AL$4,Chômés))),"*",Montant),
"")))))),"")</f>
        <v/>
      </c>
      <c r="AM50" s="87" t="str">
        <f t="array" aca="1" ref="AM50" ca="1">IFERROR(IF(AM$4&lt;$D50,"",
IF(AM$4&gt;La_Dernière_Opération,"",
IF(AM$4=La_Dernière_Opération,Montant,
IF(AM$4=$D50,IF(OR(AM$4=Tout_JF_P,NOT(NETWORKDAYS.INTL(AM$4,AM$4,Chômés))),"*",Montant),
IF(_T_E=AM$4,IF(OR(AM$4=Tout_JF_P,NOT(NETWORKDAYS.INTL(AM$4,AM$4,Chômés))),"*",Montant),
IF(AND(OFFSET(AM50,,-Sens)&lt;&gt;"",OR(OFFSET(AM$4,,-Sens)=Tout_JF_P,NOT(NETWORKDAYS.INTL(OFFSET(AM$4,,-Sens),OFFSET(AM$4,,-Sens),Chômés)))),IF(OR(AM$4=Tout_JF_P,NOT(NETWORKDAYS.INTL(AM$4,AM$4,Chômés))),"*",Montant),
"")))))),"")</f>
        <v/>
      </c>
      <c r="AN50" s="87" t="str">
        <f t="array" aca="1" ref="AN50" ca="1">IFERROR(IF(AN$4&lt;$D50,"",
IF(AN$4&gt;La_Dernière_Opération,"",
IF(AN$4=La_Dernière_Opération,Montant,
IF(AN$4=$D50,IF(OR(AN$4=Tout_JF_P,NOT(NETWORKDAYS.INTL(AN$4,AN$4,Chômés))),"*",Montant),
IF(_T_E=AN$4,IF(OR(AN$4=Tout_JF_P,NOT(NETWORKDAYS.INTL(AN$4,AN$4,Chômés))),"*",Montant),
IF(AND(OFFSET(AN50,,-Sens)&lt;&gt;"",OR(OFFSET(AN$4,,-Sens)=Tout_JF_P,NOT(NETWORKDAYS.INTL(OFFSET(AN$4,,-Sens),OFFSET(AN$4,,-Sens),Chômés)))),IF(OR(AN$4=Tout_JF_P,NOT(NETWORKDAYS.INTL(AN$4,AN$4,Chômés))),"*",Montant),
"")))))),"")</f>
        <v/>
      </c>
      <c r="AO50" s="87" t="str">
        <f t="array" aca="1" ref="AO50" ca="1">IFERROR(IF(AO$4&lt;$D50,"",
IF(AO$4&gt;La_Dernière_Opération,"",
IF(AO$4=La_Dernière_Opération,Montant,
IF(AO$4=$D50,IF(OR(AO$4=Tout_JF_P,NOT(NETWORKDAYS.INTL(AO$4,AO$4,Chômés))),"*",Montant),
IF(_T_E=AO$4,IF(OR(AO$4=Tout_JF_P,NOT(NETWORKDAYS.INTL(AO$4,AO$4,Chômés))),"*",Montant),
IF(AND(OFFSET(AO50,,-Sens)&lt;&gt;"",OR(OFFSET(AO$4,,-Sens)=Tout_JF_P,NOT(NETWORKDAYS.INTL(OFFSET(AO$4,,-Sens),OFFSET(AO$4,,-Sens),Chômés)))),IF(OR(AO$4=Tout_JF_P,NOT(NETWORKDAYS.INTL(AO$4,AO$4,Chômés))),"*",Montant),
"")))))),"")</f>
        <v/>
      </c>
      <c r="AP50" s="87" t="str">
        <f t="array" aca="1" ref="AP50" ca="1">IFERROR(IF(AP$4&lt;$D50,"",
IF(AP$4&gt;La_Dernière_Opération,"",
IF(AP$4=La_Dernière_Opération,Montant,
IF(AP$4=$D50,IF(OR(AP$4=Tout_JF_P,NOT(NETWORKDAYS.INTL(AP$4,AP$4,Chômés))),"*",Montant),
IF(_T_E=AP$4,IF(OR(AP$4=Tout_JF_P,NOT(NETWORKDAYS.INTL(AP$4,AP$4,Chômés))),"*",Montant),
IF(AND(OFFSET(AP50,,-Sens)&lt;&gt;"",OR(OFFSET(AP$4,,-Sens)=Tout_JF_P,NOT(NETWORKDAYS.INTL(OFFSET(AP$4,,-Sens),OFFSET(AP$4,,-Sens),Chômés)))),IF(OR(AP$4=Tout_JF_P,NOT(NETWORKDAYS.INTL(AP$4,AP$4,Chômés))),"*",Montant),
"")))))),"")</f>
        <v/>
      </c>
      <c r="AQ50" s="87" t="str">
        <f ca="1">IFERROR(IF(AQ$4&lt;$D50,"",
IF(AQ$4&gt;La_Dernière_Opération,"",
IF(AQ$4=La_Dernière_Opération,Montant,
IF(AQ$4=$D50,IF(OR(AQ$4=Tout_JF_P,NOT(NETWORKDAYS.INTL(AQ$4,AQ$4,Chômés))),"*",Montant),
IF(_T_E=AQ$4,IF(OR(AQ$4=Tout_JF_P,NOT(NETWORKDAYS.INTL(AQ$4,AQ$4,Chômés))),"*",Montant),
IF(AND(OFFSET(AQ50,,-Sens)&lt;&gt;"",OR(OFFSET(AQ$4,,-Sens)=Tout_JF_P,NOT(NETWORKDAYS.INTL(OFFSET(AQ$4,,-Sens),OFFSET(AQ$4,,-Sens),Chômés)))),IF(OR(AQ$4=Tout_JF_P,NOT(NETWORKDAYS.INTL(AQ$4,AQ$4,Chômés))),"*",Montant),
"")))))),"")</f>
        <v/>
      </c>
      <c r="AR50" s="87" t="str">
        <f ca="1">IFERROR(IF(AR$4&lt;$D50,"",
IF(AR$4&gt;La_Dernière_Opération,"",
IF(AR$4=La_Dernière_Opération,Montant,
IF(AR$4=$D50,IF(OR(AR$4=Tout_JF_P,NOT(NETWORKDAYS.INTL(AR$4,AR$4,Chômés))),"*",Montant),
IF(_T_E=AR$4,IF(OR(AR$4=Tout_JF_P,NOT(NETWORKDAYS.INTL(AR$4,AR$4,Chômés))),"*",Montant),
IF(AND(OFFSET(AR50,,-Sens)&lt;&gt;"",OR(OFFSET(AR$4,,-Sens)=Tout_JF_P,NOT(NETWORKDAYS.INTL(OFFSET(AR$4,,-Sens),OFFSET(AR$4,,-Sens),Chômés)))),IF(OR(AR$4=Tout_JF_P,NOT(NETWORKDAYS.INTL(AR$4,AR$4,Chômés))),"*",Montant),
"")))))),"")</f>
        <v/>
      </c>
      <c r="AS50" s="87" t="str">
        <f t="array" aca="1" ref="AS50" ca="1">IFERROR(IF(AS$4&lt;$D50,"",
IF(AS$4&gt;La_Dernière_Opération,"",
IF(AS$4=La_Dernière_Opération,Montant,
IF(AS$4=$D50,IF(OR(AS$4=Tout_JF_P,NOT(NETWORKDAYS.INTL(AS$4,AS$4,Chômés))),"*",Montant),
IF(_T_E=AS$4,IF(OR(AS$4=Tout_JF_P,NOT(NETWORKDAYS.INTL(AS$4,AS$4,Chômés))),"*",Montant),
IF(AND(OFFSET(AS50,,-Sens)&lt;&gt;"",OR(OFFSET(AS$4,,-Sens)=Tout_JF_P,NOT(NETWORKDAYS.INTL(OFFSET(AS$4,,-Sens),OFFSET(AS$4,,-Sens),Chômés)))),IF(OR(AS$4=Tout_JF_P,NOT(NETWORKDAYS.INTL(AS$4,AS$4,Chômés))),"*",Montant),
"")))))),"")</f>
        <v/>
      </c>
      <c r="AT50" s="87" t="str">
        <f t="array" aca="1" ref="AT50" ca="1">IFERROR(IF(AT$4&lt;$D50,"",
IF(AT$4&gt;La_Dernière_Opération,"",
IF(AT$4=La_Dernière_Opération,Montant,
IF(AT$4=$D50,IF(OR(AT$4=Tout_JF_P,NOT(NETWORKDAYS.INTL(AT$4,AT$4,Chômés))),"*",Montant),
IF(_T_E=AT$4,IF(OR(AT$4=Tout_JF_P,NOT(NETWORKDAYS.INTL(AT$4,AT$4,Chômés))),"*",Montant),
IF(AND(OFFSET(AT50,,-Sens)&lt;&gt;"",OR(OFFSET(AT$4,,-Sens)=Tout_JF_P,NOT(NETWORKDAYS.INTL(OFFSET(AT$4,,-Sens),OFFSET(AT$4,,-Sens),Chômés)))),IF(OR(AT$4=Tout_JF_P,NOT(NETWORKDAYS.INTL(AT$4,AT$4,Chômés))),"*",Montant),
"")))))),"")</f>
        <v/>
      </c>
      <c r="AU50" s="87" t="str">
        <f t="array" aca="1" ref="AU50" ca="1">IFERROR(IF(AU$4&lt;$D50,"",
IF(AU$4&gt;La_Dernière_Opération,"",
IF(AU$4=La_Dernière_Opération,Montant,
IF(AU$4=$D50,IF(OR(AU$4=Tout_JF_P,NOT(NETWORKDAYS.INTL(AU$4,AU$4,Chômés))),"*",Montant),
IF(_T_E=AU$4,IF(OR(AU$4=Tout_JF_P,NOT(NETWORKDAYS.INTL(AU$4,AU$4,Chômés))),"*",Montant),
IF(AND(OFFSET(AU50,,-Sens)&lt;&gt;"",OR(OFFSET(AU$4,,-Sens)=Tout_JF_P,NOT(NETWORKDAYS.INTL(OFFSET(AU$4,,-Sens),OFFSET(AU$4,,-Sens),Chômés)))),IF(OR(AU$4=Tout_JF_P,NOT(NETWORKDAYS.INTL(AU$4,AU$4,Chômés))),"*",Montant),
"")))))),"")</f>
        <v>VT</v>
      </c>
      <c r="AV50" s="87" t="str">
        <f t="array" aca="1" ref="AV50" ca="1">IFERROR(IF(AV$4&lt;$D50,"",
IF(AV$4&gt;La_Dernière_Opération,"",
IF(AV$4=La_Dernière_Opération,Montant,
IF(AV$4=$D50,IF(OR(AV$4=Tout_JF_P,NOT(NETWORKDAYS.INTL(AV$4,AV$4,Chômés))),"*",Montant),
IF(_T_E=AV$4,IF(OR(AV$4=Tout_JF_P,NOT(NETWORKDAYS.INTL(AV$4,AV$4,Chômés))),"*",Montant),
IF(AND(OFFSET(AV50,,-Sens)&lt;&gt;"",OR(OFFSET(AV$4,,-Sens)=Tout_JF_P,NOT(NETWORKDAYS.INTL(OFFSET(AV$4,,-Sens),OFFSET(AV$4,,-Sens),Chômés)))),IF(OR(AV$4=Tout_JF_P,NOT(NETWORKDAYS.INTL(AV$4,AV$4,Chômés))),"*",Montant),
"")))))),"")</f>
        <v/>
      </c>
      <c r="AW50" s="87" t="str">
        <f t="array" aca="1" ref="AW50" ca="1">IFERROR(IF(AW$4&lt;$D50,"",
IF(AW$4&gt;La_Dernière_Opération,"",
IF(AW$4=La_Dernière_Opération,Montant,
IF(AW$4=$D50,IF(OR(AW$4=Tout_JF_P,NOT(NETWORKDAYS.INTL(AW$4,AW$4,Chômés))),"*",Montant),
IF(_T_E=AW$4,IF(OR(AW$4=Tout_JF_P,NOT(NETWORKDAYS.INTL(AW$4,AW$4,Chômés))),"*",Montant),
IF(AND(OFFSET(AW50,,-Sens)&lt;&gt;"",OR(OFFSET(AW$4,,-Sens)=Tout_JF_P,NOT(NETWORKDAYS.INTL(OFFSET(AW$4,,-Sens),OFFSET(AW$4,,-Sens),Chômés)))),IF(OR(AW$4=Tout_JF_P,NOT(NETWORKDAYS.INTL(AW$4,AW$4,Chômés))),"*",Montant),
"")))))),"")</f>
        <v/>
      </c>
      <c r="AX50" s="87" t="str">
        <f t="array" aca="1" ref="AX50" ca="1">IFERROR(IF(AX$4&lt;$D50,"",
IF(AX$4&gt;La_Dernière_Opération,"",
IF(AX$4=La_Dernière_Opération,Montant,
IF(AX$4=$D50,IF(OR(AX$4=Tout_JF_P,NOT(NETWORKDAYS.INTL(AX$4,AX$4,Chômés))),"*",Montant),
IF(_T_E=AX$4,IF(OR(AX$4=Tout_JF_P,NOT(NETWORKDAYS.INTL(AX$4,AX$4,Chômés))),"*",Montant),
IF(AND(OFFSET(AX50,,-Sens)&lt;&gt;"",OR(OFFSET(AX$4,,-Sens)=Tout_JF_P,NOT(NETWORKDAYS.INTL(OFFSET(AX$4,,-Sens),OFFSET(AX$4,,-Sens),Chômés)))),IF(OR(AX$4=Tout_JF_P,NOT(NETWORKDAYS.INTL(AX$4,AX$4,Chômés))),"*",Montant),
"")))))),"")</f>
        <v/>
      </c>
      <c r="AY50" s="87" t="str">
        <f ca="1">IFERROR(IF(AY$4&lt;$D50,"",
IF(AY$4&gt;La_Dernière_Opération,"",
IF(AY$4=La_Dernière_Opération,Montant,
IF(AY$4=$D50,IF(OR(AY$4=Tout_JF_P,NOT(NETWORKDAYS.INTL(AY$4,AY$4,Chômés))),"*",Montant),
IF(_T_E=AY$4,IF(OR(AY$4=Tout_JF_P,NOT(NETWORKDAYS.INTL(AY$4,AY$4,Chômés))),"*",Montant),
IF(AND(OFFSET(AY50,,-Sens)&lt;&gt;"",OR(OFFSET(AY$4,,-Sens)=Tout_JF_P,NOT(NETWORKDAYS.INTL(OFFSET(AY$4,,-Sens),OFFSET(AY$4,,-Sens),Chômés)))),IF(OR(AY$4=Tout_JF_P,NOT(NETWORKDAYS.INTL(AY$4,AY$4,Chômés))),"*",Montant),
"")))))),"")</f>
        <v/>
      </c>
      <c r="AZ50" s="87" t="str">
        <f ca="1">IFERROR(IF(AZ$4&lt;$D50,"",
IF(AZ$4&gt;La_Dernière_Opération,"",
IF(AZ$4=La_Dernière_Opération,Montant,
IF(AZ$4=$D50,IF(OR(AZ$4=Tout_JF_P,NOT(NETWORKDAYS.INTL(AZ$4,AZ$4,Chômés))),"*",Montant),
IF(_T_E=AZ$4,IF(OR(AZ$4=Tout_JF_P,NOT(NETWORKDAYS.INTL(AZ$4,AZ$4,Chômés))),"*",Montant),
IF(AND(OFFSET(AZ50,,-Sens)&lt;&gt;"",OR(OFFSET(AZ$4,,-Sens)=Tout_JF_P,NOT(NETWORKDAYS.INTL(OFFSET(AZ$4,,-Sens),OFFSET(AZ$4,,-Sens),Chômés)))),IF(OR(AZ$4=Tout_JF_P,NOT(NETWORKDAYS.INTL(AZ$4,AZ$4,Chômés))),"*",Montant),
"")))))),"")</f>
        <v/>
      </c>
      <c r="BA50" s="87" t="str">
        <f t="array" aca="1" ref="BA50" ca="1">IFERROR(IF(BA$4&lt;$D50,"",
IF(BA$4&gt;La_Dernière_Opération,"",
IF(BA$4=La_Dernière_Opération,Montant,
IF(BA$4=$D50,IF(OR(BA$4=Tout_JF_P,NOT(NETWORKDAYS.INTL(BA$4,BA$4,Chômés))),"*",Montant),
IF(_T_E=BA$4,IF(OR(BA$4=Tout_JF_P,NOT(NETWORKDAYS.INTL(BA$4,BA$4,Chômés))),"*",Montant),
IF(AND(OFFSET(BA50,,-Sens)&lt;&gt;"",OR(OFFSET(BA$4,,-Sens)=Tout_JF_P,NOT(NETWORKDAYS.INTL(OFFSET(BA$4,,-Sens),OFFSET(BA$4,,-Sens),Chômés)))),IF(OR(BA$4=Tout_JF_P,NOT(NETWORKDAYS.INTL(BA$4,BA$4,Chômés))),"*",Montant),
"")))))),"")</f>
        <v/>
      </c>
      <c r="BB50" s="88" t="str">
        <f t="array" aca="1" ref="BB50" ca="1">IFERROR(IF(BB$4&lt;$D50,"",
IF(BB$4&gt;La_Dernière_Opération,"",
IF(BB$4=La_Dernière_Opération,Montant,
IF(BB$4=$D50,IF(OR(BB$4=Tout_JF_P,NOT(NETWORKDAYS.INTL(BB$4,BB$4,Chômés))),"*",Montant),
IF(_T_E=BB$4,IF(OR(BB$4=Tout_JF_P,NOT(NETWORKDAYS.INTL(BB$4,BB$4,Chômés))),"*",Montant),
IF(AND(OFFSET(BB50,,-Sens)&lt;&gt;"",OR(OFFSET(BB$4,,-Sens)=Tout_JF_P,NOT(NETWORKDAYS.INTL(OFFSET(BB$4,,-Sens),OFFSET(BB$4,,-Sens),Chômés)))),IF(OR(BB$4=Tout_JF_P,NOT(NETWORKDAYS.INTL(BB$4,BB$4,Chômés))),"*",Montant),
"")))))),"")</f>
        <v/>
      </c>
      <c r="BC50" s="88" t="str">
        <f t="array" aca="1" ref="BC50" ca="1">IFERROR(IF(BC$4&lt;$D50,"",
IF(BC$4&gt;La_Dernière_Opération,"",
IF(BC$4=La_Dernière_Opération,Montant,
IF(BC$4=$D50,IF(OR(BC$4=Tout_JF_P,NOT(NETWORKDAYS.INTL(BC$4,BC$4,Chômés))),"*",Montant),
IF(_T_E=BC$4,IF(OR(BC$4=Tout_JF_P,NOT(NETWORKDAYS.INTL(BC$4,BC$4,Chômés))),"*",Montant),
IF(AND(OFFSET(BC50,,-Sens)&lt;&gt;"",OR(OFFSET(BC$4,,-Sens)=Tout_JF_P,NOT(NETWORKDAYS.INTL(OFFSET(BC$4,,-Sens),OFFSET(BC$4,,-Sens),Chômés)))),IF(OR(BC$4=Tout_JF_P,NOT(NETWORKDAYS.INTL(BC$4,BC$4,Chômés))),"*",Montant),
"")))))),"")</f>
        <v/>
      </c>
      <c r="BD50" s="88" t="str">
        <f t="array" aca="1" ref="BD50" ca="1">IFERROR(IF(BD$4&lt;$D50,"",
IF(BD$4&gt;La_Dernière_Opération,"",
IF(BD$4=La_Dernière_Opération,Montant,
IF(BD$4=$D50,IF(OR(BD$4=Tout_JF_P,NOT(NETWORKDAYS.INTL(BD$4,BD$4,Chômés))),"*",Montant),
IF(_T_E=BD$4,IF(OR(BD$4=Tout_JF_P,NOT(NETWORKDAYS.INTL(BD$4,BD$4,Chômés))),"*",Montant),
IF(AND(OFFSET(BD50,,-Sens)&lt;&gt;"",OR(OFFSET(BD$4,,-Sens)=Tout_JF_P,NOT(NETWORKDAYS.INTL(OFFSET(BD$4,,-Sens),OFFSET(BD$4,,-Sens),Chômés)))),IF(OR(BD$4=Tout_JF_P,NOT(NETWORKDAYS.INTL(BD$4,BD$4,Chômés))),"*",Montant),
"")))))),"")</f>
        <v/>
      </c>
      <c r="BE50" s="88" t="str">
        <f t="array" aca="1" ref="BE50" ca="1">IFERROR(IF(BE$4&lt;$D50,"",
IF(BE$4&gt;La_Dernière_Opération,"",
IF(BE$4=La_Dernière_Opération,Montant,
IF(BE$4=$D50,IF(OR(BE$4=Tout_JF_P,NOT(NETWORKDAYS.INTL(BE$4,BE$4,Chômés))),"*",Montant),
IF(_T_E=BE$4,IF(OR(BE$4=Tout_JF_P,NOT(NETWORKDAYS.INTL(BE$4,BE$4,Chômés))),"*",Montant),
IF(AND(OFFSET(BE50,,-Sens)&lt;&gt;"",OR(OFFSET(BE$4,,-Sens)=Tout_JF_P,NOT(NETWORKDAYS.INTL(OFFSET(BE$4,,-Sens),OFFSET(BE$4,,-Sens),Chômés)))),IF(OR(BE$4=Tout_JF_P,NOT(NETWORKDAYS.INTL(BE$4,BE$4,Chômés))),"*",Montant),
"")))))),"")</f>
        <v/>
      </c>
      <c r="BF50" s="88" t="str">
        <f t="array" aca="1" ref="BF50" ca="1">IFERROR(IF(BF$4&lt;$D50,"",
IF(BF$4&gt;La_Dernière_Opération,"",
IF(BF$4=La_Dernière_Opération,Montant,
IF(BF$4=$D50,IF(OR(BF$4=Tout_JF_P,NOT(NETWORKDAYS.INTL(BF$4,BF$4,Chômés))),"*",Montant),
IF(_T_E=BF$4,IF(OR(BF$4=Tout_JF_P,NOT(NETWORKDAYS.INTL(BF$4,BF$4,Chômés))),"*",Montant),
IF(AND(OFFSET(BF50,,-Sens)&lt;&gt;"",OR(OFFSET(BF$4,,-Sens)=Tout_JF_P,NOT(NETWORKDAYS.INTL(OFFSET(BF$4,,-Sens),OFFSET(BF$4,,-Sens),Chômés)))),IF(OR(BF$4=Tout_JF_P,NOT(NETWORKDAYS.INTL(BF$4,BF$4,Chômés))),"*",Montant),
"")))))),"")</f>
        <v/>
      </c>
      <c r="BG50" s="88" t="str">
        <f t="array" aca="1" ref="BG50" ca="1">IFERROR(IF(BG$4&lt;$D50,"",
IF(BG$4&gt;La_Dernière_Opération,"",
IF(BG$4=La_Dernière_Opération,Montant,
IF(BG$4=$D50,IF(OR(BG$4=Tout_JF_P,NOT(NETWORKDAYS.INTL(BG$4,BG$4,Chômés))),"*",Montant),
IF(_T_E=BG$4,IF(OR(BG$4=Tout_JF_P,NOT(NETWORKDAYS.INTL(BG$4,BG$4,Chômés))),"*",Montant),
IF(AND(OFFSET(BG50,,-Sens)&lt;&gt;"",OR(OFFSET(BG$4,,-Sens)=Tout_JF_P,NOT(NETWORKDAYS.INTL(OFFSET(BG$4,,-Sens),OFFSET(BG$4,,-Sens),Chômés)))),IF(OR(BG$4=Tout_JF_P,NOT(NETWORKDAYS.INTL(BG$4,BG$4,Chômés))),"*",Montant),
"")))))),"")</f>
        <v/>
      </c>
      <c r="BH50" s="89" t="str">
        <f t="array" aca="1" ref="BH50" ca="1">IFERROR(IF(BH$4&lt;$D50,"",
IF(BH$4&gt;La_Dernière_Opération,"",
IF(BH$4=La_Dernière_Opération,Montant,
IF(BH$4=$D50,IF(OR(BH$4=Tout_JF_P,NOT(NETWORKDAYS.INTL(BH$4,BH$4,Chômés))),"*",Montant),
IF(_T_E=BH$4,IF(OR(BH$4=Tout_JF_P,NOT(NETWORKDAYS.INTL(BH$4,BH$4,Chômés))),"*",Montant),
IF(AND(OFFSET(BH50,,-Sens)&lt;&gt;"",OR(OFFSET(BH$4,,-Sens)=Tout_JF_P,NOT(NETWORKDAYS.INTL(OFFSET(BH$4,,-Sens),OFFSET(BH$4,,-Sens),Chômés)))),IF(OR(BH$4=Tout_JF_P,NOT(NETWORKDAYS.INTL(BH$4,BH$4,Chômés))),"*",Montant),
"")))))),"")</f>
        <v/>
      </c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  <c r="DT50" s="5"/>
      <c r="DU50" s="5"/>
      <c r="DV50" s="5"/>
      <c r="DW50" s="5"/>
      <c r="DX50" s="5"/>
      <c r="DY50" s="5"/>
      <c r="DZ50" s="5"/>
      <c r="EA50" s="5"/>
      <c r="EB50" s="5"/>
      <c r="EC50" s="5"/>
      <c r="ED50" s="5"/>
      <c r="EE50" s="5"/>
      <c r="EF50" s="5"/>
      <c r="EG50" s="5"/>
      <c r="EH50" s="5"/>
      <c r="EI50" s="5"/>
      <c r="EJ50" s="5"/>
      <c r="EK50" s="5"/>
      <c r="EL50" s="5"/>
      <c r="EM50" s="5"/>
      <c r="EN50" s="5"/>
      <c r="EO50" s="5"/>
      <c r="EP50" s="5"/>
      <c r="EQ50" s="5"/>
      <c r="ER50" s="5"/>
      <c r="ES50" s="5"/>
      <c r="ET50" s="5"/>
      <c r="EU50" s="5"/>
      <c r="EV50" s="5"/>
      <c r="EW50" s="5"/>
      <c r="EX50" s="5"/>
      <c r="EY50" s="5"/>
      <c r="EZ50" s="5"/>
      <c r="FA50" s="5"/>
      <c r="FB50" s="5"/>
      <c r="FC50" s="5"/>
      <c r="FD50" s="5"/>
      <c r="FE50" s="5"/>
      <c r="FF50" s="5"/>
      <c r="FG50" s="5"/>
      <c r="FH50" s="5"/>
      <c r="FI50" s="5"/>
      <c r="FJ50" s="5"/>
      <c r="FK50" s="5"/>
      <c r="FL50" s="5"/>
      <c r="FM50" s="5"/>
      <c r="FN50" s="5"/>
      <c r="FO50" s="5"/>
      <c r="FP50" s="5"/>
      <c r="FQ50" s="5"/>
      <c r="FR50" s="5"/>
      <c r="FS50" s="5"/>
      <c r="FT50" s="5"/>
      <c r="FU50" s="5"/>
      <c r="FV50" s="5"/>
      <c r="FW50" s="5"/>
      <c r="FX50" s="5"/>
      <c r="FY50" s="5"/>
      <c r="FZ50" s="5"/>
      <c r="GA50" s="5"/>
      <c r="GB50" s="5"/>
      <c r="GC50" s="5"/>
      <c r="GD50" s="5"/>
      <c r="GE50" s="5"/>
      <c r="GF50" s="5"/>
      <c r="GG50" s="5"/>
      <c r="GH50" s="5"/>
      <c r="GI50" s="5"/>
      <c r="GJ50" s="5"/>
      <c r="GK50" s="5"/>
      <c r="GL50" s="5"/>
      <c r="GM50" s="5"/>
      <c r="GN50" s="5"/>
      <c r="GO50" s="5"/>
      <c r="GP50" s="5"/>
      <c r="GQ50" s="5"/>
      <c r="GR50" s="5"/>
      <c r="GS50" s="5"/>
      <c r="GT50" s="5"/>
      <c r="GU50" s="5"/>
      <c r="GV50" s="5"/>
      <c r="GW50" s="5"/>
      <c r="GX50" s="5"/>
      <c r="GY50" s="5"/>
      <c r="GZ50" s="5"/>
      <c r="HA50" s="5"/>
      <c r="HB50" s="5"/>
      <c r="HC50" s="5"/>
      <c r="HD50" s="5"/>
      <c r="HE50" s="5"/>
      <c r="HF50" s="5"/>
      <c r="HG50" s="5"/>
      <c r="HH50" s="5"/>
      <c r="HI50" s="5"/>
      <c r="HJ50" s="5"/>
      <c r="HK50" s="5"/>
      <c r="HL50" s="5"/>
      <c r="HM50" s="5"/>
      <c r="HN50" s="5"/>
      <c r="HO50" s="5"/>
      <c r="HP50" s="5"/>
      <c r="HQ50" s="5"/>
      <c r="HR50" s="5"/>
      <c r="HS50" s="5"/>
      <c r="HT50" s="5"/>
      <c r="HU50" s="5"/>
      <c r="HV50" s="5"/>
      <c r="HW50" s="5"/>
      <c r="HX50" s="5"/>
      <c r="HY50" s="5"/>
      <c r="HZ50" s="5"/>
      <c r="IA50" s="5"/>
      <c r="IB50" s="5"/>
      <c r="IC50" s="5"/>
      <c r="ID50" s="5"/>
      <c r="IE50" s="5"/>
      <c r="IF50" s="5"/>
      <c r="IG50" s="5"/>
      <c r="IH50" s="5"/>
      <c r="II50" s="5"/>
      <c r="IJ50" s="5"/>
      <c r="IK50" s="5"/>
      <c r="IL50" s="5"/>
      <c r="IM50" s="5"/>
      <c r="IN50" s="5"/>
      <c r="IO50" s="5"/>
      <c r="IP50" s="5"/>
      <c r="IQ50" s="5"/>
      <c r="IR50" s="5"/>
      <c r="IS50" s="5"/>
      <c r="IT50" s="5"/>
      <c r="IU50" s="5"/>
      <c r="IV50" s="5"/>
      <c r="IW50" s="5"/>
      <c r="IX50" s="5"/>
      <c r="IY50" s="5"/>
      <c r="IZ50" s="5"/>
      <c r="JA50" s="5"/>
      <c r="JB50" s="5"/>
      <c r="JC50" s="5"/>
      <c r="JD50" s="5"/>
      <c r="JE50" s="5"/>
      <c r="JF50" s="5"/>
      <c r="JG50" s="5"/>
      <c r="JH50" s="5"/>
      <c r="JI50" s="5"/>
      <c r="JJ50" s="5"/>
      <c r="JK50" s="5"/>
      <c r="JL50" s="5"/>
      <c r="JM50" s="5"/>
      <c r="JN50" s="5"/>
      <c r="JO50" s="5"/>
      <c r="JP50" s="5"/>
      <c r="JQ50" s="5"/>
      <c r="JR50" s="5"/>
      <c r="JS50" s="5"/>
      <c r="JT50" s="5"/>
      <c r="JU50" s="5"/>
      <c r="JV50" s="5"/>
      <c r="JW50" s="5"/>
      <c r="JX50" s="5"/>
      <c r="JY50" s="5"/>
      <c r="JZ50" s="5"/>
      <c r="KA50" s="5"/>
      <c r="KB50" s="5"/>
      <c r="KC50" s="5"/>
      <c r="KD50" s="5"/>
      <c r="KE50" s="5"/>
      <c r="KF50" s="5"/>
      <c r="KG50" s="5"/>
      <c r="KH50" s="5"/>
      <c r="KI50" s="5"/>
      <c r="KJ50" s="5"/>
      <c r="KK50" s="5"/>
      <c r="KL50" s="5"/>
      <c r="KM50" s="5"/>
      <c r="KN50" s="5"/>
      <c r="KO50" s="5"/>
      <c r="KP50" s="5"/>
      <c r="KQ50" s="5"/>
      <c r="KR50" s="5"/>
      <c r="KS50" s="5"/>
      <c r="KT50" s="5"/>
      <c r="KU50" s="5"/>
      <c r="KV50" s="5"/>
      <c r="KW50" s="5"/>
      <c r="KX50" s="5"/>
      <c r="KY50" s="5"/>
      <c r="KZ50" s="5"/>
      <c r="LA50" s="5"/>
      <c r="LB50" s="5"/>
      <c r="LC50" s="5"/>
      <c r="LD50" s="5"/>
      <c r="LE50" s="5"/>
      <c r="LF50" s="5"/>
      <c r="LG50" s="5"/>
      <c r="LH50" s="5"/>
      <c r="LI50" s="5"/>
      <c r="LJ50" s="5"/>
      <c r="LK50" s="5"/>
      <c r="LL50" s="5"/>
      <c r="LM50" s="5"/>
      <c r="LN50" s="5"/>
      <c r="LO50" s="5"/>
      <c r="LP50" s="5"/>
      <c r="LQ50" s="5"/>
      <c r="LR50" s="5"/>
      <c r="LS50" s="5"/>
      <c r="LT50" s="5"/>
      <c r="LU50" s="5"/>
      <c r="LV50" s="5"/>
      <c r="LW50" s="5"/>
      <c r="LX50" s="5"/>
      <c r="LY50" s="5"/>
      <c r="LZ50" s="5"/>
      <c r="MA50" s="5"/>
      <c r="MB50" s="5"/>
      <c r="MC50" s="5"/>
      <c r="MD50" s="5"/>
      <c r="ME50" s="5"/>
      <c r="MF50" s="5"/>
      <c r="MG50" s="5"/>
      <c r="MH50" s="5"/>
      <c r="MI50" s="5"/>
      <c r="MJ50" s="5"/>
      <c r="MK50" s="5"/>
      <c r="ML50" s="5"/>
      <c r="MM50" s="5"/>
      <c r="MN50" s="5"/>
      <c r="MO50" s="5"/>
      <c r="MP50" s="5"/>
      <c r="MQ50" s="5"/>
      <c r="MR50" s="5"/>
      <c r="MS50" s="5"/>
      <c r="MT50" s="5"/>
      <c r="MU50" s="5"/>
      <c r="MV50" s="5"/>
      <c r="MW50" s="5"/>
      <c r="MX50" s="5"/>
      <c r="MY50" s="5"/>
      <c r="MZ50" s="5"/>
      <c r="NA50" s="5"/>
      <c r="NB50" s="5"/>
      <c r="NC50" s="5"/>
      <c r="ND50" s="5"/>
      <c r="NE50" s="5"/>
      <c r="NF50" s="5"/>
      <c r="NG50" s="5"/>
      <c r="NH50" s="5"/>
      <c r="NI50" s="5"/>
      <c r="NJ50" s="5"/>
      <c r="NK50" s="5"/>
      <c r="NL50" s="5"/>
      <c r="NM50" s="5"/>
      <c r="NN50" s="5"/>
      <c r="NO50" s="5"/>
      <c r="NP50" s="5"/>
      <c r="NQ50" s="5"/>
      <c r="NR50" s="5"/>
      <c r="NS50" s="5"/>
      <c r="NT50" s="5"/>
      <c r="NU50" s="5"/>
      <c r="NV50" s="5"/>
      <c r="NW50" s="5"/>
      <c r="NX50" s="5"/>
      <c r="NY50" s="5"/>
      <c r="NZ50" s="5"/>
      <c r="OA50" s="5"/>
      <c r="OB50" s="5"/>
      <c r="OC50" s="5"/>
      <c r="OD50" s="5"/>
      <c r="OE50" s="5"/>
      <c r="OF50" s="5"/>
      <c r="OG50" s="5"/>
      <c r="OH50" s="5"/>
      <c r="OI50" s="5"/>
      <c r="OJ50" s="5"/>
      <c r="OK50" s="5"/>
      <c r="OL50" s="5"/>
      <c r="OM50" s="5"/>
      <c r="ON50" s="5"/>
      <c r="OO50" s="5"/>
      <c r="OP50" s="5"/>
      <c r="OQ50" s="5"/>
      <c r="OR50" s="5"/>
      <c r="OS50" s="5"/>
      <c r="OT50" s="5"/>
      <c r="OU50" s="5"/>
      <c r="OV50" s="5"/>
      <c r="OW50" s="5"/>
      <c r="OX50" s="5"/>
      <c r="OY50" s="5"/>
      <c r="OZ50" s="5"/>
      <c r="PA50" s="5"/>
      <c r="PB50" s="5"/>
      <c r="PC50" s="5"/>
      <c r="PD50" s="5"/>
      <c r="PE50" s="5"/>
      <c r="PF50" s="5"/>
      <c r="PG50" s="5"/>
      <c r="PH50" s="5"/>
      <c r="PI50" s="5"/>
      <c r="PJ50" s="5"/>
      <c r="PK50" s="5"/>
      <c r="PL50" s="5"/>
      <c r="PM50" s="5"/>
      <c r="PN50" s="5"/>
      <c r="PO50" s="5"/>
      <c r="PP50" s="5"/>
      <c r="PQ50" s="5"/>
      <c r="PR50" s="5"/>
      <c r="PS50" s="5"/>
      <c r="PT50" s="5"/>
      <c r="PU50" s="5"/>
      <c r="PV50" s="5"/>
      <c r="PW50" s="5"/>
      <c r="PX50" s="5"/>
      <c r="PY50" s="5"/>
      <c r="PZ50" s="5"/>
      <c r="QA50" s="5"/>
      <c r="QB50" s="5"/>
      <c r="QC50" s="5"/>
      <c r="QD50" s="5"/>
      <c r="QE50" s="5"/>
      <c r="QF50" s="5"/>
      <c r="QG50" s="5"/>
      <c r="QH50" s="5"/>
      <c r="QI50" s="5"/>
      <c r="QJ50" s="5"/>
      <c r="QK50" s="5"/>
      <c r="QL50" s="5"/>
      <c r="QM50" s="5"/>
      <c r="QN50" s="5"/>
      <c r="QO50" s="5"/>
      <c r="QP50" s="5"/>
      <c r="QQ50" s="5"/>
      <c r="QR50" s="5"/>
      <c r="QS50" s="5"/>
      <c r="QT50" s="5"/>
      <c r="QU50" s="5"/>
      <c r="QV50" s="5"/>
      <c r="QW50" s="5"/>
      <c r="QX50" s="5"/>
      <c r="QY50" s="5"/>
      <c r="QZ50" s="5"/>
      <c r="RA50" s="5"/>
      <c r="RB50" s="5"/>
      <c r="RC50" s="5"/>
      <c r="RD50" s="5"/>
      <c r="RE50" s="5"/>
      <c r="RF50" s="5"/>
      <c r="RG50" s="5"/>
      <c r="RH50" s="5"/>
      <c r="RI50" s="5"/>
      <c r="RJ50" s="5"/>
      <c r="RK50" s="5"/>
      <c r="RL50" s="5"/>
      <c r="RM50" s="5"/>
      <c r="RN50" s="5"/>
      <c r="RO50" s="5"/>
      <c r="RP50" s="5"/>
      <c r="RQ50" s="5"/>
      <c r="RR50" s="5"/>
      <c r="RS50" s="5"/>
      <c r="RT50" s="5"/>
      <c r="RU50" s="5"/>
      <c r="RV50" s="5"/>
      <c r="RW50" s="5"/>
      <c r="RX50" s="5"/>
      <c r="RY50" s="5"/>
      <c r="RZ50" s="5"/>
      <c r="SA50" s="5"/>
      <c r="SB50" s="5"/>
      <c r="SC50" s="5"/>
      <c r="SD50" s="5"/>
      <c r="SE50" s="5"/>
      <c r="SF50" s="5"/>
      <c r="SG50" s="5"/>
      <c r="SH50" s="5"/>
      <c r="SI50" s="5"/>
      <c r="SJ50" s="5"/>
      <c r="SK50" s="5"/>
      <c r="SL50" s="5"/>
      <c r="SM50" s="5"/>
      <c r="SN50" s="5"/>
      <c r="SO50" s="5"/>
      <c r="SP50" s="5"/>
      <c r="SQ50" s="5"/>
      <c r="SR50" s="5"/>
      <c r="SS50" s="5"/>
      <c r="ST50" s="5"/>
      <c r="SU50" s="5"/>
      <c r="SV50" s="5"/>
      <c r="SW50" s="5"/>
      <c r="SX50" s="5"/>
      <c r="SY50" s="5"/>
      <c r="SZ50" s="5"/>
      <c r="TA50" s="5"/>
      <c r="TB50" s="5"/>
      <c r="TC50" s="5"/>
      <c r="TD50" s="5"/>
      <c r="TE50" s="5"/>
      <c r="TF50" s="5"/>
      <c r="TG50" s="5"/>
      <c r="TH50" s="5"/>
      <c r="TI50" s="5"/>
      <c r="TJ50" s="5"/>
      <c r="TK50" s="5"/>
      <c r="TL50" s="5"/>
      <c r="TM50" s="5"/>
      <c r="TN50" s="5"/>
      <c r="TO50" s="5"/>
      <c r="TP50" s="5"/>
      <c r="TQ50" s="5"/>
      <c r="TR50" s="5"/>
      <c r="TS50" s="5"/>
      <c r="TT50" s="5"/>
      <c r="TU50" s="5"/>
      <c r="TV50" s="5"/>
      <c r="TW50" s="5"/>
      <c r="TX50" s="5"/>
      <c r="TY50" s="5"/>
      <c r="TZ50" s="5"/>
      <c r="UA50" s="5"/>
      <c r="UB50" s="5"/>
      <c r="UC50" s="5"/>
      <c r="UD50" s="5"/>
      <c r="UE50" s="5"/>
      <c r="UF50" s="5"/>
      <c r="UG50" s="5"/>
      <c r="UH50" s="5"/>
      <c r="UI50" s="5"/>
      <c r="UJ50" s="5"/>
      <c r="UK50" s="5"/>
      <c r="UL50" s="5"/>
      <c r="UM50" s="5"/>
      <c r="UN50" s="5"/>
      <c r="UO50" s="5"/>
      <c r="UP50" s="5"/>
      <c r="UQ50" s="5"/>
      <c r="UR50" s="5"/>
      <c r="US50" s="5"/>
      <c r="UT50" s="5"/>
      <c r="UU50" s="5"/>
      <c r="UV50" s="5"/>
      <c r="UW50" s="5"/>
      <c r="UX50" s="5"/>
      <c r="UY50" s="5"/>
      <c r="UZ50" s="5"/>
      <c r="VA50" s="5"/>
      <c r="VB50" s="5"/>
      <c r="VC50" s="5"/>
      <c r="VD50" s="5"/>
      <c r="VE50" s="5"/>
      <c r="VF50" s="5"/>
      <c r="VG50" s="5"/>
      <c r="VH50" s="5"/>
      <c r="VI50" s="5"/>
      <c r="VJ50" s="5"/>
      <c r="VK50" s="5"/>
      <c r="VL50" s="5"/>
      <c r="VM50" s="5"/>
      <c r="VN50" s="5"/>
      <c r="VO50" s="5"/>
      <c r="VP50" s="5"/>
      <c r="VQ50" s="5"/>
      <c r="VR50" s="5"/>
      <c r="VS50" s="5"/>
      <c r="VT50" s="5"/>
      <c r="VU50" s="5"/>
      <c r="VV50" s="5"/>
      <c r="VW50" s="5"/>
      <c r="VX50" s="5"/>
      <c r="VY50" s="5"/>
      <c r="VZ50" s="5"/>
      <c r="WA50" s="5"/>
      <c r="WB50" s="5"/>
      <c r="WC50" s="5"/>
      <c r="WD50" s="5"/>
      <c r="WE50" s="5"/>
      <c r="WF50" s="5"/>
      <c r="WG50" s="5"/>
      <c r="WH50" s="5"/>
      <c r="WI50" s="5"/>
      <c r="WJ50" s="5"/>
      <c r="WK50" s="5"/>
      <c r="WL50" s="5"/>
      <c r="WM50" s="5"/>
      <c r="WN50" s="5"/>
      <c r="WO50" s="5"/>
      <c r="WP50" s="5"/>
      <c r="WQ50" s="5"/>
      <c r="WR50" s="5"/>
      <c r="WS50" s="5"/>
      <c r="WT50" s="5"/>
      <c r="WU50" s="5"/>
      <c r="WV50" s="5"/>
      <c r="WW50" s="5"/>
      <c r="WX50" s="5"/>
      <c r="WY50" s="5"/>
      <c r="WZ50" s="5"/>
      <c r="XA50" s="5"/>
      <c r="XB50" s="5"/>
      <c r="XC50" s="5"/>
      <c r="XD50" s="5"/>
      <c r="XE50" s="5"/>
      <c r="XF50" s="5"/>
      <c r="XG50" s="5"/>
      <c r="XH50" s="5"/>
      <c r="XI50" s="5"/>
      <c r="XJ50" s="5"/>
      <c r="XK50" s="5"/>
      <c r="XL50" s="5"/>
      <c r="XM50" s="5"/>
      <c r="XN50" s="5"/>
      <c r="XO50" s="5"/>
      <c r="XP50" s="5"/>
      <c r="XQ50" s="5"/>
      <c r="XR50" s="5"/>
      <c r="XS50" s="5"/>
      <c r="XT50" s="5"/>
      <c r="XU50" s="5"/>
      <c r="XV50" s="5"/>
      <c r="XW50" s="5"/>
      <c r="XX50" s="5"/>
      <c r="XY50" s="5"/>
      <c r="XZ50" s="5"/>
      <c r="YA50" s="5"/>
      <c r="YB50" s="5"/>
      <c r="YC50" s="5"/>
      <c r="YD50" s="5"/>
      <c r="YE50" s="5"/>
      <c r="YF50" s="5"/>
      <c r="YG50" s="5"/>
      <c r="YH50" s="5"/>
      <c r="YI50" s="5"/>
      <c r="YJ50" s="5"/>
      <c r="YK50" s="5"/>
      <c r="YL50" s="5"/>
      <c r="YM50" s="5"/>
      <c r="YN50" s="5"/>
      <c r="YO50" s="5"/>
      <c r="YP50" s="5"/>
      <c r="YQ50" s="5"/>
      <c r="YR50" s="5"/>
      <c r="YS50" s="5"/>
      <c r="YT50" s="5"/>
      <c r="YU50" s="5"/>
      <c r="YV50" s="5"/>
      <c r="YW50" s="5"/>
      <c r="YX50" s="5"/>
      <c r="YY50" s="5"/>
      <c r="YZ50" s="5"/>
      <c r="ZA50" s="5"/>
      <c r="ZB50" s="5"/>
      <c r="ZC50" s="5"/>
      <c r="ZD50" s="5"/>
      <c r="ZE50" s="5"/>
      <c r="ZF50" s="5"/>
      <c r="ZG50" s="5"/>
      <c r="ZH50" s="5"/>
      <c r="ZI50" s="5"/>
      <c r="ZJ50" s="5"/>
      <c r="ZK50" s="5"/>
      <c r="ZL50" s="5"/>
      <c r="ZM50" s="5"/>
      <c r="ZN50" s="5"/>
      <c r="ZO50" s="5"/>
      <c r="ZP50" s="5"/>
      <c r="ZQ50" s="5"/>
      <c r="ZR50" s="5"/>
      <c r="ZS50" s="5"/>
      <c r="ZT50" s="5"/>
      <c r="ZU50" s="5"/>
      <c r="ZV50" s="5"/>
      <c r="ZW50" s="5"/>
      <c r="ZX50" s="5"/>
      <c r="ZY50" s="5"/>
      <c r="ZZ50" s="5"/>
    </row>
    <row r="51" spans="1:702" ht="26.25" x14ac:dyDescent="0.25">
      <c r="A51" s="61" t="s">
        <v>158</v>
      </c>
      <c r="B51" s="73" t="s">
        <v>168</v>
      </c>
      <c r="C51" s="69"/>
      <c r="D51" s="70">
        <v>43835</v>
      </c>
      <c r="E51" s="75" t="s">
        <v>54</v>
      </c>
      <c r="F51" s="71">
        <v>10000</v>
      </c>
      <c r="G51" s="69"/>
      <c r="H51" s="72">
        <f t="array" aca="1" ref="H51" ca="1">IF(OR($D51=Fériés,$D51=Ponts,NOT(NETWORKDAYS.INTL($D51,$D51,Chômés))),"Erreur de",IF($D51="","Absence de",IFERROR(
IF($I51="Terminé","Opération",
IF(TODAY()&lt;=$D51,$D51,
IF($I51&lt;WORKDAY.INTL(Prochaine_Echéance,IF(OR(WORKDAY.INTL(Prochaine_Echéance,0,Chômés,Tout_JF_P)=Tout_JF_P),1,0)*Sens,Chômés,Tout_JF_P),
$I51,
WORKDAY.INTL(Prochaine_Echéance,IF(OR(WORKDAY.INTL(Prochaine_Echéance,0,Chômés,Tout_JF_P)=Tout_JF_P),1,0)*Sens,Chômés,Tout_JF_P))
)),
IF($D51="","Absence de","Erreur de"))))</f>
        <v>43926</v>
      </c>
      <c r="I51" s="60" t="str">
        <f t="array" aca="1" ref="I51" ca="1">IF(OR($D51=Fériés,$D51=Ponts,NOT(NETWORKDAYS.INTL($D51,$D51,Chômés))),"date de début",IFERROR(
IF(La_Dernière_Opération&gt;EDATE($D51,100),"Perpétuel",
IF(La_Dernière_Opération&lt;TODAY(),"Terminé",La_Dernière_Opération)),IF(AND(ISNUMBER($D51),$E51=""),"périodicité","date de début")))</f>
        <v>Perpétuel</v>
      </c>
      <c r="J51" s="40" t="str">
        <f t="array" aca="1" ref="J51" ca="1">IFERROR(IF(J$4&lt;$D51,"",
IF(J$4&gt;La_Dernière_Opération,"",
IF(J$4=La_Dernière_Opération,Montant,
IF(J$4=$D51,IF(OR(J$4=Tout_JF_P,NOT(NETWORKDAYS.INTL(J$4,J$4,Chômés))),"*",Montant),
IF(_T_E=J$4,IF(OR(J$4=Tout_JF_P,NOT(NETWORKDAYS.INTL(J$4,J$4,Chômés))),"*",Montant),
IF(AND(OFFSET(J51,,-Sens)&lt;&gt;"",OR(OFFSET(J$4,,-Sens)=Tout_JF_P,NOT(NETWORKDAYS.INTL(OFFSET(J$4,,-Sens),OFFSET(J$4,,-Sens),Chômés)))),IF(OR(J$4=Tout_JF_P,NOT(NETWORKDAYS.INTL(J$4,J$4,Chômés))),"*",Montant),
"")))))),"")</f>
        <v/>
      </c>
      <c r="K51" s="40" t="str">
        <f t="array" aca="1" ref="K51" ca="1">IFERROR(IF(K$4&lt;$D51,"",
IF(K$4&gt;La_Dernière_Opération,"",
IF(K$4=La_Dernière_Opération,Montant,
IF(K$4=$D51,IF(OR(K$4=Tout_JF_P,NOT(NETWORKDAYS.INTL(K$4,K$4,Chômés))),"*",Montant),
IF(_T_E=K$4,IF(OR(K$4=Tout_JF_P,NOT(NETWORKDAYS.INTL(K$4,K$4,Chômés))),"*",Montant),
IF(AND(OFFSET(K51,,-Sens)&lt;&gt;"",OR(OFFSET(K$4,,-Sens)=Tout_JF_P,NOT(NETWORKDAYS.INTL(OFFSET(K$4,,-Sens),OFFSET(K$4,,-Sens),Chômés)))),IF(OR(K$4=Tout_JF_P,NOT(NETWORKDAYS.INTL(K$4,K$4,Chômés))),"*",Montant),
"")))))),"")</f>
        <v/>
      </c>
      <c r="L51" s="40" t="str">
        <f t="array" aca="1" ref="L51" ca="1">IFERROR(IF(L$4&lt;$D51,"",
IF(L$4&gt;La_Dernière_Opération,"",
IF(L$4=La_Dernière_Opération,Montant,
IF(L$4=$D51,IF(OR(L$4=Tout_JF_P,NOT(NETWORKDAYS.INTL(L$4,L$4,Chômés))),"*",Montant),
IF(_T_E=L$4,IF(OR(L$4=Tout_JF_P,NOT(NETWORKDAYS.INTL(L$4,L$4,Chômés))),"*",Montant),
IF(AND(OFFSET(L51,,-Sens)&lt;&gt;"",OR(OFFSET(L$4,,-Sens)=Tout_JF_P,NOT(NETWORKDAYS.INTL(OFFSET(L$4,,-Sens),OFFSET(L$4,,-Sens),Chômés)))),IF(OR(L$4=Tout_JF_P,NOT(NETWORKDAYS.INTL(L$4,L$4,Chômés))),"*",Montant),
"")))))),"")</f>
        <v/>
      </c>
      <c r="M51" s="40" t="str">
        <f t="array" aca="1" ref="M51" ca="1">IFERROR(IF(M$4&lt;$D51,"",
IF(M$4&gt;La_Dernière_Opération,"",
IF(M$4=La_Dernière_Opération,Montant,
IF(M$4=$D51,IF(OR(M$4=Tout_JF_P,NOT(NETWORKDAYS.INTL(M$4,M$4,Chômés))),"*",Montant),
IF(_T_E=M$4,IF(OR(M$4=Tout_JF_P,NOT(NETWORKDAYS.INTL(M$4,M$4,Chômés))),"*",Montant),
IF(AND(OFFSET(M51,,-Sens)&lt;&gt;"",OR(OFFSET(M$4,,-Sens)=Tout_JF_P,NOT(NETWORKDAYS.INTL(OFFSET(M$4,,-Sens),OFFSET(M$4,,-Sens),Chômés)))),IF(OR(M$4=Tout_JF_P,NOT(NETWORKDAYS.INTL(M$4,M$4,Chômés))),"*",Montant),
"")))))),"")</f>
        <v/>
      </c>
      <c r="N51" s="40" t="str">
        <f t="array" aca="1" ref="N51" ca="1">IFERROR(IF(N$4&lt;$D51,"",
IF(N$4&gt;La_Dernière_Opération,"",
IF(N$4=La_Dernière_Opération,Montant,
IF(N$4=$D51,IF(OR(N$4=Tout_JF_P,NOT(NETWORKDAYS.INTL(N$4,N$4,Chômés))),"*",Montant),
IF(_T_E=N$4,IF(OR(N$4=Tout_JF_P,NOT(NETWORKDAYS.INTL(N$4,N$4,Chômés))),"*",Montant),
IF(AND(OFFSET(N51,,-Sens)&lt;&gt;"",OR(OFFSET(N$4,,-Sens)=Tout_JF_P,NOT(NETWORKDAYS.INTL(OFFSET(N$4,,-Sens),OFFSET(N$4,,-Sens),Chômés)))),IF(OR(N$4=Tout_JF_P,NOT(NETWORKDAYS.INTL(N$4,N$4,Chômés))),"*",Montant),
"")))))),"")</f>
        <v/>
      </c>
      <c r="O51" s="40" t="str">
        <f t="array" aca="1" ref="O51" ca="1">IFERROR(IF(O$4&lt;$D51,"",
IF(O$4&gt;La_Dernière_Opération,"",
IF(O$4=La_Dernière_Opération,Montant,
IF(O$4=$D51,IF(OR(O$4=Tout_JF_P,NOT(NETWORKDAYS.INTL(O$4,O$4,Chômés))),"*",Montant),
IF(_T_E=O$4,IF(OR(O$4=Tout_JF_P,NOT(NETWORKDAYS.INTL(O$4,O$4,Chômés))),"*",Montant),
IF(AND(OFFSET(O51,,-Sens)&lt;&gt;"",OR(OFFSET(O$4,,-Sens)=Tout_JF_P,NOT(NETWORKDAYS.INTL(OFFSET(O$4,,-Sens),OFFSET(O$4,,-Sens),Chômés)))),IF(OR(O$4=Tout_JF_P,NOT(NETWORKDAYS.INTL(O$4,O$4,Chômés))),"*",Montant),
"")))))),"")</f>
        <v/>
      </c>
      <c r="P51" s="40" t="str">
        <f t="array" aca="1" ref="P51" ca="1">IFERROR(IF(P$4&lt;$D51,"",
IF(P$4&gt;La_Dernière_Opération,"",
IF(P$4=La_Dernière_Opération,Montant,
IF(P$4=$D51,IF(OR(P$4=Tout_JF_P,NOT(NETWORKDAYS.INTL(P$4,P$4,Chômés))),"*",Montant),
IF(_T_E=P$4,IF(OR(P$4=Tout_JF_P,NOT(NETWORKDAYS.INTL(P$4,P$4,Chômés))),"*",Montant),
IF(AND(OFFSET(P51,,-Sens)&lt;&gt;"",OR(OFFSET(P$4,,-Sens)=Tout_JF_P,NOT(NETWORKDAYS.INTL(OFFSET(P$4,,-Sens),OFFSET(P$4,,-Sens),Chômés)))),IF(OR(P$4=Tout_JF_P,NOT(NETWORKDAYS.INTL(P$4,P$4,Chômés))),"*",Montant),
"")))))),"")</f>
        <v/>
      </c>
      <c r="Q51" s="40" t="str">
        <f t="array" aca="1" ref="Q51" ca="1">IFERROR(IF(Q$4&lt;$D51,"",
IF(Q$4&gt;La_Dernière_Opération,"",
IF(Q$4=La_Dernière_Opération,Montant,
IF(Q$4=$D51,IF(OR(Q$4=Tout_JF_P,NOT(NETWORKDAYS.INTL(Q$4,Q$4,Chômés))),"*",Montant),
IF(_T_E=Q$4,IF(OR(Q$4=Tout_JF_P,NOT(NETWORKDAYS.INTL(Q$4,Q$4,Chômés))),"*",Montant),
IF(AND(OFFSET(Q51,,-Sens)&lt;&gt;"",OR(OFFSET(Q$4,,-Sens)=Tout_JF_P,NOT(NETWORKDAYS.INTL(OFFSET(Q$4,,-Sens),OFFSET(Q$4,,-Sens),Chômés)))),IF(OR(Q$4=Tout_JF_P,NOT(NETWORKDAYS.INTL(Q$4,Q$4,Chômés))),"*",Montant),
"")))))),"")</f>
        <v/>
      </c>
      <c r="R51" s="87" t="str">
        <f t="array" aca="1" ref="R51" ca="1">IFERROR(IF(R$4&lt;$D51,"",
IF(R$4&gt;La_Dernière_Opération,"",
IF(R$4=La_Dernière_Opération,Montant,
IF(R$4=$D51,IF(OR(R$4=Tout_JF_P,NOT(NETWORKDAYS.INTL(R$4,R$4,Chômés))),"*",Montant),
IF(_T_E=R$4,IF(OR(R$4=Tout_JF_P,NOT(NETWORKDAYS.INTL(R$4,R$4,Chômés))),"*",Montant),
IF(AND(OFFSET(R51,,-Sens)&lt;&gt;"",OR(OFFSET(R$4,,-Sens)=Tout_JF_P,NOT(NETWORKDAYS.INTL(OFFSET(R$4,,-Sens),OFFSET(R$4,,-Sens),Chômés)))),IF(OR(R$4=Tout_JF_P,NOT(NETWORKDAYS.INTL(R$4,R$4,Chômés))),"*",Montant),
"")))))),"")</f>
        <v/>
      </c>
      <c r="S51" s="87" t="str">
        <f t="array" aca="1" ref="S51" ca="1">IFERROR(IF(S$4&lt;$D51,"",
IF(S$4&gt;La_Dernière_Opération,"",
IF(S$4=La_Dernière_Opération,Montant,
IF(S$4=$D51,IF(OR(S$4=Tout_JF_P,NOT(NETWORKDAYS.INTL(S$4,S$4,Chômés))),"*",Montant),
IF(_T_E=S$4,IF(OR(S$4=Tout_JF_P,NOT(NETWORKDAYS.INTL(S$4,S$4,Chômés))),"*",Montant),
IF(AND(OFFSET(S51,,-Sens)&lt;&gt;"",OR(OFFSET(S$4,,-Sens)=Tout_JF_P,NOT(NETWORKDAYS.INTL(OFFSET(S$4,,-Sens),OFFSET(S$4,,-Sens),Chômés)))),IF(OR(S$4=Tout_JF_P,NOT(NETWORKDAYS.INTL(S$4,S$4,Chômés))),"*",Montant),
"")))))),"")</f>
        <v/>
      </c>
      <c r="T51" s="87" t="str">
        <f t="array" aca="1" ref="T51" ca="1">IFERROR(IF(T$4&lt;$D51,"",
IF(T$4&gt;La_Dernière_Opération,"",
IF(T$4=La_Dernière_Opération,Montant,
IF(T$4=$D51,IF(OR(T$4=Tout_JF_P,NOT(NETWORKDAYS.INTL(T$4,T$4,Chômés))),"*",Montant),
IF(_T_E=T$4,IF(OR(T$4=Tout_JF_P,NOT(NETWORKDAYS.INTL(T$4,T$4,Chômés))),"*",Montant),
IF(AND(OFFSET(T51,,-Sens)&lt;&gt;"",OR(OFFSET(T$4,,-Sens)=Tout_JF_P,NOT(NETWORKDAYS.INTL(OFFSET(T$4,,-Sens),OFFSET(T$4,,-Sens),Chômés)))),IF(OR(T$4=Tout_JF_P,NOT(NETWORKDAYS.INTL(T$4,T$4,Chômés))),"*",Montant),
"")))))),"")</f>
        <v/>
      </c>
      <c r="U51" s="87" t="str">
        <f t="array" aca="1" ref="U51" ca="1">IFERROR(IF(U$4&lt;$D51,"",
IF(U$4&gt;La_Dernière_Opération,"",
IF(U$4=La_Dernière_Opération,Montant,
IF(U$4=$D51,IF(OR(U$4=Tout_JF_P,NOT(NETWORKDAYS.INTL(U$4,U$4,Chômés))),"*",Montant),
IF(_T_E=U$4,IF(OR(U$4=Tout_JF_P,NOT(NETWORKDAYS.INTL(U$4,U$4,Chômés))),"*",Montant),
IF(AND(OFFSET(U51,,-Sens)&lt;&gt;"",OR(OFFSET(U$4,,-Sens)=Tout_JF_P,NOT(NETWORKDAYS.INTL(OFFSET(U$4,,-Sens),OFFSET(U$4,,-Sens),Chômés)))),IF(OR(U$4=Tout_JF_P,NOT(NETWORKDAYS.INTL(U$4,U$4,Chômés))),"*",Montant),
"")))))),"")</f>
        <v/>
      </c>
      <c r="V51" s="87" t="str">
        <f ca="1">IFERROR(IF(V$4&lt;$D51,"",
IF(V$4&gt;La_Dernière_Opération,"",
IF(V$4=La_Dernière_Opération,Montant,
IF(V$4=$D51,IF(OR(V$4=Tout_JF_P,NOT(NETWORKDAYS.INTL(V$4,V$4,Chômés))),"*",Montant),
IF(_T_E=V$4,IF(OR(V$4=Tout_JF_P,NOT(NETWORKDAYS.INTL(V$4,V$4,Chômés))),"*",Montant),
IF(AND(OFFSET(V51,,-Sens)&lt;&gt;"",OR(OFFSET(V$4,,-Sens)=Tout_JF_P,NOT(NETWORKDAYS.INTL(OFFSET(V$4,,-Sens),OFFSET(V$4,,-Sens),Chômés)))),IF(OR(V$4=Tout_JF_P,NOT(NETWORKDAYS.INTL(V$4,V$4,Chômés))),"*",Montant),
"")))))),"")</f>
        <v/>
      </c>
      <c r="W51" s="87" t="str">
        <f ca="1">IFERROR(IF(W$4&lt;$D51,"",
IF(W$4&gt;La_Dernière_Opération,"",
IF(W$4=La_Dernière_Opération,Montant,
IF(W$4=$D51,IF(OR(W$4=Tout_JF_P,NOT(NETWORKDAYS.INTL(W$4,W$4,Chômés))),"*",Montant),
IF(_T_E=W$4,IF(OR(W$4=Tout_JF_P,NOT(NETWORKDAYS.INTL(W$4,W$4,Chômés))),"*",Montant),
IF(AND(OFFSET(W51,,-Sens)&lt;&gt;"",OR(OFFSET(W$4,,-Sens)=Tout_JF_P,NOT(NETWORKDAYS.INTL(OFFSET(W$4,,-Sens),OFFSET(W$4,,-Sens),Chômés)))),IF(OR(W$4=Tout_JF_P,NOT(NETWORKDAYS.INTL(W$4,W$4,Chômés))),"*",Montant),
"")))))),"")</f>
        <v/>
      </c>
      <c r="X51" s="87" t="str">
        <f t="array" aca="1" ref="X51" ca="1">IFERROR(IF(X$4&lt;$D51,"",
IF(X$4&gt;La_Dernière_Opération,"",
IF(X$4=La_Dernière_Opération,Montant,
IF(X$4=$D51,IF(OR(X$4=Tout_JF_P,NOT(NETWORKDAYS.INTL(X$4,X$4,Chômés))),"*",Montant),
IF(_T_E=X$4,IF(OR(X$4=Tout_JF_P,NOT(NETWORKDAYS.INTL(X$4,X$4,Chômés))),"*",Montant),
IF(AND(OFFSET(X51,,-Sens)&lt;&gt;"",OR(OFFSET(X$4,,-Sens)=Tout_JF_P,NOT(NETWORKDAYS.INTL(OFFSET(X$4,,-Sens),OFFSET(X$4,,-Sens),Chômés)))),IF(OR(X$4=Tout_JF_P,NOT(NETWORKDAYS.INTL(X$4,X$4,Chômés))),"*",Montant),
"")))))),"")</f>
        <v/>
      </c>
      <c r="Y51" s="87" t="str">
        <f t="array" aca="1" ref="Y51" ca="1">IFERROR(IF(Y$4&lt;$D51,"",
IF(Y$4&gt;La_Dernière_Opération,"",
IF(Y$4=La_Dernière_Opération,Montant,
IF(Y$4=$D51,IF(OR(Y$4=Tout_JF_P,NOT(NETWORKDAYS.INTL(Y$4,Y$4,Chômés))),"*",Montant),
IF(_T_E=Y$4,IF(OR(Y$4=Tout_JF_P,NOT(NETWORKDAYS.INTL(Y$4,Y$4,Chômés))),"*",Montant),
IF(AND(OFFSET(Y51,,-Sens)&lt;&gt;"",OR(OFFSET(Y$4,,-Sens)=Tout_JF_P,NOT(NETWORKDAYS.INTL(OFFSET(Y$4,,-Sens),OFFSET(Y$4,,-Sens),Chômés)))),IF(OR(Y$4=Tout_JF_P,NOT(NETWORKDAYS.INTL(Y$4,Y$4,Chômés))),"*",Montant),
"")))))),"")</f>
        <v/>
      </c>
      <c r="Z51" s="87" t="str">
        <f t="array" aca="1" ref="Z51" ca="1">IFERROR(IF(Z$4&lt;$D51,"",
IF(Z$4&gt;La_Dernière_Opération,"",
IF(Z$4=La_Dernière_Opération,Montant,
IF(Z$4=$D51,IF(OR(Z$4=Tout_JF_P,NOT(NETWORKDAYS.INTL(Z$4,Z$4,Chômés))),"*",Montant),
IF(_T_E=Z$4,IF(OR(Z$4=Tout_JF_P,NOT(NETWORKDAYS.INTL(Z$4,Z$4,Chômés))),"*",Montant),
IF(AND(OFFSET(Z51,,-Sens)&lt;&gt;"",OR(OFFSET(Z$4,,-Sens)=Tout_JF_P,NOT(NETWORKDAYS.INTL(OFFSET(Z$4,,-Sens),OFFSET(Z$4,,-Sens),Chômés)))),IF(OR(Z$4=Tout_JF_P,NOT(NETWORKDAYS.INTL(Z$4,Z$4,Chômés))),"*",Montant),
"")))))),"")</f>
        <v/>
      </c>
      <c r="AA51" s="87" t="str">
        <f t="array" aca="1" ref="AA51" ca="1">IFERROR(IF(AA$4&lt;$D51,"",
IF(AA$4&gt;La_Dernière_Opération,"",
IF(AA$4=La_Dernière_Opération,Montant,
IF(AA$4=$D51,IF(OR(AA$4=Tout_JF_P,NOT(NETWORKDAYS.INTL(AA$4,AA$4,Chômés))),"*",Montant),
IF(_T_E=AA$4,IF(OR(AA$4=Tout_JF_P,NOT(NETWORKDAYS.INTL(AA$4,AA$4,Chômés))),"*",Montant),
IF(AND(OFFSET(AA51,,-Sens)&lt;&gt;"",OR(OFFSET(AA$4,,-Sens)=Tout_JF_P,NOT(NETWORKDAYS.INTL(OFFSET(AA$4,,-Sens),OFFSET(AA$4,,-Sens),Chômés)))),IF(OR(AA$4=Tout_JF_P,NOT(NETWORKDAYS.INTL(AA$4,AA$4,Chômés))),"*",Montant),
"")))))),"")</f>
        <v/>
      </c>
      <c r="AB51" s="87" t="str">
        <f ca="1">IFERROR(IF(AB$4&lt;$D51,"",
IF(AB$4&gt;La_Dernière_Opération,"",
IF(AB$4=La_Dernière_Opération,Montant,
IF(AB$4=$D51,IF(OR(AB$4=Tout_JF_P,NOT(NETWORKDAYS.INTL(AB$4,AB$4,Chômés))),"*",Montant),
IF(_T_E=AB$4,IF(OR(AB$4=Tout_JF_P,NOT(NETWORKDAYS.INTL(AB$4,AB$4,Chômés))),"*",Montant),
IF(AND(OFFSET(AB51,,-Sens)&lt;&gt;"",OR(OFFSET(AB$4,,-Sens)=Tout_JF_P,NOT(NETWORKDAYS.INTL(OFFSET(AB$4,,-Sens),OFFSET(AB$4,,-Sens),Chômés)))),IF(OR(AB$4=Tout_JF_P,NOT(NETWORKDAYS.INTL(AB$4,AB$4,Chômés))),"*",Montant),
"")))))),"")</f>
        <v/>
      </c>
      <c r="AC51" s="87" t="str">
        <f t="array" aca="1" ref="AC51" ca="1">IFERROR(IF(AC$4&lt;$D51,"",
IF(AC$4&gt;La_Dernière_Opération,"",
IF(AC$4=La_Dernière_Opération,Montant,
IF(AC$4=$D51,IF(OR(AC$4=Tout_JF_P,NOT(NETWORKDAYS.INTL(AC$4,AC$4,Chômés))),"*",Montant),
IF(_T_E=AC$4,IF(OR(AC$4=Tout_JF_P,NOT(NETWORKDAYS.INTL(AC$4,AC$4,Chômés))),"*",Montant),
IF(AND(OFFSET(AC51,,-Sens)&lt;&gt;"",OR(OFFSET(AC$4,,-Sens)=Tout_JF_P,NOT(NETWORKDAYS.INTL(OFFSET(AC$4,,-Sens),OFFSET(AC$4,,-Sens),Chômés)))),IF(OR(AC$4=Tout_JF_P,NOT(NETWORKDAYS.INTL(AC$4,AC$4,Chômés))),"*",Montant),
"")))))),"")</f>
        <v/>
      </c>
      <c r="AD51" s="87" t="str">
        <f ca="1">IFERROR(IF(AD$4&lt;$D51,"",
IF(AD$4&gt;La_Dernière_Opération,"",
IF(AD$4=La_Dernière_Opération,Montant,
IF(AD$4=$D51,IF(OR(AD$4=Tout_JF_P,NOT(NETWORKDAYS.INTL(AD$4,AD$4,Chômés))),"*",Montant),
IF(_T_E=AD$4,IF(OR(AD$4=Tout_JF_P,NOT(NETWORKDAYS.INTL(AD$4,AD$4,Chômés))),"*",Montant),
IF(AND(OFFSET(AD51,,-Sens)&lt;&gt;"",OR(OFFSET(AD$4,,-Sens)=Tout_JF_P,NOT(NETWORKDAYS.INTL(OFFSET(AD$4,,-Sens),OFFSET(AD$4,,-Sens),Chômés)))),IF(OR(AD$4=Tout_JF_P,NOT(NETWORKDAYS.INTL(AD$4,AD$4,Chômés))),"*",Montant),
"")))))),"")</f>
        <v/>
      </c>
      <c r="AE51" s="87" t="str">
        <f t="array" aca="1" ref="AE51" ca="1">IFERROR(IF(AE$4&lt;$D51,"",
IF(AE$4&gt;La_Dernière_Opération,"",
IF(AE$4=La_Dernière_Opération,Montant,
IF(AE$4=$D51,IF(OR(AE$4=Tout_JF_P,NOT(NETWORKDAYS.INTL(AE$4,AE$4,Chômés))),"*",Montant),
IF(_T_E=AE$4,IF(OR(AE$4=Tout_JF_P,NOT(NETWORKDAYS.INTL(AE$4,AE$4,Chômés))),"*",Montant),
IF(AND(OFFSET(AE51,,-Sens)&lt;&gt;"",OR(OFFSET(AE$4,,-Sens)=Tout_JF_P,NOT(NETWORKDAYS.INTL(OFFSET(AE$4,,-Sens),OFFSET(AE$4,,-Sens),Chômés)))),IF(OR(AE$4=Tout_JF_P,NOT(NETWORKDAYS.INTL(AE$4,AE$4,Chômés))),"*",Montant),
"")))))),"")</f>
        <v/>
      </c>
      <c r="AF51" s="87" t="str">
        <f t="array" aca="1" ref="AF51" ca="1">IFERROR(IF(AF$4&lt;$D51,"",
IF(AF$4&gt;La_Dernière_Opération,"",
IF(AF$4=La_Dernière_Opération,Montant,
IF(AF$4=$D51,IF(OR(AF$4=Tout_JF_P,NOT(NETWORKDAYS.INTL(AF$4,AF$4,Chômés))),"*",Montant),
IF(_T_E=AF$4,IF(OR(AF$4=Tout_JF_P,NOT(NETWORKDAYS.INTL(AF$4,AF$4,Chômés))),"*",Montant),
IF(AND(OFFSET(AF51,,-Sens)&lt;&gt;"",OR(OFFSET(AF$4,,-Sens)=Tout_JF_P,NOT(NETWORKDAYS.INTL(OFFSET(AF$4,,-Sens),OFFSET(AF$4,,-Sens),Chômés)))),IF(OR(AF$4=Tout_JF_P,NOT(NETWORKDAYS.INTL(AF$4,AF$4,Chômés))),"*",Montant),
"")))))),"")</f>
        <v/>
      </c>
      <c r="AG51" s="87" t="str">
        <f ca="1">IFERROR(IF(AG$4&lt;$D51,"",
IF(AG$4&gt;La_Dernière_Opération,"",
IF(AG$4=La_Dernière_Opération,Montant,
IF(AG$4=$D51,IF(OR(AG$4=Tout_JF_P,NOT(NETWORKDAYS.INTL(AG$4,AG$4,Chômés))),"*",Montant),
IF(_T_E=AG$4,IF(OR(AG$4=Tout_JF_P,NOT(NETWORKDAYS.INTL(AG$4,AG$4,Chômés))),"*",Montant),
IF(AND(OFFSET(AG51,,-Sens)&lt;&gt;"",OR(OFFSET(AG$4,,-Sens)=Tout_JF_P,NOT(NETWORKDAYS.INTL(OFFSET(AG$4,,-Sens),OFFSET(AG$4,,-Sens),Chômés)))),IF(OR(AG$4=Tout_JF_P,NOT(NETWORKDAYS.INTL(AG$4,AG$4,Chômés))),"*",Montant),
"")))))),"")</f>
        <v/>
      </c>
      <c r="AH51" s="87" t="str">
        <f t="array" aca="1" ref="AH51" ca="1">IFERROR(IF(AH$4&lt;$D51,"",
IF(AH$4&gt;La_Dernière_Opération,"",
IF(AH$4=La_Dernière_Opération,Montant,
IF(AH$4=$D51,IF(OR(AH$4=Tout_JF_P,NOT(NETWORKDAYS.INTL(AH$4,AH$4,Chômés))),"*",Montant),
IF(_T_E=AH$4,IF(OR(AH$4=Tout_JF_P,NOT(NETWORKDAYS.INTL(AH$4,AH$4,Chômés))),"*",Montant),
IF(AND(OFFSET(AH51,,-Sens)&lt;&gt;"",OR(OFFSET(AH$4,,-Sens)=Tout_JF_P,NOT(NETWORKDAYS.INTL(OFFSET(AH$4,,-Sens),OFFSET(AH$4,,-Sens),Chômés)))),IF(OR(AH$4=Tout_JF_P,NOT(NETWORKDAYS.INTL(AH$4,AH$4,Chômés))),"*",Montant),
"")))))),"")</f>
        <v/>
      </c>
      <c r="AI51" s="87" t="str">
        <f ca="1">IFERROR(IF(AI$4&lt;$D51,"",
IF(AI$4&gt;La_Dernière_Opération,"",
IF(AI$4=La_Dernière_Opération,Montant,
IF(AI$4=$D51,IF(OR(AI$4=Tout_JF_P,NOT(NETWORKDAYS.INTL(AI$4,AI$4,Chômés))),"*",Montant),
IF(_T_E=AI$4,IF(OR(AI$4=Tout_JF_P,NOT(NETWORKDAYS.INTL(AI$4,AI$4,Chômés))),"*",Montant),
IF(AND(OFFSET(AI51,,-Sens)&lt;&gt;"",OR(OFFSET(AI$4,,-Sens)=Tout_JF_P,NOT(NETWORKDAYS.INTL(OFFSET(AI$4,,-Sens),OFFSET(AI$4,,-Sens),Chômés)))),IF(OR(AI$4=Tout_JF_P,NOT(NETWORKDAYS.INTL(AI$4,AI$4,Chômés))),"*",Montant),
"")))))),"")</f>
        <v/>
      </c>
      <c r="AJ51" s="87" t="str">
        <f t="array" aca="1" ref="AJ51" ca="1">IFERROR(IF(AJ$4&lt;$D51,"",
IF(AJ$4&gt;La_Dernière_Opération,"",
IF(AJ$4=La_Dernière_Opération,Montant,
IF(AJ$4=$D51,IF(OR(AJ$4=Tout_JF_P,NOT(NETWORKDAYS.INTL(AJ$4,AJ$4,Chômés))),"*",Montant),
IF(_T_E=AJ$4,IF(OR(AJ$4=Tout_JF_P,NOT(NETWORKDAYS.INTL(AJ$4,AJ$4,Chômés))),"*",Montant),
IF(AND(OFFSET(AJ51,,-Sens)&lt;&gt;"",OR(OFFSET(AJ$4,,-Sens)=Tout_JF_P,NOT(NETWORKDAYS.INTL(OFFSET(AJ$4,,-Sens),OFFSET(AJ$4,,-Sens),Chômés)))),IF(OR(AJ$4=Tout_JF_P,NOT(NETWORKDAYS.INTL(AJ$4,AJ$4,Chômés))),"*",Montant),
"")))))),"")</f>
        <v/>
      </c>
      <c r="AK51" s="87" t="str">
        <f t="array" aca="1" ref="AK51" ca="1">IFERROR(IF(AK$4&lt;$D51,"",
IF(AK$4&gt;La_Dernière_Opération,"",
IF(AK$4=La_Dernière_Opération,Montant,
IF(AK$4=$D51,IF(OR(AK$4=Tout_JF_P,NOT(NETWORKDAYS.INTL(AK$4,AK$4,Chômés))),"*",Montant),
IF(_T_E=AK$4,IF(OR(AK$4=Tout_JF_P,NOT(NETWORKDAYS.INTL(AK$4,AK$4,Chômés))),"*",Montant),
IF(AND(OFFSET(AK51,,-Sens)&lt;&gt;"",OR(OFFSET(AK$4,,-Sens)=Tout_JF_P,NOT(NETWORKDAYS.INTL(OFFSET(AK$4,,-Sens),OFFSET(AK$4,,-Sens),Chômés)))),IF(OR(AK$4=Tout_JF_P,NOT(NETWORKDAYS.INTL(AK$4,AK$4,Chômés))),"*",Montant),
"")))))),"")</f>
        <v/>
      </c>
      <c r="AL51" s="87" t="str">
        <f t="array" aca="1" ref="AL51" ca="1">IFERROR(IF(AL$4&lt;$D51,"",
IF(AL$4&gt;La_Dernière_Opération,"",
IF(AL$4=La_Dernière_Opération,Montant,
IF(AL$4=$D51,IF(OR(AL$4=Tout_JF_P,NOT(NETWORKDAYS.INTL(AL$4,AL$4,Chômés))),"*",Montant),
IF(_T_E=AL$4,IF(OR(AL$4=Tout_JF_P,NOT(NETWORKDAYS.INTL(AL$4,AL$4,Chômés))),"*",Montant),
IF(AND(OFFSET(AL51,,-Sens)&lt;&gt;"",OR(OFFSET(AL$4,,-Sens)=Tout_JF_P,NOT(NETWORKDAYS.INTL(OFFSET(AL$4,,-Sens),OFFSET(AL$4,,-Sens),Chômés)))),IF(OR(AL$4=Tout_JF_P,NOT(NETWORKDAYS.INTL(AL$4,AL$4,Chômés))),"*",Montant),
"")))))),"")</f>
        <v/>
      </c>
      <c r="AM51" s="87" t="str">
        <f t="array" aca="1" ref="AM51" ca="1">IFERROR(IF(AM$4&lt;$D51,"",
IF(AM$4&gt;La_Dernière_Opération,"",
IF(AM$4=La_Dernière_Opération,Montant,
IF(AM$4=$D51,IF(OR(AM$4=Tout_JF_P,NOT(NETWORKDAYS.INTL(AM$4,AM$4,Chômés))),"*",Montant),
IF(_T_E=AM$4,IF(OR(AM$4=Tout_JF_P,NOT(NETWORKDAYS.INTL(AM$4,AM$4,Chômés))),"*",Montant),
IF(AND(OFFSET(AM51,,-Sens)&lt;&gt;"",OR(OFFSET(AM$4,,-Sens)=Tout_JF_P,NOT(NETWORKDAYS.INTL(OFFSET(AM$4,,-Sens),OFFSET(AM$4,,-Sens),Chômés)))),IF(OR(AM$4=Tout_JF_P,NOT(NETWORKDAYS.INTL(AM$4,AM$4,Chômés))),"*",Montant),
"")))))),"")</f>
        <v/>
      </c>
      <c r="AN51" s="87" t="str">
        <f t="array" aca="1" ref="AN51" ca="1">IFERROR(IF(AN$4&lt;$D51,"",
IF(AN$4&gt;La_Dernière_Opération,"",
IF(AN$4=La_Dernière_Opération,Montant,
IF(AN$4=$D51,IF(OR(AN$4=Tout_JF_P,NOT(NETWORKDAYS.INTL(AN$4,AN$4,Chômés))),"*",Montant),
IF(_T_E=AN$4,IF(OR(AN$4=Tout_JF_P,NOT(NETWORKDAYS.INTL(AN$4,AN$4,Chômés))),"*",Montant),
IF(AND(OFFSET(AN51,,-Sens)&lt;&gt;"",OR(OFFSET(AN$4,,-Sens)=Tout_JF_P,NOT(NETWORKDAYS.INTL(OFFSET(AN$4,,-Sens),OFFSET(AN$4,,-Sens),Chômés)))),IF(OR(AN$4=Tout_JF_P,NOT(NETWORKDAYS.INTL(AN$4,AN$4,Chômés))),"*",Montant),
"")))))),"")</f>
        <v/>
      </c>
      <c r="AO51" s="87" t="str">
        <f t="array" aca="1" ref="AO51" ca="1">IFERROR(IF(AO$4&lt;$D51,"",
IF(AO$4&gt;La_Dernière_Opération,"",
IF(AO$4=La_Dernière_Opération,Montant,
IF(AO$4=$D51,IF(OR(AO$4=Tout_JF_P,NOT(NETWORKDAYS.INTL(AO$4,AO$4,Chômés))),"*",Montant),
IF(_T_E=AO$4,IF(OR(AO$4=Tout_JF_P,NOT(NETWORKDAYS.INTL(AO$4,AO$4,Chômés))),"*",Montant),
IF(AND(OFFSET(AO51,,-Sens)&lt;&gt;"",OR(OFFSET(AO$4,,-Sens)=Tout_JF_P,NOT(NETWORKDAYS.INTL(OFFSET(AO$4,,-Sens),OFFSET(AO$4,,-Sens),Chômés)))),IF(OR(AO$4=Tout_JF_P,NOT(NETWORKDAYS.INTL(AO$4,AO$4,Chômés))),"*",Montant),
"")))))),"")</f>
        <v/>
      </c>
      <c r="AP51" s="87" t="str">
        <f t="array" aca="1" ref="AP51" ca="1">IFERROR(IF(AP$4&lt;$D51,"",
IF(AP$4&gt;La_Dernière_Opération,"",
IF(AP$4=La_Dernière_Opération,Montant,
IF(AP$4=$D51,IF(OR(AP$4=Tout_JF_P,NOT(NETWORKDAYS.INTL(AP$4,AP$4,Chômés))),"*",Montant),
IF(_T_E=AP$4,IF(OR(AP$4=Tout_JF_P,NOT(NETWORKDAYS.INTL(AP$4,AP$4,Chômés))),"*",Montant),
IF(AND(OFFSET(AP51,,-Sens)&lt;&gt;"",OR(OFFSET(AP$4,,-Sens)=Tout_JF_P,NOT(NETWORKDAYS.INTL(OFFSET(AP$4,,-Sens),OFFSET(AP$4,,-Sens),Chômés)))),IF(OR(AP$4=Tout_JF_P,NOT(NETWORKDAYS.INTL(AP$4,AP$4,Chômés))),"*",Montant),
"")))))),"")</f>
        <v/>
      </c>
      <c r="AQ51" s="87" t="str">
        <f ca="1">IFERROR(IF(AQ$4&lt;$D51,"",
IF(AQ$4&gt;La_Dernière_Opération,"",
IF(AQ$4=La_Dernière_Opération,Montant,
IF(AQ$4=$D51,IF(OR(AQ$4=Tout_JF_P,NOT(NETWORKDAYS.INTL(AQ$4,AQ$4,Chômés))),"*",Montant),
IF(_T_E=AQ$4,IF(OR(AQ$4=Tout_JF_P,NOT(NETWORKDAYS.INTL(AQ$4,AQ$4,Chômés))),"*",Montant),
IF(AND(OFFSET(AQ51,,-Sens)&lt;&gt;"",OR(OFFSET(AQ$4,,-Sens)=Tout_JF_P,NOT(NETWORKDAYS.INTL(OFFSET(AQ$4,,-Sens),OFFSET(AQ$4,,-Sens),Chômés)))),IF(OR(AQ$4=Tout_JF_P,NOT(NETWORKDAYS.INTL(AQ$4,AQ$4,Chômés))),"*",Montant),
"")))))),"")</f>
        <v/>
      </c>
      <c r="AR51" s="87" t="str">
        <f ca="1">IFERROR(IF(AR$4&lt;$D51,"",
IF(AR$4&gt;La_Dernière_Opération,"",
IF(AR$4=La_Dernière_Opération,Montant,
IF(AR$4=$D51,IF(OR(AR$4=Tout_JF_P,NOT(NETWORKDAYS.INTL(AR$4,AR$4,Chômés))),"*",Montant),
IF(_T_E=AR$4,IF(OR(AR$4=Tout_JF_P,NOT(NETWORKDAYS.INTL(AR$4,AR$4,Chômés))),"*",Montant),
IF(AND(OFFSET(AR51,,-Sens)&lt;&gt;"",OR(OFFSET(AR$4,,-Sens)=Tout_JF_P,NOT(NETWORKDAYS.INTL(OFFSET(AR$4,,-Sens),OFFSET(AR$4,,-Sens),Chômés)))),IF(OR(AR$4=Tout_JF_P,NOT(NETWORKDAYS.INTL(AR$4,AR$4,Chômés))),"*",Montant),
"")))))),"")</f>
        <v/>
      </c>
      <c r="AS51" s="87" t="str">
        <f t="array" aca="1" ref="AS51" ca="1">IFERROR(IF(AS$4&lt;$D51,"",
IF(AS$4&gt;La_Dernière_Opération,"",
IF(AS$4=La_Dernière_Opération,Montant,
IF(AS$4=$D51,IF(OR(AS$4=Tout_JF_P,NOT(NETWORKDAYS.INTL(AS$4,AS$4,Chômés))),"*",Montant),
IF(_T_E=AS$4,IF(OR(AS$4=Tout_JF_P,NOT(NETWORKDAYS.INTL(AS$4,AS$4,Chômés))),"*",Montant),
IF(AND(OFFSET(AS51,,-Sens)&lt;&gt;"",OR(OFFSET(AS$4,,-Sens)=Tout_JF_P,NOT(NETWORKDAYS.INTL(OFFSET(AS$4,,-Sens),OFFSET(AS$4,,-Sens),Chômés)))),IF(OR(AS$4=Tout_JF_P,NOT(NETWORKDAYS.INTL(AS$4,AS$4,Chômés))),"*",Montant),
"")))))),"")</f>
        <v/>
      </c>
      <c r="AT51" s="87" t="str">
        <f t="array" aca="1" ref="AT51" ca="1">IFERROR(IF(AT$4&lt;$D51,"",
IF(AT$4&gt;La_Dernière_Opération,"",
IF(AT$4=La_Dernière_Opération,Montant,
IF(AT$4=$D51,IF(OR(AT$4=Tout_JF_P,NOT(NETWORKDAYS.INTL(AT$4,AT$4,Chômés))),"*",Montant),
IF(_T_E=AT$4,IF(OR(AT$4=Tout_JF_P,NOT(NETWORKDAYS.INTL(AT$4,AT$4,Chômés))),"*",Montant),
IF(AND(OFFSET(AT51,,-Sens)&lt;&gt;"",OR(OFFSET(AT$4,,-Sens)=Tout_JF_P,NOT(NETWORKDAYS.INTL(OFFSET(AT$4,,-Sens),OFFSET(AT$4,,-Sens),Chômés)))),IF(OR(AT$4=Tout_JF_P,NOT(NETWORKDAYS.INTL(AT$4,AT$4,Chômés))),"*",Montant),
"")))))),"")</f>
        <v/>
      </c>
      <c r="AU51" s="87" t="str">
        <f ca="1">IFERROR(IF(AU$4&lt;$D51,"",
IF(AU$4&gt;La_Dernière_Opération,"",
IF(AU$4=La_Dernière_Opération,Montant,
IF(AU$4=$D51,IF(OR(AU$4=Tout_JF_P,NOT(NETWORKDAYS.INTL(AU$4,AU$4,Chômés))),"*",Montant),
IF(_T_E=AU$4,IF(OR(AU$4=Tout_JF_P,NOT(NETWORKDAYS.INTL(AU$4,AU$4,Chômés))),"*",Montant),
IF(AND(OFFSET(AU51,,-Sens)&lt;&gt;"",OR(OFFSET(AU$4,,-Sens)=Tout_JF_P,NOT(NETWORKDAYS.INTL(OFFSET(AU$4,,-Sens),OFFSET(AU$4,,-Sens),Chômés)))),IF(OR(AU$4=Tout_JF_P,NOT(NETWORKDAYS.INTL(AU$4,AU$4,Chômés))),"*",Montant),
"")))))),"")</f>
        <v/>
      </c>
      <c r="AV51" s="87" t="str">
        <f t="array" aca="1" ref="AV51" ca="1">IFERROR(IF(AV$4&lt;$D51,"",
IF(AV$4&gt;La_Dernière_Opération,"",
IF(AV$4=La_Dernière_Opération,Montant,
IF(AV$4=$D51,IF(OR(AV$4=Tout_JF_P,NOT(NETWORKDAYS.INTL(AV$4,AV$4,Chômés))),"*",Montant),
IF(_T_E=AV$4,IF(OR(AV$4=Tout_JF_P,NOT(NETWORKDAYS.INTL(AV$4,AV$4,Chômés))),"*",Montant),
IF(AND(OFFSET(AV51,,-Sens)&lt;&gt;"",OR(OFFSET(AV$4,,-Sens)=Tout_JF_P,NOT(NETWORKDAYS.INTL(OFFSET(AV$4,,-Sens),OFFSET(AV$4,,-Sens),Chômés)))),IF(OR(AV$4=Tout_JF_P,NOT(NETWORKDAYS.INTL(AV$4,AV$4,Chômés))),"*",Montant),
"")))))),"")</f>
        <v/>
      </c>
      <c r="AW51" s="87" t="str">
        <f t="array" aca="1" ref="AW51" ca="1">IFERROR(IF(AW$4&lt;$D51,"",
IF(AW$4&gt;La_Dernière_Opération,"",
IF(AW$4=La_Dernière_Opération,Montant,
IF(AW$4=$D51,IF(OR(AW$4=Tout_JF_P,NOT(NETWORKDAYS.INTL(AW$4,AW$4,Chômés))),"*",Montant),
IF(_T_E=AW$4,IF(OR(AW$4=Tout_JF_P,NOT(NETWORKDAYS.INTL(AW$4,AW$4,Chômés))),"*",Montant),
IF(AND(OFFSET(AW51,,-Sens)&lt;&gt;"",OR(OFFSET(AW$4,,-Sens)=Tout_JF_P,NOT(NETWORKDAYS.INTL(OFFSET(AW$4,,-Sens),OFFSET(AW$4,,-Sens),Chômés)))),IF(OR(AW$4=Tout_JF_P,NOT(NETWORKDAYS.INTL(AW$4,AW$4,Chômés))),"*",Montant),
"")))))),"")</f>
        <v/>
      </c>
      <c r="AX51" s="87" t="str">
        <f t="array" aca="1" ref="AX51" ca="1">IFERROR(IF(AX$4&lt;$D51,"",
IF(AX$4&gt;La_Dernière_Opération,"",
IF(AX$4=La_Dernière_Opération,Montant,
IF(AX$4=$D51,IF(OR(AX$4=Tout_JF_P,NOT(NETWORKDAYS.INTL(AX$4,AX$4,Chômés))),"*",Montant),
IF(_T_E=AX$4,IF(OR(AX$4=Tout_JF_P,NOT(NETWORKDAYS.INTL(AX$4,AX$4,Chômés))),"*",Montant),
IF(AND(OFFSET(AX51,,-Sens)&lt;&gt;"",OR(OFFSET(AX$4,,-Sens)=Tout_JF_P,NOT(NETWORKDAYS.INTL(OFFSET(AX$4,,-Sens),OFFSET(AX$4,,-Sens),Chômés)))),IF(OR(AX$4=Tout_JF_P,NOT(NETWORKDAYS.INTL(AX$4,AX$4,Chômés))),"*",Montant),
"")))))),"")</f>
        <v/>
      </c>
      <c r="AY51" s="87" t="str">
        <f ca="1">IFERROR(IF(AY$4&lt;$D51,"",
IF(AY$4&gt;La_Dernière_Opération,"",
IF(AY$4=La_Dernière_Opération,Montant,
IF(AY$4=$D51,IF(OR(AY$4=Tout_JF_P,NOT(NETWORKDAYS.INTL(AY$4,AY$4,Chômés))),"*",Montant),
IF(_T_E=AY$4,IF(OR(AY$4=Tout_JF_P,NOT(NETWORKDAYS.INTL(AY$4,AY$4,Chômés))),"*",Montant),
IF(AND(OFFSET(AY51,,-Sens)&lt;&gt;"",OR(OFFSET(AY$4,,-Sens)=Tout_JF_P,NOT(NETWORKDAYS.INTL(OFFSET(AY$4,,-Sens),OFFSET(AY$4,,-Sens),Chômés)))),IF(OR(AY$4=Tout_JF_P,NOT(NETWORKDAYS.INTL(AY$4,AY$4,Chômés))),"*",Montant),
"")))))),"")</f>
        <v/>
      </c>
      <c r="AZ51" s="87" t="str">
        <f ca="1">IFERROR(IF(AZ$4&lt;$D51,"",
IF(AZ$4&gt;La_Dernière_Opération,"",
IF(AZ$4=La_Dernière_Opération,Montant,
IF(AZ$4=$D51,IF(OR(AZ$4=Tout_JF_P,NOT(NETWORKDAYS.INTL(AZ$4,AZ$4,Chômés))),"*",Montant),
IF(_T_E=AZ$4,IF(OR(AZ$4=Tout_JF_P,NOT(NETWORKDAYS.INTL(AZ$4,AZ$4,Chômés))),"*",Montant),
IF(AND(OFFSET(AZ51,,-Sens)&lt;&gt;"",OR(OFFSET(AZ$4,,-Sens)=Tout_JF_P,NOT(NETWORKDAYS.INTL(OFFSET(AZ$4,,-Sens),OFFSET(AZ$4,,-Sens),Chômés)))),IF(OR(AZ$4=Tout_JF_P,NOT(NETWORKDAYS.INTL(AZ$4,AZ$4,Chômés))),"*",Montant),
"")))))),"")</f>
        <v/>
      </c>
      <c r="BA51" s="87" t="str">
        <f t="array" aca="1" ref="BA51" ca="1">IFERROR(IF(BA$4&lt;$D51,"",
IF(BA$4&gt;La_Dernière_Opération,"",
IF(BA$4=La_Dernière_Opération,Montant,
IF(BA$4=$D51,IF(OR(BA$4=Tout_JF_P,NOT(NETWORKDAYS.INTL(BA$4,BA$4,Chômés))),"*",Montant),
IF(_T_E=BA$4,IF(OR(BA$4=Tout_JF_P,NOT(NETWORKDAYS.INTL(BA$4,BA$4,Chômés))),"*",Montant),
IF(AND(OFFSET(BA51,,-Sens)&lt;&gt;"",OR(OFFSET(BA$4,,-Sens)=Tout_JF_P,NOT(NETWORKDAYS.INTL(OFFSET(BA$4,,-Sens),OFFSET(BA$4,,-Sens),Chômés)))),IF(OR(BA$4=Tout_JF_P,NOT(NETWORKDAYS.INTL(BA$4,BA$4,Chômés))),"*",Montant),
"")))))),"")</f>
        <v/>
      </c>
      <c r="BB51" s="88" t="str">
        <f t="array" aca="1" ref="BB51" ca="1">IFERROR(IF(BB$4&lt;$D51,"",
IF(BB$4&gt;La_Dernière_Opération,"",
IF(BB$4=La_Dernière_Opération,Montant,
IF(BB$4=$D51,IF(OR(BB$4=Tout_JF_P,NOT(NETWORKDAYS.INTL(BB$4,BB$4,Chômés))),"*",Montant),
IF(_T_E=BB$4,IF(OR(BB$4=Tout_JF_P,NOT(NETWORKDAYS.INTL(BB$4,BB$4,Chômés))),"*",Montant),
IF(AND(OFFSET(BB51,,-Sens)&lt;&gt;"",OR(OFFSET(BB$4,,-Sens)=Tout_JF_P,NOT(NETWORKDAYS.INTL(OFFSET(BB$4,,-Sens),OFFSET(BB$4,,-Sens),Chômés)))),IF(OR(BB$4=Tout_JF_P,NOT(NETWORKDAYS.INTL(BB$4,BB$4,Chômés))),"*",Montant),
"")))))),"")</f>
        <v/>
      </c>
      <c r="BC51" s="88" t="str">
        <f t="array" aca="1" ref="BC51" ca="1">IFERROR(IF(BC$4&lt;$D51,"",
IF(BC$4&gt;La_Dernière_Opération,"",
IF(BC$4=La_Dernière_Opération,Montant,
IF(BC$4=$D51,IF(OR(BC$4=Tout_JF_P,NOT(NETWORKDAYS.INTL(BC$4,BC$4,Chômés))),"*",Montant),
IF(_T_E=BC$4,IF(OR(BC$4=Tout_JF_P,NOT(NETWORKDAYS.INTL(BC$4,BC$4,Chômés))),"*",Montant),
IF(AND(OFFSET(BC51,,-Sens)&lt;&gt;"",OR(OFFSET(BC$4,,-Sens)=Tout_JF_P,NOT(NETWORKDAYS.INTL(OFFSET(BC$4,,-Sens),OFFSET(BC$4,,-Sens),Chômés)))),IF(OR(BC$4=Tout_JF_P,NOT(NETWORKDAYS.INTL(BC$4,BC$4,Chômés))),"*",Montant),
"")))))),"")</f>
        <v/>
      </c>
      <c r="BD51" s="88" t="str">
        <f t="array" aca="1" ref="BD51" ca="1">IFERROR(IF(BD$4&lt;$D51,"",
IF(BD$4&gt;La_Dernière_Opération,"",
IF(BD$4=La_Dernière_Opération,Montant,
IF(BD$4=$D51,IF(OR(BD$4=Tout_JF_P,NOT(NETWORKDAYS.INTL(BD$4,BD$4,Chômés))),"*",Montant),
IF(_T_E=BD$4,IF(OR(BD$4=Tout_JF_P,NOT(NETWORKDAYS.INTL(BD$4,BD$4,Chômés))),"*",Montant),
IF(AND(OFFSET(BD51,,-Sens)&lt;&gt;"",OR(OFFSET(BD$4,,-Sens)=Tout_JF_P,NOT(NETWORKDAYS.INTL(OFFSET(BD$4,,-Sens),OFFSET(BD$4,,-Sens),Chômés)))),IF(OR(BD$4=Tout_JF_P,NOT(NETWORKDAYS.INTL(BD$4,BD$4,Chômés))),"*",Montant),
"")))))),"")</f>
        <v/>
      </c>
      <c r="BE51" s="88" t="str">
        <f t="array" aca="1" ref="BE51" ca="1">IFERROR(IF(BE$4&lt;$D51,"",
IF(BE$4&gt;La_Dernière_Opération,"",
IF(BE$4=La_Dernière_Opération,Montant,
IF(BE$4=$D51,IF(OR(BE$4=Tout_JF_P,NOT(NETWORKDAYS.INTL(BE$4,BE$4,Chômés))),"*",Montant),
IF(_T_E=BE$4,IF(OR(BE$4=Tout_JF_P,NOT(NETWORKDAYS.INTL(BE$4,BE$4,Chômés))),"*",Montant),
IF(AND(OFFSET(BE51,,-Sens)&lt;&gt;"",OR(OFFSET(BE$4,,-Sens)=Tout_JF_P,NOT(NETWORKDAYS.INTL(OFFSET(BE$4,,-Sens),OFFSET(BE$4,,-Sens),Chômés)))),IF(OR(BE$4=Tout_JF_P,NOT(NETWORKDAYS.INTL(BE$4,BE$4,Chômés))),"*",Montant),
"")))))),"")</f>
        <v/>
      </c>
      <c r="BF51" s="88" t="str">
        <f t="array" aca="1" ref="BF51" ca="1">IFERROR(IF(BF$4&lt;$D51,"",
IF(BF$4&gt;La_Dernière_Opération,"",
IF(BF$4=La_Dernière_Opération,Montant,
IF(BF$4=$D51,IF(OR(BF$4=Tout_JF_P,NOT(NETWORKDAYS.INTL(BF$4,BF$4,Chômés))),"*",Montant),
IF(_T_E=BF$4,IF(OR(BF$4=Tout_JF_P,NOT(NETWORKDAYS.INTL(BF$4,BF$4,Chômés))),"*",Montant),
IF(AND(OFFSET(BF51,,-Sens)&lt;&gt;"",OR(OFFSET(BF$4,,-Sens)=Tout_JF_P,NOT(NETWORKDAYS.INTL(OFFSET(BF$4,,-Sens),OFFSET(BF$4,,-Sens),Chômés)))),IF(OR(BF$4=Tout_JF_P,NOT(NETWORKDAYS.INTL(BF$4,BF$4,Chômés))),"*",Montant),
"")))))),"")</f>
        <v/>
      </c>
      <c r="BG51" s="88" t="str">
        <f t="array" aca="1" ref="BG51" ca="1">IFERROR(IF(BG$4&lt;$D51,"",
IF(BG$4&gt;La_Dernière_Opération,"",
IF(BG$4=La_Dernière_Opération,Montant,
IF(BG$4=$D51,IF(OR(BG$4=Tout_JF_P,NOT(NETWORKDAYS.INTL(BG$4,BG$4,Chômés))),"*",Montant),
IF(_T_E=BG$4,IF(OR(BG$4=Tout_JF_P,NOT(NETWORKDAYS.INTL(BG$4,BG$4,Chômés))),"*",Montant),
IF(AND(OFFSET(BG51,,-Sens)&lt;&gt;"",OR(OFFSET(BG$4,,-Sens)=Tout_JF_P,NOT(NETWORKDAYS.INTL(OFFSET(BG$4,,-Sens),OFFSET(BG$4,,-Sens),Chômés)))),IF(OR(BG$4=Tout_JF_P,NOT(NETWORKDAYS.INTL(BG$4,BG$4,Chômés))),"*",Montant),
"")))))),"")</f>
        <v/>
      </c>
      <c r="BH51" s="89" t="str">
        <f t="array" aca="1" ref="BH51" ca="1">IFERROR(IF(BH$4&lt;$D51,"",
IF(BH$4&gt;La_Dernière_Opération,"",
IF(BH$4=La_Dernière_Opération,Montant,
IF(BH$4=$D51,IF(OR(BH$4=Tout_JF_P,NOT(NETWORKDAYS.INTL(BH$4,BH$4,Chômés))),"*",Montant),
IF(_T_E=BH$4,IF(OR(BH$4=Tout_JF_P,NOT(NETWORKDAYS.INTL(BH$4,BH$4,Chômés))),"*",Montant),
IF(AND(OFFSET(BH51,,-Sens)&lt;&gt;"",OR(OFFSET(BH$4,,-Sens)=Tout_JF_P,NOT(NETWORKDAYS.INTL(OFFSET(BH$4,,-Sens),OFFSET(BH$4,,-Sens),Chômés)))),IF(OR(BH$4=Tout_JF_P,NOT(NETWORKDAYS.INTL(BH$4,BH$4,Chômés))),"*",Montant),
"")))))),"")</f>
        <v/>
      </c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  <c r="DT51" s="5"/>
      <c r="DU51" s="5"/>
      <c r="DV51" s="5"/>
      <c r="DW51" s="5"/>
      <c r="DX51" s="5"/>
      <c r="DY51" s="5"/>
      <c r="DZ51" s="5"/>
      <c r="EA51" s="5"/>
      <c r="EB51" s="5"/>
      <c r="EC51" s="5"/>
      <c r="ED51" s="5"/>
      <c r="EE51" s="5"/>
      <c r="EF51" s="5"/>
      <c r="EG51" s="5"/>
      <c r="EH51" s="5"/>
      <c r="EI51" s="5"/>
      <c r="EJ51" s="5"/>
      <c r="EK51" s="5"/>
      <c r="EL51" s="5"/>
      <c r="EM51" s="5"/>
      <c r="EN51" s="5"/>
      <c r="EO51" s="5"/>
      <c r="EP51" s="5"/>
      <c r="EQ51" s="5"/>
      <c r="ER51" s="5"/>
      <c r="ES51" s="5"/>
      <c r="ET51" s="5"/>
      <c r="EU51" s="5"/>
      <c r="EV51" s="5"/>
      <c r="EW51" s="5"/>
      <c r="EX51" s="5"/>
      <c r="EY51" s="5"/>
      <c r="EZ51" s="5"/>
      <c r="FA51" s="5"/>
      <c r="FB51" s="5"/>
      <c r="FC51" s="5"/>
      <c r="FD51" s="5"/>
      <c r="FE51" s="5"/>
      <c r="FF51" s="5"/>
      <c r="FG51" s="5"/>
      <c r="FH51" s="5"/>
      <c r="FI51" s="5"/>
      <c r="FJ51" s="5"/>
      <c r="FK51" s="5"/>
      <c r="FL51" s="5"/>
      <c r="FM51" s="5"/>
      <c r="FN51" s="5"/>
      <c r="FO51" s="5"/>
      <c r="FP51" s="5"/>
      <c r="FQ51" s="5"/>
      <c r="FR51" s="5"/>
      <c r="FS51" s="5"/>
      <c r="FT51" s="5"/>
      <c r="FU51" s="5"/>
      <c r="FV51" s="5"/>
      <c r="FW51" s="5"/>
      <c r="FX51" s="5"/>
      <c r="FY51" s="5"/>
      <c r="FZ51" s="5"/>
      <c r="GA51" s="5"/>
      <c r="GB51" s="5"/>
      <c r="GC51" s="5"/>
      <c r="GD51" s="5"/>
      <c r="GE51" s="5"/>
      <c r="GF51" s="5"/>
      <c r="GG51" s="5"/>
      <c r="GH51" s="5"/>
      <c r="GI51" s="5"/>
      <c r="GJ51" s="5"/>
      <c r="GK51" s="5"/>
      <c r="GL51" s="5"/>
      <c r="GM51" s="5"/>
      <c r="GN51" s="5"/>
      <c r="GO51" s="5"/>
      <c r="GP51" s="5"/>
      <c r="GQ51" s="5"/>
      <c r="GR51" s="5"/>
      <c r="GS51" s="5"/>
      <c r="GT51" s="5"/>
      <c r="GU51" s="5"/>
      <c r="GV51" s="5"/>
      <c r="GW51" s="5"/>
      <c r="GX51" s="5"/>
      <c r="GY51" s="5"/>
      <c r="GZ51" s="5"/>
      <c r="HA51" s="5"/>
      <c r="HB51" s="5"/>
      <c r="HC51" s="5"/>
      <c r="HD51" s="5"/>
      <c r="HE51" s="5"/>
      <c r="HF51" s="5"/>
      <c r="HG51" s="5"/>
      <c r="HH51" s="5"/>
      <c r="HI51" s="5"/>
      <c r="HJ51" s="5"/>
      <c r="HK51" s="5"/>
      <c r="HL51" s="5"/>
      <c r="HM51" s="5"/>
      <c r="HN51" s="5"/>
      <c r="HO51" s="5"/>
      <c r="HP51" s="5"/>
      <c r="HQ51" s="5"/>
      <c r="HR51" s="5"/>
      <c r="HS51" s="5"/>
      <c r="HT51" s="5"/>
      <c r="HU51" s="5"/>
      <c r="HV51" s="5"/>
      <c r="HW51" s="5"/>
      <c r="HX51" s="5"/>
      <c r="HY51" s="5"/>
      <c r="HZ51" s="5"/>
      <c r="IA51" s="5"/>
      <c r="IB51" s="5"/>
      <c r="IC51" s="5"/>
      <c r="ID51" s="5"/>
      <c r="IE51" s="5"/>
      <c r="IF51" s="5"/>
      <c r="IG51" s="5"/>
      <c r="IH51" s="5"/>
      <c r="II51" s="5"/>
      <c r="IJ51" s="5"/>
      <c r="IK51" s="5"/>
      <c r="IL51" s="5"/>
      <c r="IM51" s="5"/>
      <c r="IN51" s="5"/>
      <c r="IO51" s="5"/>
      <c r="IP51" s="5"/>
      <c r="IQ51" s="5"/>
      <c r="IR51" s="5"/>
      <c r="IS51" s="5"/>
      <c r="IT51" s="5"/>
      <c r="IU51" s="5"/>
      <c r="IV51" s="5"/>
      <c r="IW51" s="5"/>
      <c r="IX51" s="5"/>
      <c r="IY51" s="5"/>
      <c r="IZ51" s="5"/>
      <c r="JA51" s="5"/>
      <c r="JB51" s="5"/>
      <c r="JC51" s="5"/>
      <c r="JD51" s="5"/>
      <c r="JE51" s="5"/>
      <c r="JF51" s="5"/>
      <c r="JG51" s="5"/>
      <c r="JH51" s="5"/>
      <c r="JI51" s="5"/>
      <c r="JJ51" s="5"/>
      <c r="JK51" s="5"/>
      <c r="JL51" s="5"/>
      <c r="JM51" s="5"/>
      <c r="JN51" s="5"/>
      <c r="JO51" s="5"/>
      <c r="JP51" s="5"/>
      <c r="JQ51" s="5"/>
      <c r="JR51" s="5"/>
      <c r="JS51" s="5"/>
      <c r="JT51" s="5"/>
      <c r="JU51" s="5"/>
      <c r="JV51" s="5"/>
      <c r="JW51" s="5"/>
      <c r="JX51" s="5"/>
      <c r="JY51" s="5"/>
      <c r="JZ51" s="5"/>
      <c r="KA51" s="5"/>
      <c r="KB51" s="5"/>
      <c r="KC51" s="5"/>
      <c r="KD51" s="5"/>
      <c r="KE51" s="5"/>
      <c r="KF51" s="5"/>
      <c r="KG51" s="5"/>
      <c r="KH51" s="5"/>
      <c r="KI51" s="5"/>
      <c r="KJ51" s="5"/>
      <c r="KK51" s="5"/>
      <c r="KL51" s="5"/>
      <c r="KM51" s="5"/>
      <c r="KN51" s="5"/>
      <c r="KO51" s="5"/>
      <c r="KP51" s="5"/>
      <c r="KQ51" s="5"/>
      <c r="KR51" s="5"/>
      <c r="KS51" s="5"/>
      <c r="KT51" s="5"/>
      <c r="KU51" s="5"/>
      <c r="KV51" s="5"/>
      <c r="KW51" s="5"/>
      <c r="KX51" s="5"/>
      <c r="KY51" s="5"/>
      <c r="KZ51" s="5"/>
      <c r="LA51" s="5"/>
      <c r="LB51" s="5"/>
      <c r="LC51" s="5"/>
      <c r="LD51" s="5"/>
      <c r="LE51" s="5"/>
      <c r="LF51" s="5"/>
      <c r="LG51" s="5"/>
      <c r="LH51" s="5"/>
      <c r="LI51" s="5"/>
      <c r="LJ51" s="5"/>
      <c r="LK51" s="5"/>
      <c r="LL51" s="5"/>
      <c r="LM51" s="5"/>
      <c r="LN51" s="5"/>
      <c r="LO51" s="5"/>
      <c r="LP51" s="5"/>
      <c r="LQ51" s="5"/>
      <c r="LR51" s="5"/>
      <c r="LS51" s="5"/>
      <c r="LT51" s="5"/>
      <c r="LU51" s="5"/>
      <c r="LV51" s="5"/>
      <c r="LW51" s="5"/>
      <c r="LX51" s="5"/>
      <c r="LY51" s="5"/>
      <c r="LZ51" s="5"/>
      <c r="MA51" s="5"/>
      <c r="MB51" s="5"/>
      <c r="MC51" s="5"/>
      <c r="MD51" s="5"/>
      <c r="ME51" s="5"/>
      <c r="MF51" s="5"/>
      <c r="MG51" s="5"/>
      <c r="MH51" s="5"/>
      <c r="MI51" s="5"/>
      <c r="MJ51" s="5"/>
      <c r="MK51" s="5"/>
      <c r="ML51" s="5"/>
      <c r="MM51" s="5"/>
      <c r="MN51" s="5"/>
      <c r="MO51" s="5"/>
      <c r="MP51" s="5"/>
      <c r="MQ51" s="5"/>
      <c r="MR51" s="5"/>
      <c r="MS51" s="5"/>
      <c r="MT51" s="5"/>
      <c r="MU51" s="5"/>
      <c r="MV51" s="5"/>
      <c r="MW51" s="5"/>
      <c r="MX51" s="5"/>
      <c r="MY51" s="5"/>
      <c r="MZ51" s="5"/>
      <c r="NA51" s="5"/>
      <c r="NB51" s="5"/>
      <c r="NC51" s="5"/>
      <c r="ND51" s="5"/>
      <c r="NE51" s="5"/>
      <c r="NF51" s="5"/>
      <c r="NG51" s="5"/>
      <c r="NH51" s="5"/>
      <c r="NI51" s="5"/>
      <c r="NJ51" s="5"/>
      <c r="NK51" s="5"/>
      <c r="NL51" s="5"/>
      <c r="NM51" s="5"/>
      <c r="NN51" s="5"/>
      <c r="NO51" s="5"/>
      <c r="NP51" s="5"/>
      <c r="NQ51" s="5"/>
      <c r="NR51" s="5"/>
      <c r="NS51" s="5"/>
      <c r="NT51" s="5"/>
      <c r="NU51" s="5"/>
      <c r="NV51" s="5"/>
      <c r="NW51" s="5"/>
      <c r="NX51" s="5"/>
      <c r="NY51" s="5"/>
      <c r="NZ51" s="5"/>
      <c r="OA51" s="5"/>
      <c r="OB51" s="5"/>
      <c r="OC51" s="5"/>
      <c r="OD51" s="5"/>
      <c r="OE51" s="5"/>
      <c r="OF51" s="5"/>
      <c r="OG51" s="5"/>
      <c r="OH51" s="5"/>
      <c r="OI51" s="5"/>
      <c r="OJ51" s="5"/>
      <c r="OK51" s="5"/>
      <c r="OL51" s="5"/>
      <c r="OM51" s="5"/>
      <c r="ON51" s="5"/>
      <c r="OO51" s="5"/>
      <c r="OP51" s="5"/>
      <c r="OQ51" s="5"/>
      <c r="OR51" s="5"/>
      <c r="OS51" s="5"/>
      <c r="OT51" s="5"/>
      <c r="OU51" s="5"/>
      <c r="OV51" s="5"/>
      <c r="OW51" s="5"/>
      <c r="OX51" s="5"/>
      <c r="OY51" s="5"/>
      <c r="OZ51" s="5"/>
      <c r="PA51" s="5"/>
      <c r="PB51" s="5"/>
      <c r="PC51" s="5"/>
      <c r="PD51" s="5"/>
      <c r="PE51" s="5"/>
      <c r="PF51" s="5"/>
      <c r="PG51" s="5"/>
      <c r="PH51" s="5"/>
      <c r="PI51" s="5"/>
      <c r="PJ51" s="5"/>
      <c r="PK51" s="5"/>
      <c r="PL51" s="5"/>
      <c r="PM51" s="5"/>
      <c r="PN51" s="5"/>
      <c r="PO51" s="5"/>
      <c r="PP51" s="5"/>
      <c r="PQ51" s="5"/>
      <c r="PR51" s="5"/>
      <c r="PS51" s="5"/>
      <c r="PT51" s="5"/>
      <c r="PU51" s="5"/>
      <c r="PV51" s="5"/>
      <c r="PW51" s="5"/>
      <c r="PX51" s="5"/>
      <c r="PY51" s="5"/>
      <c r="PZ51" s="5"/>
      <c r="QA51" s="5"/>
      <c r="QB51" s="5"/>
      <c r="QC51" s="5"/>
      <c r="QD51" s="5"/>
      <c r="QE51" s="5"/>
      <c r="QF51" s="5"/>
      <c r="QG51" s="5"/>
      <c r="QH51" s="5"/>
      <c r="QI51" s="5"/>
      <c r="QJ51" s="5"/>
      <c r="QK51" s="5"/>
      <c r="QL51" s="5"/>
      <c r="QM51" s="5"/>
      <c r="QN51" s="5"/>
      <c r="QO51" s="5"/>
      <c r="QP51" s="5"/>
      <c r="QQ51" s="5"/>
      <c r="QR51" s="5"/>
      <c r="QS51" s="5"/>
      <c r="QT51" s="5"/>
      <c r="QU51" s="5"/>
      <c r="QV51" s="5"/>
      <c r="QW51" s="5"/>
      <c r="QX51" s="5"/>
      <c r="QY51" s="5"/>
      <c r="QZ51" s="5"/>
      <c r="RA51" s="5"/>
      <c r="RB51" s="5"/>
      <c r="RC51" s="5"/>
      <c r="RD51" s="5"/>
      <c r="RE51" s="5"/>
      <c r="RF51" s="5"/>
      <c r="RG51" s="5"/>
      <c r="RH51" s="5"/>
      <c r="RI51" s="5"/>
      <c r="RJ51" s="5"/>
      <c r="RK51" s="5"/>
      <c r="RL51" s="5"/>
      <c r="RM51" s="5"/>
      <c r="RN51" s="5"/>
      <c r="RO51" s="5"/>
      <c r="RP51" s="5"/>
      <c r="RQ51" s="5"/>
      <c r="RR51" s="5"/>
      <c r="RS51" s="5"/>
      <c r="RT51" s="5"/>
      <c r="RU51" s="5"/>
      <c r="RV51" s="5"/>
      <c r="RW51" s="5"/>
      <c r="RX51" s="5"/>
      <c r="RY51" s="5"/>
      <c r="RZ51" s="5"/>
      <c r="SA51" s="5"/>
      <c r="SB51" s="5"/>
      <c r="SC51" s="5"/>
      <c r="SD51" s="5"/>
      <c r="SE51" s="5"/>
      <c r="SF51" s="5"/>
      <c r="SG51" s="5"/>
      <c r="SH51" s="5"/>
      <c r="SI51" s="5"/>
      <c r="SJ51" s="5"/>
      <c r="SK51" s="5"/>
      <c r="SL51" s="5"/>
      <c r="SM51" s="5"/>
      <c r="SN51" s="5"/>
      <c r="SO51" s="5"/>
      <c r="SP51" s="5"/>
      <c r="SQ51" s="5"/>
      <c r="SR51" s="5"/>
      <c r="SS51" s="5"/>
      <c r="ST51" s="5"/>
      <c r="SU51" s="5"/>
      <c r="SV51" s="5"/>
      <c r="SW51" s="5"/>
      <c r="SX51" s="5"/>
      <c r="SY51" s="5"/>
      <c r="SZ51" s="5"/>
      <c r="TA51" s="5"/>
      <c r="TB51" s="5"/>
      <c r="TC51" s="5"/>
      <c r="TD51" s="5"/>
      <c r="TE51" s="5"/>
      <c r="TF51" s="5"/>
      <c r="TG51" s="5"/>
      <c r="TH51" s="5"/>
      <c r="TI51" s="5"/>
      <c r="TJ51" s="5"/>
      <c r="TK51" s="5"/>
      <c r="TL51" s="5"/>
      <c r="TM51" s="5"/>
      <c r="TN51" s="5"/>
      <c r="TO51" s="5"/>
      <c r="TP51" s="5"/>
      <c r="TQ51" s="5"/>
      <c r="TR51" s="5"/>
      <c r="TS51" s="5"/>
      <c r="TT51" s="5"/>
      <c r="TU51" s="5"/>
      <c r="TV51" s="5"/>
      <c r="TW51" s="5"/>
      <c r="TX51" s="5"/>
      <c r="TY51" s="5"/>
      <c r="TZ51" s="5"/>
      <c r="UA51" s="5"/>
      <c r="UB51" s="5"/>
      <c r="UC51" s="5"/>
      <c r="UD51" s="5"/>
      <c r="UE51" s="5"/>
      <c r="UF51" s="5"/>
      <c r="UG51" s="5"/>
      <c r="UH51" s="5"/>
      <c r="UI51" s="5"/>
      <c r="UJ51" s="5"/>
      <c r="UK51" s="5"/>
      <c r="UL51" s="5"/>
      <c r="UM51" s="5"/>
      <c r="UN51" s="5"/>
      <c r="UO51" s="5"/>
      <c r="UP51" s="5"/>
      <c r="UQ51" s="5"/>
      <c r="UR51" s="5"/>
      <c r="US51" s="5"/>
      <c r="UT51" s="5"/>
      <c r="UU51" s="5"/>
      <c r="UV51" s="5"/>
      <c r="UW51" s="5"/>
      <c r="UX51" s="5"/>
      <c r="UY51" s="5"/>
      <c r="UZ51" s="5"/>
      <c r="VA51" s="5"/>
      <c r="VB51" s="5"/>
      <c r="VC51" s="5"/>
      <c r="VD51" s="5"/>
      <c r="VE51" s="5"/>
      <c r="VF51" s="5"/>
      <c r="VG51" s="5"/>
      <c r="VH51" s="5"/>
      <c r="VI51" s="5"/>
      <c r="VJ51" s="5"/>
      <c r="VK51" s="5"/>
      <c r="VL51" s="5"/>
      <c r="VM51" s="5"/>
      <c r="VN51" s="5"/>
      <c r="VO51" s="5"/>
      <c r="VP51" s="5"/>
      <c r="VQ51" s="5"/>
      <c r="VR51" s="5"/>
      <c r="VS51" s="5"/>
      <c r="VT51" s="5"/>
      <c r="VU51" s="5"/>
      <c r="VV51" s="5"/>
      <c r="VW51" s="5"/>
      <c r="VX51" s="5"/>
      <c r="VY51" s="5"/>
      <c r="VZ51" s="5"/>
      <c r="WA51" s="5"/>
      <c r="WB51" s="5"/>
      <c r="WC51" s="5"/>
      <c r="WD51" s="5"/>
      <c r="WE51" s="5"/>
      <c r="WF51" s="5"/>
      <c r="WG51" s="5"/>
      <c r="WH51" s="5"/>
      <c r="WI51" s="5"/>
      <c r="WJ51" s="5"/>
      <c r="WK51" s="5"/>
      <c r="WL51" s="5"/>
      <c r="WM51" s="5"/>
      <c r="WN51" s="5"/>
      <c r="WO51" s="5"/>
      <c r="WP51" s="5"/>
      <c r="WQ51" s="5"/>
      <c r="WR51" s="5"/>
      <c r="WS51" s="5"/>
      <c r="WT51" s="5"/>
      <c r="WU51" s="5"/>
      <c r="WV51" s="5"/>
      <c r="WW51" s="5"/>
      <c r="WX51" s="5"/>
      <c r="WY51" s="5"/>
      <c r="WZ51" s="5"/>
      <c r="XA51" s="5"/>
      <c r="XB51" s="5"/>
      <c r="XC51" s="5"/>
      <c r="XD51" s="5"/>
      <c r="XE51" s="5"/>
      <c r="XF51" s="5"/>
      <c r="XG51" s="5"/>
      <c r="XH51" s="5"/>
      <c r="XI51" s="5"/>
      <c r="XJ51" s="5"/>
      <c r="XK51" s="5"/>
      <c r="XL51" s="5"/>
      <c r="XM51" s="5"/>
      <c r="XN51" s="5"/>
      <c r="XO51" s="5"/>
      <c r="XP51" s="5"/>
      <c r="XQ51" s="5"/>
      <c r="XR51" s="5"/>
      <c r="XS51" s="5"/>
      <c r="XT51" s="5"/>
      <c r="XU51" s="5"/>
      <c r="XV51" s="5"/>
      <c r="XW51" s="5"/>
      <c r="XX51" s="5"/>
      <c r="XY51" s="5"/>
      <c r="XZ51" s="5"/>
      <c r="YA51" s="5"/>
      <c r="YB51" s="5"/>
      <c r="YC51" s="5"/>
      <c r="YD51" s="5"/>
      <c r="YE51" s="5"/>
      <c r="YF51" s="5"/>
      <c r="YG51" s="5"/>
      <c r="YH51" s="5"/>
      <c r="YI51" s="5"/>
      <c r="YJ51" s="5"/>
      <c r="YK51" s="5"/>
      <c r="YL51" s="5"/>
      <c r="YM51" s="5"/>
      <c r="YN51" s="5"/>
      <c r="YO51" s="5"/>
      <c r="YP51" s="5"/>
      <c r="YQ51" s="5"/>
      <c r="YR51" s="5"/>
      <c r="YS51" s="5"/>
      <c r="YT51" s="5"/>
      <c r="YU51" s="5"/>
      <c r="YV51" s="5"/>
      <c r="YW51" s="5"/>
      <c r="YX51" s="5"/>
      <c r="YY51" s="5"/>
      <c r="YZ51" s="5"/>
      <c r="ZA51" s="5"/>
      <c r="ZB51" s="5"/>
      <c r="ZC51" s="5"/>
      <c r="ZD51" s="5"/>
      <c r="ZE51" s="5"/>
      <c r="ZF51" s="5"/>
      <c r="ZG51" s="5"/>
      <c r="ZH51" s="5"/>
      <c r="ZI51" s="5"/>
      <c r="ZJ51" s="5"/>
      <c r="ZK51" s="5"/>
      <c r="ZL51" s="5"/>
      <c r="ZM51" s="5"/>
      <c r="ZN51" s="5"/>
      <c r="ZO51" s="5"/>
      <c r="ZP51" s="5"/>
      <c r="ZQ51" s="5"/>
      <c r="ZR51" s="5"/>
      <c r="ZS51" s="5"/>
      <c r="ZT51" s="5"/>
      <c r="ZU51" s="5"/>
      <c r="ZV51" s="5"/>
      <c r="ZW51" s="5"/>
      <c r="ZX51" s="5"/>
      <c r="ZY51" s="5"/>
      <c r="ZZ51" s="5"/>
    </row>
    <row r="52" spans="1:702" ht="26.25" x14ac:dyDescent="0.25">
      <c r="A52" s="61" t="s">
        <v>159</v>
      </c>
      <c r="B52" s="73" t="s">
        <v>168</v>
      </c>
      <c r="C52" s="69"/>
      <c r="D52" s="70">
        <v>43847</v>
      </c>
      <c r="E52" s="75" t="s">
        <v>54</v>
      </c>
      <c r="F52" s="71">
        <v>10000</v>
      </c>
      <c r="G52" s="69"/>
      <c r="H52" s="72">
        <f t="array" aca="1" ref="H52" ca="1">IF(OR($D52=Fériés,$D52=Ponts,NOT(NETWORKDAYS.INTL($D52,$D52,Chômés))),"Erreur de",IF($D52="","Absence de",IFERROR(
IF($I52="Terminé","Opération",
IF(TODAY()&lt;=$D52,$D52,
IF($I52&lt;WORKDAY.INTL(Prochaine_Echéance,IF(OR(WORKDAY.INTL(Prochaine_Echéance,0,Chômés,Tout_JF_P)=Tout_JF_P),1,0)*Sens,Chômés,Tout_JF_P),
$I52,
WORKDAY.INTL(Prochaine_Echéance,IF(OR(WORKDAY.INTL(Prochaine_Echéance,0,Chômés,Tout_JF_P)=Tout_JF_P),1,0)*Sens,Chômés,Tout_JF_P))
)),
IF($D52="","Absence de","Erreur de"))))</f>
        <v>43938</v>
      </c>
      <c r="I52" s="60" t="str">
        <f t="array" aca="1" ref="I52" ca="1">IF(OR($D52=Fériés,$D52=Ponts,NOT(NETWORKDAYS.INTL($D52,$D52,Chômés))),"date de début",IFERROR(
IF(La_Dernière_Opération&gt;EDATE($D52,100),"Perpétuel",
IF(La_Dernière_Opération&lt;TODAY(),"Terminé",La_Dernière_Opération)),IF(AND(ISNUMBER($D52),$E52=""),"périodicité","date de début")))</f>
        <v>Perpétuel</v>
      </c>
      <c r="J52" s="40" t="str">
        <f t="array" aca="1" ref="J52" ca="1">IFERROR(IF(J$4&lt;$D52,"",
IF(J$4&gt;La_Dernière_Opération,"",
IF(J$4=La_Dernière_Opération,Montant,
IF(J$4=$D52,IF(OR(J$4=Tout_JF_P,NOT(NETWORKDAYS.INTL(J$4,J$4,Chômés))),"*",Montant),
IF(_T_E=J$4,IF(OR(J$4=Tout_JF_P,NOT(NETWORKDAYS.INTL(J$4,J$4,Chômés))),"*",Montant),
IF(AND(OFFSET(J52,,-Sens)&lt;&gt;"",OR(OFFSET(J$4,,-Sens)=Tout_JF_P,NOT(NETWORKDAYS.INTL(OFFSET(J$4,,-Sens),OFFSET(J$4,,-Sens),Chômés)))),IF(OR(J$4=Tout_JF_P,NOT(NETWORKDAYS.INTL(J$4,J$4,Chômés))),"*",Montant),
"")))))),"")</f>
        <v/>
      </c>
      <c r="K52" s="40" t="str">
        <f t="array" aca="1" ref="K52" ca="1">IFERROR(IF(K$4&lt;$D52,"",
IF(K$4&gt;La_Dernière_Opération,"",
IF(K$4=La_Dernière_Opération,Montant,
IF(K$4=$D52,IF(OR(K$4=Tout_JF_P,NOT(NETWORKDAYS.INTL(K$4,K$4,Chômés))),"*",Montant),
IF(_T_E=K$4,IF(OR(K$4=Tout_JF_P,NOT(NETWORKDAYS.INTL(K$4,K$4,Chômés))),"*",Montant),
IF(AND(OFFSET(K52,,-Sens)&lt;&gt;"",OR(OFFSET(K$4,,-Sens)=Tout_JF_P,NOT(NETWORKDAYS.INTL(OFFSET(K$4,,-Sens),OFFSET(K$4,,-Sens),Chômés)))),IF(OR(K$4=Tout_JF_P,NOT(NETWORKDAYS.INTL(K$4,K$4,Chômés))),"*",Montant),
"")))))),"")</f>
        <v/>
      </c>
      <c r="L52" s="40" t="str">
        <f t="array" aca="1" ref="L52" ca="1">IFERROR(IF(L$4&lt;$D52,"",
IF(L$4&gt;La_Dernière_Opération,"",
IF(L$4=La_Dernière_Opération,Montant,
IF(L$4=$D52,IF(OR(L$4=Tout_JF_P,NOT(NETWORKDAYS.INTL(L$4,L$4,Chômés))),"*",Montant),
IF(_T_E=L$4,IF(OR(L$4=Tout_JF_P,NOT(NETWORKDAYS.INTL(L$4,L$4,Chômés))),"*",Montant),
IF(AND(OFFSET(L52,,-Sens)&lt;&gt;"",OR(OFFSET(L$4,,-Sens)=Tout_JF_P,NOT(NETWORKDAYS.INTL(OFFSET(L$4,,-Sens),OFFSET(L$4,,-Sens),Chômés)))),IF(OR(L$4=Tout_JF_P,NOT(NETWORKDAYS.INTL(L$4,L$4,Chômés))),"*",Montant),
"")))))),"")</f>
        <v/>
      </c>
      <c r="M52" s="40" t="str">
        <f t="array" aca="1" ref="M52" ca="1">IFERROR(IF(M$4&lt;$D52,"",
IF(M$4&gt;La_Dernière_Opération,"",
IF(M$4=La_Dernière_Opération,Montant,
IF(M$4=$D52,IF(OR(M$4=Tout_JF_P,NOT(NETWORKDAYS.INTL(M$4,M$4,Chômés))),"*",Montant),
IF(_T_E=M$4,IF(OR(M$4=Tout_JF_P,NOT(NETWORKDAYS.INTL(M$4,M$4,Chômés))),"*",Montant),
IF(AND(OFFSET(M52,,-Sens)&lt;&gt;"",OR(OFFSET(M$4,,-Sens)=Tout_JF_P,NOT(NETWORKDAYS.INTL(OFFSET(M$4,,-Sens),OFFSET(M$4,,-Sens),Chômés)))),IF(OR(M$4=Tout_JF_P,NOT(NETWORKDAYS.INTL(M$4,M$4,Chômés))),"*",Montant),
"")))))),"")</f>
        <v/>
      </c>
      <c r="N52" s="40" t="str">
        <f t="array" aca="1" ref="N52" ca="1">IFERROR(IF(N$4&lt;$D52,"",
IF(N$4&gt;La_Dernière_Opération,"",
IF(N$4=La_Dernière_Opération,Montant,
IF(N$4=$D52,IF(OR(N$4=Tout_JF_P,NOT(NETWORKDAYS.INTL(N$4,N$4,Chômés))),"*",Montant),
IF(_T_E=N$4,IF(OR(N$4=Tout_JF_P,NOT(NETWORKDAYS.INTL(N$4,N$4,Chômés))),"*",Montant),
IF(AND(OFFSET(N52,,-Sens)&lt;&gt;"",OR(OFFSET(N$4,,-Sens)=Tout_JF_P,NOT(NETWORKDAYS.INTL(OFFSET(N$4,,-Sens),OFFSET(N$4,,-Sens),Chômés)))),IF(OR(N$4=Tout_JF_P,NOT(NETWORKDAYS.INTL(N$4,N$4,Chômés))),"*",Montant),
"")))))),"")</f>
        <v/>
      </c>
      <c r="O52" s="40" t="str">
        <f t="array" aca="1" ref="O52" ca="1">IFERROR(IF(O$4&lt;$D52,"",
IF(O$4&gt;La_Dernière_Opération,"",
IF(O$4=La_Dernière_Opération,Montant,
IF(O$4=$D52,IF(OR(O$4=Tout_JF_P,NOT(NETWORKDAYS.INTL(O$4,O$4,Chômés))),"*",Montant),
IF(_T_E=O$4,IF(OR(O$4=Tout_JF_P,NOT(NETWORKDAYS.INTL(O$4,O$4,Chômés))),"*",Montant),
IF(AND(OFFSET(O52,,-Sens)&lt;&gt;"",OR(OFFSET(O$4,,-Sens)=Tout_JF_P,NOT(NETWORKDAYS.INTL(OFFSET(O$4,,-Sens),OFFSET(O$4,,-Sens),Chômés)))),IF(OR(O$4=Tout_JF_P,NOT(NETWORKDAYS.INTL(O$4,O$4,Chômés))),"*",Montant),
"")))))),"")</f>
        <v/>
      </c>
      <c r="P52" s="40" t="str">
        <f t="array" aca="1" ref="P52" ca="1">IFERROR(IF(P$4&lt;$D52,"",
IF(P$4&gt;La_Dernière_Opération,"",
IF(P$4=La_Dernière_Opération,Montant,
IF(P$4=$D52,IF(OR(P$4=Tout_JF_P,NOT(NETWORKDAYS.INTL(P$4,P$4,Chômés))),"*",Montant),
IF(_T_E=P$4,IF(OR(P$4=Tout_JF_P,NOT(NETWORKDAYS.INTL(P$4,P$4,Chômés))),"*",Montant),
IF(AND(OFFSET(P52,,-Sens)&lt;&gt;"",OR(OFFSET(P$4,,-Sens)=Tout_JF_P,NOT(NETWORKDAYS.INTL(OFFSET(P$4,,-Sens),OFFSET(P$4,,-Sens),Chômés)))),IF(OR(P$4=Tout_JF_P,NOT(NETWORKDAYS.INTL(P$4,P$4,Chômés))),"*",Montant),
"")))))),"")</f>
        <v/>
      </c>
      <c r="Q52" s="40" t="str">
        <f t="array" aca="1" ref="Q52" ca="1">IFERROR(IF(Q$4&lt;$D52,"",
IF(Q$4&gt;La_Dernière_Opération,"",
IF(Q$4=La_Dernière_Opération,Montant,
IF(Q$4=$D52,IF(OR(Q$4=Tout_JF_P,NOT(NETWORKDAYS.INTL(Q$4,Q$4,Chômés))),"*",Montant),
IF(_T_E=Q$4,IF(OR(Q$4=Tout_JF_P,NOT(NETWORKDAYS.INTL(Q$4,Q$4,Chômés))),"*",Montant),
IF(AND(OFFSET(Q52,,-Sens)&lt;&gt;"",OR(OFFSET(Q$4,,-Sens)=Tout_JF_P,NOT(NETWORKDAYS.INTL(OFFSET(Q$4,,-Sens),OFFSET(Q$4,,-Sens),Chômés)))),IF(OR(Q$4=Tout_JF_P,NOT(NETWORKDAYS.INTL(Q$4,Q$4,Chômés))),"*",Montant),
"")))))),"")</f>
        <v/>
      </c>
      <c r="R52" s="87" t="str">
        <f t="array" aca="1" ref="R52" ca="1">IFERROR(IF(R$4&lt;$D52,"",
IF(R$4&gt;La_Dernière_Opération,"",
IF(R$4=La_Dernière_Opération,Montant,
IF(R$4=$D52,IF(OR(R$4=Tout_JF_P,NOT(NETWORKDAYS.INTL(R$4,R$4,Chômés))),"*",Montant),
IF(_T_E=R$4,IF(OR(R$4=Tout_JF_P,NOT(NETWORKDAYS.INTL(R$4,R$4,Chômés))),"*",Montant),
IF(AND(OFFSET(R52,,-Sens)&lt;&gt;"",OR(OFFSET(R$4,,-Sens)=Tout_JF_P,NOT(NETWORKDAYS.INTL(OFFSET(R$4,,-Sens),OFFSET(R$4,,-Sens),Chômés)))),IF(OR(R$4=Tout_JF_P,NOT(NETWORKDAYS.INTL(R$4,R$4,Chômés))),"*",Montant),
"")))))),"")</f>
        <v/>
      </c>
      <c r="S52" s="87" t="str">
        <f t="array" aca="1" ref="S52" ca="1">IFERROR(IF(S$4&lt;$D52,"",
IF(S$4&gt;La_Dernière_Opération,"",
IF(S$4=La_Dernière_Opération,Montant,
IF(S$4=$D52,IF(OR(S$4=Tout_JF_P,NOT(NETWORKDAYS.INTL(S$4,S$4,Chômés))),"*",Montant),
IF(_T_E=S$4,IF(OR(S$4=Tout_JF_P,NOT(NETWORKDAYS.INTL(S$4,S$4,Chômés))),"*",Montant),
IF(AND(OFFSET(S52,,-Sens)&lt;&gt;"",OR(OFFSET(S$4,,-Sens)=Tout_JF_P,NOT(NETWORKDAYS.INTL(OFFSET(S$4,,-Sens),OFFSET(S$4,,-Sens),Chômés)))),IF(OR(S$4=Tout_JF_P,NOT(NETWORKDAYS.INTL(S$4,S$4,Chômés))),"*",Montant),
"")))))),"")</f>
        <v/>
      </c>
      <c r="T52" s="87" t="str">
        <f t="array" aca="1" ref="T52" ca="1">IFERROR(IF(T$4&lt;$D52,"",
IF(T$4&gt;La_Dernière_Opération,"",
IF(T$4=La_Dernière_Opération,Montant,
IF(T$4=$D52,IF(OR(T$4=Tout_JF_P,NOT(NETWORKDAYS.INTL(T$4,T$4,Chômés))),"*",Montant),
IF(_T_E=T$4,IF(OR(T$4=Tout_JF_P,NOT(NETWORKDAYS.INTL(T$4,T$4,Chômés))),"*",Montant),
IF(AND(OFFSET(T52,,-Sens)&lt;&gt;"",OR(OFFSET(T$4,,-Sens)=Tout_JF_P,NOT(NETWORKDAYS.INTL(OFFSET(T$4,,-Sens),OFFSET(T$4,,-Sens),Chômés)))),IF(OR(T$4=Tout_JF_P,NOT(NETWORKDAYS.INTL(T$4,T$4,Chômés))),"*",Montant),
"")))))),"")</f>
        <v/>
      </c>
      <c r="U52" s="87" t="str">
        <f t="array" aca="1" ref="U52" ca="1">IFERROR(IF(U$4&lt;$D52,"",
IF(U$4&gt;La_Dernière_Opération,"",
IF(U$4=La_Dernière_Opération,Montant,
IF(U$4=$D52,IF(OR(U$4=Tout_JF_P,NOT(NETWORKDAYS.INTL(U$4,U$4,Chômés))),"*",Montant),
IF(_T_E=U$4,IF(OR(U$4=Tout_JF_P,NOT(NETWORKDAYS.INTL(U$4,U$4,Chômés))),"*",Montant),
IF(AND(OFFSET(U52,,-Sens)&lt;&gt;"",OR(OFFSET(U$4,,-Sens)=Tout_JF_P,NOT(NETWORKDAYS.INTL(OFFSET(U$4,,-Sens),OFFSET(U$4,,-Sens),Chômés)))),IF(OR(U$4=Tout_JF_P,NOT(NETWORKDAYS.INTL(U$4,U$4,Chômés))),"*",Montant),
"")))))),"")</f>
        <v/>
      </c>
      <c r="V52" s="87" t="str">
        <f ca="1">IFERROR(IF(V$4&lt;$D52,"",
IF(V$4&gt;La_Dernière_Opération,"",
IF(V$4=La_Dernière_Opération,Montant,
IF(V$4=$D52,IF(OR(V$4=Tout_JF_P,NOT(NETWORKDAYS.INTL(V$4,V$4,Chômés))),"*",Montant),
IF(_T_E=V$4,IF(OR(V$4=Tout_JF_P,NOT(NETWORKDAYS.INTL(V$4,V$4,Chômés))),"*",Montant),
IF(AND(OFFSET(V52,,-Sens)&lt;&gt;"",OR(OFFSET(V$4,,-Sens)=Tout_JF_P,NOT(NETWORKDAYS.INTL(OFFSET(V$4,,-Sens),OFFSET(V$4,,-Sens),Chômés)))),IF(OR(V$4=Tout_JF_P,NOT(NETWORKDAYS.INTL(V$4,V$4,Chômés))),"*",Montant),
"")))))),"")</f>
        <v/>
      </c>
      <c r="W52" s="87" t="str">
        <f ca="1">IFERROR(IF(W$4&lt;$D52,"",
IF(W$4&gt;La_Dernière_Opération,"",
IF(W$4=La_Dernière_Opération,Montant,
IF(W$4=$D52,IF(OR(W$4=Tout_JF_P,NOT(NETWORKDAYS.INTL(W$4,W$4,Chômés))),"*",Montant),
IF(_T_E=W$4,IF(OR(W$4=Tout_JF_P,NOT(NETWORKDAYS.INTL(W$4,W$4,Chômés))),"*",Montant),
IF(AND(OFFSET(W52,,-Sens)&lt;&gt;"",OR(OFFSET(W$4,,-Sens)=Tout_JF_P,NOT(NETWORKDAYS.INTL(OFFSET(W$4,,-Sens),OFFSET(W$4,,-Sens),Chômés)))),IF(OR(W$4=Tout_JF_P,NOT(NETWORKDAYS.INTL(W$4,W$4,Chômés))),"*",Montant),
"")))))),"")</f>
        <v/>
      </c>
      <c r="X52" s="87" t="str">
        <f t="array" aca="1" ref="X52" ca="1">IFERROR(IF(X$4&lt;$D52,"",
IF(X$4&gt;La_Dernière_Opération,"",
IF(X$4=La_Dernière_Opération,Montant,
IF(X$4=$D52,IF(OR(X$4=Tout_JF_P,NOT(NETWORKDAYS.INTL(X$4,X$4,Chômés))),"*",Montant),
IF(_T_E=X$4,IF(OR(X$4=Tout_JF_P,NOT(NETWORKDAYS.INTL(X$4,X$4,Chômés))),"*",Montant),
IF(AND(OFFSET(X52,,-Sens)&lt;&gt;"",OR(OFFSET(X$4,,-Sens)=Tout_JF_P,NOT(NETWORKDAYS.INTL(OFFSET(X$4,,-Sens),OFFSET(X$4,,-Sens),Chômés)))),IF(OR(X$4=Tout_JF_P,NOT(NETWORKDAYS.INTL(X$4,X$4,Chômés))),"*",Montant),
"")))))),"")</f>
        <v/>
      </c>
      <c r="Y52" s="87" t="str">
        <f t="array" aca="1" ref="Y52" ca="1">IFERROR(IF(Y$4&lt;$D52,"",
IF(Y$4&gt;La_Dernière_Opération,"",
IF(Y$4=La_Dernière_Opération,Montant,
IF(Y$4=$D52,IF(OR(Y$4=Tout_JF_P,NOT(NETWORKDAYS.INTL(Y$4,Y$4,Chômés))),"*",Montant),
IF(_T_E=Y$4,IF(OR(Y$4=Tout_JF_P,NOT(NETWORKDAYS.INTL(Y$4,Y$4,Chômés))),"*",Montant),
IF(AND(OFFSET(Y52,,-Sens)&lt;&gt;"",OR(OFFSET(Y$4,,-Sens)=Tout_JF_P,NOT(NETWORKDAYS.INTL(OFFSET(Y$4,,-Sens),OFFSET(Y$4,,-Sens),Chômés)))),IF(OR(Y$4=Tout_JF_P,NOT(NETWORKDAYS.INTL(Y$4,Y$4,Chômés))),"*",Montant),
"")))))),"")</f>
        <v/>
      </c>
      <c r="Z52" s="87" t="str">
        <f t="array" aca="1" ref="Z52" ca="1">IFERROR(IF(Z$4&lt;$D52,"",
IF(Z$4&gt;La_Dernière_Opération,"",
IF(Z$4=La_Dernière_Opération,Montant,
IF(Z$4=$D52,IF(OR(Z$4=Tout_JF_P,NOT(NETWORKDAYS.INTL(Z$4,Z$4,Chômés))),"*",Montant),
IF(_T_E=Z$4,IF(OR(Z$4=Tout_JF_P,NOT(NETWORKDAYS.INTL(Z$4,Z$4,Chômés))),"*",Montant),
IF(AND(OFFSET(Z52,,-Sens)&lt;&gt;"",OR(OFFSET(Z$4,,-Sens)=Tout_JF_P,NOT(NETWORKDAYS.INTL(OFFSET(Z$4,,-Sens),OFFSET(Z$4,,-Sens),Chômés)))),IF(OR(Z$4=Tout_JF_P,NOT(NETWORKDAYS.INTL(Z$4,Z$4,Chômés))),"*",Montant),
"")))))),"")</f>
        <v/>
      </c>
      <c r="AA52" s="87" t="str">
        <f t="array" aca="1" ref="AA52" ca="1">IFERROR(IF(AA$4&lt;$D52,"",
IF(AA$4&gt;La_Dernière_Opération,"",
IF(AA$4=La_Dernière_Opération,Montant,
IF(AA$4=$D52,IF(OR(AA$4=Tout_JF_P,NOT(NETWORKDAYS.INTL(AA$4,AA$4,Chômés))),"*",Montant),
IF(_T_E=AA$4,IF(OR(AA$4=Tout_JF_P,NOT(NETWORKDAYS.INTL(AA$4,AA$4,Chômés))),"*",Montant),
IF(AND(OFFSET(AA52,,-Sens)&lt;&gt;"",OR(OFFSET(AA$4,,-Sens)=Tout_JF_P,NOT(NETWORKDAYS.INTL(OFFSET(AA$4,,-Sens),OFFSET(AA$4,,-Sens),Chômés)))),IF(OR(AA$4=Tout_JF_P,NOT(NETWORKDAYS.INTL(AA$4,AA$4,Chômés))),"*",Montant),
"")))))),"")</f>
        <v/>
      </c>
      <c r="AB52" s="87" t="str">
        <f ca="1">IFERROR(IF(AB$4&lt;$D52,"",
IF(AB$4&gt;La_Dernière_Opération,"",
IF(AB$4=La_Dernière_Opération,Montant,
IF(AB$4=$D52,IF(OR(AB$4=Tout_JF_P,NOT(NETWORKDAYS.INTL(AB$4,AB$4,Chômés))),"*",Montant),
IF(_T_E=AB$4,IF(OR(AB$4=Tout_JF_P,NOT(NETWORKDAYS.INTL(AB$4,AB$4,Chômés))),"*",Montant),
IF(AND(OFFSET(AB52,,-Sens)&lt;&gt;"",OR(OFFSET(AB$4,,-Sens)=Tout_JF_P,NOT(NETWORKDAYS.INTL(OFFSET(AB$4,,-Sens),OFFSET(AB$4,,-Sens),Chômés)))),IF(OR(AB$4=Tout_JF_P,NOT(NETWORKDAYS.INTL(AB$4,AB$4,Chômés))),"*",Montant),
"")))))),"")</f>
        <v/>
      </c>
      <c r="AC52" s="87" t="str">
        <f t="array" aca="1" ref="AC52" ca="1">IFERROR(IF(AC$4&lt;$D52,"",
IF(AC$4&gt;La_Dernière_Opération,"",
IF(AC$4=La_Dernière_Opération,Montant,
IF(AC$4=$D52,IF(OR(AC$4=Tout_JF_P,NOT(NETWORKDAYS.INTL(AC$4,AC$4,Chômés))),"*",Montant),
IF(_T_E=AC$4,IF(OR(AC$4=Tout_JF_P,NOT(NETWORKDAYS.INTL(AC$4,AC$4,Chômés))),"*",Montant),
IF(AND(OFFSET(AC52,,-Sens)&lt;&gt;"",OR(OFFSET(AC$4,,-Sens)=Tout_JF_P,NOT(NETWORKDAYS.INTL(OFFSET(AC$4,,-Sens),OFFSET(AC$4,,-Sens),Chômés)))),IF(OR(AC$4=Tout_JF_P,NOT(NETWORKDAYS.INTL(AC$4,AC$4,Chômés))),"*",Montant),
"")))))),"")</f>
        <v/>
      </c>
      <c r="AD52" s="87" t="str">
        <f ca="1">IFERROR(IF(AD$4&lt;$D52,"",
IF(AD$4&gt;La_Dernière_Opération,"",
IF(AD$4=La_Dernière_Opération,Montant,
IF(AD$4=$D52,IF(OR(AD$4=Tout_JF_P,NOT(NETWORKDAYS.INTL(AD$4,AD$4,Chômés))),"*",Montant),
IF(_T_E=AD$4,IF(OR(AD$4=Tout_JF_P,NOT(NETWORKDAYS.INTL(AD$4,AD$4,Chômés))),"*",Montant),
IF(AND(OFFSET(AD52,,-Sens)&lt;&gt;"",OR(OFFSET(AD$4,,-Sens)=Tout_JF_P,NOT(NETWORKDAYS.INTL(OFFSET(AD$4,,-Sens),OFFSET(AD$4,,-Sens),Chômés)))),IF(OR(AD$4=Tout_JF_P,NOT(NETWORKDAYS.INTL(AD$4,AD$4,Chômés))),"*",Montant),
"")))))),"")</f>
        <v/>
      </c>
      <c r="AE52" s="87" t="str">
        <f t="array" aca="1" ref="AE52" ca="1">IFERROR(IF(AE$4&lt;$D52,"",
IF(AE$4&gt;La_Dernière_Opération,"",
IF(AE$4=La_Dernière_Opération,Montant,
IF(AE$4=$D52,IF(OR(AE$4=Tout_JF_P,NOT(NETWORKDAYS.INTL(AE$4,AE$4,Chômés))),"*",Montant),
IF(_T_E=AE$4,IF(OR(AE$4=Tout_JF_P,NOT(NETWORKDAYS.INTL(AE$4,AE$4,Chômés))),"*",Montant),
IF(AND(OFFSET(AE52,,-Sens)&lt;&gt;"",OR(OFFSET(AE$4,,-Sens)=Tout_JF_P,NOT(NETWORKDAYS.INTL(OFFSET(AE$4,,-Sens),OFFSET(AE$4,,-Sens),Chômés)))),IF(OR(AE$4=Tout_JF_P,NOT(NETWORKDAYS.INTL(AE$4,AE$4,Chômés))),"*",Montant),
"")))))),"")</f>
        <v/>
      </c>
      <c r="AF52" s="87" t="str">
        <f t="array" aca="1" ref="AF52" ca="1">IFERROR(IF(AF$4&lt;$D52,"",
IF(AF$4&gt;La_Dernière_Opération,"",
IF(AF$4=La_Dernière_Opération,Montant,
IF(AF$4=$D52,IF(OR(AF$4=Tout_JF_P,NOT(NETWORKDAYS.INTL(AF$4,AF$4,Chômés))),"*",Montant),
IF(_T_E=AF$4,IF(OR(AF$4=Tout_JF_P,NOT(NETWORKDAYS.INTL(AF$4,AF$4,Chômés))),"*",Montant),
IF(AND(OFFSET(AF52,,-Sens)&lt;&gt;"",OR(OFFSET(AF$4,,-Sens)=Tout_JF_P,NOT(NETWORKDAYS.INTL(OFFSET(AF$4,,-Sens),OFFSET(AF$4,,-Sens),Chômés)))),IF(OR(AF$4=Tout_JF_P,NOT(NETWORKDAYS.INTL(AF$4,AF$4,Chômés))),"*",Montant),
"")))))),"")</f>
        <v/>
      </c>
      <c r="AG52" s="87" t="str">
        <f ca="1">IFERROR(IF(AG$4&lt;$D52,"",
IF(AG$4&gt;La_Dernière_Opération,"",
IF(AG$4=La_Dernière_Opération,Montant,
IF(AG$4=$D52,IF(OR(AG$4=Tout_JF_P,NOT(NETWORKDAYS.INTL(AG$4,AG$4,Chômés))),"*",Montant),
IF(_T_E=AG$4,IF(OR(AG$4=Tout_JF_P,NOT(NETWORKDAYS.INTL(AG$4,AG$4,Chômés))),"*",Montant),
IF(AND(OFFSET(AG52,,-Sens)&lt;&gt;"",OR(OFFSET(AG$4,,-Sens)=Tout_JF_P,NOT(NETWORKDAYS.INTL(OFFSET(AG$4,,-Sens),OFFSET(AG$4,,-Sens),Chômés)))),IF(OR(AG$4=Tout_JF_P,NOT(NETWORKDAYS.INTL(AG$4,AG$4,Chômés))),"*",Montant),
"")))))),"")</f>
        <v/>
      </c>
      <c r="AH52" s="87" t="str">
        <f t="array" aca="1" ref="AH52" ca="1">IFERROR(IF(AH$4&lt;$D52,"",
IF(AH$4&gt;La_Dernière_Opération,"",
IF(AH$4=La_Dernière_Opération,Montant,
IF(AH$4=$D52,IF(OR(AH$4=Tout_JF_P,NOT(NETWORKDAYS.INTL(AH$4,AH$4,Chômés))),"*",Montant),
IF(_T_E=AH$4,IF(OR(AH$4=Tout_JF_P,NOT(NETWORKDAYS.INTL(AH$4,AH$4,Chômés))),"*",Montant),
IF(AND(OFFSET(AH52,,-Sens)&lt;&gt;"",OR(OFFSET(AH$4,,-Sens)=Tout_JF_P,NOT(NETWORKDAYS.INTL(OFFSET(AH$4,,-Sens),OFFSET(AH$4,,-Sens),Chômés)))),IF(OR(AH$4=Tout_JF_P,NOT(NETWORKDAYS.INTL(AH$4,AH$4,Chômés))),"*",Montant),
"")))))),"")</f>
        <v/>
      </c>
      <c r="AI52" s="87" t="str">
        <f ca="1">IFERROR(IF(AI$4&lt;$D52,"",
IF(AI$4&gt;La_Dernière_Opération,"",
IF(AI$4=La_Dernière_Opération,Montant,
IF(AI$4=$D52,IF(OR(AI$4=Tout_JF_P,NOT(NETWORKDAYS.INTL(AI$4,AI$4,Chômés))),"*",Montant),
IF(_T_E=AI$4,IF(OR(AI$4=Tout_JF_P,NOT(NETWORKDAYS.INTL(AI$4,AI$4,Chômés))),"*",Montant),
IF(AND(OFFSET(AI52,,-Sens)&lt;&gt;"",OR(OFFSET(AI$4,,-Sens)=Tout_JF_P,NOT(NETWORKDAYS.INTL(OFFSET(AI$4,,-Sens),OFFSET(AI$4,,-Sens),Chômés)))),IF(OR(AI$4=Tout_JF_P,NOT(NETWORKDAYS.INTL(AI$4,AI$4,Chômés))),"*",Montant),
"")))))),"")</f>
        <v/>
      </c>
      <c r="AJ52" s="87" t="str">
        <f t="array" aca="1" ref="AJ52" ca="1">IFERROR(IF(AJ$4&lt;$D52,"",
IF(AJ$4&gt;La_Dernière_Opération,"",
IF(AJ$4=La_Dernière_Opération,Montant,
IF(AJ$4=$D52,IF(OR(AJ$4=Tout_JF_P,NOT(NETWORKDAYS.INTL(AJ$4,AJ$4,Chômés))),"*",Montant),
IF(_T_E=AJ$4,IF(OR(AJ$4=Tout_JF_P,NOT(NETWORKDAYS.INTL(AJ$4,AJ$4,Chômés))),"*",Montant),
IF(AND(OFFSET(AJ52,,-Sens)&lt;&gt;"",OR(OFFSET(AJ$4,,-Sens)=Tout_JF_P,NOT(NETWORKDAYS.INTL(OFFSET(AJ$4,,-Sens),OFFSET(AJ$4,,-Sens),Chômés)))),IF(OR(AJ$4=Tout_JF_P,NOT(NETWORKDAYS.INTL(AJ$4,AJ$4,Chômés))),"*",Montant),
"")))))),"")</f>
        <v/>
      </c>
      <c r="AK52" s="87" t="str">
        <f t="array" aca="1" ref="AK52" ca="1">IFERROR(IF(AK$4&lt;$D52,"",
IF(AK$4&gt;La_Dernière_Opération,"",
IF(AK$4=La_Dernière_Opération,Montant,
IF(AK$4=$D52,IF(OR(AK$4=Tout_JF_P,NOT(NETWORKDAYS.INTL(AK$4,AK$4,Chômés))),"*",Montant),
IF(_T_E=AK$4,IF(OR(AK$4=Tout_JF_P,NOT(NETWORKDAYS.INTL(AK$4,AK$4,Chômés))),"*",Montant),
IF(AND(OFFSET(AK52,,-Sens)&lt;&gt;"",OR(OFFSET(AK$4,,-Sens)=Tout_JF_P,NOT(NETWORKDAYS.INTL(OFFSET(AK$4,,-Sens),OFFSET(AK$4,,-Sens),Chômés)))),IF(OR(AK$4=Tout_JF_P,NOT(NETWORKDAYS.INTL(AK$4,AK$4,Chômés))),"*",Montant),
"")))))),"")</f>
        <v/>
      </c>
      <c r="AL52" s="87" t="str">
        <f t="array" aca="1" ref="AL52" ca="1">IFERROR(IF(AL$4&lt;$D52,"",
IF(AL$4&gt;La_Dernière_Opération,"",
IF(AL$4=La_Dernière_Opération,Montant,
IF(AL$4=$D52,IF(OR(AL$4=Tout_JF_P,NOT(NETWORKDAYS.INTL(AL$4,AL$4,Chômés))),"*",Montant),
IF(_T_E=AL$4,IF(OR(AL$4=Tout_JF_P,NOT(NETWORKDAYS.INTL(AL$4,AL$4,Chômés))),"*",Montant),
IF(AND(OFFSET(AL52,,-Sens)&lt;&gt;"",OR(OFFSET(AL$4,,-Sens)=Tout_JF_P,NOT(NETWORKDAYS.INTL(OFFSET(AL$4,,-Sens),OFFSET(AL$4,,-Sens),Chômés)))),IF(OR(AL$4=Tout_JF_P,NOT(NETWORKDAYS.INTL(AL$4,AL$4,Chômés))),"*",Montant),
"")))))),"")</f>
        <v/>
      </c>
      <c r="AM52" s="87" t="str">
        <f t="array" aca="1" ref="AM52" ca="1">IFERROR(IF(AM$4&lt;$D52,"",
IF(AM$4&gt;La_Dernière_Opération,"",
IF(AM$4=La_Dernière_Opération,Montant,
IF(AM$4=$D52,IF(OR(AM$4=Tout_JF_P,NOT(NETWORKDAYS.INTL(AM$4,AM$4,Chômés))),"*",Montant),
IF(_T_E=AM$4,IF(OR(AM$4=Tout_JF_P,NOT(NETWORKDAYS.INTL(AM$4,AM$4,Chômés))),"*",Montant),
IF(AND(OFFSET(AM52,,-Sens)&lt;&gt;"",OR(OFFSET(AM$4,,-Sens)=Tout_JF_P,NOT(NETWORKDAYS.INTL(OFFSET(AM$4,,-Sens),OFFSET(AM$4,,-Sens),Chômés)))),IF(OR(AM$4=Tout_JF_P,NOT(NETWORKDAYS.INTL(AM$4,AM$4,Chômés))),"*",Montant),
"")))))),"")</f>
        <v/>
      </c>
      <c r="AN52" s="87" t="str">
        <f t="array" aca="1" ref="AN52" ca="1">IFERROR(IF(AN$4&lt;$D52,"",
IF(AN$4&gt;La_Dernière_Opération,"",
IF(AN$4=La_Dernière_Opération,Montant,
IF(AN$4=$D52,IF(OR(AN$4=Tout_JF_P,NOT(NETWORKDAYS.INTL(AN$4,AN$4,Chômés))),"*",Montant),
IF(_T_E=AN$4,IF(OR(AN$4=Tout_JF_P,NOT(NETWORKDAYS.INTL(AN$4,AN$4,Chômés))),"*",Montant),
IF(AND(OFFSET(AN52,,-Sens)&lt;&gt;"",OR(OFFSET(AN$4,,-Sens)=Tout_JF_P,NOT(NETWORKDAYS.INTL(OFFSET(AN$4,,-Sens),OFFSET(AN$4,,-Sens),Chômés)))),IF(OR(AN$4=Tout_JF_P,NOT(NETWORKDAYS.INTL(AN$4,AN$4,Chômés))),"*",Montant),
"")))))),"")</f>
        <v/>
      </c>
      <c r="AO52" s="87" t="str">
        <f t="array" aca="1" ref="AO52" ca="1">IFERROR(IF(AO$4&lt;$D52,"",
IF(AO$4&gt;La_Dernière_Opération,"",
IF(AO$4=La_Dernière_Opération,Montant,
IF(AO$4=$D52,IF(OR(AO$4=Tout_JF_P,NOT(NETWORKDAYS.INTL(AO$4,AO$4,Chômés))),"*",Montant),
IF(_T_E=AO$4,IF(OR(AO$4=Tout_JF_P,NOT(NETWORKDAYS.INTL(AO$4,AO$4,Chômés))),"*",Montant),
IF(AND(OFFSET(AO52,,-Sens)&lt;&gt;"",OR(OFFSET(AO$4,,-Sens)=Tout_JF_P,NOT(NETWORKDAYS.INTL(OFFSET(AO$4,,-Sens),OFFSET(AO$4,,-Sens),Chômés)))),IF(OR(AO$4=Tout_JF_P,NOT(NETWORKDAYS.INTL(AO$4,AO$4,Chômés))),"*",Montant),
"")))))),"")</f>
        <v/>
      </c>
      <c r="AP52" s="87" t="str">
        <f t="array" aca="1" ref="AP52" ca="1">IFERROR(IF(AP$4&lt;$D52,"",
IF(AP$4&gt;La_Dernière_Opération,"",
IF(AP$4=La_Dernière_Opération,Montant,
IF(AP$4=$D52,IF(OR(AP$4=Tout_JF_P,NOT(NETWORKDAYS.INTL(AP$4,AP$4,Chômés))),"*",Montant),
IF(_T_E=AP$4,IF(OR(AP$4=Tout_JF_P,NOT(NETWORKDAYS.INTL(AP$4,AP$4,Chômés))),"*",Montant),
IF(AND(OFFSET(AP52,,-Sens)&lt;&gt;"",OR(OFFSET(AP$4,,-Sens)=Tout_JF_P,NOT(NETWORKDAYS.INTL(OFFSET(AP$4,,-Sens),OFFSET(AP$4,,-Sens),Chômés)))),IF(OR(AP$4=Tout_JF_P,NOT(NETWORKDAYS.INTL(AP$4,AP$4,Chômés))),"*",Montant),
"")))))),"")</f>
        <v/>
      </c>
      <c r="AQ52" s="87" t="str">
        <f ca="1">IFERROR(IF(AQ$4&lt;$D52,"",
IF(AQ$4&gt;La_Dernière_Opération,"",
IF(AQ$4=La_Dernière_Opération,Montant,
IF(AQ$4=$D52,IF(OR(AQ$4=Tout_JF_P,NOT(NETWORKDAYS.INTL(AQ$4,AQ$4,Chômés))),"*",Montant),
IF(_T_E=AQ$4,IF(OR(AQ$4=Tout_JF_P,NOT(NETWORKDAYS.INTL(AQ$4,AQ$4,Chômés))),"*",Montant),
IF(AND(OFFSET(AQ52,,-Sens)&lt;&gt;"",OR(OFFSET(AQ$4,,-Sens)=Tout_JF_P,NOT(NETWORKDAYS.INTL(OFFSET(AQ$4,,-Sens),OFFSET(AQ$4,,-Sens),Chômés)))),IF(OR(AQ$4=Tout_JF_P,NOT(NETWORKDAYS.INTL(AQ$4,AQ$4,Chômés))),"*",Montant),
"")))))),"")</f>
        <v/>
      </c>
      <c r="AR52" s="87" t="str">
        <f ca="1">IFERROR(IF(AR$4&lt;$D52,"",
IF(AR$4&gt;La_Dernière_Opération,"",
IF(AR$4=La_Dernière_Opération,Montant,
IF(AR$4=$D52,IF(OR(AR$4=Tout_JF_P,NOT(NETWORKDAYS.INTL(AR$4,AR$4,Chômés))),"*",Montant),
IF(_T_E=AR$4,IF(OR(AR$4=Tout_JF_P,NOT(NETWORKDAYS.INTL(AR$4,AR$4,Chômés))),"*",Montant),
IF(AND(OFFSET(AR52,,-Sens)&lt;&gt;"",OR(OFFSET(AR$4,,-Sens)=Tout_JF_P,NOT(NETWORKDAYS.INTL(OFFSET(AR$4,,-Sens),OFFSET(AR$4,,-Sens),Chômés)))),IF(OR(AR$4=Tout_JF_P,NOT(NETWORKDAYS.INTL(AR$4,AR$4,Chômés))),"*",Montant),
"")))))),"")</f>
        <v/>
      </c>
      <c r="AS52" s="87" t="str">
        <f t="array" aca="1" ref="AS52" ca="1">IFERROR(IF(AS$4&lt;$D52,"",
IF(AS$4&gt;La_Dernière_Opération,"",
IF(AS$4=La_Dernière_Opération,Montant,
IF(AS$4=$D52,IF(OR(AS$4=Tout_JF_P,NOT(NETWORKDAYS.INTL(AS$4,AS$4,Chômés))),"*",Montant),
IF(_T_E=AS$4,IF(OR(AS$4=Tout_JF_P,NOT(NETWORKDAYS.INTL(AS$4,AS$4,Chômés))),"*",Montant),
IF(AND(OFFSET(AS52,,-Sens)&lt;&gt;"",OR(OFFSET(AS$4,,-Sens)=Tout_JF_P,NOT(NETWORKDAYS.INTL(OFFSET(AS$4,,-Sens),OFFSET(AS$4,,-Sens),Chômés)))),IF(OR(AS$4=Tout_JF_P,NOT(NETWORKDAYS.INTL(AS$4,AS$4,Chômés))),"*",Montant),
"")))))),"")</f>
        <v/>
      </c>
      <c r="AT52" s="87" t="str">
        <f t="array" aca="1" ref="AT52" ca="1">IFERROR(IF(AT$4&lt;$D52,"",
IF(AT$4&gt;La_Dernière_Opération,"",
IF(AT$4=La_Dernière_Opération,Montant,
IF(AT$4=$D52,IF(OR(AT$4=Tout_JF_P,NOT(NETWORKDAYS.INTL(AT$4,AT$4,Chômés))),"*",Montant),
IF(_T_E=AT$4,IF(OR(AT$4=Tout_JF_P,NOT(NETWORKDAYS.INTL(AT$4,AT$4,Chômés))),"*",Montant),
IF(AND(OFFSET(AT52,,-Sens)&lt;&gt;"",OR(OFFSET(AT$4,,-Sens)=Tout_JF_P,NOT(NETWORKDAYS.INTL(OFFSET(AT$4,,-Sens),OFFSET(AT$4,,-Sens),Chômés)))),IF(OR(AT$4=Tout_JF_P,NOT(NETWORKDAYS.INTL(AT$4,AT$4,Chômés))),"*",Montant),
"")))))),"")</f>
        <v/>
      </c>
      <c r="AU52" s="87" t="str">
        <f t="array" aca="1" ref="AU52" ca="1">IFERROR(IF(AU$4&lt;$D52,"",
IF(AU$4&gt;La_Dernière_Opération,"",
IF(AU$4=La_Dernière_Opération,Montant,
IF(AU$4=$D52,IF(OR(AU$4=Tout_JF_P,NOT(NETWORKDAYS.INTL(AU$4,AU$4,Chômés))),"*",Montant),
IF(_T_E=AU$4,IF(OR(AU$4=Tout_JF_P,NOT(NETWORKDAYS.INTL(AU$4,AU$4,Chômés))),"*",Montant),
IF(AND(OFFSET(AU52,,-Sens)&lt;&gt;"",OR(OFFSET(AU$4,,-Sens)=Tout_JF_P,NOT(NETWORKDAYS.INTL(OFFSET(AU$4,,-Sens),OFFSET(AU$4,,-Sens),Chômés)))),IF(OR(AU$4=Tout_JF_P,NOT(NETWORKDAYS.INTL(AU$4,AU$4,Chômés))),"*",Montant),
"")))))),"")</f>
        <v/>
      </c>
      <c r="AV52" s="87" t="str">
        <f t="array" aca="1" ref="AV52" ca="1">IFERROR(IF(AV$4&lt;$D52,"",
IF(AV$4&gt;La_Dernière_Opération,"",
IF(AV$4=La_Dernière_Opération,Montant,
IF(AV$4=$D52,IF(OR(AV$4=Tout_JF_P,NOT(NETWORKDAYS.INTL(AV$4,AV$4,Chômés))),"*",Montant),
IF(_T_E=AV$4,IF(OR(AV$4=Tout_JF_P,NOT(NETWORKDAYS.INTL(AV$4,AV$4,Chômés))),"*",Montant),
IF(AND(OFFSET(AV52,,-Sens)&lt;&gt;"",OR(OFFSET(AV$4,,-Sens)=Tout_JF_P,NOT(NETWORKDAYS.INTL(OFFSET(AV$4,,-Sens),OFFSET(AV$4,,-Sens),Chômés)))),IF(OR(AV$4=Tout_JF_P,NOT(NETWORKDAYS.INTL(AV$4,AV$4,Chômés))),"*",Montant),
"")))))),"")</f>
        <v/>
      </c>
      <c r="AW52" s="87" t="str">
        <f t="array" aca="1" ref="AW52" ca="1">IFERROR(IF(AW$4&lt;$D52,"",
IF(AW$4&gt;La_Dernière_Opération,"",
IF(AW$4=La_Dernière_Opération,Montant,
IF(AW$4=$D52,IF(OR(AW$4=Tout_JF_P,NOT(NETWORKDAYS.INTL(AW$4,AW$4,Chômés))),"*",Montant),
IF(_T_E=AW$4,IF(OR(AW$4=Tout_JF_P,NOT(NETWORKDAYS.INTL(AW$4,AW$4,Chômés))),"*",Montant),
IF(AND(OFFSET(AW52,,-Sens)&lt;&gt;"",OR(OFFSET(AW$4,,-Sens)=Tout_JF_P,NOT(NETWORKDAYS.INTL(OFFSET(AW$4,,-Sens),OFFSET(AW$4,,-Sens),Chômés)))),IF(OR(AW$4=Tout_JF_P,NOT(NETWORKDAYS.INTL(AW$4,AW$4,Chômés))),"*",Montant),
"")))))),"")</f>
        <v/>
      </c>
      <c r="AX52" s="87" t="str">
        <f t="array" aca="1" ref="AX52" ca="1">IFERROR(IF(AX$4&lt;$D52,"",
IF(AX$4&gt;La_Dernière_Opération,"",
IF(AX$4=La_Dernière_Opération,Montant,
IF(AX$4=$D52,IF(OR(AX$4=Tout_JF_P,NOT(NETWORKDAYS.INTL(AX$4,AX$4,Chômés))),"*",Montant),
IF(_T_E=AX$4,IF(OR(AX$4=Tout_JF_P,NOT(NETWORKDAYS.INTL(AX$4,AX$4,Chômés))),"*",Montant),
IF(AND(OFFSET(AX52,,-Sens)&lt;&gt;"",OR(OFFSET(AX$4,,-Sens)=Tout_JF_P,NOT(NETWORKDAYS.INTL(OFFSET(AX$4,,-Sens),OFFSET(AX$4,,-Sens),Chômés)))),IF(OR(AX$4=Tout_JF_P,NOT(NETWORKDAYS.INTL(AX$4,AX$4,Chômés))),"*",Montant),
"")))))),"")</f>
        <v/>
      </c>
      <c r="AY52" s="87" t="str">
        <f ca="1">IFERROR(IF(AY$4&lt;$D52,"",
IF(AY$4&gt;La_Dernière_Opération,"",
IF(AY$4=La_Dernière_Opération,Montant,
IF(AY$4=$D52,IF(OR(AY$4=Tout_JF_P,NOT(NETWORKDAYS.INTL(AY$4,AY$4,Chômés))),"*",Montant),
IF(_T_E=AY$4,IF(OR(AY$4=Tout_JF_P,NOT(NETWORKDAYS.INTL(AY$4,AY$4,Chômés))),"*",Montant),
IF(AND(OFFSET(AY52,,-Sens)&lt;&gt;"",OR(OFFSET(AY$4,,-Sens)=Tout_JF_P,NOT(NETWORKDAYS.INTL(OFFSET(AY$4,,-Sens),OFFSET(AY$4,,-Sens),Chômés)))),IF(OR(AY$4=Tout_JF_P,NOT(NETWORKDAYS.INTL(AY$4,AY$4,Chômés))),"*",Montant),
"")))))),"")</f>
        <v/>
      </c>
      <c r="AZ52" s="87" t="str">
        <f ca="1">IFERROR(IF(AZ$4&lt;$D52,"",
IF(AZ$4&gt;La_Dernière_Opération,"",
IF(AZ$4=La_Dernière_Opération,Montant,
IF(AZ$4=$D52,IF(OR(AZ$4=Tout_JF_P,NOT(NETWORKDAYS.INTL(AZ$4,AZ$4,Chômés))),"*",Montant),
IF(_T_E=AZ$4,IF(OR(AZ$4=Tout_JF_P,NOT(NETWORKDAYS.INTL(AZ$4,AZ$4,Chômés))),"*",Montant),
IF(AND(OFFSET(AZ52,,-Sens)&lt;&gt;"",OR(OFFSET(AZ$4,,-Sens)=Tout_JF_P,NOT(NETWORKDAYS.INTL(OFFSET(AZ$4,,-Sens),OFFSET(AZ$4,,-Sens),Chômés)))),IF(OR(AZ$4=Tout_JF_P,NOT(NETWORKDAYS.INTL(AZ$4,AZ$4,Chômés))),"*",Montant),
"")))))),"")</f>
        <v/>
      </c>
      <c r="BA52" s="87" t="str">
        <f t="array" aca="1" ref="BA52" ca="1">IFERROR(IF(BA$4&lt;$D52,"",
IF(BA$4&gt;La_Dernière_Opération,"",
IF(BA$4=La_Dernière_Opération,Montant,
IF(BA$4=$D52,IF(OR(BA$4=Tout_JF_P,NOT(NETWORKDAYS.INTL(BA$4,BA$4,Chômés))),"*",Montant),
IF(_T_E=BA$4,IF(OR(BA$4=Tout_JF_P,NOT(NETWORKDAYS.INTL(BA$4,BA$4,Chômés))),"*",Montant),
IF(AND(OFFSET(BA52,,-Sens)&lt;&gt;"",OR(OFFSET(BA$4,,-Sens)=Tout_JF_P,NOT(NETWORKDAYS.INTL(OFFSET(BA$4,,-Sens),OFFSET(BA$4,,-Sens),Chômés)))),IF(OR(BA$4=Tout_JF_P,NOT(NETWORKDAYS.INTL(BA$4,BA$4,Chômés))),"*",Montant),
"")))))),"")</f>
        <v/>
      </c>
      <c r="BB52" s="88" t="str">
        <f t="array" aca="1" ref="BB52" ca="1">IFERROR(IF(BB$4&lt;$D52,"",
IF(BB$4&gt;La_Dernière_Opération,"",
IF(BB$4=La_Dernière_Opération,Montant,
IF(BB$4=$D52,IF(OR(BB$4=Tout_JF_P,NOT(NETWORKDAYS.INTL(BB$4,BB$4,Chômés))),"*",Montant),
IF(_T_E=BB$4,IF(OR(BB$4=Tout_JF_P,NOT(NETWORKDAYS.INTL(BB$4,BB$4,Chômés))),"*",Montant),
IF(AND(OFFSET(BB52,,-Sens)&lt;&gt;"",OR(OFFSET(BB$4,,-Sens)=Tout_JF_P,NOT(NETWORKDAYS.INTL(OFFSET(BB$4,,-Sens),OFFSET(BB$4,,-Sens),Chômés)))),IF(OR(BB$4=Tout_JF_P,NOT(NETWORKDAYS.INTL(BB$4,BB$4,Chômés))),"*",Montant),
"")))))),"")</f>
        <v/>
      </c>
      <c r="BC52" s="88" t="str">
        <f t="array" aca="1" ref="BC52" ca="1">IFERROR(IF(BC$4&lt;$D52,"",
IF(BC$4&gt;La_Dernière_Opération,"",
IF(BC$4=La_Dernière_Opération,Montant,
IF(BC$4=$D52,IF(OR(BC$4=Tout_JF_P,NOT(NETWORKDAYS.INTL(BC$4,BC$4,Chômés))),"*",Montant),
IF(_T_E=BC$4,IF(OR(BC$4=Tout_JF_P,NOT(NETWORKDAYS.INTL(BC$4,BC$4,Chômés))),"*",Montant),
IF(AND(OFFSET(BC52,,-Sens)&lt;&gt;"",OR(OFFSET(BC$4,,-Sens)=Tout_JF_P,NOT(NETWORKDAYS.INTL(OFFSET(BC$4,,-Sens),OFFSET(BC$4,,-Sens),Chômés)))),IF(OR(BC$4=Tout_JF_P,NOT(NETWORKDAYS.INTL(BC$4,BC$4,Chômés))),"*",Montant),
"")))))),"")</f>
        <v/>
      </c>
      <c r="BD52" s="88" t="str">
        <f t="array" aca="1" ref="BD52" ca="1">IFERROR(IF(BD$4&lt;$D52,"",
IF(BD$4&gt;La_Dernière_Opération,"",
IF(BD$4=La_Dernière_Opération,Montant,
IF(BD$4=$D52,IF(OR(BD$4=Tout_JF_P,NOT(NETWORKDAYS.INTL(BD$4,BD$4,Chômés))),"*",Montant),
IF(_T_E=BD$4,IF(OR(BD$4=Tout_JF_P,NOT(NETWORKDAYS.INTL(BD$4,BD$4,Chômés))),"*",Montant),
IF(AND(OFFSET(BD52,,-Sens)&lt;&gt;"",OR(OFFSET(BD$4,,-Sens)=Tout_JF_P,NOT(NETWORKDAYS.INTL(OFFSET(BD$4,,-Sens),OFFSET(BD$4,,-Sens),Chômés)))),IF(OR(BD$4=Tout_JF_P,NOT(NETWORKDAYS.INTL(BD$4,BD$4,Chômés))),"*",Montant),
"")))))),"")</f>
        <v/>
      </c>
      <c r="BE52" s="88" t="str">
        <f t="array" aca="1" ref="BE52" ca="1">IFERROR(IF(BE$4&lt;$D52,"",
IF(BE$4&gt;La_Dernière_Opération,"",
IF(BE$4=La_Dernière_Opération,Montant,
IF(BE$4=$D52,IF(OR(BE$4=Tout_JF_P,NOT(NETWORKDAYS.INTL(BE$4,BE$4,Chômés))),"*",Montant),
IF(_T_E=BE$4,IF(OR(BE$4=Tout_JF_P,NOT(NETWORKDAYS.INTL(BE$4,BE$4,Chômés))),"*",Montant),
IF(AND(OFFSET(BE52,,-Sens)&lt;&gt;"",OR(OFFSET(BE$4,,-Sens)=Tout_JF_P,NOT(NETWORKDAYS.INTL(OFFSET(BE$4,,-Sens),OFFSET(BE$4,,-Sens),Chômés)))),IF(OR(BE$4=Tout_JF_P,NOT(NETWORKDAYS.INTL(BE$4,BE$4,Chômés))),"*",Montant),
"")))))),"")</f>
        <v/>
      </c>
      <c r="BF52" s="88" t="str">
        <f t="array" aca="1" ref="BF52" ca="1">IFERROR(IF(BF$4&lt;$D52,"",
IF(BF$4&gt;La_Dernière_Opération,"",
IF(BF$4=La_Dernière_Opération,Montant,
IF(BF$4=$D52,IF(OR(BF$4=Tout_JF_P,NOT(NETWORKDAYS.INTL(BF$4,BF$4,Chômés))),"*",Montant),
IF(_T_E=BF$4,IF(OR(BF$4=Tout_JF_P,NOT(NETWORKDAYS.INTL(BF$4,BF$4,Chômés))),"*",Montant),
IF(AND(OFFSET(BF52,,-Sens)&lt;&gt;"",OR(OFFSET(BF$4,,-Sens)=Tout_JF_P,NOT(NETWORKDAYS.INTL(OFFSET(BF$4,,-Sens),OFFSET(BF$4,,-Sens),Chômés)))),IF(OR(BF$4=Tout_JF_P,NOT(NETWORKDAYS.INTL(BF$4,BF$4,Chômés))),"*",Montant),
"")))))),"")</f>
        <v/>
      </c>
      <c r="BG52" s="88" t="str">
        <f t="array" aca="1" ref="BG52" ca="1">IFERROR(IF(BG$4&lt;$D52,"",
IF(BG$4&gt;La_Dernière_Opération,"",
IF(BG$4=La_Dernière_Opération,Montant,
IF(BG$4=$D52,IF(OR(BG$4=Tout_JF_P,NOT(NETWORKDAYS.INTL(BG$4,BG$4,Chômés))),"*",Montant),
IF(_T_E=BG$4,IF(OR(BG$4=Tout_JF_P,NOT(NETWORKDAYS.INTL(BG$4,BG$4,Chômés))),"*",Montant),
IF(AND(OFFSET(BG52,,-Sens)&lt;&gt;"",OR(OFFSET(BG$4,,-Sens)=Tout_JF_P,NOT(NETWORKDAYS.INTL(OFFSET(BG$4,,-Sens),OFFSET(BG$4,,-Sens),Chômés)))),IF(OR(BG$4=Tout_JF_P,NOT(NETWORKDAYS.INTL(BG$4,BG$4,Chômés))),"*",Montant),
"")))))),"")</f>
        <v/>
      </c>
      <c r="BH52" s="89" t="str">
        <f t="array" aca="1" ref="BH52" ca="1">IFERROR(IF(BH$4&lt;$D52,"",
IF(BH$4&gt;La_Dernière_Opération,"",
IF(BH$4=La_Dernière_Opération,Montant,
IF(BH$4=$D52,IF(OR(BH$4=Tout_JF_P,NOT(NETWORKDAYS.INTL(BH$4,BH$4,Chômés))),"*",Montant),
IF(_T_E=BH$4,IF(OR(BH$4=Tout_JF_P,NOT(NETWORKDAYS.INTL(BH$4,BH$4,Chômés))),"*",Montant),
IF(AND(OFFSET(BH52,,-Sens)&lt;&gt;"",OR(OFFSET(BH$4,,-Sens)=Tout_JF_P,NOT(NETWORKDAYS.INTL(OFFSET(BH$4,,-Sens),OFFSET(BH$4,,-Sens),Chômés)))),IF(OR(BH$4=Tout_JF_P,NOT(NETWORKDAYS.INTL(BH$4,BH$4,Chômés))),"*",Montant),
"")))))),"")</f>
        <v/>
      </c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  <c r="DT52" s="5"/>
      <c r="DU52" s="5"/>
      <c r="DV52" s="5"/>
      <c r="DW52" s="5"/>
      <c r="DX52" s="5"/>
      <c r="DY52" s="5"/>
      <c r="DZ52" s="5"/>
      <c r="EA52" s="5"/>
      <c r="EB52" s="5"/>
      <c r="EC52" s="5"/>
      <c r="ED52" s="5"/>
      <c r="EE52" s="5"/>
      <c r="EF52" s="5"/>
      <c r="EG52" s="5"/>
      <c r="EH52" s="5"/>
      <c r="EI52" s="5"/>
      <c r="EJ52" s="5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  <c r="FF52" s="5"/>
      <c r="FG52" s="5"/>
      <c r="FH52" s="5"/>
      <c r="FI52" s="5"/>
      <c r="FJ52" s="5"/>
      <c r="FK52" s="5"/>
      <c r="FL52" s="5"/>
      <c r="FM52" s="5"/>
      <c r="FN52" s="5"/>
      <c r="FO52" s="5"/>
      <c r="FP52" s="5"/>
      <c r="FQ52" s="5"/>
      <c r="FR52" s="5"/>
      <c r="FS52" s="5"/>
      <c r="FT52" s="5"/>
      <c r="FU52" s="5"/>
      <c r="FV52" s="5"/>
      <c r="FW52" s="5"/>
      <c r="FX52" s="5"/>
      <c r="FY52" s="5"/>
      <c r="FZ52" s="5"/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G52" s="5"/>
      <c r="HH52" s="5"/>
      <c r="HI52" s="5"/>
      <c r="HJ52" s="5"/>
      <c r="HK52" s="5"/>
      <c r="HL52" s="5"/>
      <c r="HM52" s="5"/>
      <c r="HN52" s="5"/>
      <c r="HO52" s="5"/>
      <c r="HP52" s="5"/>
      <c r="HQ52" s="5"/>
      <c r="HR52" s="5"/>
      <c r="HS52" s="5"/>
      <c r="HT52" s="5"/>
      <c r="HU52" s="5"/>
      <c r="HV52" s="5"/>
      <c r="HW52" s="5"/>
      <c r="HX52" s="5"/>
      <c r="HY52" s="5"/>
      <c r="HZ52" s="5"/>
      <c r="IA52" s="5"/>
      <c r="IB52" s="5"/>
      <c r="IC52" s="5"/>
      <c r="ID52" s="5"/>
      <c r="IE52" s="5"/>
      <c r="IF52" s="5"/>
      <c r="IG52" s="5"/>
      <c r="IH52" s="5"/>
      <c r="II52" s="5"/>
      <c r="IJ52" s="5"/>
      <c r="IK52" s="5"/>
      <c r="IL52" s="5"/>
      <c r="IM52" s="5"/>
      <c r="IN52" s="5"/>
      <c r="IO52" s="5"/>
      <c r="IP52" s="5"/>
      <c r="IQ52" s="5"/>
      <c r="IR52" s="5"/>
      <c r="IS52" s="5"/>
      <c r="IT52" s="5"/>
      <c r="IU52" s="5"/>
      <c r="IV52" s="5"/>
      <c r="IW52" s="5"/>
      <c r="IX52" s="5"/>
      <c r="IY52" s="5"/>
      <c r="IZ52" s="5"/>
      <c r="JA52" s="5"/>
      <c r="JB52" s="5"/>
      <c r="JC52" s="5"/>
      <c r="JD52" s="5"/>
      <c r="JE52" s="5"/>
      <c r="JF52" s="5"/>
      <c r="JG52" s="5"/>
      <c r="JH52" s="5"/>
      <c r="JI52" s="5"/>
      <c r="JJ52" s="5"/>
      <c r="JK52" s="5"/>
      <c r="JL52" s="5"/>
      <c r="JM52" s="5"/>
      <c r="JN52" s="5"/>
      <c r="JO52" s="5"/>
      <c r="JP52" s="5"/>
      <c r="JQ52" s="5"/>
      <c r="JR52" s="5"/>
      <c r="JS52" s="5"/>
      <c r="JT52" s="5"/>
      <c r="JU52" s="5"/>
      <c r="JV52" s="5"/>
      <c r="JW52" s="5"/>
      <c r="JX52" s="5"/>
      <c r="JY52" s="5"/>
      <c r="JZ52" s="5"/>
      <c r="KA52" s="5"/>
      <c r="KB52" s="5"/>
      <c r="KC52" s="5"/>
      <c r="KD52" s="5"/>
      <c r="KE52" s="5"/>
      <c r="KF52" s="5"/>
      <c r="KG52" s="5"/>
      <c r="KH52" s="5"/>
      <c r="KI52" s="5"/>
      <c r="KJ52" s="5"/>
      <c r="KK52" s="5"/>
      <c r="KL52" s="5"/>
      <c r="KM52" s="5"/>
      <c r="KN52" s="5"/>
      <c r="KO52" s="5"/>
      <c r="KP52" s="5"/>
      <c r="KQ52" s="5"/>
      <c r="KR52" s="5"/>
      <c r="KS52" s="5"/>
      <c r="KT52" s="5"/>
      <c r="KU52" s="5"/>
      <c r="KV52" s="5"/>
      <c r="KW52" s="5"/>
      <c r="KX52" s="5"/>
      <c r="KY52" s="5"/>
      <c r="KZ52" s="5"/>
      <c r="LA52" s="5"/>
      <c r="LB52" s="5"/>
      <c r="LC52" s="5"/>
      <c r="LD52" s="5"/>
      <c r="LE52" s="5"/>
      <c r="LF52" s="5"/>
      <c r="LG52" s="5"/>
      <c r="LH52" s="5"/>
      <c r="LI52" s="5"/>
      <c r="LJ52" s="5"/>
      <c r="LK52" s="5"/>
      <c r="LL52" s="5"/>
      <c r="LM52" s="5"/>
      <c r="LN52" s="5"/>
      <c r="LO52" s="5"/>
      <c r="LP52" s="5"/>
      <c r="LQ52" s="5"/>
      <c r="LR52" s="5"/>
      <c r="LS52" s="5"/>
      <c r="LT52" s="5"/>
      <c r="LU52" s="5"/>
      <c r="LV52" s="5"/>
      <c r="LW52" s="5"/>
      <c r="LX52" s="5"/>
      <c r="LY52" s="5"/>
      <c r="LZ52" s="5"/>
      <c r="MA52" s="5"/>
      <c r="MB52" s="5"/>
      <c r="MC52" s="5"/>
      <c r="MD52" s="5"/>
      <c r="ME52" s="5"/>
      <c r="MF52" s="5"/>
      <c r="MG52" s="5"/>
      <c r="MH52" s="5"/>
      <c r="MI52" s="5"/>
      <c r="MJ52" s="5"/>
      <c r="MK52" s="5"/>
      <c r="ML52" s="5"/>
      <c r="MM52" s="5"/>
      <c r="MN52" s="5"/>
      <c r="MO52" s="5"/>
      <c r="MP52" s="5"/>
      <c r="MQ52" s="5"/>
      <c r="MR52" s="5"/>
      <c r="MS52" s="5"/>
      <c r="MT52" s="5"/>
      <c r="MU52" s="5"/>
      <c r="MV52" s="5"/>
      <c r="MW52" s="5"/>
      <c r="MX52" s="5"/>
      <c r="MY52" s="5"/>
      <c r="MZ52" s="5"/>
      <c r="NA52" s="5"/>
      <c r="NB52" s="5"/>
      <c r="NC52" s="5"/>
      <c r="ND52" s="5"/>
      <c r="NE52" s="5"/>
      <c r="NF52" s="5"/>
      <c r="NG52" s="5"/>
      <c r="NH52" s="5"/>
      <c r="NI52" s="5"/>
      <c r="NJ52" s="5"/>
      <c r="NK52" s="5"/>
      <c r="NL52" s="5"/>
      <c r="NM52" s="5"/>
      <c r="NN52" s="5"/>
      <c r="NO52" s="5"/>
      <c r="NP52" s="5"/>
      <c r="NQ52" s="5"/>
      <c r="NR52" s="5"/>
      <c r="NS52" s="5"/>
      <c r="NT52" s="5"/>
      <c r="NU52" s="5"/>
      <c r="NV52" s="5"/>
      <c r="NW52" s="5"/>
      <c r="NX52" s="5"/>
      <c r="NY52" s="5"/>
      <c r="NZ52" s="5"/>
      <c r="OA52" s="5"/>
      <c r="OB52" s="5"/>
      <c r="OC52" s="5"/>
      <c r="OD52" s="5"/>
      <c r="OE52" s="5"/>
      <c r="OF52" s="5"/>
      <c r="OG52" s="5"/>
      <c r="OH52" s="5"/>
      <c r="OI52" s="5"/>
      <c r="OJ52" s="5"/>
      <c r="OK52" s="5"/>
      <c r="OL52" s="5"/>
      <c r="OM52" s="5"/>
      <c r="ON52" s="5"/>
      <c r="OO52" s="5"/>
      <c r="OP52" s="5"/>
      <c r="OQ52" s="5"/>
      <c r="OR52" s="5"/>
      <c r="OS52" s="5"/>
      <c r="OT52" s="5"/>
      <c r="OU52" s="5"/>
      <c r="OV52" s="5"/>
      <c r="OW52" s="5"/>
      <c r="OX52" s="5"/>
      <c r="OY52" s="5"/>
      <c r="OZ52" s="5"/>
      <c r="PA52" s="5"/>
      <c r="PB52" s="5"/>
      <c r="PC52" s="5"/>
      <c r="PD52" s="5"/>
      <c r="PE52" s="5"/>
      <c r="PF52" s="5"/>
      <c r="PG52" s="5"/>
      <c r="PH52" s="5"/>
      <c r="PI52" s="5"/>
      <c r="PJ52" s="5"/>
      <c r="PK52" s="5"/>
      <c r="PL52" s="5"/>
      <c r="PM52" s="5"/>
      <c r="PN52" s="5"/>
      <c r="PO52" s="5"/>
      <c r="PP52" s="5"/>
      <c r="PQ52" s="5"/>
      <c r="PR52" s="5"/>
      <c r="PS52" s="5"/>
      <c r="PT52" s="5"/>
      <c r="PU52" s="5"/>
      <c r="PV52" s="5"/>
      <c r="PW52" s="5"/>
      <c r="PX52" s="5"/>
      <c r="PY52" s="5"/>
      <c r="PZ52" s="5"/>
      <c r="QA52" s="5"/>
      <c r="QB52" s="5"/>
      <c r="QC52" s="5"/>
      <c r="QD52" s="5"/>
      <c r="QE52" s="5"/>
      <c r="QF52" s="5"/>
      <c r="QG52" s="5"/>
      <c r="QH52" s="5"/>
      <c r="QI52" s="5"/>
      <c r="QJ52" s="5"/>
      <c r="QK52" s="5"/>
      <c r="QL52" s="5"/>
      <c r="QM52" s="5"/>
      <c r="QN52" s="5"/>
      <c r="QO52" s="5"/>
      <c r="QP52" s="5"/>
      <c r="QQ52" s="5"/>
      <c r="QR52" s="5"/>
      <c r="QS52" s="5"/>
      <c r="QT52" s="5"/>
      <c r="QU52" s="5"/>
      <c r="QV52" s="5"/>
      <c r="QW52" s="5"/>
      <c r="QX52" s="5"/>
      <c r="QY52" s="5"/>
      <c r="QZ52" s="5"/>
      <c r="RA52" s="5"/>
      <c r="RB52" s="5"/>
      <c r="RC52" s="5"/>
      <c r="RD52" s="5"/>
      <c r="RE52" s="5"/>
      <c r="RF52" s="5"/>
      <c r="RG52" s="5"/>
      <c r="RH52" s="5"/>
      <c r="RI52" s="5"/>
      <c r="RJ52" s="5"/>
      <c r="RK52" s="5"/>
      <c r="RL52" s="5"/>
      <c r="RM52" s="5"/>
      <c r="RN52" s="5"/>
      <c r="RO52" s="5"/>
      <c r="RP52" s="5"/>
      <c r="RQ52" s="5"/>
      <c r="RR52" s="5"/>
      <c r="RS52" s="5"/>
      <c r="RT52" s="5"/>
      <c r="RU52" s="5"/>
      <c r="RV52" s="5"/>
      <c r="RW52" s="5"/>
      <c r="RX52" s="5"/>
      <c r="RY52" s="5"/>
      <c r="RZ52" s="5"/>
      <c r="SA52" s="5"/>
      <c r="SB52" s="5"/>
      <c r="SC52" s="5"/>
      <c r="SD52" s="5"/>
      <c r="SE52" s="5"/>
      <c r="SF52" s="5"/>
      <c r="SG52" s="5"/>
      <c r="SH52" s="5"/>
      <c r="SI52" s="5"/>
      <c r="SJ52" s="5"/>
      <c r="SK52" s="5"/>
      <c r="SL52" s="5"/>
      <c r="SM52" s="5"/>
      <c r="SN52" s="5"/>
      <c r="SO52" s="5"/>
      <c r="SP52" s="5"/>
      <c r="SQ52" s="5"/>
      <c r="SR52" s="5"/>
      <c r="SS52" s="5"/>
      <c r="ST52" s="5"/>
      <c r="SU52" s="5"/>
      <c r="SV52" s="5"/>
      <c r="SW52" s="5"/>
      <c r="SX52" s="5"/>
      <c r="SY52" s="5"/>
      <c r="SZ52" s="5"/>
      <c r="TA52" s="5"/>
      <c r="TB52" s="5"/>
      <c r="TC52" s="5"/>
      <c r="TD52" s="5"/>
      <c r="TE52" s="5"/>
      <c r="TF52" s="5"/>
      <c r="TG52" s="5"/>
      <c r="TH52" s="5"/>
      <c r="TI52" s="5"/>
      <c r="TJ52" s="5"/>
      <c r="TK52" s="5"/>
      <c r="TL52" s="5"/>
      <c r="TM52" s="5"/>
      <c r="TN52" s="5"/>
      <c r="TO52" s="5"/>
      <c r="TP52" s="5"/>
      <c r="TQ52" s="5"/>
      <c r="TR52" s="5"/>
      <c r="TS52" s="5"/>
      <c r="TT52" s="5"/>
      <c r="TU52" s="5"/>
      <c r="TV52" s="5"/>
      <c r="TW52" s="5"/>
      <c r="TX52" s="5"/>
      <c r="TY52" s="5"/>
      <c r="TZ52" s="5"/>
      <c r="UA52" s="5"/>
      <c r="UB52" s="5"/>
      <c r="UC52" s="5"/>
      <c r="UD52" s="5"/>
      <c r="UE52" s="5"/>
      <c r="UF52" s="5"/>
      <c r="UG52" s="5"/>
      <c r="UH52" s="5"/>
      <c r="UI52" s="5"/>
      <c r="UJ52" s="5"/>
      <c r="UK52" s="5"/>
      <c r="UL52" s="5"/>
      <c r="UM52" s="5"/>
      <c r="UN52" s="5"/>
      <c r="UO52" s="5"/>
      <c r="UP52" s="5"/>
      <c r="UQ52" s="5"/>
      <c r="UR52" s="5"/>
      <c r="US52" s="5"/>
      <c r="UT52" s="5"/>
      <c r="UU52" s="5"/>
      <c r="UV52" s="5"/>
      <c r="UW52" s="5"/>
      <c r="UX52" s="5"/>
      <c r="UY52" s="5"/>
      <c r="UZ52" s="5"/>
      <c r="VA52" s="5"/>
      <c r="VB52" s="5"/>
      <c r="VC52" s="5"/>
      <c r="VD52" s="5"/>
      <c r="VE52" s="5"/>
      <c r="VF52" s="5"/>
      <c r="VG52" s="5"/>
      <c r="VH52" s="5"/>
      <c r="VI52" s="5"/>
      <c r="VJ52" s="5"/>
      <c r="VK52" s="5"/>
      <c r="VL52" s="5"/>
      <c r="VM52" s="5"/>
      <c r="VN52" s="5"/>
      <c r="VO52" s="5"/>
      <c r="VP52" s="5"/>
      <c r="VQ52" s="5"/>
      <c r="VR52" s="5"/>
      <c r="VS52" s="5"/>
      <c r="VT52" s="5"/>
      <c r="VU52" s="5"/>
      <c r="VV52" s="5"/>
      <c r="VW52" s="5"/>
      <c r="VX52" s="5"/>
      <c r="VY52" s="5"/>
      <c r="VZ52" s="5"/>
      <c r="WA52" s="5"/>
      <c r="WB52" s="5"/>
      <c r="WC52" s="5"/>
      <c r="WD52" s="5"/>
      <c r="WE52" s="5"/>
      <c r="WF52" s="5"/>
      <c r="WG52" s="5"/>
      <c r="WH52" s="5"/>
      <c r="WI52" s="5"/>
      <c r="WJ52" s="5"/>
      <c r="WK52" s="5"/>
      <c r="WL52" s="5"/>
      <c r="WM52" s="5"/>
      <c r="WN52" s="5"/>
      <c r="WO52" s="5"/>
      <c r="WP52" s="5"/>
      <c r="WQ52" s="5"/>
      <c r="WR52" s="5"/>
      <c r="WS52" s="5"/>
      <c r="WT52" s="5"/>
      <c r="WU52" s="5"/>
      <c r="WV52" s="5"/>
      <c r="WW52" s="5"/>
      <c r="WX52" s="5"/>
      <c r="WY52" s="5"/>
      <c r="WZ52" s="5"/>
      <c r="XA52" s="5"/>
      <c r="XB52" s="5"/>
      <c r="XC52" s="5"/>
      <c r="XD52" s="5"/>
      <c r="XE52" s="5"/>
      <c r="XF52" s="5"/>
      <c r="XG52" s="5"/>
      <c r="XH52" s="5"/>
      <c r="XI52" s="5"/>
      <c r="XJ52" s="5"/>
      <c r="XK52" s="5"/>
      <c r="XL52" s="5"/>
      <c r="XM52" s="5"/>
      <c r="XN52" s="5"/>
      <c r="XO52" s="5"/>
      <c r="XP52" s="5"/>
      <c r="XQ52" s="5"/>
      <c r="XR52" s="5"/>
      <c r="XS52" s="5"/>
      <c r="XT52" s="5"/>
      <c r="XU52" s="5"/>
      <c r="XV52" s="5"/>
      <c r="XW52" s="5"/>
      <c r="XX52" s="5"/>
      <c r="XY52" s="5"/>
      <c r="XZ52" s="5"/>
      <c r="YA52" s="5"/>
      <c r="YB52" s="5"/>
      <c r="YC52" s="5"/>
      <c r="YD52" s="5"/>
      <c r="YE52" s="5"/>
      <c r="YF52" s="5"/>
      <c r="YG52" s="5"/>
      <c r="YH52" s="5"/>
      <c r="YI52" s="5"/>
      <c r="YJ52" s="5"/>
      <c r="YK52" s="5"/>
      <c r="YL52" s="5"/>
      <c r="YM52" s="5"/>
      <c r="YN52" s="5"/>
      <c r="YO52" s="5"/>
      <c r="YP52" s="5"/>
      <c r="YQ52" s="5"/>
      <c r="YR52" s="5"/>
      <c r="YS52" s="5"/>
      <c r="YT52" s="5"/>
      <c r="YU52" s="5"/>
      <c r="YV52" s="5"/>
      <c r="YW52" s="5"/>
      <c r="YX52" s="5"/>
      <c r="YY52" s="5"/>
      <c r="YZ52" s="5"/>
      <c r="ZA52" s="5"/>
      <c r="ZB52" s="5"/>
      <c r="ZC52" s="5"/>
      <c r="ZD52" s="5"/>
      <c r="ZE52" s="5"/>
      <c r="ZF52" s="5"/>
      <c r="ZG52" s="5"/>
      <c r="ZH52" s="5"/>
      <c r="ZI52" s="5"/>
      <c r="ZJ52" s="5"/>
      <c r="ZK52" s="5"/>
      <c r="ZL52" s="5"/>
      <c r="ZM52" s="5"/>
      <c r="ZN52" s="5"/>
      <c r="ZO52" s="5"/>
      <c r="ZP52" s="5"/>
      <c r="ZQ52" s="5"/>
      <c r="ZR52" s="5"/>
      <c r="ZS52" s="5"/>
      <c r="ZT52" s="5"/>
      <c r="ZU52" s="5"/>
      <c r="ZV52" s="5"/>
      <c r="ZW52" s="5"/>
      <c r="ZX52" s="5"/>
      <c r="ZY52" s="5"/>
      <c r="ZZ52" s="5"/>
    </row>
    <row r="53" spans="1:702" ht="26.25" x14ac:dyDescent="0.25">
      <c r="A53" s="61" t="s">
        <v>160</v>
      </c>
      <c r="B53" s="73" t="s">
        <v>168</v>
      </c>
      <c r="C53" s="69"/>
      <c r="D53" s="70">
        <v>43891</v>
      </c>
      <c r="E53" s="75" t="s">
        <v>54</v>
      </c>
      <c r="F53" s="71">
        <v>10000</v>
      </c>
      <c r="G53" s="69"/>
      <c r="H53" s="72">
        <f t="array" aca="1" ref="H53" ca="1">IF(OR($D53=Fériés,$D53=Ponts,NOT(NETWORKDAYS.INTL($D53,$D53,Chômés))),"Erreur de",IF($D53="","Absence de",IFERROR(
IF($I53="Terminé","Opération",
IF(TODAY()&lt;=$D53,$D53,
IF($I53&lt;WORKDAY.INTL(Prochaine_Echéance,IF(OR(WORKDAY.INTL(Prochaine_Echéance,0,Chômés,Tout_JF_P)=Tout_JF_P),1,0)*Sens,Chômés,Tout_JF_P),
$I53,
WORKDAY.INTL(Prochaine_Echéance,IF(OR(WORKDAY.INTL(Prochaine_Echéance,0,Chômés,Tout_JF_P)=Tout_JF_P),1,0)*Sens,Chômés,Tout_JF_P))
)),
IF($D53="","Absence de","Erreur de"))))</f>
        <v>43983</v>
      </c>
      <c r="I53" s="60" t="str">
        <f t="array" aca="1" ref="I53" ca="1">IF(OR($D53=Fériés,$D53=Ponts,NOT(NETWORKDAYS.INTL($D53,$D53,Chômés))),"date de début",IFERROR(
IF(La_Dernière_Opération&gt;EDATE($D53,100),"Perpétuel",
IF(La_Dernière_Opération&lt;TODAY(),"Terminé",La_Dernière_Opération)),IF(AND(ISNUMBER($D53),$E53=""),"périodicité","date de début")))</f>
        <v>Perpétuel</v>
      </c>
      <c r="J53" s="40" t="str">
        <f t="array" aca="1" ref="J53" ca="1">IFERROR(IF(J$4&lt;$D53,"",
IF(J$4&gt;La_Dernière_Opération,"",
IF(J$4=La_Dernière_Opération,Montant,
IF(J$4=$D53,IF(OR(J$4=Tout_JF_P,NOT(NETWORKDAYS.INTL(J$4,J$4,Chômés))),"*",Montant),
IF(_T_E=J$4,IF(OR(J$4=Tout_JF_P,NOT(NETWORKDAYS.INTL(J$4,J$4,Chômés))),"*",Montant),
IF(AND(OFFSET(J53,,-Sens)&lt;&gt;"",OR(OFFSET(J$4,,-Sens)=Tout_JF_P,NOT(NETWORKDAYS.INTL(OFFSET(J$4,,-Sens),OFFSET(J$4,,-Sens),Chômés)))),IF(OR(J$4=Tout_JF_P,NOT(NETWORKDAYS.INTL(J$4,J$4,Chômés))),"*",Montant),
"")))))),"")</f>
        <v/>
      </c>
      <c r="K53" s="40" t="str">
        <f t="array" aca="1" ref="K53" ca="1">IFERROR(IF(K$4&lt;$D53,"",
IF(K$4&gt;La_Dernière_Opération,"",
IF(K$4=La_Dernière_Opération,Montant,
IF(K$4=$D53,IF(OR(K$4=Tout_JF_P,NOT(NETWORKDAYS.INTL(K$4,K$4,Chômés))),"*",Montant),
IF(_T_E=K$4,IF(OR(K$4=Tout_JF_P,NOT(NETWORKDAYS.INTL(K$4,K$4,Chômés))),"*",Montant),
IF(AND(OFFSET(K53,,-Sens)&lt;&gt;"",OR(OFFSET(K$4,,-Sens)=Tout_JF_P,NOT(NETWORKDAYS.INTL(OFFSET(K$4,,-Sens),OFFSET(K$4,,-Sens),Chômés)))),IF(OR(K$4=Tout_JF_P,NOT(NETWORKDAYS.INTL(K$4,K$4,Chômés))),"*",Montant),
"")))))),"")</f>
        <v/>
      </c>
      <c r="L53" s="40" t="str">
        <f t="array" aca="1" ref="L53" ca="1">IFERROR(IF(L$4&lt;$D53,"",
IF(L$4&gt;La_Dernière_Opération,"",
IF(L$4=La_Dernière_Opération,Montant,
IF(L$4=$D53,IF(OR(L$4=Tout_JF_P,NOT(NETWORKDAYS.INTL(L$4,L$4,Chômés))),"*",Montant),
IF(_T_E=L$4,IF(OR(L$4=Tout_JF_P,NOT(NETWORKDAYS.INTL(L$4,L$4,Chômés))),"*",Montant),
IF(AND(OFFSET(L53,,-Sens)&lt;&gt;"",OR(OFFSET(L$4,,-Sens)=Tout_JF_P,NOT(NETWORKDAYS.INTL(OFFSET(L$4,,-Sens),OFFSET(L$4,,-Sens),Chômés)))),IF(OR(L$4=Tout_JF_P,NOT(NETWORKDAYS.INTL(L$4,L$4,Chômés))),"*",Montant),
"")))))),"")</f>
        <v/>
      </c>
      <c r="M53" s="40" t="str">
        <f t="array" aca="1" ref="M53" ca="1">IFERROR(IF(M$4&lt;$D53,"",
IF(M$4&gt;La_Dernière_Opération,"",
IF(M$4=La_Dernière_Opération,Montant,
IF(M$4=$D53,IF(OR(M$4=Tout_JF_P,NOT(NETWORKDAYS.INTL(M$4,M$4,Chômés))),"*",Montant),
IF(_T_E=M$4,IF(OR(M$4=Tout_JF_P,NOT(NETWORKDAYS.INTL(M$4,M$4,Chômés))),"*",Montant),
IF(AND(OFFSET(M53,,-Sens)&lt;&gt;"",OR(OFFSET(M$4,,-Sens)=Tout_JF_P,NOT(NETWORKDAYS.INTL(OFFSET(M$4,,-Sens),OFFSET(M$4,,-Sens),Chômés)))),IF(OR(M$4=Tout_JF_P,NOT(NETWORKDAYS.INTL(M$4,M$4,Chômés))),"*",Montant),
"")))))),"")</f>
        <v/>
      </c>
      <c r="N53" s="40" t="str">
        <f t="array" aca="1" ref="N53" ca="1">IFERROR(IF(N$4&lt;$D53,"",
IF(N$4&gt;La_Dernière_Opération,"",
IF(N$4=La_Dernière_Opération,Montant,
IF(N$4=$D53,IF(OR(N$4=Tout_JF_P,NOT(NETWORKDAYS.INTL(N$4,N$4,Chômés))),"*",Montant),
IF(_T_E=N$4,IF(OR(N$4=Tout_JF_P,NOT(NETWORKDAYS.INTL(N$4,N$4,Chômés))),"*",Montant),
IF(AND(OFFSET(N53,,-Sens)&lt;&gt;"",OR(OFFSET(N$4,,-Sens)=Tout_JF_P,NOT(NETWORKDAYS.INTL(OFFSET(N$4,,-Sens),OFFSET(N$4,,-Sens),Chômés)))),IF(OR(N$4=Tout_JF_P,NOT(NETWORKDAYS.INTL(N$4,N$4,Chômés))),"*",Montant),
"")))))),"")</f>
        <v/>
      </c>
      <c r="O53" s="40" t="str">
        <f t="array" aca="1" ref="O53" ca="1">IFERROR(IF(O$4&lt;$D53,"",
IF(O$4&gt;La_Dernière_Opération,"",
IF(O$4=La_Dernière_Opération,Montant,
IF(O$4=$D53,IF(OR(O$4=Tout_JF_P,NOT(NETWORKDAYS.INTL(O$4,O$4,Chômés))),"*",Montant),
IF(_T_E=O$4,IF(OR(O$4=Tout_JF_P,NOT(NETWORKDAYS.INTL(O$4,O$4,Chômés))),"*",Montant),
IF(AND(OFFSET(O53,,-Sens)&lt;&gt;"",OR(OFFSET(O$4,,-Sens)=Tout_JF_P,NOT(NETWORKDAYS.INTL(OFFSET(O$4,,-Sens),OFFSET(O$4,,-Sens),Chômés)))),IF(OR(O$4=Tout_JF_P,NOT(NETWORKDAYS.INTL(O$4,O$4,Chômés))),"*",Montant),
"")))))),"")</f>
        <v/>
      </c>
      <c r="P53" s="40" t="str">
        <f t="array" aca="1" ref="P53" ca="1">IFERROR(IF(P$4&lt;$D53,"",
IF(P$4&gt;La_Dernière_Opération,"",
IF(P$4=La_Dernière_Opération,Montant,
IF(P$4=$D53,IF(OR(P$4=Tout_JF_P,NOT(NETWORKDAYS.INTL(P$4,P$4,Chômés))),"*",Montant),
IF(_T_E=P$4,IF(OR(P$4=Tout_JF_P,NOT(NETWORKDAYS.INTL(P$4,P$4,Chômés))),"*",Montant),
IF(AND(OFFSET(P53,,-Sens)&lt;&gt;"",OR(OFFSET(P$4,,-Sens)=Tout_JF_P,NOT(NETWORKDAYS.INTL(OFFSET(P$4,,-Sens),OFFSET(P$4,,-Sens),Chômés)))),IF(OR(P$4=Tout_JF_P,NOT(NETWORKDAYS.INTL(P$4,P$4,Chômés))),"*",Montant),
"")))))),"")</f>
        <v/>
      </c>
      <c r="Q53" s="40" t="str">
        <f t="array" aca="1" ref="Q53" ca="1">IFERROR(IF(Q$4&lt;$D53,"",
IF(Q$4&gt;La_Dernière_Opération,"",
IF(Q$4=La_Dernière_Opération,Montant,
IF(Q$4=$D53,IF(OR(Q$4=Tout_JF_P,NOT(NETWORKDAYS.INTL(Q$4,Q$4,Chômés))),"*",Montant),
IF(_T_E=Q$4,IF(OR(Q$4=Tout_JF_P,NOT(NETWORKDAYS.INTL(Q$4,Q$4,Chômés))),"*",Montant),
IF(AND(OFFSET(Q53,,-Sens)&lt;&gt;"",OR(OFFSET(Q$4,,-Sens)=Tout_JF_P,NOT(NETWORKDAYS.INTL(OFFSET(Q$4,,-Sens),OFFSET(Q$4,,-Sens),Chômés)))),IF(OR(Q$4=Tout_JF_P,NOT(NETWORKDAYS.INTL(Q$4,Q$4,Chômés))),"*",Montant),
"")))))),"")</f>
        <v/>
      </c>
      <c r="R53" s="87" t="str">
        <f t="array" aca="1" ref="R53" ca="1">IFERROR(IF(R$4&lt;$D53,"",
IF(R$4&gt;La_Dernière_Opération,"",
IF(R$4=La_Dernière_Opération,Montant,
IF(R$4=$D53,IF(OR(R$4=Tout_JF_P,NOT(NETWORKDAYS.INTL(R$4,R$4,Chômés))),"*",Montant),
IF(_T_E=R$4,IF(OR(R$4=Tout_JF_P,NOT(NETWORKDAYS.INTL(R$4,R$4,Chômés))),"*",Montant),
IF(AND(OFFSET(R53,,-Sens)&lt;&gt;"",OR(OFFSET(R$4,,-Sens)=Tout_JF_P,NOT(NETWORKDAYS.INTL(OFFSET(R$4,,-Sens),OFFSET(R$4,,-Sens),Chômés)))),IF(OR(R$4=Tout_JF_P,NOT(NETWORKDAYS.INTL(R$4,R$4,Chômés))),"*",Montant),
"")))))),"")</f>
        <v/>
      </c>
      <c r="S53" s="87" t="str">
        <f t="array" aca="1" ref="S53" ca="1">IFERROR(IF(S$4&lt;$D53,"",
IF(S$4&gt;La_Dernière_Opération,"",
IF(S$4=La_Dernière_Opération,Montant,
IF(S$4=$D53,IF(OR(S$4=Tout_JF_P,NOT(NETWORKDAYS.INTL(S$4,S$4,Chômés))),"*",Montant),
IF(_T_E=S$4,IF(OR(S$4=Tout_JF_P,NOT(NETWORKDAYS.INTL(S$4,S$4,Chômés))),"*",Montant),
IF(AND(OFFSET(S53,,-Sens)&lt;&gt;"",OR(OFFSET(S$4,,-Sens)=Tout_JF_P,NOT(NETWORKDAYS.INTL(OFFSET(S$4,,-Sens),OFFSET(S$4,,-Sens),Chômés)))),IF(OR(S$4=Tout_JF_P,NOT(NETWORKDAYS.INTL(S$4,S$4,Chômés))),"*",Montant),
"")))))),"")</f>
        <v/>
      </c>
      <c r="T53" s="87" t="str">
        <f t="array" aca="1" ref="T53" ca="1">IFERROR(IF(T$4&lt;$D53,"",
IF(T$4&gt;La_Dernière_Opération,"",
IF(T$4=La_Dernière_Opération,Montant,
IF(T$4=$D53,IF(OR(T$4=Tout_JF_P,NOT(NETWORKDAYS.INTL(T$4,T$4,Chômés))),"*",Montant),
IF(_T_E=T$4,IF(OR(T$4=Tout_JF_P,NOT(NETWORKDAYS.INTL(T$4,T$4,Chômés))),"*",Montant),
IF(AND(OFFSET(T53,,-Sens)&lt;&gt;"",OR(OFFSET(T$4,,-Sens)=Tout_JF_P,NOT(NETWORKDAYS.INTL(OFFSET(T$4,,-Sens),OFFSET(T$4,,-Sens),Chômés)))),IF(OR(T$4=Tout_JF_P,NOT(NETWORKDAYS.INTL(T$4,T$4,Chômés))),"*",Montant),
"")))))),"")</f>
        <v/>
      </c>
      <c r="U53" s="87" t="str">
        <f t="array" aca="1" ref="U53" ca="1">IFERROR(IF(U$4&lt;$D53,"",
IF(U$4&gt;La_Dernière_Opération,"",
IF(U$4=La_Dernière_Opération,Montant,
IF(U$4=$D53,IF(OR(U$4=Tout_JF_P,NOT(NETWORKDAYS.INTL(U$4,U$4,Chômés))),"*",Montant),
IF(_T_E=U$4,IF(OR(U$4=Tout_JF_P,NOT(NETWORKDAYS.INTL(U$4,U$4,Chômés))),"*",Montant),
IF(AND(OFFSET(U53,,-Sens)&lt;&gt;"",OR(OFFSET(U$4,,-Sens)=Tout_JF_P,NOT(NETWORKDAYS.INTL(OFFSET(U$4,,-Sens),OFFSET(U$4,,-Sens),Chômés)))),IF(OR(U$4=Tout_JF_P,NOT(NETWORKDAYS.INTL(U$4,U$4,Chômés))),"*",Montant),
"")))))),"")</f>
        <v/>
      </c>
      <c r="V53" s="87" t="str">
        <f ca="1">IFERROR(IF(V$4&lt;$D53,"",
IF(V$4&gt;La_Dernière_Opération,"",
IF(V$4=La_Dernière_Opération,Montant,
IF(V$4=$D53,IF(OR(V$4=Tout_JF_P,NOT(NETWORKDAYS.INTL(V$4,V$4,Chômés))),"*",Montant),
IF(_T_E=V$4,IF(OR(V$4=Tout_JF_P,NOT(NETWORKDAYS.INTL(V$4,V$4,Chômés))),"*",Montant),
IF(AND(OFFSET(V53,,-Sens)&lt;&gt;"",OR(OFFSET(V$4,,-Sens)=Tout_JF_P,NOT(NETWORKDAYS.INTL(OFFSET(V$4,,-Sens),OFFSET(V$4,,-Sens),Chômés)))),IF(OR(V$4=Tout_JF_P,NOT(NETWORKDAYS.INTL(V$4,V$4,Chômés))),"*",Montant),
"")))))),"")</f>
        <v/>
      </c>
      <c r="W53" s="87" t="str">
        <f ca="1">IFERROR(IF(W$4&lt;$D53,"",
IF(W$4&gt;La_Dernière_Opération,"",
IF(W$4=La_Dernière_Opération,Montant,
IF(W$4=$D53,IF(OR(W$4=Tout_JF_P,NOT(NETWORKDAYS.INTL(W$4,W$4,Chômés))),"*",Montant),
IF(_T_E=W$4,IF(OR(W$4=Tout_JF_P,NOT(NETWORKDAYS.INTL(W$4,W$4,Chômés))),"*",Montant),
IF(AND(OFFSET(W53,,-Sens)&lt;&gt;"",OR(OFFSET(W$4,,-Sens)=Tout_JF_P,NOT(NETWORKDAYS.INTL(OFFSET(W$4,,-Sens),OFFSET(W$4,,-Sens),Chômés)))),IF(OR(W$4=Tout_JF_P,NOT(NETWORKDAYS.INTL(W$4,W$4,Chômés))),"*",Montant),
"")))))),"")</f>
        <v/>
      </c>
      <c r="X53" s="87" t="str">
        <f t="array" aca="1" ref="X53" ca="1">IFERROR(IF(X$4&lt;$D53,"",
IF(X$4&gt;La_Dernière_Opération,"",
IF(X$4=La_Dernière_Opération,Montant,
IF(X$4=$D53,IF(OR(X$4=Tout_JF_P,NOT(NETWORKDAYS.INTL(X$4,X$4,Chômés))),"*",Montant),
IF(_T_E=X$4,IF(OR(X$4=Tout_JF_P,NOT(NETWORKDAYS.INTL(X$4,X$4,Chômés))),"*",Montant),
IF(AND(OFFSET(X53,,-Sens)&lt;&gt;"",OR(OFFSET(X$4,,-Sens)=Tout_JF_P,NOT(NETWORKDAYS.INTL(OFFSET(X$4,,-Sens),OFFSET(X$4,,-Sens),Chômés)))),IF(OR(X$4=Tout_JF_P,NOT(NETWORKDAYS.INTL(X$4,X$4,Chômés))),"*",Montant),
"")))))),"")</f>
        <v/>
      </c>
      <c r="Y53" s="87" t="str">
        <f t="array" aca="1" ref="Y53" ca="1">IFERROR(IF(Y$4&lt;$D53,"",
IF(Y$4&gt;La_Dernière_Opération,"",
IF(Y$4=La_Dernière_Opération,Montant,
IF(Y$4=$D53,IF(OR(Y$4=Tout_JF_P,NOT(NETWORKDAYS.INTL(Y$4,Y$4,Chômés))),"*",Montant),
IF(_T_E=Y$4,IF(OR(Y$4=Tout_JF_P,NOT(NETWORKDAYS.INTL(Y$4,Y$4,Chômés))),"*",Montant),
IF(AND(OFFSET(Y53,,-Sens)&lt;&gt;"",OR(OFFSET(Y$4,,-Sens)=Tout_JF_P,NOT(NETWORKDAYS.INTL(OFFSET(Y$4,,-Sens),OFFSET(Y$4,,-Sens),Chômés)))),IF(OR(Y$4=Tout_JF_P,NOT(NETWORKDAYS.INTL(Y$4,Y$4,Chômés))),"*",Montant),
"")))))),"")</f>
        <v/>
      </c>
      <c r="Z53" s="87" t="str">
        <f t="array" aca="1" ref="Z53" ca="1">IFERROR(IF(Z$4&lt;$D53,"",
IF(Z$4&gt;La_Dernière_Opération,"",
IF(Z$4=La_Dernière_Opération,Montant,
IF(Z$4=$D53,IF(OR(Z$4=Tout_JF_P,NOT(NETWORKDAYS.INTL(Z$4,Z$4,Chômés))),"*",Montant),
IF(_T_E=Z$4,IF(OR(Z$4=Tout_JF_P,NOT(NETWORKDAYS.INTL(Z$4,Z$4,Chômés))),"*",Montant),
IF(AND(OFFSET(Z53,,-Sens)&lt;&gt;"",OR(OFFSET(Z$4,,-Sens)=Tout_JF_P,NOT(NETWORKDAYS.INTL(OFFSET(Z$4,,-Sens),OFFSET(Z$4,,-Sens),Chômés)))),IF(OR(Z$4=Tout_JF_P,NOT(NETWORKDAYS.INTL(Z$4,Z$4,Chômés))),"*",Montant),
"")))))),"")</f>
        <v/>
      </c>
      <c r="AA53" s="87" t="str">
        <f t="array" aca="1" ref="AA53" ca="1">IFERROR(IF(AA$4&lt;$D53,"",
IF(AA$4&gt;La_Dernière_Opération,"",
IF(AA$4=La_Dernière_Opération,Montant,
IF(AA$4=$D53,IF(OR(AA$4=Tout_JF_P,NOT(NETWORKDAYS.INTL(AA$4,AA$4,Chômés))),"*",Montant),
IF(_T_E=AA$4,IF(OR(AA$4=Tout_JF_P,NOT(NETWORKDAYS.INTL(AA$4,AA$4,Chômés))),"*",Montant),
IF(AND(OFFSET(AA53,,-Sens)&lt;&gt;"",OR(OFFSET(AA$4,,-Sens)=Tout_JF_P,NOT(NETWORKDAYS.INTL(OFFSET(AA$4,,-Sens),OFFSET(AA$4,,-Sens),Chômés)))),IF(OR(AA$4=Tout_JF_P,NOT(NETWORKDAYS.INTL(AA$4,AA$4,Chômés))),"*",Montant),
"")))))),"")</f>
        <v/>
      </c>
      <c r="AB53" s="87" t="str">
        <f ca="1">IFERROR(IF(AB$4&lt;$D53,"",
IF(AB$4&gt;La_Dernière_Opération,"",
IF(AB$4=La_Dernière_Opération,Montant,
IF(AB$4=$D53,IF(OR(AB$4=Tout_JF_P,NOT(NETWORKDAYS.INTL(AB$4,AB$4,Chômés))),"*",Montant),
IF(_T_E=AB$4,IF(OR(AB$4=Tout_JF_P,NOT(NETWORKDAYS.INTL(AB$4,AB$4,Chômés))),"*",Montant),
IF(AND(OFFSET(AB53,,-Sens)&lt;&gt;"",OR(OFFSET(AB$4,,-Sens)=Tout_JF_P,NOT(NETWORKDAYS.INTL(OFFSET(AB$4,,-Sens),OFFSET(AB$4,,-Sens),Chômés)))),IF(OR(AB$4=Tout_JF_P,NOT(NETWORKDAYS.INTL(AB$4,AB$4,Chômés))),"*",Montant),
"")))))),"")</f>
        <v/>
      </c>
      <c r="AC53" s="87" t="str">
        <f t="array" aca="1" ref="AC53" ca="1">IFERROR(IF(AC$4&lt;$D53,"",
IF(AC$4&gt;La_Dernière_Opération,"",
IF(AC$4=La_Dernière_Opération,Montant,
IF(AC$4=$D53,IF(OR(AC$4=Tout_JF_P,NOT(NETWORKDAYS.INTL(AC$4,AC$4,Chômés))),"*",Montant),
IF(_T_E=AC$4,IF(OR(AC$4=Tout_JF_P,NOT(NETWORKDAYS.INTL(AC$4,AC$4,Chômés))),"*",Montant),
IF(AND(OFFSET(AC53,,-Sens)&lt;&gt;"",OR(OFFSET(AC$4,,-Sens)=Tout_JF_P,NOT(NETWORKDAYS.INTL(OFFSET(AC$4,,-Sens),OFFSET(AC$4,,-Sens),Chômés)))),IF(OR(AC$4=Tout_JF_P,NOT(NETWORKDAYS.INTL(AC$4,AC$4,Chômés))),"*",Montant),
"")))))),"")</f>
        <v/>
      </c>
      <c r="AD53" s="87" t="str">
        <f ca="1">IFERROR(IF(AD$4&lt;$D53,"",
IF(AD$4&gt;La_Dernière_Opération,"",
IF(AD$4=La_Dernière_Opération,Montant,
IF(AD$4=$D53,IF(OR(AD$4=Tout_JF_P,NOT(NETWORKDAYS.INTL(AD$4,AD$4,Chômés))),"*",Montant),
IF(_T_E=AD$4,IF(OR(AD$4=Tout_JF_P,NOT(NETWORKDAYS.INTL(AD$4,AD$4,Chômés))),"*",Montant),
IF(AND(OFFSET(AD53,,-Sens)&lt;&gt;"",OR(OFFSET(AD$4,,-Sens)=Tout_JF_P,NOT(NETWORKDAYS.INTL(OFFSET(AD$4,,-Sens),OFFSET(AD$4,,-Sens),Chômés)))),IF(OR(AD$4=Tout_JF_P,NOT(NETWORKDAYS.INTL(AD$4,AD$4,Chômés))),"*",Montant),
"")))))),"")</f>
        <v/>
      </c>
      <c r="AE53" s="87" t="str">
        <f t="array" aca="1" ref="AE53" ca="1">IFERROR(IF(AE$4&lt;$D53,"",
IF(AE$4&gt;La_Dernière_Opération,"",
IF(AE$4=La_Dernière_Opération,Montant,
IF(AE$4=$D53,IF(OR(AE$4=Tout_JF_P,NOT(NETWORKDAYS.INTL(AE$4,AE$4,Chômés))),"*",Montant),
IF(_T_E=AE$4,IF(OR(AE$4=Tout_JF_P,NOT(NETWORKDAYS.INTL(AE$4,AE$4,Chômés))),"*",Montant),
IF(AND(OFFSET(AE53,,-Sens)&lt;&gt;"",OR(OFFSET(AE$4,,-Sens)=Tout_JF_P,NOT(NETWORKDAYS.INTL(OFFSET(AE$4,,-Sens),OFFSET(AE$4,,-Sens),Chômés)))),IF(OR(AE$4=Tout_JF_P,NOT(NETWORKDAYS.INTL(AE$4,AE$4,Chômés))),"*",Montant),
"")))))),"")</f>
        <v/>
      </c>
      <c r="AF53" s="87" t="str">
        <f t="array" aca="1" ref="AF53" ca="1">IFERROR(IF(AF$4&lt;$D53,"",
IF(AF$4&gt;La_Dernière_Opération,"",
IF(AF$4=La_Dernière_Opération,Montant,
IF(AF$4=$D53,IF(OR(AF$4=Tout_JF_P,NOT(NETWORKDAYS.INTL(AF$4,AF$4,Chômés))),"*",Montant),
IF(_T_E=AF$4,IF(OR(AF$4=Tout_JF_P,NOT(NETWORKDAYS.INTL(AF$4,AF$4,Chômés))),"*",Montant),
IF(AND(OFFSET(AF53,,-Sens)&lt;&gt;"",OR(OFFSET(AF$4,,-Sens)=Tout_JF_P,NOT(NETWORKDAYS.INTL(OFFSET(AF$4,,-Sens),OFFSET(AF$4,,-Sens),Chômés)))),IF(OR(AF$4=Tout_JF_P,NOT(NETWORKDAYS.INTL(AF$4,AF$4,Chômés))),"*",Montant),
"")))))),"")</f>
        <v/>
      </c>
      <c r="AG53" s="87" t="str">
        <f ca="1">IFERROR(IF(AG$4&lt;$D53,"",
IF(AG$4&gt;La_Dernière_Opération,"",
IF(AG$4=La_Dernière_Opération,Montant,
IF(AG$4=$D53,IF(OR(AG$4=Tout_JF_P,NOT(NETWORKDAYS.INTL(AG$4,AG$4,Chômés))),"*",Montant),
IF(_T_E=AG$4,IF(OR(AG$4=Tout_JF_P,NOT(NETWORKDAYS.INTL(AG$4,AG$4,Chômés))),"*",Montant),
IF(AND(OFFSET(AG53,,-Sens)&lt;&gt;"",OR(OFFSET(AG$4,,-Sens)=Tout_JF_P,NOT(NETWORKDAYS.INTL(OFFSET(AG$4,,-Sens),OFFSET(AG$4,,-Sens),Chômés)))),IF(OR(AG$4=Tout_JF_P,NOT(NETWORKDAYS.INTL(AG$4,AG$4,Chômés))),"*",Montant),
"")))))),"")</f>
        <v/>
      </c>
      <c r="AH53" s="87" t="str">
        <f t="array" aca="1" ref="AH53" ca="1">IFERROR(IF(AH$4&lt;$D53,"",
IF(AH$4&gt;La_Dernière_Opération,"",
IF(AH$4=La_Dernière_Opération,Montant,
IF(AH$4=$D53,IF(OR(AH$4=Tout_JF_P,NOT(NETWORKDAYS.INTL(AH$4,AH$4,Chômés))),"*",Montant),
IF(_T_E=AH$4,IF(OR(AH$4=Tout_JF_P,NOT(NETWORKDAYS.INTL(AH$4,AH$4,Chômés))),"*",Montant),
IF(AND(OFFSET(AH53,,-Sens)&lt;&gt;"",OR(OFFSET(AH$4,,-Sens)=Tout_JF_P,NOT(NETWORKDAYS.INTL(OFFSET(AH$4,,-Sens),OFFSET(AH$4,,-Sens),Chômés)))),IF(OR(AH$4=Tout_JF_P,NOT(NETWORKDAYS.INTL(AH$4,AH$4,Chômés))),"*",Montant),
"")))))),"")</f>
        <v/>
      </c>
      <c r="AI53" s="87" t="str">
        <f ca="1">IFERROR(IF(AI$4&lt;$D53,"",
IF(AI$4&gt;La_Dernière_Opération,"",
IF(AI$4=La_Dernière_Opération,Montant,
IF(AI$4=$D53,IF(OR(AI$4=Tout_JF_P,NOT(NETWORKDAYS.INTL(AI$4,AI$4,Chômés))),"*",Montant),
IF(_T_E=AI$4,IF(OR(AI$4=Tout_JF_P,NOT(NETWORKDAYS.INTL(AI$4,AI$4,Chômés))),"*",Montant),
IF(AND(OFFSET(AI53,,-Sens)&lt;&gt;"",OR(OFFSET(AI$4,,-Sens)=Tout_JF_P,NOT(NETWORKDAYS.INTL(OFFSET(AI$4,,-Sens),OFFSET(AI$4,,-Sens),Chômés)))),IF(OR(AI$4=Tout_JF_P,NOT(NETWORKDAYS.INTL(AI$4,AI$4,Chômés))),"*",Montant),
"")))))),"")</f>
        <v/>
      </c>
      <c r="AJ53" s="87" t="str">
        <f t="array" aca="1" ref="AJ53" ca="1">IFERROR(IF(AJ$4&lt;$D53,"",
IF(AJ$4&gt;La_Dernière_Opération,"",
IF(AJ$4=La_Dernière_Opération,Montant,
IF(AJ$4=$D53,IF(OR(AJ$4=Tout_JF_P,NOT(NETWORKDAYS.INTL(AJ$4,AJ$4,Chômés))),"*",Montant),
IF(_T_E=AJ$4,IF(OR(AJ$4=Tout_JF_P,NOT(NETWORKDAYS.INTL(AJ$4,AJ$4,Chômés))),"*",Montant),
IF(AND(OFFSET(AJ53,,-Sens)&lt;&gt;"",OR(OFFSET(AJ$4,,-Sens)=Tout_JF_P,NOT(NETWORKDAYS.INTL(OFFSET(AJ$4,,-Sens),OFFSET(AJ$4,,-Sens),Chômés)))),IF(OR(AJ$4=Tout_JF_P,NOT(NETWORKDAYS.INTL(AJ$4,AJ$4,Chômés))),"*",Montant),
"")))))),"")</f>
        <v/>
      </c>
      <c r="AK53" s="87" t="str">
        <f t="array" aca="1" ref="AK53" ca="1">IFERROR(IF(AK$4&lt;$D53,"",
IF(AK$4&gt;La_Dernière_Opération,"",
IF(AK$4=La_Dernière_Opération,Montant,
IF(AK$4=$D53,IF(OR(AK$4=Tout_JF_P,NOT(NETWORKDAYS.INTL(AK$4,AK$4,Chômés))),"*",Montant),
IF(_T_E=AK$4,IF(OR(AK$4=Tout_JF_P,NOT(NETWORKDAYS.INTL(AK$4,AK$4,Chômés))),"*",Montant),
IF(AND(OFFSET(AK53,,-Sens)&lt;&gt;"",OR(OFFSET(AK$4,,-Sens)=Tout_JF_P,NOT(NETWORKDAYS.INTL(OFFSET(AK$4,,-Sens),OFFSET(AK$4,,-Sens),Chômés)))),IF(OR(AK$4=Tout_JF_P,NOT(NETWORKDAYS.INTL(AK$4,AK$4,Chômés))),"*",Montant),
"")))))),"")</f>
        <v/>
      </c>
      <c r="AL53" s="87" t="str">
        <f t="array" aca="1" ref="AL53" ca="1">IFERROR(IF(AL$4&lt;$D53,"",
IF(AL$4&gt;La_Dernière_Opération,"",
IF(AL$4=La_Dernière_Opération,Montant,
IF(AL$4=$D53,IF(OR(AL$4=Tout_JF_P,NOT(NETWORKDAYS.INTL(AL$4,AL$4,Chômés))),"*",Montant),
IF(_T_E=AL$4,IF(OR(AL$4=Tout_JF_P,NOT(NETWORKDAYS.INTL(AL$4,AL$4,Chômés))),"*",Montant),
IF(AND(OFFSET(AL53,,-Sens)&lt;&gt;"",OR(OFFSET(AL$4,,-Sens)=Tout_JF_P,NOT(NETWORKDAYS.INTL(OFFSET(AL$4,,-Sens),OFFSET(AL$4,,-Sens),Chômés)))),IF(OR(AL$4=Tout_JF_P,NOT(NETWORKDAYS.INTL(AL$4,AL$4,Chômés))),"*",Montant),
"")))))),"")</f>
        <v/>
      </c>
      <c r="AM53" s="87" t="str">
        <f t="array" aca="1" ref="AM53" ca="1">IFERROR(IF(AM$4&lt;$D53,"",
IF(AM$4&gt;La_Dernière_Opération,"",
IF(AM$4=La_Dernière_Opération,Montant,
IF(AM$4=$D53,IF(OR(AM$4=Tout_JF_P,NOT(NETWORKDAYS.INTL(AM$4,AM$4,Chômés))),"*",Montant),
IF(_T_E=AM$4,IF(OR(AM$4=Tout_JF_P,NOT(NETWORKDAYS.INTL(AM$4,AM$4,Chômés))),"*",Montant),
IF(AND(OFFSET(AM53,,-Sens)&lt;&gt;"",OR(OFFSET(AM$4,,-Sens)=Tout_JF_P,NOT(NETWORKDAYS.INTL(OFFSET(AM$4,,-Sens),OFFSET(AM$4,,-Sens),Chômés)))),IF(OR(AM$4=Tout_JF_P,NOT(NETWORKDAYS.INTL(AM$4,AM$4,Chômés))),"*",Montant),
"")))))),"")</f>
        <v/>
      </c>
      <c r="AN53" s="87" t="str">
        <f t="array" aca="1" ref="AN53" ca="1">IFERROR(IF(AN$4&lt;$D53,"",
IF(AN$4&gt;La_Dernière_Opération,"",
IF(AN$4=La_Dernière_Opération,Montant,
IF(AN$4=$D53,IF(OR(AN$4=Tout_JF_P,NOT(NETWORKDAYS.INTL(AN$4,AN$4,Chômés))),"*",Montant),
IF(_T_E=AN$4,IF(OR(AN$4=Tout_JF_P,NOT(NETWORKDAYS.INTL(AN$4,AN$4,Chômés))),"*",Montant),
IF(AND(OFFSET(AN53,,-Sens)&lt;&gt;"",OR(OFFSET(AN$4,,-Sens)=Tout_JF_P,NOT(NETWORKDAYS.INTL(OFFSET(AN$4,,-Sens),OFFSET(AN$4,,-Sens),Chômés)))),IF(OR(AN$4=Tout_JF_P,NOT(NETWORKDAYS.INTL(AN$4,AN$4,Chômés))),"*",Montant),
"")))))),"")</f>
        <v/>
      </c>
      <c r="AO53" s="87" t="str">
        <f t="array" aca="1" ref="AO53" ca="1">IFERROR(IF(AO$4&lt;$D53,"",
IF(AO$4&gt;La_Dernière_Opération,"",
IF(AO$4=La_Dernière_Opération,Montant,
IF(AO$4=$D53,IF(OR(AO$4=Tout_JF_P,NOT(NETWORKDAYS.INTL(AO$4,AO$4,Chômés))),"*",Montant),
IF(_T_E=AO$4,IF(OR(AO$4=Tout_JF_P,NOT(NETWORKDAYS.INTL(AO$4,AO$4,Chômés))),"*",Montant),
IF(AND(OFFSET(AO53,,-Sens)&lt;&gt;"",OR(OFFSET(AO$4,,-Sens)=Tout_JF_P,NOT(NETWORKDAYS.INTL(OFFSET(AO$4,,-Sens),OFFSET(AO$4,,-Sens),Chômés)))),IF(OR(AO$4=Tout_JF_P,NOT(NETWORKDAYS.INTL(AO$4,AO$4,Chômés))),"*",Montant),
"")))))),"")</f>
        <v/>
      </c>
      <c r="AP53" s="87" t="str">
        <f t="array" aca="1" ref="AP53" ca="1">IFERROR(IF(AP$4&lt;$D53,"",
IF(AP$4&gt;La_Dernière_Opération,"",
IF(AP$4=La_Dernière_Opération,Montant,
IF(AP$4=$D53,IF(OR(AP$4=Tout_JF_P,NOT(NETWORKDAYS.INTL(AP$4,AP$4,Chômés))),"*",Montant),
IF(_T_E=AP$4,IF(OR(AP$4=Tout_JF_P,NOT(NETWORKDAYS.INTL(AP$4,AP$4,Chômés))),"*",Montant),
IF(AND(OFFSET(AP53,,-Sens)&lt;&gt;"",OR(OFFSET(AP$4,,-Sens)=Tout_JF_P,NOT(NETWORKDAYS.INTL(OFFSET(AP$4,,-Sens),OFFSET(AP$4,,-Sens),Chômés)))),IF(OR(AP$4=Tout_JF_P,NOT(NETWORKDAYS.INTL(AP$4,AP$4,Chômés))),"*",Montant),
"")))))),"")</f>
        <v/>
      </c>
      <c r="AQ53" s="87" t="str">
        <f ca="1">IFERROR(IF(AQ$4&lt;$D53,"",
IF(AQ$4&gt;La_Dernière_Opération,"",
IF(AQ$4=La_Dernière_Opération,Montant,
IF(AQ$4=$D53,IF(OR(AQ$4=Tout_JF_P,NOT(NETWORKDAYS.INTL(AQ$4,AQ$4,Chômés))),"*",Montant),
IF(_T_E=AQ$4,IF(OR(AQ$4=Tout_JF_P,NOT(NETWORKDAYS.INTL(AQ$4,AQ$4,Chômés))),"*",Montant),
IF(AND(OFFSET(AQ53,,-Sens)&lt;&gt;"",OR(OFFSET(AQ$4,,-Sens)=Tout_JF_P,NOT(NETWORKDAYS.INTL(OFFSET(AQ$4,,-Sens),OFFSET(AQ$4,,-Sens),Chômés)))),IF(OR(AQ$4=Tout_JF_P,NOT(NETWORKDAYS.INTL(AQ$4,AQ$4,Chômés))),"*",Montant),
"")))))),"")</f>
        <v/>
      </c>
      <c r="AR53" s="87" t="str">
        <f ca="1">IFERROR(IF(AR$4&lt;$D53,"",
IF(AR$4&gt;La_Dernière_Opération,"",
IF(AR$4=La_Dernière_Opération,Montant,
IF(AR$4=$D53,IF(OR(AR$4=Tout_JF_P,NOT(NETWORKDAYS.INTL(AR$4,AR$4,Chômés))),"*",Montant),
IF(_T_E=AR$4,IF(OR(AR$4=Tout_JF_P,NOT(NETWORKDAYS.INTL(AR$4,AR$4,Chômés))),"*",Montant),
IF(AND(OFFSET(AR53,,-Sens)&lt;&gt;"",OR(OFFSET(AR$4,,-Sens)=Tout_JF_P,NOT(NETWORKDAYS.INTL(OFFSET(AR$4,,-Sens),OFFSET(AR$4,,-Sens),Chômés)))),IF(OR(AR$4=Tout_JF_P,NOT(NETWORKDAYS.INTL(AR$4,AR$4,Chômés))),"*",Montant),
"")))))),"")</f>
        <v/>
      </c>
      <c r="AS53" s="87" t="str">
        <f t="array" aca="1" ref="AS53" ca="1">IFERROR(IF(AS$4&lt;$D53,"",
IF(AS$4&gt;La_Dernière_Opération,"",
IF(AS$4=La_Dernière_Opération,Montant,
IF(AS$4=$D53,IF(OR(AS$4=Tout_JF_P,NOT(NETWORKDAYS.INTL(AS$4,AS$4,Chômés))),"*",Montant),
IF(_T_E=AS$4,IF(OR(AS$4=Tout_JF_P,NOT(NETWORKDAYS.INTL(AS$4,AS$4,Chômés))),"*",Montant),
IF(AND(OFFSET(AS53,,-Sens)&lt;&gt;"",OR(OFFSET(AS$4,,-Sens)=Tout_JF_P,NOT(NETWORKDAYS.INTL(OFFSET(AS$4,,-Sens),OFFSET(AS$4,,-Sens),Chômés)))),IF(OR(AS$4=Tout_JF_P,NOT(NETWORKDAYS.INTL(AS$4,AS$4,Chômés))),"*",Montant),
"")))))),"")</f>
        <v/>
      </c>
      <c r="AT53" s="87" t="str">
        <f t="array" aca="1" ref="AT53" ca="1">IFERROR(IF(AT$4&lt;$D53,"",
IF(AT$4&gt;La_Dernière_Opération,"",
IF(AT$4=La_Dernière_Opération,Montant,
IF(AT$4=$D53,IF(OR(AT$4=Tout_JF_P,NOT(NETWORKDAYS.INTL(AT$4,AT$4,Chômés))),"*",Montant),
IF(_T_E=AT$4,IF(OR(AT$4=Tout_JF_P,NOT(NETWORKDAYS.INTL(AT$4,AT$4,Chômés))),"*",Montant),
IF(AND(OFFSET(AT53,,-Sens)&lt;&gt;"",OR(OFFSET(AT$4,,-Sens)=Tout_JF_P,NOT(NETWORKDAYS.INTL(OFFSET(AT$4,,-Sens),OFFSET(AT$4,,-Sens),Chômés)))),IF(OR(AT$4=Tout_JF_P,NOT(NETWORKDAYS.INTL(AT$4,AT$4,Chômés))),"*",Montant),
"")))))),"")</f>
        <v/>
      </c>
      <c r="AU53" s="87" t="str">
        <f t="array" aca="1" ref="AU53" ca="1">IFERROR(IF(AU$4&lt;$D53,"",
IF(AU$4&gt;La_Dernière_Opération,"",
IF(AU$4=La_Dernière_Opération,Montant,
IF(AU$4=$D53,IF(OR(AU$4=Tout_JF_P,NOT(NETWORKDAYS.INTL(AU$4,AU$4,Chômés))),"*",Montant),
IF(_T_E=AU$4,IF(OR(AU$4=Tout_JF_P,NOT(NETWORKDAYS.INTL(AU$4,AU$4,Chômés))),"*",Montant),
IF(AND(OFFSET(AU53,,-Sens)&lt;&gt;"",OR(OFFSET(AU$4,,-Sens)=Tout_JF_P,NOT(NETWORKDAYS.INTL(OFFSET(AU$4,,-Sens),OFFSET(AU$4,,-Sens),Chômés)))),IF(OR(AU$4=Tout_JF_P,NOT(NETWORKDAYS.INTL(AU$4,AU$4,Chômés))),"*",Montant),
"")))))),"")</f>
        <v/>
      </c>
      <c r="AV53" s="87" t="str">
        <f t="array" aca="1" ref="AV53" ca="1">IFERROR(IF(AV$4&lt;$D53,"",
IF(AV$4&gt;La_Dernière_Opération,"",
IF(AV$4=La_Dernière_Opération,Montant,
IF(AV$4=$D53,IF(OR(AV$4=Tout_JF_P,NOT(NETWORKDAYS.INTL(AV$4,AV$4,Chômés))),"*",Montant),
IF(_T_E=AV$4,IF(OR(AV$4=Tout_JF_P,NOT(NETWORKDAYS.INTL(AV$4,AV$4,Chômés))),"*",Montant),
IF(AND(OFFSET(AV53,,-Sens)&lt;&gt;"",OR(OFFSET(AV$4,,-Sens)=Tout_JF_P,NOT(NETWORKDAYS.INTL(OFFSET(AV$4,,-Sens),OFFSET(AV$4,,-Sens),Chômés)))),IF(OR(AV$4=Tout_JF_P,NOT(NETWORKDAYS.INTL(AV$4,AV$4,Chômés))),"*",Montant),
"")))))),"")</f>
        <v/>
      </c>
      <c r="AW53" s="87" t="str">
        <f t="array" aca="1" ref="AW53" ca="1">IFERROR(IF(AW$4&lt;$D53,"",
IF(AW$4&gt;La_Dernière_Opération,"",
IF(AW$4=La_Dernière_Opération,Montant,
IF(AW$4=$D53,IF(OR(AW$4=Tout_JF_P,NOT(NETWORKDAYS.INTL(AW$4,AW$4,Chômés))),"*",Montant),
IF(_T_E=AW$4,IF(OR(AW$4=Tout_JF_P,NOT(NETWORKDAYS.INTL(AW$4,AW$4,Chômés))),"*",Montant),
IF(AND(OFFSET(AW53,,-Sens)&lt;&gt;"",OR(OFFSET(AW$4,,-Sens)=Tout_JF_P,NOT(NETWORKDAYS.INTL(OFFSET(AW$4,,-Sens),OFFSET(AW$4,,-Sens),Chômés)))),IF(OR(AW$4=Tout_JF_P,NOT(NETWORKDAYS.INTL(AW$4,AW$4,Chômés))),"*",Montant),
"")))))),"")</f>
        <v/>
      </c>
      <c r="AX53" s="87" t="str">
        <f t="array" aca="1" ref="AX53" ca="1">IFERROR(IF(AX$4&lt;$D53,"",
IF(AX$4&gt;La_Dernière_Opération,"",
IF(AX$4=La_Dernière_Opération,Montant,
IF(AX$4=$D53,IF(OR(AX$4=Tout_JF_P,NOT(NETWORKDAYS.INTL(AX$4,AX$4,Chômés))),"*",Montant),
IF(_T_E=AX$4,IF(OR(AX$4=Tout_JF_P,NOT(NETWORKDAYS.INTL(AX$4,AX$4,Chômés))),"*",Montant),
IF(AND(OFFSET(AX53,,-Sens)&lt;&gt;"",OR(OFFSET(AX$4,,-Sens)=Tout_JF_P,NOT(NETWORKDAYS.INTL(OFFSET(AX$4,,-Sens),OFFSET(AX$4,,-Sens),Chômés)))),IF(OR(AX$4=Tout_JF_P,NOT(NETWORKDAYS.INTL(AX$4,AX$4,Chômés))),"*",Montant),
"")))))),"")</f>
        <v/>
      </c>
      <c r="AY53" s="87" t="str">
        <f ca="1">IFERROR(IF(AY$4&lt;$D53,"",
IF(AY$4&gt;La_Dernière_Opération,"",
IF(AY$4=La_Dernière_Opération,Montant,
IF(AY$4=$D53,IF(OR(AY$4=Tout_JF_P,NOT(NETWORKDAYS.INTL(AY$4,AY$4,Chômés))),"*",Montant),
IF(_T_E=AY$4,IF(OR(AY$4=Tout_JF_P,NOT(NETWORKDAYS.INTL(AY$4,AY$4,Chômés))),"*",Montant),
IF(AND(OFFSET(AY53,,-Sens)&lt;&gt;"",OR(OFFSET(AY$4,,-Sens)=Tout_JF_P,NOT(NETWORKDAYS.INTL(OFFSET(AY$4,,-Sens),OFFSET(AY$4,,-Sens),Chômés)))),IF(OR(AY$4=Tout_JF_P,NOT(NETWORKDAYS.INTL(AY$4,AY$4,Chômés))),"*",Montant),
"")))))),"")</f>
        <v/>
      </c>
      <c r="AZ53" s="87" t="str">
        <f ca="1">IFERROR(IF(AZ$4&lt;$D53,"",
IF(AZ$4&gt;La_Dernière_Opération,"",
IF(AZ$4=La_Dernière_Opération,Montant,
IF(AZ$4=$D53,IF(OR(AZ$4=Tout_JF_P,NOT(NETWORKDAYS.INTL(AZ$4,AZ$4,Chômés))),"*",Montant),
IF(_T_E=AZ$4,IF(OR(AZ$4=Tout_JF_P,NOT(NETWORKDAYS.INTL(AZ$4,AZ$4,Chômés))),"*",Montant),
IF(AND(OFFSET(AZ53,,-Sens)&lt;&gt;"",OR(OFFSET(AZ$4,,-Sens)=Tout_JF_P,NOT(NETWORKDAYS.INTL(OFFSET(AZ$4,,-Sens),OFFSET(AZ$4,,-Sens),Chômés)))),IF(OR(AZ$4=Tout_JF_P,NOT(NETWORKDAYS.INTL(AZ$4,AZ$4,Chômés))),"*",Montant),
"")))))),"")</f>
        <v/>
      </c>
      <c r="BA53" s="87" t="str">
        <f t="array" aca="1" ref="BA53" ca="1">IFERROR(IF(BA$4&lt;$D53,"",
IF(BA$4&gt;La_Dernière_Opération,"",
IF(BA$4=La_Dernière_Opération,Montant,
IF(BA$4=$D53,IF(OR(BA$4=Tout_JF_P,NOT(NETWORKDAYS.INTL(BA$4,BA$4,Chômés))),"*",Montant),
IF(_T_E=BA$4,IF(OR(BA$4=Tout_JF_P,NOT(NETWORKDAYS.INTL(BA$4,BA$4,Chômés))),"*",Montant),
IF(AND(OFFSET(BA53,,-Sens)&lt;&gt;"",OR(OFFSET(BA$4,,-Sens)=Tout_JF_P,NOT(NETWORKDAYS.INTL(OFFSET(BA$4,,-Sens),OFFSET(BA$4,,-Sens),Chômés)))),IF(OR(BA$4=Tout_JF_P,NOT(NETWORKDAYS.INTL(BA$4,BA$4,Chômés))),"*",Montant),
"")))))),"")</f>
        <v/>
      </c>
      <c r="BB53" s="88" t="str">
        <f t="array" aca="1" ref="BB53" ca="1">IFERROR(IF(BB$4&lt;$D53,"",
IF(BB$4&gt;La_Dernière_Opération,"",
IF(BB$4=La_Dernière_Opération,Montant,
IF(BB$4=$D53,IF(OR(BB$4=Tout_JF_P,NOT(NETWORKDAYS.INTL(BB$4,BB$4,Chômés))),"*",Montant),
IF(_T_E=BB$4,IF(OR(BB$4=Tout_JF_P,NOT(NETWORKDAYS.INTL(BB$4,BB$4,Chômés))),"*",Montant),
IF(AND(OFFSET(BB53,,-Sens)&lt;&gt;"",OR(OFFSET(BB$4,,-Sens)=Tout_JF_P,NOT(NETWORKDAYS.INTL(OFFSET(BB$4,,-Sens),OFFSET(BB$4,,-Sens),Chômés)))),IF(OR(BB$4=Tout_JF_P,NOT(NETWORKDAYS.INTL(BB$4,BB$4,Chômés))),"*",Montant),
"")))))),"")</f>
        <v/>
      </c>
      <c r="BC53" s="88" t="str">
        <f t="array" aca="1" ref="BC53" ca="1">IFERROR(IF(BC$4&lt;$D53,"",
IF(BC$4&gt;La_Dernière_Opération,"",
IF(BC$4=La_Dernière_Opération,Montant,
IF(BC$4=$D53,IF(OR(BC$4=Tout_JF_P,NOT(NETWORKDAYS.INTL(BC$4,BC$4,Chômés))),"*",Montant),
IF(_T_E=BC$4,IF(OR(BC$4=Tout_JF_P,NOT(NETWORKDAYS.INTL(BC$4,BC$4,Chômés))),"*",Montant),
IF(AND(OFFSET(BC53,,-Sens)&lt;&gt;"",OR(OFFSET(BC$4,,-Sens)=Tout_JF_P,NOT(NETWORKDAYS.INTL(OFFSET(BC$4,,-Sens),OFFSET(BC$4,,-Sens),Chômés)))),IF(OR(BC$4=Tout_JF_P,NOT(NETWORKDAYS.INTL(BC$4,BC$4,Chômés))),"*",Montant),
"")))))),"")</f>
        <v/>
      </c>
      <c r="BD53" s="88" t="str">
        <f t="array" aca="1" ref="BD53" ca="1">IFERROR(IF(BD$4&lt;$D53,"",
IF(BD$4&gt;La_Dernière_Opération,"",
IF(BD$4=La_Dernière_Opération,Montant,
IF(BD$4=$D53,IF(OR(BD$4=Tout_JF_P,NOT(NETWORKDAYS.INTL(BD$4,BD$4,Chômés))),"*",Montant),
IF(_T_E=BD$4,IF(OR(BD$4=Tout_JF_P,NOT(NETWORKDAYS.INTL(BD$4,BD$4,Chômés))),"*",Montant),
IF(AND(OFFSET(BD53,,-Sens)&lt;&gt;"",OR(OFFSET(BD$4,,-Sens)=Tout_JF_P,NOT(NETWORKDAYS.INTL(OFFSET(BD$4,,-Sens),OFFSET(BD$4,,-Sens),Chômés)))),IF(OR(BD$4=Tout_JF_P,NOT(NETWORKDAYS.INTL(BD$4,BD$4,Chômés))),"*",Montant),
"")))))),"")</f>
        <v/>
      </c>
      <c r="BE53" s="88" t="str">
        <f t="array" aca="1" ref="BE53" ca="1">IFERROR(IF(BE$4&lt;$D53,"",
IF(BE$4&gt;La_Dernière_Opération,"",
IF(BE$4=La_Dernière_Opération,Montant,
IF(BE$4=$D53,IF(OR(BE$4=Tout_JF_P,NOT(NETWORKDAYS.INTL(BE$4,BE$4,Chômés))),"*",Montant),
IF(_T_E=BE$4,IF(OR(BE$4=Tout_JF_P,NOT(NETWORKDAYS.INTL(BE$4,BE$4,Chômés))),"*",Montant),
IF(AND(OFFSET(BE53,,-Sens)&lt;&gt;"",OR(OFFSET(BE$4,,-Sens)=Tout_JF_P,NOT(NETWORKDAYS.INTL(OFFSET(BE$4,,-Sens),OFFSET(BE$4,,-Sens),Chômés)))),IF(OR(BE$4=Tout_JF_P,NOT(NETWORKDAYS.INTL(BE$4,BE$4,Chômés))),"*",Montant),
"")))))),"")</f>
        <v/>
      </c>
      <c r="BF53" s="88" t="str">
        <f t="array" aca="1" ref="BF53" ca="1">IFERROR(IF(BF$4&lt;$D53,"",
IF(BF$4&gt;La_Dernière_Opération,"",
IF(BF$4=La_Dernière_Opération,Montant,
IF(BF$4=$D53,IF(OR(BF$4=Tout_JF_P,NOT(NETWORKDAYS.INTL(BF$4,BF$4,Chômés))),"*",Montant),
IF(_T_E=BF$4,IF(OR(BF$4=Tout_JF_P,NOT(NETWORKDAYS.INTL(BF$4,BF$4,Chômés))),"*",Montant),
IF(AND(OFFSET(BF53,,-Sens)&lt;&gt;"",OR(OFFSET(BF$4,,-Sens)=Tout_JF_P,NOT(NETWORKDAYS.INTL(OFFSET(BF$4,,-Sens),OFFSET(BF$4,,-Sens),Chômés)))),IF(OR(BF$4=Tout_JF_P,NOT(NETWORKDAYS.INTL(BF$4,BF$4,Chômés))),"*",Montant),
"")))))),"")</f>
        <v/>
      </c>
      <c r="BG53" s="88" t="str">
        <f t="array" aca="1" ref="BG53" ca="1">IFERROR(IF(BG$4&lt;$D53,"",
IF(BG$4&gt;La_Dernière_Opération,"",
IF(BG$4=La_Dernière_Opération,Montant,
IF(BG$4=$D53,IF(OR(BG$4=Tout_JF_P,NOT(NETWORKDAYS.INTL(BG$4,BG$4,Chômés))),"*",Montant),
IF(_T_E=BG$4,IF(OR(BG$4=Tout_JF_P,NOT(NETWORKDAYS.INTL(BG$4,BG$4,Chômés))),"*",Montant),
IF(AND(OFFSET(BG53,,-Sens)&lt;&gt;"",OR(OFFSET(BG$4,,-Sens)=Tout_JF_P,NOT(NETWORKDAYS.INTL(OFFSET(BG$4,,-Sens),OFFSET(BG$4,,-Sens),Chômés)))),IF(OR(BG$4=Tout_JF_P,NOT(NETWORKDAYS.INTL(BG$4,BG$4,Chômés))),"*",Montant),
"")))))),"")</f>
        <v/>
      </c>
      <c r="BH53" s="89" t="str">
        <f t="array" aca="1" ref="BH53" ca="1">IFERROR(IF(BH$4&lt;$D53,"",
IF(BH$4&gt;La_Dernière_Opération,"",
IF(BH$4=La_Dernière_Opération,Montant,
IF(BH$4=$D53,IF(OR(BH$4=Tout_JF_P,NOT(NETWORKDAYS.INTL(BH$4,BH$4,Chômés))),"*",Montant),
IF(_T_E=BH$4,IF(OR(BH$4=Tout_JF_P,NOT(NETWORKDAYS.INTL(BH$4,BH$4,Chômés))),"*",Montant),
IF(AND(OFFSET(BH53,,-Sens)&lt;&gt;"",OR(OFFSET(BH$4,,-Sens)=Tout_JF_P,NOT(NETWORKDAYS.INTL(OFFSET(BH$4,,-Sens),OFFSET(BH$4,,-Sens),Chômés)))),IF(OR(BH$4=Tout_JF_P,NOT(NETWORKDAYS.INTL(BH$4,BH$4,Chômés))),"*",Montant),
"")))))),"")</f>
        <v/>
      </c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  <c r="DT53" s="5"/>
      <c r="DU53" s="5"/>
      <c r="DV53" s="5"/>
      <c r="DW53" s="5"/>
      <c r="DX53" s="5"/>
      <c r="DY53" s="5"/>
      <c r="DZ53" s="5"/>
      <c r="EA53" s="5"/>
      <c r="EB53" s="5"/>
      <c r="EC53" s="5"/>
      <c r="ED53" s="5"/>
      <c r="EE53" s="5"/>
      <c r="EF53" s="5"/>
      <c r="EG53" s="5"/>
      <c r="EH53" s="5"/>
      <c r="EI53" s="5"/>
      <c r="EJ53" s="5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  <c r="FF53" s="5"/>
      <c r="FG53" s="5"/>
      <c r="FH53" s="5"/>
      <c r="FI53" s="5"/>
      <c r="FJ53" s="5"/>
      <c r="FK53" s="5"/>
      <c r="FL53" s="5"/>
      <c r="FM53" s="5"/>
      <c r="FN53" s="5"/>
      <c r="FO53" s="5"/>
      <c r="FP53" s="5"/>
      <c r="FQ53" s="5"/>
      <c r="FR53" s="5"/>
      <c r="FS53" s="5"/>
      <c r="FT53" s="5"/>
      <c r="FU53" s="5"/>
      <c r="FV53" s="5"/>
      <c r="FW53" s="5"/>
      <c r="FX53" s="5"/>
      <c r="FY53" s="5"/>
      <c r="FZ53" s="5"/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G53" s="5"/>
      <c r="HH53" s="5"/>
      <c r="HI53" s="5"/>
      <c r="HJ53" s="5"/>
      <c r="HK53" s="5"/>
      <c r="HL53" s="5"/>
      <c r="HM53" s="5"/>
      <c r="HN53" s="5"/>
      <c r="HO53" s="5"/>
      <c r="HP53" s="5"/>
      <c r="HQ53" s="5"/>
      <c r="HR53" s="5"/>
      <c r="HS53" s="5"/>
      <c r="HT53" s="5"/>
      <c r="HU53" s="5"/>
      <c r="HV53" s="5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5"/>
      <c r="II53" s="5"/>
      <c r="IJ53" s="5"/>
      <c r="IK53" s="5"/>
      <c r="IL53" s="5"/>
      <c r="IM53" s="5"/>
      <c r="IN53" s="5"/>
      <c r="IO53" s="5"/>
      <c r="IP53" s="5"/>
      <c r="IQ53" s="5"/>
      <c r="IR53" s="5"/>
      <c r="IS53" s="5"/>
      <c r="IT53" s="5"/>
      <c r="IU53" s="5"/>
      <c r="IV53" s="5"/>
      <c r="IW53" s="5"/>
      <c r="IX53" s="5"/>
      <c r="IY53" s="5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  <c r="KK53" s="5"/>
      <c r="KL53" s="5"/>
      <c r="KM53" s="5"/>
      <c r="KN53" s="5"/>
      <c r="KO53" s="5"/>
      <c r="KP53" s="5"/>
      <c r="KQ53" s="5"/>
      <c r="KR53" s="5"/>
      <c r="KS53" s="5"/>
      <c r="KT53" s="5"/>
      <c r="KU53" s="5"/>
      <c r="KV53" s="5"/>
      <c r="KW53" s="5"/>
      <c r="KX53" s="5"/>
      <c r="KY53" s="5"/>
      <c r="KZ53" s="5"/>
      <c r="LA53" s="5"/>
      <c r="LB53" s="5"/>
      <c r="LC53" s="5"/>
      <c r="LD53" s="5"/>
      <c r="LE53" s="5"/>
      <c r="LF53" s="5"/>
      <c r="LG53" s="5"/>
      <c r="LH53" s="5"/>
      <c r="LI53" s="5"/>
      <c r="LJ53" s="5"/>
      <c r="LK53" s="5"/>
      <c r="LL53" s="5"/>
      <c r="LM53" s="5"/>
      <c r="LN53" s="5"/>
      <c r="LO53" s="5"/>
      <c r="LP53" s="5"/>
      <c r="LQ53" s="5"/>
      <c r="LR53" s="5"/>
      <c r="LS53" s="5"/>
      <c r="LT53" s="5"/>
      <c r="LU53" s="5"/>
      <c r="LV53" s="5"/>
      <c r="LW53" s="5"/>
      <c r="LX53" s="5"/>
      <c r="LY53" s="5"/>
      <c r="LZ53" s="5"/>
      <c r="MA53" s="5"/>
      <c r="MB53" s="5"/>
      <c r="MC53" s="5"/>
      <c r="MD53" s="5"/>
      <c r="ME53" s="5"/>
      <c r="MF53" s="5"/>
      <c r="MG53" s="5"/>
      <c r="MH53" s="5"/>
      <c r="MI53" s="5"/>
      <c r="MJ53" s="5"/>
      <c r="MK53" s="5"/>
      <c r="ML53" s="5"/>
      <c r="MM53" s="5"/>
      <c r="MN53" s="5"/>
      <c r="MO53" s="5"/>
      <c r="MP53" s="5"/>
      <c r="MQ53" s="5"/>
      <c r="MR53" s="5"/>
      <c r="MS53" s="5"/>
      <c r="MT53" s="5"/>
      <c r="MU53" s="5"/>
      <c r="MV53" s="5"/>
      <c r="MW53" s="5"/>
      <c r="MX53" s="5"/>
      <c r="MY53" s="5"/>
      <c r="MZ53" s="5"/>
      <c r="NA53" s="5"/>
      <c r="NB53" s="5"/>
      <c r="NC53" s="5"/>
      <c r="ND53" s="5"/>
      <c r="NE53" s="5"/>
      <c r="NF53" s="5"/>
      <c r="NG53" s="5"/>
      <c r="NH53" s="5"/>
      <c r="NI53" s="5"/>
      <c r="NJ53" s="5"/>
      <c r="NK53" s="5"/>
      <c r="NL53" s="5"/>
      <c r="NM53" s="5"/>
      <c r="NN53" s="5"/>
      <c r="NO53" s="5"/>
      <c r="NP53" s="5"/>
      <c r="NQ53" s="5"/>
      <c r="NR53" s="5"/>
      <c r="NS53" s="5"/>
      <c r="NT53" s="5"/>
      <c r="NU53" s="5"/>
      <c r="NV53" s="5"/>
      <c r="NW53" s="5"/>
      <c r="NX53" s="5"/>
      <c r="NY53" s="5"/>
      <c r="NZ53" s="5"/>
      <c r="OA53" s="5"/>
      <c r="OB53" s="5"/>
      <c r="OC53" s="5"/>
      <c r="OD53" s="5"/>
      <c r="OE53" s="5"/>
      <c r="OF53" s="5"/>
      <c r="OG53" s="5"/>
      <c r="OH53" s="5"/>
      <c r="OI53" s="5"/>
      <c r="OJ53" s="5"/>
      <c r="OK53" s="5"/>
      <c r="OL53" s="5"/>
      <c r="OM53" s="5"/>
      <c r="ON53" s="5"/>
      <c r="OO53" s="5"/>
      <c r="OP53" s="5"/>
      <c r="OQ53" s="5"/>
      <c r="OR53" s="5"/>
      <c r="OS53" s="5"/>
      <c r="OT53" s="5"/>
      <c r="OU53" s="5"/>
      <c r="OV53" s="5"/>
      <c r="OW53" s="5"/>
      <c r="OX53" s="5"/>
      <c r="OY53" s="5"/>
      <c r="OZ53" s="5"/>
      <c r="PA53" s="5"/>
      <c r="PB53" s="5"/>
      <c r="PC53" s="5"/>
      <c r="PD53" s="5"/>
      <c r="PE53" s="5"/>
      <c r="PF53" s="5"/>
      <c r="PG53" s="5"/>
      <c r="PH53" s="5"/>
      <c r="PI53" s="5"/>
      <c r="PJ53" s="5"/>
      <c r="PK53" s="5"/>
      <c r="PL53" s="5"/>
      <c r="PM53" s="5"/>
      <c r="PN53" s="5"/>
      <c r="PO53" s="5"/>
      <c r="PP53" s="5"/>
      <c r="PQ53" s="5"/>
      <c r="PR53" s="5"/>
      <c r="PS53" s="5"/>
      <c r="PT53" s="5"/>
      <c r="PU53" s="5"/>
      <c r="PV53" s="5"/>
      <c r="PW53" s="5"/>
      <c r="PX53" s="5"/>
      <c r="PY53" s="5"/>
      <c r="PZ53" s="5"/>
      <c r="QA53" s="5"/>
      <c r="QB53" s="5"/>
      <c r="QC53" s="5"/>
      <c r="QD53" s="5"/>
      <c r="QE53" s="5"/>
      <c r="QF53" s="5"/>
      <c r="QG53" s="5"/>
      <c r="QH53" s="5"/>
      <c r="QI53" s="5"/>
      <c r="QJ53" s="5"/>
      <c r="QK53" s="5"/>
      <c r="QL53" s="5"/>
      <c r="QM53" s="5"/>
      <c r="QN53" s="5"/>
      <c r="QO53" s="5"/>
      <c r="QP53" s="5"/>
      <c r="QQ53" s="5"/>
      <c r="QR53" s="5"/>
      <c r="QS53" s="5"/>
      <c r="QT53" s="5"/>
      <c r="QU53" s="5"/>
      <c r="QV53" s="5"/>
      <c r="QW53" s="5"/>
      <c r="QX53" s="5"/>
      <c r="QY53" s="5"/>
      <c r="QZ53" s="5"/>
      <c r="RA53" s="5"/>
      <c r="RB53" s="5"/>
      <c r="RC53" s="5"/>
      <c r="RD53" s="5"/>
      <c r="RE53" s="5"/>
      <c r="RF53" s="5"/>
      <c r="RG53" s="5"/>
      <c r="RH53" s="5"/>
      <c r="RI53" s="5"/>
      <c r="RJ53" s="5"/>
      <c r="RK53" s="5"/>
      <c r="RL53" s="5"/>
      <c r="RM53" s="5"/>
      <c r="RN53" s="5"/>
      <c r="RO53" s="5"/>
      <c r="RP53" s="5"/>
      <c r="RQ53" s="5"/>
      <c r="RR53" s="5"/>
      <c r="RS53" s="5"/>
      <c r="RT53" s="5"/>
      <c r="RU53" s="5"/>
      <c r="RV53" s="5"/>
      <c r="RW53" s="5"/>
      <c r="RX53" s="5"/>
      <c r="RY53" s="5"/>
      <c r="RZ53" s="5"/>
      <c r="SA53" s="5"/>
      <c r="SB53" s="5"/>
      <c r="SC53" s="5"/>
      <c r="SD53" s="5"/>
      <c r="SE53" s="5"/>
      <c r="SF53" s="5"/>
      <c r="SG53" s="5"/>
      <c r="SH53" s="5"/>
      <c r="SI53" s="5"/>
      <c r="SJ53" s="5"/>
      <c r="SK53" s="5"/>
      <c r="SL53" s="5"/>
      <c r="SM53" s="5"/>
      <c r="SN53" s="5"/>
      <c r="SO53" s="5"/>
      <c r="SP53" s="5"/>
      <c r="SQ53" s="5"/>
      <c r="SR53" s="5"/>
      <c r="SS53" s="5"/>
      <c r="ST53" s="5"/>
      <c r="SU53" s="5"/>
      <c r="SV53" s="5"/>
      <c r="SW53" s="5"/>
      <c r="SX53" s="5"/>
      <c r="SY53" s="5"/>
      <c r="SZ53" s="5"/>
      <c r="TA53" s="5"/>
      <c r="TB53" s="5"/>
      <c r="TC53" s="5"/>
      <c r="TD53" s="5"/>
      <c r="TE53" s="5"/>
      <c r="TF53" s="5"/>
      <c r="TG53" s="5"/>
      <c r="TH53" s="5"/>
      <c r="TI53" s="5"/>
      <c r="TJ53" s="5"/>
      <c r="TK53" s="5"/>
      <c r="TL53" s="5"/>
      <c r="TM53" s="5"/>
      <c r="TN53" s="5"/>
      <c r="TO53" s="5"/>
      <c r="TP53" s="5"/>
      <c r="TQ53" s="5"/>
      <c r="TR53" s="5"/>
      <c r="TS53" s="5"/>
      <c r="TT53" s="5"/>
      <c r="TU53" s="5"/>
      <c r="TV53" s="5"/>
      <c r="TW53" s="5"/>
      <c r="TX53" s="5"/>
      <c r="TY53" s="5"/>
      <c r="TZ53" s="5"/>
      <c r="UA53" s="5"/>
      <c r="UB53" s="5"/>
      <c r="UC53" s="5"/>
      <c r="UD53" s="5"/>
      <c r="UE53" s="5"/>
      <c r="UF53" s="5"/>
      <c r="UG53" s="5"/>
      <c r="UH53" s="5"/>
      <c r="UI53" s="5"/>
      <c r="UJ53" s="5"/>
      <c r="UK53" s="5"/>
      <c r="UL53" s="5"/>
      <c r="UM53" s="5"/>
      <c r="UN53" s="5"/>
      <c r="UO53" s="5"/>
      <c r="UP53" s="5"/>
      <c r="UQ53" s="5"/>
      <c r="UR53" s="5"/>
      <c r="US53" s="5"/>
      <c r="UT53" s="5"/>
      <c r="UU53" s="5"/>
      <c r="UV53" s="5"/>
      <c r="UW53" s="5"/>
      <c r="UX53" s="5"/>
      <c r="UY53" s="5"/>
      <c r="UZ53" s="5"/>
      <c r="VA53" s="5"/>
      <c r="VB53" s="5"/>
      <c r="VC53" s="5"/>
      <c r="VD53" s="5"/>
      <c r="VE53" s="5"/>
      <c r="VF53" s="5"/>
      <c r="VG53" s="5"/>
      <c r="VH53" s="5"/>
      <c r="VI53" s="5"/>
      <c r="VJ53" s="5"/>
      <c r="VK53" s="5"/>
      <c r="VL53" s="5"/>
      <c r="VM53" s="5"/>
      <c r="VN53" s="5"/>
      <c r="VO53" s="5"/>
      <c r="VP53" s="5"/>
      <c r="VQ53" s="5"/>
      <c r="VR53" s="5"/>
      <c r="VS53" s="5"/>
      <c r="VT53" s="5"/>
      <c r="VU53" s="5"/>
      <c r="VV53" s="5"/>
      <c r="VW53" s="5"/>
      <c r="VX53" s="5"/>
      <c r="VY53" s="5"/>
      <c r="VZ53" s="5"/>
      <c r="WA53" s="5"/>
      <c r="WB53" s="5"/>
      <c r="WC53" s="5"/>
      <c r="WD53" s="5"/>
      <c r="WE53" s="5"/>
      <c r="WF53" s="5"/>
      <c r="WG53" s="5"/>
      <c r="WH53" s="5"/>
      <c r="WI53" s="5"/>
      <c r="WJ53" s="5"/>
      <c r="WK53" s="5"/>
      <c r="WL53" s="5"/>
      <c r="WM53" s="5"/>
      <c r="WN53" s="5"/>
      <c r="WO53" s="5"/>
      <c r="WP53" s="5"/>
      <c r="WQ53" s="5"/>
      <c r="WR53" s="5"/>
      <c r="WS53" s="5"/>
      <c r="WT53" s="5"/>
      <c r="WU53" s="5"/>
      <c r="WV53" s="5"/>
      <c r="WW53" s="5"/>
      <c r="WX53" s="5"/>
      <c r="WY53" s="5"/>
      <c r="WZ53" s="5"/>
      <c r="XA53" s="5"/>
      <c r="XB53" s="5"/>
      <c r="XC53" s="5"/>
      <c r="XD53" s="5"/>
      <c r="XE53" s="5"/>
      <c r="XF53" s="5"/>
      <c r="XG53" s="5"/>
      <c r="XH53" s="5"/>
      <c r="XI53" s="5"/>
      <c r="XJ53" s="5"/>
      <c r="XK53" s="5"/>
      <c r="XL53" s="5"/>
      <c r="XM53" s="5"/>
      <c r="XN53" s="5"/>
      <c r="XO53" s="5"/>
      <c r="XP53" s="5"/>
      <c r="XQ53" s="5"/>
      <c r="XR53" s="5"/>
      <c r="XS53" s="5"/>
      <c r="XT53" s="5"/>
      <c r="XU53" s="5"/>
      <c r="XV53" s="5"/>
      <c r="XW53" s="5"/>
      <c r="XX53" s="5"/>
      <c r="XY53" s="5"/>
      <c r="XZ53" s="5"/>
      <c r="YA53" s="5"/>
      <c r="YB53" s="5"/>
      <c r="YC53" s="5"/>
      <c r="YD53" s="5"/>
      <c r="YE53" s="5"/>
      <c r="YF53" s="5"/>
      <c r="YG53" s="5"/>
      <c r="YH53" s="5"/>
      <c r="YI53" s="5"/>
      <c r="YJ53" s="5"/>
      <c r="YK53" s="5"/>
      <c r="YL53" s="5"/>
      <c r="YM53" s="5"/>
      <c r="YN53" s="5"/>
      <c r="YO53" s="5"/>
      <c r="YP53" s="5"/>
      <c r="YQ53" s="5"/>
      <c r="YR53" s="5"/>
      <c r="YS53" s="5"/>
      <c r="YT53" s="5"/>
      <c r="YU53" s="5"/>
      <c r="YV53" s="5"/>
      <c r="YW53" s="5"/>
      <c r="YX53" s="5"/>
      <c r="YY53" s="5"/>
      <c r="YZ53" s="5"/>
      <c r="ZA53" s="5"/>
      <c r="ZB53" s="5"/>
      <c r="ZC53" s="5"/>
      <c r="ZD53" s="5"/>
      <c r="ZE53" s="5"/>
      <c r="ZF53" s="5"/>
      <c r="ZG53" s="5"/>
      <c r="ZH53" s="5"/>
      <c r="ZI53" s="5"/>
      <c r="ZJ53" s="5"/>
      <c r="ZK53" s="5"/>
      <c r="ZL53" s="5"/>
      <c r="ZM53" s="5"/>
      <c r="ZN53" s="5"/>
      <c r="ZO53" s="5"/>
      <c r="ZP53" s="5"/>
      <c r="ZQ53" s="5"/>
      <c r="ZR53" s="5"/>
      <c r="ZS53" s="5"/>
      <c r="ZT53" s="5"/>
      <c r="ZU53" s="5"/>
      <c r="ZV53" s="5"/>
      <c r="ZW53" s="5"/>
      <c r="ZX53" s="5"/>
      <c r="ZY53" s="5"/>
      <c r="ZZ53" s="5"/>
    </row>
    <row r="54" spans="1:702" ht="26.25" x14ac:dyDescent="0.25">
      <c r="A54" s="61" t="s">
        <v>161</v>
      </c>
      <c r="B54" s="73" t="s">
        <v>168</v>
      </c>
      <c r="C54" s="69"/>
      <c r="D54" s="70">
        <v>43871</v>
      </c>
      <c r="E54" s="75" t="s">
        <v>54</v>
      </c>
      <c r="F54" s="71">
        <v>10000</v>
      </c>
      <c r="G54" s="69"/>
      <c r="H54" s="72">
        <f t="array" aca="1" ref="H54" ca="1">IF(OR($D54=Fériés,$D54=Ponts,NOT(NETWORKDAYS.INTL($D54,$D54,Chômés))),"Erreur de",IF($D54="","Absence de",IFERROR(
IF($I54="Terminé","Opération",
IF(TODAY()&lt;=$D54,$D54,
IF($I54&lt;WORKDAY.INTL(Prochaine_Echéance,IF(OR(WORKDAY.INTL(Prochaine_Echéance,0,Chômés,Tout_JF_P)=Tout_JF_P),1,0)*Sens,Chômés,Tout_JF_P),
$I54,
WORKDAY.INTL(Prochaine_Echéance,IF(OR(WORKDAY.INTL(Prochaine_Echéance,0,Chômés,Tout_JF_P)=Tout_JF_P),1,0)*Sens,Chômés,Tout_JF_P))
)),
IF($D54="","Absence de","Erreur de"))))</f>
        <v>43961</v>
      </c>
      <c r="I54" s="60" t="str">
        <f t="array" aca="1" ref="I54" ca="1">IF(OR($D54=Fériés,$D54=Ponts,NOT(NETWORKDAYS.INTL($D54,$D54,Chômés))),"date de début",IFERROR(
IF(La_Dernière_Opération&gt;EDATE($D54,100),"Perpétuel",
IF(La_Dernière_Opération&lt;TODAY(),"Terminé",La_Dernière_Opération)),IF(AND(ISNUMBER($D54),$E54=""),"périodicité","date de début")))</f>
        <v>Perpétuel</v>
      </c>
      <c r="J54" s="40" t="str">
        <f t="array" aca="1" ref="J54" ca="1">IFERROR(IF(J$4&lt;$D54,"",
IF(J$4&gt;La_Dernière_Opération,"",
IF(J$4=La_Dernière_Opération,Montant,
IF(J$4=$D54,IF(OR(J$4=Tout_JF_P,NOT(NETWORKDAYS.INTL(J$4,J$4,Chômés))),"*",Montant),
IF(_T_E=J$4,IF(OR(J$4=Tout_JF_P,NOT(NETWORKDAYS.INTL(J$4,J$4,Chômés))),"*",Montant),
IF(AND(OFFSET(J54,,-Sens)&lt;&gt;"",OR(OFFSET(J$4,,-Sens)=Tout_JF_P,NOT(NETWORKDAYS.INTL(OFFSET(J$4,,-Sens),OFFSET(J$4,,-Sens),Chômés)))),IF(OR(J$4=Tout_JF_P,NOT(NETWORKDAYS.INTL(J$4,J$4,Chômés))),"*",Montant),
"")))))),"")</f>
        <v/>
      </c>
      <c r="K54" s="40" t="str">
        <f t="array" aca="1" ref="K54" ca="1">IFERROR(IF(K$4&lt;$D54,"",
IF(K$4&gt;La_Dernière_Opération,"",
IF(K$4=La_Dernière_Opération,Montant,
IF(K$4=$D54,IF(OR(K$4=Tout_JF_P,NOT(NETWORKDAYS.INTL(K$4,K$4,Chômés))),"*",Montant),
IF(_T_E=K$4,IF(OR(K$4=Tout_JF_P,NOT(NETWORKDAYS.INTL(K$4,K$4,Chômés))),"*",Montant),
IF(AND(OFFSET(K54,,-Sens)&lt;&gt;"",OR(OFFSET(K$4,,-Sens)=Tout_JF_P,NOT(NETWORKDAYS.INTL(OFFSET(K$4,,-Sens),OFFSET(K$4,,-Sens),Chômés)))),IF(OR(K$4=Tout_JF_P,NOT(NETWORKDAYS.INTL(K$4,K$4,Chômés))),"*",Montant),
"")))))),"")</f>
        <v/>
      </c>
      <c r="L54" s="40" t="str">
        <f t="array" aca="1" ref="L54" ca="1">IFERROR(IF(L$4&lt;$D54,"",
IF(L$4&gt;La_Dernière_Opération,"",
IF(L$4=La_Dernière_Opération,Montant,
IF(L$4=$D54,IF(OR(L$4=Tout_JF_P,NOT(NETWORKDAYS.INTL(L$4,L$4,Chômés))),"*",Montant),
IF(_T_E=L$4,IF(OR(L$4=Tout_JF_P,NOT(NETWORKDAYS.INTL(L$4,L$4,Chômés))),"*",Montant),
IF(AND(OFFSET(L54,,-Sens)&lt;&gt;"",OR(OFFSET(L$4,,-Sens)=Tout_JF_P,NOT(NETWORKDAYS.INTL(OFFSET(L$4,,-Sens),OFFSET(L$4,,-Sens),Chômés)))),IF(OR(L$4=Tout_JF_P,NOT(NETWORKDAYS.INTL(L$4,L$4,Chômés))),"*",Montant),
"")))))),"")</f>
        <v/>
      </c>
      <c r="M54" s="40" t="str">
        <f t="array" aca="1" ref="M54" ca="1">IFERROR(IF(M$4&lt;$D54,"",
IF(M$4&gt;La_Dernière_Opération,"",
IF(M$4=La_Dernière_Opération,Montant,
IF(M$4=$D54,IF(OR(M$4=Tout_JF_P,NOT(NETWORKDAYS.INTL(M$4,M$4,Chômés))),"*",Montant),
IF(_T_E=M$4,IF(OR(M$4=Tout_JF_P,NOT(NETWORKDAYS.INTL(M$4,M$4,Chômés))),"*",Montant),
IF(AND(OFFSET(M54,,-Sens)&lt;&gt;"",OR(OFFSET(M$4,,-Sens)=Tout_JF_P,NOT(NETWORKDAYS.INTL(OFFSET(M$4,,-Sens),OFFSET(M$4,,-Sens),Chômés)))),IF(OR(M$4=Tout_JF_P,NOT(NETWORKDAYS.INTL(M$4,M$4,Chômés))),"*",Montant),
"")))))),"")</f>
        <v/>
      </c>
      <c r="N54" s="40" t="str">
        <f t="array" aca="1" ref="N54" ca="1">IFERROR(IF(N$4&lt;$D54,"",
IF(N$4&gt;La_Dernière_Opération,"",
IF(N$4=La_Dernière_Opération,Montant,
IF(N$4=$D54,IF(OR(N$4=Tout_JF_P,NOT(NETWORKDAYS.INTL(N$4,N$4,Chômés))),"*",Montant),
IF(_T_E=N$4,IF(OR(N$4=Tout_JF_P,NOT(NETWORKDAYS.INTL(N$4,N$4,Chômés))),"*",Montant),
IF(AND(OFFSET(N54,,-Sens)&lt;&gt;"",OR(OFFSET(N$4,,-Sens)=Tout_JF_P,NOT(NETWORKDAYS.INTL(OFFSET(N$4,,-Sens),OFFSET(N$4,,-Sens),Chômés)))),IF(OR(N$4=Tout_JF_P,NOT(NETWORKDAYS.INTL(N$4,N$4,Chômés))),"*",Montant),
"")))))),"")</f>
        <v/>
      </c>
      <c r="O54" s="40" t="str">
        <f t="array" aca="1" ref="O54" ca="1">IFERROR(IF(O$4&lt;$D54,"",
IF(O$4&gt;La_Dernière_Opération,"",
IF(O$4=La_Dernière_Opération,Montant,
IF(O$4=$D54,IF(OR(O$4=Tout_JF_P,NOT(NETWORKDAYS.INTL(O$4,O$4,Chômés))),"*",Montant),
IF(_T_E=O$4,IF(OR(O$4=Tout_JF_P,NOT(NETWORKDAYS.INTL(O$4,O$4,Chômés))),"*",Montant),
IF(AND(OFFSET(O54,,-Sens)&lt;&gt;"",OR(OFFSET(O$4,,-Sens)=Tout_JF_P,NOT(NETWORKDAYS.INTL(OFFSET(O$4,,-Sens),OFFSET(O$4,,-Sens),Chômés)))),IF(OR(O$4=Tout_JF_P,NOT(NETWORKDAYS.INTL(O$4,O$4,Chômés))),"*",Montant),
"")))))),"")</f>
        <v/>
      </c>
      <c r="P54" s="40" t="str">
        <f t="array" aca="1" ref="P54" ca="1">IFERROR(IF(P$4&lt;$D54,"",
IF(P$4&gt;La_Dernière_Opération,"",
IF(P$4=La_Dernière_Opération,Montant,
IF(P$4=$D54,IF(OR(P$4=Tout_JF_P,NOT(NETWORKDAYS.INTL(P$4,P$4,Chômés))),"*",Montant),
IF(_T_E=P$4,IF(OR(P$4=Tout_JF_P,NOT(NETWORKDAYS.INTL(P$4,P$4,Chômés))),"*",Montant),
IF(AND(OFFSET(P54,,-Sens)&lt;&gt;"",OR(OFFSET(P$4,,-Sens)=Tout_JF_P,NOT(NETWORKDAYS.INTL(OFFSET(P$4,,-Sens),OFFSET(P$4,,-Sens),Chômés)))),IF(OR(P$4=Tout_JF_P,NOT(NETWORKDAYS.INTL(P$4,P$4,Chômés))),"*",Montant),
"")))))),"")</f>
        <v/>
      </c>
      <c r="Q54" s="40" t="str">
        <f t="array" aca="1" ref="Q54" ca="1">IFERROR(IF(Q$4&lt;$D54,"",
IF(Q$4&gt;La_Dernière_Opération,"",
IF(Q$4=La_Dernière_Opération,Montant,
IF(Q$4=$D54,IF(OR(Q$4=Tout_JF_P,NOT(NETWORKDAYS.INTL(Q$4,Q$4,Chômés))),"*",Montant),
IF(_T_E=Q$4,IF(OR(Q$4=Tout_JF_P,NOT(NETWORKDAYS.INTL(Q$4,Q$4,Chômés))),"*",Montant),
IF(AND(OFFSET(Q54,,-Sens)&lt;&gt;"",OR(OFFSET(Q$4,,-Sens)=Tout_JF_P,NOT(NETWORKDAYS.INTL(OFFSET(Q$4,,-Sens),OFFSET(Q$4,,-Sens),Chômés)))),IF(OR(Q$4=Tout_JF_P,NOT(NETWORKDAYS.INTL(Q$4,Q$4,Chômés))),"*",Montant),
"")))))),"")</f>
        <v/>
      </c>
      <c r="R54" s="87" t="str">
        <f t="array" aca="1" ref="R54" ca="1">IFERROR(IF(R$4&lt;$D54,"",
IF(R$4&gt;La_Dernière_Opération,"",
IF(R$4=La_Dernière_Opération,Montant,
IF(R$4=$D54,IF(OR(R$4=Tout_JF_P,NOT(NETWORKDAYS.INTL(R$4,R$4,Chômés))),"*",Montant),
IF(_T_E=R$4,IF(OR(R$4=Tout_JF_P,NOT(NETWORKDAYS.INTL(R$4,R$4,Chômés))),"*",Montant),
IF(AND(OFFSET(R54,,-Sens)&lt;&gt;"",OR(OFFSET(R$4,,-Sens)=Tout_JF_P,NOT(NETWORKDAYS.INTL(OFFSET(R$4,,-Sens),OFFSET(R$4,,-Sens),Chômés)))),IF(OR(R$4=Tout_JF_P,NOT(NETWORKDAYS.INTL(R$4,R$4,Chômés))),"*",Montant),
"")))))),"")</f>
        <v/>
      </c>
      <c r="S54" s="87" t="str">
        <f t="array" aca="1" ref="S54" ca="1">IFERROR(IF(S$4&lt;$D54,"",
IF(S$4&gt;La_Dernière_Opération,"",
IF(S$4=La_Dernière_Opération,Montant,
IF(S$4=$D54,IF(OR(S$4=Tout_JF_P,NOT(NETWORKDAYS.INTL(S$4,S$4,Chômés))),"*",Montant),
IF(_T_E=S$4,IF(OR(S$4=Tout_JF_P,NOT(NETWORKDAYS.INTL(S$4,S$4,Chômés))),"*",Montant),
IF(AND(OFFSET(S54,,-Sens)&lt;&gt;"",OR(OFFSET(S$4,,-Sens)=Tout_JF_P,NOT(NETWORKDAYS.INTL(OFFSET(S$4,,-Sens),OFFSET(S$4,,-Sens),Chômés)))),IF(OR(S$4=Tout_JF_P,NOT(NETWORKDAYS.INTL(S$4,S$4,Chômés))),"*",Montant),
"")))))),"")</f>
        <v/>
      </c>
      <c r="T54" s="87" t="str">
        <f t="array" aca="1" ref="T54" ca="1">IFERROR(IF(T$4&lt;$D54,"",
IF(T$4&gt;La_Dernière_Opération,"",
IF(T$4=La_Dernière_Opération,Montant,
IF(T$4=$D54,IF(OR(T$4=Tout_JF_P,NOT(NETWORKDAYS.INTL(T$4,T$4,Chômés))),"*",Montant),
IF(_T_E=T$4,IF(OR(T$4=Tout_JF_P,NOT(NETWORKDAYS.INTL(T$4,T$4,Chômés))),"*",Montant),
IF(AND(OFFSET(T54,,-Sens)&lt;&gt;"",OR(OFFSET(T$4,,-Sens)=Tout_JF_P,NOT(NETWORKDAYS.INTL(OFFSET(T$4,,-Sens),OFFSET(T$4,,-Sens),Chômés)))),IF(OR(T$4=Tout_JF_P,NOT(NETWORKDAYS.INTL(T$4,T$4,Chômés))),"*",Montant),
"")))))),"")</f>
        <v/>
      </c>
      <c r="U54" s="87" t="str">
        <f t="array" aca="1" ref="U54" ca="1">IFERROR(IF(U$4&lt;$D54,"",
IF(U$4&gt;La_Dernière_Opération,"",
IF(U$4=La_Dernière_Opération,Montant,
IF(U$4=$D54,IF(OR(U$4=Tout_JF_P,NOT(NETWORKDAYS.INTL(U$4,U$4,Chômés))),"*",Montant),
IF(_T_E=U$4,IF(OR(U$4=Tout_JF_P,NOT(NETWORKDAYS.INTL(U$4,U$4,Chômés))),"*",Montant),
IF(AND(OFFSET(U54,,-Sens)&lt;&gt;"",OR(OFFSET(U$4,,-Sens)=Tout_JF_P,NOT(NETWORKDAYS.INTL(OFFSET(U$4,,-Sens),OFFSET(U$4,,-Sens),Chômés)))),IF(OR(U$4=Tout_JF_P,NOT(NETWORKDAYS.INTL(U$4,U$4,Chômés))),"*",Montant),
"")))))),"")</f>
        <v/>
      </c>
      <c r="V54" s="87" t="str">
        <f ca="1">IFERROR(IF(V$4&lt;$D54,"",
IF(V$4&gt;La_Dernière_Opération,"",
IF(V$4=La_Dernière_Opération,Montant,
IF(V$4=$D54,IF(OR(V$4=Tout_JF_P,NOT(NETWORKDAYS.INTL(V$4,V$4,Chômés))),"*",Montant),
IF(_T_E=V$4,IF(OR(V$4=Tout_JF_P,NOT(NETWORKDAYS.INTL(V$4,V$4,Chômés))),"*",Montant),
IF(AND(OFFSET(V54,,-Sens)&lt;&gt;"",OR(OFFSET(V$4,,-Sens)=Tout_JF_P,NOT(NETWORKDAYS.INTL(OFFSET(V$4,,-Sens),OFFSET(V$4,,-Sens),Chômés)))),IF(OR(V$4=Tout_JF_P,NOT(NETWORKDAYS.INTL(V$4,V$4,Chômés))),"*",Montant),
"")))))),"")</f>
        <v/>
      </c>
      <c r="W54" s="87" t="str">
        <f ca="1">IFERROR(IF(W$4&lt;$D54,"",
IF(W$4&gt;La_Dernière_Opération,"",
IF(W$4=La_Dernière_Opération,Montant,
IF(W$4=$D54,IF(OR(W$4=Tout_JF_P,NOT(NETWORKDAYS.INTL(W$4,W$4,Chômés))),"*",Montant),
IF(_T_E=W$4,IF(OR(W$4=Tout_JF_P,NOT(NETWORKDAYS.INTL(W$4,W$4,Chômés))),"*",Montant),
IF(AND(OFFSET(W54,,-Sens)&lt;&gt;"",OR(OFFSET(W$4,,-Sens)=Tout_JF_P,NOT(NETWORKDAYS.INTL(OFFSET(W$4,,-Sens),OFFSET(W$4,,-Sens),Chômés)))),IF(OR(W$4=Tout_JF_P,NOT(NETWORKDAYS.INTL(W$4,W$4,Chômés))),"*",Montant),
"")))))),"")</f>
        <v/>
      </c>
      <c r="X54" s="87" t="str">
        <f t="array" aca="1" ref="X54" ca="1">IFERROR(IF(X$4&lt;$D54,"",
IF(X$4&gt;La_Dernière_Opération,"",
IF(X$4=La_Dernière_Opération,Montant,
IF(X$4=$D54,IF(OR(X$4=Tout_JF_P,NOT(NETWORKDAYS.INTL(X$4,X$4,Chômés))),"*",Montant),
IF(_T_E=X$4,IF(OR(X$4=Tout_JF_P,NOT(NETWORKDAYS.INTL(X$4,X$4,Chômés))),"*",Montant),
IF(AND(OFFSET(X54,,-Sens)&lt;&gt;"",OR(OFFSET(X$4,,-Sens)=Tout_JF_P,NOT(NETWORKDAYS.INTL(OFFSET(X$4,,-Sens),OFFSET(X$4,,-Sens),Chômés)))),IF(OR(X$4=Tout_JF_P,NOT(NETWORKDAYS.INTL(X$4,X$4,Chômés))),"*",Montant),
"")))))),"")</f>
        <v/>
      </c>
      <c r="Y54" s="87" t="str">
        <f t="array" aca="1" ref="Y54" ca="1">IFERROR(IF(Y$4&lt;$D54,"",
IF(Y$4&gt;La_Dernière_Opération,"",
IF(Y$4=La_Dernière_Opération,Montant,
IF(Y$4=$D54,IF(OR(Y$4=Tout_JF_P,NOT(NETWORKDAYS.INTL(Y$4,Y$4,Chômés))),"*",Montant),
IF(_T_E=Y$4,IF(OR(Y$4=Tout_JF_P,NOT(NETWORKDAYS.INTL(Y$4,Y$4,Chômés))),"*",Montant),
IF(AND(OFFSET(Y54,,-Sens)&lt;&gt;"",OR(OFFSET(Y$4,,-Sens)=Tout_JF_P,NOT(NETWORKDAYS.INTL(OFFSET(Y$4,,-Sens),OFFSET(Y$4,,-Sens),Chômés)))),IF(OR(Y$4=Tout_JF_P,NOT(NETWORKDAYS.INTL(Y$4,Y$4,Chômés))),"*",Montant),
"")))))),"")</f>
        <v/>
      </c>
      <c r="Z54" s="87" t="str">
        <f t="array" aca="1" ref="Z54" ca="1">IFERROR(IF(Z$4&lt;$D54,"",
IF(Z$4&gt;La_Dernière_Opération,"",
IF(Z$4=La_Dernière_Opération,Montant,
IF(Z$4=$D54,IF(OR(Z$4=Tout_JF_P,NOT(NETWORKDAYS.INTL(Z$4,Z$4,Chômés))),"*",Montant),
IF(_T_E=Z$4,IF(OR(Z$4=Tout_JF_P,NOT(NETWORKDAYS.INTL(Z$4,Z$4,Chômés))),"*",Montant),
IF(AND(OFFSET(Z54,,-Sens)&lt;&gt;"",OR(OFFSET(Z$4,,-Sens)=Tout_JF_P,NOT(NETWORKDAYS.INTL(OFFSET(Z$4,,-Sens),OFFSET(Z$4,,-Sens),Chômés)))),IF(OR(Z$4=Tout_JF_P,NOT(NETWORKDAYS.INTL(Z$4,Z$4,Chômés))),"*",Montant),
"")))))),"")</f>
        <v/>
      </c>
      <c r="AA54" s="87" t="str">
        <f t="array" aca="1" ref="AA54" ca="1">IFERROR(IF(AA$4&lt;$D54,"",
IF(AA$4&gt;La_Dernière_Opération,"",
IF(AA$4=La_Dernière_Opération,Montant,
IF(AA$4=$D54,IF(OR(AA$4=Tout_JF_P,NOT(NETWORKDAYS.INTL(AA$4,AA$4,Chômés))),"*",Montant),
IF(_T_E=AA$4,IF(OR(AA$4=Tout_JF_P,NOT(NETWORKDAYS.INTL(AA$4,AA$4,Chômés))),"*",Montant),
IF(AND(OFFSET(AA54,,-Sens)&lt;&gt;"",OR(OFFSET(AA$4,,-Sens)=Tout_JF_P,NOT(NETWORKDAYS.INTL(OFFSET(AA$4,,-Sens),OFFSET(AA$4,,-Sens),Chômés)))),IF(OR(AA$4=Tout_JF_P,NOT(NETWORKDAYS.INTL(AA$4,AA$4,Chômés))),"*",Montant),
"")))))),"")</f>
        <v/>
      </c>
      <c r="AB54" s="87" t="str">
        <f ca="1">IFERROR(IF(AB$4&lt;$D54,"",
IF(AB$4&gt;La_Dernière_Opération,"",
IF(AB$4=La_Dernière_Opération,Montant,
IF(AB$4=$D54,IF(OR(AB$4=Tout_JF_P,NOT(NETWORKDAYS.INTL(AB$4,AB$4,Chômés))),"*",Montant),
IF(_T_E=AB$4,IF(OR(AB$4=Tout_JF_P,NOT(NETWORKDAYS.INTL(AB$4,AB$4,Chômés))),"*",Montant),
IF(AND(OFFSET(AB54,,-Sens)&lt;&gt;"",OR(OFFSET(AB$4,,-Sens)=Tout_JF_P,NOT(NETWORKDAYS.INTL(OFFSET(AB$4,,-Sens),OFFSET(AB$4,,-Sens),Chômés)))),IF(OR(AB$4=Tout_JF_P,NOT(NETWORKDAYS.INTL(AB$4,AB$4,Chômés))),"*",Montant),
"")))))),"")</f>
        <v/>
      </c>
      <c r="AC54" s="87" t="str">
        <f t="array" aca="1" ref="AC54" ca="1">IFERROR(IF(AC$4&lt;$D54,"",
IF(AC$4&gt;La_Dernière_Opération,"",
IF(AC$4=La_Dernière_Opération,Montant,
IF(AC$4=$D54,IF(OR(AC$4=Tout_JF_P,NOT(NETWORKDAYS.INTL(AC$4,AC$4,Chômés))),"*",Montant),
IF(_T_E=AC$4,IF(OR(AC$4=Tout_JF_P,NOT(NETWORKDAYS.INTL(AC$4,AC$4,Chômés))),"*",Montant),
IF(AND(OFFSET(AC54,,-Sens)&lt;&gt;"",OR(OFFSET(AC$4,,-Sens)=Tout_JF_P,NOT(NETWORKDAYS.INTL(OFFSET(AC$4,,-Sens),OFFSET(AC$4,,-Sens),Chômés)))),IF(OR(AC$4=Tout_JF_P,NOT(NETWORKDAYS.INTL(AC$4,AC$4,Chômés))),"*",Montant),
"")))))),"")</f>
        <v/>
      </c>
      <c r="AD54" s="87" t="str">
        <f ca="1">IFERROR(IF(AD$4&lt;$D54,"",
IF(AD$4&gt;La_Dernière_Opération,"",
IF(AD$4=La_Dernière_Opération,Montant,
IF(AD$4=$D54,IF(OR(AD$4=Tout_JF_P,NOT(NETWORKDAYS.INTL(AD$4,AD$4,Chômés))),"*",Montant),
IF(_T_E=AD$4,IF(OR(AD$4=Tout_JF_P,NOT(NETWORKDAYS.INTL(AD$4,AD$4,Chômés))),"*",Montant),
IF(AND(OFFSET(AD54,,-Sens)&lt;&gt;"",OR(OFFSET(AD$4,,-Sens)=Tout_JF_P,NOT(NETWORKDAYS.INTL(OFFSET(AD$4,,-Sens),OFFSET(AD$4,,-Sens),Chômés)))),IF(OR(AD$4=Tout_JF_P,NOT(NETWORKDAYS.INTL(AD$4,AD$4,Chômés))),"*",Montant),
"")))))),"")</f>
        <v/>
      </c>
      <c r="AE54" s="87" t="str">
        <f t="array" aca="1" ref="AE54" ca="1">IFERROR(IF(AE$4&lt;$D54,"",
IF(AE$4&gt;La_Dernière_Opération,"",
IF(AE$4=La_Dernière_Opération,Montant,
IF(AE$4=$D54,IF(OR(AE$4=Tout_JF_P,NOT(NETWORKDAYS.INTL(AE$4,AE$4,Chômés))),"*",Montant),
IF(_T_E=AE$4,IF(OR(AE$4=Tout_JF_P,NOT(NETWORKDAYS.INTL(AE$4,AE$4,Chômés))),"*",Montant),
IF(AND(OFFSET(AE54,,-Sens)&lt;&gt;"",OR(OFFSET(AE$4,,-Sens)=Tout_JF_P,NOT(NETWORKDAYS.INTL(OFFSET(AE$4,,-Sens),OFFSET(AE$4,,-Sens),Chômés)))),IF(OR(AE$4=Tout_JF_P,NOT(NETWORKDAYS.INTL(AE$4,AE$4,Chômés))),"*",Montant),
"")))))),"")</f>
        <v/>
      </c>
      <c r="AF54" s="87" t="str">
        <f t="array" aca="1" ref="AF54" ca="1">IFERROR(IF(AF$4&lt;$D54,"",
IF(AF$4&gt;La_Dernière_Opération,"",
IF(AF$4=La_Dernière_Opération,Montant,
IF(AF$4=$D54,IF(OR(AF$4=Tout_JF_P,NOT(NETWORKDAYS.INTL(AF$4,AF$4,Chômés))),"*",Montant),
IF(_T_E=AF$4,IF(OR(AF$4=Tout_JF_P,NOT(NETWORKDAYS.INTL(AF$4,AF$4,Chômés))),"*",Montant),
IF(AND(OFFSET(AF54,,-Sens)&lt;&gt;"",OR(OFFSET(AF$4,,-Sens)=Tout_JF_P,NOT(NETWORKDAYS.INTL(OFFSET(AF$4,,-Sens),OFFSET(AF$4,,-Sens),Chômés)))),IF(OR(AF$4=Tout_JF_P,NOT(NETWORKDAYS.INTL(AF$4,AF$4,Chômés))),"*",Montant),
"")))))),"")</f>
        <v/>
      </c>
      <c r="AG54" s="87" t="str">
        <f ca="1">IFERROR(IF(AG$4&lt;$D54,"",
IF(AG$4&gt;La_Dernière_Opération,"",
IF(AG$4=La_Dernière_Opération,Montant,
IF(AG$4=$D54,IF(OR(AG$4=Tout_JF_P,NOT(NETWORKDAYS.INTL(AG$4,AG$4,Chômés))),"*",Montant),
IF(_T_E=AG$4,IF(OR(AG$4=Tout_JF_P,NOT(NETWORKDAYS.INTL(AG$4,AG$4,Chômés))),"*",Montant),
IF(AND(OFFSET(AG54,,-Sens)&lt;&gt;"",OR(OFFSET(AG$4,,-Sens)=Tout_JF_P,NOT(NETWORKDAYS.INTL(OFFSET(AG$4,,-Sens),OFFSET(AG$4,,-Sens),Chômés)))),IF(OR(AG$4=Tout_JF_P,NOT(NETWORKDAYS.INTL(AG$4,AG$4,Chômés))),"*",Montant),
"")))))),"")</f>
        <v/>
      </c>
      <c r="AH54" s="87" t="str">
        <f t="array" aca="1" ref="AH54" ca="1">IFERROR(IF(AH$4&lt;$D54,"",
IF(AH$4&gt;La_Dernière_Opération,"",
IF(AH$4=La_Dernière_Opération,Montant,
IF(AH$4=$D54,IF(OR(AH$4=Tout_JF_P,NOT(NETWORKDAYS.INTL(AH$4,AH$4,Chômés))),"*",Montant),
IF(_T_E=AH$4,IF(OR(AH$4=Tout_JF_P,NOT(NETWORKDAYS.INTL(AH$4,AH$4,Chômés))),"*",Montant),
IF(AND(OFFSET(AH54,,-Sens)&lt;&gt;"",OR(OFFSET(AH$4,,-Sens)=Tout_JF_P,NOT(NETWORKDAYS.INTL(OFFSET(AH$4,,-Sens),OFFSET(AH$4,,-Sens),Chômés)))),IF(OR(AH$4=Tout_JF_P,NOT(NETWORKDAYS.INTL(AH$4,AH$4,Chômés))),"*",Montant),
"")))))),"")</f>
        <v/>
      </c>
      <c r="AI54" s="87" t="str">
        <f ca="1">IFERROR(IF(AI$4&lt;$D54,"",
IF(AI$4&gt;La_Dernière_Opération,"",
IF(AI$4=La_Dernière_Opération,Montant,
IF(AI$4=$D54,IF(OR(AI$4=Tout_JF_P,NOT(NETWORKDAYS.INTL(AI$4,AI$4,Chômés))),"*",Montant),
IF(_T_E=AI$4,IF(OR(AI$4=Tout_JF_P,NOT(NETWORKDAYS.INTL(AI$4,AI$4,Chômés))),"*",Montant),
IF(AND(OFFSET(AI54,,-Sens)&lt;&gt;"",OR(OFFSET(AI$4,,-Sens)=Tout_JF_P,NOT(NETWORKDAYS.INTL(OFFSET(AI$4,,-Sens),OFFSET(AI$4,,-Sens),Chômés)))),IF(OR(AI$4=Tout_JF_P,NOT(NETWORKDAYS.INTL(AI$4,AI$4,Chômés))),"*",Montant),
"")))))),"")</f>
        <v/>
      </c>
      <c r="AJ54" s="87" t="str">
        <f t="array" aca="1" ref="AJ54" ca="1">IFERROR(IF(AJ$4&lt;$D54,"",
IF(AJ$4&gt;La_Dernière_Opération,"",
IF(AJ$4=La_Dernière_Opération,Montant,
IF(AJ$4=$D54,IF(OR(AJ$4=Tout_JF_P,NOT(NETWORKDAYS.INTL(AJ$4,AJ$4,Chômés))),"*",Montant),
IF(_T_E=AJ$4,IF(OR(AJ$4=Tout_JF_P,NOT(NETWORKDAYS.INTL(AJ$4,AJ$4,Chômés))),"*",Montant),
IF(AND(OFFSET(AJ54,,-Sens)&lt;&gt;"",OR(OFFSET(AJ$4,,-Sens)=Tout_JF_P,NOT(NETWORKDAYS.INTL(OFFSET(AJ$4,,-Sens),OFFSET(AJ$4,,-Sens),Chômés)))),IF(OR(AJ$4=Tout_JF_P,NOT(NETWORKDAYS.INTL(AJ$4,AJ$4,Chômés))),"*",Montant),
"")))))),"")</f>
        <v/>
      </c>
      <c r="AK54" s="87" t="str">
        <f t="array" aca="1" ref="AK54" ca="1">IFERROR(IF(AK$4&lt;$D54,"",
IF(AK$4&gt;La_Dernière_Opération,"",
IF(AK$4=La_Dernière_Opération,Montant,
IF(AK$4=$D54,IF(OR(AK$4=Tout_JF_P,NOT(NETWORKDAYS.INTL(AK$4,AK$4,Chômés))),"*",Montant),
IF(_T_E=AK$4,IF(OR(AK$4=Tout_JF_P,NOT(NETWORKDAYS.INTL(AK$4,AK$4,Chômés))),"*",Montant),
IF(AND(OFFSET(AK54,,-Sens)&lt;&gt;"",OR(OFFSET(AK$4,,-Sens)=Tout_JF_P,NOT(NETWORKDAYS.INTL(OFFSET(AK$4,,-Sens),OFFSET(AK$4,,-Sens),Chômés)))),IF(OR(AK$4=Tout_JF_P,NOT(NETWORKDAYS.INTL(AK$4,AK$4,Chômés))),"*",Montant),
"")))))),"")</f>
        <v/>
      </c>
      <c r="AL54" s="87" t="str">
        <f t="array" aca="1" ref="AL54" ca="1">IFERROR(IF(AL$4&lt;$D54,"",
IF(AL$4&gt;La_Dernière_Opération,"",
IF(AL$4=La_Dernière_Opération,Montant,
IF(AL$4=$D54,IF(OR(AL$4=Tout_JF_P,NOT(NETWORKDAYS.INTL(AL$4,AL$4,Chômés))),"*",Montant),
IF(_T_E=AL$4,IF(OR(AL$4=Tout_JF_P,NOT(NETWORKDAYS.INTL(AL$4,AL$4,Chômés))),"*",Montant),
IF(AND(OFFSET(AL54,,-Sens)&lt;&gt;"",OR(OFFSET(AL$4,,-Sens)=Tout_JF_P,NOT(NETWORKDAYS.INTL(OFFSET(AL$4,,-Sens),OFFSET(AL$4,,-Sens),Chômés)))),IF(OR(AL$4=Tout_JF_P,NOT(NETWORKDAYS.INTL(AL$4,AL$4,Chômés))),"*",Montant),
"")))))),"")</f>
        <v/>
      </c>
      <c r="AM54" s="87" t="str">
        <f t="array" aca="1" ref="AM54" ca="1">IFERROR(IF(AM$4&lt;$D54,"",
IF(AM$4&gt;La_Dernière_Opération,"",
IF(AM$4=La_Dernière_Opération,Montant,
IF(AM$4=$D54,IF(OR(AM$4=Tout_JF_P,NOT(NETWORKDAYS.INTL(AM$4,AM$4,Chômés))),"*",Montant),
IF(_T_E=AM$4,IF(OR(AM$4=Tout_JF_P,NOT(NETWORKDAYS.INTL(AM$4,AM$4,Chômés))),"*",Montant),
IF(AND(OFFSET(AM54,,-Sens)&lt;&gt;"",OR(OFFSET(AM$4,,-Sens)=Tout_JF_P,NOT(NETWORKDAYS.INTL(OFFSET(AM$4,,-Sens),OFFSET(AM$4,,-Sens),Chômés)))),IF(OR(AM$4=Tout_JF_P,NOT(NETWORKDAYS.INTL(AM$4,AM$4,Chômés))),"*",Montant),
"")))))),"")</f>
        <v/>
      </c>
      <c r="AN54" s="87" t="str">
        <f t="array" aca="1" ref="AN54" ca="1">IFERROR(IF(AN$4&lt;$D54,"",
IF(AN$4&gt;La_Dernière_Opération,"",
IF(AN$4=La_Dernière_Opération,Montant,
IF(AN$4=$D54,IF(OR(AN$4=Tout_JF_P,NOT(NETWORKDAYS.INTL(AN$4,AN$4,Chômés))),"*",Montant),
IF(_T_E=AN$4,IF(OR(AN$4=Tout_JF_P,NOT(NETWORKDAYS.INTL(AN$4,AN$4,Chômés))),"*",Montant),
IF(AND(OFFSET(AN54,,-Sens)&lt;&gt;"",OR(OFFSET(AN$4,,-Sens)=Tout_JF_P,NOT(NETWORKDAYS.INTL(OFFSET(AN$4,,-Sens),OFFSET(AN$4,,-Sens),Chômés)))),IF(OR(AN$4=Tout_JF_P,NOT(NETWORKDAYS.INTL(AN$4,AN$4,Chômés))),"*",Montant),
"")))))),"")</f>
        <v/>
      </c>
      <c r="AO54" s="87" t="str">
        <f t="array" aca="1" ref="AO54" ca="1">IFERROR(IF(AO$4&lt;$D54,"",
IF(AO$4&gt;La_Dernière_Opération,"",
IF(AO$4=La_Dernière_Opération,Montant,
IF(AO$4=$D54,IF(OR(AO$4=Tout_JF_P,NOT(NETWORKDAYS.INTL(AO$4,AO$4,Chômés))),"*",Montant),
IF(_T_E=AO$4,IF(OR(AO$4=Tout_JF_P,NOT(NETWORKDAYS.INTL(AO$4,AO$4,Chômés))),"*",Montant),
IF(AND(OFFSET(AO54,,-Sens)&lt;&gt;"",OR(OFFSET(AO$4,,-Sens)=Tout_JF_P,NOT(NETWORKDAYS.INTL(OFFSET(AO$4,,-Sens),OFFSET(AO$4,,-Sens),Chômés)))),IF(OR(AO$4=Tout_JF_P,NOT(NETWORKDAYS.INTL(AO$4,AO$4,Chômés))),"*",Montant),
"")))))),"")</f>
        <v/>
      </c>
      <c r="AP54" s="87" t="str">
        <f t="array" aca="1" ref="AP54" ca="1">IFERROR(IF(AP$4&lt;$D54,"",
IF(AP$4&gt;La_Dernière_Opération,"",
IF(AP$4=La_Dernière_Opération,Montant,
IF(AP$4=$D54,IF(OR(AP$4=Tout_JF_P,NOT(NETWORKDAYS.INTL(AP$4,AP$4,Chômés))),"*",Montant),
IF(_T_E=AP$4,IF(OR(AP$4=Tout_JF_P,NOT(NETWORKDAYS.INTL(AP$4,AP$4,Chômés))),"*",Montant),
IF(AND(OFFSET(AP54,,-Sens)&lt;&gt;"",OR(OFFSET(AP$4,,-Sens)=Tout_JF_P,NOT(NETWORKDAYS.INTL(OFFSET(AP$4,,-Sens),OFFSET(AP$4,,-Sens),Chômés)))),IF(OR(AP$4=Tout_JF_P,NOT(NETWORKDAYS.INTL(AP$4,AP$4,Chômés))),"*",Montant),
"")))))),"")</f>
        <v/>
      </c>
      <c r="AQ54" s="87" t="str">
        <f ca="1">IFERROR(IF(AQ$4&lt;$D54,"",
IF(AQ$4&gt;La_Dernière_Opération,"",
IF(AQ$4=La_Dernière_Opération,Montant,
IF(AQ$4=$D54,IF(OR(AQ$4=Tout_JF_P,NOT(NETWORKDAYS.INTL(AQ$4,AQ$4,Chômés))),"*",Montant),
IF(_T_E=AQ$4,IF(OR(AQ$4=Tout_JF_P,NOT(NETWORKDAYS.INTL(AQ$4,AQ$4,Chômés))),"*",Montant),
IF(AND(OFFSET(AQ54,,-Sens)&lt;&gt;"",OR(OFFSET(AQ$4,,-Sens)=Tout_JF_P,NOT(NETWORKDAYS.INTL(OFFSET(AQ$4,,-Sens),OFFSET(AQ$4,,-Sens),Chômés)))),IF(OR(AQ$4=Tout_JF_P,NOT(NETWORKDAYS.INTL(AQ$4,AQ$4,Chômés))),"*",Montant),
"")))))),"")</f>
        <v/>
      </c>
      <c r="AR54" s="87" t="str">
        <f ca="1">IFERROR(IF(AR$4&lt;$D54,"",
IF(AR$4&gt;La_Dernière_Opération,"",
IF(AR$4=La_Dernière_Opération,Montant,
IF(AR$4=$D54,IF(OR(AR$4=Tout_JF_P,NOT(NETWORKDAYS.INTL(AR$4,AR$4,Chômés))),"*",Montant),
IF(_T_E=AR$4,IF(OR(AR$4=Tout_JF_P,NOT(NETWORKDAYS.INTL(AR$4,AR$4,Chômés))),"*",Montant),
IF(AND(OFFSET(AR54,,-Sens)&lt;&gt;"",OR(OFFSET(AR$4,,-Sens)=Tout_JF_P,NOT(NETWORKDAYS.INTL(OFFSET(AR$4,,-Sens),OFFSET(AR$4,,-Sens),Chômés)))),IF(OR(AR$4=Tout_JF_P,NOT(NETWORKDAYS.INTL(AR$4,AR$4,Chômés))),"*",Montant),
"")))))),"")</f>
        <v/>
      </c>
      <c r="AS54" s="87" t="str">
        <f t="array" aca="1" ref="AS54" ca="1">IFERROR(IF(AS$4&lt;$D54,"",
IF(AS$4&gt;La_Dernière_Opération,"",
IF(AS$4=La_Dernière_Opération,Montant,
IF(AS$4=$D54,IF(OR(AS$4=Tout_JF_P,NOT(NETWORKDAYS.INTL(AS$4,AS$4,Chômés))),"*",Montant),
IF(_T_E=AS$4,IF(OR(AS$4=Tout_JF_P,NOT(NETWORKDAYS.INTL(AS$4,AS$4,Chômés))),"*",Montant),
IF(AND(OFFSET(AS54,,-Sens)&lt;&gt;"",OR(OFFSET(AS$4,,-Sens)=Tout_JF_P,NOT(NETWORKDAYS.INTL(OFFSET(AS$4,,-Sens),OFFSET(AS$4,,-Sens),Chômés)))),IF(OR(AS$4=Tout_JF_P,NOT(NETWORKDAYS.INTL(AS$4,AS$4,Chômés))),"*",Montant),
"")))))),"")</f>
        <v/>
      </c>
      <c r="AT54" s="87" t="str">
        <f t="array" aca="1" ref="AT54" ca="1">IFERROR(IF(AT$4&lt;$D54,"",
IF(AT$4&gt;La_Dernière_Opération,"",
IF(AT$4=La_Dernière_Opération,Montant,
IF(AT$4=$D54,IF(OR(AT$4=Tout_JF_P,NOT(NETWORKDAYS.INTL(AT$4,AT$4,Chômés))),"*",Montant),
IF(_T_E=AT$4,IF(OR(AT$4=Tout_JF_P,NOT(NETWORKDAYS.INTL(AT$4,AT$4,Chômés))),"*",Montant),
IF(AND(OFFSET(AT54,,-Sens)&lt;&gt;"",OR(OFFSET(AT$4,,-Sens)=Tout_JF_P,NOT(NETWORKDAYS.INTL(OFFSET(AT$4,,-Sens),OFFSET(AT$4,,-Sens),Chômés)))),IF(OR(AT$4=Tout_JF_P,NOT(NETWORKDAYS.INTL(AT$4,AT$4,Chômés))),"*",Montant),
"")))))),"")</f>
        <v/>
      </c>
      <c r="AU54" s="87" t="str">
        <f t="array" aca="1" ref="AU54" ca="1">IFERROR(IF(AU$4&lt;$D54,"",
IF(AU$4&gt;La_Dernière_Opération,"",
IF(AU$4=La_Dernière_Opération,Montant,
IF(AU$4=$D54,IF(OR(AU$4=Tout_JF_P,NOT(NETWORKDAYS.INTL(AU$4,AU$4,Chômés))),"*",Montant),
IF(_T_E=AU$4,IF(OR(AU$4=Tout_JF_P,NOT(NETWORKDAYS.INTL(AU$4,AU$4,Chômés))),"*",Montant),
IF(AND(OFFSET(AU54,,-Sens)&lt;&gt;"",OR(OFFSET(AU$4,,-Sens)=Tout_JF_P,NOT(NETWORKDAYS.INTL(OFFSET(AU$4,,-Sens),OFFSET(AU$4,,-Sens),Chômés)))),IF(OR(AU$4=Tout_JF_P,NOT(NETWORKDAYS.INTL(AU$4,AU$4,Chômés))),"*",Montant),
"")))))),"")</f>
        <v/>
      </c>
      <c r="AV54" s="87" t="str">
        <f t="array" aca="1" ref="AV54" ca="1">IFERROR(IF(AV$4&lt;$D54,"",
IF(AV$4&gt;La_Dernière_Opération,"",
IF(AV$4=La_Dernière_Opération,Montant,
IF(AV$4=$D54,IF(OR(AV$4=Tout_JF_P,NOT(NETWORKDAYS.INTL(AV$4,AV$4,Chômés))),"*",Montant),
IF(_T_E=AV$4,IF(OR(AV$4=Tout_JF_P,NOT(NETWORKDAYS.INTL(AV$4,AV$4,Chômés))),"*",Montant),
IF(AND(OFFSET(AV54,,-Sens)&lt;&gt;"",OR(OFFSET(AV$4,,-Sens)=Tout_JF_P,NOT(NETWORKDAYS.INTL(OFFSET(AV$4,,-Sens),OFFSET(AV$4,,-Sens),Chômés)))),IF(OR(AV$4=Tout_JF_P,NOT(NETWORKDAYS.INTL(AV$4,AV$4,Chômés))),"*",Montant),
"")))))),"")</f>
        <v/>
      </c>
      <c r="AW54" s="87" t="str">
        <f t="array" aca="1" ref="AW54" ca="1">IFERROR(IF(AW$4&lt;$D54,"",
IF(AW$4&gt;La_Dernière_Opération,"",
IF(AW$4=La_Dernière_Opération,Montant,
IF(AW$4=$D54,IF(OR(AW$4=Tout_JF_P,NOT(NETWORKDAYS.INTL(AW$4,AW$4,Chômés))),"*",Montant),
IF(_T_E=AW$4,IF(OR(AW$4=Tout_JF_P,NOT(NETWORKDAYS.INTL(AW$4,AW$4,Chômés))),"*",Montant),
IF(AND(OFFSET(AW54,,-Sens)&lt;&gt;"",OR(OFFSET(AW$4,,-Sens)=Tout_JF_P,NOT(NETWORKDAYS.INTL(OFFSET(AW$4,,-Sens),OFFSET(AW$4,,-Sens),Chômés)))),IF(OR(AW$4=Tout_JF_P,NOT(NETWORKDAYS.INTL(AW$4,AW$4,Chômés))),"*",Montant),
"")))))),"")</f>
        <v/>
      </c>
      <c r="AX54" s="87" t="str">
        <f t="array" aca="1" ref="AX54" ca="1">IFERROR(IF(AX$4&lt;$D54,"",
IF(AX$4&gt;La_Dernière_Opération,"",
IF(AX$4=La_Dernière_Opération,Montant,
IF(AX$4=$D54,IF(OR(AX$4=Tout_JF_P,NOT(NETWORKDAYS.INTL(AX$4,AX$4,Chômés))),"*",Montant),
IF(_T_E=AX$4,IF(OR(AX$4=Tout_JF_P,NOT(NETWORKDAYS.INTL(AX$4,AX$4,Chômés))),"*",Montant),
IF(AND(OFFSET(AX54,,-Sens)&lt;&gt;"",OR(OFFSET(AX$4,,-Sens)=Tout_JF_P,NOT(NETWORKDAYS.INTL(OFFSET(AX$4,,-Sens),OFFSET(AX$4,,-Sens),Chômés)))),IF(OR(AX$4=Tout_JF_P,NOT(NETWORKDAYS.INTL(AX$4,AX$4,Chômés))),"*",Montant),
"")))))),"")</f>
        <v/>
      </c>
      <c r="AY54" s="87" t="str">
        <f ca="1">IFERROR(IF(AY$4&lt;$D54,"",
IF(AY$4&gt;La_Dernière_Opération,"",
IF(AY$4=La_Dernière_Opération,Montant,
IF(AY$4=$D54,IF(OR(AY$4=Tout_JF_P,NOT(NETWORKDAYS.INTL(AY$4,AY$4,Chômés))),"*",Montant),
IF(_T_E=AY$4,IF(OR(AY$4=Tout_JF_P,NOT(NETWORKDAYS.INTL(AY$4,AY$4,Chômés))),"*",Montant),
IF(AND(OFFSET(AY54,,-Sens)&lt;&gt;"",OR(OFFSET(AY$4,,-Sens)=Tout_JF_P,NOT(NETWORKDAYS.INTL(OFFSET(AY$4,,-Sens),OFFSET(AY$4,,-Sens),Chômés)))),IF(OR(AY$4=Tout_JF_P,NOT(NETWORKDAYS.INTL(AY$4,AY$4,Chômés))),"*",Montant),
"")))))),"")</f>
        <v/>
      </c>
      <c r="AZ54" s="87" t="str">
        <f ca="1">IFERROR(IF(AZ$4&lt;$D54,"",
IF(AZ$4&gt;La_Dernière_Opération,"",
IF(AZ$4=La_Dernière_Opération,Montant,
IF(AZ$4=$D54,IF(OR(AZ$4=Tout_JF_P,NOT(NETWORKDAYS.INTL(AZ$4,AZ$4,Chômés))),"*",Montant),
IF(_T_E=AZ$4,IF(OR(AZ$4=Tout_JF_P,NOT(NETWORKDAYS.INTL(AZ$4,AZ$4,Chômés))),"*",Montant),
IF(AND(OFFSET(AZ54,,-Sens)&lt;&gt;"",OR(OFFSET(AZ$4,,-Sens)=Tout_JF_P,NOT(NETWORKDAYS.INTL(OFFSET(AZ$4,,-Sens),OFFSET(AZ$4,,-Sens),Chômés)))),IF(OR(AZ$4=Tout_JF_P,NOT(NETWORKDAYS.INTL(AZ$4,AZ$4,Chômés))),"*",Montant),
"")))))),"")</f>
        <v/>
      </c>
      <c r="BA54" s="87" t="str">
        <f t="array" aca="1" ref="BA54" ca="1">IFERROR(IF(BA$4&lt;$D54,"",
IF(BA$4&gt;La_Dernière_Opération,"",
IF(BA$4=La_Dernière_Opération,Montant,
IF(BA$4=$D54,IF(OR(BA$4=Tout_JF_P,NOT(NETWORKDAYS.INTL(BA$4,BA$4,Chômés))),"*",Montant),
IF(_T_E=BA$4,IF(OR(BA$4=Tout_JF_P,NOT(NETWORKDAYS.INTL(BA$4,BA$4,Chômés))),"*",Montant),
IF(AND(OFFSET(BA54,,-Sens)&lt;&gt;"",OR(OFFSET(BA$4,,-Sens)=Tout_JF_P,NOT(NETWORKDAYS.INTL(OFFSET(BA$4,,-Sens),OFFSET(BA$4,,-Sens),Chômés)))),IF(OR(BA$4=Tout_JF_P,NOT(NETWORKDAYS.INTL(BA$4,BA$4,Chômés))),"*",Montant),
"")))))),"")</f>
        <v/>
      </c>
      <c r="BB54" s="88" t="str">
        <f t="array" aca="1" ref="BB54" ca="1">IFERROR(IF(BB$4&lt;$D54,"",
IF(BB$4&gt;La_Dernière_Opération,"",
IF(BB$4=La_Dernière_Opération,Montant,
IF(BB$4=$D54,IF(OR(BB$4=Tout_JF_P,NOT(NETWORKDAYS.INTL(BB$4,BB$4,Chômés))),"*",Montant),
IF(_T_E=BB$4,IF(OR(BB$4=Tout_JF_P,NOT(NETWORKDAYS.INTL(BB$4,BB$4,Chômés))),"*",Montant),
IF(AND(OFFSET(BB54,,-Sens)&lt;&gt;"",OR(OFFSET(BB$4,,-Sens)=Tout_JF_P,NOT(NETWORKDAYS.INTL(OFFSET(BB$4,,-Sens),OFFSET(BB$4,,-Sens),Chômés)))),IF(OR(BB$4=Tout_JF_P,NOT(NETWORKDAYS.INTL(BB$4,BB$4,Chômés))),"*",Montant),
"")))))),"")</f>
        <v/>
      </c>
      <c r="BC54" s="88" t="str">
        <f t="array" aca="1" ref="BC54" ca="1">IFERROR(IF(BC$4&lt;$D54,"",
IF(BC$4&gt;La_Dernière_Opération,"",
IF(BC$4=La_Dernière_Opération,Montant,
IF(BC$4=$D54,IF(OR(BC$4=Tout_JF_P,NOT(NETWORKDAYS.INTL(BC$4,BC$4,Chômés))),"*",Montant),
IF(_T_E=BC$4,IF(OR(BC$4=Tout_JF_P,NOT(NETWORKDAYS.INTL(BC$4,BC$4,Chômés))),"*",Montant),
IF(AND(OFFSET(BC54,,-Sens)&lt;&gt;"",OR(OFFSET(BC$4,,-Sens)=Tout_JF_P,NOT(NETWORKDAYS.INTL(OFFSET(BC$4,,-Sens),OFFSET(BC$4,,-Sens),Chômés)))),IF(OR(BC$4=Tout_JF_P,NOT(NETWORKDAYS.INTL(BC$4,BC$4,Chômés))),"*",Montant),
"")))))),"")</f>
        <v/>
      </c>
      <c r="BD54" s="88" t="str">
        <f t="array" aca="1" ref="BD54" ca="1">IFERROR(IF(BD$4&lt;$D54,"",
IF(BD$4&gt;La_Dernière_Opération,"",
IF(BD$4=La_Dernière_Opération,Montant,
IF(BD$4=$D54,IF(OR(BD$4=Tout_JF_P,NOT(NETWORKDAYS.INTL(BD$4,BD$4,Chômés))),"*",Montant),
IF(_T_E=BD$4,IF(OR(BD$4=Tout_JF_P,NOT(NETWORKDAYS.INTL(BD$4,BD$4,Chômés))),"*",Montant),
IF(AND(OFFSET(BD54,,-Sens)&lt;&gt;"",OR(OFFSET(BD$4,,-Sens)=Tout_JF_P,NOT(NETWORKDAYS.INTL(OFFSET(BD$4,,-Sens),OFFSET(BD$4,,-Sens),Chômés)))),IF(OR(BD$4=Tout_JF_P,NOT(NETWORKDAYS.INTL(BD$4,BD$4,Chômés))),"*",Montant),
"")))))),"")</f>
        <v/>
      </c>
      <c r="BE54" s="88" t="str">
        <f t="array" aca="1" ref="BE54" ca="1">IFERROR(IF(BE$4&lt;$D54,"",
IF(BE$4&gt;La_Dernière_Opération,"",
IF(BE$4=La_Dernière_Opération,Montant,
IF(BE$4=$D54,IF(OR(BE$4=Tout_JF_P,NOT(NETWORKDAYS.INTL(BE$4,BE$4,Chômés))),"*",Montant),
IF(_T_E=BE$4,IF(OR(BE$4=Tout_JF_P,NOT(NETWORKDAYS.INTL(BE$4,BE$4,Chômés))),"*",Montant),
IF(AND(OFFSET(BE54,,-Sens)&lt;&gt;"",OR(OFFSET(BE$4,,-Sens)=Tout_JF_P,NOT(NETWORKDAYS.INTL(OFFSET(BE$4,,-Sens),OFFSET(BE$4,,-Sens),Chômés)))),IF(OR(BE$4=Tout_JF_P,NOT(NETWORKDAYS.INTL(BE$4,BE$4,Chômés))),"*",Montant),
"")))))),"")</f>
        <v/>
      </c>
      <c r="BF54" s="88" t="str">
        <f t="array" aca="1" ref="BF54" ca="1">IFERROR(IF(BF$4&lt;$D54,"",
IF(BF$4&gt;La_Dernière_Opération,"",
IF(BF$4=La_Dernière_Opération,Montant,
IF(BF$4=$D54,IF(OR(BF$4=Tout_JF_P,NOT(NETWORKDAYS.INTL(BF$4,BF$4,Chômés))),"*",Montant),
IF(_T_E=BF$4,IF(OR(BF$4=Tout_JF_P,NOT(NETWORKDAYS.INTL(BF$4,BF$4,Chômés))),"*",Montant),
IF(AND(OFFSET(BF54,,-Sens)&lt;&gt;"",OR(OFFSET(BF$4,,-Sens)=Tout_JF_P,NOT(NETWORKDAYS.INTL(OFFSET(BF$4,,-Sens),OFFSET(BF$4,,-Sens),Chômés)))),IF(OR(BF$4=Tout_JF_P,NOT(NETWORKDAYS.INTL(BF$4,BF$4,Chômés))),"*",Montant),
"")))))),"")</f>
        <v/>
      </c>
      <c r="BG54" s="88" t="str">
        <f t="array" aca="1" ref="BG54" ca="1">IFERROR(IF(BG$4&lt;$D54,"",
IF(BG$4&gt;La_Dernière_Opération,"",
IF(BG$4=La_Dernière_Opération,Montant,
IF(BG$4=$D54,IF(OR(BG$4=Tout_JF_P,NOT(NETWORKDAYS.INTL(BG$4,BG$4,Chômés))),"*",Montant),
IF(_T_E=BG$4,IF(OR(BG$4=Tout_JF_P,NOT(NETWORKDAYS.INTL(BG$4,BG$4,Chômés))),"*",Montant),
IF(AND(OFFSET(BG54,,-Sens)&lt;&gt;"",OR(OFFSET(BG$4,,-Sens)=Tout_JF_P,NOT(NETWORKDAYS.INTL(OFFSET(BG$4,,-Sens),OFFSET(BG$4,,-Sens),Chômés)))),IF(OR(BG$4=Tout_JF_P,NOT(NETWORKDAYS.INTL(BG$4,BG$4,Chômés))),"*",Montant),
"")))))),"")</f>
        <v/>
      </c>
      <c r="BH54" s="89" t="str">
        <f t="array" aca="1" ref="BH54" ca="1">IFERROR(IF(BH$4&lt;$D54,"",
IF(BH$4&gt;La_Dernière_Opération,"",
IF(BH$4=La_Dernière_Opération,Montant,
IF(BH$4=$D54,IF(OR(BH$4=Tout_JF_P,NOT(NETWORKDAYS.INTL(BH$4,BH$4,Chômés))),"*",Montant),
IF(_T_E=BH$4,IF(OR(BH$4=Tout_JF_P,NOT(NETWORKDAYS.INTL(BH$4,BH$4,Chômés))),"*",Montant),
IF(AND(OFFSET(BH54,,-Sens)&lt;&gt;"",OR(OFFSET(BH$4,,-Sens)=Tout_JF_P,NOT(NETWORKDAYS.INTL(OFFSET(BH$4,,-Sens),OFFSET(BH$4,,-Sens),Chômés)))),IF(OR(BH$4=Tout_JF_P,NOT(NETWORKDAYS.INTL(BH$4,BH$4,Chômés))),"*",Montant),
"")))))),"")</f>
        <v/>
      </c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  <c r="NT54" s="5"/>
      <c r="NU54" s="5"/>
      <c r="NV54" s="5"/>
      <c r="NW54" s="5"/>
      <c r="NX54" s="5"/>
      <c r="NY54" s="5"/>
      <c r="NZ54" s="5"/>
      <c r="OA54" s="5"/>
      <c r="OB54" s="5"/>
      <c r="OC54" s="5"/>
      <c r="OD54" s="5"/>
      <c r="OE54" s="5"/>
      <c r="OF54" s="5"/>
      <c r="OG54" s="5"/>
      <c r="OH54" s="5"/>
      <c r="OI54" s="5"/>
      <c r="OJ54" s="5"/>
      <c r="OK54" s="5"/>
      <c r="OL54" s="5"/>
      <c r="OM54" s="5"/>
      <c r="ON54" s="5"/>
      <c r="OO54" s="5"/>
      <c r="OP54" s="5"/>
      <c r="OQ54" s="5"/>
      <c r="OR54" s="5"/>
      <c r="OS54" s="5"/>
      <c r="OT54" s="5"/>
      <c r="OU54" s="5"/>
      <c r="OV54" s="5"/>
      <c r="OW54" s="5"/>
      <c r="OX54" s="5"/>
      <c r="OY54" s="5"/>
      <c r="OZ54" s="5"/>
      <c r="PA54" s="5"/>
      <c r="PB54" s="5"/>
      <c r="PC54" s="5"/>
      <c r="PD54" s="5"/>
      <c r="PE54" s="5"/>
      <c r="PF54" s="5"/>
      <c r="PG54" s="5"/>
      <c r="PH54" s="5"/>
      <c r="PI54" s="5"/>
      <c r="PJ54" s="5"/>
      <c r="PK54" s="5"/>
      <c r="PL54" s="5"/>
      <c r="PM54" s="5"/>
      <c r="PN54" s="5"/>
      <c r="PO54" s="5"/>
      <c r="PP54" s="5"/>
      <c r="PQ54" s="5"/>
      <c r="PR54" s="5"/>
      <c r="PS54" s="5"/>
      <c r="PT54" s="5"/>
      <c r="PU54" s="5"/>
      <c r="PV54" s="5"/>
      <c r="PW54" s="5"/>
      <c r="PX54" s="5"/>
      <c r="PY54" s="5"/>
      <c r="PZ54" s="5"/>
      <c r="QA54" s="5"/>
      <c r="QB54" s="5"/>
      <c r="QC54" s="5"/>
      <c r="QD54" s="5"/>
      <c r="QE54" s="5"/>
      <c r="QF54" s="5"/>
      <c r="QG54" s="5"/>
      <c r="QH54" s="5"/>
      <c r="QI54" s="5"/>
      <c r="QJ54" s="5"/>
      <c r="QK54" s="5"/>
      <c r="QL54" s="5"/>
      <c r="QM54" s="5"/>
      <c r="QN54" s="5"/>
      <c r="QO54" s="5"/>
      <c r="QP54" s="5"/>
      <c r="QQ54" s="5"/>
      <c r="QR54" s="5"/>
      <c r="QS54" s="5"/>
      <c r="QT54" s="5"/>
      <c r="QU54" s="5"/>
      <c r="QV54" s="5"/>
      <c r="QW54" s="5"/>
      <c r="QX54" s="5"/>
      <c r="QY54" s="5"/>
      <c r="QZ54" s="5"/>
      <c r="RA54" s="5"/>
      <c r="RB54" s="5"/>
      <c r="RC54" s="5"/>
      <c r="RD54" s="5"/>
      <c r="RE54" s="5"/>
      <c r="RF54" s="5"/>
      <c r="RG54" s="5"/>
      <c r="RH54" s="5"/>
      <c r="RI54" s="5"/>
      <c r="RJ54" s="5"/>
      <c r="RK54" s="5"/>
      <c r="RL54" s="5"/>
      <c r="RM54" s="5"/>
      <c r="RN54" s="5"/>
      <c r="RO54" s="5"/>
      <c r="RP54" s="5"/>
      <c r="RQ54" s="5"/>
      <c r="RR54" s="5"/>
      <c r="RS54" s="5"/>
      <c r="RT54" s="5"/>
      <c r="RU54" s="5"/>
      <c r="RV54" s="5"/>
      <c r="RW54" s="5"/>
      <c r="RX54" s="5"/>
      <c r="RY54" s="5"/>
      <c r="RZ54" s="5"/>
      <c r="SA54" s="5"/>
      <c r="SB54" s="5"/>
      <c r="SC54" s="5"/>
      <c r="SD54" s="5"/>
      <c r="SE54" s="5"/>
      <c r="SF54" s="5"/>
      <c r="SG54" s="5"/>
      <c r="SH54" s="5"/>
      <c r="SI54" s="5"/>
      <c r="SJ54" s="5"/>
      <c r="SK54" s="5"/>
      <c r="SL54" s="5"/>
      <c r="SM54" s="5"/>
      <c r="SN54" s="5"/>
      <c r="SO54" s="5"/>
      <c r="SP54" s="5"/>
      <c r="SQ54" s="5"/>
      <c r="SR54" s="5"/>
      <c r="SS54" s="5"/>
      <c r="ST54" s="5"/>
      <c r="SU54" s="5"/>
      <c r="SV54" s="5"/>
      <c r="SW54" s="5"/>
      <c r="SX54" s="5"/>
      <c r="SY54" s="5"/>
      <c r="SZ54" s="5"/>
      <c r="TA54" s="5"/>
      <c r="TB54" s="5"/>
      <c r="TC54" s="5"/>
      <c r="TD54" s="5"/>
      <c r="TE54" s="5"/>
      <c r="TF54" s="5"/>
      <c r="TG54" s="5"/>
      <c r="TH54" s="5"/>
      <c r="TI54" s="5"/>
      <c r="TJ54" s="5"/>
      <c r="TK54" s="5"/>
      <c r="TL54" s="5"/>
      <c r="TM54" s="5"/>
      <c r="TN54" s="5"/>
      <c r="TO54" s="5"/>
      <c r="TP54" s="5"/>
      <c r="TQ54" s="5"/>
      <c r="TR54" s="5"/>
      <c r="TS54" s="5"/>
      <c r="TT54" s="5"/>
      <c r="TU54" s="5"/>
      <c r="TV54" s="5"/>
      <c r="TW54" s="5"/>
      <c r="TX54" s="5"/>
      <c r="TY54" s="5"/>
      <c r="TZ54" s="5"/>
      <c r="UA54" s="5"/>
      <c r="UB54" s="5"/>
      <c r="UC54" s="5"/>
      <c r="UD54" s="5"/>
      <c r="UE54" s="5"/>
      <c r="UF54" s="5"/>
      <c r="UG54" s="5"/>
      <c r="UH54" s="5"/>
      <c r="UI54" s="5"/>
      <c r="UJ54" s="5"/>
      <c r="UK54" s="5"/>
      <c r="UL54" s="5"/>
      <c r="UM54" s="5"/>
      <c r="UN54" s="5"/>
      <c r="UO54" s="5"/>
      <c r="UP54" s="5"/>
      <c r="UQ54" s="5"/>
      <c r="UR54" s="5"/>
      <c r="US54" s="5"/>
      <c r="UT54" s="5"/>
      <c r="UU54" s="5"/>
      <c r="UV54" s="5"/>
      <c r="UW54" s="5"/>
      <c r="UX54" s="5"/>
      <c r="UY54" s="5"/>
      <c r="UZ54" s="5"/>
      <c r="VA54" s="5"/>
      <c r="VB54" s="5"/>
      <c r="VC54" s="5"/>
      <c r="VD54" s="5"/>
      <c r="VE54" s="5"/>
      <c r="VF54" s="5"/>
      <c r="VG54" s="5"/>
      <c r="VH54" s="5"/>
      <c r="VI54" s="5"/>
      <c r="VJ54" s="5"/>
      <c r="VK54" s="5"/>
      <c r="VL54" s="5"/>
      <c r="VM54" s="5"/>
      <c r="VN54" s="5"/>
      <c r="VO54" s="5"/>
      <c r="VP54" s="5"/>
      <c r="VQ54" s="5"/>
      <c r="VR54" s="5"/>
      <c r="VS54" s="5"/>
      <c r="VT54" s="5"/>
      <c r="VU54" s="5"/>
      <c r="VV54" s="5"/>
      <c r="VW54" s="5"/>
      <c r="VX54" s="5"/>
      <c r="VY54" s="5"/>
      <c r="VZ54" s="5"/>
      <c r="WA54" s="5"/>
      <c r="WB54" s="5"/>
      <c r="WC54" s="5"/>
      <c r="WD54" s="5"/>
      <c r="WE54" s="5"/>
      <c r="WF54" s="5"/>
      <c r="WG54" s="5"/>
      <c r="WH54" s="5"/>
      <c r="WI54" s="5"/>
      <c r="WJ54" s="5"/>
      <c r="WK54" s="5"/>
      <c r="WL54" s="5"/>
      <c r="WM54" s="5"/>
      <c r="WN54" s="5"/>
      <c r="WO54" s="5"/>
      <c r="WP54" s="5"/>
      <c r="WQ54" s="5"/>
      <c r="WR54" s="5"/>
      <c r="WS54" s="5"/>
      <c r="WT54" s="5"/>
      <c r="WU54" s="5"/>
      <c r="WV54" s="5"/>
      <c r="WW54" s="5"/>
      <c r="WX54" s="5"/>
      <c r="WY54" s="5"/>
      <c r="WZ54" s="5"/>
      <c r="XA54" s="5"/>
      <c r="XB54" s="5"/>
      <c r="XC54" s="5"/>
      <c r="XD54" s="5"/>
      <c r="XE54" s="5"/>
      <c r="XF54" s="5"/>
      <c r="XG54" s="5"/>
      <c r="XH54" s="5"/>
      <c r="XI54" s="5"/>
      <c r="XJ54" s="5"/>
      <c r="XK54" s="5"/>
      <c r="XL54" s="5"/>
      <c r="XM54" s="5"/>
      <c r="XN54" s="5"/>
      <c r="XO54" s="5"/>
      <c r="XP54" s="5"/>
      <c r="XQ54" s="5"/>
      <c r="XR54" s="5"/>
      <c r="XS54" s="5"/>
      <c r="XT54" s="5"/>
      <c r="XU54" s="5"/>
      <c r="XV54" s="5"/>
      <c r="XW54" s="5"/>
      <c r="XX54" s="5"/>
      <c r="XY54" s="5"/>
      <c r="XZ54" s="5"/>
      <c r="YA54" s="5"/>
      <c r="YB54" s="5"/>
      <c r="YC54" s="5"/>
      <c r="YD54" s="5"/>
      <c r="YE54" s="5"/>
      <c r="YF54" s="5"/>
      <c r="YG54" s="5"/>
      <c r="YH54" s="5"/>
      <c r="YI54" s="5"/>
      <c r="YJ54" s="5"/>
      <c r="YK54" s="5"/>
      <c r="YL54" s="5"/>
      <c r="YM54" s="5"/>
      <c r="YN54" s="5"/>
      <c r="YO54" s="5"/>
      <c r="YP54" s="5"/>
      <c r="YQ54" s="5"/>
      <c r="YR54" s="5"/>
      <c r="YS54" s="5"/>
      <c r="YT54" s="5"/>
      <c r="YU54" s="5"/>
      <c r="YV54" s="5"/>
      <c r="YW54" s="5"/>
      <c r="YX54" s="5"/>
      <c r="YY54" s="5"/>
      <c r="YZ54" s="5"/>
      <c r="ZA54" s="5"/>
      <c r="ZB54" s="5"/>
      <c r="ZC54" s="5"/>
      <c r="ZD54" s="5"/>
      <c r="ZE54" s="5"/>
      <c r="ZF54" s="5"/>
      <c r="ZG54" s="5"/>
      <c r="ZH54" s="5"/>
      <c r="ZI54" s="5"/>
      <c r="ZJ54" s="5"/>
      <c r="ZK54" s="5"/>
      <c r="ZL54" s="5"/>
      <c r="ZM54" s="5"/>
      <c r="ZN54" s="5"/>
      <c r="ZO54" s="5"/>
      <c r="ZP54" s="5"/>
      <c r="ZQ54" s="5"/>
      <c r="ZR54" s="5"/>
      <c r="ZS54" s="5"/>
      <c r="ZT54" s="5"/>
      <c r="ZU54" s="5"/>
      <c r="ZV54" s="5"/>
      <c r="ZW54" s="5"/>
      <c r="ZX54" s="5"/>
      <c r="ZY54" s="5"/>
      <c r="ZZ54" s="5"/>
    </row>
    <row r="55" spans="1:702" ht="26.25" x14ac:dyDescent="0.25">
      <c r="A55" s="61" t="s">
        <v>162</v>
      </c>
      <c r="B55" s="73" t="s">
        <v>168</v>
      </c>
      <c r="C55" s="69"/>
      <c r="D55" s="70">
        <v>43881</v>
      </c>
      <c r="E55" s="75" t="s">
        <v>54</v>
      </c>
      <c r="F55" s="71">
        <v>10000</v>
      </c>
      <c r="G55" s="69"/>
      <c r="H55" s="72">
        <f t="array" aca="1" ref="H55" ca="1">IF(OR($D55=Fériés,$D55=Ponts,NOT(NETWORKDAYS.INTL($D55,$D55,Chômés))),"Erreur de",IF($D55="","Absence de",IFERROR(
IF($I55="Terminé","Opération",
IF(TODAY()&lt;=$D55,$D55,
IF($I55&lt;WORKDAY.INTL(Prochaine_Echéance,IF(OR(WORKDAY.INTL(Prochaine_Echéance,0,Chômés,Tout_JF_P)=Tout_JF_P),1,0)*Sens,Chômés,Tout_JF_P),
$I55,
WORKDAY.INTL(Prochaine_Echéance,IF(OR(WORKDAY.INTL(Prochaine_Echéance,0,Chômés,Tout_JF_P)=Tout_JF_P),1,0)*Sens,Chômés,Tout_JF_P))
)),
IF($D55="","Absence de","Erreur de"))))</f>
        <v>43971</v>
      </c>
      <c r="I55" s="60" t="str">
        <f t="array" aca="1" ref="I55" ca="1">IF(OR($D55=Fériés,$D55=Ponts,NOT(NETWORKDAYS.INTL($D55,$D55,Chômés))),"date de début",IFERROR(
IF(La_Dernière_Opération&gt;EDATE($D55,100),"Perpétuel",
IF(La_Dernière_Opération&lt;TODAY(),"Terminé",La_Dernière_Opération)),IF(AND(ISNUMBER($D55),$E55=""),"périodicité","date de début")))</f>
        <v>Perpétuel</v>
      </c>
      <c r="J55" s="40" t="str">
        <f t="array" aca="1" ref="J55" ca="1">IFERROR(IF(J$4&lt;$D55,"",
IF(J$4&gt;La_Dernière_Opération,"",
IF(J$4=La_Dernière_Opération,Montant,
IF(J$4=$D55,IF(OR(J$4=Tout_JF_P,NOT(NETWORKDAYS.INTL(J$4,J$4,Chômés))),"*",Montant),
IF(_T_E=J$4,IF(OR(J$4=Tout_JF_P,NOT(NETWORKDAYS.INTL(J$4,J$4,Chômés))),"*",Montant),
IF(AND(OFFSET(J55,,-Sens)&lt;&gt;"",OR(OFFSET(J$4,,-Sens)=Tout_JF_P,NOT(NETWORKDAYS.INTL(OFFSET(J$4,,-Sens),OFFSET(J$4,,-Sens),Chômés)))),IF(OR(J$4=Tout_JF_P,NOT(NETWORKDAYS.INTL(J$4,J$4,Chômés))),"*",Montant),
"")))))),"")</f>
        <v/>
      </c>
      <c r="K55" s="40" t="str">
        <f t="array" aca="1" ref="K55" ca="1">IFERROR(IF(K$4&lt;$D55,"",
IF(K$4&gt;La_Dernière_Opération,"",
IF(K$4=La_Dernière_Opération,Montant,
IF(K$4=$D55,IF(OR(K$4=Tout_JF_P,NOT(NETWORKDAYS.INTL(K$4,K$4,Chômés))),"*",Montant),
IF(_T_E=K$4,IF(OR(K$4=Tout_JF_P,NOT(NETWORKDAYS.INTL(K$4,K$4,Chômés))),"*",Montant),
IF(AND(OFFSET(K55,,-Sens)&lt;&gt;"",OR(OFFSET(K$4,,-Sens)=Tout_JF_P,NOT(NETWORKDAYS.INTL(OFFSET(K$4,,-Sens),OFFSET(K$4,,-Sens),Chômés)))),IF(OR(K$4=Tout_JF_P,NOT(NETWORKDAYS.INTL(K$4,K$4,Chômés))),"*",Montant),
"")))))),"")</f>
        <v/>
      </c>
      <c r="L55" s="86" t="str">
        <f t="array" aca="1" ref="L55" ca="1">IFERROR(IF(L$4&lt;$D55,"",
IF(L$4&gt;La_Dernière_Opération,"",
IF(L$4=La_Dernière_Opération,Montant,
IF(L$4=$D55,IF(OR(L$4=Tout_JF_P,NOT(NETWORKDAYS.INTL(L$4,L$4,Chômés))),"*",Montant),
IF(_T_E=L$4,IF(OR(L$4=Tout_JF_P,NOT(NETWORKDAYS.INTL(L$4,L$4,Chômés))),"*",Montant),
IF(AND(OFFSET(L55,,-Sens)&lt;&gt;"",OR(OFFSET(L$4,,-Sens)=Tout_JF_P,NOT(NETWORKDAYS.INTL(OFFSET(L$4,,-Sens),OFFSET(L$4,,-Sens),Chômés)))),IF(OR(L$4=Tout_JF_P,NOT(NETWORKDAYS.INTL(L$4,L$4,Chômés))),"*",Montant),
"")))))),"")</f>
        <v/>
      </c>
      <c r="M55" s="86" t="str">
        <f t="array" aca="1" ref="M55" ca="1">IFERROR(IF(M$4&lt;$D55,"",
IF(M$4&gt;La_Dernière_Opération,"",
IF(M$4=La_Dernière_Opération,Montant,
IF(M$4=$D55,IF(OR(M$4=Tout_JF_P,NOT(NETWORKDAYS.INTL(M$4,M$4,Chômés))),"*",Montant),
IF(_T_E=M$4,IF(OR(M$4=Tout_JF_P,NOT(NETWORKDAYS.INTL(M$4,M$4,Chômés))),"*",Montant),
IF(AND(OFFSET(M55,,-Sens)&lt;&gt;"",OR(OFFSET(M$4,,-Sens)=Tout_JF_P,NOT(NETWORKDAYS.INTL(OFFSET(M$4,,-Sens),OFFSET(M$4,,-Sens),Chômés)))),IF(OR(M$4=Tout_JF_P,NOT(NETWORKDAYS.INTL(M$4,M$4,Chômés))),"*",Montant),
"")))))),"")</f>
        <v/>
      </c>
      <c r="N55" s="86" t="str">
        <f t="array" aca="1" ref="N55" ca="1">IFERROR(IF(N$4&lt;$D55,"",
IF(N$4&gt;La_Dernière_Opération,"",
IF(N$4=La_Dernière_Opération,Montant,
IF(N$4=$D55,IF(OR(N$4=Tout_JF_P,NOT(NETWORKDAYS.INTL(N$4,N$4,Chômés))),"*",Montant),
IF(_T_E=N$4,IF(OR(N$4=Tout_JF_P,NOT(NETWORKDAYS.INTL(N$4,N$4,Chômés))),"*",Montant),
IF(AND(OFFSET(N55,,-Sens)&lt;&gt;"",OR(OFFSET(N$4,,-Sens)=Tout_JF_P,NOT(NETWORKDAYS.INTL(OFFSET(N$4,,-Sens),OFFSET(N$4,,-Sens),Chômés)))),IF(OR(N$4=Tout_JF_P,NOT(NETWORKDAYS.INTL(N$4,N$4,Chômés))),"*",Montant),
"")))))),"")</f>
        <v/>
      </c>
      <c r="O55" s="86" t="str">
        <f t="array" aca="1" ref="O55" ca="1">IFERROR(IF(O$4&lt;$D55,"",
IF(O$4&gt;La_Dernière_Opération,"",
IF(O$4=La_Dernière_Opération,Montant,
IF(O$4=$D55,IF(OR(O$4=Tout_JF_P,NOT(NETWORKDAYS.INTL(O$4,O$4,Chômés))),"*",Montant),
IF(_T_E=O$4,IF(OR(O$4=Tout_JF_P,NOT(NETWORKDAYS.INTL(O$4,O$4,Chômés))),"*",Montant),
IF(AND(OFFSET(O55,,-Sens)&lt;&gt;"",OR(OFFSET(O$4,,-Sens)=Tout_JF_P,NOT(NETWORKDAYS.INTL(OFFSET(O$4,,-Sens),OFFSET(O$4,,-Sens),Chômés)))),IF(OR(O$4=Tout_JF_P,NOT(NETWORKDAYS.INTL(O$4,O$4,Chômés))),"*",Montant),
"")))))),"")</f>
        <v/>
      </c>
      <c r="P55" s="86" t="str">
        <f t="array" aca="1" ref="P55" ca="1">IFERROR(IF(P$4&lt;$D55,"",
IF(P$4&gt;La_Dernière_Opération,"",
IF(P$4=La_Dernière_Opération,Montant,
IF(P$4=$D55,IF(OR(P$4=Tout_JF_P,NOT(NETWORKDAYS.INTL(P$4,P$4,Chômés))),"*",Montant),
IF(_T_E=P$4,IF(OR(P$4=Tout_JF_P,NOT(NETWORKDAYS.INTL(P$4,P$4,Chômés))),"*",Montant),
IF(AND(OFFSET(P55,,-Sens)&lt;&gt;"",OR(OFFSET(P$4,,-Sens)=Tout_JF_P,NOT(NETWORKDAYS.INTL(OFFSET(P$4,,-Sens),OFFSET(P$4,,-Sens),Chômés)))),IF(OR(P$4=Tout_JF_P,NOT(NETWORKDAYS.INTL(P$4,P$4,Chômés))),"*",Montant),
"")))))),"")</f>
        <v/>
      </c>
      <c r="Q55" s="86" t="str">
        <f t="array" aca="1" ref="Q55" ca="1">IFERROR(IF(Q$4&lt;$D55,"",
IF(Q$4&gt;La_Dernière_Opération,"",
IF(Q$4=La_Dernière_Opération,Montant,
IF(Q$4=$D55,IF(OR(Q$4=Tout_JF_P,NOT(NETWORKDAYS.INTL(Q$4,Q$4,Chômés))),"*",Montant),
IF(_T_E=Q$4,IF(OR(Q$4=Tout_JF_P,NOT(NETWORKDAYS.INTL(Q$4,Q$4,Chômés))),"*",Montant),
IF(AND(OFFSET(Q55,,-Sens)&lt;&gt;"",OR(OFFSET(Q$4,,-Sens)=Tout_JF_P,NOT(NETWORKDAYS.INTL(OFFSET(Q$4,,-Sens),OFFSET(Q$4,,-Sens),Chômés)))),IF(OR(Q$4=Tout_JF_P,NOT(NETWORKDAYS.INTL(Q$4,Q$4,Chômés))),"*",Montant),
"")))))),"")</f>
        <v/>
      </c>
      <c r="R55" s="87" t="str">
        <f t="array" aca="1" ref="R55" ca="1">IFERROR(IF(R$4&lt;$D55,"",
IF(R$4&gt;La_Dernière_Opération,"",
IF(R$4=La_Dernière_Opération,Montant,
IF(R$4=$D55,IF(OR(R$4=Tout_JF_P,NOT(NETWORKDAYS.INTL(R$4,R$4,Chômés))),"*",Montant),
IF(_T_E=R$4,IF(OR(R$4=Tout_JF_P,NOT(NETWORKDAYS.INTL(R$4,R$4,Chômés))),"*",Montant),
IF(AND(OFFSET(R55,,-Sens)&lt;&gt;"",OR(OFFSET(R$4,,-Sens)=Tout_JF_P,NOT(NETWORKDAYS.INTL(OFFSET(R$4,,-Sens),OFFSET(R$4,,-Sens),Chômés)))),IF(OR(R$4=Tout_JF_P,NOT(NETWORKDAYS.INTL(R$4,R$4,Chômés))),"*",Montant),
"")))))),"")</f>
        <v/>
      </c>
      <c r="S55" s="87" t="str">
        <f t="array" aca="1" ref="S55" ca="1">IFERROR(IF(S$4&lt;$D55,"",
IF(S$4&gt;La_Dernière_Opération,"",
IF(S$4=La_Dernière_Opération,Montant,
IF(S$4=$D55,IF(OR(S$4=Tout_JF_P,NOT(NETWORKDAYS.INTL(S$4,S$4,Chômés))),"*",Montant),
IF(_T_E=S$4,IF(OR(S$4=Tout_JF_P,NOT(NETWORKDAYS.INTL(S$4,S$4,Chômés))),"*",Montant),
IF(AND(OFFSET(S55,,-Sens)&lt;&gt;"",OR(OFFSET(S$4,,-Sens)=Tout_JF_P,NOT(NETWORKDAYS.INTL(OFFSET(S$4,,-Sens),OFFSET(S$4,,-Sens),Chômés)))),IF(OR(S$4=Tout_JF_P,NOT(NETWORKDAYS.INTL(S$4,S$4,Chômés))),"*",Montant),
"")))))),"")</f>
        <v/>
      </c>
      <c r="T55" s="87" t="str">
        <f t="array" aca="1" ref="T55" ca="1">IFERROR(IF(T$4&lt;$D55,"",
IF(T$4&gt;La_Dernière_Opération,"",
IF(T$4=La_Dernière_Opération,Montant,
IF(T$4=$D55,IF(OR(T$4=Tout_JF_P,NOT(NETWORKDAYS.INTL(T$4,T$4,Chômés))),"*",Montant),
IF(_T_E=T$4,IF(OR(T$4=Tout_JF_P,NOT(NETWORKDAYS.INTL(T$4,T$4,Chômés))),"*",Montant),
IF(AND(OFFSET(T55,,-Sens)&lt;&gt;"",OR(OFFSET(T$4,,-Sens)=Tout_JF_P,NOT(NETWORKDAYS.INTL(OFFSET(T$4,,-Sens),OFFSET(T$4,,-Sens),Chômés)))),IF(OR(T$4=Tout_JF_P,NOT(NETWORKDAYS.INTL(T$4,T$4,Chômés))),"*",Montant),
"")))))),"")</f>
        <v/>
      </c>
      <c r="U55" s="87" t="str">
        <f t="array" aca="1" ref="U55" ca="1">IFERROR(IF(U$4&lt;$D55,"",
IF(U$4&gt;La_Dernière_Opération,"",
IF(U$4=La_Dernière_Opération,Montant,
IF(U$4=$D55,IF(OR(U$4=Tout_JF_P,NOT(NETWORKDAYS.INTL(U$4,U$4,Chômés))),"*",Montant),
IF(_T_E=U$4,IF(OR(U$4=Tout_JF_P,NOT(NETWORKDAYS.INTL(U$4,U$4,Chômés))),"*",Montant),
IF(AND(OFFSET(U55,,-Sens)&lt;&gt;"",OR(OFFSET(U$4,,-Sens)=Tout_JF_P,NOT(NETWORKDAYS.INTL(OFFSET(U$4,,-Sens),OFFSET(U$4,,-Sens),Chômés)))),IF(OR(U$4=Tout_JF_P,NOT(NETWORKDAYS.INTL(U$4,U$4,Chômés))),"*",Montant),
"")))))),"")</f>
        <v/>
      </c>
      <c r="V55" s="87" t="str">
        <f ca="1">IFERROR(IF(V$4&lt;$D55,"",
IF(V$4&gt;La_Dernière_Opération,"",
IF(V$4=La_Dernière_Opération,Montant,
IF(V$4=$D55,IF(OR(V$4=Tout_JF_P,NOT(NETWORKDAYS.INTL(V$4,V$4,Chômés))),"*",Montant),
IF(_T_E=V$4,IF(OR(V$4=Tout_JF_P,NOT(NETWORKDAYS.INTL(V$4,V$4,Chômés))),"*",Montant),
IF(AND(OFFSET(V55,,-Sens)&lt;&gt;"",OR(OFFSET(V$4,,-Sens)=Tout_JF_P,NOT(NETWORKDAYS.INTL(OFFSET(V$4,,-Sens),OFFSET(V$4,,-Sens),Chômés)))),IF(OR(V$4=Tout_JF_P,NOT(NETWORKDAYS.INTL(V$4,V$4,Chômés))),"*",Montant),
"")))))),"")</f>
        <v/>
      </c>
      <c r="W55" s="87" t="str">
        <f ca="1">IFERROR(IF(W$4&lt;$D55,"",
IF(W$4&gt;La_Dernière_Opération,"",
IF(W$4=La_Dernière_Opération,Montant,
IF(W$4=$D55,IF(OR(W$4=Tout_JF_P,NOT(NETWORKDAYS.INTL(W$4,W$4,Chômés))),"*",Montant),
IF(_T_E=W$4,IF(OR(W$4=Tout_JF_P,NOT(NETWORKDAYS.INTL(W$4,W$4,Chômés))),"*",Montant),
IF(AND(OFFSET(W55,,-Sens)&lt;&gt;"",OR(OFFSET(W$4,,-Sens)=Tout_JF_P,NOT(NETWORKDAYS.INTL(OFFSET(W$4,,-Sens),OFFSET(W$4,,-Sens),Chômés)))),IF(OR(W$4=Tout_JF_P,NOT(NETWORKDAYS.INTL(W$4,W$4,Chômés))),"*",Montant),
"")))))),"")</f>
        <v/>
      </c>
      <c r="X55" s="87" t="str">
        <f t="array" aca="1" ref="X55" ca="1">IFERROR(IF(X$4&lt;$D55,"",
IF(X$4&gt;La_Dernière_Opération,"",
IF(X$4=La_Dernière_Opération,Montant,
IF(X$4=$D55,IF(OR(X$4=Tout_JF_P,NOT(NETWORKDAYS.INTL(X$4,X$4,Chômés))),"*",Montant),
IF(_T_E=X$4,IF(OR(X$4=Tout_JF_P,NOT(NETWORKDAYS.INTL(X$4,X$4,Chômés))),"*",Montant),
IF(AND(OFFSET(X55,,-Sens)&lt;&gt;"",OR(OFFSET(X$4,,-Sens)=Tout_JF_P,NOT(NETWORKDAYS.INTL(OFFSET(X$4,,-Sens),OFFSET(X$4,,-Sens),Chômés)))),IF(OR(X$4=Tout_JF_P,NOT(NETWORKDAYS.INTL(X$4,X$4,Chômés))),"*",Montant),
"")))))),"")</f>
        <v/>
      </c>
      <c r="Y55" s="87" t="str">
        <f t="array" aca="1" ref="Y55" ca="1">IFERROR(IF(Y$4&lt;$D55,"",
IF(Y$4&gt;La_Dernière_Opération,"",
IF(Y$4=La_Dernière_Opération,Montant,
IF(Y$4=$D55,IF(OR(Y$4=Tout_JF_P,NOT(NETWORKDAYS.INTL(Y$4,Y$4,Chômés))),"*",Montant),
IF(_T_E=Y$4,IF(OR(Y$4=Tout_JF_P,NOT(NETWORKDAYS.INTL(Y$4,Y$4,Chômés))),"*",Montant),
IF(AND(OFFSET(Y55,,-Sens)&lt;&gt;"",OR(OFFSET(Y$4,,-Sens)=Tout_JF_P,NOT(NETWORKDAYS.INTL(OFFSET(Y$4,,-Sens),OFFSET(Y$4,,-Sens),Chômés)))),IF(OR(Y$4=Tout_JF_P,NOT(NETWORKDAYS.INTL(Y$4,Y$4,Chômés))),"*",Montant),
"")))))),"")</f>
        <v/>
      </c>
      <c r="Z55" s="87" t="str">
        <f t="array" aca="1" ref="Z55" ca="1">IFERROR(IF(Z$4&lt;$D55,"",
IF(Z$4&gt;La_Dernière_Opération,"",
IF(Z$4=La_Dernière_Opération,Montant,
IF(Z$4=$D55,IF(OR(Z$4=Tout_JF_P,NOT(NETWORKDAYS.INTL(Z$4,Z$4,Chômés))),"*",Montant),
IF(_T_E=Z$4,IF(OR(Z$4=Tout_JF_P,NOT(NETWORKDAYS.INTL(Z$4,Z$4,Chômés))),"*",Montant),
IF(AND(OFFSET(Z55,,-Sens)&lt;&gt;"",OR(OFFSET(Z$4,,-Sens)=Tout_JF_P,NOT(NETWORKDAYS.INTL(OFFSET(Z$4,,-Sens),OFFSET(Z$4,,-Sens),Chômés)))),IF(OR(Z$4=Tout_JF_P,NOT(NETWORKDAYS.INTL(Z$4,Z$4,Chômés))),"*",Montant),
"")))))),"")</f>
        <v/>
      </c>
      <c r="AA55" s="87" t="str">
        <f t="array" aca="1" ref="AA55" ca="1">IFERROR(IF(AA$4&lt;$D55,"",
IF(AA$4&gt;La_Dernière_Opération,"",
IF(AA$4=La_Dernière_Opération,Montant,
IF(AA$4=$D55,IF(OR(AA$4=Tout_JF_P,NOT(NETWORKDAYS.INTL(AA$4,AA$4,Chômés))),"*",Montant),
IF(_T_E=AA$4,IF(OR(AA$4=Tout_JF_P,NOT(NETWORKDAYS.INTL(AA$4,AA$4,Chômés))),"*",Montant),
IF(AND(OFFSET(AA55,,-Sens)&lt;&gt;"",OR(OFFSET(AA$4,,-Sens)=Tout_JF_P,NOT(NETWORKDAYS.INTL(OFFSET(AA$4,,-Sens),OFFSET(AA$4,,-Sens),Chômés)))),IF(OR(AA$4=Tout_JF_P,NOT(NETWORKDAYS.INTL(AA$4,AA$4,Chômés))),"*",Montant),
"")))))),"")</f>
        <v/>
      </c>
      <c r="AB55" s="87" t="str">
        <f ca="1">IFERROR(IF(AB$4&lt;$D55,"",
IF(AB$4&gt;La_Dernière_Opération,"",
IF(AB$4=La_Dernière_Opération,Montant,
IF(AB$4=$D55,IF(OR(AB$4=Tout_JF_P,NOT(NETWORKDAYS.INTL(AB$4,AB$4,Chômés))),"*",Montant),
IF(_T_E=AB$4,IF(OR(AB$4=Tout_JF_P,NOT(NETWORKDAYS.INTL(AB$4,AB$4,Chômés))),"*",Montant),
IF(AND(OFFSET(AB55,,-Sens)&lt;&gt;"",OR(OFFSET(AB$4,,-Sens)=Tout_JF_P,NOT(NETWORKDAYS.INTL(OFFSET(AB$4,,-Sens),OFFSET(AB$4,,-Sens),Chômés)))),IF(OR(AB$4=Tout_JF_P,NOT(NETWORKDAYS.INTL(AB$4,AB$4,Chômés))),"*",Montant),
"")))))),"")</f>
        <v/>
      </c>
      <c r="AC55" s="87" t="str">
        <f t="array" aca="1" ref="AC55" ca="1">IFERROR(IF(AC$4&lt;$D55,"",
IF(AC$4&gt;La_Dernière_Opération,"",
IF(AC$4=La_Dernière_Opération,Montant,
IF(AC$4=$D55,IF(OR(AC$4=Tout_JF_P,NOT(NETWORKDAYS.INTL(AC$4,AC$4,Chômés))),"*",Montant),
IF(_T_E=AC$4,IF(OR(AC$4=Tout_JF_P,NOT(NETWORKDAYS.INTL(AC$4,AC$4,Chômés))),"*",Montant),
IF(AND(OFFSET(AC55,,-Sens)&lt;&gt;"",OR(OFFSET(AC$4,,-Sens)=Tout_JF_P,NOT(NETWORKDAYS.INTL(OFFSET(AC$4,,-Sens),OFFSET(AC$4,,-Sens),Chômés)))),IF(OR(AC$4=Tout_JF_P,NOT(NETWORKDAYS.INTL(AC$4,AC$4,Chômés))),"*",Montant),
"")))))),"")</f>
        <v/>
      </c>
      <c r="AD55" s="87" t="str">
        <f ca="1">IFERROR(IF(AD$4&lt;$D55,"",
IF(AD$4&gt;La_Dernière_Opération,"",
IF(AD$4=La_Dernière_Opération,Montant,
IF(AD$4=$D55,IF(OR(AD$4=Tout_JF_P,NOT(NETWORKDAYS.INTL(AD$4,AD$4,Chômés))),"*",Montant),
IF(_T_E=AD$4,IF(OR(AD$4=Tout_JF_P,NOT(NETWORKDAYS.INTL(AD$4,AD$4,Chômés))),"*",Montant),
IF(AND(OFFSET(AD55,,-Sens)&lt;&gt;"",OR(OFFSET(AD$4,,-Sens)=Tout_JF_P,NOT(NETWORKDAYS.INTL(OFFSET(AD$4,,-Sens),OFFSET(AD$4,,-Sens),Chômés)))),IF(OR(AD$4=Tout_JF_P,NOT(NETWORKDAYS.INTL(AD$4,AD$4,Chômés))),"*",Montant),
"")))))),"")</f>
        <v/>
      </c>
      <c r="AE55" s="87" t="str">
        <f t="array" aca="1" ref="AE55" ca="1">IFERROR(IF(AE$4&lt;$D55,"",
IF(AE$4&gt;La_Dernière_Opération,"",
IF(AE$4=La_Dernière_Opération,Montant,
IF(AE$4=$D55,IF(OR(AE$4=Tout_JF_P,NOT(NETWORKDAYS.INTL(AE$4,AE$4,Chômés))),"*",Montant),
IF(_T_E=AE$4,IF(OR(AE$4=Tout_JF_P,NOT(NETWORKDAYS.INTL(AE$4,AE$4,Chômés))),"*",Montant),
IF(AND(OFFSET(AE55,,-Sens)&lt;&gt;"",OR(OFFSET(AE$4,,-Sens)=Tout_JF_P,NOT(NETWORKDAYS.INTL(OFFSET(AE$4,,-Sens),OFFSET(AE$4,,-Sens),Chômés)))),IF(OR(AE$4=Tout_JF_P,NOT(NETWORKDAYS.INTL(AE$4,AE$4,Chômés))),"*",Montant),
"")))))),"")</f>
        <v/>
      </c>
      <c r="AF55" s="87" t="str">
        <f t="array" aca="1" ref="AF55" ca="1">IFERROR(IF(AF$4&lt;$D55,"",
IF(AF$4&gt;La_Dernière_Opération,"",
IF(AF$4=La_Dernière_Opération,Montant,
IF(AF$4=$D55,IF(OR(AF$4=Tout_JF_P,NOT(NETWORKDAYS.INTL(AF$4,AF$4,Chômés))),"*",Montant),
IF(_T_E=AF$4,IF(OR(AF$4=Tout_JF_P,NOT(NETWORKDAYS.INTL(AF$4,AF$4,Chômés))),"*",Montant),
IF(AND(OFFSET(AF55,,-Sens)&lt;&gt;"",OR(OFFSET(AF$4,,-Sens)=Tout_JF_P,NOT(NETWORKDAYS.INTL(OFFSET(AF$4,,-Sens),OFFSET(AF$4,,-Sens),Chômés)))),IF(OR(AF$4=Tout_JF_P,NOT(NETWORKDAYS.INTL(AF$4,AF$4,Chômés))),"*",Montant),
"")))))),"")</f>
        <v/>
      </c>
      <c r="AG55" s="87" t="str">
        <f ca="1">IFERROR(IF(AG$4&lt;$D55,"",
IF(AG$4&gt;La_Dernière_Opération,"",
IF(AG$4=La_Dernière_Opération,Montant,
IF(AG$4=$D55,IF(OR(AG$4=Tout_JF_P,NOT(NETWORKDAYS.INTL(AG$4,AG$4,Chômés))),"*",Montant),
IF(_T_E=AG$4,IF(OR(AG$4=Tout_JF_P,NOT(NETWORKDAYS.INTL(AG$4,AG$4,Chômés))),"*",Montant),
IF(AND(OFFSET(AG55,,-Sens)&lt;&gt;"",OR(OFFSET(AG$4,,-Sens)=Tout_JF_P,NOT(NETWORKDAYS.INTL(OFFSET(AG$4,,-Sens),OFFSET(AG$4,,-Sens),Chômés)))),IF(OR(AG$4=Tout_JF_P,NOT(NETWORKDAYS.INTL(AG$4,AG$4,Chômés))),"*",Montant),
"")))))),"")</f>
        <v/>
      </c>
      <c r="AH55" s="87" t="str">
        <f t="array" aca="1" ref="AH55" ca="1">IFERROR(IF(AH$4&lt;$D55,"",
IF(AH$4&gt;La_Dernière_Opération,"",
IF(AH$4=La_Dernière_Opération,Montant,
IF(AH$4=$D55,IF(OR(AH$4=Tout_JF_P,NOT(NETWORKDAYS.INTL(AH$4,AH$4,Chômés))),"*",Montant),
IF(_T_E=AH$4,IF(OR(AH$4=Tout_JF_P,NOT(NETWORKDAYS.INTL(AH$4,AH$4,Chômés))),"*",Montant),
IF(AND(OFFSET(AH55,,-Sens)&lt;&gt;"",OR(OFFSET(AH$4,,-Sens)=Tout_JF_P,NOT(NETWORKDAYS.INTL(OFFSET(AH$4,,-Sens),OFFSET(AH$4,,-Sens),Chômés)))),IF(OR(AH$4=Tout_JF_P,NOT(NETWORKDAYS.INTL(AH$4,AH$4,Chômés))),"*",Montant),
"")))))),"")</f>
        <v/>
      </c>
      <c r="AI55" s="87" t="str">
        <f ca="1">IFERROR(IF(AI$4&lt;$D55,"",
IF(AI$4&gt;La_Dernière_Opération,"",
IF(AI$4=La_Dernière_Opération,Montant,
IF(AI$4=$D55,IF(OR(AI$4=Tout_JF_P,NOT(NETWORKDAYS.INTL(AI$4,AI$4,Chômés))),"*",Montant),
IF(_T_E=AI$4,IF(OR(AI$4=Tout_JF_P,NOT(NETWORKDAYS.INTL(AI$4,AI$4,Chômés))),"*",Montant),
IF(AND(OFFSET(AI55,,-Sens)&lt;&gt;"",OR(OFFSET(AI$4,,-Sens)=Tout_JF_P,NOT(NETWORKDAYS.INTL(OFFSET(AI$4,,-Sens),OFFSET(AI$4,,-Sens),Chômés)))),IF(OR(AI$4=Tout_JF_P,NOT(NETWORKDAYS.INTL(AI$4,AI$4,Chômés))),"*",Montant),
"")))))),"")</f>
        <v/>
      </c>
      <c r="AJ55" s="87" t="str">
        <f t="array" aca="1" ref="AJ55" ca="1">IFERROR(IF(AJ$4&lt;$D55,"",
IF(AJ$4&gt;La_Dernière_Opération,"",
IF(AJ$4=La_Dernière_Opération,Montant,
IF(AJ$4=$D55,IF(OR(AJ$4=Tout_JF_P,NOT(NETWORKDAYS.INTL(AJ$4,AJ$4,Chômés))),"*",Montant),
IF(_T_E=AJ$4,IF(OR(AJ$4=Tout_JF_P,NOT(NETWORKDAYS.INTL(AJ$4,AJ$4,Chômés))),"*",Montant),
IF(AND(OFFSET(AJ55,,-Sens)&lt;&gt;"",OR(OFFSET(AJ$4,,-Sens)=Tout_JF_P,NOT(NETWORKDAYS.INTL(OFFSET(AJ$4,,-Sens),OFFSET(AJ$4,,-Sens),Chômés)))),IF(OR(AJ$4=Tout_JF_P,NOT(NETWORKDAYS.INTL(AJ$4,AJ$4,Chômés))),"*",Montant),
"")))))),"")</f>
        <v/>
      </c>
      <c r="AK55" s="87" t="str">
        <f t="array" aca="1" ref="AK55" ca="1">IFERROR(IF(AK$4&lt;$D55,"",
IF(AK$4&gt;La_Dernière_Opération,"",
IF(AK$4=La_Dernière_Opération,Montant,
IF(AK$4=$D55,IF(OR(AK$4=Tout_JF_P,NOT(NETWORKDAYS.INTL(AK$4,AK$4,Chômés))),"*",Montant),
IF(_T_E=AK$4,IF(OR(AK$4=Tout_JF_P,NOT(NETWORKDAYS.INTL(AK$4,AK$4,Chômés))),"*",Montant),
IF(AND(OFFSET(AK55,,-Sens)&lt;&gt;"",OR(OFFSET(AK$4,,-Sens)=Tout_JF_P,NOT(NETWORKDAYS.INTL(OFFSET(AK$4,,-Sens),OFFSET(AK$4,,-Sens),Chômés)))),IF(OR(AK$4=Tout_JF_P,NOT(NETWORKDAYS.INTL(AK$4,AK$4,Chômés))),"*",Montant),
"")))))),"")</f>
        <v/>
      </c>
      <c r="AL55" s="87" t="str">
        <f t="array" aca="1" ref="AL55" ca="1">IFERROR(IF(AL$4&lt;$D55,"",
IF(AL$4&gt;La_Dernière_Opération,"",
IF(AL$4=La_Dernière_Opération,Montant,
IF(AL$4=$D55,IF(OR(AL$4=Tout_JF_P,NOT(NETWORKDAYS.INTL(AL$4,AL$4,Chômés))),"*",Montant),
IF(_T_E=AL$4,IF(OR(AL$4=Tout_JF_P,NOT(NETWORKDAYS.INTL(AL$4,AL$4,Chômés))),"*",Montant),
IF(AND(OFFSET(AL55,,-Sens)&lt;&gt;"",OR(OFFSET(AL$4,,-Sens)=Tout_JF_P,NOT(NETWORKDAYS.INTL(OFFSET(AL$4,,-Sens),OFFSET(AL$4,,-Sens),Chômés)))),IF(OR(AL$4=Tout_JF_P,NOT(NETWORKDAYS.INTL(AL$4,AL$4,Chômés))),"*",Montant),
"")))))),"")</f>
        <v/>
      </c>
      <c r="AM55" s="87" t="str">
        <f t="array" aca="1" ref="AM55" ca="1">IFERROR(IF(AM$4&lt;$D55,"",
IF(AM$4&gt;La_Dernière_Opération,"",
IF(AM$4=La_Dernière_Opération,Montant,
IF(AM$4=$D55,IF(OR(AM$4=Tout_JF_P,NOT(NETWORKDAYS.INTL(AM$4,AM$4,Chômés))),"*",Montant),
IF(_T_E=AM$4,IF(OR(AM$4=Tout_JF_P,NOT(NETWORKDAYS.INTL(AM$4,AM$4,Chômés))),"*",Montant),
IF(AND(OFFSET(AM55,,-Sens)&lt;&gt;"",OR(OFFSET(AM$4,,-Sens)=Tout_JF_P,NOT(NETWORKDAYS.INTL(OFFSET(AM$4,,-Sens),OFFSET(AM$4,,-Sens),Chômés)))),IF(OR(AM$4=Tout_JF_P,NOT(NETWORKDAYS.INTL(AM$4,AM$4,Chômés))),"*",Montant),
"")))))),"")</f>
        <v/>
      </c>
      <c r="AN55" s="87" t="str">
        <f t="array" aca="1" ref="AN55" ca="1">IFERROR(IF(AN$4&lt;$D55,"",
IF(AN$4&gt;La_Dernière_Opération,"",
IF(AN$4=La_Dernière_Opération,Montant,
IF(AN$4=$D55,IF(OR(AN$4=Tout_JF_P,NOT(NETWORKDAYS.INTL(AN$4,AN$4,Chômés))),"*",Montant),
IF(_T_E=AN$4,IF(OR(AN$4=Tout_JF_P,NOT(NETWORKDAYS.INTL(AN$4,AN$4,Chômés))),"*",Montant),
IF(AND(OFFSET(AN55,,-Sens)&lt;&gt;"",OR(OFFSET(AN$4,,-Sens)=Tout_JF_P,NOT(NETWORKDAYS.INTL(OFFSET(AN$4,,-Sens),OFFSET(AN$4,,-Sens),Chômés)))),IF(OR(AN$4=Tout_JF_P,NOT(NETWORKDAYS.INTL(AN$4,AN$4,Chômés))),"*",Montant),
"")))))),"")</f>
        <v/>
      </c>
      <c r="AO55" s="87" t="str">
        <f t="array" aca="1" ref="AO55" ca="1">IFERROR(IF(AO$4&lt;$D55,"",
IF(AO$4&gt;La_Dernière_Opération,"",
IF(AO$4=La_Dernière_Opération,Montant,
IF(AO$4=$D55,IF(OR(AO$4=Tout_JF_P,NOT(NETWORKDAYS.INTL(AO$4,AO$4,Chômés))),"*",Montant),
IF(_T_E=AO$4,IF(OR(AO$4=Tout_JF_P,NOT(NETWORKDAYS.INTL(AO$4,AO$4,Chômés))),"*",Montant),
IF(AND(OFFSET(AO55,,-Sens)&lt;&gt;"",OR(OFFSET(AO$4,,-Sens)=Tout_JF_P,NOT(NETWORKDAYS.INTL(OFFSET(AO$4,,-Sens),OFFSET(AO$4,,-Sens),Chômés)))),IF(OR(AO$4=Tout_JF_P,NOT(NETWORKDAYS.INTL(AO$4,AO$4,Chômés))),"*",Montant),
"")))))),"")</f>
        <v/>
      </c>
      <c r="AP55" s="87" t="str">
        <f t="array" aca="1" ref="AP55" ca="1">IFERROR(IF(AP$4&lt;$D55,"",
IF(AP$4&gt;La_Dernière_Opération,"",
IF(AP$4=La_Dernière_Opération,Montant,
IF(AP$4=$D55,IF(OR(AP$4=Tout_JF_P,NOT(NETWORKDAYS.INTL(AP$4,AP$4,Chômés))),"*",Montant),
IF(_T_E=AP$4,IF(OR(AP$4=Tout_JF_P,NOT(NETWORKDAYS.INTL(AP$4,AP$4,Chômés))),"*",Montant),
IF(AND(OFFSET(AP55,,-Sens)&lt;&gt;"",OR(OFFSET(AP$4,,-Sens)=Tout_JF_P,NOT(NETWORKDAYS.INTL(OFFSET(AP$4,,-Sens),OFFSET(AP$4,,-Sens),Chômés)))),IF(OR(AP$4=Tout_JF_P,NOT(NETWORKDAYS.INTL(AP$4,AP$4,Chômés))),"*",Montant),
"")))))),"")</f>
        <v/>
      </c>
      <c r="AQ55" s="87" t="str">
        <f ca="1">IFERROR(IF(AQ$4&lt;$D55,"",
IF(AQ$4&gt;La_Dernière_Opération,"",
IF(AQ$4=La_Dernière_Opération,Montant,
IF(AQ$4=$D55,IF(OR(AQ$4=Tout_JF_P,NOT(NETWORKDAYS.INTL(AQ$4,AQ$4,Chômés))),"*",Montant),
IF(_T_E=AQ$4,IF(OR(AQ$4=Tout_JF_P,NOT(NETWORKDAYS.INTL(AQ$4,AQ$4,Chômés))),"*",Montant),
IF(AND(OFFSET(AQ55,,-Sens)&lt;&gt;"",OR(OFFSET(AQ$4,,-Sens)=Tout_JF_P,NOT(NETWORKDAYS.INTL(OFFSET(AQ$4,,-Sens),OFFSET(AQ$4,,-Sens),Chômés)))),IF(OR(AQ$4=Tout_JF_P,NOT(NETWORKDAYS.INTL(AQ$4,AQ$4,Chômés))),"*",Montant),
"")))))),"")</f>
        <v/>
      </c>
      <c r="AR55" s="87" t="str">
        <f ca="1">IFERROR(IF(AR$4&lt;$D55,"",
IF(AR$4&gt;La_Dernière_Opération,"",
IF(AR$4=La_Dernière_Opération,Montant,
IF(AR$4=$D55,IF(OR(AR$4=Tout_JF_P,NOT(NETWORKDAYS.INTL(AR$4,AR$4,Chômés))),"*",Montant),
IF(_T_E=AR$4,IF(OR(AR$4=Tout_JF_P,NOT(NETWORKDAYS.INTL(AR$4,AR$4,Chômés))),"*",Montant),
IF(AND(OFFSET(AR55,,-Sens)&lt;&gt;"",OR(OFFSET(AR$4,,-Sens)=Tout_JF_P,NOT(NETWORKDAYS.INTL(OFFSET(AR$4,,-Sens),OFFSET(AR$4,,-Sens),Chômés)))),IF(OR(AR$4=Tout_JF_P,NOT(NETWORKDAYS.INTL(AR$4,AR$4,Chômés))),"*",Montant),
"")))))),"")</f>
        <v/>
      </c>
      <c r="AS55" s="87" t="str">
        <f t="array" aca="1" ref="AS55" ca="1">IFERROR(IF(AS$4&lt;$D55,"",
IF(AS$4&gt;La_Dernière_Opération,"",
IF(AS$4=La_Dernière_Opération,Montant,
IF(AS$4=$D55,IF(OR(AS$4=Tout_JF_P,NOT(NETWORKDAYS.INTL(AS$4,AS$4,Chômés))),"*",Montant),
IF(_T_E=AS$4,IF(OR(AS$4=Tout_JF_P,NOT(NETWORKDAYS.INTL(AS$4,AS$4,Chômés))),"*",Montant),
IF(AND(OFFSET(AS55,,-Sens)&lt;&gt;"",OR(OFFSET(AS$4,,-Sens)=Tout_JF_P,NOT(NETWORKDAYS.INTL(OFFSET(AS$4,,-Sens),OFFSET(AS$4,,-Sens),Chômés)))),IF(OR(AS$4=Tout_JF_P,NOT(NETWORKDAYS.INTL(AS$4,AS$4,Chômés))),"*",Montant),
"")))))),"")</f>
        <v/>
      </c>
      <c r="AT55" s="87" t="str">
        <f t="array" aca="1" ref="AT55" ca="1">IFERROR(IF(AT$4&lt;$D55,"",
IF(AT$4&gt;La_Dernière_Opération,"",
IF(AT$4=La_Dernière_Opération,Montant,
IF(AT$4=$D55,IF(OR(AT$4=Tout_JF_P,NOT(NETWORKDAYS.INTL(AT$4,AT$4,Chômés))),"*",Montant),
IF(_T_E=AT$4,IF(OR(AT$4=Tout_JF_P,NOT(NETWORKDAYS.INTL(AT$4,AT$4,Chômés))),"*",Montant),
IF(AND(OFFSET(AT55,,-Sens)&lt;&gt;"",OR(OFFSET(AT$4,,-Sens)=Tout_JF_P,NOT(NETWORKDAYS.INTL(OFFSET(AT$4,,-Sens),OFFSET(AT$4,,-Sens),Chômés)))),IF(OR(AT$4=Tout_JF_P,NOT(NETWORKDAYS.INTL(AT$4,AT$4,Chômés))),"*",Montant),
"")))))),"")</f>
        <v/>
      </c>
      <c r="AU55" s="87" t="str">
        <f t="array" aca="1" ref="AU55" ca="1">IFERROR(IF(AU$4&lt;$D55,"",
IF(AU$4&gt;La_Dernière_Opération,"",
IF(AU$4=La_Dernière_Opération,Montant,
IF(AU$4=$D55,IF(OR(AU$4=Tout_JF_P,NOT(NETWORKDAYS.INTL(AU$4,AU$4,Chômés))),"*",Montant),
IF(_T_E=AU$4,IF(OR(AU$4=Tout_JF_P,NOT(NETWORKDAYS.INTL(AU$4,AU$4,Chômés))),"*",Montant),
IF(AND(OFFSET(AU55,,-Sens)&lt;&gt;"",OR(OFFSET(AU$4,,-Sens)=Tout_JF_P,NOT(NETWORKDAYS.INTL(OFFSET(AU$4,,-Sens),OFFSET(AU$4,,-Sens),Chômés)))),IF(OR(AU$4=Tout_JF_P,NOT(NETWORKDAYS.INTL(AU$4,AU$4,Chômés))),"*",Montant),
"")))))),"")</f>
        <v/>
      </c>
      <c r="AV55" s="87" t="str">
        <f t="array" aca="1" ref="AV55" ca="1">IFERROR(IF(AV$4&lt;$D55,"",
IF(AV$4&gt;La_Dernière_Opération,"",
IF(AV$4=La_Dernière_Opération,Montant,
IF(AV$4=$D55,IF(OR(AV$4=Tout_JF_P,NOT(NETWORKDAYS.INTL(AV$4,AV$4,Chômés))),"*",Montant),
IF(_T_E=AV$4,IF(OR(AV$4=Tout_JF_P,NOT(NETWORKDAYS.INTL(AV$4,AV$4,Chômés))),"*",Montant),
IF(AND(OFFSET(AV55,,-Sens)&lt;&gt;"",OR(OFFSET(AV$4,,-Sens)=Tout_JF_P,NOT(NETWORKDAYS.INTL(OFFSET(AV$4,,-Sens),OFFSET(AV$4,,-Sens),Chômés)))),IF(OR(AV$4=Tout_JF_P,NOT(NETWORKDAYS.INTL(AV$4,AV$4,Chômés))),"*",Montant),
"")))))),"")</f>
        <v/>
      </c>
      <c r="AW55" s="87" t="str">
        <f t="array" aca="1" ref="AW55" ca="1">IFERROR(IF(AW$4&lt;$D55,"",
IF(AW$4&gt;La_Dernière_Opération,"",
IF(AW$4=La_Dernière_Opération,Montant,
IF(AW$4=$D55,IF(OR(AW$4=Tout_JF_P,NOT(NETWORKDAYS.INTL(AW$4,AW$4,Chômés))),"*",Montant),
IF(_T_E=AW$4,IF(OR(AW$4=Tout_JF_P,NOT(NETWORKDAYS.INTL(AW$4,AW$4,Chômés))),"*",Montant),
IF(AND(OFFSET(AW55,,-Sens)&lt;&gt;"",OR(OFFSET(AW$4,,-Sens)=Tout_JF_P,NOT(NETWORKDAYS.INTL(OFFSET(AW$4,,-Sens),OFFSET(AW$4,,-Sens),Chômés)))),IF(OR(AW$4=Tout_JF_P,NOT(NETWORKDAYS.INTL(AW$4,AW$4,Chômés))),"*",Montant),
"")))))),"")</f>
        <v/>
      </c>
      <c r="AX55" s="87" t="str">
        <f t="array" aca="1" ref="AX55" ca="1">IFERROR(IF(AX$4&lt;$D55,"",
IF(AX$4&gt;La_Dernière_Opération,"",
IF(AX$4=La_Dernière_Opération,Montant,
IF(AX$4=$D55,IF(OR(AX$4=Tout_JF_P,NOT(NETWORKDAYS.INTL(AX$4,AX$4,Chômés))),"*",Montant),
IF(_T_E=AX$4,IF(OR(AX$4=Tout_JF_P,NOT(NETWORKDAYS.INTL(AX$4,AX$4,Chômés))),"*",Montant),
IF(AND(OFFSET(AX55,,-Sens)&lt;&gt;"",OR(OFFSET(AX$4,,-Sens)=Tout_JF_P,NOT(NETWORKDAYS.INTL(OFFSET(AX$4,,-Sens),OFFSET(AX$4,,-Sens),Chômés)))),IF(OR(AX$4=Tout_JF_P,NOT(NETWORKDAYS.INTL(AX$4,AX$4,Chômés))),"*",Montant),
"")))))),"")</f>
        <v/>
      </c>
      <c r="AY55" s="87" t="str">
        <f ca="1">IFERROR(IF(AY$4&lt;$D55,"",
IF(AY$4&gt;La_Dernière_Opération,"",
IF(AY$4=La_Dernière_Opération,Montant,
IF(AY$4=$D55,IF(OR(AY$4=Tout_JF_P,NOT(NETWORKDAYS.INTL(AY$4,AY$4,Chômés))),"*",Montant),
IF(_T_E=AY$4,IF(OR(AY$4=Tout_JF_P,NOT(NETWORKDAYS.INTL(AY$4,AY$4,Chômés))),"*",Montant),
IF(AND(OFFSET(AY55,,-Sens)&lt;&gt;"",OR(OFFSET(AY$4,,-Sens)=Tout_JF_P,NOT(NETWORKDAYS.INTL(OFFSET(AY$4,,-Sens),OFFSET(AY$4,,-Sens),Chômés)))),IF(OR(AY$4=Tout_JF_P,NOT(NETWORKDAYS.INTL(AY$4,AY$4,Chômés))),"*",Montant),
"")))))),"")</f>
        <v/>
      </c>
      <c r="AZ55" s="87" t="str">
        <f ca="1">IFERROR(IF(AZ$4&lt;$D55,"",
IF(AZ$4&gt;La_Dernière_Opération,"",
IF(AZ$4=La_Dernière_Opération,Montant,
IF(AZ$4=$D55,IF(OR(AZ$4=Tout_JF_P,NOT(NETWORKDAYS.INTL(AZ$4,AZ$4,Chômés))),"*",Montant),
IF(_T_E=AZ$4,IF(OR(AZ$4=Tout_JF_P,NOT(NETWORKDAYS.INTL(AZ$4,AZ$4,Chômés))),"*",Montant),
IF(AND(OFFSET(AZ55,,-Sens)&lt;&gt;"",OR(OFFSET(AZ$4,,-Sens)=Tout_JF_P,NOT(NETWORKDAYS.INTL(OFFSET(AZ$4,,-Sens),OFFSET(AZ$4,,-Sens),Chômés)))),IF(OR(AZ$4=Tout_JF_P,NOT(NETWORKDAYS.INTL(AZ$4,AZ$4,Chômés))),"*",Montant),
"")))))),"")</f>
        <v/>
      </c>
      <c r="BA55" s="87" t="str">
        <f t="array" aca="1" ref="BA55" ca="1">IFERROR(IF(BA$4&lt;$D55,"",
IF(BA$4&gt;La_Dernière_Opération,"",
IF(BA$4=La_Dernière_Opération,Montant,
IF(BA$4=$D55,IF(OR(BA$4=Tout_JF_P,NOT(NETWORKDAYS.INTL(BA$4,BA$4,Chômés))),"*",Montant),
IF(_T_E=BA$4,IF(OR(BA$4=Tout_JF_P,NOT(NETWORKDAYS.INTL(BA$4,BA$4,Chômés))),"*",Montant),
IF(AND(OFFSET(BA55,,-Sens)&lt;&gt;"",OR(OFFSET(BA$4,,-Sens)=Tout_JF_P,NOT(NETWORKDAYS.INTL(OFFSET(BA$4,,-Sens),OFFSET(BA$4,,-Sens),Chômés)))),IF(OR(BA$4=Tout_JF_P,NOT(NETWORKDAYS.INTL(BA$4,BA$4,Chômés))),"*",Montant),
"")))))),"")</f>
        <v/>
      </c>
      <c r="BB55" s="88" t="str">
        <f t="array" aca="1" ref="BB55" ca="1">IFERROR(IF(BB$4&lt;$D55,"",
IF(BB$4&gt;La_Dernière_Opération,"",
IF(BB$4=La_Dernière_Opération,Montant,
IF(BB$4=$D55,IF(OR(BB$4=Tout_JF_P,NOT(NETWORKDAYS.INTL(BB$4,BB$4,Chômés))),"*",Montant),
IF(_T_E=BB$4,IF(OR(BB$4=Tout_JF_P,NOT(NETWORKDAYS.INTL(BB$4,BB$4,Chômés))),"*",Montant),
IF(AND(OFFSET(BB55,,-Sens)&lt;&gt;"",OR(OFFSET(BB$4,,-Sens)=Tout_JF_P,NOT(NETWORKDAYS.INTL(OFFSET(BB$4,,-Sens),OFFSET(BB$4,,-Sens),Chômés)))),IF(OR(BB$4=Tout_JF_P,NOT(NETWORKDAYS.INTL(BB$4,BB$4,Chômés))),"*",Montant),
"")))))),"")</f>
        <v/>
      </c>
      <c r="BC55" s="88" t="str">
        <f t="array" aca="1" ref="BC55" ca="1">IFERROR(IF(BC$4&lt;$D55,"",
IF(BC$4&gt;La_Dernière_Opération,"",
IF(BC$4=La_Dernière_Opération,Montant,
IF(BC$4=$D55,IF(OR(BC$4=Tout_JF_P,NOT(NETWORKDAYS.INTL(BC$4,BC$4,Chômés))),"*",Montant),
IF(_T_E=BC$4,IF(OR(BC$4=Tout_JF_P,NOT(NETWORKDAYS.INTL(BC$4,BC$4,Chômés))),"*",Montant),
IF(AND(OFFSET(BC55,,-Sens)&lt;&gt;"",OR(OFFSET(BC$4,,-Sens)=Tout_JF_P,NOT(NETWORKDAYS.INTL(OFFSET(BC$4,,-Sens),OFFSET(BC$4,,-Sens),Chômés)))),IF(OR(BC$4=Tout_JF_P,NOT(NETWORKDAYS.INTL(BC$4,BC$4,Chômés))),"*",Montant),
"")))))),"")</f>
        <v/>
      </c>
      <c r="BD55" s="88" t="str">
        <f t="array" aca="1" ref="BD55" ca="1">IFERROR(IF(BD$4&lt;$D55,"",
IF(BD$4&gt;La_Dernière_Opération,"",
IF(BD$4=La_Dernière_Opération,Montant,
IF(BD$4=$D55,IF(OR(BD$4=Tout_JF_P,NOT(NETWORKDAYS.INTL(BD$4,BD$4,Chômés))),"*",Montant),
IF(_T_E=BD$4,IF(OR(BD$4=Tout_JF_P,NOT(NETWORKDAYS.INTL(BD$4,BD$4,Chômés))),"*",Montant),
IF(AND(OFFSET(BD55,,-Sens)&lt;&gt;"",OR(OFFSET(BD$4,,-Sens)=Tout_JF_P,NOT(NETWORKDAYS.INTL(OFFSET(BD$4,,-Sens),OFFSET(BD$4,,-Sens),Chômés)))),IF(OR(BD$4=Tout_JF_P,NOT(NETWORKDAYS.INTL(BD$4,BD$4,Chômés))),"*",Montant),
"")))))),"")</f>
        <v/>
      </c>
      <c r="BE55" s="88" t="str">
        <f t="array" aca="1" ref="BE55" ca="1">IFERROR(IF(BE$4&lt;$D55,"",
IF(BE$4&gt;La_Dernière_Opération,"",
IF(BE$4=La_Dernière_Opération,Montant,
IF(BE$4=$D55,IF(OR(BE$4=Tout_JF_P,NOT(NETWORKDAYS.INTL(BE$4,BE$4,Chômés))),"*",Montant),
IF(_T_E=BE$4,IF(OR(BE$4=Tout_JF_P,NOT(NETWORKDAYS.INTL(BE$4,BE$4,Chômés))),"*",Montant),
IF(AND(OFFSET(BE55,,-Sens)&lt;&gt;"",OR(OFFSET(BE$4,,-Sens)=Tout_JF_P,NOT(NETWORKDAYS.INTL(OFFSET(BE$4,,-Sens),OFFSET(BE$4,,-Sens),Chômés)))),IF(OR(BE$4=Tout_JF_P,NOT(NETWORKDAYS.INTL(BE$4,BE$4,Chômés))),"*",Montant),
"")))))),"")</f>
        <v/>
      </c>
      <c r="BF55" s="88" t="str">
        <f t="array" aca="1" ref="BF55" ca="1">IFERROR(IF(BF$4&lt;$D55,"",
IF(BF$4&gt;La_Dernière_Opération,"",
IF(BF$4=La_Dernière_Opération,Montant,
IF(BF$4=$D55,IF(OR(BF$4=Tout_JF_P,NOT(NETWORKDAYS.INTL(BF$4,BF$4,Chômés))),"*",Montant),
IF(_T_E=BF$4,IF(OR(BF$4=Tout_JF_P,NOT(NETWORKDAYS.INTL(BF$4,BF$4,Chômés))),"*",Montant),
IF(AND(OFFSET(BF55,,-Sens)&lt;&gt;"",OR(OFFSET(BF$4,,-Sens)=Tout_JF_P,NOT(NETWORKDAYS.INTL(OFFSET(BF$4,,-Sens),OFFSET(BF$4,,-Sens),Chômés)))),IF(OR(BF$4=Tout_JF_P,NOT(NETWORKDAYS.INTL(BF$4,BF$4,Chômés))),"*",Montant),
"")))))),"")</f>
        <v/>
      </c>
      <c r="BG55" s="88" t="str">
        <f t="array" aca="1" ref="BG55" ca="1">IFERROR(IF(BG$4&lt;$D55,"",
IF(BG$4&gt;La_Dernière_Opération,"",
IF(BG$4=La_Dernière_Opération,Montant,
IF(BG$4=$D55,IF(OR(BG$4=Tout_JF_P,NOT(NETWORKDAYS.INTL(BG$4,BG$4,Chômés))),"*",Montant),
IF(_T_E=BG$4,IF(OR(BG$4=Tout_JF_P,NOT(NETWORKDAYS.INTL(BG$4,BG$4,Chômés))),"*",Montant),
IF(AND(OFFSET(BG55,,-Sens)&lt;&gt;"",OR(OFFSET(BG$4,,-Sens)=Tout_JF_P,NOT(NETWORKDAYS.INTL(OFFSET(BG$4,,-Sens),OFFSET(BG$4,,-Sens),Chômés)))),IF(OR(BG$4=Tout_JF_P,NOT(NETWORKDAYS.INTL(BG$4,BG$4,Chômés))),"*",Montant),
"")))))),"")</f>
        <v/>
      </c>
      <c r="BH55" s="89" t="str">
        <f t="array" aca="1" ref="BH55" ca="1">IFERROR(IF(BH$4&lt;$D55,"",
IF(BH$4&gt;La_Dernière_Opération,"",
IF(BH$4=La_Dernière_Opération,Montant,
IF(BH$4=$D55,IF(OR(BH$4=Tout_JF_P,NOT(NETWORKDAYS.INTL(BH$4,BH$4,Chômés))),"*",Montant),
IF(_T_E=BH$4,IF(OR(BH$4=Tout_JF_P,NOT(NETWORKDAYS.INTL(BH$4,BH$4,Chômés))),"*",Montant),
IF(AND(OFFSET(BH55,,-Sens)&lt;&gt;"",OR(OFFSET(BH$4,,-Sens)=Tout_JF_P,NOT(NETWORKDAYS.INTL(OFFSET(BH$4,,-Sens),OFFSET(BH$4,,-Sens),Chômés)))),IF(OR(BH$4=Tout_JF_P,NOT(NETWORKDAYS.INTL(BH$4,BH$4,Chômés))),"*",Montant),
"")))))),"")</f>
        <v/>
      </c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  <c r="DT55" s="5"/>
      <c r="DU55" s="5"/>
      <c r="DV55" s="5"/>
      <c r="DW55" s="5"/>
      <c r="DX55" s="5"/>
      <c r="DY55" s="5"/>
      <c r="DZ55" s="5"/>
      <c r="EA55" s="5"/>
      <c r="EB55" s="5"/>
      <c r="EC55" s="5"/>
      <c r="ED55" s="5"/>
      <c r="EE55" s="5"/>
      <c r="EF55" s="5"/>
      <c r="EG55" s="5"/>
      <c r="EH55" s="5"/>
      <c r="EI55" s="5"/>
      <c r="EJ55" s="5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5"/>
      <c r="FM55" s="5"/>
      <c r="FN55" s="5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G55" s="5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5"/>
      <c r="HU55" s="5"/>
      <c r="HV55" s="5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5"/>
      <c r="IJ55" s="5"/>
      <c r="IK55" s="5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5"/>
      <c r="IY55" s="5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5"/>
      <c r="KR55" s="5"/>
      <c r="KS55" s="5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5"/>
      <c r="LG55" s="5"/>
      <c r="LH55" s="5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5"/>
      <c r="LV55" s="5"/>
      <c r="LW55" s="5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5"/>
      <c r="MK55" s="5"/>
      <c r="ML55" s="5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5"/>
      <c r="MZ55" s="5"/>
      <c r="NA55" s="5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  <c r="NM55" s="5"/>
      <c r="NN55" s="5"/>
      <c r="NO55" s="5"/>
      <c r="NP55" s="5"/>
      <c r="NQ55" s="5"/>
      <c r="NR55" s="5"/>
      <c r="NS55" s="5"/>
      <c r="NT55" s="5"/>
      <c r="NU55" s="5"/>
      <c r="NV55" s="5"/>
      <c r="NW55" s="5"/>
      <c r="NX55" s="5"/>
      <c r="NY55" s="5"/>
      <c r="NZ55" s="5"/>
      <c r="OA55" s="5"/>
      <c r="OB55" s="5"/>
      <c r="OC55" s="5"/>
      <c r="OD55" s="5"/>
      <c r="OE55" s="5"/>
      <c r="OF55" s="5"/>
      <c r="OG55" s="5"/>
      <c r="OH55" s="5"/>
      <c r="OI55" s="5"/>
      <c r="OJ55" s="5"/>
      <c r="OK55" s="5"/>
      <c r="OL55" s="5"/>
      <c r="OM55" s="5"/>
      <c r="ON55" s="5"/>
      <c r="OO55" s="5"/>
      <c r="OP55" s="5"/>
      <c r="OQ55" s="5"/>
      <c r="OR55" s="5"/>
      <c r="OS55" s="5"/>
      <c r="OT55" s="5"/>
      <c r="OU55" s="5"/>
      <c r="OV55" s="5"/>
      <c r="OW55" s="5"/>
      <c r="OX55" s="5"/>
      <c r="OY55" s="5"/>
      <c r="OZ55" s="5"/>
      <c r="PA55" s="5"/>
      <c r="PB55" s="5"/>
      <c r="PC55" s="5"/>
      <c r="PD55" s="5"/>
      <c r="PE55" s="5"/>
      <c r="PF55" s="5"/>
      <c r="PG55" s="5"/>
      <c r="PH55" s="5"/>
      <c r="PI55" s="5"/>
      <c r="PJ55" s="5"/>
      <c r="PK55" s="5"/>
      <c r="PL55" s="5"/>
      <c r="PM55" s="5"/>
      <c r="PN55" s="5"/>
      <c r="PO55" s="5"/>
      <c r="PP55" s="5"/>
      <c r="PQ55" s="5"/>
      <c r="PR55" s="5"/>
      <c r="PS55" s="5"/>
      <c r="PT55" s="5"/>
      <c r="PU55" s="5"/>
      <c r="PV55" s="5"/>
      <c r="PW55" s="5"/>
      <c r="PX55" s="5"/>
      <c r="PY55" s="5"/>
      <c r="PZ55" s="5"/>
      <c r="QA55" s="5"/>
      <c r="QB55" s="5"/>
      <c r="QC55" s="5"/>
      <c r="QD55" s="5"/>
      <c r="QE55" s="5"/>
      <c r="QF55" s="5"/>
      <c r="QG55" s="5"/>
      <c r="QH55" s="5"/>
      <c r="QI55" s="5"/>
      <c r="QJ55" s="5"/>
      <c r="QK55" s="5"/>
      <c r="QL55" s="5"/>
      <c r="QM55" s="5"/>
      <c r="QN55" s="5"/>
      <c r="QO55" s="5"/>
      <c r="QP55" s="5"/>
      <c r="QQ55" s="5"/>
      <c r="QR55" s="5"/>
      <c r="QS55" s="5"/>
      <c r="QT55" s="5"/>
      <c r="QU55" s="5"/>
      <c r="QV55" s="5"/>
      <c r="QW55" s="5"/>
      <c r="QX55" s="5"/>
      <c r="QY55" s="5"/>
      <c r="QZ55" s="5"/>
      <c r="RA55" s="5"/>
      <c r="RB55" s="5"/>
      <c r="RC55" s="5"/>
      <c r="RD55" s="5"/>
      <c r="RE55" s="5"/>
      <c r="RF55" s="5"/>
      <c r="RG55" s="5"/>
      <c r="RH55" s="5"/>
      <c r="RI55" s="5"/>
      <c r="RJ55" s="5"/>
      <c r="RK55" s="5"/>
      <c r="RL55" s="5"/>
      <c r="RM55" s="5"/>
      <c r="RN55" s="5"/>
      <c r="RO55" s="5"/>
      <c r="RP55" s="5"/>
      <c r="RQ55" s="5"/>
      <c r="RR55" s="5"/>
      <c r="RS55" s="5"/>
      <c r="RT55" s="5"/>
      <c r="RU55" s="5"/>
      <c r="RV55" s="5"/>
      <c r="RW55" s="5"/>
      <c r="RX55" s="5"/>
      <c r="RY55" s="5"/>
      <c r="RZ55" s="5"/>
      <c r="SA55" s="5"/>
      <c r="SB55" s="5"/>
      <c r="SC55" s="5"/>
      <c r="SD55" s="5"/>
      <c r="SE55" s="5"/>
      <c r="SF55" s="5"/>
      <c r="SG55" s="5"/>
      <c r="SH55" s="5"/>
      <c r="SI55" s="5"/>
      <c r="SJ55" s="5"/>
      <c r="SK55" s="5"/>
      <c r="SL55" s="5"/>
      <c r="SM55" s="5"/>
      <c r="SN55" s="5"/>
      <c r="SO55" s="5"/>
      <c r="SP55" s="5"/>
      <c r="SQ55" s="5"/>
      <c r="SR55" s="5"/>
      <c r="SS55" s="5"/>
      <c r="ST55" s="5"/>
      <c r="SU55" s="5"/>
      <c r="SV55" s="5"/>
      <c r="SW55" s="5"/>
      <c r="SX55" s="5"/>
      <c r="SY55" s="5"/>
      <c r="SZ55" s="5"/>
      <c r="TA55" s="5"/>
      <c r="TB55" s="5"/>
      <c r="TC55" s="5"/>
      <c r="TD55" s="5"/>
      <c r="TE55" s="5"/>
      <c r="TF55" s="5"/>
      <c r="TG55" s="5"/>
      <c r="TH55" s="5"/>
      <c r="TI55" s="5"/>
      <c r="TJ55" s="5"/>
      <c r="TK55" s="5"/>
      <c r="TL55" s="5"/>
      <c r="TM55" s="5"/>
      <c r="TN55" s="5"/>
      <c r="TO55" s="5"/>
      <c r="TP55" s="5"/>
      <c r="TQ55" s="5"/>
      <c r="TR55" s="5"/>
      <c r="TS55" s="5"/>
      <c r="TT55" s="5"/>
      <c r="TU55" s="5"/>
      <c r="TV55" s="5"/>
      <c r="TW55" s="5"/>
      <c r="TX55" s="5"/>
      <c r="TY55" s="5"/>
      <c r="TZ55" s="5"/>
      <c r="UA55" s="5"/>
      <c r="UB55" s="5"/>
      <c r="UC55" s="5"/>
      <c r="UD55" s="5"/>
      <c r="UE55" s="5"/>
      <c r="UF55" s="5"/>
      <c r="UG55" s="5"/>
      <c r="UH55" s="5"/>
      <c r="UI55" s="5"/>
      <c r="UJ55" s="5"/>
      <c r="UK55" s="5"/>
      <c r="UL55" s="5"/>
      <c r="UM55" s="5"/>
      <c r="UN55" s="5"/>
      <c r="UO55" s="5"/>
      <c r="UP55" s="5"/>
      <c r="UQ55" s="5"/>
      <c r="UR55" s="5"/>
      <c r="US55" s="5"/>
      <c r="UT55" s="5"/>
      <c r="UU55" s="5"/>
      <c r="UV55" s="5"/>
      <c r="UW55" s="5"/>
      <c r="UX55" s="5"/>
      <c r="UY55" s="5"/>
      <c r="UZ55" s="5"/>
      <c r="VA55" s="5"/>
      <c r="VB55" s="5"/>
      <c r="VC55" s="5"/>
      <c r="VD55" s="5"/>
      <c r="VE55" s="5"/>
      <c r="VF55" s="5"/>
      <c r="VG55" s="5"/>
      <c r="VH55" s="5"/>
      <c r="VI55" s="5"/>
      <c r="VJ55" s="5"/>
      <c r="VK55" s="5"/>
      <c r="VL55" s="5"/>
      <c r="VM55" s="5"/>
      <c r="VN55" s="5"/>
      <c r="VO55" s="5"/>
      <c r="VP55" s="5"/>
      <c r="VQ55" s="5"/>
      <c r="VR55" s="5"/>
      <c r="VS55" s="5"/>
      <c r="VT55" s="5"/>
      <c r="VU55" s="5"/>
      <c r="VV55" s="5"/>
      <c r="VW55" s="5"/>
      <c r="VX55" s="5"/>
      <c r="VY55" s="5"/>
      <c r="VZ55" s="5"/>
      <c r="WA55" s="5"/>
      <c r="WB55" s="5"/>
      <c r="WC55" s="5"/>
      <c r="WD55" s="5"/>
      <c r="WE55" s="5"/>
      <c r="WF55" s="5"/>
      <c r="WG55" s="5"/>
      <c r="WH55" s="5"/>
      <c r="WI55" s="5"/>
      <c r="WJ55" s="5"/>
      <c r="WK55" s="5"/>
      <c r="WL55" s="5"/>
      <c r="WM55" s="5"/>
      <c r="WN55" s="5"/>
      <c r="WO55" s="5"/>
      <c r="WP55" s="5"/>
      <c r="WQ55" s="5"/>
      <c r="WR55" s="5"/>
      <c r="WS55" s="5"/>
      <c r="WT55" s="5"/>
      <c r="WU55" s="5"/>
      <c r="WV55" s="5"/>
      <c r="WW55" s="5"/>
      <c r="WX55" s="5"/>
      <c r="WY55" s="5"/>
      <c r="WZ55" s="5"/>
      <c r="XA55" s="5"/>
      <c r="XB55" s="5"/>
      <c r="XC55" s="5"/>
      <c r="XD55" s="5"/>
      <c r="XE55" s="5"/>
      <c r="XF55" s="5"/>
      <c r="XG55" s="5"/>
      <c r="XH55" s="5"/>
      <c r="XI55" s="5"/>
      <c r="XJ55" s="5"/>
      <c r="XK55" s="5"/>
      <c r="XL55" s="5"/>
      <c r="XM55" s="5"/>
      <c r="XN55" s="5"/>
      <c r="XO55" s="5"/>
      <c r="XP55" s="5"/>
      <c r="XQ55" s="5"/>
      <c r="XR55" s="5"/>
      <c r="XS55" s="5"/>
      <c r="XT55" s="5"/>
      <c r="XU55" s="5"/>
      <c r="XV55" s="5"/>
      <c r="XW55" s="5"/>
      <c r="XX55" s="5"/>
      <c r="XY55" s="5"/>
      <c r="XZ55" s="5"/>
      <c r="YA55" s="5"/>
      <c r="YB55" s="5"/>
      <c r="YC55" s="5"/>
      <c r="YD55" s="5"/>
      <c r="YE55" s="5"/>
      <c r="YF55" s="5"/>
      <c r="YG55" s="5"/>
      <c r="YH55" s="5"/>
      <c r="YI55" s="5"/>
      <c r="YJ55" s="5"/>
      <c r="YK55" s="5"/>
      <c r="YL55" s="5"/>
      <c r="YM55" s="5"/>
      <c r="YN55" s="5"/>
      <c r="YO55" s="5"/>
      <c r="YP55" s="5"/>
      <c r="YQ55" s="5"/>
      <c r="YR55" s="5"/>
      <c r="YS55" s="5"/>
      <c r="YT55" s="5"/>
      <c r="YU55" s="5"/>
      <c r="YV55" s="5"/>
      <c r="YW55" s="5"/>
      <c r="YX55" s="5"/>
      <c r="YY55" s="5"/>
      <c r="YZ55" s="5"/>
      <c r="ZA55" s="5"/>
      <c r="ZB55" s="5"/>
      <c r="ZC55" s="5"/>
      <c r="ZD55" s="5"/>
      <c r="ZE55" s="5"/>
      <c r="ZF55" s="5"/>
      <c r="ZG55" s="5"/>
      <c r="ZH55" s="5"/>
      <c r="ZI55" s="5"/>
      <c r="ZJ55" s="5"/>
      <c r="ZK55" s="5"/>
      <c r="ZL55" s="5"/>
      <c r="ZM55" s="5"/>
      <c r="ZN55" s="5"/>
      <c r="ZO55" s="5"/>
      <c r="ZP55" s="5"/>
      <c r="ZQ55" s="5"/>
      <c r="ZR55" s="5"/>
      <c r="ZS55" s="5"/>
      <c r="ZT55" s="5"/>
      <c r="ZU55" s="5"/>
      <c r="ZV55" s="5"/>
      <c r="ZW55" s="5"/>
      <c r="ZX55" s="5"/>
      <c r="ZY55" s="5"/>
      <c r="ZZ55" s="5"/>
    </row>
    <row r="56" spans="1:702" ht="26.25" x14ac:dyDescent="0.25">
      <c r="A56" s="61" t="s">
        <v>163</v>
      </c>
      <c r="B56" s="73" t="s">
        <v>168</v>
      </c>
      <c r="C56" s="69"/>
      <c r="D56" s="70">
        <v>43852</v>
      </c>
      <c r="E56" s="75" t="s">
        <v>54</v>
      </c>
      <c r="F56" s="71">
        <v>10000</v>
      </c>
      <c r="G56" s="69"/>
      <c r="H56" s="72">
        <f t="array" aca="1" ref="H56" ca="1">IF(OR($D56=Fériés,$D56=Ponts,NOT(NETWORKDAYS.INTL($D56,$D56,Chômés))),"Erreur de",IF($D56="","Absence de",IFERROR(
IF($I56="Terminé","Opération",
IF(TODAY()&lt;=$D56,$D56,
IF($I56&lt;WORKDAY.INTL(Prochaine_Echéance,IF(OR(WORKDAY.INTL(Prochaine_Echéance,0,Chômés,Tout_JF_P)=Tout_JF_P),1,0)*Sens,Chômés,Tout_JF_P),
$I56,
WORKDAY.INTL(Prochaine_Echéance,IF(OR(WORKDAY.INTL(Prochaine_Echéance,0,Chômés,Tout_JF_P)=Tout_JF_P),1,0)*Sens,Chômés,Tout_JF_P))
)),
IF($D56="","Absence de","Erreur de"))))</f>
        <v>43943</v>
      </c>
      <c r="I56" s="60" t="str">
        <f t="array" aca="1" ref="I56" ca="1">IF(OR($D56=Fériés,$D56=Ponts,NOT(NETWORKDAYS.INTL($D56,$D56,Chômés))),"date de début",IFERROR(
IF(La_Dernière_Opération&gt;EDATE($D56,100),"Perpétuel",
IF(La_Dernière_Opération&lt;TODAY(),"Terminé",La_Dernière_Opération)),IF(AND(ISNUMBER($D56),$E56=""),"périodicité","date de début")))</f>
        <v>Perpétuel</v>
      </c>
      <c r="J56" s="40" t="str">
        <f t="array" aca="1" ref="J56" ca="1">IFERROR(IF(J$4&lt;$D56,"",
IF(J$4&gt;La_Dernière_Opération,"",
IF(J$4=La_Dernière_Opération,Montant,
IF(J$4=$D56,IF(OR(J$4=Tout_JF_P,NOT(NETWORKDAYS.INTL(J$4,J$4,Chômés))),"*",Montant),
IF(_T_E=J$4,IF(OR(J$4=Tout_JF_P,NOT(NETWORKDAYS.INTL(J$4,J$4,Chômés))),"*",Montant),
IF(AND(OFFSET(J56,,-Sens)&lt;&gt;"",OR(OFFSET(J$4,,-Sens)=Tout_JF_P,NOT(NETWORKDAYS.INTL(OFFSET(J$4,,-Sens),OFFSET(J$4,,-Sens),Chômés)))),IF(OR(J$4=Tout_JF_P,NOT(NETWORKDAYS.INTL(J$4,J$4,Chômés))),"*",Montant),
"")))))),"")</f>
        <v/>
      </c>
      <c r="K56" s="40" t="str">
        <f t="array" aca="1" ref="K56" ca="1">IFERROR(IF(K$4&lt;$D56,"",
IF(K$4&gt;La_Dernière_Opération,"",
IF(K$4=La_Dernière_Opération,Montant,
IF(K$4=$D56,IF(OR(K$4=Tout_JF_P,NOT(NETWORKDAYS.INTL(K$4,K$4,Chômés))),"*",Montant),
IF(_T_E=K$4,IF(OR(K$4=Tout_JF_P,NOT(NETWORKDAYS.INTL(K$4,K$4,Chômés))),"*",Montant),
IF(AND(OFFSET(K56,,-Sens)&lt;&gt;"",OR(OFFSET(K$4,,-Sens)=Tout_JF_P,NOT(NETWORKDAYS.INTL(OFFSET(K$4,,-Sens),OFFSET(K$4,,-Sens),Chômés)))),IF(OR(K$4=Tout_JF_P,NOT(NETWORKDAYS.INTL(K$4,K$4,Chômés))),"*",Montant),
"")))))),"")</f>
        <v/>
      </c>
      <c r="L56" s="40" t="str">
        <f t="array" aca="1" ref="L56" ca="1">IFERROR(IF(L$4&lt;$D56,"",
IF(L$4&gt;La_Dernière_Opération,"",
IF(L$4=La_Dernière_Opération,Montant,
IF(L$4=$D56,IF(OR(L$4=Tout_JF_P,NOT(NETWORKDAYS.INTL(L$4,L$4,Chômés))),"*",Montant),
IF(_T_E=L$4,IF(OR(L$4=Tout_JF_P,NOT(NETWORKDAYS.INTL(L$4,L$4,Chômés))),"*",Montant),
IF(AND(OFFSET(L56,,-Sens)&lt;&gt;"",OR(OFFSET(L$4,,-Sens)=Tout_JF_P,NOT(NETWORKDAYS.INTL(OFFSET(L$4,,-Sens),OFFSET(L$4,,-Sens),Chômés)))),IF(OR(L$4=Tout_JF_P,NOT(NETWORKDAYS.INTL(L$4,L$4,Chômés))),"*",Montant),
"")))))),"")</f>
        <v/>
      </c>
      <c r="M56" s="40" t="str">
        <f t="array" aca="1" ref="M56" ca="1">IFERROR(IF(M$4&lt;$D56,"",
IF(M$4&gt;La_Dernière_Opération,"",
IF(M$4=La_Dernière_Opération,Montant,
IF(M$4=$D56,IF(OR(M$4=Tout_JF_P,NOT(NETWORKDAYS.INTL(M$4,M$4,Chômés))),"*",Montant),
IF(_T_E=M$4,IF(OR(M$4=Tout_JF_P,NOT(NETWORKDAYS.INTL(M$4,M$4,Chômés))),"*",Montant),
IF(AND(OFFSET(M56,,-Sens)&lt;&gt;"",OR(OFFSET(M$4,,-Sens)=Tout_JF_P,NOT(NETWORKDAYS.INTL(OFFSET(M$4,,-Sens),OFFSET(M$4,,-Sens),Chômés)))),IF(OR(M$4=Tout_JF_P,NOT(NETWORKDAYS.INTL(M$4,M$4,Chômés))),"*",Montant),
"")))))),"")</f>
        <v/>
      </c>
      <c r="N56" s="40" t="str">
        <f t="array" aca="1" ref="N56" ca="1">IFERROR(IF(N$4&lt;$D56,"",
IF(N$4&gt;La_Dernière_Opération,"",
IF(N$4=La_Dernière_Opération,Montant,
IF(N$4=$D56,IF(OR(N$4=Tout_JF_P,NOT(NETWORKDAYS.INTL(N$4,N$4,Chômés))),"*",Montant),
IF(_T_E=N$4,IF(OR(N$4=Tout_JF_P,NOT(NETWORKDAYS.INTL(N$4,N$4,Chômés))),"*",Montant),
IF(AND(OFFSET(N56,,-Sens)&lt;&gt;"",OR(OFFSET(N$4,,-Sens)=Tout_JF_P,NOT(NETWORKDAYS.INTL(OFFSET(N$4,,-Sens),OFFSET(N$4,,-Sens),Chômés)))),IF(OR(N$4=Tout_JF_P,NOT(NETWORKDAYS.INTL(N$4,N$4,Chômés))),"*",Montant),
"")))))),"")</f>
        <v/>
      </c>
      <c r="O56" s="40" t="str">
        <f t="array" aca="1" ref="O56" ca="1">IFERROR(IF(O$4&lt;$D56,"",
IF(O$4&gt;La_Dernière_Opération,"",
IF(O$4=La_Dernière_Opération,Montant,
IF(O$4=$D56,IF(OR(O$4=Tout_JF_P,NOT(NETWORKDAYS.INTL(O$4,O$4,Chômés))),"*",Montant),
IF(_T_E=O$4,IF(OR(O$4=Tout_JF_P,NOT(NETWORKDAYS.INTL(O$4,O$4,Chômés))),"*",Montant),
IF(AND(OFFSET(O56,,-Sens)&lt;&gt;"",OR(OFFSET(O$4,,-Sens)=Tout_JF_P,NOT(NETWORKDAYS.INTL(OFFSET(O$4,,-Sens),OFFSET(O$4,,-Sens),Chômés)))),IF(OR(O$4=Tout_JF_P,NOT(NETWORKDAYS.INTL(O$4,O$4,Chômés))),"*",Montant),
"")))))),"")</f>
        <v/>
      </c>
      <c r="P56" s="40" t="str">
        <f t="array" aca="1" ref="P56" ca="1">IFERROR(IF(P$4&lt;$D56,"",
IF(P$4&gt;La_Dernière_Opération,"",
IF(P$4=La_Dernière_Opération,Montant,
IF(P$4=$D56,IF(OR(P$4=Tout_JF_P,NOT(NETWORKDAYS.INTL(P$4,P$4,Chômés))),"*",Montant),
IF(_T_E=P$4,IF(OR(P$4=Tout_JF_P,NOT(NETWORKDAYS.INTL(P$4,P$4,Chômés))),"*",Montant),
IF(AND(OFFSET(P56,,-Sens)&lt;&gt;"",OR(OFFSET(P$4,,-Sens)=Tout_JF_P,NOT(NETWORKDAYS.INTL(OFFSET(P$4,,-Sens),OFFSET(P$4,,-Sens),Chômés)))),IF(OR(P$4=Tout_JF_P,NOT(NETWORKDAYS.INTL(P$4,P$4,Chômés))),"*",Montant),
"")))))),"")</f>
        <v/>
      </c>
      <c r="Q56" s="40" t="str">
        <f t="array" aca="1" ref="Q56" ca="1">IFERROR(IF(Q$4&lt;$D56,"",
IF(Q$4&gt;La_Dernière_Opération,"",
IF(Q$4=La_Dernière_Opération,Montant,
IF(Q$4=$D56,IF(OR(Q$4=Tout_JF_P,NOT(NETWORKDAYS.INTL(Q$4,Q$4,Chômés))),"*",Montant),
IF(_T_E=Q$4,IF(OR(Q$4=Tout_JF_P,NOT(NETWORKDAYS.INTL(Q$4,Q$4,Chômés))),"*",Montant),
IF(AND(OFFSET(Q56,,-Sens)&lt;&gt;"",OR(OFFSET(Q$4,,-Sens)=Tout_JF_P,NOT(NETWORKDAYS.INTL(OFFSET(Q$4,,-Sens),OFFSET(Q$4,,-Sens),Chômés)))),IF(OR(Q$4=Tout_JF_P,NOT(NETWORKDAYS.INTL(Q$4,Q$4,Chômés))),"*",Montant),
"")))))),"")</f>
        <v/>
      </c>
      <c r="R56" s="87" t="str">
        <f t="array" aca="1" ref="R56" ca="1">IFERROR(IF(R$4&lt;$D56,"",
IF(R$4&gt;La_Dernière_Opération,"",
IF(R$4=La_Dernière_Opération,Montant,
IF(R$4=$D56,IF(OR(R$4=Tout_JF_P,NOT(NETWORKDAYS.INTL(R$4,R$4,Chômés))),"*",Montant),
IF(_T_E=R$4,IF(OR(R$4=Tout_JF_P,NOT(NETWORKDAYS.INTL(R$4,R$4,Chômés))),"*",Montant),
IF(AND(OFFSET(R56,,-Sens)&lt;&gt;"",OR(OFFSET(R$4,,-Sens)=Tout_JF_P,NOT(NETWORKDAYS.INTL(OFFSET(R$4,,-Sens),OFFSET(R$4,,-Sens),Chômés)))),IF(OR(R$4=Tout_JF_P,NOT(NETWORKDAYS.INTL(R$4,R$4,Chômés))),"*",Montant),
"")))))),"")</f>
        <v/>
      </c>
      <c r="S56" s="87" t="str">
        <f t="array" aca="1" ref="S56" ca="1">IFERROR(IF(S$4&lt;$D56,"",
IF(S$4&gt;La_Dernière_Opération,"",
IF(S$4=La_Dernière_Opération,Montant,
IF(S$4=$D56,IF(OR(S$4=Tout_JF_P,NOT(NETWORKDAYS.INTL(S$4,S$4,Chômés))),"*",Montant),
IF(_T_E=S$4,IF(OR(S$4=Tout_JF_P,NOT(NETWORKDAYS.INTL(S$4,S$4,Chômés))),"*",Montant),
IF(AND(OFFSET(S56,,-Sens)&lt;&gt;"",OR(OFFSET(S$4,,-Sens)=Tout_JF_P,NOT(NETWORKDAYS.INTL(OFFSET(S$4,,-Sens),OFFSET(S$4,,-Sens),Chômés)))),IF(OR(S$4=Tout_JF_P,NOT(NETWORKDAYS.INTL(S$4,S$4,Chômés))),"*",Montant),
"")))))),"")</f>
        <v/>
      </c>
      <c r="T56" s="87" t="str">
        <f t="array" aca="1" ref="T56" ca="1">IFERROR(IF(T$4&lt;$D56,"",
IF(T$4&gt;La_Dernière_Opération,"",
IF(T$4=La_Dernière_Opération,Montant,
IF(T$4=$D56,IF(OR(T$4=Tout_JF_P,NOT(NETWORKDAYS.INTL(T$4,T$4,Chômés))),"*",Montant),
IF(_T_E=T$4,IF(OR(T$4=Tout_JF_P,NOT(NETWORKDAYS.INTL(T$4,T$4,Chômés))),"*",Montant),
IF(AND(OFFSET(T56,,-Sens)&lt;&gt;"",OR(OFFSET(T$4,,-Sens)=Tout_JF_P,NOT(NETWORKDAYS.INTL(OFFSET(T$4,,-Sens),OFFSET(T$4,,-Sens),Chômés)))),IF(OR(T$4=Tout_JF_P,NOT(NETWORKDAYS.INTL(T$4,T$4,Chômés))),"*",Montant),
"")))))),"")</f>
        <v/>
      </c>
      <c r="U56" s="87" t="str">
        <f t="array" aca="1" ref="U56" ca="1">IFERROR(IF(U$4&lt;$D56,"",
IF(U$4&gt;La_Dernière_Opération,"",
IF(U$4=La_Dernière_Opération,Montant,
IF(U$4=$D56,IF(OR(U$4=Tout_JF_P,NOT(NETWORKDAYS.INTL(U$4,U$4,Chômés))),"*",Montant),
IF(_T_E=U$4,IF(OR(U$4=Tout_JF_P,NOT(NETWORKDAYS.INTL(U$4,U$4,Chômés))),"*",Montant),
IF(AND(OFFSET(U56,,-Sens)&lt;&gt;"",OR(OFFSET(U$4,,-Sens)=Tout_JF_P,NOT(NETWORKDAYS.INTL(OFFSET(U$4,,-Sens),OFFSET(U$4,,-Sens),Chômés)))),IF(OR(U$4=Tout_JF_P,NOT(NETWORKDAYS.INTL(U$4,U$4,Chômés))),"*",Montant),
"")))))),"")</f>
        <v/>
      </c>
      <c r="V56" s="87" t="str">
        <f ca="1">IFERROR(IF(V$4&lt;$D56,"",
IF(V$4&gt;La_Dernière_Opération,"",
IF(V$4=La_Dernière_Opération,Montant,
IF(V$4=$D56,IF(OR(V$4=Tout_JF_P,NOT(NETWORKDAYS.INTL(V$4,V$4,Chômés))),"*",Montant),
IF(_T_E=V$4,IF(OR(V$4=Tout_JF_P,NOT(NETWORKDAYS.INTL(V$4,V$4,Chômés))),"*",Montant),
IF(AND(OFFSET(V56,,-Sens)&lt;&gt;"",OR(OFFSET(V$4,,-Sens)=Tout_JF_P,NOT(NETWORKDAYS.INTL(OFFSET(V$4,,-Sens),OFFSET(V$4,,-Sens),Chômés)))),IF(OR(V$4=Tout_JF_P,NOT(NETWORKDAYS.INTL(V$4,V$4,Chômés))),"*",Montant),
"")))))),"")</f>
        <v/>
      </c>
      <c r="W56" s="87" t="str">
        <f ca="1">IFERROR(IF(W$4&lt;$D56,"",
IF(W$4&gt;La_Dernière_Opération,"",
IF(W$4=La_Dernière_Opération,Montant,
IF(W$4=$D56,IF(OR(W$4=Tout_JF_P,NOT(NETWORKDAYS.INTL(W$4,W$4,Chômés))),"*",Montant),
IF(_T_E=W$4,IF(OR(W$4=Tout_JF_P,NOT(NETWORKDAYS.INTL(W$4,W$4,Chômés))),"*",Montant),
IF(AND(OFFSET(W56,,-Sens)&lt;&gt;"",OR(OFFSET(W$4,,-Sens)=Tout_JF_P,NOT(NETWORKDAYS.INTL(OFFSET(W$4,,-Sens),OFFSET(W$4,,-Sens),Chômés)))),IF(OR(W$4=Tout_JF_P,NOT(NETWORKDAYS.INTL(W$4,W$4,Chômés))),"*",Montant),
"")))))),"")</f>
        <v/>
      </c>
      <c r="X56" s="87" t="str">
        <f t="array" aca="1" ref="X56" ca="1">IFERROR(IF(X$4&lt;$D56,"",
IF(X$4&gt;La_Dernière_Opération,"",
IF(X$4=La_Dernière_Opération,Montant,
IF(X$4=$D56,IF(OR(X$4=Tout_JF_P,NOT(NETWORKDAYS.INTL(X$4,X$4,Chômés))),"*",Montant),
IF(_T_E=X$4,IF(OR(X$4=Tout_JF_P,NOT(NETWORKDAYS.INTL(X$4,X$4,Chômés))),"*",Montant),
IF(AND(OFFSET(X56,,-Sens)&lt;&gt;"",OR(OFFSET(X$4,,-Sens)=Tout_JF_P,NOT(NETWORKDAYS.INTL(OFFSET(X$4,,-Sens),OFFSET(X$4,,-Sens),Chômés)))),IF(OR(X$4=Tout_JF_P,NOT(NETWORKDAYS.INTL(X$4,X$4,Chômés))),"*",Montant),
"")))))),"")</f>
        <v/>
      </c>
      <c r="Y56" s="87" t="str">
        <f t="array" aca="1" ref="Y56" ca="1">IFERROR(IF(Y$4&lt;$D56,"",
IF(Y$4&gt;La_Dernière_Opération,"",
IF(Y$4=La_Dernière_Opération,Montant,
IF(Y$4=$D56,IF(OR(Y$4=Tout_JF_P,NOT(NETWORKDAYS.INTL(Y$4,Y$4,Chômés))),"*",Montant),
IF(_T_E=Y$4,IF(OR(Y$4=Tout_JF_P,NOT(NETWORKDAYS.INTL(Y$4,Y$4,Chômés))),"*",Montant),
IF(AND(OFFSET(Y56,,-Sens)&lt;&gt;"",OR(OFFSET(Y$4,,-Sens)=Tout_JF_P,NOT(NETWORKDAYS.INTL(OFFSET(Y$4,,-Sens),OFFSET(Y$4,,-Sens),Chômés)))),IF(OR(Y$4=Tout_JF_P,NOT(NETWORKDAYS.INTL(Y$4,Y$4,Chômés))),"*",Montant),
"")))))),"")</f>
        <v/>
      </c>
      <c r="Z56" s="87" t="str">
        <f t="array" aca="1" ref="Z56" ca="1">IFERROR(IF(Z$4&lt;$D56,"",
IF(Z$4&gt;La_Dernière_Opération,"",
IF(Z$4=La_Dernière_Opération,Montant,
IF(Z$4=$D56,IF(OR(Z$4=Tout_JF_P,NOT(NETWORKDAYS.INTL(Z$4,Z$4,Chômés))),"*",Montant),
IF(_T_E=Z$4,IF(OR(Z$4=Tout_JF_P,NOT(NETWORKDAYS.INTL(Z$4,Z$4,Chômés))),"*",Montant),
IF(AND(OFFSET(Z56,,-Sens)&lt;&gt;"",OR(OFFSET(Z$4,,-Sens)=Tout_JF_P,NOT(NETWORKDAYS.INTL(OFFSET(Z$4,,-Sens),OFFSET(Z$4,,-Sens),Chômés)))),IF(OR(Z$4=Tout_JF_P,NOT(NETWORKDAYS.INTL(Z$4,Z$4,Chômés))),"*",Montant),
"")))))),"")</f>
        <v/>
      </c>
      <c r="AA56" s="87" t="str">
        <f t="array" aca="1" ref="AA56" ca="1">IFERROR(IF(AA$4&lt;$D56,"",
IF(AA$4&gt;La_Dernière_Opération,"",
IF(AA$4=La_Dernière_Opération,Montant,
IF(AA$4=$D56,IF(OR(AA$4=Tout_JF_P,NOT(NETWORKDAYS.INTL(AA$4,AA$4,Chômés))),"*",Montant),
IF(_T_E=AA$4,IF(OR(AA$4=Tout_JF_P,NOT(NETWORKDAYS.INTL(AA$4,AA$4,Chômés))),"*",Montant),
IF(AND(OFFSET(AA56,,-Sens)&lt;&gt;"",OR(OFFSET(AA$4,,-Sens)=Tout_JF_P,NOT(NETWORKDAYS.INTL(OFFSET(AA$4,,-Sens),OFFSET(AA$4,,-Sens),Chômés)))),IF(OR(AA$4=Tout_JF_P,NOT(NETWORKDAYS.INTL(AA$4,AA$4,Chômés))),"*",Montant),
"")))))),"")</f>
        <v/>
      </c>
      <c r="AB56" s="87" t="str">
        <f ca="1">IFERROR(IF(AB$4&lt;$D56,"",
IF(AB$4&gt;La_Dernière_Opération,"",
IF(AB$4=La_Dernière_Opération,Montant,
IF(AB$4=$D56,IF(OR(AB$4=Tout_JF_P,NOT(NETWORKDAYS.INTL(AB$4,AB$4,Chômés))),"*",Montant),
IF(_T_E=AB$4,IF(OR(AB$4=Tout_JF_P,NOT(NETWORKDAYS.INTL(AB$4,AB$4,Chômés))),"*",Montant),
IF(AND(OFFSET(AB56,,-Sens)&lt;&gt;"",OR(OFFSET(AB$4,,-Sens)=Tout_JF_P,NOT(NETWORKDAYS.INTL(OFFSET(AB$4,,-Sens),OFFSET(AB$4,,-Sens),Chômés)))),IF(OR(AB$4=Tout_JF_P,NOT(NETWORKDAYS.INTL(AB$4,AB$4,Chômés))),"*",Montant),
"")))))),"")</f>
        <v/>
      </c>
      <c r="AC56" s="87" t="str">
        <f t="array" aca="1" ref="AC56" ca="1">IFERROR(IF(AC$4&lt;$D56,"",
IF(AC$4&gt;La_Dernière_Opération,"",
IF(AC$4=La_Dernière_Opération,Montant,
IF(AC$4=$D56,IF(OR(AC$4=Tout_JF_P,NOT(NETWORKDAYS.INTL(AC$4,AC$4,Chômés))),"*",Montant),
IF(_T_E=AC$4,IF(OR(AC$4=Tout_JF_P,NOT(NETWORKDAYS.INTL(AC$4,AC$4,Chômés))),"*",Montant),
IF(AND(OFFSET(AC56,,-Sens)&lt;&gt;"",OR(OFFSET(AC$4,,-Sens)=Tout_JF_P,NOT(NETWORKDAYS.INTL(OFFSET(AC$4,,-Sens),OFFSET(AC$4,,-Sens),Chômés)))),IF(OR(AC$4=Tout_JF_P,NOT(NETWORKDAYS.INTL(AC$4,AC$4,Chômés))),"*",Montant),
"")))))),"")</f>
        <v/>
      </c>
      <c r="AD56" s="87" t="str">
        <f ca="1">IFERROR(IF(AD$4&lt;$D56,"",
IF(AD$4&gt;La_Dernière_Opération,"",
IF(AD$4=La_Dernière_Opération,Montant,
IF(AD$4=$D56,IF(OR(AD$4=Tout_JF_P,NOT(NETWORKDAYS.INTL(AD$4,AD$4,Chômés))),"*",Montant),
IF(_T_E=AD$4,IF(OR(AD$4=Tout_JF_P,NOT(NETWORKDAYS.INTL(AD$4,AD$4,Chômés))),"*",Montant),
IF(AND(OFFSET(AD56,,-Sens)&lt;&gt;"",OR(OFFSET(AD$4,,-Sens)=Tout_JF_P,NOT(NETWORKDAYS.INTL(OFFSET(AD$4,,-Sens),OFFSET(AD$4,,-Sens),Chômés)))),IF(OR(AD$4=Tout_JF_P,NOT(NETWORKDAYS.INTL(AD$4,AD$4,Chômés))),"*",Montant),
"")))))),"")</f>
        <v/>
      </c>
      <c r="AE56" s="87" t="str">
        <f t="array" aca="1" ref="AE56" ca="1">IFERROR(IF(AE$4&lt;$D56,"",
IF(AE$4&gt;La_Dernière_Opération,"",
IF(AE$4=La_Dernière_Opération,Montant,
IF(AE$4=$D56,IF(OR(AE$4=Tout_JF_P,NOT(NETWORKDAYS.INTL(AE$4,AE$4,Chômés))),"*",Montant),
IF(_T_E=AE$4,IF(OR(AE$4=Tout_JF_P,NOT(NETWORKDAYS.INTL(AE$4,AE$4,Chômés))),"*",Montant),
IF(AND(OFFSET(AE56,,-Sens)&lt;&gt;"",OR(OFFSET(AE$4,,-Sens)=Tout_JF_P,NOT(NETWORKDAYS.INTL(OFFSET(AE$4,,-Sens),OFFSET(AE$4,,-Sens),Chômés)))),IF(OR(AE$4=Tout_JF_P,NOT(NETWORKDAYS.INTL(AE$4,AE$4,Chômés))),"*",Montant),
"")))))),"")</f>
        <v/>
      </c>
      <c r="AF56" s="87" t="str">
        <f t="array" aca="1" ref="AF56" ca="1">IFERROR(IF(AF$4&lt;$D56,"",
IF(AF$4&gt;La_Dernière_Opération,"",
IF(AF$4=La_Dernière_Opération,Montant,
IF(AF$4=$D56,IF(OR(AF$4=Tout_JF_P,NOT(NETWORKDAYS.INTL(AF$4,AF$4,Chômés))),"*",Montant),
IF(_T_E=AF$4,IF(OR(AF$4=Tout_JF_P,NOT(NETWORKDAYS.INTL(AF$4,AF$4,Chômés))),"*",Montant),
IF(AND(OFFSET(AF56,,-Sens)&lt;&gt;"",OR(OFFSET(AF$4,,-Sens)=Tout_JF_P,NOT(NETWORKDAYS.INTL(OFFSET(AF$4,,-Sens),OFFSET(AF$4,,-Sens),Chômés)))),IF(OR(AF$4=Tout_JF_P,NOT(NETWORKDAYS.INTL(AF$4,AF$4,Chômés))),"*",Montant),
"")))))),"")</f>
        <v/>
      </c>
      <c r="AG56" s="87" t="str">
        <f ca="1">IFERROR(IF(AG$4&lt;$D56,"",
IF(AG$4&gt;La_Dernière_Opération,"",
IF(AG$4=La_Dernière_Opération,Montant,
IF(AG$4=$D56,IF(OR(AG$4=Tout_JF_P,NOT(NETWORKDAYS.INTL(AG$4,AG$4,Chômés))),"*",Montant),
IF(_T_E=AG$4,IF(OR(AG$4=Tout_JF_P,NOT(NETWORKDAYS.INTL(AG$4,AG$4,Chômés))),"*",Montant),
IF(AND(OFFSET(AG56,,-Sens)&lt;&gt;"",OR(OFFSET(AG$4,,-Sens)=Tout_JF_P,NOT(NETWORKDAYS.INTL(OFFSET(AG$4,,-Sens),OFFSET(AG$4,,-Sens),Chômés)))),IF(OR(AG$4=Tout_JF_P,NOT(NETWORKDAYS.INTL(AG$4,AG$4,Chômés))),"*",Montant),
"")))))),"")</f>
        <v/>
      </c>
      <c r="AH56" s="87" t="str">
        <f t="array" aca="1" ref="AH56" ca="1">IFERROR(IF(AH$4&lt;$D56,"",
IF(AH$4&gt;La_Dernière_Opération,"",
IF(AH$4=La_Dernière_Opération,Montant,
IF(AH$4=$D56,IF(OR(AH$4=Tout_JF_P,NOT(NETWORKDAYS.INTL(AH$4,AH$4,Chômés))),"*",Montant),
IF(_T_E=AH$4,IF(OR(AH$4=Tout_JF_P,NOT(NETWORKDAYS.INTL(AH$4,AH$4,Chômés))),"*",Montant),
IF(AND(OFFSET(AH56,,-Sens)&lt;&gt;"",OR(OFFSET(AH$4,,-Sens)=Tout_JF_P,NOT(NETWORKDAYS.INTL(OFFSET(AH$4,,-Sens),OFFSET(AH$4,,-Sens),Chômés)))),IF(OR(AH$4=Tout_JF_P,NOT(NETWORKDAYS.INTL(AH$4,AH$4,Chômés))),"*",Montant),
"")))))),"")</f>
        <v/>
      </c>
      <c r="AI56" s="87" t="str">
        <f ca="1">IFERROR(IF(AI$4&lt;$D56,"",
IF(AI$4&gt;La_Dernière_Opération,"",
IF(AI$4=La_Dernière_Opération,Montant,
IF(AI$4=$D56,IF(OR(AI$4=Tout_JF_P,NOT(NETWORKDAYS.INTL(AI$4,AI$4,Chômés))),"*",Montant),
IF(_T_E=AI$4,IF(OR(AI$4=Tout_JF_P,NOT(NETWORKDAYS.INTL(AI$4,AI$4,Chômés))),"*",Montant),
IF(AND(OFFSET(AI56,,-Sens)&lt;&gt;"",OR(OFFSET(AI$4,,-Sens)=Tout_JF_P,NOT(NETWORKDAYS.INTL(OFFSET(AI$4,,-Sens),OFFSET(AI$4,,-Sens),Chômés)))),IF(OR(AI$4=Tout_JF_P,NOT(NETWORKDAYS.INTL(AI$4,AI$4,Chômés))),"*",Montant),
"")))))),"")</f>
        <v/>
      </c>
      <c r="AJ56" s="87" t="str">
        <f t="array" aca="1" ref="AJ56" ca="1">IFERROR(IF(AJ$4&lt;$D56,"",
IF(AJ$4&gt;La_Dernière_Opération,"",
IF(AJ$4=La_Dernière_Opération,Montant,
IF(AJ$4=$D56,IF(OR(AJ$4=Tout_JF_P,NOT(NETWORKDAYS.INTL(AJ$4,AJ$4,Chômés))),"*",Montant),
IF(_T_E=AJ$4,IF(OR(AJ$4=Tout_JF_P,NOT(NETWORKDAYS.INTL(AJ$4,AJ$4,Chômés))),"*",Montant),
IF(AND(OFFSET(AJ56,,-Sens)&lt;&gt;"",OR(OFFSET(AJ$4,,-Sens)=Tout_JF_P,NOT(NETWORKDAYS.INTL(OFFSET(AJ$4,,-Sens),OFFSET(AJ$4,,-Sens),Chômés)))),IF(OR(AJ$4=Tout_JF_P,NOT(NETWORKDAYS.INTL(AJ$4,AJ$4,Chômés))),"*",Montant),
"")))))),"")</f>
        <v/>
      </c>
      <c r="AK56" s="87" t="str">
        <f t="array" aca="1" ref="AK56" ca="1">IFERROR(IF(AK$4&lt;$D56,"",
IF(AK$4&gt;La_Dernière_Opération,"",
IF(AK$4=La_Dernière_Opération,Montant,
IF(AK$4=$D56,IF(OR(AK$4=Tout_JF_P,NOT(NETWORKDAYS.INTL(AK$4,AK$4,Chômés))),"*",Montant),
IF(_T_E=AK$4,IF(OR(AK$4=Tout_JF_P,NOT(NETWORKDAYS.INTL(AK$4,AK$4,Chômés))),"*",Montant),
IF(AND(OFFSET(AK56,,-Sens)&lt;&gt;"",OR(OFFSET(AK$4,,-Sens)=Tout_JF_P,NOT(NETWORKDAYS.INTL(OFFSET(AK$4,,-Sens),OFFSET(AK$4,,-Sens),Chômés)))),IF(OR(AK$4=Tout_JF_P,NOT(NETWORKDAYS.INTL(AK$4,AK$4,Chômés))),"*",Montant),
"")))))),"")</f>
        <v/>
      </c>
      <c r="AL56" s="87" t="str">
        <f t="array" aca="1" ref="AL56" ca="1">IFERROR(IF(AL$4&lt;$D56,"",
IF(AL$4&gt;La_Dernière_Opération,"",
IF(AL$4=La_Dernière_Opération,Montant,
IF(AL$4=$D56,IF(OR(AL$4=Tout_JF_P,NOT(NETWORKDAYS.INTL(AL$4,AL$4,Chômés))),"*",Montant),
IF(_T_E=AL$4,IF(OR(AL$4=Tout_JF_P,NOT(NETWORKDAYS.INTL(AL$4,AL$4,Chômés))),"*",Montant),
IF(AND(OFFSET(AL56,,-Sens)&lt;&gt;"",OR(OFFSET(AL$4,,-Sens)=Tout_JF_P,NOT(NETWORKDAYS.INTL(OFFSET(AL$4,,-Sens),OFFSET(AL$4,,-Sens),Chômés)))),IF(OR(AL$4=Tout_JF_P,NOT(NETWORKDAYS.INTL(AL$4,AL$4,Chômés))),"*",Montant),
"")))))),"")</f>
        <v/>
      </c>
      <c r="AM56" s="87" t="str">
        <f t="array" aca="1" ref="AM56" ca="1">IFERROR(IF(AM$4&lt;$D56,"",
IF(AM$4&gt;La_Dernière_Opération,"",
IF(AM$4=La_Dernière_Opération,Montant,
IF(AM$4=$D56,IF(OR(AM$4=Tout_JF_P,NOT(NETWORKDAYS.INTL(AM$4,AM$4,Chômés))),"*",Montant),
IF(_T_E=AM$4,IF(OR(AM$4=Tout_JF_P,NOT(NETWORKDAYS.INTL(AM$4,AM$4,Chômés))),"*",Montant),
IF(AND(OFFSET(AM56,,-Sens)&lt;&gt;"",OR(OFFSET(AM$4,,-Sens)=Tout_JF_P,NOT(NETWORKDAYS.INTL(OFFSET(AM$4,,-Sens),OFFSET(AM$4,,-Sens),Chômés)))),IF(OR(AM$4=Tout_JF_P,NOT(NETWORKDAYS.INTL(AM$4,AM$4,Chômés))),"*",Montant),
"")))))),"")</f>
        <v/>
      </c>
      <c r="AN56" s="87" t="str">
        <f t="array" aca="1" ref="AN56" ca="1">IFERROR(IF(AN$4&lt;$D56,"",
IF(AN$4&gt;La_Dernière_Opération,"",
IF(AN$4=La_Dernière_Opération,Montant,
IF(AN$4=$D56,IF(OR(AN$4=Tout_JF_P,NOT(NETWORKDAYS.INTL(AN$4,AN$4,Chômés))),"*",Montant),
IF(_T_E=AN$4,IF(OR(AN$4=Tout_JF_P,NOT(NETWORKDAYS.INTL(AN$4,AN$4,Chômés))),"*",Montant),
IF(AND(OFFSET(AN56,,-Sens)&lt;&gt;"",OR(OFFSET(AN$4,,-Sens)=Tout_JF_P,NOT(NETWORKDAYS.INTL(OFFSET(AN$4,,-Sens),OFFSET(AN$4,,-Sens),Chômés)))),IF(OR(AN$4=Tout_JF_P,NOT(NETWORKDAYS.INTL(AN$4,AN$4,Chômés))),"*",Montant),
"")))))),"")</f>
        <v/>
      </c>
      <c r="AO56" s="87" t="str">
        <f t="array" aca="1" ref="AO56" ca="1">IFERROR(IF(AO$4&lt;$D56,"",
IF(AO$4&gt;La_Dernière_Opération,"",
IF(AO$4=La_Dernière_Opération,Montant,
IF(AO$4=$D56,IF(OR(AO$4=Tout_JF_P,NOT(NETWORKDAYS.INTL(AO$4,AO$4,Chômés))),"*",Montant),
IF(_T_E=AO$4,IF(OR(AO$4=Tout_JF_P,NOT(NETWORKDAYS.INTL(AO$4,AO$4,Chômés))),"*",Montant),
IF(AND(OFFSET(AO56,,-Sens)&lt;&gt;"",OR(OFFSET(AO$4,,-Sens)=Tout_JF_P,NOT(NETWORKDAYS.INTL(OFFSET(AO$4,,-Sens),OFFSET(AO$4,,-Sens),Chômés)))),IF(OR(AO$4=Tout_JF_P,NOT(NETWORKDAYS.INTL(AO$4,AO$4,Chômés))),"*",Montant),
"")))))),"")</f>
        <v/>
      </c>
      <c r="AP56" s="87" t="str">
        <f t="array" aca="1" ref="AP56" ca="1">IFERROR(IF(AP$4&lt;$D56,"",
IF(AP$4&gt;La_Dernière_Opération,"",
IF(AP$4=La_Dernière_Opération,Montant,
IF(AP$4=$D56,IF(OR(AP$4=Tout_JF_P,NOT(NETWORKDAYS.INTL(AP$4,AP$4,Chômés))),"*",Montant),
IF(_T_E=AP$4,IF(OR(AP$4=Tout_JF_P,NOT(NETWORKDAYS.INTL(AP$4,AP$4,Chômés))),"*",Montant),
IF(AND(OFFSET(AP56,,-Sens)&lt;&gt;"",OR(OFFSET(AP$4,,-Sens)=Tout_JF_P,NOT(NETWORKDAYS.INTL(OFFSET(AP$4,,-Sens),OFFSET(AP$4,,-Sens),Chômés)))),IF(OR(AP$4=Tout_JF_P,NOT(NETWORKDAYS.INTL(AP$4,AP$4,Chômés))),"*",Montant),
"")))))),"")</f>
        <v/>
      </c>
      <c r="AQ56" s="87" t="str">
        <f ca="1">IFERROR(IF(AQ$4&lt;$D56,"",
IF(AQ$4&gt;La_Dernière_Opération,"",
IF(AQ$4=La_Dernière_Opération,Montant,
IF(AQ$4=$D56,IF(OR(AQ$4=Tout_JF_P,NOT(NETWORKDAYS.INTL(AQ$4,AQ$4,Chômés))),"*",Montant),
IF(_T_E=AQ$4,IF(OR(AQ$4=Tout_JF_P,NOT(NETWORKDAYS.INTL(AQ$4,AQ$4,Chômés))),"*",Montant),
IF(AND(OFFSET(AQ56,,-Sens)&lt;&gt;"",OR(OFFSET(AQ$4,,-Sens)=Tout_JF_P,NOT(NETWORKDAYS.INTL(OFFSET(AQ$4,,-Sens),OFFSET(AQ$4,,-Sens),Chômés)))),IF(OR(AQ$4=Tout_JF_P,NOT(NETWORKDAYS.INTL(AQ$4,AQ$4,Chômés))),"*",Montant),
"")))))),"")</f>
        <v/>
      </c>
      <c r="AR56" s="87" t="str">
        <f ca="1">IFERROR(IF(AR$4&lt;$D56,"",
IF(AR$4&gt;La_Dernière_Opération,"",
IF(AR$4=La_Dernière_Opération,Montant,
IF(AR$4=$D56,IF(OR(AR$4=Tout_JF_P,NOT(NETWORKDAYS.INTL(AR$4,AR$4,Chômés))),"*",Montant),
IF(_T_E=AR$4,IF(OR(AR$4=Tout_JF_P,NOT(NETWORKDAYS.INTL(AR$4,AR$4,Chômés))),"*",Montant),
IF(AND(OFFSET(AR56,,-Sens)&lt;&gt;"",OR(OFFSET(AR$4,,-Sens)=Tout_JF_P,NOT(NETWORKDAYS.INTL(OFFSET(AR$4,,-Sens),OFFSET(AR$4,,-Sens),Chômés)))),IF(OR(AR$4=Tout_JF_P,NOT(NETWORKDAYS.INTL(AR$4,AR$4,Chômés))),"*",Montant),
"")))))),"")</f>
        <v/>
      </c>
      <c r="AS56" s="87" t="str">
        <f t="array" aca="1" ref="AS56" ca="1">IFERROR(IF(AS$4&lt;$D56,"",
IF(AS$4&gt;La_Dernière_Opération,"",
IF(AS$4=La_Dernière_Opération,Montant,
IF(AS$4=$D56,IF(OR(AS$4=Tout_JF_P,NOT(NETWORKDAYS.INTL(AS$4,AS$4,Chômés))),"*",Montant),
IF(_T_E=AS$4,IF(OR(AS$4=Tout_JF_P,NOT(NETWORKDAYS.INTL(AS$4,AS$4,Chômés))),"*",Montant),
IF(AND(OFFSET(AS56,,-Sens)&lt;&gt;"",OR(OFFSET(AS$4,,-Sens)=Tout_JF_P,NOT(NETWORKDAYS.INTL(OFFSET(AS$4,,-Sens),OFFSET(AS$4,,-Sens),Chômés)))),IF(OR(AS$4=Tout_JF_P,NOT(NETWORKDAYS.INTL(AS$4,AS$4,Chômés))),"*",Montant),
"")))))),"")</f>
        <v/>
      </c>
      <c r="AT56" s="87" t="str">
        <f t="array" aca="1" ref="AT56" ca="1">IFERROR(IF(AT$4&lt;$D56,"",
IF(AT$4&gt;La_Dernière_Opération,"",
IF(AT$4=La_Dernière_Opération,Montant,
IF(AT$4=$D56,IF(OR(AT$4=Tout_JF_P,NOT(NETWORKDAYS.INTL(AT$4,AT$4,Chômés))),"*",Montant),
IF(_T_E=AT$4,IF(OR(AT$4=Tout_JF_P,NOT(NETWORKDAYS.INTL(AT$4,AT$4,Chômés))),"*",Montant),
IF(AND(OFFSET(AT56,,-Sens)&lt;&gt;"",OR(OFFSET(AT$4,,-Sens)=Tout_JF_P,NOT(NETWORKDAYS.INTL(OFFSET(AT$4,,-Sens),OFFSET(AT$4,,-Sens),Chômés)))),IF(OR(AT$4=Tout_JF_P,NOT(NETWORKDAYS.INTL(AT$4,AT$4,Chômés))),"*",Montant),
"")))))),"")</f>
        <v/>
      </c>
      <c r="AU56" s="87" t="str">
        <f t="array" aca="1" ref="AU56" ca="1">IFERROR(IF(AU$4&lt;$D56,"",
IF(AU$4&gt;La_Dernière_Opération,"",
IF(AU$4=La_Dernière_Opération,Montant,
IF(AU$4=$D56,IF(OR(AU$4=Tout_JF_P,NOT(NETWORKDAYS.INTL(AU$4,AU$4,Chômés))),"*",Montant),
IF(_T_E=AU$4,IF(OR(AU$4=Tout_JF_P,NOT(NETWORKDAYS.INTL(AU$4,AU$4,Chômés))),"*",Montant),
IF(AND(OFFSET(AU56,,-Sens)&lt;&gt;"",OR(OFFSET(AU$4,,-Sens)=Tout_JF_P,NOT(NETWORKDAYS.INTL(OFFSET(AU$4,,-Sens),OFFSET(AU$4,,-Sens),Chômés)))),IF(OR(AU$4=Tout_JF_P,NOT(NETWORKDAYS.INTL(AU$4,AU$4,Chômés))),"*",Montant),
"")))))),"")</f>
        <v/>
      </c>
      <c r="AV56" s="87" t="str">
        <f t="array" aca="1" ref="AV56" ca="1">IFERROR(IF(AV$4&lt;$D56,"",
IF(AV$4&gt;La_Dernière_Opération,"",
IF(AV$4=La_Dernière_Opération,Montant,
IF(AV$4=$D56,IF(OR(AV$4=Tout_JF_P,NOT(NETWORKDAYS.INTL(AV$4,AV$4,Chômés))),"*",Montant),
IF(_T_E=AV$4,IF(OR(AV$4=Tout_JF_P,NOT(NETWORKDAYS.INTL(AV$4,AV$4,Chômés))),"*",Montant),
IF(AND(OFFSET(AV56,,-Sens)&lt;&gt;"",OR(OFFSET(AV$4,,-Sens)=Tout_JF_P,NOT(NETWORKDAYS.INTL(OFFSET(AV$4,,-Sens),OFFSET(AV$4,,-Sens),Chômés)))),IF(OR(AV$4=Tout_JF_P,NOT(NETWORKDAYS.INTL(AV$4,AV$4,Chômés))),"*",Montant),
"")))))),"")</f>
        <v/>
      </c>
      <c r="AW56" s="87" t="str">
        <f t="array" aca="1" ref="AW56" ca="1">IFERROR(IF(AW$4&lt;$D56,"",
IF(AW$4&gt;La_Dernière_Opération,"",
IF(AW$4=La_Dernière_Opération,Montant,
IF(AW$4=$D56,IF(OR(AW$4=Tout_JF_P,NOT(NETWORKDAYS.INTL(AW$4,AW$4,Chômés))),"*",Montant),
IF(_T_E=AW$4,IF(OR(AW$4=Tout_JF_P,NOT(NETWORKDAYS.INTL(AW$4,AW$4,Chômés))),"*",Montant),
IF(AND(OFFSET(AW56,,-Sens)&lt;&gt;"",OR(OFFSET(AW$4,,-Sens)=Tout_JF_P,NOT(NETWORKDAYS.INTL(OFFSET(AW$4,,-Sens),OFFSET(AW$4,,-Sens),Chômés)))),IF(OR(AW$4=Tout_JF_P,NOT(NETWORKDAYS.INTL(AW$4,AW$4,Chômés))),"*",Montant),
"")))))),"")</f>
        <v/>
      </c>
      <c r="AX56" s="87" t="str">
        <f t="array" aca="1" ref="AX56" ca="1">IFERROR(IF(AX$4&lt;$D56,"",
IF(AX$4&gt;La_Dernière_Opération,"",
IF(AX$4=La_Dernière_Opération,Montant,
IF(AX$4=$D56,IF(OR(AX$4=Tout_JF_P,NOT(NETWORKDAYS.INTL(AX$4,AX$4,Chômés))),"*",Montant),
IF(_T_E=AX$4,IF(OR(AX$4=Tout_JF_P,NOT(NETWORKDAYS.INTL(AX$4,AX$4,Chômés))),"*",Montant),
IF(AND(OFFSET(AX56,,-Sens)&lt;&gt;"",OR(OFFSET(AX$4,,-Sens)=Tout_JF_P,NOT(NETWORKDAYS.INTL(OFFSET(AX$4,,-Sens),OFFSET(AX$4,,-Sens),Chômés)))),IF(OR(AX$4=Tout_JF_P,NOT(NETWORKDAYS.INTL(AX$4,AX$4,Chômés))),"*",Montant),
"")))))),"")</f>
        <v/>
      </c>
      <c r="AY56" s="87" t="str">
        <f ca="1">IFERROR(IF(AY$4&lt;$D56,"",
IF(AY$4&gt;La_Dernière_Opération,"",
IF(AY$4=La_Dernière_Opération,Montant,
IF(AY$4=$D56,IF(OR(AY$4=Tout_JF_P,NOT(NETWORKDAYS.INTL(AY$4,AY$4,Chômés))),"*",Montant),
IF(_T_E=AY$4,IF(OR(AY$4=Tout_JF_P,NOT(NETWORKDAYS.INTL(AY$4,AY$4,Chômés))),"*",Montant),
IF(AND(OFFSET(AY56,,-Sens)&lt;&gt;"",OR(OFFSET(AY$4,,-Sens)=Tout_JF_P,NOT(NETWORKDAYS.INTL(OFFSET(AY$4,,-Sens),OFFSET(AY$4,,-Sens),Chômés)))),IF(OR(AY$4=Tout_JF_P,NOT(NETWORKDAYS.INTL(AY$4,AY$4,Chômés))),"*",Montant),
"")))))),"")</f>
        <v/>
      </c>
      <c r="AZ56" s="87" t="str">
        <f ca="1">IFERROR(IF(AZ$4&lt;$D56,"",
IF(AZ$4&gt;La_Dernière_Opération,"",
IF(AZ$4=La_Dernière_Opération,Montant,
IF(AZ$4=$D56,IF(OR(AZ$4=Tout_JF_P,NOT(NETWORKDAYS.INTL(AZ$4,AZ$4,Chômés))),"*",Montant),
IF(_T_E=AZ$4,IF(OR(AZ$4=Tout_JF_P,NOT(NETWORKDAYS.INTL(AZ$4,AZ$4,Chômés))),"*",Montant),
IF(AND(OFFSET(AZ56,,-Sens)&lt;&gt;"",OR(OFFSET(AZ$4,,-Sens)=Tout_JF_P,NOT(NETWORKDAYS.INTL(OFFSET(AZ$4,,-Sens),OFFSET(AZ$4,,-Sens),Chômés)))),IF(OR(AZ$4=Tout_JF_P,NOT(NETWORKDAYS.INTL(AZ$4,AZ$4,Chômés))),"*",Montant),
"")))))),"")</f>
        <v/>
      </c>
      <c r="BA56" s="87" t="str">
        <f t="array" aca="1" ref="BA56" ca="1">IFERROR(IF(BA$4&lt;$D56,"",
IF(BA$4&gt;La_Dernière_Opération,"",
IF(BA$4=La_Dernière_Opération,Montant,
IF(BA$4=$D56,IF(OR(BA$4=Tout_JF_P,NOT(NETWORKDAYS.INTL(BA$4,BA$4,Chômés))),"*",Montant),
IF(_T_E=BA$4,IF(OR(BA$4=Tout_JF_P,NOT(NETWORKDAYS.INTL(BA$4,BA$4,Chômés))),"*",Montant),
IF(AND(OFFSET(BA56,,-Sens)&lt;&gt;"",OR(OFFSET(BA$4,,-Sens)=Tout_JF_P,NOT(NETWORKDAYS.INTL(OFFSET(BA$4,,-Sens),OFFSET(BA$4,,-Sens),Chômés)))),IF(OR(BA$4=Tout_JF_P,NOT(NETWORKDAYS.INTL(BA$4,BA$4,Chômés))),"*",Montant),
"")))))),"")</f>
        <v/>
      </c>
      <c r="BB56" s="88" t="str">
        <f t="array" aca="1" ref="BB56" ca="1">IFERROR(IF(BB$4&lt;$D56,"",
IF(BB$4&gt;La_Dernière_Opération,"",
IF(BB$4=La_Dernière_Opération,Montant,
IF(BB$4=$D56,IF(OR(BB$4=Tout_JF_P,NOT(NETWORKDAYS.INTL(BB$4,BB$4,Chômés))),"*",Montant),
IF(_T_E=BB$4,IF(OR(BB$4=Tout_JF_P,NOT(NETWORKDAYS.INTL(BB$4,BB$4,Chômés))),"*",Montant),
IF(AND(OFFSET(BB56,,-Sens)&lt;&gt;"",OR(OFFSET(BB$4,,-Sens)=Tout_JF_P,NOT(NETWORKDAYS.INTL(OFFSET(BB$4,,-Sens),OFFSET(BB$4,,-Sens),Chômés)))),IF(OR(BB$4=Tout_JF_P,NOT(NETWORKDAYS.INTL(BB$4,BB$4,Chômés))),"*",Montant),
"")))))),"")</f>
        <v/>
      </c>
      <c r="BC56" s="88" t="str">
        <f t="array" aca="1" ref="BC56" ca="1">IFERROR(IF(BC$4&lt;$D56,"",
IF(BC$4&gt;La_Dernière_Opération,"",
IF(BC$4=La_Dernière_Opération,Montant,
IF(BC$4=$D56,IF(OR(BC$4=Tout_JF_P,NOT(NETWORKDAYS.INTL(BC$4,BC$4,Chômés))),"*",Montant),
IF(_T_E=BC$4,IF(OR(BC$4=Tout_JF_P,NOT(NETWORKDAYS.INTL(BC$4,BC$4,Chômés))),"*",Montant),
IF(AND(OFFSET(BC56,,-Sens)&lt;&gt;"",OR(OFFSET(BC$4,,-Sens)=Tout_JF_P,NOT(NETWORKDAYS.INTL(OFFSET(BC$4,,-Sens),OFFSET(BC$4,,-Sens),Chômés)))),IF(OR(BC$4=Tout_JF_P,NOT(NETWORKDAYS.INTL(BC$4,BC$4,Chômés))),"*",Montant),
"")))))),"")</f>
        <v/>
      </c>
      <c r="BD56" s="88" t="str">
        <f t="array" aca="1" ref="BD56" ca="1">IFERROR(IF(BD$4&lt;$D56,"",
IF(BD$4&gt;La_Dernière_Opération,"",
IF(BD$4=La_Dernière_Opération,Montant,
IF(BD$4=$D56,IF(OR(BD$4=Tout_JF_P,NOT(NETWORKDAYS.INTL(BD$4,BD$4,Chômés))),"*",Montant),
IF(_T_E=BD$4,IF(OR(BD$4=Tout_JF_P,NOT(NETWORKDAYS.INTL(BD$4,BD$4,Chômés))),"*",Montant),
IF(AND(OFFSET(BD56,,-Sens)&lt;&gt;"",OR(OFFSET(BD$4,,-Sens)=Tout_JF_P,NOT(NETWORKDAYS.INTL(OFFSET(BD$4,,-Sens),OFFSET(BD$4,,-Sens),Chômés)))),IF(OR(BD$4=Tout_JF_P,NOT(NETWORKDAYS.INTL(BD$4,BD$4,Chômés))),"*",Montant),
"")))))),"")</f>
        <v/>
      </c>
      <c r="BE56" s="88" t="str">
        <f t="array" aca="1" ref="BE56" ca="1">IFERROR(IF(BE$4&lt;$D56,"",
IF(BE$4&gt;La_Dernière_Opération,"",
IF(BE$4=La_Dernière_Opération,Montant,
IF(BE$4=$D56,IF(OR(BE$4=Tout_JF_P,NOT(NETWORKDAYS.INTL(BE$4,BE$4,Chômés))),"*",Montant),
IF(_T_E=BE$4,IF(OR(BE$4=Tout_JF_P,NOT(NETWORKDAYS.INTL(BE$4,BE$4,Chômés))),"*",Montant),
IF(AND(OFFSET(BE56,,-Sens)&lt;&gt;"",OR(OFFSET(BE$4,,-Sens)=Tout_JF_P,NOT(NETWORKDAYS.INTL(OFFSET(BE$4,,-Sens),OFFSET(BE$4,,-Sens),Chômés)))),IF(OR(BE$4=Tout_JF_P,NOT(NETWORKDAYS.INTL(BE$4,BE$4,Chômés))),"*",Montant),
"")))))),"")</f>
        <v/>
      </c>
      <c r="BF56" s="88" t="str">
        <f t="array" aca="1" ref="BF56" ca="1">IFERROR(IF(BF$4&lt;$D56,"",
IF(BF$4&gt;La_Dernière_Opération,"",
IF(BF$4=La_Dernière_Opération,Montant,
IF(BF$4=$D56,IF(OR(BF$4=Tout_JF_P,NOT(NETWORKDAYS.INTL(BF$4,BF$4,Chômés))),"*",Montant),
IF(_T_E=BF$4,IF(OR(BF$4=Tout_JF_P,NOT(NETWORKDAYS.INTL(BF$4,BF$4,Chômés))),"*",Montant),
IF(AND(OFFSET(BF56,,-Sens)&lt;&gt;"",OR(OFFSET(BF$4,,-Sens)=Tout_JF_P,NOT(NETWORKDAYS.INTL(OFFSET(BF$4,,-Sens),OFFSET(BF$4,,-Sens),Chômés)))),IF(OR(BF$4=Tout_JF_P,NOT(NETWORKDAYS.INTL(BF$4,BF$4,Chômés))),"*",Montant),
"")))))),"")</f>
        <v/>
      </c>
      <c r="BG56" s="88" t="str">
        <f t="array" aca="1" ref="BG56" ca="1">IFERROR(IF(BG$4&lt;$D56,"",
IF(BG$4&gt;La_Dernière_Opération,"",
IF(BG$4=La_Dernière_Opération,Montant,
IF(BG$4=$D56,IF(OR(BG$4=Tout_JF_P,NOT(NETWORKDAYS.INTL(BG$4,BG$4,Chômés))),"*",Montant),
IF(_T_E=BG$4,IF(OR(BG$4=Tout_JF_P,NOT(NETWORKDAYS.INTL(BG$4,BG$4,Chômés))),"*",Montant),
IF(AND(OFFSET(BG56,,-Sens)&lt;&gt;"",OR(OFFSET(BG$4,,-Sens)=Tout_JF_P,NOT(NETWORKDAYS.INTL(OFFSET(BG$4,,-Sens),OFFSET(BG$4,,-Sens),Chômés)))),IF(OR(BG$4=Tout_JF_P,NOT(NETWORKDAYS.INTL(BG$4,BG$4,Chômés))),"*",Montant),
"")))))),"")</f>
        <v/>
      </c>
      <c r="BH56" s="89" t="str">
        <f t="array" aca="1" ref="BH56" ca="1">IFERROR(IF(BH$4&lt;$D56,"",
IF(BH$4&gt;La_Dernière_Opération,"",
IF(BH$4=La_Dernière_Opération,Montant,
IF(BH$4=$D56,IF(OR(BH$4=Tout_JF_P,NOT(NETWORKDAYS.INTL(BH$4,BH$4,Chômés))),"*",Montant),
IF(_T_E=BH$4,IF(OR(BH$4=Tout_JF_P,NOT(NETWORKDAYS.INTL(BH$4,BH$4,Chômés))),"*",Montant),
IF(AND(OFFSET(BH56,,-Sens)&lt;&gt;"",OR(OFFSET(BH$4,,-Sens)=Tout_JF_P,NOT(NETWORKDAYS.INTL(OFFSET(BH$4,,-Sens),OFFSET(BH$4,,-Sens),Chômés)))),IF(OR(BH$4=Tout_JF_P,NOT(NETWORKDAYS.INTL(BH$4,BH$4,Chômés))),"*",Montant),
"")))))),"")</f>
        <v/>
      </c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  <c r="DT56" s="5"/>
      <c r="DU56" s="5"/>
      <c r="DV56" s="5"/>
      <c r="DW56" s="5"/>
      <c r="DX56" s="5"/>
      <c r="DY56" s="5"/>
      <c r="DZ56" s="5"/>
      <c r="EA56" s="5"/>
      <c r="EB56" s="5"/>
      <c r="EC56" s="5"/>
      <c r="ED56" s="5"/>
      <c r="EE56" s="5"/>
      <c r="EF56" s="5"/>
      <c r="EG56" s="5"/>
      <c r="EH56" s="5"/>
      <c r="EI56" s="5"/>
      <c r="EJ56" s="5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  <c r="FF56" s="5"/>
      <c r="FG56" s="5"/>
      <c r="FH56" s="5"/>
      <c r="FI56" s="5"/>
      <c r="FJ56" s="5"/>
      <c r="FK56" s="5"/>
      <c r="FL56" s="5"/>
      <c r="FM56" s="5"/>
      <c r="FN56" s="5"/>
      <c r="FO56" s="5"/>
      <c r="FP56" s="5"/>
      <c r="FQ56" s="5"/>
      <c r="FR56" s="5"/>
      <c r="FS56" s="5"/>
      <c r="FT56" s="5"/>
      <c r="FU56" s="5"/>
      <c r="FV56" s="5"/>
      <c r="FW56" s="5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5"/>
      <c r="HA56" s="5"/>
      <c r="HB56" s="5"/>
      <c r="HC56" s="5"/>
      <c r="HD56" s="5"/>
      <c r="HE56" s="5"/>
      <c r="HF56" s="5"/>
      <c r="HG56" s="5"/>
      <c r="HH56" s="5"/>
      <c r="HI56" s="5"/>
      <c r="HJ56" s="5"/>
      <c r="HK56" s="5"/>
      <c r="HL56" s="5"/>
      <c r="HM56" s="5"/>
      <c r="HN56" s="5"/>
      <c r="HO56" s="5"/>
      <c r="HP56" s="5"/>
      <c r="HQ56" s="5"/>
      <c r="HR56" s="5"/>
      <c r="HS56" s="5"/>
      <c r="HT56" s="5"/>
      <c r="HU56" s="5"/>
      <c r="HV56" s="5"/>
      <c r="HW56" s="5"/>
      <c r="HX56" s="5"/>
      <c r="HY56" s="5"/>
      <c r="HZ56" s="5"/>
      <c r="IA56" s="5"/>
      <c r="IB56" s="5"/>
      <c r="IC56" s="5"/>
      <c r="ID56" s="5"/>
      <c r="IE56" s="5"/>
      <c r="IF56" s="5"/>
      <c r="IG56" s="5"/>
      <c r="IH56" s="5"/>
      <c r="II56" s="5"/>
      <c r="IJ56" s="5"/>
      <c r="IK56" s="5"/>
      <c r="IL56" s="5"/>
      <c r="IM56" s="5"/>
      <c r="IN56" s="5"/>
      <c r="IO56" s="5"/>
      <c r="IP56" s="5"/>
      <c r="IQ56" s="5"/>
      <c r="IR56" s="5"/>
      <c r="IS56" s="5"/>
      <c r="IT56" s="5"/>
      <c r="IU56" s="5"/>
      <c r="IV56" s="5"/>
      <c r="IW56" s="5"/>
      <c r="IX56" s="5"/>
      <c r="IY56" s="5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5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5"/>
      <c r="MW56" s="5"/>
      <c r="MX56" s="5"/>
      <c r="MY56" s="5"/>
      <c r="MZ56" s="5"/>
      <c r="NA56" s="5"/>
      <c r="NB56" s="5"/>
      <c r="NC56" s="5"/>
      <c r="ND56" s="5"/>
      <c r="NE56" s="5"/>
      <c r="NF56" s="5"/>
      <c r="NG56" s="5"/>
      <c r="NH56" s="5"/>
      <c r="NI56" s="5"/>
      <c r="NJ56" s="5"/>
      <c r="NK56" s="5"/>
      <c r="NL56" s="5"/>
      <c r="NM56" s="5"/>
      <c r="NN56" s="5"/>
      <c r="NO56" s="5"/>
      <c r="NP56" s="5"/>
      <c r="NQ56" s="5"/>
      <c r="NR56" s="5"/>
      <c r="NS56" s="5"/>
      <c r="NT56" s="5"/>
      <c r="NU56" s="5"/>
      <c r="NV56" s="5"/>
      <c r="NW56" s="5"/>
      <c r="NX56" s="5"/>
      <c r="NY56" s="5"/>
      <c r="NZ56" s="5"/>
      <c r="OA56" s="5"/>
      <c r="OB56" s="5"/>
      <c r="OC56" s="5"/>
      <c r="OD56" s="5"/>
      <c r="OE56" s="5"/>
      <c r="OF56" s="5"/>
      <c r="OG56" s="5"/>
      <c r="OH56" s="5"/>
      <c r="OI56" s="5"/>
      <c r="OJ56" s="5"/>
      <c r="OK56" s="5"/>
      <c r="OL56" s="5"/>
      <c r="OM56" s="5"/>
      <c r="ON56" s="5"/>
      <c r="OO56" s="5"/>
      <c r="OP56" s="5"/>
      <c r="OQ56" s="5"/>
      <c r="OR56" s="5"/>
      <c r="OS56" s="5"/>
      <c r="OT56" s="5"/>
      <c r="OU56" s="5"/>
      <c r="OV56" s="5"/>
      <c r="OW56" s="5"/>
      <c r="OX56" s="5"/>
      <c r="OY56" s="5"/>
      <c r="OZ56" s="5"/>
      <c r="PA56" s="5"/>
      <c r="PB56" s="5"/>
      <c r="PC56" s="5"/>
      <c r="PD56" s="5"/>
      <c r="PE56" s="5"/>
      <c r="PF56" s="5"/>
      <c r="PG56" s="5"/>
      <c r="PH56" s="5"/>
      <c r="PI56" s="5"/>
      <c r="PJ56" s="5"/>
      <c r="PK56" s="5"/>
      <c r="PL56" s="5"/>
      <c r="PM56" s="5"/>
      <c r="PN56" s="5"/>
      <c r="PO56" s="5"/>
      <c r="PP56" s="5"/>
      <c r="PQ56" s="5"/>
      <c r="PR56" s="5"/>
      <c r="PS56" s="5"/>
      <c r="PT56" s="5"/>
      <c r="PU56" s="5"/>
      <c r="PV56" s="5"/>
      <c r="PW56" s="5"/>
      <c r="PX56" s="5"/>
      <c r="PY56" s="5"/>
      <c r="PZ56" s="5"/>
      <c r="QA56" s="5"/>
      <c r="QB56" s="5"/>
      <c r="QC56" s="5"/>
      <c r="QD56" s="5"/>
      <c r="QE56" s="5"/>
      <c r="QF56" s="5"/>
      <c r="QG56" s="5"/>
      <c r="QH56" s="5"/>
      <c r="QI56" s="5"/>
      <c r="QJ56" s="5"/>
      <c r="QK56" s="5"/>
      <c r="QL56" s="5"/>
      <c r="QM56" s="5"/>
      <c r="QN56" s="5"/>
      <c r="QO56" s="5"/>
      <c r="QP56" s="5"/>
      <c r="QQ56" s="5"/>
      <c r="QR56" s="5"/>
      <c r="QS56" s="5"/>
      <c r="QT56" s="5"/>
      <c r="QU56" s="5"/>
      <c r="QV56" s="5"/>
      <c r="QW56" s="5"/>
      <c r="QX56" s="5"/>
      <c r="QY56" s="5"/>
      <c r="QZ56" s="5"/>
      <c r="RA56" s="5"/>
      <c r="RB56" s="5"/>
      <c r="RC56" s="5"/>
      <c r="RD56" s="5"/>
      <c r="RE56" s="5"/>
      <c r="RF56" s="5"/>
      <c r="RG56" s="5"/>
      <c r="RH56" s="5"/>
      <c r="RI56" s="5"/>
      <c r="RJ56" s="5"/>
      <c r="RK56" s="5"/>
      <c r="RL56" s="5"/>
      <c r="RM56" s="5"/>
      <c r="RN56" s="5"/>
      <c r="RO56" s="5"/>
      <c r="RP56" s="5"/>
      <c r="RQ56" s="5"/>
      <c r="RR56" s="5"/>
      <c r="RS56" s="5"/>
      <c r="RT56" s="5"/>
      <c r="RU56" s="5"/>
      <c r="RV56" s="5"/>
      <c r="RW56" s="5"/>
      <c r="RX56" s="5"/>
      <c r="RY56" s="5"/>
      <c r="RZ56" s="5"/>
      <c r="SA56" s="5"/>
      <c r="SB56" s="5"/>
      <c r="SC56" s="5"/>
      <c r="SD56" s="5"/>
      <c r="SE56" s="5"/>
      <c r="SF56" s="5"/>
      <c r="SG56" s="5"/>
      <c r="SH56" s="5"/>
      <c r="SI56" s="5"/>
      <c r="SJ56" s="5"/>
      <c r="SK56" s="5"/>
      <c r="SL56" s="5"/>
      <c r="SM56" s="5"/>
      <c r="SN56" s="5"/>
      <c r="SO56" s="5"/>
      <c r="SP56" s="5"/>
      <c r="SQ56" s="5"/>
      <c r="SR56" s="5"/>
      <c r="SS56" s="5"/>
      <c r="ST56" s="5"/>
      <c r="SU56" s="5"/>
      <c r="SV56" s="5"/>
      <c r="SW56" s="5"/>
      <c r="SX56" s="5"/>
      <c r="SY56" s="5"/>
      <c r="SZ56" s="5"/>
      <c r="TA56" s="5"/>
      <c r="TB56" s="5"/>
      <c r="TC56" s="5"/>
      <c r="TD56" s="5"/>
      <c r="TE56" s="5"/>
      <c r="TF56" s="5"/>
      <c r="TG56" s="5"/>
      <c r="TH56" s="5"/>
      <c r="TI56" s="5"/>
      <c r="TJ56" s="5"/>
      <c r="TK56" s="5"/>
      <c r="TL56" s="5"/>
      <c r="TM56" s="5"/>
      <c r="TN56" s="5"/>
      <c r="TO56" s="5"/>
      <c r="TP56" s="5"/>
      <c r="TQ56" s="5"/>
      <c r="TR56" s="5"/>
      <c r="TS56" s="5"/>
      <c r="TT56" s="5"/>
      <c r="TU56" s="5"/>
      <c r="TV56" s="5"/>
      <c r="TW56" s="5"/>
      <c r="TX56" s="5"/>
      <c r="TY56" s="5"/>
      <c r="TZ56" s="5"/>
      <c r="UA56" s="5"/>
      <c r="UB56" s="5"/>
      <c r="UC56" s="5"/>
      <c r="UD56" s="5"/>
      <c r="UE56" s="5"/>
      <c r="UF56" s="5"/>
      <c r="UG56" s="5"/>
      <c r="UH56" s="5"/>
      <c r="UI56" s="5"/>
      <c r="UJ56" s="5"/>
      <c r="UK56" s="5"/>
      <c r="UL56" s="5"/>
      <c r="UM56" s="5"/>
      <c r="UN56" s="5"/>
      <c r="UO56" s="5"/>
      <c r="UP56" s="5"/>
      <c r="UQ56" s="5"/>
      <c r="UR56" s="5"/>
      <c r="US56" s="5"/>
      <c r="UT56" s="5"/>
      <c r="UU56" s="5"/>
      <c r="UV56" s="5"/>
      <c r="UW56" s="5"/>
      <c r="UX56" s="5"/>
      <c r="UY56" s="5"/>
      <c r="UZ56" s="5"/>
      <c r="VA56" s="5"/>
      <c r="VB56" s="5"/>
      <c r="VC56" s="5"/>
      <c r="VD56" s="5"/>
      <c r="VE56" s="5"/>
      <c r="VF56" s="5"/>
      <c r="VG56" s="5"/>
      <c r="VH56" s="5"/>
      <c r="VI56" s="5"/>
      <c r="VJ56" s="5"/>
      <c r="VK56" s="5"/>
      <c r="VL56" s="5"/>
      <c r="VM56" s="5"/>
      <c r="VN56" s="5"/>
      <c r="VO56" s="5"/>
      <c r="VP56" s="5"/>
      <c r="VQ56" s="5"/>
      <c r="VR56" s="5"/>
      <c r="VS56" s="5"/>
      <c r="VT56" s="5"/>
      <c r="VU56" s="5"/>
      <c r="VV56" s="5"/>
      <c r="VW56" s="5"/>
      <c r="VX56" s="5"/>
      <c r="VY56" s="5"/>
      <c r="VZ56" s="5"/>
      <c r="WA56" s="5"/>
      <c r="WB56" s="5"/>
      <c r="WC56" s="5"/>
      <c r="WD56" s="5"/>
      <c r="WE56" s="5"/>
      <c r="WF56" s="5"/>
      <c r="WG56" s="5"/>
      <c r="WH56" s="5"/>
      <c r="WI56" s="5"/>
      <c r="WJ56" s="5"/>
      <c r="WK56" s="5"/>
      <c r="WL56" s="5"/>
      <c r="WM56" s="5"/>
      <c r="WN56" s="5"/>
      <c r="WO56" s="5"/>
      <c r="WP56" s="5"/>
      <c r="WQ56" s="5"/>
      <c r="WR56" s="5"/>
      <c r="WS56" s="5"/>
      <c r="WT56" s="5"/>
      <c r="WU56" s="5"/>
      <c r="WV56" s="5"/>
      <c r="WW56" s="5"/>
      <c r="WX56" s="5"/>
      <c r="WY56" s="5"/>
      <c r="WZ56" s="5"/>
      <c r="XA56" s="5"/>
      <c r="XB56" s="5"/>
      <c r="XC56" s="5"/>
      <c r="XD56" s="5"/>
      <c r="XE56" s="5"/>
      <c r="XF56" s="5"/>
      <c r="XG56" s="5"/>
      <c r="XH56" s="5"/>
      <c r="XI56" s="5"/>
      <c r="XJ56" s="5"/>
      <c r="XK56" s="5"/>
      <c r="XL56" s="5"/>
      <c r="XM56" s="5"/>
      <c r="XN56" s="5"/>
      <c r="XO56" s="5"/>
      <c r="XP56" s="5"/>
      <c r="XQ56" s="5"/>
      <c r="XR56" s="5"/>
      <c r="XS56" s="5"/>
      <c r="XT56" s="5"/>
      <c r="XU56" s="5"/>
      <c r="XV56" s="5"/>
      <c r="XW56" s="5"/>
      <c r="XX56" s="5"/>
      <c r="XY56" s="5"/>
      <c r="XZ56" s="5"/>
      <c r="YA56" s="5"/>
      <c r="YB56" s="5"/>
      <c r="YC56" s="5"/>
      <c r="YD56" s="5"/>
      <c r="YE56" s="5"/>
      <c r="YF56" s="5"/>
      <c r="YG56" s="5"/>
      <c r="YH56" s="5"/>
      <c r="YI56" s="5"/>
      <c r="YJ56" s="5"/>
      <c r="YK56" s="5"/>
      <c r="YL56" s="5"/>
      <c r="YM56" s="5"/>
      <c r="YN56" s="5"/>
      <c r="YO56" s="5"/>
      <c r="YP56" s="5"/>
      <c r="YQ56" s="5"/>
      <c r="YR56" s="5"/>
      <c r="YS56" s="5"/>
      <c r="YT56" s="5"/>
      <c r="YU56" s="5"/>
      <c r="YV56" s="5"/>
      <c r="YW56" s="5"/>
      <c r="YX56" s="5"/>
      <c r="YY56" s="5"/>
      <c r="YZ56" s="5"/>
      <c r="ZA56" s="5"/>
      <c r="ZB56" s="5"/>
      <c r="ZC56" s="5"/>
      <c r="ZD56" s="5"/>
      <c r="ZE56" s="5"/>
      <c r="ZF56" s="5"/>
      <c r="ZG56" s="5"/>
      <c r="ZH56" s="5"/>
      <c r="ZI56" s="5"/>
      <c r="ZJ56" s="5"/>
      <c r="ZK56" s="5"/>
      <c r="ZL56" s="5"/>
      <c r="ZM56" s="5"/>
      <c r="ZN56" s="5"/>
      <c r="ZO56" s="5"/>
      <c r="ZP56" s="5"/>
      <c r="ZQ56" s="5"/>
      <c r="ZR56" s="5"/>
      <c r="ZS56" s="5"/>
      <c r="ZT56" s="5"/>
      <c r="ZU56" s="5"/>
      <c r="ZV56" s="5"/>
      <c r="ZW56" s="5"/>
      <c r="ZX56" s="5"/>
      <c r="ZY56" s="5"/>
      <c r="ZZ56" s="5"/>
    </row>
    <row r="57" spans="1:702" ht="26.25" x14ac:dyDescent="0.25">
      <c r="A57" s="61" t="s">
        <v>164</v>
      </c>
      <c r="B57" s="73" t="s">
        <v>110</v>
      </c>
      <c r="C57" s="69"/>
      <c r="D57" s="70">
        <v>43878</v>
      </c>
      <c r="E57" s="75" t="s">
        <v>57</v>
      </c>
      <c r="F57" s="71">
        <v>10000</v>
      </c>
      <c r="G57" s="69"/>
      <c r="H57" s="72">
        <f t="array" aca="1" ref="H57" ca="1">IF(OR($D57=Fériés,$D57=Ponts,NOT(NETWORKDAYS.INTL($D57,$D57,Chômés))),"Erreur de",IF($D57="","Absence de",IFERROR(
IF($I57="Terminé","Opération",
IF(TODAY()&lt;=$D57,$D57,
IF($I57&lt;WORKDAY.INTL(Prochaine_Echéance,IF(OR(WORKDAY.INTL(Prochaine_Echéance,0,Chômés,Tout_JF_P)=Tout_JF_P),1,0)*Sens,Chômés,Tout_JF_P),
$I57,
WORKDAY.INTL(Prochaine_Echéance,IF(OR(WORKDAY.INTL(Prochaine_Echéance,0,Chômés,Tout_JF_P)=Tout_JF_P),1,0)*Sens,Chômés,Tout_JF_P))
)),
IF($D57="","Absence de","Erreur de"))))</f>
        <v>44244</v>
      </c>
      <c r="I57" s="60" t="str">
        <f t="array" aca="1" ref="I57" ca="1">IF(OR($D57=Fériés,$D57=Ponts,NOT(NETWORKDAYS.INTL($D57,$D57,Chômés))),"date de début",IFERROR(
IF(La_Dernière_Opération&gt;EDATE($D57,100),"Perpétuel",
IF(La_Dernière_Opération&lt;TODAY(),"Terminé",La_Dernière_Opération)),IF(AND(ISNUMBER($D57),$E57=""),"périodicité","date de début")))</f>
        <v>date de début</v>
      </c>
      <c r="J57" s="40" t="str">
        <f t="array" aca="1" ref="J57" ca="1">IFERROR(IF(J$4&lt;$D57,"",
IF(J$4&gt;La_Dernière_Opération,"",
IF(J$4=La_Dernière_Opération,Montant,
IF(J$4=$D57,IF(OR(J$4=Tout_JF_P,NOT(NETWORKDAYS.INTL(J$4,J$4,Chômés))),"*",Montant),
IF(_T_E=J$4,IF(OR(J$4=Tout_JF_P,NOT(NETWORKDAYS.INTL(J$4,J$4,Chômés))),"*",Montant),
IF(AND(OFFSET(J57,,-Sens)&lt;&gt;"",OR(OFFSET(J$4,,-Sens)=Tout_JF_P,NOT(NETWORKDAYS.INTL(OFFSET(J$4,,-Sens),OFFSET(J$4,,-Sens),Chômés)))),IF(OR(J$4=Tout_JF_P,NOT(NETWORKDAYS.INTL(J$4,J$4,Chômés))),"*",Montant),
"")))))),"")</f>
        <v/>
      </c>
      <c r="K57" s="40" t="str">
        <f t="array" aca="1" ref="K57" ca="1">IFERROR(IF(K$4&lt;$D57,"",
IF(K$4&gt;La_Dernière_Opération,"",
IF(K$4=La_Dernière_Opération,Montant,
IF(K$4=$D57,IF(OR(K$4=Tout_JF_P,NOT(NETWORKDAYS.INTL(K$4,K$4,Chômés))),"*",Montant),
IF(_T_E=K$4,IF(OR(K$4=Tout_JF_P,NOT(NETWORKDAYS.INTL(K$4,K$4,Chômés))),"*",Montant),
IF(AND(OFFSET(K57,,-Sens)&lt;&gt;"",OR(OFFSET(K$4,,-Sens)=Tout_JF_P,NOT(NETWORKDAYS.INTL(OFFSET(K$4,,-Sens),OFFSET(K$4,,-Sens),Chômés)))),IF(OR(K$4=Tout_JF_P,NOT(NETWORKDAYS.INTL(K$4,K$4,Chômés))),"*",Montant),
"")))))),"")</f>
        <v/>
      </c>
      <c r="L57" s="40" t="str">
        <f t="array" aca="1" ref="L57" ca="1">IFERROR(IF(L$4&lt;$D57,"",
IF(L$4&gt;La_Dernière_Opération,"",
IF(L$4=La_Dernière_Opération,Montant,
IF(L$4=$D57,IF(OR(L$4=Tout_JF_P,NOT(NETWORKDAYS.INTL(L$4,L$4,Chômés))),"*",Montant),
IF(_T_E=L$4,IF(OR(L$4=Tout_JF_P,NOT(NETWORKDAYS.INTL(L$4,L$4,Chômés))),"*",Montant),
IF(AND(OFFSET(L57,,-Sens)&lt;&gt;"",OR(OFFSET(L$4,,-Sens)=Tout_JF_P,NOT(NETWORKDAYS.INTL(OFFSET(L$4,,-Sens),OFFSET(L$4,,-Sens),Chômés)))),IF(OR(L$4=Tout_JF_P,NOT(NETWORKDAYS.INTL(L$4,L$4,Chômés))),"*",Montant),
"")))))),"")</f>
        <v/>
      </c>
      <c r="M57" s="40" t="str">
        <f t="array" aca="1" ref="M57" ca="1">IFERROR(IF(M$4&lt;$D57,"",
IF(M$4&gt;La_Dernière_Opération,"",
IF(M$4=La_Dernière_Opération,Montant,
IF(M$4=$D57,IF(OR(M$4=Tout_JF_P,NOT(NETWORKDAYS.INTL(M$4,M$4,Chômés))),"*",Montant),
IF(_T_E=M$4,IF(OR(M$4=Tout_JF_P,NOT(NETWORKDAYS.INTL(M$4,M$4,Chômés))),"*",Montant),
IF(AND(OFFSET(M57,,-Sens)&lt;&gt;"",OR(OFFSET(M$4,,-Sens)=Tout_JF_P,NOT(NETWORKDAYS.INTL(OFFSET(M$4,,-Sens),OFFSET(M$4,,-Sens),Chômés)))),IF(OR(M$4=Tout_JF_P,NOT(NETWORKDAYS.INTL(M$4,M$4,Chômés))),"*",Montant),
"")))))),"")</f>
        <v/>
      </c>
      <c r="N57" s="40" t="str">
        <f t="array" aca="1" ref="N57" ca="1">IFERROR(IF(N$4&lt;$D57,"",
IF(N$4&gt;La_Dernière_Opération,"",
IF(N$4=La_Dernière_Opération,Montant,
IF(N$4=$D57,IF(OR(N$4=Tout_JF_P,NOT(NETWORKDAYS.INTL(N$4,N$4,Chômés))),"*",Montant),
IF(_T_E=N$4,IF(OR(N$4=Tout_JF_P,NOT(NETWORKDAYS.INTL(N$4,N$4,Chômés))),"*",Montant),
IF(AND(OFFSET(N57,,-Sens)&lt;&gt;"",OR(OFFSET(N$4,,-Sens)=Tout_JF_P,NOT(NETWORKDAYS.INTL(OFFSET(N$4,,-Sens),OFFSET(N$4,,-Sens),Chômés)))),IF(OR(N$4=Tout_JF_P,NOT(NETWORKDAYS.INTL(N$4,N$4,Chômés))),"*",Montant),
"")))))),"")</f>
        <v/>
      </c>
      <c r="O57" s="40" t="str">
        <f t="array" aca="1" ref="O57" ca="1">IFERROR(IF(O$4&lt;$D57,"",
IF(O$4&gt;La_Dernière_Opération,"",
IF(O$4=La_Dernière_Opération,Montant,
IF(O$4=$D57,IF(OR(O$4=Tout_JF_P,NOT(NETWORKDAYS.INTL(O$4,O$4,Chômés))),"*",Montant),
IF(_T_E=O$4,IF(OR(O$4=Tout_JF_P,NOT(NETWORKDAYS.INTL(O$4,O$4,Chômés))),"*",Montant),
IF(AND(OFFSET(O57,,-Sens)&lt;&gt;"",OR(OFFSET(O$4,,-Sens)=Tout_JF_P,NOT(NETWORKDAYS.INTL(OFFSET(O$4,,-Sens),OFFSET(O$4,,-Sens),Chômés)))),IF(OR(O$4=Tout_JF_P,NOT(NETWORKDAYS.INTL(O$4,O$4,Chômés))),"*",Montant),
"")))))),"")</f>
        <v/>
      </c>
      <c r="P57" s="40" t="str">
        <f t="array" aca="1" ref="P57" ca="1">IFERROR(IF(P$4&lt;$D57,"",
IF(P$4&gt;La_Dernière_Opération,"",
IF(P$4=La_Dernière_Opération,Montant,
IF(P$4=$D57,IF(OR(P$4=Tout_JF_P,NOT(NETWORKDAYS.INTL(P$4,P$4,Chômés))),"*",Montant),
IF(_T_E=P$4,IF(OR(P$4=Tout_JF_P,NOT(NETWORKDAYS.INTL(P$4,P$4,Chômés))),"*",Montant),
IF(AND(OFFSET(P57,,-Sens)&lt;&gt;"",OR(OFFSET(P$4,,-Sens)=Tout_JF_P,NOT(NETWORKDAYS.INTL(OFFSET(P$4,,-Sens),OFFSET(P$4,,-Sens),Chômés)))),IF(OR(P$4=Tout_JF_P,NOT(NETWORKDAYS.INTL(P$4,P$4,Chômés))),"*",Montant),
"")))))),"")</f>
        <v/>
      </c>
      <c r="Q57" s="40" t="str">
        <f t="array" aca="1" ref="Q57" ca="1">IFERROR(IF(Q$4&lt;$D57,"",
IF(Q$4&gt;La_Dernière_Opération,"",
IF(Q$4=La_Dernière_Opération,Montant,
IF(Q$4=$D57,IF(OR(Q$4=Tout_JF_P,NOT(NETWORKDAYS.INTL(Q$4,Q$4,Chômés))),"*",Montant),
IF(_T_E=Q$4,IF(OR(Q$4=Tout_JF_P,NOT(NETWORKDAYS.INTL(Q$4,Q$4,Chômés))),"*",Montant),
IF(AND(OFFSET(Q57,,-Sens)&lt;&gt;"",OR(OFFSET(Q$4,,-Sens)=Tout_JF_P,NOT(NETWORKDAYS.INTL(OFFSET(Q$4,,-Sens),OFFSET(Q$4,,-Sens),Chômés)))),IF(OR(Q$4=Tout_JF_P,NOT(NETWORKDAYS.INTL(Q$4,Q$4,Chômés))),"*",Montant),
"")))))),"")</f>
        <v/>
      </c>
      <c r="R57" s="87" t="str">
        <f t="array" aca="1" ref="R57" ca="1">IFERROR(IF(R$4&lt;$D57,"",
IF(R$4&gt;La_Dernière_Opération,"",
IF(R$4=La_Dernière_Opération,Montant,
IF(R$4=$D57,IF(OR(R$4=Tout_JF_P,NOT(NETWORKDAYS.INTL(R$4,R$4,Chômés))),"*",Montant),
IF(_T_E=R$4,IF(OR(R$4=Tout_JF_P,NOT(NETWORKDAYS.INTL(R$4,R$4,Chômés))),"*",Montant),
IF(AND(OFFSET(R57,,-Sens)&lt;&gt;"",OR(OFFSET(R$4,,-Sens)=Tout_JF_P,NOT(NETWORKDAYS.INTL(OFFSET(R$4,,-Sens),OFFSET(R$4,,-Sens),Chômés)))),IF(OR(R$4=Tout_JF_P,NOT(NETWORKDAYS.INTL(R$4,R$4,Chômés))),"*",Montant),
"")))))),"")</f>
        <v/>
      </c>
      <c r="S57" s="87" t="str">
        <f t="array" aca="1" ref="S57" ca="1">IFERROR(IF(S$4&lt;$D57,"",
IF(S$4&gt;La_Dernière_Opération,"",
IF(S$4=La_Dernière_Opération,Montant,
IF(S$4=$D57,IF(OR(S$4=Tout_JF_P,NOT(NETWORKDAYS.INTL(S$4,S$4,Chômés))),"*",Montant),
IF(_T_E=S$4,IF(OR(S$4=Tout_JF_P,NOT(NETWORKDAYS.INTL(S$4,S$4,Chômés))),"*",Montant),
IF(AND(OFFSET(S57,,-Sens)&lt;&gt;"",OR(OFFSET(S$4,,-Sens)=Tout_JF_P,NOT(NETWORKDAYS.INTL(OFFSET(S$4,,-Sens),OFFSET(S$4,,-Sens),Chômés)))),IF(OR(S$4=Tout_JF_P,NOT(NETWORKDAYS.INTL(S$4,S$4,Chômés))),"*",Montant),
"")))))),"")</f>
        <v/>
      </c>
      <c r="T57" s="87" t="str">
        <f t="array" aca="1" ref="T57" ca="1">IFERROR(IF(T$4&lt;$D57,"",
IF(T$4&gt;La_Dernière_Opération,"",
IF(T$4=La_Dernière_Opération,Montant,
IF(T$4=$D57,IF(OR(T$4=Tout_JF_P,NOT(NETWORKDAYS.INTL(T$4,T$4,Chômés))),"*",Montant),
IF(_T_E=T$4,IF(OR(T$4=Tout_JF_P,NOT(NETWORKDAYS.INTL(T$4,T$4,Chômés))),"*",Montant),
IF(AND(OFFSET(T57,,-Sens)&lt;&gt;"",OR(OFFSET(T$4,,-Sens)=Tout_JF_P,NOT(NETWORKDAYS.INTL(OFFSET(T$4,,-Sens),OFFSET(T$4,,-Sens),Chômés)))),IF(OR(T$4=Tout_JF_P,NOT(NETWORKDAYS.INTL(T$4,T$4,Chômés))),"*",Montant),
"")))))),"")</f>
        <v/>
      </c>
      <c r="U57" s="87" t="str">
        <f t="array" aca="1" ref="U57" ca="1">IFERROR(IF(U$4&lt;$D57,"",
IF(U$4&gt;La_Dernière_Opération,"",
IF(U$4=La_Dernière_Opération,Montant,
IF(U$4=$D57,IF(OR(U$4=Tout_JF_P,NOT(NETWORKDAYS.INTL(U$4,U$4,Chômés))),"*",Montant),
IF(_T_E=U$4,IF(OR(U$4=Tout_JF_P,NOT(NETWORKDAYS.INTL(U$4,U$4,Chômés))),"*",Montant),
IF(AND(OFFSET(U57,,-Sens)&lt;&gt;"",OR(OFFSET(U$4,,-Sens)=Tout_JF_P,NOT(NETWORKDAYS.INTL(OFFSET(U$4,,-Sens),OFFSET(U$4,,-Sens),Chômés)))),IF(OR(U$4=Tout_JF_P,NOT(NETWORKDAYS.INTL(U$4,U$4,Chômés))),"*",Montant),
"")))))),"")</f>
        <v/>
      </c>
      <c r="V57" s="87" t="str">
        <f ca="1">IFERROR(IF(V$4&lt;$D57,"",
IF(V$4&gt;La_Dernière_Opération,"",
IF(V$4=La_Dernière_Opération,Montant,
IF(V$4=$D57,IF(OR(V$4=Tout_JF_P,NOT(NETWORKDAYS.INTL(V$4,V$4,Chômés))),"*",Montant),
IF(_T_E=V$4,IF(OR(V$4=Tout_JF_P,NOT(NETWORKDAYS.INTL(V$4,V$4,Chômés))),"*",Montant),
IF(AND(OFFSET(V57,,-Sens)&lt;&gt;"",OR(OFFSET(V$4,,-Sens)=Tout_JF_P,NOT(NETWORKDAYS.INTL(OFFSET(V$4,,-Sens),OFFSET(V$4,,-Sens),Chômés)))),IF(OR(V$4=Tout_JF_P,NOT(NETWORKDAYS.INTL(V$4,V$4,Chômés))),"*",Montant),
"")))))),"")</f>
        <v/>
      </c>
      <c r="W57" s="87" t="str">
        <f ca="1">IFERROR(IF(W$4&lt;$D57,"",
IF(W$4&gt;La_Dernière_Opération,"",
IF(W$4=La_Dernière_Opération,Montant,
IF(W$4=$D57,IF(OR(W$4=Tout_JF_P,NOT(NETWORKDAYS.INTL(W$4,W$4,Chômés))),"*",Montant),
IF(_T_E=W$4,IF(OR(W$4=Tout_JF_P,NOT(NETWORKDAYS.INTL(W$4,W$4,Chômés))),"*",Montant),
IF(AND(OFFSET(W57,,-Sens)&lt;&gt;"",OR(OFFSET(W$4,,-Sens)=Tout_JF_P,NOT(NETWORKDAYS.INTL(OFFSET(W$4,,-Sens),OFFSET(W$4,,-Sens),Chômés)))),IF(OR(W$4=Tout_JF_P,NOT(NETWORKDAYS.INTL(W$4,W$4,Chômés))),"*",Montant),
"")))))),"")</f>
        <v/>
      </c>
      <c r="X57" s="87" t="str">
        <f t="array" aca="1" ref="X57" ca="1">IFERROR(IF(X$4&lt;$D57,"",
IF(X$4&gt;La_Dernière_Opération,"",
IF(X$4=La_Dernière_Opération,Montant,
IF(X$4=$D57,IF(OR(X$4=Tout_JF_P,NOT(NETWORKDAYS.INTL(X$4,X$4,Chômés))),"*",Montant),
IF(_T_E=X$4,IF(OR(X$4=Tout_JF_P,NOT(NETWORKDAYS.INTL(X$4,X$4,Chômés))),"*",Montant),
IF(AND(OFFSET(X57,,-Sens)&lt;&gt;"",OR(OFFSET(X$4,,-Sens)=Tout_JF_P,NOT(NETWORKDAYS.INTL(OFFSET(X$4,,-Sens),OFFSET(X$4,,-Sens),Chômés)))),IF(OR(X$4=Tout_JF_P,NOT(NETWORKDAYS.INTL(X$4,X$4,Chômés))),"*",Montant),
"")))))),"")</f>
        <v/>
      </c>
      <c r="Y57" s="87" t="str">
        <f t="array" aca="1" ref="Y57" ca="1">IFERROR(IF(Y$4&lt;$D57,"",
IF(Y$4&gt;La_Dernière_Opération,"",
IF(Y$4=La_Dernière_Opération,Montant,
IF(Y$4=$D57,IF(OR(Y$4=Tout_JF_P,NOT(NETWORKDAYS.INTL(Y$4,Y$4,Chômés))),"*",Montant),
IF(_T_E=Y$4,IF(OR(Y$4=Tout_JF_P,NOT(NETWORKDAYS.INTL(Y$4,Y$4,Chômés))),"*",Montant),
IF(AND(OFFSET(Y57,,-Sens)&lt;&gt;"",OR(OFFSET(Y$4,,-Sens)=Tout_JF_P,NOT(NETWORKDAYS.INTL(OFFSET(Y$4,,-Sens),OFFSET(Y$4,,-Sens),Chômés)))),IF(OR(Y$4=Tout_JF_P,NOT(NETWORKDAYS.INTL(Y$4,Y$4,Chômés))),"*",Montant),
"")))))),"")</f>
        <v/>
      </c>
      <c r="Z57" s="87" t="str">
        <f t="array" aca="1" ref="Z57" ca="1">IFERROR(IF(Z$4&lt;$D57,"",
IF(Z$4&gt;La_Dernière_Opération,"",
IF(Z$4=La_Dernière_Opération,Montant,
IF(Z$4=$D57,IF(OR(Z$4=Tout_JF_P,NOT(NETWORKDAYS.INTL(Z$4,Z$4,Chômés))),"*",Montant),
IF(_T_E=Z$4,IF(OR(Z$4=Tout_JF_P,NOT(NETWORKDAYS.INTL(Z$4,Z$4,Chômés))),"*",Montant),
IF(AND(OFFSET(Z57,,-Sens)&lt;&gt;"",OR(OFFSET(Z$4,,-Sens)=Tout_JF_P,NOT(NETWORKDAYS.INTL(OFFSET(Z$4,,-Sens),OFFSET(Z$4,,-Sens),Chômés)))),IF(OR(Z$4=Tout_JF_P,NOT(NETWORKDAYS.INTL(Z$4,Z$4,Chômés))),"*",Montant),
"")))))),"")</f>
        <v/>
      </c>
      <c r="AA57" s="87" t="str">
        <f t="array" aca="1" ref="AA57" ca="1">IFERROR(IF(AA$4&lt;$D57,"",
IF(AA$4&gt;La_Dernière_Opération,"",
IF(AA$4=La_Dernière_Opération,Montant,
IF(AA$4=$D57,IF(OR(AA$4=Tout_JF_P,NOT(NETWORKDAYS.INTL(AA$4,AA$4,Chômés))),"*",Montant),
IF(_T_E=AA$4,IF(OR(AA$4=Tout_JF_P,NOT(NETWORKDAYS.INTL(AA$4,AA$4,Chômés))),"*",Montant),
IF(AND(OFFSET(AA57,,-Sens)&lt;&gt;"",OR(OFFSET(AA$4,,-Sens)=Tout_JF_P,NOT(NETWORKDAYS.INTL(OFFSET(AA$4,,-Sens),OFFSET(AA$4,,-Sens),Chômés)))),IF(OR(AA$4=Tout_JF_P,NOT(NETWORKDAYS.INTL(AA$4,AA$4,Chômés))),"*",Montant),
"")))))),"")</f>
        <v/>
      </c>
      <c r="AB57" s="87" t="str">
        <f ca="1">IFERROR(IF(AB$4&lt;$D57,"",
IF(AB$4&gt;La_Dernière_Opération,"",
IF(AB$4=La_Dernière_Opération,Montant,
IF(AB$4=$D57,IF(OR(AB$4=Tout_JF_P,NOT(NETWORKDAYS.INTL(AB$4,AB$4,Chômés))),"*",Montant),
IF(_T_E=AB$4,IF(OR(AB$4=Tout_JF_P,NOT(NETWORKDAYS.INTL(AB$4,AB$4,Chômés))),"*",Montant),
IF(AND(OFFSET(AB57,,-Sens)&lt;&gt;"",OR(OFFSET(AB$4,,-Sens)=Tout_JF_P,NOT(NETWORKDAYS.INTL(OFFSET(AB$4,,-Sens),OFFSET(AB$4,,-Sens),Chômés)))),IF(OR(AB$4=Tout_JF_P,NOT(NETWORKDAYS.INTL(AB$4,AB$4,Chômés))),"*",Montant),
"")))))),"")</f>
        <v/>
      </c>
      <c r="AC57" s="87" t="str">
        <f t="array" aca="1" ref="AC57" ca="1">IFERROR(IF(AC$4&lt;$D57,"",
IF(AC$4&gt;La_Dernière_Opération,"",
IF(AC$4=La_Dernière_Opération,Montant,
IF(AC$4=$D57,IF(OR(AC$4=Tout_JF_P,NOT(NETWORKDAYS.INTL(AC$4,AC$4,Chômés))),"*",Montant),
IF(_T_E=AC$4,IF(OR(AC$4=Tout_JF_P,NOT(NETWORKDAYS.INTL(AC$4,AC$4,Chômés))),"*",Montant),
IF(AND(OFFSET(AC57,,-Sens)&lt;&gt;"",OR(OFFSET(AC$4,,-Sens)=Tout_JF_P,NOT(NETWORKDAYS.INTL(OFFSET(AC$4,,-Sens),OFFSET(AC$4,,-Sens),Chômés)))),IF(OR(AC$4=Tout_JF_P,NOT(NETWORKDAYS.INTL(AC$4,AC$4,Chômés))),"*",Montant),
"")))))),"")</f>
        <v/>
      </c>
      <c r="AD57" s="87" t="str">
        <f ca="1">IFERROR(IF(AD$4&lt;$D57,"",
IF(AD$4&gt;La_Dernière_Opération,"",
IF(AD$4=La_Dernière_Opération,Montant,
IF(AD$4=$D57,IF(OR(AD$4=Tout_JF_P,NOT(NETWORKDAYS.INTL(AD$4,AD$4,Chômés))),"*",Montant),
IF(_T_E=AD$4,IF(OR(AD$4=Tout_JF_P,NOT(NETWORKDAYS.INTL(AD$4,AD$4,Chômés))),"*",Montant),
IF(AND(OFFSET(AD57,,-Sens)&lt;&gt;"",OR(OFFSET(AD$4,,-Sens)=Tout_JF_P,NOT(NETWORKDAYS.INTL(OFFSET(AD$4,,-Sens),OFFSET(AD$4,,-Sens),Chômés)))),IF(OR(AD$4=Tout_JF_P,NOT(NETWORKDAYS.INTL(AD$4,AD$4,Chômés))),"*",Montant),
"")))))),"")</f>
        <v/>
      </c>
      <c r="AE57" s="87" t="str">
        <f t="array" aca="1" ref="AE57" ca="1">IFERROR(IF(AE$4&lt;$D57,"",
IF(AE$4&gt;La_Dernière_Opération,"",
IF(AE$4=La_Dernière_Opération,Montant,
IF(AE$4=$D57,IF(OR(AE$4=Tout_JF_P,NOT(NETWORKDAYS.INTL(AE$4,AE$4,Chômés))),"*",Montant),
IF(_T_E=AE$4,IF(OR(AE$4=Tout_JF_P,NOT(NETWORKDAYS.INTL(AE$4,AE$4,Chômés))),"*",Montant),
IF(AND(OFFSET(AE57,,-Sens)&lt;&gt;"",OR(OFFSET(AE$4,,-Sens)=Tout_JF_P,NOT(NETWORKDAYS.INTL(OFFSET(AE$4,,-Sens),OFFSET(AE$4,,-Sens),Chômés)))),IF(OR(AE$4=Tout_JF_P,NOT(NETWORKDAYS.INTL(AE$4,AE$4,Chômés))),"*",Montant),
"")))))),"")</f>
        <v/>
      </c>
      <c r="AF57" s="87" t="str">
        <f t="array" aca="1" ref="AF57" ca="1">IFERROR(IF(AF$4&lt;$D57,"",
IF(AF$4&gt;La_Dernière_Opération,"",
IF(AF$4=La_Dernière_Opération,Montant,
IF(AF$4=$D57,IF(OR(AF$4=Tout_JF_P,NOT(NETWORKDAYS.INTL(AF$4,AF$4,Chômés))),"*",Montant),
IF(_T_E=AF$4,IF(OR(AF$4=Tout_JF_P,NOT(NETWORKDAYS.INTL(AF$4,AF$4,Chômés))),"*",Montant),
IF(AND(OFFSET(AF57,,-Sens)&lt;&gt;"",OR(OFFSET(AF$4,,-Sens)=Tout_JF_P,NOT(NETWORKDAYS.INTL(OFFSET(AF$4,,-Sens),OFFSET(AF$4,,-Sens),Chômés)))),IF(OR(AF$4=Tout_JF_P,NOT(NETWORKDAYS.INTL(AF$4,AF$4,Chômés))),"*",Montant),
"")))))),"")</f>
        <v/>
      </c>
      <c r="AG57" s="87" t="str">
        <f ca="1">IFERROR(IF(AG$4&lt;$D57,"",
IF(AG$4&gt;La_Dernière_Opération,"",
IF(AG$4=La_Dernière_Opération,Montant,
IF(AG$4=$D57,IF(OR(AG$4=Tout_JF_P,NOT(NETWORKDAYS.INTL(AG$4,AG$4,Chômés))),"*",Montant),
IF(_T_E=AG$4,IF(OR(AG$4=Tout_JF_P,NOT(NETWORKDAYS.INTL(AG$4,AG$4,Chômés))),"*",Montant),
IF(AND(OFFSET(AG57,,-Sens)&lt;&gt;"",OR(OFFSET(AG$4,,-Sens)=Tout_JF_P,NOT(NETWORKDAYS.INTL(OFFSET(AG$4,,-Sens),OFFSET(AG$4,,-Sens),Chômés)))),IF(OR(AG$4=Tout_JF_P,NOT(NETWORKDAYS.INTL(AG$4,AG$4,Chômés))),"*",Montant),
"")))))),"")</f>
        <v/>
      </c>
      <c r="AH57" s="87" t="str">
        <f t="array" aca="1" ref="AH57" ca="1">IFERROR(IF(AH$4&lt;$D57,"",
IF(AH$4&gt;La_Dernière_Opération,"",
IF(AH$4=La_Dernière_Opération,Montant,
IF(AH$4=$D57,IF(OR(AH$4=Tout_JF_P,NOT(NETWORKDAYS.INTL(AH$4,AH$4,Chômés))),"*",Montant),
IF(_T_E=AH$4,IF(OR(AH$4=Tout_JF_P,NOT(NETWORKDAYS.INTL(AH$4,AH$4,Chômés))),"*",Montant),
IF(AND(OFFSET(AH57,,-Sens)&lt;&gt;"",OR(OFFSET(AH$4,,-Sens)=Tout_JF_P,NOT(NETWORKDAYS.INTL(OFFSET(AH$4,,-Sens),OFFSET(AH$4,,-Sens),Chômés)))),IF(OR(AH$4=Tout_JF_P,NOT(NETWORKDAYS.INTL(AH$4,AH$4,Chômés))),"*",Montant),
"")))))),"")</f>
        <v/>
      </c>
      <c r="AI57" s="87" t="str">
        <f ca="1">IFERROR(IF(AI$4&lt;$D57,"",
IF(AI$4&gt;La_Dernière_Opération,"",
IF(AI$4=La_Dernière_Opération,Montant,
IF(AI$4=$D57,IF(OR(AI$4=Tout_JF_P,NOT(NETWORKDAYS.INTL(AI$4,AI$4,Chômés))),"*",Montant),
IF(_T_E=AI$4,IF(OR(AI$4=Tout_JF_P,NOT(NETWORKDAYS.INTL(AI$4,AI$4,Chômés))),"*",Montant),
IF(AND(OFFSET(AI57,,-Sens)&lt;&gt;"",OR(OFFSET(AI$4,,-Sens)=Tout_JF_P,NOT(NETWORKDAYS.INTL(OFFSET(AI$4,,-Sens),OFFSET(AI$4,,-Sens),Chômés)))),IF(OR(AI$4=Tout_JF_P,NOT(NETWORKDAYS.INTL(AI$4,AI$4,Chômés))),"*",Montant),
"")))))),"")</f>
        <v/>
      </c>
      <c r="AJ57" s="87" t="str">
        <f t="array" aca="1" ref="AJ57" ca="1">IFERROR(IF(AJ$4&lt;$D57,"",
IF(AJ$4&gt;La_Dernière_Opération,"",
IF(AJ$4=La_Dernière_Opération,Montant,
IF(AJ$4=$D57,IF(OR(AJ$4=Tout_JF_P,NOT(NETWORKDAYS.INTL(AJ$4,AJ$4,Chômés))),"*",Montant),
IF(_T_E=AJ$4,IF(OR(AJ$4=Tout_JF_P,NOT(NETWORKDAYS.INTL(AJ$4,AJ$4,Chômés))),"*",Montant),
IF(AND(OFFSET(AJ57,,-Sens)&lt;&gt;"",OR(OFFSET(AJ$4,,-Sens)=Tout_JF_P,NOT(NETWORKDAYS.INTL(OFFSET(AJ$4,,-Sens),OFFSET(AJ$4,,-Sens),Chômés)))),IF(OR(AJ$4=Tout_JF_P,NOT(NETWORKDAYS.INTL(AJ$4,AJ$4,Chômés))),"*",Montant),
"")))))),"")</f>
        <v/>
      </c>
      <c r="AK57" s="87" t="str">
        <f t="array" aca="1" ref="AK57" ca="1">IFERROR(IF(AK$4&lt;$D57,"",
IF(AK$4&gt;La_Dernière_Opération,"",
IF(AK$4=La_Dernière_Opération,Montant,
IF(AK$4=$D57,IF(OR(AK$4=Tout_JF_P,NOT(NETWORKDAYS.INTL(AK$4,AK$4,Chômés))),"*",Montant),
IF(_T_E=AK$4,IF(OR(AK$4=Tout_JF_P,NOT(NETWORKDAYS.INTL(AK$4,AK$4,Chômés))),"*",Montant),
IF(AND(OFFSET(AK57,,-Sens)&lt;&gt;"",OR(OFFSET(AK$4,,-Sens)=Tout_JF_P,NOT(NETWORKDAYS.INTL(OFFSET(AK$4,,-Sens),OFFSET(AK$4,,-Sens),Chômés)))),IF(OR(AK$4=Tout_JF_P,NOT(NETWORKDAYS.INTL(AK$4,AK$4,Chômés))),"*",Montant),
"")))))),"")</f>
        <v/>
      </c>
      <c r="AL57" s="87" t="str">
        <f t="array" aca="1" ref="AL57" ca="1">IFERROR(IF(AL$4&lt;$D57,"",
IF(AL$4&gt;La_Dernière_Opération,"",
IF(AL$4=La_Dernière_Opération,Montant,
IF(AL$4=$D57,IF(OR(AL$4=Tout_JF_P,NOT(NETWORKDAYS.INTL(AL$4,AL$4,Chômés))),"*",Montant),
IF(_T_E=AL$4,IF(OR(AL$4=Tout_JF_P,NOT(NETWORKDAYS.INTL(AL$4,AL$4,Chômés))),"*",Montant),
IF(AND(OFFSET(AL57,,-Sens)&lt;&gt;"",OR(OFFSET(AL$4,,-Sens)=Tout_JF_P,NOT(NETWORKDAYS.INTL(OFFSET(AL$4,,-Sens),OFFSET(AL$4,,-Sens),Chômés)))),IF(OR(AL$4=Tout_JF_P,NOT(NETWORKDAYS.INTL(AL$4,AL$4,Chômés))),"*",Montant),
"")))))),"")</f>
        <v/>
      </c>
      <c r="AM57" s="87" t="str">
        <f t="array" aca="1" ref="AM57" ca="1">IFERROR(IF(AM$4&lt;$D57,"",
IF(AM$4&gt;La_Dernière_Opération,"",
IF(AM$4=La_Dernière_Opération,Montant,
IF(AM$4=$D57,IF(OR(AM$4=Tout_JF_P,NOT(NETWORKDAYS.INTL(AM$4,AM$4,Chômés))),"*",Montant),
IF(_T_E=AM$4,IF(OR(AM$4=Tout_JF_P,NOT(NETWORKDAYS.INTL(AM$4,AM$4,Chômés))),"*",Montant),
IF(AND(OFFSET(AM57,,-Sens)&lt;&gt;"",OR(OFFSET(AM$4,,-Sens)=Tout_JF_P,NOT(NETWORKDAYS.INTL(OFFSET(AM$4,,-Sens),OFFSET(AM$4,,-Sens),Chômés)))),IF(OR(AM$4=Tout_JF_P,NOT(NETWORKDAYS.INTL(AM$4,AM$4,Chômés))),"*",Montant),
"")))))),"")</f>
        <v/>
      </c>
      <c r="AN57" s="87" t="str">
        <f t="array" aca="1" ref="AN57" ca="1">IFERROR(IF(AN$4&lt;$D57,"",
IF(AN$4&gt;La_Dernière_Opération,"",
IF(AN$4=La_Dernière_Opération,Montant,
IF(AN$4=$D57,IF(OR(AN$4=Tout_JF_P,NOT(NETWORKDAYS.INTL(AN$4,AN$4,Chômés))),"*",Montant),
IF(_T_E=AN$4,IF(OR(AN$4=Tout_JF_P,NOT(NETWORKDAYS.INTL(AN$4,AN$4,Chômés))),"*",Montant),
IF(AND(OFFSET(AN57,,-Sens)&lt;&gt;"",OR(OFFSET(AN$4,,-Sens)=Tout_JF_P,NOT(NETWORKDAYS.INTL(OFFSET(AN$4,,-Sens),OFFSET(AN$4,,-Sens),Chômés)))),IF(OR(AN$4=Tout_JF_P,NOT(NETWORKDAYS.INTL(AN$4,AN$4,Chômés))),"*",Montant),
"")))))),"")</f>
        <v/>
      </c>
      <c r="AO57" s="87" t="str">
        <f t="array" aca="1" ref="AO57" ca="1">IFERROR(IF(AO$4&lt;$D57,"",
IF(AO$4&gt;La_Dernière_Opération,"",
IF(AO$4=La_Dernière_Opération,Montant,
IF(AO$4=$D57,IF(OR(AO$4=Tout_JF_P,NOT(NETWORKDAYS.INTL(AO$4,AO$4,Chômés))),"*",Montant),
IF(_T_E=AO$4,IF(OR(AO$4=Tout_JF_P,NOT(NETWORKDAYS.INTL(AO$4,AO$4,Chômés))),"*",Montant),
IF(AND(OFFSET(AO57,,-Sens)&lt;&gt;"",OR(OFFSET(AO$4,,-Sens)=Tout_JF_P,NOT(NETWORKDAYS.INTL(OFFSET(AO$4,,-Sens),OFFSET(AO$4,,-Sens),Chômés)))),IF(OR(AO$4=Tout_JF_P,NOT(NETWORKDAYS.INTL(AO$4,AO$4,Chômés))),"*",Montant),
"")))))),"")</f>
        <v/>
      </c>
      <c r="AP57" s="87" t="str">
        <f t="array" aca="1" ref="AP57" ca="1">IFERROR(IF(AP$4&lt;$D57,"",
IF(AP$4&gt;La_Dernière_Opération,"",
IF(AP$4=La_Dernière_Opération,Montant,
IF(AP$4=$D57,IF(OR(AP$4=Tout_JF_P,NOT(NETWORKDAYS.INTL(AP$4,AP$4,Chômés))),"*",Montant),
IF(_T_E=AP$4,IF(OR(AP$4=Tout_JF_P,NOT(NETWORKDAYS.INTL(AP$4,AP$4,Chômés))),"*",Montant),
IF(AND(OFFSET(AP57,,-Sens)&lt;&gt;"",OR(OFFSET(AP$4,,-Sens)=Tout_JF_P,NOT(NETWORKDAYS.INTL(OFFSET(AP$4,,-Sens),OFFSET(AP$4,,-Sens),Chômés)))),IF(OR(AP$4=Tout_JF_P,NOT(NETWORKDAYS.INTL(AP$4,AP$4,Chômés))),"*",Montant),
"")))))),"")</f>
        <v/>
      </c>
      <c r="AQ57" s="87" t="str">
        <f ca="1">IFERROR(IF(AQ$4&lt;$D57,"",
IF(AQ$4&gt;La_Dernière_Opération,"",
IF(AQ$4=La_Dernière_Opération,Montant,
IF(AQ$4=$D57,IF(OR(AQ$4=Tout_JF_P,NOT(NETWORKDAYS.INTL(AQ$4,AQ$4,Chômés))),"*",Montant),
IF(_T_E=AQ$4,IF(OR(AQ$4=Tout_JF_P,NOT(NETWORKDAYS.INTL(AQ$4,AQ$4,Chômés))),"*",Montant),
IF(AND(OFFSET(AQ57,,-Sens)&lt;&gt;"",OR(OFFSET(AQ$4,,-Sens)=Tout_JF_P,NOT(NETWORKDAYS.INTL(OFFSET(AQ$4,,-Sens),OFFSET(AQ$4,,-Sens),Chômés)))),IF(OR(AQ$4=Tout_JF_P,NOT(NETWORKDAYS.INTL(AQ$4,AQ$4,Chômés))),"*",Montant),
"")))))),"")</f>
        <v/>
      </c>
      <c r="AR57" s="87" t="str">
        <f ca="1">IFERROR(IF(AR$4&lt;$D57,"",
IF(AR$4&gt;La_Dernière_Opération,"",
IF(AR$4=La_Dernière_Opération,Montant,
IF(AR$4=$D57,IF(OR(AR$4=Tout_JF_P,NOT(NETWORKDAYS.INTL(AR$4,AR$4,Chômés))),"*",Montant),
IF(_T_E=AR$4,IF(OR(AR$4=Tout_JF_P,NOT(NETWORKDAYS.INTL(AR$4,AR$4,Chômés))),"*",Montant),
IF(AND(OFFSET(AR57,,-Sens)&lt;&gt;"",OR(OFFSET(AR$4,,-Sens)=Tout_JF_P,NOT(NETWORKDAYS.INTL(OFFSET(AR$4,,-Sens),OFFSET(AR$4,,-Sens),Chômés)))),IF(OR(AR$4=Tout_JF_P,NOT(NETWORKDAYS.INTL(AR$4,AR$4,Chômés))),"*",Montant),
"")))))),"")</f>
        <v/>
      </c>
      <c r="AS57" s="87" t="str">
        <f t="array" aca="1" ref="AS57" ca="1">IFERROR(IF(AS$4&lt;$D57,"",
IF(AS$4&gt;La_Dernière_Opération,"",
IF(AS$4=La_Dernière_Opération,Montant,
IF(AS$4=$D57,IF(OR(AS$4=Tout_JF_P,NOT(NETWORKDAYS.INTL(AS$4,AS$4,Chômés))),"*",Montant),
IF(_T_E=AS$4,IF(OR(AS$4=Tout_JF_P,NOT(NETWORKDAYS.INTL(AS$4,AS$4,Chômés))),"*",Montant),
IF(AND(OFFSET(AS57,,-Sens)&lt;&gt;"",OR(OFFSET(AS$4,,-Sens)=Tout_JF_P,NOT(NETWORKDAYS.INTL(OFFSET(AS$4,,-Sens),OFFSET(AS$4,,-Sens),Chômés)))),IF(OR(AS$4=Tout_JF_P,NOT(NETWORKDAYS.INTL(AS$4,AS$4,Chômés))),"*",Montant),
"")))))),"")</f>
        <v/>
      </c>
      <c r="AT57" s="87" t="str">
        <f t="array" aca="1" ref="AT57" ca="1">IFERROR(IF(AT$4&lt;$D57,"",
IF(AT$4&gt;La_Dernière_Opération,"",
IF(AT$4=La_Dernière_Opération,Montant,
IF(AT$4=$D57,IF(OR(AT$4=Tout_JF_P,NOT(NETWORKDAYS.INTL(AT$4,AT$4,Chômés))),"*",Montant),
IF(_T_E=AT$4,IF(OR(AT$4=Tout_JF_P,NOT(NETWORKDAYS.INTL(AT$4,AT$4,Chômés))),"*",Montant),
IF(AND(OFFSET(AT57,,-Sens)&lt;&gt;"",OR(OFFSET(AT$4,,-Sens)=Tout_JF_P,NOT(NETWORKDAYS.INTL(OFFSET(AT$4,,-Sens),OFFSET(AT$4,,-Sens),Chômés)))),IF(OR(AT$4=Tout_JF_P,NOT(NETWORKDAYS.INTL(AT$4,AT$4,Chômés))),"*",Montant),
"")))))),"")</f>
        <v/>
      </c>
      <c r="AU57" s="87" t="str">
        <f t="array" aca="1" ref="AU57" ca="1">IFERROR(IF(AU$4&lt;$D57,"",
IF(AU$4&gt;La_Dernière_Opération,"",
IF(AU$4=La_Dernière_Opération,Montant,
IF(AU$4=$D57,IF(OR(AU$4=Tout_JF_P,NOT(NETWORKDAYS.INTL(AU$4,AU$4,Chômés))),"*",Montant),
IF(_T_E=AU$4,IF(OR(AU$4=Tout_JF_P,NOT(NETWORKDAYS.INTL(AU$4,AU$4,Chômés))),"*",Montant),
IF(AND(OFFSET(AU57,,-Sens)&lt;&gt;"",OR(OFFSET(AU$4,,-Sens)=Tout_JF_P,NOT(NETWORKDAYS.INTL(OFFSET(AU$4,,-Sens),OFFSET(AU$4,,-Sens),Chômés)))),IF(OR(AU$4=Tout_JF_P,NOT(NETWORKDAYS.INTL(AU$4,AU$4,Chômés))),"*",Montant),
"")))))),"")</f>
        <v/>
      </c>
      <c r="AV57" s="87" t="str">
        <f t="array" aca="1" ref="AV57" ca="1">IFERROR(IF(AV$4&lt;$D57,"",
IF(AV$4&gt;La_Dernière_Opération,"",
IF(AV$4=La_Dernière_Opération,Montant,
IF(AV$4=$D57,IF(OR(AV$4=Tout_JF_P,NOT(NETWORKDAYS.INTL(AV$4,AV$4,Chômés))),"*",Montant),
IF(_T_E=AV$4,IF(OR(AV$4=Tout_JF_P,NOT(NETWORKDAYS.INTL(AV$4,AV$4,Chômés))),"*",Montant),
IF(AND(OFFSET(AV57,,-Sens)&lt;&gt;"",OR(OFFSET(AV$4,,-Sens)=Tout_JF_P,NOT(NETWORKDAYS.INTL(OFFSET(AV$4,,-Sens),OFFSET(AV$4,,-Sens),Chômés)))),IF(OR(AV$4=Tout_JF_P,NOT(NETWORKDAYS.INTL(AV$4,AV$4,Chômés))),"*",Montant),
"")))))),"")</f>
        <v/>
      </c>
      <c r="AW57" s="87" t="str">
        <f t="array" aca="1" ref="AW57" ca="1">IFERROR(IF(AW$4&lt;$D57,"",
IF(AW$4&gt;La_Dernière_Opération,"",
IF(AW$4=La_Dernière_Opération,Montant,
IF(AW$4=$D57,IF(OR(AW$4=Tout_JF_P,NOT(NETWORKDAYS.INTL(AW$4,AW$4,Chômés))),"*",Montant),
IF(_T_E=AW$4,IF(OR(AW$4=Tout_JF_P,NOT(NETWORKDAYS.INTL(AW$4,AW$4,Chômés))),"*",Montant),
IF(AND(OFFSET(AW57,,-Sens)&lt;&gt;"",OR(OFFSET(AW$4,,-Sens)=Tout_JF_P,NOT(NETWORKDAYS.INTL(OFFSET(AW$4,,-Sens),OFFSET(AW$4,,-Sens),Chômés)))),IF(OR(AW$4=Tout_JF_P,NOT(NETWORKDAYS.INTL(AW$4,AW$4,Chômés))),"*",Montant),
"")))))),"")</f>
        <v/>
      </c>
      <c r="AX57" s="87" t="str">
        <f t="array" aca="1" ref="AX57" ca="1">IFERROR(IF(AX$4&lt;$D57,"",
IF(AX$4&gt;La_Dernière_Opération,"",
IF(AX$4=La_Dernière_Opération,Montant,
IF(AX$4=$D57,IF(OR(AX$4=Tout_JF_P,NOT(NETWORKDAYS.INTL(AX$4,AX$4,Chômés))),"*",Montant),
IF(_T_E=AX$4,IF(OR(AX$4=Tout_JF_P,NOT(NETWORKDAYS.INTL(AX$4,AX$4,Chômés))),"*",Montant),
IF(AND(OFFSET(AX57,,-Sens)&lt;&gt;"",OR(OFFSET(AX$4,,-Sens)=Tout_JF_P,NOT(NETWORKDAYS.INTL(OFFSET(AX$4,,-Sens),OFFSET(AX$4,,-Sens),Chômés)))),IF(OR(AX$4=Tout_JF_P,NOT(NETWORKDAYS.INTL(AX$4,AX$4,Chômés))),"*",Montant),
"")))))),"")</f>
        <v/>
      </c>
      <c r="AY57" s="87" t="str">
        <f ca="1">IFERROR(IF(AY$4&lt;$D57,"",
IF(AY$4&gt;La_Dernière_Opération,"",
IF(AY$4=La_Dernière_Opération,Montant,
IF(AY$4=$D57,IF(OR(AY$4=Tout_JF_P,NOT(NETWORKDAYS.INTL(AY$4,AY$4,Chômés))),"*",Montant),
IF(_T_E=AY$4,IF(OR(AY$4=Tout_JF_P,NOT(NETWORKDAYS.INTL(AY$4,AY$4,Chômés))),"*",Montant),
IF(AND(OFFSET(AY57,,-Sens)&lt;&gt;"",OR(OFFSET(AY$4,,-Sens)=Tout_JF_P,NOT(NETWORKDAYS.INTL(OFFSET(AY$4,,-Sens),OFFSET(AY$4,,-Sens),Chômés)))),IF(OR(AY$4=Tout_JF_P,NOT(NETWORKDAYS.INTL(AY$4,AY$4,Chômés))),"*",Montant),
"")))))),"")</f>
        <v/>
      </c>
      <c r="AZ57" s="87" t="str">
        <f ca="1">IFERROR(IF(AZ$4&lt;$D57,"",
IF(AZ$4&gt;La_Dernière_Opération,"",
IF(AZ$4=La_Dernière_Opération,Montant,
IF(AZ$4=$D57,IF(OR(AZ$4=Tout_JF_P,NOT(NETWORKDAYS.INTL(AZ$4,AZ$4,Chômés))),"*",Montant),
IF(_T_E=AZ$4,IF(OR(AZ$4=Tout_JF_P,NOT(NETWORKDAYS.INTL(AZ$4,AZ$4,Chômés))),"*",Montant),
IF(AND(OFFSET(AZ57,,-Sens)&lt;&gt;"",OR(OFFSET(AZ$4,,-Sens)=Tout_JF_P,NOT(NETWORKDAYS.INTL(OFFSET(AZ$4,,-Sens),OFFSET(AZ$4,,-Sens),Chômés)))),IF(OR(AZ$4=Tout_JF_P,NOT(NETWORKDAYS.INTL(AZ$4,AZ$4,Chômés))),"*",Montant),
"")))))),"")</f>
        <v/>
      </c>
      <c r="BA57" s="87" t="str">
        <f t="array" aca="1" ref="BA57" ca="1">IFERROR(IF(BA$4&lt;$D57,"",
IF(BA$4&gt;La_Dernière_Opération,"",
IF(BA$4=La_Dernière_Opération,Montant,
IF(BA$4=$D57,IF(OR(BA$4=Tout_JF_P,NOT(NETWORKDAYS.INTL(BA$4,BA$4,Chômés))),"*",Montant),
IF(_T_E=BA$4,IF(OR(BA$4=Tout_JF_P,NOT(NETWORKDAYS.INTL(BA$4,BA$4,Chômés))),"*",Montant),
IF(AND(OFFSET(BA57,,-Sens)&lt;&gt;"",OR(OFFSET(BA$4,,-Sens)=Tout_JF_P,NOT(NETWORKDAYS.INTL(OFFSET(BA$4,,-Sens),OFFSET(BA$4,,-Sens),Chômés)))),IF(OR(BA$4=Tout_JF_P,NOT(NETWORKDAYS.INTL(BA$4,BA$4,Chômés))),"*",Montant),
"")))))),"")</f>
        <v/>
      </c>
      <c r="BB57" s="88" t="str">
        <f t="array" aca="1" ref="BB57" ca="1">IFERROR(IF(BB$4&lt;$D57,"",
IF(BB$4&gt;La_Dernière_Opération,"",
IF(BB$4=La_Dernière_Opération,Montant,
IF(BB$4=$D57,IF(OR(BB$4=Tout_JF_P,NOT(NETWORKDAYS.INTL(BB$4,BB$4,Chômés))),"*",Montant),
IF(_T_E=BB$4,IF(OR(BB$4=Tout_JF_P,NOT(NETWORKDAYS.INTL(BB$4,BB$4,Chômés))),"*",Montant),
IF(AND(OFFSET(BB57,,-Sens)&lt;&gt;"",OR(OFFSET(BB$4,,-Sens)=Tout_JF_P,NOT(NETWORKDAYS.INTL(OFFSET(BB$4,,-Sens),OFFSET(BB$4,,-Sens),Chômés)))),IF(OR(BB$4=Tout_JF_P,NOT(NETWORKDAYS.INTL(BB$4,BB$4,Chômés))),"*",Montant),
"")))))),"")</f>
        <v/>
      </c>
      <c r="BC57" s="88" t="str">
        <f t="array" aca="1" ref="BC57" ca="1">IFERROR(IF(BC$4&lt;$D57,"",
IF(BC$4&gt;La_Dernière_Opération,"",
IF(BC$4=La_Dernière_Opération,Montant,
IF(BC$4=$D57,IF(OR(BC$4=Tout_JF_P,NOT(NETWORKDAYS.INTL(BC$4,BC$4,Chômés))),"*",Montant),
IF(_T_E=BC$4,IF(OR(BC$4=Tout_JF_P,NOT(NETWORKDAYS.INTL(BC$4,BC$4,Chômés))),"*",Montant),
IF(AND(OFFSET(BC57,,-Sens)&lt;&gt;"",OR(OFFSET(BC$4,,-Sens)=Tout_JF_P,NOT(NETWORKDAYS.INTL(OFFSET(BC$4,,-Sens),OFFSET(BC$4,,-Sens),Chômés)))),IF(OR(BC$4=Tout_JF_P,NOT(NETWORKDAYS.INTL(BC$4,BC$4,Chômés))),"*",Montant),
"")))))),"")</f>
        <v/>
      </c>
      <c r="BD57" s="88" t="str">
        <f t="array" aca="1" ref="BD57" ca="1">IFERROR(IF(BD$4&lt;$D57,"",
IF(BD$4&gt;La_Dernière_Opération,"",
IF(BD$4=La_Dernière_Opération,Montant,
IF(BD$4=$D57,IF(OR(BD$4=Tout_JF_P,NOT(NETWORKDAYS.INTL(BD$4,BD$4,Chômés))),"*",Montant),
IF(_T_E=BD$4,IF(OR(BD$4=Tout_JF_P,NOT(NETWORKDAYS.INTL(BD$4,BD$4,Chômés))),"*",Montant),
IF(AND(OFFSET(BD57,,-Sens)&lt;&gt;"",OR(OFFSET(BD$4,,-Sens)=Tout_JF_P,NOT(NETWORKDAYS.INTL(OFFSET(BD$4,,-Sens),OFFSET(BD$4,,-Sens),Chômés)))),IF(OR(BD$4=Tout_JF_P,NOT(NETWORKDAYS.INTL(BD$4,BD$4,Chômés))),"*",Montant),
"")))))),"")</f>
        <v/>
      </c>
      <c r="BE57" s="88" t="str">
        <f t="array" aca="1" ref="BE57" ca="1">IFERROR(IF(BE$4&lt;$D57,"",
IF(BE$4&gt;La_Dernière_Opération,"",
IF(BE$4=La_Dernière_Opération,Montant,
IF(BE$4=$D57,IF(OR(BE$4=Tout_JF_P,NOT(NETWORKDAYS.INTL(BE$4,BE$4,Chômés))),"*",Montant),
IF(_T_E=BE$4,IF(OR(BE$4=Tout_JF_P,NOT(NETWORKDAYS.INTL(BE$4,BE$4,Chômés))),"*",Montant),
IF(AND(OFFSET(BE57,,-Sens)&lt;&gt;"",OR(OFFSET(BE$4,,-Sens)=Tout_JF_P,NOT(NETWORKDAYS.INTL(OFFSET(BE$4,,-Sens),OFFSET(BE$4,,-Sens),Chômés)))),IF(OR(BE$4=Tout_JF_P,NOT(NETWORKDAYS.INTL(BE$4,BE$4,Chômés))),"*",Montant),
"")))))),"")</f>
        <v/>
      </c>
      <c r="BF57" s="88" t="str">
        <f t="array" aca="1" ref="BF57" ca="1">IFERROR(IF(BF$4&lt;$D57,"",
IF(BF$4&gt;La_Dernière_Opération,"",
IF(BF$4=La_Dernière_Opération,Montant,
IF(BF$4=$D57,IF(OR(BF$4=Tout_JF_P,NOT(NETWORKDAYS.INTL(BF$4,BF$4,Chômés))),"*",Montant),
IF(_T_E=BF$4,IF(OR(BF$4=Tout_JF_P,NOT(NETWORKDAYS.INTL(BF$4,BF$4,Chômés))),"*",Montant),
IF(AND(OFFSET(BF57,,-Sens)&lt;&gt;"",OR(OFFSET(BF$4,,-Sens)=Tout_JF_P,NOT(NETWORKDAYS.INTL(OFFSET(BF$4,,-Sens),OFFSET(BF$4,,-Sens),Chômés)))),IF(OR(BF$4=Tout_JF_P,NOT(NETWORKDAYS.INTL(BF$4,BF$4,Chômés))),"*",Montant),
"")))))),"")</f>
        <v/>
      </c>
      <c r="BG57" s="88" t="str">
        <f t="array" aca="1" ref="BG57" ca="1">IFERROR(IF(BG$4&lt;$D57,"",
IF(BG$4&gt;La_Dernière_Opération,"",
IF(BG$4=La_Dernière_Opération,Montant,
IF(BG$4=$D57,IF(OR(BG$4=Tout_JF_P,NOT(NETWORKDAYS.INTL(BG$4,BG$4,Chômés))),"*",Montant),
IF(_T_E=BG$4,IF(OR(BG$4=Tout_JF_P,NOT(NETWORKDAYS.INTL(BG$4,BG$4,Chômés))),"*",Montant),
IF(AND(OFFSET(BG57,,-Sens)&lt;&gt;"",OR(OFFSET(BG$4,,-Sens)=Tout_JF_P,NOT(NETWORKDAYS.INTL(OFFSET(BG$4,,-Sens),OFFSET(BG$4,,-Sens),Chômés)))),IF(OR(BG$4=Tout_JF_P,NOT(NETWORKDAYS.INTL(BG$4,BG$4,Chômés))),"*",Montant),
"")))))),"")</f>
        <v/>
      </c>
      <c r="BH57" s="89" t="str">
        <f t="array" aca="1" ref="BH57" ca="1">IFERROR(IF(BH$4&lt;$D57,"",
IF(BH$4&gt;La_Dernière_Opération,"",
IF(BH$4=La_Dernière_Opération,Montant,
IF(BH$4=$D57,IF(OR(BH$4=Tout_JF_P,NOT(NETWORKDAYS.INTL(BH$4,BH$4,Chômés))),"*",Montant),
IF(_T_E=BH$4,IF(OR(BH$4=Tout_JF_P,NOT(NETWORKDAYS.INTL(BH$4,BH$4,Chômés))),"*",Montant),
IF(AND(OFFSET(BH57,,-Sens)&lt;&gt;"",OR(OFFSET(BH$4,,-Sens)=Tout_JF_P,NOT(NETWORKDAYS.INTL(OFFSET(BH$4,,-Sens),OFFSET(BH$4,,-Sens),Chômés)))),IF(OR(BH$4=Tout_JF_P,NOT(NETWORKDAYS.INTL(BH$4,BH$4,Chômés))),"*",Montant),
"")))))),"")</f>
        <v/>
      </c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  <c r="DT57" s="5"/>
      <c r="DU57" s="5"/>
      <c r="DV57" s="5"/>
      <c r="DW57" s="5"/>
      <c r="DX57" s="5"/>
      <c r="DY57" s="5"/>
      <c r="DZ57" s="5"/>
      <c r="EA57" s="5"/>
      <c r="EB57" s="5"/>
      <c r="EC57" s="5"/>
      <c r="ED57" s="5"/>
      <c r="EE57" s="5"/>
      <c r="EF57" s="5"/>
      <c r="EG57" s="5"/>
      <c r="EH57" s="5"/>
      <c r="EI57" s="5"/>
      <c r="EJ57" s="5"/>
      <c r="EK57" s="5"/>
      <c r="EL57" s="5"/>
      <c r="EM57" s="5"/>
      <c r="EN57" s="5"/>
      <c r="EO57" s="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5"/>
      <c r="FB57" s="5"/>
      <c r="FC57" s="5"/>
      <c r="FD57" s="5"/>
      <c r="FE57" s="5"/>
      <c r="FF57" s="5"/>
      <c r="FG57" s="5"/>
      <c r="FH57" s="5"/>
      <c r="FI57" s="5"/>
      <c r="FJ57" s="5"/>
      <c r="FK57" s="5"/>
      <c r="FL57" s="5"/>
      <c r="FM57" s="5"/>
      <c r="FN57" s="5"/>
      <c r="FO57" s="5"/>
      <c r="FP57" s="5"/>
      <c r="FQ57" s="5"/>
      <c r="FR57" s="5"/>
      <c r="FS57" s="5"/>
      <c r="FT57" s="5"/>
      <c r="FU57" s="5"/>
      <c r="FV57" s="5"/>
      <c r="FW57" s="5"/>
      <c r="FX57" s="5"/>
      <c r="FY57" s="5"/>
      <c r="FZ57" s="5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"/>
      <c r="GX57" s="5"/>
      <c r="GY57" s="5"/>
      <c r="GZ57" s="5"/>
      <c r="HA57" s="5"/>
      <c r="HB57" s="5"/>
      <c r="HC57" s="5"/>
      <c r="HD57" s="5"/>
      <c r="HE57" s="5"/>
      <c r="HF57" s="5"/>
      <c r="HG57" s="5"/>
      <c r="HH57" s="5"/>
      <c r="HI57" s="5"/>
      <c r="HJ57" s="5"/>
      <c r="HK57" s="5"/>
      <c r="HL57" s="5"/>
      <c r="HM57" s="5"/>
      <c r="HN57" s="5"/>
      <c r="HO57" s="5"/>
      <c r="HP57" s="5"/>
      <c r="HQ57" s="5"/>
      <c r="HR57" s="5"/>
      <c r="HS57" s="5"/>
      <c r="HT57" s="5"/>
      <c r="HU57" s="5"/>
      <c r="HV57" s="5"/>
      <c r="HW57" s="5"/>
      <c r="HX57" s="5"/>
      <c r="HY57" s="5"/>
      <c r="HZ57" s="5"/>
      <c r="IA57" s="5"/>
      <c r="IB57" s="5"/>
      <c r="IC57" s="5"/>
      <c r="ID57" s="5"/>
      <c r="IE57" s="5"/>
      <c r="IF57" s="5"/>
      <c r="IG57" s="5"/>
      <c r="IH57" s="5"/>
      <c r="II57" s="5"/>
      <c r="IJ57" s="5"/>
      <c r="IK57" s="5"/>
      <c r="IL57" s="5"/>
      <c r="IM57" s="5"/>
      <c r="IN57" s="5"/>
      <c r="IO57" s="5"/>
      <c r="IP57" s="5"/>
      <c r="IQ57" s="5"/>
      <c r="IR57" s="5"/>
      <c r="IS57" s="5"/>
      <c r="IT57" s="5"/>
      <c r="IU57" s="5"/>
      <c r="IV57" s="5"/>
      <c r="IW57" s="5"/>
      <c r="IX57" s="5"/>
      <c r="IY57" s="5"/>
      <c r="IZ57" s="5"/>
      <c r="JA57" s="5"/>
      <c r="JB57" s="5"/>
      <c r="JC57" s="5"/>
      <c r="JD57" s="5"/>
      <c r="JE57" s="5"/>
      <c r="JF57" s="5"/>
      <c r="JG57" s="5"/>
      <c r="JH57" s="5"/>
      <c r="JI57" s="5"/>
      <c r="JJ57" s="5"/>
      <c r="JK57" s="5"/>
      <c r="JL57" s="5"/>
      <c r="JM57" s="5"/>
      <c r="JN57" s="5"/>
      <c r="JO57" s="5"/>
      <c r="JP57" s="5"/>
      <c r="JQ57" s="5"/>
      <c r="JR57" s="5"/>
      <c r="JS57" s="5"/>
      <c r="JT57" s="5"/>
      <c r="JU57" s="5"/>
      <c r="JV57" s="5"/>
      <c r="JW57" s="5"/>
      <c r="JX57" s="5"/>
      <c r="JY57" s="5"/>
      <c r="JZ57" s="5"/>
      <c r="KA57" s="5"/>
      <c r="KB57" s="5"/>
      <c r="KC57" s="5"/>
      <c r="KD57" s="5"/>
      <c r="KE57" s="5"/>
      <c r="KF57" s="5"/>
      <c r="KG57" s="5"/>
      <c r="KH57" s="5"/>
      <c r="KI57" s="5"/>
      <c r="KJ57" s="5"/>
      <c r="KK57" s="5"/>
      <c r="KL57" s="5"/>
      <c r="KM57" s="5"/>
      <c r="KN57" s="5"/>
      <c r="KO57" s="5"/>
      <c r="KP57" s="5"/>
      <c r="KQ57" s="5"/>
      <c r="KR57" s="5"/>
      <c r="KS57" s="5"/>
      <c r="KT57" s="5"/>
      <c r="KU57" s="5"/>
      <c r="KV57" s="5"/>
      <c r="KW57" s="5"/>
      <c r="KX57" s="5"/>
      <c r="KY57" s="5"/>
      <c r="KZ57" s="5"/>
      <c r="LA57" s="5"/>
      <c r="LB57" s="5"/>
      <c r="LC57" s="5"/>
      <c r="LD57" s="5"/>
      <c r="LE57" s="5"/>
      <c r="LF57" s="5"/>
      <c r="LG57" s="5"/>
      <c r="LH57" s="5"/>
      <c r="LI57" s="5"/>
      <c r="LJ57" s="5"/>
      <c r="LK57" s="5"/>
      <c r="LL57" s="5"/>
      <c r="LM57" s="5"/>
      <c r="LN57" s="5"/>
      <c r="LO57" s="5"/>
      <c r="LP57" s="5"/>
      <c r="LQ57" s="5"/>
      <c r="LR57" s="5"/>
      <c r="LS57" s="5"/>
      <c r="LT57" s="5"/>
      <c r="LU57" s="5"/>
      <c r="LV57" s="5"/>
      <c r="LW57" s="5"/>
      <c r="LX57" s="5"/>
      <c r="LY57" s="5"/>
      <c r="LZ57" s="5"/>
      <c r="MA57" s="5"/>
      <c r="MB57" s="5"/>
      <c r="MC57" s="5"/>
      <c r="MD57" s="5"/>
      <c r="ME57" s="5"/>
      <c r="MF57" s="5"/>
      <c r="MG57" s="5"/>
      <c r="MH57" s="5"/>
      <c r="MI57" s="5"/>
      <c r="MJ57" s="5"/>
      <c r="MK57" s="5"/>
      <c r="ML57" s="5"/>
      <c r="MM57" s="5"/>
      <c r="MN57" s="5"/>
      <c r="MO57" s="5"/>
      <c r="MP57" s="5"/>
      <c r="MQ57" s="5"/>
      <c r="MR57" s="5"/>
      <c r="MS57" s="5"/>
      <c r="MT57" s="5"/>
      <c r="MU57" s="5"/>
      <c r="MV57" s="5"/>
      <c r="MW57" s="5"/>
      <c r="MX57" s="5"/>
      <c r="MY57" s="5"/>
      <c r="MZ57" s="5"/>
      <c r="NA57" s="5"/>
      <c r="NB57" s="5"/>
      <c r="NC57" s="5"/>
      <c r="ND57" s="5"/>
      <c r="NE57" s="5"/>
      <c r="NF57" s="5"/>
      <c r="NG57" s="5"/>
      <c r="NH57" s="5"/>
      <c r="NI57" s="5"/>
      <c r="NJ57" s="5"/>
      <c r="NK57" s="5"/>
      <c r="NL57" s="5"/>
      <c r="NM57" s="5"/>
      <c r="NN57" s="5"/>
      <c r="NO57" s="5"/>
      <c r="NP57" s="5"/>
      <c r="NQ57" s="5"/>
      <c r="NR57" s="5"/>
      <c r="NS57" s="5"/>
      <c r="NT57" s="5"/>
      <c r="NU57" s="5"/>
      <c r="NV57" s="5"/>
      <c r="NW57" s="5"/>
      <c r="NX57" s="5"/>
      <c r="NY57" s="5"/>
      <c r="NZ57" s="5"/>
      <c r="OA57" s="5"/>
      <c r="OB57" s="5"/>
      <c r="OC57" s="5"/>
      <c r="OD57" s="5"/>
      <c r="OE57" s="5"/>
      <c r="OF57" s="5"/>
      <c r="OG57" s="5"/>
      <c r="OH57" s="5"/>
      <c r="OI57" s="5"/>
      <c r="OJ57" s="5"/>
      <c r="OK57" s="5"/>
      <c r="OL57" s="5"/>
      <c r="OM57" s="5"/>
      <c r="ON57" s="5"/>
      <c r="OO57" s="5"/>
      <c r="OP57" s="5"/>
      <c r="OQ57" s="5"/>
      <c r="OR57" s="5"/>
      <c r="OS57" s="5"/>
      <c r="OT57" s="5"/>
      <c r="OU57" s="5"/>
      <c r="OV57" s="5"/>
      <c r="OW57" s="5"/>
      <c r="OX57" s="5"/>
      <c r="OY57" s="5"/>
      <c r="OZ57" s="5"/>
      <c r="PA57" s="5"/>
      <c r="PB57" s="5"/>
      <c r="PC57" s="5"/>
      <c r="PD57" s="5"/>
      <c r="PE57" s="5"/>
      <c r="PF57" s="5"/>
      <c r="PG57" s="5"/>
      <c r="PH57" s="5"/>
      <c r="PI57" s="5"/>
      <c r="PJ57" s="5"/>
      <c r="PK57" s="5"/>
      <c r="PL57" s="5"/>
      <c r="PM57" s="5"/>
      <c r="PN57" s="5"/>
      <c r="PO57" s="5"/>
      <c r="PP57" s="5"/>
      <c r="PQ57" s="5"/>
      <c r="PR57" s="5"/>
      <c r="PS57" s="5"/>
      <c r="PT57" s="5"/>
      <c r="PU57" s="5"/>
      <c r="PV57" s="5"/>
      <c r="PW57" s="5"/>
      <c r="PX57" s="5"/>
      <c r="PY57" s="5"/>
      <c r="PZ57" s="5"/>
      <c r="QA57" s="5"/>
      <c r="QB57" s="5"/>
      <c r="QC57" s="5"/>
      <c r="QD57" s="5"/>
      <c r="QE57" s="5"/>
      <c r="QF57" s="5"/>
      <c r="QG57" s="5"/>
      <c r="QH57" s="5"/>
      <c r="QI57" s="5"/>
      <c r="QJ57" s="5"/>
      <c r="QK57" s="5"/>
      <c r="QL57" s="5"/>
      <c r="QM57" s="5"/>
      <c r="QN57" s="5"/>
      <c r="QO57" s="5"/>
      <c r="QP57" s="5"/>
      <c r="QQ57" s="5"/>
      <c r="QR57" s="5"/>
      <c r="QS57" s="5"/>
      <c r="QT57" s="5"/>
      <c r="QU57" s="5"/>
      <c r="QV57" s="5"/>
      <c r="QW57" s="5"/>
      <c r="QX57" s="5"/>
      <c r="QY57" s="5"/>
      <c r="QZ57" s="5"/>
      <c r="RA57" s="5"/>
      <c r="RB57" s="5"/>
      <c r="RC57" s="5"/>
      <c r="RD57" s="5"/>
      <c r="RE57" s="5"/>
      <c r="RF57" s="5"/>
      <c r="RG57" s="5"/>
      <c r="RH57" s="5"/>
      <c r="RI57" s="5"/>
      <c r="RJ57" s="5"/>
      <c r="RK57" s="5"/>
      <c r="RL57" s="5"/>
      <c r="RM57" s="5"/>
      <c r="RN57" s="5"/>
      <c r="RO57" s="5"/>
      <c r="RP57" s="5"/>
      <c r="RQ57" s="5"/>
      <c r="RR57" s="5"/>
      <c r="RS57" s="5"/>
      <c r="RT57" s="5"/>
      <c r="RU57" s="5"/>
      <c r="RV57" s="5"/>
      <c r="RW57" s="5"/>
      <c r="RX57" s="5"/>
      <c r="RY57" s="5"/>
      <c r="RZ57" s="5"/>
      <c r="SA57" s="5"/>
      <c r="SB57" s="5"/>
      <c r="SC57" s="5"/>
      <c r="SD57" s="5"/>
      <c r="SE57" s="5"/>
      <c r="SF57" s="5"/>
      <c r="SG57" s="5"/>
      <c r="SH57" s="5"/>
      <c r="SI57" s="5"/>
      <c r="SJ57" s="5"/>
      <c r="SK57" s="5"/>
      <c r="SL57" s="5"/>
      <c r="SM57" s="5"/>
      <c r="SN57" s="5"/>
      <c r="SO57" s="5"/>
      <c r="SP57" s="5"/>
      <c r="SQ57" s="5"/>
      <c r="SR57" s="5"/>
      <c r="SS57" s="5"/>
      <c r="ST57" s="5"/>
      <c r="SU57" s="5"/>
      <c r="SV57" s="5"/>
      <c r="SW57" s="5"/>
      <c r="SX57" s="5"/>
      <c r="SY57" s="5"/>
      <c r="SZ57" s="5"/>
      <c r="TA57" s="5"/>
      <c r="TB57" s="5"/>
      <c r="TC57" s="5"/>
      <c r="TD57" s="5"/>
      <c r="TE57" s="5"/>
      <c r="TF57" s="5"/>
      <c r="TG57" s="5"/>
      <c r="TH57" s="5"/>
      <c r="TI57" s="5"/>
      <c r="TJ57" s="5"/>
      <c r="TK57" s="5"/>
      <c r="TL57" s="5"/>
      <c r="TM57" s="5"/>
      <c r="TN57" s="5"/>
      <c r="TO57" s="5"/>
      <c r="TP57" s="5"/>
      <c r="TQ57" s="5"/>
      <c r="TR57" s="5"/>
      <c r="TS57" s="5"/>
      <c r="TT57" s="5"/>
      <c r="TU57" s="5"/>
      <c r="TV57" s="5"/>
      <c r="TW57" s="5"/>
      <c r="TX57" s="5"/>
      <c r="TY57" s="5"/>
      <c r="TZ57" s="5"/>
      <c r="UA57" s="5"/>
      <c r="UB57" s="5"/>
      <c r="UC57" s="5"/>
      <c r="UD57" s="5"/>
      <c r="UE57" s="5"/>
      <c r="UF57" s="5"/>
      <c r="UG57" s="5"/>
      <c r="UH57" s="5"/>
      <c r="UI57" s="5"/>
      <c r="UJ57" s="5"/>
      <c r="UK57" s="5"/>
      <c r="UL57" s="5"/>
      <c r="UM57" s="5"/>
      <c r="UN57" s="5"/>
      <c r="UO57" s="5"/>
      <c r="UP57" s="5"/>
      <c r="UQ57" s="5"/>
      <c r="UR57" s="5"/>
      <c r="US57" s="5"/>
      <c r="UT57" s="5"/>
      <c r="UU57" s="5"/>
      <c r="UV57" s="5"/>
      <c r="UW57" s="5"/>
      <c r="UX57" s="5"/>
      <c r="UY57" s="5"/>
      <c r="UZ57" s="5"/>
      <c r="VA57" s="5"/>
      <c r="VB57" s="5"/>
      <c r="VC57" s="5"/>
      <c r="VD57" s="5"/>
      <c r="VE57" s="5"/>
      <c r="VF57" s="5"/>
      <c r="VG57" s="5"/>
      <c r="VH57" s="5"/>
      <c r="VI57" s="5"/>
      <c r="VJ57" s="5"/>
      <c r="VK57" s="5"/>
      <c r="VL57" s="5"/>
      <c r="VM57" s="5"/>
      <c r="VN57" s="5"/>
      <c r="VO57" s="5"/>
      <c r="VP57" s="5"/>
      <c r="VQ57" s="5"/>
      <c r="VR57" s="5"/>
      <c r="VS57" s="5"/>
      <c r="VT57" s="5"/>
      <c r="VU57" s="5"/>
      <c r="VV57" s="5"/>
      <c r="VW57" s="5"/>
      <c r="VX57" s="5"/>
      <c r="VY57" s="5"/>
      <c r="VZ57" s="5"/>
      <c r="WA57" s="5"/>
      <c r="WB57" s="5"/>
      <c r="WC57" s="5"/>
      <c r="WD57" s="5"/>
      <c r="WE57" s="5"/>
      <c r="WF57" s="5"/>
      <c r="WG57" s="5"/>
      <c r="WH57" s="5"/>
      <c r="WI57" s="5"/>
      <c r="WJ57" s="5"/>
      <c r="WK57" s="5"/>
      <c r="WL57" s="5"/>
      <c r="WM57" s="5"/>
      <c r="WN57" s="5"/>
      <c r="WO57" s="5"/>
      <c r="WP57" s="5"/>
      <c r="WQ57" s="5"/>
      <c r="WR57" s="5"/>
      <c r="WS57" s="5"/>
      <c r="WT57" s="5"/>
      <c r="WU57" s="5"/>
      <c r="WV57" s="5"/>
      <c r="WW57" s="5"/>
      <c r="WX57" s="5"/>
      <c r="WY57" s="5"/>
      <c r="WZ57" s="5"/>
      <c r="XA57" s="5"/>
      <c r="XB57" s="5"/>
      <c r="XC57" s="5"/>
      <c r="XD57" s="5"/>
      <c r="XE57" s="5"/>
      <c r="XF57" s="5"/>
      <c r="XG57" s="5"/>
      <c r="XH57" s="5"/>
      <c r="XI57" s="5"/>
      <c r="XJ57" s="5"/>
      <c r="XK57" s="5"/>
      <c r="XL57" s="5"/>
      <c r="XM57" s="5"/>
      <c r="XN57" s="5"/>
      <c r="XO57" s="5"/>
      <c r="XP57" s="5"/>
      <c r="XQ57" s="5"/>
      <c r="XR57" s="5"/>
      <c r="XS57" s="5"/>
      <c r="XT57" s="5"/>
      <c r="XU57" s="5"/>
      <c r="XV57" s="5"/>
      <c r="XW57" s="5"/>
      <c r="XX57" s="5"/>
      <c r="XY57" s="5"/>
      <c r="XZ57" s="5"/>
      <c r="YA57" s="5"/>
      <c r="YB57" s="5"/>
      <c r="YC57" s="5"/>
      <c r="YD57" s="5"/>
      <c r="YE57" s="5"/>
      <c r="YF57" s="5"/>
      <c r="YG57" s="5"/>
      <c r="YH57" s="5"/>
      <c r="YI57" s="5"/>
      <c r="YJ57" s="5"/>
      <c r="YK57" s="5"/>
      <c r="YL57" s="5"/>
      <c r="YM57" s="5"/>
      <c r="YN57" s="5"/>
      <c r="YO57" s="5"/>
      <c r="YP57" s="5"/>
      <c r="YQ57" s="5"/>
      <c r="YR57" s="5"/>
      <c r="YS57" s="5"/>
      <c r="YT57" s="5"/>
      <c r="YU57" s="5"/>
      <c r="YV57" s="5"/>
      <c r="YW57" s="5"/>
      <c r="YX57" s="5"/>
      <c r="YY57" s="5"/>
      <c r="YZ57" s="5"/>
      <c r="ZA57" s="5"/>
      <c r="ZB57" s="5"/>
      <c r="ZC57" s="5"/>
      <c r="ZD57" s="5"/>
      <c r="ZE57" s="5"/>
      <c r="ZF57" s="5"/>
      <c r="ZG57" s="5"/>
      <c r="ZH57" s="5"/>
      <c r="ZI57" s="5"/>
      <c r="ZJ57" s="5"/>
      <c r="ZK57" s="5"/>
      <c r="ZL57" s="5"/>
      <c r="ZM57" s="5"/>
      <c r="ZN57" s="5"/>
      <c r="ZO57" s="5"/>
      <c r="ZP57" s="5"/>
      <c r="ZQ57" s="5"/>
      <c r="ZR57" s="5"/>
      <c r="ZS57" s="5"/>
      <c r="ZT57" s="5"/>
      <c r="ZU57" s="5"/>
      <c r="ZV57" s="5"/>
      <c r="ZW57" s="5"/>
      <c r="ZX57" s="5"/>
      <c r="ZY57" s="5"/>
      <c r="ZZ57" s="5"/>
    </row>
    <row r="58" spans="1:702" ht="26.25" x14ac:dyDescent="0.25">
      <c r="A58" s="61" t="s">
        <v>165</v>
      </c>
      <c r="B58" s="73" t="s">
        <v>110</v>
      </c>
      <c r="C58" s="69"/>
      <c r="D58" s="70">
        <v>43878</v>
      </c>
      <c r="E58" s="75" t="s">
        <v>57</v>
      </c>
      <c r="F58" s="71">
        <v>10000</v>
      </c>
      <c r="G58" s="69"/>
      <c r="H58" s="72">
        <f t="array" aca="1" ref="H58" ca="1">IF(OR($D58=Fériés,$D58=Ponts,NOT(NETWORKDAYS.INTL($D58,$D58,Chômés))),"Erreur de",IF($D58="","Absence de",IFERROR(
IF($I58="Terminé","Opération",
IF(TODAY()&lt;=$D58,$D58,
IF($I58&lt;WORKDAY.INTL(Prochaine_Echéance,IF(OR(WORKDAY.INTL(Prochaine_Echéance,0,Chômés,Tout_JF_P)=Tout_JF_P),1,0)*Sens,Chômés,Tout_JF_P),
$I58,
WORKDAY.INTL(Prochaine_Echéance,IF(OR(WORKDAY.INTL(Prochaine_Echéance,0,Chômés,Tout_JF_P)=Tout_JF_P),1,0)*Sens,Chômés,Tout_JF_P))
)),
IF($D58="","Absence de","Erreur de"))))</f>
        <v>44244</v>
      </c>
      <c r="I58" s="60" t="str">
        <f t="array" aca="1" ref="I58" ca="1">IF(OR($D58=Fériés,$D58=Ponts,NOT(NETWORKDAYS.INTL($D58,$D58,Chômés))),"date de début",IFERROR(
IF(La_Dernière_Opération&gt;EDATE($D58,100),"Perpétuel",
IF(La_Dernière_Opération&lt;TODAY(),"Terminé",La_Dernière_Opération)),IF(AND(ISNUMBER($D58),$E58=""),"périodicité","date de début")))</f>
        <v>date de début</v>
      </c>
      <c r="J58" s="40" t="str">
        <f t="array" aca="1" ref="J58" ca="1">IFERROR(IF(J$4&lt;$D58,"",
IF(J$4&gt;La_Dernière_Opération,"",
IF(J$4=La_Dernière_Opération,Montant,
IF(J$4=$D58,IF(OR(J$4=Tout_JF_P,NOT(NETWORKDAYS.INTL(J$4,J$4,Chômés))),"*",Montant),
IF(_T_E=J$4,IF(OR(J$4=Tout_JF_P,NOT(NETWORKDAYS.INTL(J$4,J$4,Chômés))),"*",Montant),
IF(AND(OFFSET(J58,,-Sens)&lt;&gt;"",OR(OFFSET(J$4,,-Sens)=Tout_JF_P,NOT(NETWORKDAYS.INTL(OFFSET(J$4,,-Sens),OFFSET(J$4,,-Sens),Chômés)))),IF(OR(J$4=Tout_JF_P,NOT(NETWORKDAYS.INTL(J$4,J$4,Chômés))),"*",Montant),
"")))))),"")</f>
        <v/>
      </c>
      <c r="K58" s="40" t="str">
        <f t="array" aca="1" ref="K58" ca="1">IFERROR(IF(K$4&lt;$D58,"",
IF(K$4&gt;La_Dernière_Opération,"",
IF(K$4=La_Dernière_Opération,Montant,
IF(K$4=$D58,IF(OR(K$4=Tout_JF_P,NOT(NETWORKDAYS.INTL(K$4,K$4,Chômés))),"*",Montant),
IF(_T_E=K$4,IF(OR(K$4=Tout_JF_P,NOT(NETWORKDAYS.INTL(K$4,K$4,Chômés))),"*",Montant),
IF(AND(OFFSET(K58,,-Sens)&lt;&gt;"",OR(OFFSET(K$4,,-Sens)=Tout_JF_P,NOT(NETWORKDAYS.INTL(OFFSET(K$4,,-Sens),OFFSET(K$4,,-Sens),Chômés)))),IF(OR(K$4=Tout_JF_P,NOT(NETWORKDAYS.INTL(K$4,K$4,Chômés))),"*",Montant),
"")))))),"")</f>
        <v/>
      </c>
      <c r="L58" s="40" t="str">
        <f t="array" aca="1" ref="L58" ca="1">IFERROR(IF(L$4&lt;$D58,"",
IF(L$4&gt;La_Dernière_Opération,"",
IF(L$4=La_Dernière_Opération,Montant,
IF(L$4=$D58,IF(OR(L$4=Tout_JF_P,NOT(NETWORKDAYS.INTL(L$4,L$4,Chômés))),"*",Montant),
IF(_T_E=L$4,IF(OR(L$4=Tout_JF_P,NOT(NETWORKDAYS.INTL(L$4,L$4,Chômés))),"*",Montant),
IF(AND(OFFSET(L58,,-Sens)&lt;&gt;"",OR(OFFSET(L$4,,-Sens)=Tout_JF_P,NOT(NETWORKDAYS.INTL(OFFSET(L$4,,-Sens),OFFSET(L$4,,-Sens),Chômés)))),IF(OR(L$4=Tout_JF_P,NOT(NETWORKDAYS.INTL(L$4,L$4,Chômés))),"*",Montant),
"")))))),"")</f>
        <v/>
      </c>
      <c r="M58" s="40" t="str">
        <f t="array" aca="1" ref="M58" ca="1">IFERROR(IF(M$4&lt;$D58,"",
IF(M$4&gt;La_Dernière_Opération,"",
IF(M$4=La_Dernière_Opération,Montant,
IF(M$4=$D58,IF(OR(M$4=Tout_JF_P,NOT(NETWORKDAYS.INTL(M$4,M$4,Chômés))),"*",Montant),
IF(_T_E=M$4,IF(OR(M$4=Tout_JF_P,NOT(NETWORKDAYS.INTL(M$4,M$4,Chômés))),"*",Montant),
IF(AND(OFFSET(M58,,-Sens)&lt;&gt;"",OR(OFFSET(M$4,,-Sens)=Tout_JF_P,NOT(NETWORKDAYS.INTL(OFFSET(M$4,,-Sens),OFFSET(M$4,,-Sens),Chômés)))),IF(OR(M$4=Tout_JF_P,NOT(NETWORKDAYS.INTL(M$4,M$4,Chômés))),"*",Montant),
"")))))),"")</f>
        <v/>
      </c>
      <c r="N58" s="40" t="str">
        <f t="array" aca="1" ref="N58" ca="1">IFERROR(IF(N$4&lt;$D58,"",
IF(N$4&gt;La_Dernière_Opération,"",
IF(N$4=La_Dernière_Opération,Montant,
IF(N$4=$D58,IF(OR(N$4=Tout_JF_P,NOT(NETWORKDAYS.INTL(N$4,N$4,Chômés))),"*",Montant),
IF(_T_E=N$4,IF(OR(N$4=Tout_JF_P,NOT(NETWORKDAYS.INTL(N$4,N$4,Chômés))),"*",Montant),
IF(AND(OFFSET(N58,,-Sens)&lt;&gt;"",OR(OFFSET(N$4,,-Sens)=Tout_JF_P,NOT(NETWORKDAYS.INTL(OFFSET(N$4,,-Sens),OFFSET(N$4,,-Sens),Chômés)))),IF(OR(N$4=Tout_JF_P,NOT(NETWORKDAYS.INTL(N$4,N$4,Chômés))),"*",Montant),
"")))))),"")</f>
        <v/>
      </c>
      <c r="O58" s="40" t="str">
        <f t="array" aca="1" ref="O58" ca="1">IFERROR(IF(O$4&lt;$D58,"",
IF(O$4&gt;La_Dernière_Opération,"",
IF(O$4=La_Dernière_Opération,Montant,
IF(O$4=$D58,IF(OR(O$4=Tout_JF_P,NOT(NETWORKDAYS.INTL(O$4,O$4,Chômés))),"*",Montant),
IF(_T_E=O$4,IF(OR(O$4=Tout_JF_P,NOT(NETWORKDAYS.INTL(O$4,O$4,Chômés))),"*",Montant),
IF(AND(OFFSET(O58,,-Sens)&lt;&gt;"",OR(OFFSET(O$4,,-Sens)=Tout_JF_P,NOT(NETWORKDAYS.INTL(OFFSET(O$4,,-Sens),OFFSET(O$4,,-Sens),Chômés)))),IF(OR(O$4=Tout_JF_P,NOT(NETWORKDAYS.INTL(O$4,O$4,Chômés))),"*",Montant),
"")))))),"")</f>
        <v/>
      </c>
      <c r="P58" s="40" t="str">
        <f t="array" aca="1" ref="P58" ca="1">IFERROR(IF(P$4&lt;$D58,"",
IF(P$4&gt;La_Dernière_Opération,"",
IF(P$4=La_Dernière_Opération,Montant,
IF(P$4=$D58,IF(OR(P$4=Tout_JF_P,NOT(NETWORKDAYS.INTL(P$4,P$4,Chômés))),"*",Montant),
IF(_T_E=P$4,IF(OR(P$4=Tout_JF_P,NOT(NETWORKDAYS.INTL(P$4,P$4,Chômés))),"*",Montant),
IF(AND(OFFSET(P58,,-Sens)&lt;&gt;"",OR(OFFSET(P$4,,-Sens)=Tout_JF_P,NOT(NETWORKDAYS.INTL(OFFSET(P$4,,-Sens),OFFSET(P$4,,-Sens),Chômés)))),IF(OR(P$4=Tout_JF_P,NOT(NETWORKDAYS.INTL(P$4,P$4,Chômés))),"*",Montant),
"")))))),"")</f>
        <v/>
      </c>
      <c r="Q58" s="40" t="str">
        <f t="array" aca="1" ref="Q58" ca="1">IFERROR(IF(Q$4&lt;$D58,"",
IF(Q$4&gt;La_Dernière_Opération,"",
IF(Q$4=La_Dernière_Opération,Montant,
IF(Q$4=$D58,IF(OR(Q$4=Tout_JF_P,NOT(NETWORKDAYS.INTL(Q$4,Q$4,Chômés))),"*",Montant),
IF(_T_E=Q$4,IF(OR(Q$4=Tout_JF_P,NOT(NETWORKDAYS.INTL(Q$4,Q$4,Chômés))),"*",Montant),
IF(AND(OFFSET(Q58,,-Sens)&lt;&gt;"",OR(OFFSET(Q$4,,-Sens)=Tout_JF_P,NOT(NETWORKDAYS.INTL(OFFSET(Q$4,,-Sens),OFFSET(Q$4,,-Sens),Chômés)))),IF(OR(Q$4=Tout_JF_P,NOT(NETWORKDAYS.INTL(Q$4,Q$4,Chômés))),"*",Montant),
"")))))),"")</f>
        <v/>
      </c>
      <c r="R58" s="87" t="str">
        <f t="array" aca="1" ref="R58" ca="1">IFERROR(IF(R$4&lt;$D58,"",
IF(R$4&gt;La_Dernière_Opération,"",
IF(R$4=La_Dernière_Opération,Montant,
IF(R$4=$D58,IF(OR(R$4=Tout_JF_P,NOT(NETWORKDAYS.INTL(R$4,R$4,Chômés))),"*",Montant),
IF(_T_E=R$4,IF(OR(R$4=Tout_JF_P,NOT(NETWORKDAYS.INTL(R$4,R$4,Chômés))),"*",Montant),
IF(AND(OFFSET(R58,,-Sens)&lt;&gt;"",OR(OFFSET(R$4,,-Sens)=Tout_JF_P,NOT(NETWORKDAYS.INTL(OFFSET(R$4,,-Sens),OFFSET(R$4,,-Sens),Chômés)))),IF(OR(R$4=Tout_JF_P,NOT(NETWORKDAYS.INTL(R$4,R$4,Chômés))),"*",Montant),
"")))))),"")</f>
        <v/>
      </c>
      <c r="S58" s="87" t="str">
        <f t="array" aca="1" ref="S58" ca="1">IFERROR(IF(S$4&lt;$D58,"",
IF(S$4&gt;La_Dernière_Opération,"",
IF(S$4=La_Dernière_Opération,Montant,
IF(S$4=$D58,IF(OR(S$4=Tout_JF_P,NOT(NETWORKDAYS.INTL(S$4,S$4,Chômés))),"*",Montant),
IF(_T_E=S$4,IF(OR(S$4=Tout_JF_P,NOT(NETWORKDAYS.INTL(S$4,S$4,Chômés))),"*",Montant),
IF(AND(OFFSET(S58,,-Sens)&lt;&gt;"",OR(OFFSET(S$4,,-Sens)=Tout_JF_P,NOT(NETWORKDAYS.INTL(OFFSET(S$4,,-Sens),OFFSET(S$4,,-Sens),Chômés)))),IF(OR(S$4=Tout_JF_P,NOT(NETWORKDAYS.INTL(S$4,S$4,Chômés))),"*",Montant),
"")))))),"")</f>
        <v/>
      </c>
      <c r="T58" s="87" t="str">
        <f t="array" aca="1" ref="T58" ca="1">IFERROR(IF(T$4&lt;$D58,"",
IF(T$4&gt;La_Dernière_Opération,"",
IF(T$4=La_Dernière_Opération,Montant,
IF(T$4=$D58,IF(OR(T$4=Tout_JF_P,NOT(NETWORKDAYS.INTL(T$4,T$4,Chômés))),"*",Montant),
IF(_T_E=T$4,IF(OR(T$4=Tout_JF_P,NOT(NETWORKDAYS.INTL(T$4,T$4,Chômés))),"*",Montant),
IF(AND(OFFSET(T58,,-Sens)&lt;&gt;"",OR(OFFSET(T$4,,-Sens)=Tout_JF_P,NOT(NETWORKDAYS.INTL(OFFSET(T$4,,-Sens),OFFSET(T$4,,-Sens),Chômés)))),IF(OR(T$4=Tout_JF_P,NOT(NETWORKDAYS.INTL(T$4,T$4,Chômés))),"*",Montant),
"")))))),"")</f>
        <v/>
      </c>
      <c r="U58" s="87" t="str">
        <f t="array" aca="1" ref="U58" ca="1">IFERROR(IF(U$4&lt;$D58,"",
IF(U$4&gt;La_Dernière_Opération,"",
IF(U$4=La_Dernière_Opération,Montant,
IF(U$4=$D58,IF(OR(U$4=Tout_JF_P,NOT(NETWORKDAYS.INTL(U$4,U$4,Chômés))),"*",Montant),
IF(_T_E=U$4,IF(OR(U$4=Tout_JF_P,NOT(NETWORKDAYS.INTL(U$4,U$4,Chômés))),"*",Montant),
IF(AND(OFFSET(U58,,-Sens)&lt;&gt;"",OR(OFFSET(U$4,,-Sens)=Tout_JF_P,NOT(NETWORKDAYS.INTL(OFFSET(U$4,,-Sens),OFFSET(U$4,,-Sens),Chômés)))),IF(OR(U$4=Tout_JF_P,NOT(NETWORKDAYS.INTL(U$4,U$4,Chômés))),"*",Montant),
"")))))),"")</f>
        <v/>
      </c>
      <c r="V58" s="87" t="str">
        <f ca="1">IFERROR(IF(V$4&lt;$D58,"",
IF(V$4&gt;La_Dernière_Opération,"",
IF(V$4=La_Dernière_Opération,Montant,
IF(V$4=$D58,IF(OR(V$4=Tout_JF_P,NOT(NETWORKDAYS.INTL(V$4,V$4,Chômés))),"*",Montant),
IF(_T_E=V$4,IF(OR(V$4=Tout_JF_P,NOT(NETWORKDAYS.INTL(V$4,V$4,Chômés))),"*",Montant),
IF(AND(OFFSET(V58,,-Sens)&lt;&gt;"",OR(OFFSET(V$4,,-Sens)=Tout_JF_P,NOT(NETWORKDAYS.INTL(OFFSET(V$4,,-Sens),OFFSET(V$4,,-Sens),Chômés)))),IF(OR(V$4=Tout_JF_P,NOT(NETWORKDAYS.INTL(V$4,V$4,Chômés))),"*",Montant),
"")))))),"")</f>
        <v/>
      </c>
      <c r="W58" s="87" t="str">
        <f ca="1">IFERROR(IF(W$4&lt;$D58,"",
IF(W$4&gt;La_Dernière_Opération,"",
IF(W$4=La_Dernière_Opération,Montant,
IF(W$4=$D58,IF(OR(W$4=Tout_JF_P,NOT(NETWORKDAYS.INTL(W$4,W$4,Chômés))),"*",Montant),
IF(_T_E=W$4,IF(OR(W$4=Tout_JF_P,NOT(NETWORKDAYS.INTL(W$4,W$4,Chômés))),"*",Montant),
IF(AND(OFFSET(W58,,-Sens)&lt;&gt;"",OR(OFFSET(W$4,,-Sens)=Tout_JF_P,NOT(NETWORKDAYS.INTL(OFFSET(W$4,,-Sens),OFFSET(W$4,,-Sens),Chômés)))),IF(OR(W$4=Tout_JF_P,NOT(NETWORKDAYS.INTL(W$4,W$4,Chômés))),"*",Montant),
"")))))),"")</f>
        <v/>
      </c>
      <c r="X58" s="87" t="str">
        <f t="array" aca="1" ref="X58" ca="1">IFERROR(IF(X$4&lt;$D58,"",
IF(X$4&gt;La_Dernière_Opération,"",
IF(X$4=La_Dernière_Opération,Montant,
IF(X$4=$D58,IF(OR(X$4=Tout_JF_P,NOT(NETWORKDAYS.INTL(X$4,X$4,Chômés))),"*",Montant),
IF(_T_E=X$4,IF(OR(X$4=Tout_JF_P,NOT(NETWORKDAYS.INTL(X$4,X$4,Chômés))),"*",Montant),
IF(AND(OFFSET(X58,,-Sens)&lt;&gt;"",OR(OFFSET(X$4,,-Sens)=Tout_JF_P,NOT(NETWORKDAYS.INTL(OFFSET(X$4,,-Sens),OFFSET(X$4,,-Sens),Chômés)))),IF(OR(X$4=Tout_JF_P,NOT(NETWORKDAYS.INTL(X$4,X$4,Chômés))),"*",Montant),
"")))))),"")</f>
        <v/>
      </c>
      <c r="Y58" s="87" t="str">
        <f t="array" aca="1" ref="Y58" ca="1">IFERROR(IF(Y$4&lt;$D58,"",
IF(Y$4&gt;La_Dernière_Opération,"",
IF(Y$4=La_Dernière_Opération,Montant,
IF(Y$4=$D58,IF(OR(Y$4=Tout_JF_P,NOT(NETWORKDAYS.INTL(Y$4,Y$4,Chômés))),"*",Montant),
IF(_T_E=Y$4,IF(OR(Y$4=Tout_JF_P,NOT(NETWORKDAYS.INTL(Y$4,Y$4,Chômés))),"*",Montant),
IF(AND(OFFSET(Y58,,-Sens)&lt;&gt;"",OR(OFFSET(Y$4,,-Sens)=Tout_JF_P,NOT(NETWORKDAYS.INTL(OFFSET(Y$4,,-Sens),OFFSET(Y$4,,-Sens),Chômés)))),IF(OR(Y$4=Tout_JF_P,NOT(NETWORKDAYS.INTL(Y$4,Y$4,Chômés))),"*",Montant),
"")))))),"")</f>
        <v/>
      </c>
      <c r="Z58" s="87" t="str">
        <f t="array" aca="1" ref="Z58" ca="1">IFERROR(IF(Z$4&lt;$D58,"",
IF(Z$4&gt;La_Dernière_Opération,"",
IF(Z$4=La_Dernière_Opération,Montant,
IF(Z$4=$D58,IF(OR(Z$4=Tout_JF_P,NOT(NETWORKDAYS.INTL(Z$4,Z$4,Chômés))),"*",Montant),
IF(_T_E=Z$4,IF(OR(Z$4=Tout_JF_P,NOT(NETWORKDAYS.INTL(Z$4,Z$4,Chômés))),"*",Montant),
IF(AND(OFFSET(Z58,,-Sens)&lt;&gt;"",OR(OFFSET(Z$4,,-Sens)=Tout_JF_P,NOT(NETWORKDAYS.INTL(OFFSET(Z$4,,-Sens),OFFSET(Z$4,,-Sens),Chômés)))),IF(OR(Z$4=Tout_JF_P,NOT(NETWORKDAYS.INTL(Z$4,Z$4,Chômés))),"*",Montant),
"")))))),"")</f>
        <v/>
      </c>
      <c r="AA58" s="87" t="str">
        <f t="array" aca="1" ref="AA58" ca="1">IFERROR(IF(AA$4&lt;$D58,"",
IF(AA$4&gt;La_Dernière_Opération,"",
IF(AA$4=La_Dernière_Opération,Montant,
IF(AA$4=$D58,IF(OR(AA$4=Tout_JF_P,NOT(NETWORKDAYS.INTL(AA$4,AA$4,Chômés))),"*",Montant),
IF(_T_E=AA$4,IF(OR(AA$4=Tout_JF_P,NOT(NETWORKDAYS.INTL(AA$4,AA$4,Chômés))),"*",Montant),
IF(AND(OFFSET(AA58,,-Sens)&lt;&gt;"",OR(OFFSET(AA$4,,-Sens)=Tout_JF_P,NOT(NETWORKDAYS.INTL(OFFSET(AA$4,,-Sens),OFFSET(AA$4,,-Sens),Chômés)))),IF(OR(AA$4=Tout_JF_P,NOT(NETWORKDAYS.INTL(AA$4,AA$4,Chômés))),"*",Montant),
"")))))),"")</f>
        <v/>
      </c>
      <c r="AB58" s="87" t="str">
        <f ca="1">IFERROR(IF(AB$4&lt;$D58,"",
IF(AB$4&gt;La_Dernière_Opération,"",
IF(AB$4=La_Dernière_Opération,Montant,
IF(AB$4=$D58,IF(OR(AB$4=Tout_JF_P,NOT(NETWORKDAYS.INTL(AB$4,AB$4,Chômés))),"*",Montant),
IF(_T_E=AB$4,IF(OR(AB$4=Tout_JF_P,NOT(NETWORKDAYS.INTL(AB$4,AB$4,Chômés))),"*",Montant),
IF(AND(OFFSET(AB58,,-Sens)&lt;&gt;"",OR(OFFSET(AB$4,,-Sens)=Tout_JF_P,NOT(NETWORKDAYS.INTL(OFFSET(AB$4,,-Sens),OFFSET(AB$4,,-Sens),Chômés)))),IF(OR(AB$4=Tout_JF_P,NOT(NETWORKDAYS.INTL(AB$4,AB$4,Chômés))),"*",Montant),
"")))))),"")</f>
        <v/>
      </c>
      <c r="AC58" s="87" t="str">
        <f t="array" aca="1" ref="AC58" ca="1">IFERROR(IF(AC$4&lt;$D58,"",
IF(AC$4&gt;La_Dernière_Opération,"",
IF(AC$4=La_Dernière_Opération,Montant,
IF(AC$4=$D58,IF(OR(AC$4=Tout_JF_P,NOT(NETWORKDAYS.INTL(AC$4,AC$4,Chômés))),"*",Montant),
IF(_T_E=AC$4,IF(OR(AC$4=Tout_JF_P,NOT(NETWORKDAYS.INTL(AC$4,AC$4,Chômés))),"*",Montant),
IF(AND(OFFSET(AC58,,-Sens)&lt;&gt;"",OR(OFFSET(AC$4,,-Sens)=Tout_JF_P,NOT(NETWORKDAYS.INTL(OFFSET(AC$4,,-Sens),OFFSET(AC$4,,-Sens),Chômés)))),IF(OR(AC$4=Tout_JF_P,NOT(NETWORKDAYS.INTL(AC$4,AC$4,Chômés))),"*",Montant),
"")))))),"")</f>
        <v/>
      </c>
      <c r="AD58" s="87" t="str">
        <f ca="1">IFERROR(IF(AD$4&lt;$D58,"",
IF(AD$4&gt;La_Dernière_Opération,"",
IF(AD$4=La_Dernière_Opération,Montant,
IF(AD$4=$D58,IF(OR(AD$4=Tout_JF_P,NOT(NETWORKDAYS.INTL(AD$4,AD$4,Chômés))),"*",Montant),
IF(_T_E=AD$4,IF(OR(AD$4=Tout_JF_P,NOT(NETWORKDAYS.INTL(AD$4,AD$4,Chômés))),"*",Montant),
IF(AND(OFFSET(AD58,,-Sens)&lt;&gt;"",OR(OFFSET(AD$4,,-Sens)=Tout_JF_P,NOT(NETWORKDAYS.INTL(OFFSET(AD$4,,-Sens),OFFSET(AD$4,,-Sens),Chômés)))),IF(OR(AD$4=Tout_JF_P,NOT(NETWORKDAYS.INTL(AD$4,AD$4,Chômés))),"*",Montant),
"")))))),"")</f>
        <v/>
      </c>
      <c r="AE58" s="87" t="str">
        <f t="array" aca="1" ref="AE58" ca="1">IFERROR(IF(AE$4&lt;$D58,"",
IF(AE$4&gt;La_Dernière_Opération,"",
IF(AE$4=La_Dernière_Opération,Montant,
IF(AE$4=$D58,IF(OR(AE$4=Tout_JF_P,NOT(NETWORKDAYS.INTL(AE$4,AE$4,Chômés))),"*",Montant),
IF(_T_E=AE$4,IF(OR(AE$4=Tout_JF_P,NOT(NETWORKDAYS.INTL(AE$4,AE$4,Chômés))),"*",Montant),
IF(AND(OFFSET(AE58,,-Sens)&lt;&gt;"",OR(OFFSET(AE$4,,-Sens)=Tout_JF_P,NOT(NETWORKDAYS.INTL(OFFSET(AE$4,,-Sens),OFFSET(AE$4,,-Sens),Chômés)))),IF(OR(AE$4=Tout_JF_P,NOT(NETWORKDAYS.INTL(AE$4,AE$4,Chômés))),"*",Montant),
"")))))),"")</f>
        <v/>
      </c>
      <c r="AF58" s="87" t="str">
        <f t="array" aca="1" ref="AF58" ca="1">IFERROR(IF(AF$4&lt;$D58,"",
IF(AF$4&gt;La_Dernière_Opération,"",
IF(AF$4=La_Dernière_Opération,Montant,
IF(AF$4=$D58,IF(OR(AF$4=Tout_JF_P,NOT(NETWORKDAYS.INTL(AF$4,AF$4,Chômés))),"*",Montant),
IF(_T_E=AF$4,IF(OR(AF$4=Tout_JF_P,NOT(NETWORKDAYS.INTL(AF$4,AF$4,Chômés))),"*",Montant),
IF(AND(OFFSET(AF58,,-Sens)&lt;&gt;"",OR(OFFSET(AF$4,,-Sens)=Tout_JF_P,NOT(NETWORKDAYS.INTL(OFFSET(AF$4,,-Sens),OFFSET(AF$4,,-Sens),Chômés)))),IF(OR(AF$4=Tout_JF_P,NOT(NETWORKDAYS.INTL(AF$4,AF$4,Chômés))),"*",Montant),
"")))))),"")</f>
        <v/>
      </c>
      <c r="AG58" s="87" t="str">
        <f ca="1">IFERROR(IF(AG$4&lt;$D58,"",
IF(AG$4&gt;La_Dernière_Opération,"",
IF(AG$4=La_Dernière_Opération,Montant,
IF(AG$4=$D58,IF(OR(AG$4=Tout_JF_P,NOT(NETWORKDAYS.INTL(AG$4,AG$4,Chômés))),"*",Montant),
IF(_T_E=AG$4,IF(OR(AG$4=Tout_JF_P,NOT(NETWORKDAYS.INTL(AG$4,AG$4,Chômés))),"*",Montant),
IF(AND(OFFSET(AG58,,-Sens)&lt;&gt;"",OR(OFFSET(AG$4,,-Sens)=Tout_JF_P,NOT(NETWORKDAYS.INTL(OFFSET(AG$4,,-Sens),OFFSET(AG$4,,-Sens),Chômés)))),IF(OR(AG$4=Tout_JF_P,NOT(NETWORKDAYS.INTL(AG$4,AG$4,Chômés))),"*",Montant),
"")))))),"")</f>
        <v/>
      </c>
      <c r="AH58" s="87" t="str">
        <f t="array" aca="1" ref="AH58" ca="1">IFERROR(IF(AH$4&lt;$D58,"",
IF(AH$4&gt;La_Dernière_Opération,"",
IF(AH$4=La_Dernière_Opération,Montant,
IF(AH$4=$D58,IF(OR(AH$4=Tout_JF_P,NOT(NETWORKDAYS.INTL(AH$4,AH$4,Chômés))),"*",Montant),
IF(_T_E=AH$4,IF(OR(AH$4=Tout_JF_P,NOT(NETWORKDAYS.INTL(AH$4,AH$4,Chômés))),"*",Montant),
IF(AND(OFFSET(AH58,,-Sens)&lt;&gt;"",OR(OFFSET(AH$4,,-Sens)=Tout_JF_P,NOT(NETWORKDAYS.INTL(OFFSET(AH$4,,-Sens),OFFSET(AH$4,,-Sens),Chômés)))),IF(OR(AH$4=Tout_JF_P,NOT(NETWORKDAYS.INTL(AH$4,AH$4,Chômés))),"*",Montant),
"")))))),"")</f>
        <v/>
      </c>
      <c r="AI58" s="87" t="str">
        <f ca="1">IFERROR(IF(AI$4&lt;$D58,"",
IF(AI$4&gt;La_Dernière_Opération,"",
IF(AI$4=La_Dernière_Opération,Montant,
IF(AI$4=$D58,IF(OR(AI$4=Tout_JF_P,NOT(NETWORKDAYS.INTL(AI$4,AI$4,Chômés))),"*",Montant),
IF(_T_E=AI$4,IF(OR(AI$4=Tout_JF_P,NOT(NETWORKDAYS.INTL(AI$4,AI$4,Chômés))),"*",Montant),
IF(AND(OFFSET(AI58,,-Sens)&lt;&gt;"",OR(OFFSET(AI$4,,-Sens)=Tout_JF_P,NOT(NETWORKDAYS.INTL(OFFSET(AI$4,,-Sens),OFFSET(AI$4,,-Sens),Chômés)))),IF(OR(AI$4=Tout_JF_P,NOT(NETWORKDAYS.INTL(AI$4,AI$4,Chômés))),"*",Montant),
"")))))),"")</f>
        <v/>
      </c>
      <c r="AJ58" s="87" t="str">
        <f t="array" aca="1" ref="AJ58" ca="1">IFERROR(IF(AJ$4&lt;$D58,"",
IF(AJ$4&gt;La_Dernière_Opération,"",
IF(AJ$4=La_Dernière_Opération,Montant,
IF(AJ$4=$D58,IF(OR(AJ$4=Tout_JF_P,NOT(NETWORKDAYS.INTL(AJ$4,AJ$4,Chômés))),"*",Montant),
IF(_T_E=AJ$4,IF(OR(AJ$4=Tout_JF_P,NOT(NETWORKDAYS.INTL(AJ$4,AJ$4,Chômés))),"*",Montant),
IF(AND(OFFSET(AJ58,,-Sens)&lt;&gt;"",OR(OFFSET(AJ$4,,-Sens)=Tout_JF_P,NOT(NETWORKDAYS.INTL(OFFSET(AJ$4,,-Sens),OFFSET(AJ$4,,-Sens),Chômés)))),IF(OR(AJ$4=Tout_JF_P,NOT(NETWORKDAYS.INTL(AJ$4,AJ$4,Chômés))),"*",Montant),
"")))))),"")</f>
        <v/>
      </c>
      <c r="AK58" s="87" t="str">
        <f t="array" aca="1" ref="AK58" ca="1">IFERROR(IF(AK$4&lt;$D58,"",
IF(AK$4&gt;La_Dernière_Opération,"",
IF(AK$4=La_Dernière_Opération,Montant,
IF(AK$4=$D58,IF(OR(AK$4=Tout_JF_P,NOT(NETWORKDAYS.INTL(AK$4,AK$4,Chômés))),"*",Montant),
IF(_T_E=AK$4,IF(OR(AK$4=Tout_JF_P,NOT(NETWORKDAYS.INTL(AK$4,AK$4,Chômés))),"*",Montant),
IF(AND(OFFSET(AK58,,-Sens)&lt;&gt;"",OR(OFFSET(AK$4,,-Sens)=Tout_JF_P,NOT(NETWORKDAYS.INTL(OFFSET(AK$4,,-Sens),OFFSET(AK$4,,-Sens),Chômés)))),IF(OR(AK$4=Tout_JF_P,NOT(NETWORKDAYS.INTL(AK$4,AK$4,Chômés))),"*",Montant),
"")))))),"")</f>
        <v/>
      </c>
      <c r="AL58" s="87" t="str">
        <f t="array" aca="1" ref="AL58" ca="1">IFERROR(IF(AL$4&lt;$D58,"",
IF(AL$4&gt;La_Dernière_Opération,"",
IF(AL$4=La_Dernière_Opération,Montant,
IF(AL$4=$D58,IF(OR(AL$4=Tout_JF_P,NOT(NETWORKDAYS.INTL(AL$4,AL$4,Chômés))),"*",Montant),
IF(_T_E=AL$4,IF(OR(AL$4=Tout_JF_P,NOT(NETWORKDAYS.INTL(AL$4,AL$4,Chômés))),"*",Montant),
IF(AND(OFFSET(AL58,,-Sens)&lt;&gt;"",OR(OFFSET(AL$4,,-Sens)=Tout_JF_P,NOT(NETWORKDAYS.INTL(OFFSET(AL$4,,-Sens),OFFSET(AL$4,,-Sens),Chômés)))),IF(OR(AL$4=Tout_JF_P,NOT(NETWORKDAYS.INTL(AL$4,AL$4,Chômés))),"*",Montant),
"")))))),"")</f>
        <v/>
      </c>
      <c r="AM58" s="87" t="str">
        <f t="array" aca="1" ref="AM58" ca="1">IFERROR(IF(AM$4&lt;$D58,"",
IF(AM$4&gt;La_Dernière_Opération,"",
IF(AM$4=La_Dernière_Opération,Montant,
IF(AM$4=$D58,IF(OR(AM$4=Tout_JF_P,NOT(NETWORKDAYS.INTL(AM$4,AM$4,Chômés))),"*",Montant),
IF(_T_E=AM$4,IF(OR(AM$4=Tout_JF_P,NOT(NETWORKDAYS.INTL(AM$4,AM$4,Chômés))),"*",Montant),
IF(AND(OFFSET(AM58,,-Sens)&lt;&gt;"",OR(OFFSET(AM$4,,-Sens)=Tout_JF_P,NOT(NETWORKDAYS.INTL(OFFSET(AM$4,,-Sens),OFFSET(AM$4,,-Sens),Chômés)))),IF(OR(AM$4=Tout_JF_P,NOT(NETWORKDAYS.INTL(AM$4,AM$4,Chômés))),"*",Montant),
"")))))),"")</f>
        <v/>
      </c>
      <c r="AN58" s="87" t="str">
        <f t="array" aca="1" ref="AN58" ca="1">IFERROR(IF(AN$4&lt;$D58,"",
IF(AN$4&gt;La_Dernière_Opération,"",
IF(AN$4=La_Dernière_Opération,Montant,
IF(AN$4=$D58,IF(OR(AN$4=Tout_JF_P,NOT(NETWORKDAYS.INTL(AN$4,AN$4,Chômés))),"*",Montant),
IF(_T_E=AN$4,IF(OR(AN$4=Tout_JF_P,NOT(NETWORKDAYS.INTL(AN$4,AN$4,Chômés))),"*",Montant),
IF(AND(OFFSET(AN58,,-Sens)&lt;&gt;"",OR(OFFSET(AN$4,,-Sens)=Tout_JF_P,NOT(NETWORKDAYS.INTL(OFFSET(AN$4,,-Sens),OFFSET(AN$4,,-Sens),Chômés)))),IF(OR(AN$4=Tout_JF_P,NOT(NETWORKDAYS.INTL(AN$4,AN$4,Chômés))),"*",Montant),
"")))))),"")</f>
        <v/>
      </c>
      <c r="AO58" s="87" t="str">
        <f t="array" aca="1" ref="AO58" ca="1">IFERROR(IF(AO$4&lt;$D58,"",
IF(AO$4&gt;La_Dernière_Opération,"",
IF(AO$4=La_Dernière_Opération,Montant,
IF(AO$4=$D58,IF(OR(AO$4=Tout_JF_P,NOT(NETWORKDAYS.INTL(AO$4,AO$4,Chômés))),"*",Montant),
IF(_T_E=AO$4,IF(OR(AO$4=Tout_JF_P,NOT(NETWORKDAYS.INTL(AO$4,AO$4,Chômés))),"*",Montant),
IF(AND(OFFSET(AO58,,-Sens)&lt;&gt;"",OR(OFFSET(AO$4,,-Sens)=Tout_JF_P,NOT(NETWORKDAYS.INTL(OFFSET(AO$4,,-Sens),OFFSET(AO$4,,-Sens),Chômés)))),IF(OR(AO$4=Tout_JF_P,NOT(NETWORKDAYS.INTL(AO$4,AO$4,Chômés))),"*",Montant),
"")))))),"")</f>
        <v/>
      </c>
      <c r="AP58" s="87" t="str">
        <f t="array" aca="1" ref="AP58" ca="1">IFERROR(IF(AP$4&lt;$D58,"",
IF(AP$4&gt;La_Dernière_Opération,"",
IF(AP$4=La_Dernière_Opération,Montant,
IF(AP$4=$D58,IF(OR(AP$4=Tout_JF_P,NOT(NETWORKDAYS.INTL(AP$4,AP$4,Chômés))),"*",Montant),
IF(_T_E=AP$4,IF(OR(AP$4=Tout_JF_P,NOT(NETWORKDAYS.INTL(AP$4,AP$4,Chômés))),"*",Montant),
IF(AND(OFFSET(AP58,,-Sens)&lt;&gt;"",OR(OFFSET(AP$4,,-Sens)=Tout_JF_P,NOT(NETWORKDAYS.INTL(OFFSET(AP$4,,-Sens),OFFSET(AP$4,,-Sens),Chômés)))),IF(OR(AP$4=Tout_JF_P,NOT(NETWORKDAYS.INTL(AP$4,AP$4,Chômés))),"*",Montant),
"")))))),"")</f>
        <v/>
      </c>
      <c r="AQ58" s="87" t="str">
        <f ca="1">IFERROR(IF(AQ$4&lt;$D58,"",
IF(AQ$4&gt;La_Dernière_Opération,"",
IF(AQ$4=La_Dernière_Opération,Montant,
IF(AQ$4=$D58,IF(OR(AQ$4=Tout_JF_P,NOT(NETWORKDAYS.INTL(AQ$4,AQ$4,Chômés))),"*",Montant),
IF(_T_E=AQ$4,IF(OR(AQ$4=Tout_JF_P,NOT(NETWORKDAYS.INTL(AQ$4,AQ$4,Chômés))),"*",Montant),
IF(AND(OFFSET(AQ58,,-Sens)&lt;&gt;"",OR(OFFSET(AQ$4,,-Sens)=Tout_JF_P,NOT(NETWORKDAYS.INTL(OFFSET(AQ$4,,-Sens),OFFSET(AQ$4,,-Sens),Chômés)))),IF(OR(AQ$4=Tout_JF_P,NOT(NETWORKDAYS.INTL(AQ$4,AQ$4,Chômés))),"*",Montant),
"")))))),"")</f>
        <v/>
      </c>
      <c r="AR58" s="87" t="str">
        <f ca="1">IFERROR(IF(AR$4&lt;$D58,"",
IF(AR$4&gt;La_Dernière_Opération,"",
IF(AR$4=La_Dernière_Opération,Montant,
IF(AR$4=$D58,IF(OR(AR$4=Tout_JF_P,NOT(NETWORKDAYS.INTL(AR$4,AR$4,Chômés))),"*",Montant),
IF(_T_E=AR$4,IF(OR(AR$4=Tout_JF_P,NOT(NETWORKDAYS.INTL(AR$4,AR$4,Chômés))),"*",Montant),
IF(AND(OFFSET(AR58,,-Sens)&lt;&gt;"",OR(OFFSET(AR$4,,-Sens)=Tout_JF_P,NOT(NETWORKDAYS.INTL(OFFSET(AR$4,,-Sens),OFFSET(AR$4,,-Sens),Chômés)))),IF(OR(AR$4=Tout_JF_P,NOT(NETWORKDAYS.INTL(AR$4,AR$4,Chômés))),"*",Montant),
"")))))),"")</f>
        <v/>
      </c>
      <c r="AS58" s="87" t="str">
        <f t="array" aca="1" ref="AS58" ca="1">IFERROR(IF(AS$4&lt;$D58,"",
IF(AS$4&gt;La_Dernière_Opération,"",
IF(AS$4=La_Dernière_Opération,Montant,
IF(AS$4=$D58,IF(OR(AS$4=Tout_JF_P,NOT(NETWORKDAYS.INTL(AS$4,AS$4,Chômés))),"*",Montant),
IF(_T_E=AS$4,IF(OR(AS$4=Tout_JF_P,NOT(NETWORKDAYS.INTL(AS$4,AS$4,Chômés))),"*",Montant),
IF(AND(OFFSET(AS58,,-Sens)&lt;&gt;"",OR(OFFSET(AS$4,,-Sens)=Tout_JF_P,NOT(NETWORKDAYS.INTL(OFFSET(AS$4,,-Sens),OFFSET(AS$4,,-Sens),Chômés)))),IF(OR(AS$4=Tout_JF_P,NOT(NETWORKDAYS.INTL(AS$4,AS$4,Chômés))),"*",Montant),
"")))))),"")</f>
        <v/>
      </c>
      <c r="AT58" s="87" t="str">
        <f t="array" aca="1" ref="AT58" ca="1">IFERROR(IF(AT$4&lt;$D58,"",
IF(AT$4&gt;La_Dernière_Opération,"",
IF(AT$4=La_Dernière_Opération,Montant,
IF(AT$4=$D58,IF(OR(AT$4=Tout_JF_P,NOT(NETWORKDAYS.INTL(AT$4,AT$4,Chômés))),"*",Montant),
IF(_T_E=AT$4,IF(OR(AT$4=Tout_JF_P,NOT(NETWORKDAYS.INTL(AT$4,AT$4,Chômés))),"*",Montant),
IF(AND(OFFSET(AT58,,-Sens)&lt;&gt;"",OR(OFFSET(AT$4,,-Sens)=Tout_JF_P,NOT(NETWORKDAYS.INTL(OFFSET(AT$4,,-Sens),OFFSET(AT$4,,-Sens),Chômés)))),IF(OR(AT$4=Tout_JF_P,NOT(NETWORKDAYS.INTL(AT$4,AT$4,Chômés))),"*",Montant),
"")))))),"")</f>
        <v/>
      </c>
      <c r="AU58" s="87" t="str">
        <f t="array" aca="1" ref="AU58" ca="1">IFERROR(IF(AU$4&lt;$D58,"",
IF(AU$4&gt;La_Dernière_Opération,"",
IF(AU$4=La_Dernière_Opération,Montant,
IF(AU$4=$D58,IF(OR(AU$4=Tout_JF_P,NOT(NETWORKDAYS.INTL(AU$4,AU$4,Chômés))),"*",Montant),
IF(_T_E=AU$4,IF(OR(AU$4=Tout_JF_P,NOT(NETWORKDAYS.INTL(AU$4,AU$4,Chômés))),"*",Montant),
IF(AND(OFFSET(AU58,,-Sens)&lt;&gt;"",OR(OFFSET(AU$4,,-Sens)=Tout_JF_P,NOT(NETWORKDAYS.INTL(OFFSET(AU$4,,-Sens),OFFSET(AU$4,,-Sens),Chômés)))),IF(OR(AU$4=Tout_JF_P,NOT(NETWORKDAYS.INTL(AU$4,AU$4,Chômés))),"*",Montant),
"")))))),"")</f>
        <v/>
      </c>
      <c r="AV58" s="87" t="str">
        <f t="array" aca="1" ref="AV58" ca="1">IFERROR(IF(AV$4&lt;$D58,"",
IF(AV$4&gt;La_Dernière_Opération,"",
IF(AV$4=La_Dernière_Opération,Montant,
IF(AV$4=$D58,IF(OR(AV$4=Tout_JF_P,NOT(NETWORKDAYS.INTL(AV$4,AV$4,Chômés))),"*",Montant),
IF(_T_E=AV$4,IF(OR(AV$4=Tout_JF_P,NOT(NETWORKDAYS.INTL(AV$4,AV$4,Chômés))),"*",Montant),
IF(AND(OFFSET(AV58,,-Sens)&lt;&gt;"",OR(OFFSET(AV$4,,-Sens)=Tout_JF_P,NOT(NETWORKDAYS.INTL(OFFSET(AV$4,,-Sens),OFFSET(AV$4,,-Sens),Chômés)))),IF(OR(AV$4=Tout_JF_P,NOT(NETWORKDAYS.INTL(AV$4,AV$4,Chômés))),"*",Montant),
"")))))),"")</f>
        <v/>
      </c>
      <c r="AW58" s="87" t="str">
        <f t="array" aca="1" ref="AW58" ca="1">IFERROR(IF(AW$4&lt;$D58,"",
IF(AW$4&gt;La_Dernière_Opération,"",
IF(AW$4=La_Dernière_Opération,Montant,
IF(AW$4=$D58,IF(OR(AW$4=Tout_JF_P,NOT(NETWORKDAYS.INTL(AW$4,AW$4,Chômés))),"*",Montant),
IF(_T_E=AW$4,IF(OR(AW$4=Tout_JF_P,NOT(NETWORKDAYS.INTL(AW$4,AW$4,Chômés))),"*",Montant),
IF(AND(OFFSET(AW58,,-Sens)&lt;&gt;"",OR(OFFSET(AW$4,,-Sens)=Tout_JF_P,NOT(NETWORKDAYS.INTL(OFFSET(AW$4,,-Sens),OFFSET(AW$4,,-Sens),Chômés)))),IF(OR(AW$4=Tout_JF_P,NOT(NETWORKDAYS.INTL(AW$4,AW$4,Chômés))),"*",Montant),
"")))))),"")</f>
        <v/>
      </c>
      <c r="AX58" s="87" t="str">
        <f t="array" aca="1" ref="AX58" ca="1">IFERROR(IF(AX$4&lt;$D58,"",
IF(AX$4&gt;La_Dernière_Opération,"",
IF(AX$4=La_Dernière_Opération,Montant,
IF(AX$4=$D58,IF(OR(AX$4=Tout_JF_P,NOT(NETWORKDAYS.INTL(AX$4,AX$4,Chômés))),"*",Montant),
IF(_T_E=AX$4,IF(OR(AX$4=Tout_JF_P,NOT(NETWORKDAYS.INTL(AX$4,AX$4,Chômés))),"*",Montant),
IF(AND(OFFSET(AX58,,-Sens)&lt;&gt;"",OR(OFFSET(AX$4,,-Sens)=Tout_JF_P,NOT(NETWORKDAYS.INTL(OFFSET(AX$4,,-Sens),OFFSET(AX$4,,-Sens),Chômés)))),IF(OR(AX$4=Tout_JF_P,NOT(NETWORKDAYS.INTL(AX$4,AX$4,Chômés))),"*",Montant),
"")))))),"")</f>
        <v/>
      </c>
      <c r="AY58" s="87" t="str">
        <f ca="1">IFERROR(IF(AY$4&lt;$D58,"",
IF(AY$4&gt;La_Dernière_Opération,"",
IF(AY$4=La_Dernière_Opération,Montant,
IF(AY$4=$D58,IF(OR(AY$4=Tout_JF_P,NOT(NETWORKDAYS.INTL(AY$4,AY$4,Chômés))),"*",Montant),
IF(_T_E=AY$4,IF(OR(AY$4=Tout_JF_P,NOT(NETWORKDAYS.INTL(AY$4,AY$4,Chômés))),"*",Montant),
IF(AND(OFFSET(AY58,,-Sens)&lt;&gt;"",OR(OFFSET(AY$4,,-Sens)=Tout_JF_P,NOT(NETWORKDAYS.INTL(OFFSET(AY$4,,-Sens),OFFSET(AY$4,,-Sens),Chômés)))),IF(OR(AY$4=Tout_JF_P,NOT(NETWORKDAYS.INTL(AY$4,AY$4,Chômés))),"*",Montant),
"")))))),"")</f>
        <v/>
      </c>
      <c r="AZ58" s="87" t="str">
        <f ca="1">IFERROR(IF(AZ$4&lt;$D58,"",
IF(AZ$4&gt;La_Dernière_Opération,"",
IF(AZ$4=La_Dernière_Opération,Montant,
IF(AZ$4=$D58,IF(OR(AZ$4=Tout_JF_P,NOT(NETWORKDAYS.INTL(AZ$4,AZ$4,Chômés))),"*",Montant),
IF(_T_E=AZ$4,IF(OR(AZ$4=Tout_JF_P,NOT(NETWORKDAYS.INTL(AZ$4,AZ$4,Chômés))),"*",Montant),
IF(AND(OFFSET(AZ58,,-Sens)&lt;&gt;"",OR(OFFSET(AZ$4,,-Sens)=Tout_JF_P,NOT(NETWORKDAYS.INTL(OFFSET(AZ$4,,-Sens),OFFSET(AZ$4,,-Sens),Chômés)))),IF(OR(AZ$4=Tout_JF_P,NOT(NETWORKDAYS.INTL(AZ$4,AZ$4,Chômés))),"*",Montant),
"")))))),"")</f>
        <v/>
      </c>
      <c r="BA58" s="87" t="str">
        <f t="array" aca="1" ref="BA58" ca="1">IFERROR(IF(BA$4&lt;$D58,"",
IF(BA$4&gt;La_Dernière_Opération,"",
IF(BA$4=La_Dernière_Opération,Montant,
IF(BA$4=$D58,IF(OR(BA$4=Tout_JF_P,NOT(NETWORKDAYS.INTL(BA$4,BA$4,Chômés))),"*",Montant),
IF(_T_E=BA$4,IF(OR(BA$4=Tout_JF_P,NOT(NETWORKDAYS.INTL(BA$4,BA$4,Chômés))),"*",Montant),
IF(AND(OFFSET(BA58,,-Sens)&lt;&gt;"",OR(OFFSET(BA$4,,-Sens)=Tout_JF_P,NOT(NETWORKDAYS.INTL(OFFSET(BA$4,,-Sens),OFFSET(BA$4,,-Sens),Chômés)))),IF(OR(BA$4=Tout_JF_P,NOT(NETWORKDAYS.INTL(BA$4,BA$4,Chômés))),"*",Montant),
"")))))),"")</f>
        <v/>
      </c>
      <c r="BB58" s="88" t="str">
        <f t="array" aca="1" ref="BB58" ca="1">IFERROR(IF(BB$4&lt;$D58,"",
IF(BB$4&gt;La_Dernière_Opération,"",
IF(BB$4=La_Dernière_Opération,Montant,
IF(BB$4=$D58,IF(OR(BB$4=Tout_JF_P,NOT(NETWORKDAYS.INTL(BB$4,BB$4,Chômés))),"*",Montant),
IF(_T_E=BB$4,IF(OR(BB$4=Tout_JF_P,NOT(NETWORKDAYS.INTL(BB$4,BB$4,Chômés))),"*",Montant),
IF(AND(OFFSET(BB58,,-Sens)&lt;&gt;"",OR(OFFSET(BB$4,,-Sens)=Tout_JF_P,NOT(NETWORKDAYS.INTL(OFFSET(BB$4,,-Sens),OFFSET(BB$4,,-Sens),Chômés)))),IF(OR(BB$4=Tout_JF_P,NOT(NETWORKDAYS.INTL(BB$4,BB$4,Chômés))),"*",Montant),
"")))))),"")</f>
        <v/>
      </c>
      <c r="BC58" s="88" t="str">
        <f t="array" aca="1" ref="BC58" ca="1">IFERROR(IF(BC$4&lt;$D58,"",
IF(BC$4&gt;La_Dernière_Opération,"",
IF(BC$4=La_Dernière_Opération,Montant,
IF(BC$4=$D58,IF(OR(BC$4=Tout_JF_P,NOT(NETWORKDAYS.INTL(BC$4,BC$4,Chômés))),"*",Montant),
IF(_T_E=BC$4,IF(OR(BC$4=Tout_JF_P,NOT(NETWORKDAYS.INTL(BC$4,BC$4,Chômés))),"*",Montant),
IF(AND(OFFSET(BC58,,-Sens)&lt;&gt;"",OR(OFFSET(BC$4,,-Sens)=Tout_JF_P,NOT(NETWORKDAYS.INTL(OFFSET(BC$4,,-Sens),OFFSET(BC$4,,-Sens),Chômés)))),IF(OR(BC$4=Tout_JF_P,NOT(NETWORKDAYS.INTL(BC$4,BC$4,Chômés))),"*",Montant),
"")))))),"")</f>
        <v/>
      </c>
      <c r="BD58" s="88" t="str">
        <f t="array" aca="1" ref="BD58" ca="1">IFERROR(IF(BD$4&lt;$D58,"",
IF(BD$4&gt;La_Dernière_Opération,"",
IF(BD$4=La_Dernière_Opération,Montant,
IF(BD$4=$D58,IF(OR(BD$4=Tout_JF_P,NOT(NETWORKDAYS.INTL(BD$4,BD$4,Chômés))),"*",Montant),
IF(_T_E=BD$4,IF(OR(BD$4=Tout_JF_P,NOT(NETWORKDAYS.INTL(BD$4,BD$4,Chômés))),"*",Montant),
IF(AND(OFFSET(BD58,,-Sens)&lt;&gt;"",OR(OFFSET(BD$4,,-Sens)=Tout_JF_P,NOT(NETWORKDAYS.INTL(OFFSET(BD$4,,-Sens),OFFSET(BD$4,,-Sens),Chômés)))),IF(OR(BD$4=Tout_JF_P,NOT(NETWORKDAYS.INTL(BD$4,BD$4,Chômés))),"*",Montant),
"")))))),"")</f>
        <v/>
      </c>
      <c r="BE58" s="88" t="str">
        <f t="array" aca="1" ref="BE58" ca="1">IFERROR(IF(BE$4&lt;$D58,"",
IF(BE$4&gt;La_Dernière_Opération,"",
IF(BE$4=La_Dernière_Opération,Montant,
IF(BE$4=$D58,IF(OR(BE$4=Tout_JF_P,NOT(NETWORKDAYS.INTL(BE$4,BE$4,Chômés))),"*",Montant),
IF(_T_E=BE$4,IF(OR(BE$4=Tout_JF_P,NOT(NETWORKDAYS.INTL(BE$4,BE$4,Chômés))),"*",Montant),
IF(AND(OFFSET(BE58,,-Sens)&lt;&gt;"",OR(OFFSET(BE$4,,-Sens)=Tout_JF_P,NOT(NETWORKDAYS.INTL(OFFSET(BE$4,,-Sens),OFFSET(BE$4,,-Sens),Chômés)))),IF(OR(BE$4=Tout_JF_P,NOT(NETWORKDAYS.INTL(BE$4,BE$4,Chômés))),"*",Montant),
"")))))),"")</f>
        <v/>
      </c>
      <c r="BF58" s="88" t="str">
        <f t="array" aca="1" ref="BF58" ca="1">IFERROR(IF(BF$4&lt;$D58,"",
IF(BF$4&gt;La_Dernière_Opération,"",
IF(BF$4=La_Dernière_Opération,Montant,
IF(BF$4=$D58,IF(OR(BF$4=Tout_JF_P,NOT(NETWORKDAYS.INTL(BF$4,BF$4,Chômés))),"*",Montant),
IF(_T_E=BF$4,IF(OR(BF$4=Tout_JF_P,NOT(NETWORKDAYS.INTL(BF$4,BF$4,Chômés))),"*",Montant),
IF(AND(OFFSET(BF58,,-Sens)&lt;&gt;"",OR(OFFSET(BF$4,,-Sens)=Tout_JF_P,NOT(NETWORKDAYS.INTL(OFFSET(BF$4,,-Sens),OFFSET(BF$4,,-Sens),Chômés)))),IF(OR(BF$4=Tout_JF_P,NOT(NETWORKDAYS.INTL(BF$4,BF$4,Chômés))),"*",Montant),
"")))))),"")</f>
        <v/>
      </c>
      <c r="BG58" s="88" t="str">
        <f t="array" aca="1" ref="BG58" ca="1">IFERROR(IF(BG$4&lt;$D58,"",
IF(BG$4&gt;La_Dernière_Opération,"",
IF(BG$4=La_Dernière_Opération,Montant,
IF(BG$4=$D58,IF(OR(BG$4=Tout_JF_P,NOT(NETWORKDAYS.INTL(BG$4,BG$4,Chômés))),"*",Montant),
IF(_T_E=BG$4,IF(OR(BG$4=Tout_JF_P,NOT(NETWORKDAYS.INTL(BG$4,BG$4,Chômés))),"*",Montant),
IF(AND(OFFSET(BG58,,-Sens)&lt;&gt;"",OR(OFFSET(BG$4,,-Sens)=Tout_JF_P,NOT(NETWORKDAYS.INTL(OFFSET(BG$4,,-Sens),OFFSET(BG$4,,-Sens),Chômés)))),IF(OR(BG$4=Tout_JF_P,NOT(NETWORKDAYS.INTL(BG$4,BG$4,Chômés))),"*",Montant),
"")))))),"")</f>
        <v/>
      </c>
      <c r="BH58" s="89" t="str">
        <f t="array" aca="1" ref="BH58" ca="1">IFERROR(IF(BH$4&lt;$D58,"",
IF(BH$4&gt;La_Dernière_Opération,"",
IF(BH$4=La_Dernière_Opération,Montant,
IF(BH$4=$D58,IF(OR(BH$4=Tout_JF_P,NOT(NETWORKDAYS.INTL(BH$4,BH$4,Chômés))),"*",Montant),
IF(_T_E=BH$4,IF(OR(BH$4=Tout_JF_P,NOT(NETWORKDAYS.INTL(BH$4,BH$4,Chômés))),"*",Montant),
IF(AND(OFFSET(BH58,,-Sens)&lt;&gt;"",OR(OFFSET(BH$4,,-Sens)=Tout_JF_P,NOT(NETWORKDAYS.INTL(OFFSET(BH$4,,-Sens),OFFSET(BH$4,,-Sens),Chômés)))),IF(OR(BH$4=Tout_JF_P,NOT(NETWORKDAYS.INTL(BH$4,BH$4,Chômés))),"*",Montant),
"")))))),"")</f>
        <v/>
      </c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  <c r="DT58" s="5"/>
      <c r="DU58" s="5"/>
      <c r="DV58" s="5"/>
      <c r="DW58" s="5"/>
      <c r="DX58" s="5"/>
      <c r="DY58" s="5"/>
      <c r="DZ58" s="5"/>
      <c r="EA58" s="5"/>
      <c r="EB58" s="5"/>
      <c r="EC58" s="5"/>
      <c r="ED58" s="5"/>
      <c r="EE58" s="5"/>
      <c r="EF58" s="5"/>
      <c r="EG58" s="5"/>
      <c r="EH58" s="5"/>
      <c r="EI58" s="5"/>
      <c r="EJ58" s="5"/>
      <c r="EK58" s="5"/>
      <c r="EL58" s="5"/>
      <c r="EM58" s="5"/>
      <c r="EN58" s="5"/>
      <c r="EO58" s="5"/>
      <c r="EP58" s="5"/>
      <c r="EQ58" s="5"/>
      <c r="ER58" s="5"/>
      <c r="ES58" s="5"/>
      <c r="ET58" s="5"/>
      <c r="EU58" s="5"/>
      <c r="EV58" s="5"/>
      <c r="EW58" s="5"/>
      <c r="EX58" s="5"/>
      <c r="EY58" s="5"/>
      <c r="EZ58" s="5"/>
      <c r="FA58" s="5"/>
      <c r="FB58" s="5"/>
      <c r="FC58" s="5"/>
      <c r="FD58" s="5"/>
      <c r="FE58" s="5"/>
      <c r="FF58" s="5"/>
      <c r="FG58" s="5"/>
      <c r="FH58" s="5"/>
      <c r="FI58" s="5"/>
      <c r="FJ58" s="5"/>
      <c r="FK58" s="5"/>
      <c r="FL58" s="5"/>
      <c r="FM58" s="5"/>
      <c r="FN58" s="5"/>
      <c r="FO58" s="5"/>
      <c r="FP58" s="5"/>
      <c r="FQ58" s="5"/>
      <c r="FR58" s="5"/>
      <c r="FS58" s="5"/>
      <c r="FT58" s="5"/>
      <c r="FU58" s="5"/>
      <c r="FV58" s="5"/>
      <c r="FW58" s="5"/>
      <c r="FX58" s="5"/>
      <c r="FY58" s="5"/>
      <c r="FZ58" s="5"/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  <c r="GO58" s="5"/>
      <c r="GP58" s="5"/>
      <c r="GQ58" s="5"/>
      <c r="GR58" s="5"/>
      <c r="GS58" s="5"/>
      <c r="GT58" s="5"/>
      <c r="GU58" s="5"/>
      <c r="GV58" s="5"/>
      <c r="GW58" s="5"/>
      <c r="GX58" s="5"/>
      <c r="GY58" s="5"/>
      <c r="GZ58" s="5"/>
      <c r="HA58" s="5"/>
      <c r="HB58" s="5"/>
      <c r="HC58" s="5"/>
      <c r="HD58" s="5"/>
      <c r="HE58" s="5"/>
      <c r="HF58" s="5"/>
      <c r="HG58" s="5"/>
      <c r="HH58" s="5"/>
      <c r="HI58" s="5"/>
      <c r="HJ58" s="5"/>
      <c r="HK58" s="5"/>
      <c r="HL58" s="5"/>
      <c r="HM58" s="5"/>
      <c r="HN58" s="5"/>
      <c r="HO58" s="5"/>
      <c r="HP58" s="5"/>
      <c r="HQ58" s="5"/>
      <c r="HR58" s="5"/>
      <c r="HS58" s="5"/>
      <c r="HT58" s="5"/>
      <c r="HU58" s="5"/>
      <c r="HV58" s="5"/>
      <c r="HW58" s="5"/>
      <c r="HX58" s="5"/>
      <c r="HY58" s="5"/>
      <c r="HZ58" s="5"/>
      <c r="IA58" s="5"/>
      <c r="IB58" s="5"/>
      <c r="IC58" s="5"/>
      <c r="ID58" s="5"/>
      <c r="IE58" s="5"/>
      <c r="IF58" s="5"/>
      <c r="IG58" s="5"/>
      <c r="IH58" s="5"/>
      <c r="II58" s="5"/>
      <c r="IJ58" s="5"/>
      <c r="IK58" s="5"/>
      <c r="IL58" s="5"/>
      <c r="IM58" s="5"/>
      <c r="IN58" s="5"/>
      <c r="IO58" s="5"/>
      <c r="IP58" s="5"/>
      <c r="IQ58" s="5"/>
      <c r="IR58" s="5"/>
      <c r="IS58" s="5"/>
      <c r="IT58" s="5"/>
      <c r="IU58" s="5"/>
      <c r="IV58" s="5"/>
      <c r="IW58" s="5"/>
      <c r="IX58" s="5"/>
      <c r="IY58" s="5"/>
      <c r="IZ58" s="5"/>
      <c r="JA58" s="5"/>
      <c r="JB58" s="5"/>
      <c r="JC58" s="5"/>
      <c r="JD58" s="5"/>
      <c r="JE58" s="5"/>
      <c r="JF58" s="5"/>
      <c r="JG58" s="5"/>
      <c r="JH58" s="5"/>
      <c r="JI58" s="5"/>
      <c r="JJ58" s="5"/>
      <c r="JK58" s="5"/>
      <c r="JL58" s="5"/>
      <c r="JM58" s="5"/>
      <c r="JN58" s="5"/>
      <c r="JO58" s="5"/>
      <c r="JP58" s="5"/>
      <c r="JQ58" s="5"/>
      <c r="JR58" s="5"/>
      <c r="JS58" s="5"/>
      <c r="JT58" s="5"/>
      <c r="JU58" s="5"/>
      <c r="JV58" s="5"/>
      <c r="JW58" s="5"/>
      <c r="JX58" s="5"/>
      <c r="JY58" s="5"/>
      <c r="JZ58" s="5"/>
      <c r="KA58" s="5"/>
      <c r="KB58" s="5"/>
      <c r="KC58" s="5"/>
      <c r="KD58" s="5"/>
      <c r="KE58" s="5"/>
      <c r="KF58" s="5"/>
      <c r="KG58" s="5"/>
      <c r="KH58" s="5"/>
      <c r="KI58" s="5"/>
      <c r="KJ58" s="5"/>
      <c r="KK58" s="5"/>
      <c r="KL58" s="5"/>
      <c r="KM58" s="5"/>
      <c r="KN58" s="5"/>
      <c r="KO58" s="5"/>
      <c r="KP58" s="5"/>
      <c r="KQ58" s="5"/>
      <c r="KR58" s="5"/>
      <c r="KS58" s="5"/>
      <c r="KT58" s="5"/>
      <c r="KU58" s="5"/>
      <c r="KV58" s="5"/>
      <c r="KW58" s="5"/>
      <c r="KX58" s="5"/>
      <c r="KY58" s="5"/>
      <c r="KZ58" s="5"/>
      <c r="LA58" s="5"/>
      <c r="LB58" s="5"/>
      <c r="LC58" s="5"/>
      <c r="LD58" s="5"/>
      <c r="LE58" s="5"/>
      <c r="LF58" s="5"/>
      <c r="LG58" s="5"/>
      <c r="LH58" s="5"/>
      <c r="LI58" s="5"/>
      <c r="LJ58" s="5"/>
      <c r="LK58" s="5"/>
      <c r="LL58" s="5"/>
      <c r="LM58" s="5"/>
      <c r="LN58" s="5"/>
      <c r="LO58" s="5"/>
      <c r="LP58" s="5"/>
      <c r="LQ58" s="5"/>
      <c r="LR58" s="5"/>
      <c r="LS58" s="5"/>
      <c r="LT58" s="5"/>
      <c r="LU58" s="5"/>
      <c r="LV58" s="5"/>
      <c r="LW58" s="5"/>
      <c r="LX58" s="5"/>
      <c r="LY58" s="5"/>
      <c r="LZ58" s="5"/>
      <c r="MA58" s="5"/>
      <c r="MB58" s="5"/>
      <c r="MC58" s="5"/>
      <c r="MD58" s="5"/>
      <c r="ME58" s="5"/>
      <c r="MF58" s="5"/>
      <c r="MG58" s="5"/>
      <c r="MH58" s="5"/>
      <c r="MI58" s="5"/>
      <c r="MJ58" s="5"/>
      <c r="MK58" s="5"/>
      <c r="ML58" s="5"/>
      <c r="MM58" s="5"/>
      <c r="MN58" s="5"/>
      <c r="MO58" s="5"/>
      <c r="MP58" s="5"/>
      <c r="MQ58" s="5"/>
      <c r="MR58" s="5"/>
      <c r="MS58" s="5"/>
      <c r="MT58" s="5"/>
      <c r="MU58" s="5"/>
      <c r="MV58" s="5"/>
      <c r="MW58" s="5"/>
      <c r="MX58" s="5"/>
      <c r="MY58" s="5"/>
      <c r="MZ58" s="5"/>
      <c r="NA58" s="5"/>
      <c r="NB58" s="5"/>
      <c r="NC58" s="5"/>
      <c r="ND58" s="5"/>
      <c r="NE58" s="5"/>
      <c r="NF58" s="5"/>
      <c r="NG58" s="5"/>
      <c r="NH58" s="5"/>
      <c r="NI58" s="5"/>
      <c r="NJ58" s="5"/>
      <c r="NK58" s="5"/>
      <c r="NL58" s="5"/>
      <c r="NM58" s="5"/>
      <c r="NN58" s="5"/>
      <c r="NO58" s="5"/>
      <c r="NP58" s="5"/>
      <c r="NQ58" s="5"/>
      <c r="NR58" s="5"/>
      <c r="NS58" s="5"/>
      <c r="NT58" s="5"/>
      <c r="NU58" s="5"/>
      <c r="NV58" s="5"/>
      <c r="NW58" s="5"/>
      <c r="NX58" s="5"/>
      <c r="NY58" s="5"/>
      <c r="NZ58" s="5"/>
      <c r="OA58" s="5"/>
      <c r="OB58" s="5"/>
      <c r="OC58" s="5"/>
      <c r="OD58" s="5"/>
      <c r="OE58" s="5"/>
      <c r="OF58" s="5"/>
      <c r="OG58" s="5"/>
      <c r="OH58" s="5"/>
      <c r="OI58" s="5"/>
      <c r="OJ58" s="5"/>
      <c r="OK58" s="5"/>
      <c r="OL58" s="5"/>
      <c r="OM58" s="5"/>
      <c r="ON58" s="5"/>
      <c r="OO58" s="5"/>
      <c r="OP58" s="5"/>
      <c r="OQ58" s="5"/>
      <c r="OR58" s="5"/>
      <c r="OS58" s="5"/>
      <c r="OT58" s="5"/>
      <c r="OU58" s="5"/>
      <c r="OV58" s="5"/>
      <c r="OW58" s="5"/>
      <c r="OX58" s="5"/>
      <c r="OY58" s="5"/>
      <c r="OZ58" s="5"/>
      <c r="PA58" s="5"/>
      <c r="PB58" s="5"/>
      <c r="PC58" s="5"/>
      <c r="PD58" s="5"/>
      <c r="PE58" s="5"/>
      <c r="PF58" s="5"/>
      <c r="PG58" s="5"/>
      <c r="PH58" s="5"/>
      <c r="PI58" s="5"/>
      <c r="PJ58" s="5"/>
      <c r="PK58" s="5"/>
      <c r="PL58" s="5"/>
      <c r="PM58" s="5"/>
      <c r="PN58" s="5"/>
      <c r="PO58" s="5"/>
      <c r="PP58" s="5"/>
      <c r="PQ58" s="5"/>
      <c r="PR58" s="5"/>
      <c r="PS58" s="5"/>
      <c r="PT58" s="5"/>
      <c r="PU58" s="5"/>
      <c r="PV58" s="5"/>
      <c r="PW58" s="5"/>
      <c r="PX58" s="5"/>
      <c r="PY58" s="5"/>
      <c r="PZ58" s="5"/>
      <c r="QA58" s="5"/>
      <c r="QB58" s="5"/>
      <c r="QC58" s="5"/>
      <c r="QD58" s="5"/>
      <c r="QE58" s="5"/>
      <c r="QF58" s="5"/>
      <c r="QG58" s="5"/>
      <c r="QH58" s="5"/>
      <c r="QI58" s="5"/>
      <c r="QJ58" s="5"/>
      <c r="QK58" s="5"/>
      <c r="QL58" s="5"/>
      <c r="QM58" s="5"/>
      <c r="QN58" s="5"/>
      <c r="QO58" s="5"/>
      <c r="QP58" s="5"/>
      <c r="QQ58" s="5"/>
      <c r="QR58" s="5"/>
      <c r="QS58" s="5"/>
      <c r="QT58" s="5"/>
      <c r="QU58" s="5"/>
      <c r="QV58" s="5"/>
      <c r="QW58" s="5"/>
      <c r="QX58" s="5"/>
      <c r="QY58" s="5"/>
      <c r="QZ58" s="5"/>
      <c r="RA58" s="5"/>
      <c r="RB58" s="5"/>
      <c r="RC58" s="5"/>
      <c r="RD58" s="5"/>
      <c r="RE58" s="5"/>
      <c r="RF58" s="5"/>
      <c r="RG58" s="5"/>
      <c r="RH58" s="5"/>
      <c r="RI58" s="5"/>
      <c r="RJ58" s="5"/>
      <c r="RK58" s="5"/>
      <c r="RL58" s="5"/>
      <c r="RM58" s="5"/>
      <c r="RN58" s="5"/>
      <c r="RO58" s="5"/>
      <c r="RP58" s="5"/>
      <c r="RQ58" s="5"/>
      <c r="RR58" s="5"/>
      <c r="RS58" s="5"/>
      <c r="RT58" s="5"/>
      <c r="RU58" s="5"/>
      <c r="RV58" s="5"/>
      <c r="RW58" s="5"/>
      <c r="RX58" s="5"/>
      <c r="RY58" s="5"/>
      <c r="RZ58" s="5"/>
      <c r="SA58" s="5"/>
      <c r="SB58" s="5"/>
      <c r="SC58" s="5"/>
      <c r="SD58" s="5"/>
      <c r="SE58" s="5"/>
      <c r="SF58" s="5"/>
      <c r="SG58" s="5"/>
      <c r="SH58" s="5"/>
      <c r="SI58" s="5"/>
      <c r="SJ58" s="5"/>
      <c r="SK58" s="5"/>
      <c r="SL58" s="5"/>
      <c r="SM58" s="5"/>
      <c r="SN58" s="5"/>
      <c r="SO58" s="5"/>
      <c r="SP58" s="5"/>
      <c r="SQ58" s="5"/>
      <c r="SR58" s="5"/>
      <c r="SS58" s="5"/>
      <c r="ST58" s="5"/>
      <c r="SU58" s="5"/>
      <c r="SV58" s="5"/>
      <c r="SW58" s="5"/>
      <c r="SX58" s="5"/>
      <c r="SY58" s="5"/>
      <c r="SZ58" s="5"/>
      <c r="TA58" s="5"/>
      <c r="TB58" s="5"/>
      <c r="TC58" s="5"/>
      <c r="TD58" s="5"/>
      <c r="TE58" s="5"/>
      <c r="TF58" s="5"/>
      <c r="TG58" s="5"/>
      <c r="TH58" s="5"/>
      <c r="TI58" s="5"/>
      <c r="TJ58" s="5"/>
      <c r="TK58" s="5"/>
      <c r="TL58" s="5"/>
      <c r="TM58" s="5"/>
      <c r="TN58" s="5"/>
      <c r="TO58" s="5"/>
      <c r="TP58" s="5"/>
      <c r="TQ58" s="5"/>
      <c r="TR58" s="5"/>
      <c r="TS58" s="5"/>
      <c r="TT58" s="5"/>
      <c r="TU58" s="5"/>
      <c r="TV58" s="5"/>
      <c r="TW58" s="5"/>
      <c r="TX58" s="5"/>
      <c r="TY58" s="5"/>
      <c r="TZ58" s="5"/>
      <c r="UA58" s="5"/>
      <c r="UB58" s="5"/>
      <c r="UC58" s="5"/>
      <c r="UD58" s="5"/>
      <c r="UE58" s="5"/>
      <c r="UF58" s="5"/>
      <c r="UG58" s="5"/>
      <c r="UH58" s="5"/>
      <c r="UI58" s="5"/>
      <c r="UJ58" s="5"/>
      <c r="UK58" s="5"/>
      <c r="UL58" s="5"/>
      <c r="UM58" s="5"/>
      <c r="UN58" s="5"/>
      <c r="UO58" s="5"/>
      <c r="UP58" s="5"/>
      <c r="UQ58" s="5"/>
      <c r="UR58" s="5"/>
      <c r="US58" s="5"/>
      <c r="UT58" s="5"/>
      <c r="UU58" s="5"/>
      <c r="UV58" s="5"/>
      <c r="UW58" s="5"/>
      <c r="UX58" s="5"/>
      <c r="UY58" s="5"/>
      <c r="UZ58" s="5"/>
      <c r="VA58" s="5"/>
      <c r="VB58" s="5"/>
      <c r="VC58" s="5"/>
      <c r="VD58" s="5"/>
      <c r="VE58" s="5"/>
      <c r="VF58" s="5"/>
      <c r="VG58" s="5"/>
      <c r="VH58" s="5"/>
      <c r="VI58" s="5"/>
      <c r="VJ58" s="5"/>
      <c r="VK58" s="5"/>
      <c r="VL58" s="5"/>
      <c r="VM58" s="5"/>
      <c r="VN58" s="5"/>
      <c r="VO58" s="5"/>
      <c r="VP58" s="5"/>
      <c r="VQ58" s="5"/>
      <c r="VR58" s="5"/>
      <c r="VS58" s="5"/>
      <c r="VT58" s="5"/>
      <c r="VU58" s="5"/>
      <c r="VV58" s="5"/>
      <c r="VW58" s="5"/>
      <c r="VX58" s="5"/>
      <c r="VY58" s="5"/>
      <c r="VZ58" s="5"/>
      <c r="WA58" s="5"/>
      <c r="WB58" s="5"/>
      <c r="WC58" s="5"/>
      <c r="WD58" s="5"/>
      <c r="WE58" s="5"/>
      <c r="WF58" s="5"/>
      <c r="WG58" s="5"/>
      <c r="WH58" s="5"/>
      <c r="WI58" s="5"/>
      <c r="WJ58" s="5"/>
      <c r="WK58" s="5"/>
      <c r="WL58" s="5"/>
      <c r="WM58" s="5"/>
      <c r="WN58" s="5"/>
      <c r="WO58" s="5"/>
      <c r="WP58" s="5"/>
      <c r="WQ58" s="5"/>
      <c r="WR58" s="5"/>
      <c r="WS58" s="5"/>
      <c r="WT58" s="5"/>
      <c r="WU58" s="5"/>
      <c r="WV58" s="5"/>
      <c r="WW58" s="5"/>
      <c r="WX58" s="5"/>
      <c r="WY58" s="5"/>
      <c r="WZ58" s="5"/>
      <c r="XA58" s="5"/>
      <c r="XB58" s="5"/>
      <c r="XC58" s="5"/>
      <c r="XD58" s="5"/>
      <c r="XE58" s="5"/>
      <c r="XF58" s="5"/>
      <c r="XG58" s="5"/>
      <c r="XH58" s="5"/>
      <c r="XI58" s="5"/>
      <c r="XJ58" s="5"/>
      <c r="XK58" s="5"/>
      <c r="XL58" s="5"/>
      <c r="XM58" s="5"/>
      <c r="XN58" s="5"/>
      <c r="XO58" s="5"/>
      <c r="XP58" s="5"/>
      <c r="XQ58" s="5"/>
      <c r="XR58" s="5"/>
      <c r="XS58" s="5"/>
      <c r="XT58" s="5"/>
      <c r="XU58" s="5"/>
      <c r="XV58" s="5"/>
      <c r="XW58" s="5"/>
      <c r="XX58" s="5"/>
      <c r="XY58" s="5"/>
      <c r="XZ58" s="5"/>
      <c r="YA58" s="5"/>
      <c r="YB58" s="5"/>
      <c r="YC58" s="5"/>
      <c r="YD58" s="5"/>
      <c r="YE58" s="5"/>
      <c r="YF58" s="5"/>
      <c r="YG58" s="5"/>
      <c r="YH58" s="5"/>
      <c r="YI58" s="5"/>
      <c r="YJ58" s="5"/>
      <c r="YK58" s="5"/>
      <c r="YL58" s="5"/>
      <c r="YM58" s="5"/>
      <c r="YN58" s="5"/>
      <c r="YO58" s="5"/>
      <c r="YP58" s="5"/>
      <c r="YQ58" s="5"/>
      <c r="YR58" s="5"/>
      <c r="YS58" s="5"/>
      <c r="YT58" s="5"/>
      <c r="YU58" s="5"/>
      <c r="YV58" s="5"/>
      <c r="YW58" s="5"/>
      <c r="YX58" s="5"/>
      <c r="YY58" s="5"/>
      <c r="YZ58" s="5"/>
      <c r="ZA58" s="5"/>
      <c r="ZB58" s="5"/>
      <c r="ZC58" s="5"/>
      <c r="ZD58" s="5"/>
      <c r="ZE58" s="5"/>
      <c r="ZF58" s="5"/>
      <c r="ZG58" s="5"/>
      <c r="ZH58" s="5"/>
      <c r="ZI58" s="5"/>
      <c r="ZJ58" s="5"/>
      <c r="ZK58" s="5"/>
      <c r="ZL58" s="5"/>
      <c r="ZM58" s="5"/>
      <c r="ZN58" s="5"/>
      <c r="ZO58" s="5"/>
      <c r="ZP58" s="5"/>
      <c r="ZQ58" s="5"/>
      <c r="ZR58" s="5"/>
      <c r="ZS58" s="5"/>
      <c r="ZT58" s="5"/>
      <c r="ZU58" s="5"/>
      <c r="ZV58" s="5"/>
      <c r="ZW58" s="5"/>
      <c r="ZX58" s="5"/>
      <c r="ZY58" s="5"/>
      <c r="ZZ58" s="5"/>
    </row>
    <row r="59" spans="1:702" x14ac:dyDescent="0.25">
      <c r="B59" s="74"/>
    </row>
  </sheetData>
  <mergeCells count="2">
    <mergeCell ref="A2:I2"/>
    <mergeCell ref="A1:I1"/>
  </mergeCells>
  <conditionalFormatting sqref="S1:BA1">
    <cfRule type="expression" dxfId="110" priority="52">
      <formula>AND(MONTH(S4)&lt;&gt;MONTH(R4))</formula>
    </cfRule>
    <cfRule type="expression" dxfId="109" priority="54">
      <formula>AND(ISEVEN(MONTH(S4)))</formula>
    </cfRule>
  </conditionalFormatting>
  <conditionalFormatting sqref="S2:BA2">
    <cfRule type="expression" dxfId="108" priority="51">
      <formula>AND(WEEKNUM(S4,T_SE)&lt;&gt;WEEKNUM(R4,T_SE))</formula>
    </cfRule>
    <cfRule type="expression" dxfId="107" priority="55">
      <formula>AND(ISEVEN(WEEKNUM(S4,T_SE)))</formula>
    </cfRule>
  </conditionalFormatting>
  <conditionalFormatting sqref="R2">
    <cfRule type="expression" dxfId="106" priority="47">
      <formula>AND(ISEVEN(WEEKNUM(R4,T_SE)))</formula>
    </cfRule>
  </conditionalFormatting>
  <conditionalFormatting sqref="R1">
    <cfRule type="expression" dxfId="105" priority="46">
      <formula>AND(ISEVEN(MONTH(R4)))</formula>
    </cfRule>
  </conditionalFormatting>
  <conditionalFormatting sqref="R3:BA4 R6:BA58">
    <cfRule type="expression" dxfId="104" priority="57">
      <formula>OR(R$4=Ponts)</formula>
    </cfRule>
    <cfRule type="expression" dxfId="103" priority="58">
      <formula>OR(R$4=Fériés)</formula>
    </cfRule>
    <cfRule type="expression" dxfId="102" priority="59">
      <formula>NOT(NETWORKDAYS.INTL(R$4,R$4,Chômés))</formula>
    </cfRule>
  </conditionalFormatting>
  <conditionalFormatting sqref="R3:BA4">
    <cfRule type="expression" dxfId="101" priority="48">
      <formula>OR(ROW($Q3)=4,ROW($Q3)=3)</formula>
    </cfRule>
    <cfRule type="expression" dxfId="100" priority="56">
      <formula>AND(R$4=TODAY())</formula>
    </cfRule>
  </conditionalFormatting>
  <conditionalFormatting sqref="R6:BA58">
    <cfRule type="expression" dxfId="99" priority="10">
      <formula>AND(R6=0,ISNUMBER(R6))</formula>
    </cfRule>
    <cfRule type="expression" dxfId="98" priority="11">
      <formula>AND(R6&gt;0,ISNUMBER(R6))</formula>
    </cfRule>
    <cfRule type="expression" dxfId="97" priority="41">
      <formula>AND(R6&lt;0,ISNUMBER(R6))</formula>
    </cfRule>
    <cfRule type="expression" dxfId="96" priority="42">
      <formula>AND(NOT(ISNUMBER(R6)),R6&lt;&gt;"",R6&lt;&gt;"*")</formula>
    </cfRule>
  </conditionalFormatting>
  <conditionalFormatting sqref="C6:C58">
    <cfRule type="expression" dxfId="95" priority="9">
      <formula>OR(NOT(ISNUMBER($B6)))</formula>
    </cfRule>
  </conditionalFormatting>
  <conditionalFormatting sqref="H6:I58">
    <cfRule type="expression" dxfId="94" priority="6">
      <formula>AND($H6="Opération")</formula>
    </cfRule>
    <cfRule type="expression" dxfId="93" priority="7">
      <formula>AND($H6="Erreur de")</formula>
    </cfRule>
  </conditionalFormatting>
  <conditionalFormatting sqref="H6:I58">
    <cfRule type="expression" dxfId="92" priority="8">
      <formula>OR($D6=Fériés,$D6=Ponts,NOT(NETWORKDAYS.INTL($D6,$D6,Chômés)))</formula>
    </cfRule>
  </conditionalFormatting>
  <conditionalFormatting sqref="A6:A58">
    <cfRule type="expression" dxfId="91" priority="4">
      <formula>AND($H6=TODAY())</formula>
    </cfRule>
  </conditionalFormatting>
  <conditionalFormatting sqref="E6:E58">
    <cfRule type="expression" dxfId="90" priority="3">
      <formula>AND($F6&lt;&gt;"",$E6="")</formula>
    </cfRule>
  </conditionalFormatting>
  <conditionalFormatting sqref="D6:D58">
    <cfRule type="expression" dxfId="89" priority="2">
      <formula>AND(NOT(ISNUMBER($D6)))</formula>
    </cfRule>
  </conditionalFormatting>
  <conditionalFormatting sqref="D6:D58">
    <cfRule type="expression" dxfId="88" priority="1">
      <formula>OR($D6=Fériés,$D6=Ponts,NOT(NETWORKDAYS.INTL($D6,$D6,Chômés)))</formula>
    </cfRule>
  </conditionalFormatting>
  <dataValidations disablePrompts="1" count="3">
    <dataValidation type="list" allowBlank="1" showInputMessage="1" showErrorMessage="1" sqref="E6:E58" xr:uid="{00000000-0002-0000-0000-000000000000}">
      <formula1>Liste_Fréquences</formula1>
    </dataValidation>
    <dataValidation type="list" allowBlank="1" showInputMessage="1" showErrorMessage="1" sqref="C6:C58" xr:uid="{00000000-0002-0000-0000-000001000000}">
      <formula1>"Crédit,Débit"</formula1>
    </dataValidation>
    <dataValidation type="list" allowBlank="1" showInputMessage="1" showErrorMessage="1" sqref="G6:G58" xr:uid="{00000000-0002-0000-0000-000002000000}">
      <formula1>"Avancer,Reculer"</formula1>
    </dataValidation>
  </dataValidations>
  <printOptions horizontalCentered="1"/>
  <pageMargins left="0" right="0" top="0" bottom="0" header="0" footer="0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autoPict="0" r:id="rId5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857250</xdr:colOff>
                <xdr:row>4</xdr:row>
                <xdr:rowOff>361950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autoPict="0" altText="" r:id="rId7">
            <anchor moveWithCells="1" sizeWithCells="1">
              <from>
                <xdr:col>0</xdr:col>
                <xdr:colOff>895350</xdr:colOff>
                <xdr:row>2</xdr:row>
                <xdr:rowOff>9525</xdr:rowOff>
              </from>
              <to>
                <xdr:col>8</xdr:col>
                <xdr:colOff>19050</xdr:colOff>
                <xdr:row>3</xdr:row>
                <xdr:rowOff>266700</xdr:rowOff>
              </to>
            </anchor>
          </controlPr>
        </control>
      </mc:Choice>
      <mc:Fallback>
        <control shapeId="1028" r:id="rId6" name="ScrollBar1"/>
      </mc:Fallback>
    </mc:AlternateContent>
    <mc:AlternateContent xmlns:mc="http://schemas.openxmlformats.org/markup-compatibility/2006">
      <mc:Choice Requires="x14">
        <control shapeId="1030" r:id="rId8" name="Button 6">
          <controlPr defaultSize="0" print="0" autoFill="0" autoPict="0" macro="[0]!actulisation">
            <anchor moveWithCells="1" sizeWithCells="1">
              <from>
                <xdr:col>60</xdr:col>
                <xdr:colOff>647700</xdr:colOff>
                <xdr:row>0</xdr:row>
                <xdr:rowOff>1409700</xdr:rowOff>
              </from>
              <to>
                <xdr:col>65</xdr:col>
                <xdr:colOff>495300</xdr:colOff>
                <xdr:row>4</xdr:row>
                <xdr:rowOff>95250</xdr:rowOff>
              </to>
            </anchor>
          </controlPr>
        </control>
      </mc:Choice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ZZ58"/>
  <sheetViews>
    <sheetView topLeftCell="A4" zoomScale="40" zoomScaleNormal="40" workbookViewId="0">
      <selection activeCell="BC7" sqref="BC7"/>
    </sheetView>
  </sheetViews>
  <sheetFormatPr baseColWidth="10" defaultRowHeight="15" x14ac:dyDescent="0.25"/>
  <cols>
    <col min="1" max="1" width="91.7109375" customWidth="1"/>
    <col min="2" max="17" width="11.5703125" hidden="1" customWidth="1"/>
  </cols>
  <sheetData>
    <row r="1" spans="1:702" ht="165" customHeight="1" x14ac:dyDescent="0.25">
      <c r="A1" s="98" t="s">
        <v>171</v>
      </c>
      <c r="B1" s="99"/>
      <c r="C1" s="99"/>
      <c r="D1" s="99"/>
      <c r="E1" s="99"/>
      <c r="F1" s="99"/>
      <c r="G1" s="99"/>
      <c r="H1" s="99"/>
      <c r="I1" s="100"/>
      <c r="J1" s="41"/>
      <c r="K1" s="41"/>
      <c r="L1" s="41"/>
      <c r="M1" s="41"/>
      <c r="N1" s="41"/>
      <c r="O1" s="41"/>
      <c r="P1" s="41"/>
      <c r="Q1" s="10" t="str">
        <f ca="1">PROPER(TEXT(Q$4,"MMMM"))&amp;" "&amp;YEAR(Q4)</f>
        <v>Février 2020</v>
      </c>
      <c r="R1" s="64" t="str">
        <f ca="1">PROPER(TEXT(R$4,"MMMM"))&amp;" "&amp;YEAR(R4)</f>
        <v>Février 2020</v>
      </c>
      <c r="S1" s="65" t="str">
        <f t="shared" ref="S1:AO1" ca="1" si="0">IF(MONTH(S$4)=MONTH(R$4),"",PROPER(TEXT(S$4,"MMMM"))&amp;" "&amp;YEAR(S$4))</f>
        <v/>
      </c>
      <c r="T1" s="65" t="str">
        <f t="shared" ca="1" si="0"/>
        <v/>
      </c>
      <c r="U1" s="65" t="str">
        <f t="shared" ca="1" si="0"/>
        <v/>
      </c>
      <c r="V1" s="65" t="str">
        <f t="shared" ca="1" si="0"/>
        <v/>
      </c>
      <c r="W1" s="65" t="str">
        <f t="shared" ca="1" si="0"/>
        <v/>
      </c>
      <c r="X1" s="65" t="str">
        <f t="shared" ca="1" si="0"/>
        <v/>
      </c>
      <c r="Y1" s="65" t="str">
        <f t="shared" ca="1" si="0"/>
        <v/>
      </c>
      <c r="Z1" s="65" t="str">
        <f t="shared" ca="1" si="0"/>
        <v/>
      </c>
      <c r="AA1" s="65" t="str">
        <f t="shared" ca="1" si="0"/>
        <v/>
      </c>
      <c r="AB1" s="65" t="str">
        <f t="shared" ca="1" si="0"/>
        <v/>
      </c>
      <c r="AC1" s="65" t="str">
        <f t="shared" ca="1" si="0"/>
        <v/>
      </c>
      <c r="AD1" s="65" t="str">
        <f t="shared" ca="1" si="0"/>
        <v/>
      </c>
      <c r="AE1" s="65" t="str">
        <f t="shared" ca="1" si="0"/>
        <v/>
      </c>
      <c r="AF1" s="65" t="str">
        <f t="shared" ca="1" si="0"/>
        <v/>
      </c>
      <c r="AG1" s="65" t="str">
        <f t="shared" ca="1" si="0"/>
        <v/>
      </c>
      <c r="AH1" s="65" t="str">
        <f t="shared" ca="1" si="0"/>
        <v/>
      </c>
      <c r="AI1" s="65" t="str">
        <f t="shared" ca="1" si="0"/>
        <v/>
      </c>
      <c r="AJ1" s="65" t="str">
        <f t="shared" ca="1" si="0"/>
        <v/>
      </c>
      <c r="AK1" s="65" t="str">
        <f t="shared" ca="1" si="0"/>
        <v/>
      </c>
      <c r="AL1" s="65" t="str">
        <f t="shared" ca="1" si="0"/>
        <v/>
      </c>
      <c r="AM1" s="65" t="str">
        <f t="shared" ca="1" si="0"/>
        <v/>
      </c>
      <c r="AN1" s="65" t="str">
        <f t="shared" ca="1" si="0"/>
        <v/>
      </c>
      <c r="AO1" s="65" t="str">
        <f t="shared" ca="1" si="0"/>
        <v/>
      </c>
      <c r="AP1" s="65" t="str">
        <f t="shared" ref="AP1" ca="1" si="1">IF(MONTH(AP$4)=MONTH(AO$4),"",PROPER(TEXT(AP$4,"MMMM"))&amp;" "&amp;YEAR(AP$4))</f>
        <v/>
      </c>
      <c r="AQ1" s="65" t="str">
        <f t="shared" ref="AQ1" ca="1" si="2">IF(MONTH(AQ$4)=MONTH(AP$4),"",PROPER(TEXT(AQ$4,"MMMM"))&amp;" "&amp;YEAR(AQ$4))</f>
        <v>Mars 2020</v>
      </c>
      <c r="AR1" s="65" t="str">
        <f t="shared" ref="AR1" ca="1" si="3">IF(MONTH(AR$4)=MONTH(AQ$4),"",PROPER(TEXT(AR$4,"MMMM"))&amp;" "&amp;YEAR(AR$4))</f>
        <v/>
      </c>
      <c r="AS1" s="65" t="str">
        <f t="shared" ref="AS1" ca="1" si="4">IF(MONTH(AS$4)=MONTH(AR$4),"",PROPER(TEXT(AS$4,"MMMM"))&amp;" "&amp;YEAR(AS$4))</f>
        <v/>
      </c>
      <c r="AT1" s="65" t="str">
        <f t="shared" ref="AT1" ca="1" si="5">IF(MONTH(AT$4)=MONTH(AS$4),"",PROPER(TEXT(AT$4,"MMMM"))&amp;" "&amp;YEAR(AT$4))</f>
        <v/>
      </c>
      <c r="AU1" s="65" t="str">
        <f t="shared" ref="AU1" ca="1" si="6">IF(MONTH(AU$4)=MONTH(AT$4),"",PROPER(TEXT(AU$4,"MMMM"))&amp;" "&amp;YEAR(AU$4))</f>
        <v/>
      </c>
      <c r="AV1" s="65" t="str">
        <f t="shared" ref="AV1" ca="1" si="7">IF(MONTH(AV$4)=MONTH(AU$4),"",PROPER(TEXT(AV$4,"MMMM"))&amp;" "&amp;YEAR(AV$4))</f>
        <v/>
      </c>
      <c r="AW1" s="65" t="str">
        <f t="shared" ref="AW1" ca="1" si="8">IF(MONTH(AW$4)=MONTH(AV$4),"",PROPER(TEXT(AW$4,"MMMM"))&amp;" "&amp;YEAR(AW$4))</f>
        <v/>
      </c>
      <c r="AX1" s="65" t="str">
        <f t="shared" ref="AX1" ca="1" si="9">IF(MONTH(AX$4)=MONTH(AW$4),"",PROPER(TEXT(AX$4,"MMMM"))&amp;" "&amp;YEAR(AX$4))</f>
        <v/>
      </c>
    </row>
    <row r="2" spans="1:702" ht="33.75" x14ac:dyDescent="0.25">
      <c r="A2" s="101" t="s">
        <v>111</v>
      </c>
      <c r="B2" s="102"/>
      <c r="C2" s="102"/>
      <c r="D2" s="102"/>
      <c r="E2" s="102"/>
      <c r="F2" s="102"/>
      <c r="G2" s="102"/>
      <c r="H2" s="102"/>
      <c r="I2" s="103"/>
      <c r="J2" s="42"/>
      <c r="K2" s="42"/>
      <c r="L2" s="42"/>
      <c r="M2" s="42"/>
      <c r="N2" s="42"/>
      <c r="O2" s="42"/>
      <c r="P2" s="42"/>
      <c r="Q2" s="7" t="str">
        <f ca="1">IF(WEEKDAY(Q$4,T_SE)&gt;=4,"S"&amp;TEXT(INT((Q$4-LOOKUP(Q$4,DATE(YEAR(Q$4)+{-1;0;1},1,3)-WEEKDAY(DATE(YEAR(Q$4)+{-1;0;1},1,3))+2))/7)+1,"00"),"")</f>
        <v/>
      </c>
      <c r="R2" s="84" t="str">
        <f ca="1">IF(WEEKDAY(R$4,T_SE)&gt;=4,"S"&amp;TEXT(INT((R$4-LOOKUP(R$4,DATE(YEAR(R$4)+{-1;0;1},1,3)-WEEKDAY(DATE(YEAR(R$4)+{-1;0;1},1,3))+2))/7)+1,"00"),"")</f>
        <v/>
      </c>
      <c r="S2" s="85" t="str">
        <f ca="1">IF(WEEKDAY(S$4,T_SE)=4,"S"&amp;TEXT(INT((S$4-LOOKUP(S$4,DATE(YEAR(S$4)+{-1;0;1},1,3)-WEEKDAY(DATE(YEAR(S$4)+{-1;0;1},1,3))+2))/7)+1,"00"),"")</f>
        <v>S06</v>
      </c>
      <c r="T2" s="85" t="str">
        <f ca="1">IF(WEEKDAY(T$4,T_SE)=4,"S"&amp;TEXT(INT((T$4-LOOKUP(T$4,DATE(YEAR(T$4)+{-1;0;1},1,3)-WEEKDAY(DATE(YEAR(T$4)+{-1;0;1},1,3))+2))/7)+1,"00"),"")</f>
        <v/>
      </c>
      <c r="U2" s="85" t="str">
        <f ca="1">IF(WEEKDAY(U$4,T_SE)=4,"S"&amp;TEXT(INT((U$4-LOOKUP(U$4,DATE(YEAR(U$4)+{-1;0;1},1,3)-WEEKDAY(DATE(YEAR(U$4)+{-1;0;1},1,3))+2))/7)+1,"00"),"")</f>
        <v/>
      </c>
      <c r="V2" s="85" t="str">
        <f ca="1">IF(WEEKDAY(V$4,T_SE)=4,"S"&amp;TEXT(INT((V$4-LOOKUP(V$4,DATE(YEAR(V$4)+{-1;0;1},1,3)-WEEKDAY(DATE(YEAR(V$4)+{-1;0;1},1,3))+2))/7)+1,"00"),"")</f>
        <v/>
      </c>
      <c r="W2" s="85" t="str">
        <f ca="1">IF(WEEKDAY(W$4,T_SE)=4,"S"&amp;TEXT(INT((W$4-LOOKUP(W$4,DATE(YEAR(W$4)+{-1;0;1},1,3)-WEEKDAY(DATE(YEAR(W$4)+{-1;0;1},1,3))+2))/7)+1,"00"),"")</f>
        <v/>
      </c>
      <c r="X2" s="85" t="str">
        <f ca="1">IF(WEEKDAY(X$4,T_SE)=4,"S"&amp;TEXT(INT((X$4-LOOKUP(X$4,DATE(YEAR(X$4)+{-1;0;1},1,3)-WEEKDAY(DATE(YEAR(X$4)+{-1;0;1},1,3))+2))/7)+1,"00"),"")</f>
        <v/>
      </c>
      <c r="Y2" s="85" t="str">
        <f ca="1">IF(WEEKDAY(Y$4,T_SE)=4,"S"&amp;TEXT(INT((Y$4-LOOKUP(Y$4,DATE(YEAR(Y$4)+{-1;0;1},1,3)-WEEKDAY(DATE(YEAR(Y$4)+{-1;0;1},1,3))+2))/7)+1,"00"),"")</f>
        <v/>
      </c>
      <c r="Z2" s="85" t="str">
        <f ca="1">IF(WEEKDAY(Z$4,T_SE)=4,"S"&amp;TEXT(INT((Z$4-LOOKUP(Z$4,DATE(YEAR(Z$4)+{-1;0;1},1,3)-WEEKDAY(DATE(YEAR(Z$4)+{-1;0;1},1,3))+2))/7)+1,"00"),"")</f>
        <v>S07</v>
      </c>
      <c r="AA2" s="85" t="str">
        <f ca="1">IF(WEEKDAY(AA$4,T_SE)=4,"S"&amp;TEXT(INT((AA$4-LOOKUP(AA$4,DATE(YEAR(AA$4)+{-1;0;1},1,3)-WEEKDAY(DATE(YEAR(AA$4)+{-1;0;1},1,3))+2))/7)+1,"00"),"")</f>
        <v/>
      </c>
      <c r="AB2" s="85" t="str">
        <f ca="1">IF(WEEKDAY(AB$4,T_SE)=4,"S"&amp;TEXT(INT((AB$4-LOOKUP(AB$4,DATE(YEAR(AB$4)+{-1;0;1},1,3)-WEEKDAY(DATE(YEAR(AB$4)+{-1;0;1},1,3))+2))/7)+1,"00"),"")</f>
        <v/>
      </c>
      <c r="AC2" s="85" t="str">
        <f ca="1">IF(WEEKDAY(AC$4,T_SE)=4,"S"&amp;TEXT(INT((AC$4-LOOKUP(AC$4,DATE(YEAR(AC$4)+{-1;0;1},1,3)-WEEKDAY(DATE(YEAR(AC$4)+{-1;0;1},1,3))+2))/7)+1,"00"),"")</f>
        <v/>
      </c>
      <c r="AD2" s="85" t="str">
        <f ca="1">IF(WEEKDAY(AD$4,T_SE)=4,"S"&amp;TEXT(INT((AD$4-LOOKUP(AD$4,DATE(YEAR(AD$4)+{-1;0;1},1,3)-WEEKDAY(DATE(YEAR(AD$4)+{-1;0;1},1,3))+2))/7)+1,"00"),"")</f>
        <v/>
      </c>
      <c r="AE2" s="85" t="str">
        <f ca="1">IF(WEEKDAY(AE$4,T_SE)=4,"S"&amp;TEXT(INT((AE$4-LOOKUP(AE$4,DATE(YEAR(AE$4)+{-1;0;1},1,3)-WEEKDAY(DATE(YEAR(AE$4)+{-1;0;1},1,3))+2))/7)+1,"00"),"")</f>
        <v/>
      </c>
      <c r="AF2" s="85" t="str">
        <f ca="1">IF(WEEKDAY(AF$4,T_SE)=4,"S"&amp;TEXT(INT((AF$4-LOOKUP(AF$4,DATE(YEAR(AF$4)+{-1;0;1},1,3)-WEEKDAY(DATE(YEAR(AF$4)+{-1;0;1},1,3))+2))/7)+1,"00"),"")</f>
        <v/>
      </c>
      <c r="AG2" s="85" t="str">
        <f ca="1">IF(WEEKDAY(AG$4,T_SE)=4,"S"&amp;TEXT(INT((AG$4-LOOKUP(AG$4,DATE(YEAR(AG$4)+{-1;0;1},1,3)-WEEKDAY(DATE(YEAR(AG$4)+{-1;0;1},1,3))+2))/7)+1,"00"),"")</f>
        <v>S08</v>
      </c>
      <c r="AH2" s="85" t="str">
        <f ca="1">IF(WEEKDAY(AH$4,T_SE)=4,"S"&amp;TEXT(INT((AH$4-LOOKUP(AH$4,DATE(YEAR(AH$4)+{-1;0;1},1,3)-WEEKDAY(DATE(YEAR(AH$4)+{-1;0;1},1,3))+2))/7)+1,"00"),"")</f>
        <v/>
      </c>
      <c r="AI2" s="85" t="str">
        <f ca="1">IF(WEEKDAY(AI$4,T_SE)=4,"S"&amp;TEXT(INT((AI$4-LOOKUP(AI$4,DATE(YEAR(AI$4)+{-1;0;1},1,3)-WEEKDAY(DATE(YEAR(AI$4)+{-1;0;1},1,3))+2))/7)+1,"00"),"")</f>
        <v/>
      </c>
      <c r="AJ2" s="85" t="str">
        <f ca="1">IF(WEEKDAY(AJ$4,T_SE)=4,"S"&amp;TEXT(INT((AJ$4-LOOKUP(AJ$4,DATE(YEAR(AJ$4)+{-1;0;1},1,3)-WEEKDAY(DATE(YEAR(AJ$4)+{-1;0;1},1,3))+2))/7)+1,"00"),"")</f>
        <v/>
      </c>
      <c r="AK2" s="85" t="str">
        <f ca="1">IF(WEEKDAY(AK$4,T_SE)=4,"S"&amp;TEXT(INT((AK$4-LOOKUP(AK$4,DATE(YEAR(AK$4)+{-1;0;1},1,3)-WEEKDAY(DATE(YEAR(AK$4)+{-1;0;1},1,3))+2))/7)+1,"00"),"")</f>
        <v/>
      </c>
      <c r="AL2" s="85" t="str">
        <f ca="1">IF(WEEKDAY(AL$4,T_SE)=4,"S"&amp;TEXT(INT((AL$4-LOOKUP(AL$4,DATE(YEAR(AL$4)+{-1;0;1},1,3)-WEEKDAY(DATE(YEAR(AL$4)+{-1;0;1},1,3))+2))/7)+1,"00"),"")</f>
        <v/>
      </c>
      <c r="AM2" s="85" t="str">
        <f ca="1">IF(WEEKDAY(AM$4,T_SE)=4,"S"&amp;TEXT(INT((AM$4-LOOKUP(AM$4,DATE(YEAR(AM$4)+{-1;0;1},1,3)-WEEKDAY(DATE(YEAR(AM$4)+{-1;0;1},1,3))+2))/7)+1,"00"),"")</f>
        <v/>
      </c>
      <c r="AN2" s="85" t="str">
        <f ca="1">IF(WEEKDAY(AN$4,T_SE)=4,"S"&amp;TEXT(INT((AN$4-LOOKUP(AN$4,DATE(YEAR(AN$4)+{-1;0;1},1,3)-WEEKDAY(DATE(YEAR(AN$4)+{-1;0;1},1,3))+2))/7)+1,"00"),"")</f>
        <v>S09</v>
      </c>
      <c r="AO2" s="85" t="str">
        <f ca="1">IF(WEEKDAY(AO$4,T_SE)=4,"S"&amp;TEXT(INT((AO$4-LOOKUP(AO$4,DATE(YEAR(AO$4)+{-1;0;1},1,3)-WEEKDAY(DATE(YEAR(AO$4)+{-1;0;1},1,3))+2))/7)+1,"00"),"")</f>
        <v/>
      </c>
      <c r="AP2" s="85" t="str">
        <f ca="1">IF(WEEKDAY(AP$4,T_SE)=4,"S"&amp;TEXT(INT((AP$4-LOOKUP(AP$4,DATE(YEAR(AP$4)+{-1;0;1},1,3)-WEEKDAY(DATE(YEAR(AP$4)+{-1;0;1},1,3))+2))/7)+1,"00"),"")</f>
        <v/>
      </c>
      <c r="AQ2" s="85" t="str">
        <f ca="1">IF(WEEKDAY(AQ$4,T_SE)=4,"S"&amp;TEXT(INT((AQ$4-LOOKUP(AQ$4,DATE(YEAR(AQ$4)+{-1;0;1},1,3)-WEEKDAY(DATE(YEAR(AQ$4)+{-1;0;1},1,3))+2))/7)+1,"00"),"")</f>
        <v/>
      </c>
      <c r="AR2" s="85" t="str">
        <f ca="1">IF(WEEKDAY(AR$4,T_SE)=4,"S"&amp;TEXT(INT((AR$4-LOOKUP(AR$4,DATE(YEAR(AR$4)+{-1;0;1},1,3)-WEEKDAY(DATE(YEAR(AR$4)+{-1;0;1},1,3))+2))/7)+1,"00"),"")</f>
        <v/>
      </c>
      <c r="AS2" s="85" t="str">
        <f ca="1">IF(WEEKDAY(AS$4,T_SE)=4,"S"&amp;TEXT(INT((AS$4-LOOKUP(AS$4,DATE(YEAR(AS$4)+{-1;0;1},1,3)-WEEKDAY(DATE(YEAR(AS$4)+{-1;0;1},1,3))+2))/7)+1,"00"),"")</f>
        <v/>
      </c>
      <c r="AT2" s="85" t="str">
        <f ca="1">IF(WEEKDAY(AT$4,T_SE)=4,"S"&amp;TEXT(INT((AT$4-LOOKUP(AT$4,DATE(YEAR(AT$4)+{-1;0;1},1,3)-WEEKDAY(DATE(YEAR(AT$4)+{-1;0;1},1,3))+2))/7)+1,"00"),"")</f>
        <v/>
      </c>
      <c r="AU2" s="85" t="str">
        <f ca="1">IF(WEEKDAY(AU$4,T_SE)=4,"S"&amp;TEXT(INT((AU$4-LOOKUP(AU$4,DATE(YEAR(AU$4)+{-1;0;1},1,3)-WEEKDAY(DATE(YEAR(AU$4)+{-1;0;1},1,3))+2))/7)+1,"00"),"")</f>
        <v>S10</v>
      </c>
      <c r="AV2" s="85" t="str">
        <f ca="1">IF(WEEKDAY(AV$4,T_SE)=4,"S"&amp;TEXT(INT((AV$4-LOOKUP(AV$4,DATE(YEAR(AV$4)+{-1;0;1},1,3)-WEEKDAY(DATE(YEAR(AV$4)+{-1;0;1},1,3))+2))/7)+1,"00"),"")</f>
        <v/>
      </c>
      <c r="AW2" s="85" t="str">
        <f ca="1">IF(WEEKDAY(AW$4,T_SE)=4,"S"&amp;TEXT(INT((AW$4-LOOKUP(AW$4,DATE(YEAR(AW$4)+{-1;0;1},1,3)-WEEKDAY(DATE(YEAR(AW$4)+{-1;0;1},1,3))+2))/7)+1,"00"),"")</f>
        <v/>
      </c>
      <c r="AX2" s="85" t="str">
        <f ca="1">IF(WEEKDAY(AX$4,T_SE)=4,"S"&amp;TEXT(INT((AX$4-LOOKUP(AX$4,DATE(YEAR(AX$4)+{-1;0;1},1,3)-WEEKDAY(DATE(YEAR(AX$4)+{-1;0;1},1,3))+2))/7)+1,"00"),"")</f>
        <v/>
      </c>
    </row>
    <row r="3" spans="1:702" ht="23.25" x14ac:dyDescent="0.25">
      <c r="A3" s="14"/>
      <c r="B3" s="15"/>
      <c r="C3" s="15"/>
      <c r="D3" s="15"/>
      <c r="E3" s="15"/>
      <c r="F3" s="15"/>
      <c r="G3" s="15"/>
      <c r="H3" s="15"/>
      <c r="I3" s="15"/>
      <c r="J3" s="9" t="str">
        <f ca="1">PROPER(TEXT(J4,"jjj"))</f>
        <v>Mar</v>
      </c>
      <c r="K3" s="9" t="str">
        <f t="shared" ref="K3:P3" ca="1" si="10">PROPER(TEXT(K4,"jjj"))</f>
        <v>Mer</v>
      </c>
      <c r="L3" s="9" t="str">
        <f t="shared" ca="1" si="10"/>
        <v>Jeu</v>
      </c>
      <c r="M3" s="9" t="str">
        <f t="shared" ca="1" si="10"/>
        <v>Ven</v>
      </c>
      <c r="N3" s="9" t="str">
        <f t="shared" ca="1" si="10"/>
        <v>Sam</v>
      </c>
      <c r="O3" s="9" t="str">
        <f t="shared" ca="1" si="10"/>
        <v>Dim</v>
      </c>
      <c r="P3" s="9" t="str">
        <f t="shared" ca="1" si="10"/>
        <v>Lun</v>
      </c>
      <c r="Q3" s="21" t="str">
        <f ca="1">PROPER(TEXT(Date_Deb,"jjj"))</f>
        <v>Mar</v>
      </c>
      <c r="R3" s="62" t="str">
        <f ca="1">PROPER(TEXT(R4,"jjj"))</f>
        <v>Mer</v>
      </c>
      <c r="S3" s="62" t="str">
        <f t="shared" ref="S3:AX3" ca="1" si="11">PROPER(TEXT(S4,"jjj"))</f>
        <v>Jeu</v>
      </c>
      <c r="T3" s="62" t="str">
        <f t="shared" ca="1" si="11"/>
        <v>Ven</v>
      </c>
      <c r="U3" s="62" t="str">
        <f t="shared" ca="1" si="11"/>
        <v>Sam</v>
      </c>
      <c r="V3" s="62" t="str">
        <f t="shared" ca="1" si="11"/>
        <v>Dim</v>
      </c>
      <c r="W3" s="62" t="str">
        <f t="shared" ca="1" si="11"/>
        <v>Lun</v>
      </c>
      <c r="X3" s="62" t="str">
        <f t="shared" ca="1" si="11"/>
        <v>Mar</v>
      </c>
      <c r="Y3" s="62" t="str">
        <f t="shared" ca="1" si="11"/>
        <v>Mer</v>
      </c>
      <c r="Z3" s="62" t="str">
        <f t="shared" ca="1" si="11"/>
        <v>Jeu</v>
      </c>
      <c r="AA3" s="62" t="str">
        <f t="shared" ca="1" si="11"/>
        <v>Ven</v>
      </c>
      <c r="AB3" s="62" t="str">
        <f t="shared" ca="1" si="11"/>
        <v>Sam</v>
      </c>
      <c r="AC3" s="62" t="str">
        <f t="shared" ca="1" si="11"/>
        <v>Dim</v>
      </c>
      <c r="AD3" s="62" t="str">
        <f t="shared" ca="1" si="11"/>
        <v>Lun</v>
      </c>
      <c r="AE3" s="62" t="str">
        <f t="shared" ca="1" si="11"/>
        <v>Mar</v>
      </c>
      <c r="AF3" s="62" t="str">
        <f t="shared" ca="1" si="11"/>
        <v>Mer</v>
      </c>
      <c r="AG3" s="62" t="str">
        <f t="shared" ca="1" si="11"/>
        <v>Jeu</v>
      </c>
      <c r="AH3" s="62" t="str">
        <f t="shared" ca="1" si="11"/>
        <v>Ven</v>
      </c>
      <c r="AI3" s="62" t="str">
        <f t="shared" ca="1" si="11"/>
        <v>Sam</v>
      </c>
      <c r="AJ3" s="62" t="str">
        <f t="shared" ca="1" si="11"/>
        <v>Dim</v>
      </c>
      <c r="AK3" s="62" t="str">
        <f t="shared" ca="1" si="11"/>
        <v>Lun</v>
      </c>
      <c r="AL3" s="62" t="str">
        <f t="shared" ca="1" si="11"/>
        <v>Mar</v>
      </c>
      <c r="AM3" s="62" t="str">
        <f t="shared" ca="1" si="11"/>
        <v>Mer</v>
      </c>
      <c r="AN3" s="62" t="str">
        <f t="shared" ca="1" si="11"/>
        <v>Jeu</v>
      </c>
      <c r="AO3" s="62" t="str">
        <f t="shared" ca="1" si="11"/>
        <v>Ven</v>
      </c>
      <c r="AP3" s="62" t="str">
        <f t="shared" ca="1" si="11"/>
        <v>Sam</v>
      </c>
      <c r="AQ3" s="62" t="str">
        <f t="shared" ca="1" si="11"/>
        <v>Dim</v>
      </c>
      <c r="AR3" s="62" t="str">
        <f t="shared" ca="1" si="11"/>
        <v>Lun</v>
      </c>
      <c r="AS3" s="62" t="str">
        <f t="shared" ca="1" si="11"/>
        <v>Mar</v>
      </c>
      <c r="AT3" s="62" t="str">
        <f t="shared" ca="1" si="11"/>
        <v>Mer</v>
      </c>
      <c r="AU3" s="62" t="str">
        <f t="shared" ca="1" si="11"/>
        <v>Jeu</v>
      </c>
      <c r="AV3" s="62" t="str">
        <f t="shared" ca="1" si="11"/>
        <v>Ven</v>
      </c>
      <c r="AW3" s="62" t="str">
        <f t="shared" ca="1" si="11"/>
        <v>Sam</v>
      </c>
      <c r="AX3" s="62" t="str">
        <f t="shared" ca="1" si="11"/>
        <v>Dim</v>
      </c>
    </row>
    <row r="4" spans="1:702" ht="23.25" x14ac:dyDescent="0.25">
      <c r="A4" s="23"/>
      <c r="B4" s="24"/>
      <c r="C4" s="24"/>
      <c r="D4" s="24"/>
      <c r="E4" s="24"/>
      <c r="F4" s="24"/>
      <c r="G4" s="24"/>
      <c r="H4" s="32"/>
      <c r="I4" s="32"/>
      <c r="J4" s="22">
        <f t="shared" ref="J4:N4" ca="1" si="12">K4-1</f>
        <v>43858</v>
      </c>
      <c r="K4" s="22">
        <f t="shared" ca="1" si="12"/>
        <v>43859</v>
      </c>
      <c r="L4" s="22">
        <f t="shared" ca="1" si="12"/>
        <v>43860</v>
      </c>
      <c r="M4" s="22">
        <f t="shared" ca="1" si="12"/>
        <v>43861</v>
      </c>
      <c r="N4" s="22">
        <f t="shared" ca="1" si="12"/>
        <v>43862</v>
      </c>
      <c r="O4" s="22">
        <f ca="1">P4-1</f>
        <v>43863</v>
      </c>
      <c r="P4" s="22">
        <f ca="1">Date_Deb-1</f>
        <v>43864</v>
      </c>
      <c r="Q4" s="22">
        <f ca="1">TODAY()-Archive+_DC+_SB-1</f>
        <v>43865</v>
      </c>
      <c r="R4" s="63">
        <f ca="1">Date_Deb+1</f>
        <v>43866</v>
      </c>
      <c r="S4" s="63">
        <f ca="1">R4+1</f>
        <v>43867</v>
      </c>
      <c r="T4" s="63">
        <f t="shared" ref="T4:AO4" ca="1" si="13">S4+1</f>
        <v>43868</v>
      </c>
      <c r="U4" s="63">
        <f t="shared" ca="1" si="13"/>
        <v>43869</v>
      </c>
      <c r="V4" s="63">
        <f t="shared" ca="1" si="13"/>
        <v>43870</v>
      </c>
      <c r="W4" s="63">
        <f t="shared" ca="1" si="13"/>
        <v>43871</v>
      </c>
      <c r="X4" s="63">
        <f t="shared" ca="1" si="13"/>
        <v>43872</v>
      </c>
      <c r="Y4" s="63">
        <f t="shared" ca="1" si="13"/>
        <v>43873</v>
      </c>
      <c r="Z4" s="63">
        <f t="shared" ca="1" si="13"/>
        <v>43874</v>
      </c>
      <c r="AA4" s="63">
        <f t="shared" ca="1" si="13"/>
        <v>43875</v>
      </c>
      <c r="AB4" s="63">
        <f t="shared" ca="1" si="13"/>
        <v>43876</v>
      </c>
      <c r="AC4" s="63">
        <f t="shared" ca="1" si="13"/>
        <v>43877</v>
      </c>
      <c r="AD4" s="63">
        <f t="shared" ca="1" si="13"/>
        <v>43878</v>
      </c>
      <c r="AE4" s="63">
        <f t="shared" ca="1" si="13"/>
        <v>43879</v>
      </c>
      <c r="AF4" s="63">
        <f t="shared" ca="1" si="13"/>
        <v>43880</v>
      </c>
      <c r="AG4" s="63">
        <f t="shared" ca="1" si="13"/>
        <v>43881</v>
      </c>
      <c r="AH4" s="63">
        <f t="shared" ca="1" si="13"/>
        <v>43882</v>
      </c>
      <c r="AI4" s="63">
        <f t="shared" ca="1" si="13"/>
        <v>43883</v>
      </c>
      <c r="AJ4" s="63">
        <f t="shared" ca="1" si="13"/>
        <v>43884</v>
      </c>
      <c r="AK4" s="63">
        <f t="shared" ca="1" si="13"/>
        <v>43885</v>
      </c>
      <c r="AL4" s="63">
        <f t="shared" ca="1" si="13"/>
        <v>43886</v>
      </c>
      <c r="AM4" s="63">
        <f t="shared" ca="1" si="13"/>
        <v>43887</v>
      </c>
      <c r="AN4" s="63">
        <f t="shared" ca="1" si="13"/>
        <v>43888</v>
      </c>
      <c r="AO4" s="63">
        <f t="shared" ca="1" si="13"/>
        <v>43889</v>
      </c>
      <c r="AP4" s="63">
        <f t="shared" ref="AP4" ca="1" si="14">AO4+1</f>
        <v>43890</v>
      </c>
      <c r="AQ4" s="63">
        <f t="shared" ref="AQ4" ca="1" si="15">AP4+1</f>
        <v>43891</v>
      </c>
      <c r="AR4" s="63">
        <f t="shared" ref="AR4" ca="1" si="16">AQ4+1</f>
        <v>43892</v>
      </c>
      <c r="AS4" s="63">
        <f t="shared" ref="AS4" ca="1" si="17">AR4+1</f>
        <v>43893</v>
      </c>
      <c r="AT4" s="63">
        <f t="shared" ref="AT4" ca="1" si="18">AS4+1</f>
        <v>43894</v>
      </c>
      <c r="AU4" s="63">
        <f t="shared" ref="AU4" ca="1" si="19">AT4+1</f>
        <v>43895</v>
      </c>
      <c r="AV4" s="63">
        <f t="shared" ref="AV4" ca="1" si="20">AU4+1</f>
        <v>43896</v>
      </c>
      <c r="AW4" s="63">
        <f t="shared" ref="AW4" ca="1" si="21">AV4+1</f>
        <v>43897</v>
      </c>
      <c r="AX4" s="63">
        <f t="shared" ref="AX4" ca="1" si="22">AW4+1</f>
        <v>43898</v>
      </c>
    </row>
    <row r="5" spans="1:702" ht="36" x14ac:dyDescent="0.25">
      <c r="A5" s="45" t="s">
        <v>93</v>
      </c>
      <c r="B5" s="45" t="s">
        <v>96</v>
      </c>
      <c r="C5" s="45" t="s">
        <v>50</v>
      </c>
      <c r="D5" s="43" t="s">
        <v>94</v>
      </c>
      <c r="E5" s="45" t="s">
        <v>95</v>
      </c>
      <c r="F5" s="45" t="s">
        <v>74</v>
      </c>
      <c r="G5" s="45" t="s">
        <v>89</v>
      </c>
      <c r="H5" s="43" t="s">
        <v>99</v>
      </c>
      <c r="I5" s="43" t="s">
        <v>98</v>
      </c>
      <c r="J5" s="13" t="s">
        <v>82</v>
      </c>
      <c r="K5" s="13" t="s">
        <v>88</v>
      </c>
      <c r="L5" s="13" t="s">
        <v>87</v>
      </c>
      <c r="M5" s="13" t="s">
        <v>86</v>
      </c>
      <c r="N5" s="13" t="s">
        <v>85</v>
      </c>
      <c r="O5" s="13" t="s">
        <v>84</v>
      </c>
      <c r="P5" s="13" t="s">
        <v>83</v>
      </c>
      <c r="Q5" s="13" t="s">
        <v>7</v>
      </c>
      <c r="R5" s="13" t="s">
        <v>8</v>
      </c>
      <c r="S5" s="13" t="s">
        <v>9</v>
      </c>
      <c r="T5" s="13" t="s">
        <v>10</v>
      </c>
      <c r="U5" s="13" t="s">
        <v>11</v>
      </c>
      <c r="V5" s="13" t="s">
        <v>12</v>
      </c>
      <c r="W5" s="13" t="s">
        <v>13</v>
      </c>
      <c r="X5" s="13" t="s">
        <v>14</v>
      </c>
      <c r="Y5" s="13" t="s">
        <v>15</v>
      </c>
      <c r="Z5" s="13" t="s">
        <v>16</v>
      </c>
      <c r="AA5" s="13" t="s">
        <v>17</v>
      </c>
      <c r="AB5" s="13" t="s">
        <v>18</v>
      </c>
      <c r="AC5" s="13" t="s">
        <v>19</v>
      </c>
      <c r="AD5" s="13" t="s">
        <v>20</v>
      </c>
      <c r="AE5" s="13" t="s">
        <v>21</v>
      </c>
      <c r="AF5" s="13" t="s">
        <v>22</v>
      </c>
      <c r="AG5" s="13" t="s">
        <v>23</v>
      </c>
      <c r="AH5" s="13" t="s">
        <v>24</v>
      </c>
      <c r="AI5" s="13" t="s">
        <v>25</v>
      </c>
      <c r="AJ5" s="13" t="s">
        <v>26</v>
      </c>
      <c r="AK5" s="13" t="s">
        <v>27</v>
      </c>
      <c r="AL5" s="13" t="s">
        <v>28</v>
      </c>
      <c r="AM5" s="13" t="s">
        <v>29</v>
      </c>
      <c r="AN5" s="13" t="s">
        <v>30</v>
      </c>
      <c r="AO5" s="13" t="s">
        <v>31</v>
      </c>
      <c r="AP5" s="13" t="s">
        <v>32</v>
      </c>
      <c r="AQ5" s="13" t="s">
        <v>33</v>
      </c>
      <c r="AR5" s="13" t="s">
        <v>34</v>
      </c>
      <c r="AS5" s="13" t="s">
        <v>35</v>
      </c>
      <c r="AT5" s="13" t="s">
        <v>36</v>
      </c>
      <c r="AU5" s="13" t="s">
        <v>37</v>
      </c>
      <c r="AV5" s="13" t="s">
        <v>38</v>
      </c>
      <c r="AW5" s="13" t="s">
        <v>39</v>
      </c>
      <c r="AX5" s="13" t="s">
        <v>40</v>
      </c>
    </row>
    <row r="6" spans="1:702" ht="26.25" x14ac:dyDescent="0.25">
      <c r="A6" s="61" t="s">
        <v>113</v>
      </c>
      <c r="B6" s="44" t="s">
        <v>110</v>
      </c>
      <c r="C6" s="35" t="s">
        <v>108</v>
      </c>
      <c r="D6" s="56">
        <v>44166</v>
      </c>
      <c r="E6" s="30" t="s">
        <v>57</v>
      </c>
      <c r="F6" s="30">
        <v>10000</v>
      </c>
      <c r="G6" s="35" t="s">
        <v>112</v>
      </c>
      <c r="H6" s="56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44166</v>
      </c>
      <c r="I6" s="60" t="str">
        <f t="array" aca="1" ref="I6"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date de début</v>
      </c>
      <c r="J6" s="40" t="str">
        <f t="array" aca="1" ref="J6" ca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f>
        <v/>
      </c>
      <c r="K6" s="40" t="str">
        <f t="array" aca="1" ref="K6" ca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f>
        <v/>
      </c>
      <c r="L6" s="40" t="str">
        <f t="array" aca="1" ref="L6" ca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f>
        <v/>
      </c>
      <c r="M6" s="40" t="str">
        <f t="array" aca="1" ref="M6" ca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f>
        <v/>
      </c>
      <c r="N6" s="40" t="str">
        <f t="array" aca="1" ref="N6" ca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f>
        <v/>
      </c>
      <c r="O6" s="40" t="str">
        <f t="array" aca="1" ref="O6" ca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f>
        <v/>
      </c>
      <c r="P6" s="40" t="str">
        <f t="array" aca="1" ref="P6" ca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f>
        <v/>
      </c>
      <c r="Q6" s="40" t="str">
        <f t="array" aca="1" ref="Q6" ca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f>
        <v/>
      </c>
      <c r="R6" s="91" t="str">
        <f t="array" aca="1" ref="R6" ca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f>
        <v/>
      </c>
      <c r="S6" s="91" t="str">
        <f t="array" aca="1" ref="S6" ca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f>
        <v/>
      </c>
      <c r="T6" s="91" t="str">
        <f t="array" aca="1" ref="T6" ca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f>
        <v/>
      </c>
      <c r="U6" s="91" t="str">
        <f t="array" aca="1" ref="U6" ca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f>
        <v/>
      </c>
      <c r="V6" s="91" t="str">
        <f t="array" aca="1" ref="V6" ca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f>
        <v/>
      </c>
      <c r="W6" s="91" t="str">
        <f t="array" aca="1" ref="W6" ca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f>
        <v/>
      </c>
      <c r="X6" s="91" t="str">
        <f t="array" aca="1" ref="X6" ca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f>
        <v/>
      </c>
      <c r="Y6" s="91" t="str">
        <f t="array" aca="1" ref="Y6" ca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f>
        <v/>
      </c>
      <c r="Z6" s="91" t="str">
        <f t="array" aca="1" ref="Z6" ca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f>
        <v/>
      </c>
      <c r="AA6" s="91" t="str">
        <f t="array" aca="1" ref="AA6" ca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f>
        <v/>
      </c>
      <c r="AB6" s="91" t="str">
        <f t="array" aca="1" ref="AB6" ca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f>
        <v/>
      </c>
      <c r="AC6" s="91" t="str">
        <f t="array" aca="1" ref="AC6" ca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f>
        <v/>
      </c>
      <c r="AD6" s="91" t="str">
        <f t="array" aca="1" ref="AD6" ca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f>
        <v/>
      </c>
      <c r="AE6" s="91" t="str">
        <f t="array" aca="1" ref="AE6" ca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f>
        <v/>
      </c>
      <c r="AF6" s="91" t="str">
        <f t="array" aca="1" ref="AF6" ca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f>
        <v/>
      </c>
      <c r="AG6" s="91" t="str">
        <f t="array" aca="1" ref="AG6" ca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f>
        <v/>
      </c>
      <c r="AH6" s="91" t="str">
        <f t="array" aca="1" ref="AH6" ca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f>
        <v/>
      </c>
      <c r="AI6" s="91" t="str">
        <f t="array" aca="1" ref="AI6" ca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f>
        <v/>
      </c>
      <c r="AJ6" s="91" t="str">
        <f t="array" aca="1" ref="AJ6" ca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f>
        <v/>
      </c>
      <c r="AK6" s="91" t="str">
        <f t="array" aca="1" ref="AK6" ca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f>
        <v/>
      </c>
      <c r="AL6" s="91" t="str">
        <f t="array" aca="1" ref="AL6" ca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f>
        <v/>
      </c>
      <c r="AM6" s="91" t="str">
        <f t="array" aca="1" ref="AM6" ca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f>
        <v/>
      </c>
      <c r="AN6" s="91" t="str">
        <f t="array" aca="1" ref="AN6" ca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f>
        <v/>
      </c>
      <c r="AO6" s="91" t="str">
        <f t="array" aca="1" ref="AO6" ca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f>
        <v/>
      </c>
      <c r="AP6" s="91" t="str">
        <f t="array" aca="1" ref="AP6" ca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f>
        <v/>
      </c>
      <c r="AQ6" s="91" t="str">
        <f t="array" aca="1" ref="AQ6" ca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f>
        <v/>
      </c>
      <c r="AR6" s="91" t="str">
        <f t="array" aca="1" ref="AR6" ca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f>
        <v/>
      </c>
      <c r="AS6" s="91" t="str">
        <f t="array" aca="1" ref="AS6" ca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f>
        <v/>
      </c>
      <c r="AT6" s="91" t="str">
        <f t="array" aca="1" ref="AT6" ca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f>
        <v/>
      </c>
      <c r="AU6" s="91" t="str">
        <f t="array" aca="1" ref="AU6" ca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f>
        <v/>
      </c>
      <c r="AV6" s="91" t="str">
        <f t="array" aca="1" ref="AV6" ca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f>
        <v/>
      </c>
      <c r="AW6" s="91" t="str">
        <f t="array" aca="1" ref="AW6" ca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f>
        <v/>
      </c>
      <c r="AX6" s="91" t="str">
        <f t="array" aca="1" ref="AX6" ca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f>
        <v/>
      </c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5"/>
      <c r="UE6" s="5"/>
      <c r="UF6" s="5"/>
      <c r="UG6" s="5"/>
      <c r="UH6" s="5"/>
      <c r="UI6" s="5"/>
      <c r="UJ6" s="5"/>
      <c r="UK6" s="5"/>
      <c r="UL6" s="5"/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5"/>
      <c r="VB6" s="5"/>
      <c r="VC6" s="5"/>
      <c r="VD6" s="5"/>
      <c r="VE6" s="5"/>
      <c r="VF6" s="5"/>
      <c r="VG6" s="5"/>
      <c r="VH6" s="5"/>
      <c r="VI6" s="5"/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5"/>
      <c r="VY6" s="5"/>
      <c r="VZ6" s="5"/>
      <c r="WA6" s="5"/>
      <c r="WB6" s="5"/>
      <c r="WC6" s="5"/>
      <c r="WD6" s="5"/>
      <c r="WE6" s="5"/>
      <c r="WF6" s="5"/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5"/>
      <c r="WV6" s="5"/>
      <c r="WW6" s="5"/>
      <c r="WX6" s="5"/>
      <c r="WY6" s="5"/>
      <c r="WZ6" s="5"/>
      <c r="XA6" s="5"/>
      <c r="XB6" s="5"/>
      <c r="XC6" s="5"/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5"/>
      <c r="XS6" s="5"/>
      <c r="XT6" s="5"/>
      <c r="XU6" s="5"/>
      <c r="XV6" s="5"/>
      <c r="XW6" s="5"/>
      <c r="XX6" s="5"/>
      <c r="XY6" s="5"/>
      <c r="XZ6" s="5"/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5"/>
      <c r="YP6" s="5"/>
      <c r="YQ6" s="5"/>
      <c r="YR6" s="5"/>
      <c r="YS6" s="5"/>
      <c r="YT6" s="5"/>
      <c r="YU6" s="5"/>
      <c r="YV6" s="5"/>
      <c r="YW6" s="5"/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5"/>
      <c r="ZM6" s="5"/>
      <c r="ZN6" s="5"/>
      <c r="ZO6" s="5"/>
      <c r="ZP6" s="5"/>
      <c r="ZQ6" s="5"/>
      <c r="ZR6" s="5"/>
      <c r="ZS6" s="5"/>
      <c r="ZT6" s="5"/>
      <c r="ZU6" s="5"/>
      <c r="ZV6" s="5"/>
      <c r="ZW6" s="5"/>
      <c r="ZX6" s="5"/>
      <c r="ZY6" s="5"/>
      <c r="ZZ6" s="5"/>
    </row>
    <row r="7" spans="1:702" ht="26.25" x14ac:dyDescent="0.25">
      <c r="A7" s="61" t="s">
        <v>114</v>
      </c>
      <c r="B7" s="44" t="s">
        <v>110</v>
      </c>
      <c r="C7" s="35"/>
      <c r="D7" s="56">
        <v>44166</v>
      </c>
      <c r="E7" s="30" t="s">
        <v>57</v>
      </c>
      <c r="F7" s="30">
        <v>10000</v>
      </c>
      <c r="G7" s="35" t="s">
        <v>109</v>
      </c>
      <c r="H7" s="56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44166</v>
      </c>
      <c r="I7" s="60" t="str">
        <f t="array" aca="1" ref="I7"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date de début</v>
      </c>
      <c r="J7" s="40" t="str">
        <f t="array" aca="1" ref="J7" ca="1">IFERROR(IF(J$4&lt;$D7,"",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"")))))),"")</f>
        <v/>
      </c>
      <c r="K7" s="40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40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40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40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40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40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/>
      </c>
      <c r="Q7" s="40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91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91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91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91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91" t="str">
        <f t="array" aca="1" ref="V7"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91" t="str">
        <f t="array" aca="1" ref="W7"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91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91" t="str">
        <f t="array" aca="1" ref="Y7"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91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91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91" t="str">
        <f t="array" aca="1" ref="AB7"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91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91" t="str">
        <f t="array" aca="1" ref="AD7"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91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91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91" t="str">
        <f t="array" aca="1" ref="AG7"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91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91" t="str">
        <f t="array" aca="1" ref="AI7"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91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91" t="str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/>
      </c>
      <c r="AL7" s="91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91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91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91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91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91" t="str">
        <f t="array" aca="1" ref="AQ7"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/>
      </c>
      <c r="AR7" s="91" t="str">
        <f t="array" aca="1" ref="AR7"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/>
      </c>
      <c r="AS7" s="91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/>
      </c>
      <c r="AT7" s="91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/>
      </c>
      <c r="AU7" s="91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91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91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91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</row>
    <row r="8" spans="1:702" ht="26.25" x14ac:dyDescent="0.25">
      <c r="A8" s="61" t="s">
        <v>115</v>
      </c>
      <c r="B8" s="44" t="s">
        <v>110</v>
      </c>
      <c r="C8" s="35" t="s">
        <v>108</v>
      </c>
      <c r="D8" s="56">
        <v>44166</v>
      </c>
      <c r="E8" s="30" t="s">
        <v>57</v>
      </c>
      <c r="F8" s="30">
        <v>10000</v>
      </c>
      <c r="G8" s="35" t="s">
        <v>112</v>
      </c>
      <c r="H8" s="56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44166</v>
      </c>
      <c r="I8" s="60" t="str">
        <f t="array" aca="1" ref="I8"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date de début</v>
      </c>
      <c r="J8" s="40" t="str">
        <f t="array" aca="1" ref="J8" ca="1">IFERROR(IF(J$4&lt;$D8,"",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"")))))),"")</f>
        <v/>
      </c>
      <c r="K8" s="40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40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40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40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40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40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40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91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91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91" t="str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/>
      </c>
      <c r="U8" s="91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91" t="str">
        <f t="array" aca="1" ref="V8"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91" t="str">
        <f t="array" aca="1" ref="W8" ca="1">IFERROR(IF(W$4&lt;$D8,"",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"")))))),"")</f>
        <v/>
      </c>
      <c r="X8" s="91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91" t="str">
        <f t="array" aca="1" ref="Y8"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91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91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91" t="str">
        <f t="array" aca="1" ref="AB8"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91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91" t="str">
        <f t="array" aca="1" ref="AD8"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91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91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91" t="str">
        <f t="array" aca="1" ref="AG8"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91" t="str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/>
      </c>
      <c r="AI8" s="91" t="str">
        <f t="array" aca="1" ref="AI8"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91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91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91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91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91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91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91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91" t="str">
        <f t="array" aca="1" ref="AQ8"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91" t="str">
        <f t="array" aca="1" ref="AR8"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91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91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91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91" t="str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/>
      </c>
      <c r="AW8" s="91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91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</row>
    <row r="9" spans="1:702" ht="26.25" x14ac:dyDescent="0.25">
      <c r="A9" s="61" t="s">
        <v>116</v>
      </c>
      <c r="B9" s="44" t="s">
        <v>110</v>
      </c>
      <c r="C9" s="35"/>
      <c r="D9" s="56">
        <v>43960</v>
      </c>
      <c r="E9" s="30" t="s">
        <v>57</v>
      </c>
      <c r="F9" s="30">
        <v>10000</v>
      </c>
      <c r="G9" s="35"/>
      <c r="H9" s="56">
        <f t="array" aca="1" ref="H9" ca="1">IF(OR($D9=Fériés,$D9=Ponts,NOT(NETWORKDAYS.INTL($D9,$D9,Chômés))),"Erreur de",IF($D9="","Absence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de"))))</f>
        <v>43960</v>
      </c>
      <c r="I9" s="60" t="str">
        <f t="array" aca="1" ref="I9" ca="1">IF(OR($D9=Fériés,$D9=Ponts,NOT(NETWORKDAYS.INTL($D9,$D9,Chômés))),"date de début",IFERROR(
IF(La_Dernière_Opération&gt;EDATE($D9,100),"Perpétuel",
IF(La_Dernière_Opération&lt;TODAY(),"Terminé",La_Dernière_Opération)),IF(AND(ISNUMBER($D9),$E9=""),"périodicité","date de début")))</f>
        <v>date de début</v>
      </c>
      <c r="J9" s="40" t="str">
        <f t="array" aca="1" ref="J9" ca="1">IFERROR(IF(J$4&lt;$D9,"",
IF(J$4&gt;La_Dernière_Opération,"",
IF(J$4=La_Dernière_Opération,Montant,
IF(J$4=$D9,IF(OR(J$4=Tout_JF_P,NOT(NETWORKDAYS.INTL(J$4,J$4,Chômés))),"*",Montant),
IF(_T_E=J$4,IF(OR(J$4=Tout_JF_P,NOT(NETWORKDAYS.INTL(J$4,J$4,Chômés))),"*",Montant),
IF(AND(OFFSET(J9,,-Sens)&lt;&gt;"",OR(OFFSET(J$4,,-Sens)=Tout_JF_P,NOT(NETWORKDAYS.INTL(OFFSET(J$4,,-Sens),OFFSET(J$4,,-Sens),Chômés)))),IF(OR(J$4=Tout_JF_P,NOT(NETWORKDAYS.INTL(J$4,J$4,Chômés))),"*",Montant),
"")))))),"")</f>
        <v/>
      </c>
      <c r="K9" s="40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40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40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40" t="str">
        <f t="array" aca="1" ref="N9" ca="1">IFERROR(IF(N$4&lt;$D9,"",
IF(N$4&gt;La_Dernière_Opération,"",
IF(N$4=La_Dernière_Opération,Montant,
IF(N$4=$D9,IF(OR(N$4=Tout_JF_P,NOT(NETWORKDAYS.INTL(N$4,N$4,Chômés))),"*",Montant),
IF(_T_E=N$4,IF(OR(N$4=Tout_JF_P,NOT(NETWORKDAYS.INTL(N$4,N$4,Chômés))),"*",Montant),
IF(AND(OFFSET(N9,,-Sens)&lt;&gt;"",OR(OFFSET(N$4,,-Sens)=Tout_JF_P,NOT(NETWORKDAYS.INTL(OFFSET(N$4,,-Sens),OFFSET(N$4,,-Sens),Chômés)))),IF(OR(N$4=Tout_JF_P,NOT(NETWORKDAYS.INTL(N$4,N$4,Chômés))),"*",Montant),
"")))))),"")</f>
        <v/>
      </c>
      <c r="O9" s="40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40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40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91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91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91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91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/>
      </c>
      <c r="V9" s="91" t="str">
        <f t="array" aca="1" ref="V9"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91" t="str">
        <f t="array" aca="1" ref="W9"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91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91" t="str">
        <f t="array" aca="1" ref="Y9"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91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91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91" t="str">
        <f t="array" aca="1" ref="AB9"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91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91" t="str">
        <f t="array" aca="1" ref="AD9"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91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91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91" t="str">
        <f t="array" aca="1" ref="AG9"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91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91" t="str">
        <f t="array" aca="1" ref="AI9"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91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91" t="str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/>
      </c>
      <c r="AL9" s="91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91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91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91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91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91" t="str">
        <f t="array" aca="1" ref="AQ9"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91" t="str">
        <f t="array" aca="1" ref="AR9"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91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91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91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91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91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91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</row>
    <row r="10" spans="1:702" ht="26.25" x14ac:dyDescent="0.25">
      <c r="A10" s="61" t="s">
        <v>117</v>
      </c>
      <c r="B10" s="44" t="s">
        <v>110</v>
      </c>
      <c r="C10" s="35"/>
      <c r="D10" s="56">
        <v>43952</v>
      </c>
      <c r="E10" s="30" t="s">
        <v>57</v>
      </c>
      <c r="F10" s="30">
        <v>10000</v>
      </c>
      <c r="G10" s="35"/>
      <c r="H10" s="56">
        <f t="array" aca="1" ref="H10" ca="1">IF(OR($D10=Fériés,$D10=Ponts,NOT(NETWORKDAYS.INTL($D10,$D10,Chômés))),"Erreur de",IF($D10="","Absence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de"))))</f>
        <v>43952</v>
      </c>
      <c r="I10" s="60" t="str">
        <f t="array" aca="1" ref="I10" ca="1">IF(OR($D10=Fériés,$D10=Ponts,NOT(NETWORKDAYS.INTL($D10,$D10,Chômés))),"date de début",IFERROR(
IF(La_Dernière_Opération&gt;EDATE($D10,100),"Perpétuel",
IF(La_Dernière_Opération&lt;TODAY(),"Terminé",La_Dernière_Opération)),IF(AND(ISNUMBER($D10),$E10=""),"périodicité","date de début")))</f>
        <v>date de début</v>
      </c>
      <c r="J10" s="40" t="str">
        <f t="array" aca="1" ref="J10" ca="1">IFERROR(IF(J$4&lt;$D10,"",
IF(J$4&gt;La_Dernière_Opération,"",
IF(J$4=La_Dernière_Opération,Montant,
IF(J$4=$D10,IF(OR(J$4=Tout_JF_P,NOT(NETWORKDAYS.INTL(J$4,J$4,Chômés))),"*",Montant),
IF(_T_E=J$4,IF(OR(J$4=Tout_JF_P,NOT(NETWORKDAYS.INTL(J$4,J$4,Chômés))),"*",Montant),
IF(AND(OFFSET(J10,,-Sens)&lt;&gt;"",OR(OFFSET(J$4,,-Sens)=Tout_JF_P,NOT(NETWORKDAYS.INTL(OFFSET(J$4,,-Sens),OFFSET(J$4,,-Sens),Chômés)))),IF(OR(J$4=Tout_JF_P,NOT(NETWORKDAYS.INTL(J$4,J$4,Chômés))),"*",Montant),
"")))))),"")</f>
        <v/>
      </c>
      <c r="K10" s="40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40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40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40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40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40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40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91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91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91" t="str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/>
      </c>
      <c r="U10" s="91" t="str">
        <f t="array" aca="1" ref="U10" ca="1">IFERROR(IF(U$4&lt;$D10,"",
IF(U$4&gt;La_Dernière_Opération,"",
IF(U$4=La_Dernière_Opération,Montant,
IF(U$4=$D10,IF(OR(U$4=Tout_JF_P,NOT(NETWORKDAYS.INTL(U$4,U$4,Chômés))),"*",Montant),
IF(_T_E=U$4,IF(OR(U$4=Tout_JF_P,NOT(NETWORKDAYS.INTL(U$4,U$4,Chômés))),"*",Montant),
IF(AND(OFFSET(U10,,-Sens)&lt;&gt;"",OR(OFFSET(U$4,,-Sens)=Tout_JF_P,NOT(NETWORKDAYS.INTL(OFFSET(U$4,,-Sens),OFFSET(U$4,,-Sens),Chômés)))),IF(OR(U$4=Tout_JF_P,NOT(NETWORKDAYS.INTL(U$4,U$4,Chômés))),"*",Montant),
"")))))),"")</f>
        <v/>
      </c>
      <c r="V10" s="91" t="str">
        <f t="array" aca="1" ref="V10"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91" t="str">
        <f t="array" aca="1" ref="W10"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91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91" t="str">
        <f t="array" aca="1" ref="Y10"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91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91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91" t="str">
        <f t="array" aca="1" ref="AB10"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91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91" t="str">
        <f t="array" aca="1" ref="AD10"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91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91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91" t="str">
        <f t="array" aca="1" ref="AG10"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91" t="str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/>
      </c>
      <c r="AI10" s="91" t="str">
        <f t="array" aca="1" ref="AI10"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91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91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91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91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91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91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91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91" t="str">
        <f t="array" aca="1" ref="AQ10"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91" t="str">
        <f t="array" aca="1" ref="AR10"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91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91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91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91" t="str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/>
      </c>
      <c r="AW10" s="91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91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</row>
    <row r="11" spans="1:702" ht="26.25" x14ac:dyDescent="0.25">
      <c r="A11" s="61" t="s">
        <v>118</v>
      </c>
      <c r="B11" s="44" t="s">
        <v>110</v>
      </c>
      <c r="C11" s="35"/>
      <c r="D11" s="56">
        <v>44152</v>
      </c>
      <c r="E11" s="30" t="s">
        <v>57</v>
      </c>
      <c r="F11" s="30">
        <v>10000</v>
      </c>
      <c r="G11" s="35"/>
      <c r="H11" s="56">
        <f t="array" aca="1" ref="H11" ca="1">IF(OR($D11=Fériés,$D11=Ponts,NOT(NETWORKDAYS.INTL($D11,$D11,Chômés))),"Erreur de",IF($D11="","Absence de",IFERROR(
IF($I11="Terminé","Opération",
IF(TODAY()&lt;=$D11,$D11,
IF($I11&lt;WORKDAY.INTL(Prochaine_Echéance,IF(OR(WORKDAY.INTL(Prochaine_Echéance,0,Chômés,Tout_JF_P)=Tout_JF_P),1,0)*Sens,Chômés,Tout_JF_P),
$I11,
WORKDAY.INTL(Prochaine_Echéance,IF(OR(WORKDAY.INTL(Prochaine_Echéance,0,Chômés,Tout_JF_P)=Tout_JF_P),1,0)*Sens,Chômés,Tout_JF_P))
)),
IF($D11="","Absence de","Erreur de"))))</f>
        <v>44152</v>
      </c>
      <c r="I11" s="60" t="str">
        <f t="array" aca="1" ref="I11" ca="1">IF(OR($D11=Fériés,$D11=Ponts,NOT(NETWORKDAYS.INTL($D11,$D11,Chômés))),"date de début",IFERROR(
IF(La_Dernière_Opération&gt;EDATE($D11,100),"Perpétuel",
IF(La_Dernière_Opération&lt;TODAY(),"Terminé",La_Dernière_Opération)),IF(AND(ISNUMBER($D11),$E11=""),"périodicité","date de début")))</f>
        <v>date de début</v>
      </c>
      <c r="J11" s="40" t="str">
        <f t="array" aca="1" ref="J11" ca="1">IFERROR(IF(J$4&lt;$D11,"",
IF(J$4&gt;La_Dernière_Opération,"",
IF(J$4=La_Dernière_Opération,Montant,
IF(J$4=$D11,IF(OR(J$4=Tout_JF_P,NOT(NETWORKDAYS.INTL(J$4,J$4,Chômés))),"*",Montant),
IF(_T_E=J$4,IF(OR(J$4=Tout_JF_P,NOT(NETWORKDAYS.INTL(J$4,J$4,Chômés))),"*",Montant),
IF(AND(OFFSET(J11,,-Sens)&lt;&gt;"",OR(OFFSET(J$4,,-Sens)=Tout_JF_P,NOT(NETWORKDAYS.INTL(OFFSET(J$4,,-Sens),OFFSET(J$4,,-Sens),Chômés)))),IF(OR(J$4=Tout_JF_P,NOT(NETWORKDAYS.INTL(J$4,J$4,Chômés))),"*",Montant),
"")))))),"")</f>
        <v/>
      </c>
      <c r="K11" s="40" t="str">
        <f t="array" aca="1" ref="K11" ca="1">IFERROR(IF(K$4&lt;$D11,"",
IF(K$4&gt;La_Dernière_Opération,"",
IF(K$4=La_Dernière_Opération,Montant,
IF(K$4=$D11,IF(OR(K$4=Tout_JF_P,NOT(NETWORKDAYS.INTL(K$4,K$4,Chômés))),"*",Montant),
IF(_T_E=K$4,IF(OR(K$4=Tout_JF_P,NOT(NETWORKDAYS.INTL(K$4,K$4,Chômés))),"*",Montant),
IF(AND(OFFSET(K11,,-Sens)&lt;&gt;"",OR(OFFSET(K$4,,-Sens)=Tout_JF_P,NOT(NETWORKDAYS.INTL(OFFSET(K$4,,-Sens),OFFSET(K$4,,-Sens),Chômés)))),IF(OR(K$4=Tout_JF_P,NOT(NETWORKDAYS.INTL(K$4,K$4,Chômés))),"*",Montant),
"")))))),"")</f>
        <v/>
      </c>
      <c r="L11" s="40" t="str">
        <f t="array" aca="1" ref="L11" ca="1">IFERROR(IF(L$4&lt;$D11,"",
IF(L$4&gt;La_Dernière_Opération,"",
IF(L$4=La_Dernière_Opération,Montant,
IF(L$4=$D11,IF(OR(L$4=Tout_JF_P,NOT(NETWORKDAYS.INTL(L$4,L$4,Chômés))),"*",Montant),
IF(_T_E=L$4,IF(OR(L$4=Tout_JF_P,NOT(NETWORKDAYS.INTL(L$4,L$4,Chômés))),"*",Montant),
IF(AND(OFFSET(L11,,-Sens)&lt;&gt;"",OR(OFFSET(L$4,,-Sens)=Tout_JF_P,NOT(NETWORKDAYS.INTL(OFFSET(L$4,,-Sens),OFFSET(L$4,,-Sens),Chômés)))),IF(OR(L$4=Tout_JF_P,NOT(NETWORKDAYS.INTL(L$4,L$4,Chômés))),"*",Montant),
"")))))),"")</f>
        <v/>
      </c>
      <c r="M11" s="40" t="str">
        <f t="array" aca="1" ref="M11" ca="1">IFERROR(IF(M$4&lt;$D11,"",
IF(M$4&gt;La_Dernière_Opération,"",
IF(M$4=La_Dernière_Opération,Montant,
IF(M$4=$D11,IF(OR(M$4=Tout_JF_P,NOT(NETWORKDAYS.INTL(M$4,M$4,Chômés))),"*",Montant),
IF(_T_E=M$4,IF(OR(M$4=Tout_JF_P,NOT(NETWORKDAYS.INTL(M$4,M$4,Chômés))),"*",Montant),
IF(AND(OFFSET(M11,,-Sens)&lt;&gt;"",OR(OFFSET(M$4,,-Sens)=Tout_JF_P,NOT(NETWORKDAYS.INTL(OFFSET(M$4,,-Sens),OFFSET(M$4,,-Sens),Chômés)))),IF(OR(M$4=Tout_JF_P,NOT(NETWORKDAYS.INTL(M$4,M$4,Chômés))),"*",Montant),
"")))))),"")</f>
        <v/>
      </c>
      <c r="N11" s="40" t="str">
        <f t="array" aca="1" ref="N11" ca="1">IFERROR(IF(N$4&lt;$D11,"",
IF(N$4&gt;La_Dernière_Opération,"",
IF(N$4=La_Dernière_Opération,Montant,
IF(N$4=$D11,IF(OR(N$4=Tout_JF_P,NOT(NETWORKDAYS.INTL(N$4,N$4,Chômés))),"*",Montant),
IF(_T_E=N$4,IF(OR(N$4=Tout_JF_P,NOT(NETWORKDAYS.INTL(N$4,N$4,Chômés))),"*",Montant),
IF(AND(OFFSET(N11,,-Sens)&lt;&gt;"",OR(OFFSET(N$4,,-Sens)=Tout_JF_P,NOT(NETWORKDAYS.INTL(OFFSET(N$4,,-Sens),OFFSET(N$4,,-Sens),Chômés)))),IF(OR(N$4=Tout_JF_P,NOT(NETWORKDAYS.INTL(N$4,N$4,Chômés))),"*",Montant),
"")))))),"")</f>
        <v/>
      </c>
      <c r="O11" s="40" t="str">
        <f t="array" aca="1" ref="O11" ca="1">IFERROR(IF(O$4&lt;$D11,"",
IF(O$4&gt;La_Dernière_Opération,"",
IF(O$4=La_Dernière_Opération,Montant,
IF(O$4=$D11,IF(OR(O$4=Tout_JF_P,NOT(NETWORKDAYS.INTL(O$4,O$4,Chômés))),"*",Montant),
IF(_T_E=O$4,IF(OR(O$4=Tout_JF_P,NOT(NETWORKDAYS.INTL(O$4,O$4,Chômés))),"*",Montant),
IF(AND(OFFSET(O11,,-Sens)&lt;&gt;"",OR(OFFSET(O$4,,-Sens)=Tout_JF_P,NOT(NETWORKDAYS.INTL(OFFSET(O$4,,-Sens),OFFSET(O$4,,-Sens),Chômés)))),IF(OR(O$4=Tout_JF_P,NOT(NETWORKDAYS.INTL(O$4,O$4,Chômés))),"*",Montant),
"")))))),"")</f>
        <v/>
      </c>
      <c r="P11" s="40" t="str">
        <f t="array" aca="1" ref="P11" ca="1">IFERROR(IF(P$4&lt;$D11,"",
IF(P$4&gt;La_Dernière_Opération,"",
IF(P$4=La_Dernière_Opération,Montant,
IF(P$4=$D11,IF(OR(P$4=Tout_JF_P,NOT(NETWORKDAYS.INTL(P$4,P$4,Chômés))),"*",Montant),
IF(_T_E=P$4,IF(OR(P$4=Tout_JF_P,NOT(NETWORKDAYS.INTL(P$4,P$4,Chômés))),"*",Montant),
IF(AND(OFFSET(P11,,-Sens)&lt;&gt;"",OR(OFFSET(P$4,,-Sens)=Tout_JF_P,NOT(NETWORKDAYS.INTL(OFFSET(P$4,,-Sens),OFFSET(P$4,,-Sens),Chômés)))),IF(OR(P$4=Tout_JF_P,NOT(NETWORKDAYS.INTL(P$4,P$4,Chômés))),"*",Montant),
"")))))),"")</f>
        <v/>
      </c>
      <c r="Q11" s="40" t="str">
        <f t="array" aca="1" ref="Q11" ca="1">IFERROR(IF(Q$4&lt;$D11,"",
IF(Q$4&gt;La_Dernière_Opération,"",
IF(Q$4=La_Dernière_Opération,Montant,
IF(Q$4=$D11,IF(OR(Q$4=Tout_JF_P,NOT(NETWORKDAYS.INTL(Q$4,Q$4,Chômés))),"*",Montant),
IF(_T_E=Q$4,IF(OR(Q$4=Tout_JF_P,NOT(NETWORKDAYS.INTL(Q$4,Q$4,Chômés))),"*",Montant),
IF(AND(OFFSET(Q11,,-Sens)&lt;&gt;"",OR(OFFSET(Q$4,,-Sens)=Tout_JF_P,NOT(NETWORKDAYS.INTL(OFFSET(Q$4,,-Sens),OFFSET(Q$4,,-Sens),Chômés)))),IF(OR(Q$4=Tout_JF_P,NOT(NETWORKDAYS.INTL(Q$4,Q$4,Chômés))),"*",Montant),
"")))))),"")</f>
        <v/>
      </c>
      <c r="R11" s="91" t="str">
        <f t="array" aca="1" ref="R11" ca="1">IFERROR(IF(R$4&lt;$D11,"",
IF(R$4&gt;La_Dernière_Opération,"",
IF(R$4=La_Dernière_Opération,Montant,
IF(R$4=$D11,IF(OR(R$4=Tout_JF_P,NOT(NETWORKDAYS.INTL(R$4,R$4,Chômés))),"*",Montant),
IF(_T_E=R$4,IF(OR(R$4=Tout_JF_P,NOT(NETWORKDAYS.INTL(R$4,R$4,Chômés))),"*",Montant),
IF(AND(OFFSET(R11,,-Sens)&lt;&gt;"",OR(OFFSET(R$4,,-Sens)=Tout_JF_P,NOT(NETWORKDAYS.INTL(OFFSET(R$4,,-Sens),OFFSET(R$4,,-Sens),Chômés)))),IF(OR(R$4=Tout_JF_P,NOT(NETWORKDAYS.INTL(R$4,R$4,Chômés))),"*",Montant),
"")))))),"")</f>
        <v/>
      </c>
      <c r="S11" s="91" t="str">
        <f t="array" aca="1" ref="S11" ca="1">IFERROR(IF(S$4&lt;$D11,"",
IF(S$4&gt;La_Dernière_Opération,"",
IF(S$4=La_Dernière_Opération,Montant,
IF(S$4=$D11,IF(OR(S$4=Tout_JF_P,NOT(NETWORKDAYS.INTL(S$4,S$4,Chômés))),"*",Montant),
IF(_T_E=S$4,IF(OR(S$4=Tout_JF_P,NOT(NETWORKDAYS.INTL(S$4,S$4,Chômés))),"*",Montant),
IF(AND(OFFSET(S11,,-Sens)&lt;&gt;"",OR(OFFSET(S$4,,-Sens)=Tout_JF_P,NOT(NETWORKDAYS.INTL(OFFSET(S$4,,-Sens),OFFSET(S$4,,-Sens),Chômés)))),IF(OR(S$4=Tout_JF_P,NOT(NETWORKDAYS.INTL(S$4,S$4,Chômés))),"*",Montant),
"")))))),"")</f>
        <v/>
      </c>
      <c r="T11" s="91" t="str">
        <f t="array" aca="1" ref="T11" ca="1">IFERROR(IF(T$4&lt;$D11,"",
IF(T$4&gt;La_Dernière_Opération,"",
IF(T$4=La_Dernière_Opération,Montant,
IF(T$4=$D11,IF(OR(T$4=Tout_JF_P,NOT(NETWORKDAYS.INTL(T$4,T$4,Chômés))),"*",Montant),
IF(_T_E=T$4,IF(OR(T$4=Tout_JF_P,NOT(NETWORKDAYS.INTL(T$4,T$4,Chômés))),"*",Montant),
IF(AND(OFFSET(T11,,-Sens)&lt;&gt;"",OR(OFFSET(T$4,,-Sens)=Tout_JF_P,NOT(NETWORKDAYS.INTL(OFFSET(T$4,,-Sens),OFFSET(T$4,,-Sens),Chômés)))),IF(OR(T$4=Tout_JF_P,NOT(NETWORKDAYS.INTL(T$4,T$4,Chômés))),"*",Montant),
"")))))),"")</f>
        <v/>
      </c>
      <c r="U11" s="91" t="str">
        <f t="array" aca="1" ref="U11" ca="1">IFERROR(IF(U$4&lt;$D11,"",
IF(U$4&gt;La_Dernière_Opération,"",
IF(U$4=La_Dernière_Opération,Montant,
IF(U$4=$D11,IF(OR(U$4=Tout_JF_P,NOT(NETWORKDAYS.INTL(U$4,U$4,Chômés))),"*",Montant),
IF(_T_E=U$4,IF(OR(U$4=Tout_JF_P,NOT(NETWORKDAYS.INTL(U$4,U$4,Chômés))),"*",Montant),
IF(AND(OFFSET(U11,,-Sens)&lt;&gt;"",OR(OFFSET(U$4,,-Sens)=Tout_JF_P,NOT(NETWORKDAYS.INTL(OFFSET(U$4,,-Sens),OFFSET(U$4,,-Sens),Chômés)))),IF(OR(U$4=Tout_JF_P,NOT(NETWORKDAYS.INTL(U$4,U$4,Chômés))),"*",Montant),
"")))))),"")</f>
        <v/>
      </c>
      <c r="V11" s="91" t="str">
        <f t="array" aca="1" ref="V11" ca="1">IFERROR(IF(V$4&lt;$D11,"",
IF(V$4&gt;La_Dernière_Opération,"",
IF(V$4=La_Dernière_Opération,Montant,
IF(V$4=$D11,IF(OR(V$4=Tout_JF_P,NOT(NETWORKDAYS.INTL(V$4,V$4,Chômés))),"*",Montant),
IF(_T_E=V$4,IF(OR(V$4=Tout_JF_P,NOT(NETWORKDAYS.INTL(V$4,V$4,Chômés))),"*",Montant),
IF(AND(OFFSET(V11,,-Sens)&lt;&gt;"",OR(OFFSET(V$4,,-Sens)=Tout_JF_P,NOT(NETWORKDAYS.INTL(OFFSET(V$4,,-Sens),OFFSET(V$4,,-Sens),Chômés)))),IF(OR(V$4=Tout_JF_P,NOT(NETWORKDAYS.INTL(V$4,V$4,Chômés))),"*",Montant),
"")))))),"")</f>
        <v/>
      </c>
      <c r="W11" s="91" t="str">
        <f t="array" aca="1" ref="W11" ca="1">IFERROR(IF(W$4&lt;$D11,"",
IF(W$4&gt;La_Dernière_Opération,"",
IF(W$4=La_Dernière_Opération,Montant,
IF(W$4=$D11,IF(OR(W$4=Tout_JF_P,NOT(NETWORKDAYS.INTL(W$4,W$4,Chômés))),"*",Montant),
IF(_T_E=W$4,IF(OR(W$4=Tout_JF_P,NOT(NETWORKDAYS.INTL(W$4,W$4,Chômés))),"*",Montant),
IF(AND(OFFSET(W11,,-Sens)&lt;&gt;"",OR(OFFSET(W$4,,-Sens)=Tout_JF_P,NOT(NETWORKDAYS.INTL(OFFSET(W$4,,-Sens),OFFSET(W$4,,-Sens),Chômés)))),IF(OR(W$4=Tout_JF_P,NOT(NETWORKDAYS.INTL(W$4,W$4,Chômés))),"*",Montant),
"")))))),"")</f>
        <v/>
      </c>
      <c r="X11" s="91" t="str">
        <f t="array" aca="1" ref="X11" ca="1">IFERROR(IF(X$4&lt;$D11,"",
IF(X$4&gt;La_Dernière_Opération,"",
IF(X$4=La_Dernière_Opération,Montant,
IF(X$4=$D11,IF(OR(X$4=Tout_JF_P,NOT(NETWORKDAYS.INTL(X$4,X$4,Chômés))),"*",Montant),
IF(_T_E=X$4,IF(OR(X$4=Tout_JF_P,NOT(NETWORKDAYS.INTL(X$4,X$4,Chômés))),"*",Montant),
IF(AND(OFFSET(X11,,-Sens)&lt;&gt;"",OR(OFFSET(X$4,,-Sens)=Tout_JF_P,NOT(NETWORKDAYS.INTL(OFFSET(X$4,,-Sens),OFFSET(X$4,,-Sens),Chômés)))),IF(OR(X$4=Tout_JF_P,NOT(NETWORKDAYS.INTL(X$4,X$4,Chômés))),"*",Montant),
"")))))),"")</f>
        <v/>
      </c>
      <c r="Y11" s="91" t="str">
        <f t="array" aca="1" ref="Y11" ca="1">IFERROR(IF(Y$4&lt;$D11,"",
IF(Y$4&gt;La_Dernière_Opération,"",
IF(Y$4=La_Dernière_Opération,Montant,
IF(Y$4=$D11,IF(OR(Y$4=Tout_JF_P,NOT(NETWORKDAYS.INTL(Y$4,Y$4,Chômés))),"*",Montant),
IF(_T_E=Y$4,IF(OR(Y$4=Tout_JF_P,NOT(NETWORKDAYS.INTL(Y$4,Y$4,Chômés))),"*",Montant),
IF(AND(OFFSET(Y11,,-Sens)&lt;&gt;"",OR(OFFSET(Y$4,,-Sens)=Tout_JF_P,NOT(NETWORKDAYS.INTL(OFFSET(Y$4,,-Sens),OFFSET(Y$4,,-Sens),Chômés)))),IF(OR(Y$4=Tout_JF_P,NOT(NETWORKDAYS.INTL(Y$4,Y$4,Chômés))),"*",Montant),
"")))))),"")</f>
        <v/>
      </c>
      <c r="Z11" s="91" t="str">
        <f t="array" aca="1" ref="Z11" ca="1">IFERROR(IF(Z$4&lt;$D11,"",
IF(Z$4&gt;La_Dernière_Opération,"",
IF(Z$4=La_Dernière_Opération,Montant,
IF(Z$4=$D11,IF(OR(Z$4=Tout_JF_P,NOT(NETWORKDAYS.INTL(Z$4,Z$4,Chômés))),"*",Montant),
IF(_T_E=Z$4,IF(OR(Z$4=Tout_JF_P,NOT(NETWORKDAYS.INTL(Z$4,Z$4,Chômés))),"*",Montant),
IF(AND(OFFSET(Z11,,-Sens)&lt;&gt;"",OR(OFFSET(Z$4,,-Sens)=Tout_JF_P,NOT(NETWORKDAYS.INTL(OFFSET(Z$4,,-Sens),OFFSET(Z$4,,-Sens),Chômés)))),IF(OR(Z$4=Tout_JF_P,NOT(NETWORKDAYS.INTL(Z$4,Z$4,Chômés))),"*",Montant),
"")))))),"")</f>
        <v/>
      </c>
      <c r="AA11" s="91" t="str">
        <f t="array" aca="1" ref="AA11" ca="1">IFERROR(IF(AA$4&lt;$D11,"",
IF(AA$4&gt;La_Dernière_Opération,"",
IF(AA$4=La_Dernière_Opération,Montant,
IF(AA$4=$D11,IF(OR(AA$4=Tout_JF_P,NOT(NETWORKDAYS.INTL(AA$4,AA$4,Chômés))),"*",Montant),
IF(_T_E=AA$4,IF(OR(AA$4=Tout_JF_P,NOT(NETWORKDAYS.INTL(AA$4,AA$4,Chômés))),"*",Montant),
IF(AND(OFFSET(AA11,,-Sens)&lt;&gt;"",OR(OFFSET(AA$4,,-Sens)=Tout_JF_P,NOT(NETWORKDAYS.INTL(OFFSET(AA$4,,-Sens),OFFSET(AA$4,,-Sens),Chômés)))),IF(OR(AA$4=Tout_JF_P,NOT(NETWORKDAYS.INTL(AA$4,AA$4,Chômés))),"*",Montant),
"")))))),"")</f>
        <v/>
      </c>
      <c r="AB11" s="91" t="str">
        <f t="array" aca="1" ref="AB11" ca="1">IFERROR(IF(AB$4&lt;$D11,"",
IF(AB$4&gt;La_Dernière_Opération,"",
IF(AB$4=La_Dernière_Opération,Montant,
IF(AB$4=$D11,IF(OR(AB$4=Tout_JF_P,NOT(NETWORKDAYS.INTL(AB$4,AB$4,Chômés))),"*",Montant),
IF(_T_E=AB$4,IF(OR(AB$4=Tout_JF_P,NOT(NETWORKDAYS.INTL(AB$4,AB$4,Chômés))),"*",Montant),
IF(AND(OFFSET(AB11,,-Sens)&lt;&gt;"",OR(OFFSET(AB$4,,-Sens)=Tout_JF_P,NOT(NETWORKDAYS.INTL(OFFSET(AB$4,,-Sens),OFFSET(AB$4,,-Sens),Chômés)))),IF(OR(AB$4=Tout_JF_P,NOT(NETWORKDAYS.INTL(AB$4,AB$4,Chômés))),"*",Montant),
"")))))),"")</f>
        <v/>
      </c>
      <c r="AC11" s="91" t="str">
        <f t="array" aca="1" ref="AC11" ca="1">IFERROR(IF(AC$4&lt;$D11,"",
IF(AC$4&gt;La_Dernière_Opération,"",
IF(AC$4=La_Dernière_Opération,Montant,
IF(AC$4=$D11,IF(OR(AC$4=Tout_JF_P,NOT(NETWORKDAYS.INTL(AC$4,AC$4,Chômés))),"*",Montant),
IF(_T_E=AC$4,IF(OR(AC$4=Tout_JF_P,NOT(NETWORKDAYS.INTL(AC$4,AC$4,Chômés))),"*",Montant),
IF(AND(OFFSET(AC11,,-Sens)&lt;&gt;"",OR(OFFSET(AC$4,,-Sens)=Tout_JF_P,NOT(NETWORKDAYS.INTL(OFFSET(AC$4,,-Sens),OFFSET(AC$4,,-Sens),Chômés)))),IF(OR(AC$4=Tout_JF_P,NOT(NETWORKDAYS.INTL(AC$4,AC$4,Chômés))),"*",Montant),
"")))))),"")</f>
        <v/>
      </c>
      <c r="AD11" s="91" t="str">
        <f t="array" aca="1" ref="AD11" ca="1">IFERROR(IF(AD$4&lt;$D11,"",
IF(AD$4&gt;La_Dernière_Opération,"",
IF(AD$4=La_Dernière_Opération,Montant,
IF(AD$4=$D11,IF(OR(AD$4=Tout_JF_P,NOT(NETWORKDAYS.INTL(AD$4,AD$4,Chômés))),"*",Montant),
IF(_T_E=AD$4,IF(OR(AD$4=Tout_JF_P,NOT(NETWORKDAYS.INTL(AD$4,AD$4,Chômés))),"*",Montant),
IF(AND(OFFSET(AD11,,-Sens)&lt;&gt;"",OR(OFFSET(AD$4,,-Sens)=Tout_JF_P,NOT(NETWORKDAYS.INTL(OFFSET(AD$4,,-Sens),OFFSET(AD$4,,-Sens),Chômés)))),IF(OR(AD$4=Tout_JF_P,NOT(NETWORKDAYS.INTL(AD$4,AD$4,Chômés))),"*",Montant),
"")))))),"")</f>
        <v/>
      </c>
      <c r="AE11" s="91" t="str">
        <f t="array" aca="1" ref="AE11" ca="1">IFERROR(IF(AE$4&lt;$D11,"",
IF(AE$4&gt;La_Dernière_Opération,"",
IF(AE$4=La_Dernière_Opération,Montant,
IF(AE$4=$D11,IF(OR(AE$4=Tout_JF_P,NOT(NETWORKDAYS.INTL(AE$4,AE$4,Chômés))),"*",Montant),
IF(_T_E=AE$4,IF(OR(AE$4=Tout_JF_P,NOT(NETWORKDAYS.INTL(AE$4,AE$4,Chômés))),"*",Montant),
IF(AND(OFFSET(AE11,,-Sens)&lt;&gt;"",OR(OFFSET(AE$4,,-Sens)=Tout_JF_P,NOT(NETWORKDAYS.INTL(OFFSET(AE$4,,-Sens),OFFSET(AE$4,,-Sens),Chômés)))),IF(OR(AE$4=Tout_JF_P,NOT(NETWORKDAYS.INTL(AE$4,AE$4,Chômés))),"*",Montant),
"")))))),"")</f>
        <v/>
      </c>
      <c r="AF11" s="91" t="str">
        <f t="array" aca="1" ref="AF11" ca="1">IFERROR(IF(AF$4&lt;$D11,"",
IF(AF$4&gt;La_Dernière_Opération,"",
IF(AF$4=La_Dernière_Opération,Montant,
IF(AF$4=$D11,IF(OR(AF$4=Tout_JF_P,NOT(NETWORKDAYS.INTL(AF$4,AF$4,Chômés))),"*",Montant),
IF(_T_E=AF$4,IF(OR(AF$4=Tout_JF_P,NOT(NETWORKDAYS.INTL(AF$4,AF$4,Chômés))),"*",Montant),
IF(AND(OFFSET(AF11,,-Sens)&lt;&gt;"",OR(OFFSET(AF$4,,-Sens)=Tout_JF_P,NOT(NETWORKDAYS.INTL(OFFSET(AF$4,,-Sens),OFFSET(AF$4,,-Sens),Chômés)))),IF(OR(AF$4=Tout_JF_P,NOT(NETWORKDAYS.INTL(AF$4,AF$4,Chômés))),"*",Montant),
"")))))),"")</f>
        <v/>
      </c>
      <c r="AG11" s="91" t="str">
        <f t="array" aca="1" ref="AG11" ca="1">IFERROR(IF(AG$4&lt;$D11,"",
IF(AG$4&gt;La_Dernière_Opération,"",
IF(AG$4=La_Dernière_Opération,Montant,
IF(AG$4=$D11,IF(OR(AG$4=Tout_JF_P,NOT(NETWORKDAYS.INTL(AG$4,AG$4,Chômés))),"*",Montant),
IF(_T_E=AG$4,IF(OR(AG$4=Tout_JF_P,NOT(NETWORKDAYS.INTL(AG$4,AG$4,Chômés))),"*",Montant),
IF(AND(OFFSET(AG11,,-Sens)&lt;&gt;"",OR(OFFSET(AG$4,,-Sens)=Tout_JF_P,NOT(NETWORKDAYS.INTL(OFFSET(AG$4,,-Sens),OFFSET(AG$4,,-Sens),Chômés)))),IF(OR(AG$4=Tout_JF_P,NOT(NETWORKDAYS.INTL(AG$4,AG$4,Chômés))),"*",Montant),
"")))))),"")</f>
        <v/>
      </c>
      <c r="AH11" s="91" t="str">
        <f t="array" aca="1" ref="AH11" ca="1">IFERROR(IF(AH$4&lt;$D11,"",
IF(AH$4&gt;La_Dernière_Opération,"",
IF(AH$4=La_Dernière_Opération,Montant,
IF(AH$4=$D11,IF(OR(AH$4=Tout_JF_P,NOT(NETWORKDAYS.INTL(AH$4,AH$4,Chômés))),"*",Montant),
IF(_T_E=AH$4,IF(OR(AH$4=Tout_JF_P,NOT(NETWORKDAYS.INTL(AH$4,AH$4,Chômés))),"*",Montant),
IF(AND(OFFSET(AH11,,-Sens)&lt;&gt;"",OR(OFFSET(AH$4,,-Sens)=Tout_JF_P,NOT(NETWORKDAYS.INTL(OFFSET(AH$4,,-Sens),OFFSET(AH$4,,-Sens),Chômés)))),IF(OR(AH$4=Tout_JF_P,NOT(NETWORKDAYS.INTL(AH$4,AH$4,Chômés))),"*",Montant),
"")))))),"")</f>
        <v/>
      </c>
      <c r="AI11" s="91" t="str">
        <f t="array" aca="1" ref="AI11" ca="1">IFERROR(IF(AI$4&lt;$D11,"",
IF(AI$4&gt;La_Dernière_Opération,"",
IF(AI$4=La_Dernière_Opération,Montant,
IF(AI$4=$D11,IF(OR(AI$4=Tout_JF_P,NOT(NETWORKDAYS.INTL(AI$4,AI$4,Chômés))),"*",Montant),
IF(_T_E=AI$4,IF(OR(AI$4=Tout_JF_P,NOT(NETWORKDAYS.INTL(AI$4,AI$4,Chômés))),"*",Montant),
IF(AND(OFFSET(AI11,,-Sens)&lt;&gt;"",OR(OFFSET(AI$4,,-Sens)=Tout_JF_P,NOT(NETWORKDAYS.INTL(OFFSET(AI$4,,-Sens),OFFSET(AI$4,,-Sens),Chômés)))),IF(OR(AI$4=Tout_JF_P,NOT(NETWORKDAYS.INTL(AI$4,AI$4,Chômés))),"*",Montant),
"")))))),"")</f>
        <v/>
      </c>
      <c r="AJ11" s="91" t="str">
        <f t="array" aca="1" ref="AJ11" ca="1">IFERROR(IF(AJ$4&lt;$D11,"",
IF(AJ$4&gt;La_Dernière_Opération,"",
IF(AJ$4=La_Dernière_Opération,Montant,
IF(AJ$4=$D11,IF(OR(AJ$4=Tout_JF_P,NOT(NETWORKDAYS.INTL(AJ$4,AJ$4,Chômés))),"*",Montant),
IF(_T_E=AJ$4,IF(OR(AJ$4=Tout_JF_P,NOT(NETWORKDAYS.INTL(AJ$4,AJ$4,Chômés))),"*",Montant),
IF(AND(OFFSET(AJ11,,-Sens)&lt;&gt;"",OR(OFFSET(AJ$4,,-Sens)=Tout_JF_P,NOT(NETWORKDAYS.INTL(OFFSET(AJ$4,,-Sens),OFFSET(AJ$4,,-Sens),Chômés)))),IF(OR(AJ$4=Tout_JF_P,NOT(NETWORKDAYS.INTL(AJ$4,AJ$4,Chômés))),"*",Montant),
"")))))),"")</f>
        <v/>
      </c>
      <c r="AK11" s="91" t="str">
        <f t="array" aca="1" ref="AK11" ca="1">IFERROR(IF(AK$4&lt;$D11,"",
IF(AK$4&gt;La_Dernière_Opération,"",
IF(AK$4=La_Dernière_Opération,Montant,
IF(AK$4=$D11,IF(OR(AK$4=Tout_JF_P,NOT(NETWORKDAYS.INTL(AK$4,AK$4,Chômés))),"*",Montant),
IF(_T_E=AK$4,IF(OR(AK$4=Tout_JF_P,NOT(NETWORKDAYS.INTL(AK$4,AK$4,Chômés))),"*",Montant),
IF(AND(OFFSET(AK11,,-Sens)&lt;&gt;"",OR(OFFSET(AK$4,,-Sens)=Tout_JF_P,NOT(NETWORKDAYS.INTL(OFFSET(AK$4,,-Sens),OFFSET(AK$4,,-Sens),Chômés)))),IF(OR(AK$4=Tout_JF_P,NOT(NETWORKDAYS.INTL(AK$4,AK$4,Chômés))),"*",Montant),
"")))))),"")</f>
        <v/>
      </c>
      <c r="AL11" s="91" t="str">
        <f t="array" aca="1" ref="AL11" ca="1">IFERROR(IF(AL$4&lt;$D11,"",
IF(AL$4&gt;La_Dernière_Opération,"",
IF(AL$4=La_Dernière_Opération,Montant,
IF(AL$4=$D11,IF(OR(AL$4=Tout_JF_P,NOT(NETWORKDAYS.INTL(AL$4,AL$4,Chômés))),"*",Montant),
IF(_T_E=AL$4,IF(OR(AL$4=Tout_JF_P,NOT(NETWORKDAYS.INTL(AL$4,AL$4,Chômés))),"*",Montant),
IF(AND(OFFSET(AL11,,-Sens)&lt;&gt;"",OR(OFFSET(AL$4,,-Sens)=Tout_JF_P,NOT(NETWORKDAYS.INTL(OFFSET(AL$4,,-Sens),OFFSET(AL$4,,-Sens),Chômés)))),IF(OR(AL$4=Tout_JF_P,NOT(NETWORKDAYS.INTL(AL$4,AL$4,Chômés))),"*",Montant),
"")))))),"")</f>
        <v/>
      </c>
      <c r="AM11" s="91" t="str">
        <f t="array" aca="1" ref="AM11" ca="1">IFERROR(IF(AM$4&lt;$D11,"",
IF(AM$4&gt;La_Dernière_Opération,"",
IF(AM$4=La_Dernière_Opération,Montant,
IF(AM$4=$D11,IF(OR(AM$4=Tout_JF_P,NOT(NETWORKDAYS.INTL(AM$4,AM$4,Chômés))),"*",Montant),
IF(_T_E=AM$4,IF(OR(AM$4=Tout_JF_P,NOT(NETWORKDAYS.INTL(AM$4,AM$4,Chômés))),"*",Montant),
IF(AND(OFFSET(AM11,,-Sens)&lt;&gt;"",OR(OFFSET(AM$4,,-Sens)=Tout_JF_P,NOT(NETWORKDAYS.INTL(OFFSET(AM$4,,-Sens),OFFSET(AM$4,,-Sens),Chômés)))),IF(OR(AM$4=Tout_JF_P,NOT(NETWORKDAYS.INTL(AM$4,AM$4,Chômés))),"*",Montant),
"")))))),"")</f>
        <v/>
      </c>
      <c r="AN11" s="91" t="str">
        <f t="array" aca="1" ref="AN11" ca="1">IFERROR(IF(AN$4&lt;$D11,"",
IF(AN$4&gt;La_Dernière_Opération,"",
IF(AN$4=La_Dernière_Opération,Montant,
IF(AN$4=$D11,IF(OR(AN$4=Tout_JF_P,NOT(NETWORKDAYS.INTL(AN$4,AN$4,Chômés))),"*",Montant),
IF(_T_E=AN$4,IF(OR(AN$4=Tout_JF_P,NOT(NETWORKDAYS.INTL(AN$4,AN$4,Chômés))),"*",Montant),
IF(AND(OFFSET(AN11,,-Sens)&lt;&gt;"",OR(OFFSET(AN$4,,-Sens)=Tout_JF_P,NOT(NETWORKDAYS.INTL(OFFSET(AN$4,,-Sens),OFFSET(AN$4,,-Sens),Chômés)))),IF(OR(AN$4=Tout_JF_P,NOT(NETWORKDAYS.INTL(AN$4,AN$4,Chômés))),"*",Montant),
"")))))),"")</f>
        <v/>
      </c>
      <c r="AO11" s="91" t="str">
        <f t="array" aca="1" ref="AO11" ca="1">IFERROR(IF(AO$4&lt;$D11,"",
IF(AO$4&gt;La_Dernière_Opération,"",
IF(AO$4=La_Dernière_Opération,Montant,
IF(AO$4=$D11,IF(OR(AO$4=Tout_JF_P,NOT(NETWORKDAYS.INTL(AO$4,AO$4,Chômés))),"*",Montant),
IF(_T_E=AO$4,IF(OR(AO$4=Tout_JF_P,NOT(NETWORKDAYS.INTL(AO$4,AO$4,Chômés))),"*",Montant),
IF(AND(OFFSET(AO11,,-Sens)&lt;&gt;"",OR(OFFSET(AO$4,,-Sens)=Tout_JF_P,NOT(NETWORKDAYS.INTL(OFFSET(AO$4,,-Sens),OFFSET(AO$4,,-Sens),Chômés)))),IF(OR(AO$4=Tout_JF_P,NOT(NETWORKDAYS.INTL(AO$4,AO$4,Chômés))),"*",Montant),
"")))))),"")</f>
        <v/>
      </c>
      <c r="AP11" s="91" t="str">
        <f t="array" aca="1" ref="AP11" ca="1">IFERROR(IF(AP$4&lt;$D11,"",
IF(AP$4&gt;La_Dernière_Opération,"",
IF(AP$4=La_Dernière_Opération,Montant,
IF(AP$4=$D11,IF(OR(AP$4=Tout_JF_P,NOT(NETWORKDAYS.INTL(AP$4,AP$4,Chômés))),"*",Montant),
IF(_T_E=AP$4,IF(OR(AP$4=Tout_JF_P,NOT(NETWORKDAYS.INTL(AP$4,AP$4,Chômés))),"*",Montant),
IF(AND(OFFSET(AP11,,-Sens)&lt;&gt;"",OR(OFFSET(AP$4,,-Sens)=Tout_JF_P,NOT(NETWORKDAYS.INTL(OFFSET(AP$4,,-Sens),OFFSET(AP$4,,-Sens),Chômés)))),IF(OR(AP$4=Tout_JF_P,NOT(NETWORKDAYS.INTL(AP$4,AP$4,Chômés))),"*",Montant),
"")))))),"")</f>
        <v/>
      </c>
      <c r="AQ11" s="91" t="str">
        <f t="array" aca="1" ref="AQ11" ca="1">IFERROR(IF(AQ$4&lt;$D11,"",
IF(AQ$4&gt;La_Dernière_Opération,"",
IF(AQ$4=La_Dernière_Opération,Montant,
IF(AQ$4=$D11,IF(OR(AQ$4=Tout_JF_P,NOT(NETWORKDAYS.INTL(AQ$4,AQ$4,Chômés))),"*",Montant),
IF(_T_E=AQ$4,IF(OR(AQ$4=Tout_JF_P,NOT(NETWORKDAYS.INTL(AQ$4,AQ$4,Chômés))),"*",Montant),
IF(AND(OFFSET(AQ11,,-Sens)&lt;&gt;"",OR(OFFSET(AQ$4,,-Sens)=Tout_JF_P,NOT(NETWORKDAYS.INTL(OFFSET(AQ$4,,-Sens),OFFSET(AQ$4,,-Sens),Chômés)))),IF(OR(AQ$4=Tout_JF_P,NOT(NETWORKDAYS.INTL(AQ$4,AQ$4,Chômés))),"*",Montant),
"")))))),"")</f>
        <v/>
      </c>
      <c r="AR11" s="91" t="str">
        <f t="array" aca="1" ref="AR11" ca="1">IFERROR(IF(AR$4&lt;$D11,"",
IF(AR$4&gt;La_Dernière_Opération,"",
IF(AR$4=La_Dernière_Opération,Montant,
IF(AR$4=$D11,IF(OR(AR$4=Tout_JF_P,NOT(NETWORKDAYS.INTL(AR$4,AR$4,Chômés))),"*",Montant),
IF(_T_E=AR$4,IF(OR(AR$4=Tout_JF_P,NOT(NETWORKDAYS.INTL(AR$4,AR$4,Chômés))),"*",Montant),
IF(AND(OFFSET(AR11,,-Sens)&lt;&gt;"",OR(OFFSET(AR$4,,-Sens)=Tout_JF_P,NOT(NETWORKDAYS.INTL(OFFSET(AR$4,,-Sens),OFFSET(AR$4,,-Sens),Chômés)))),IF(OR(AR$4=Tout_JF_P,NOT(NETWORKDAYS.INTL(AR$4,AR$4,Chômés))),"*",Montant),
"")))))),"")</f>
        <v/>
      </c>
      <c r="AS11" s="91" t="str">
        <f t="array" aca="1" ref="AS11" ca="1">IFERROR(IF(AS$4&lt;$D11,"",
IF(AS$4&gt;La_Dernière_Opération,"",
IF(AS$4=La_Dernière_Opération,Montant,
IF(AS$4=$D11,IF(OR(AS$4=Tout_JF_P,NOT(NETWORKDAYS.INTL(AS$4,AS$4,Chômés))),"*",Montant),
IF(_T_E=AS$4,IF(OR(AS$4=Tout_JF_P,NOT(NETWORKDAYS.INTL(AS$4,AS$4,Chômés))),"*",Montant),
IF(AND(OFFSET(AS11,,-Sens)&lt;&gt;"",OR(OFFSET(AS$4,,-Sens)=Tout_JF_P,NOT(NETWORKDAYS.INTL(OFFSET(AS$4,,-Sens),OFFSET(AS$4,,-Sens),Chômés)))),IF(OR(AS$4=Tout_JF_P,NOT(NETWORKDAYS.INTL(AS$4,AS$4,Chômés))),"*",Montant),
"")))))),"")</f>
        <v/>
      </c>
      <c r="AT11" s="91" t="str">
        <f t="array" aca="1" ref="AT11" ca="1">IFERROR(IF(AT$4&lt;$D11,"",
IF(AT$4&gt;La_Dernière_Opération,"",
IF(AT$4=La_Dernière_Opération,Montant,
IF(AT$4=$D11,IF(OR(AT$4=Tout_JF_P,NOT(NETWORKDAYS.INTL(AT$4,AT$4,Chômés))),"*",Montant),
IF(_T_E=AT$4,IF(OR(AT$4=Tout_JF_P,NOT(NETWORKDAYS.INTL(AT$4,AT$4,Chômés))),"*",Montant),
IF(AND(OFFSET(AT11,,-Sens)&lt;&gt;"",OR(OFFSET(AT$4,,-Sens)=Tout_JF_P,NOT(NETWORKDAYS.INTL(OFFSET(AT$4,,-Sens),OFFSET(AT$4,,-Sens),Chômés)))),IF(OR(AT$4=Tout_JF_P,NOT(NETWORKDAYS.INTL(AT$4,AT$4,Chômés))),"*",Montant),
"")))))),"")</f>
        <v/>
      </c>
      <c r="AU11" s="91" t="str">
        <f t="array" aca="1" ref="AU11" ca="1">IFERROR(IF(AU$4&lt;$D11,"",
IF(AU$4&gt;La_Dernière_Opération,"",
IF(AU$4=La_Dernière_Opération,Montant,
IF(AU$4=$D11,IF(OR(AU$4=Tout_JF_P,NOT(NETWORKDAYS.INTL(AU$4,AU$4,Chômés))),"*",Montant),
IF(_T_E=AU$4,IF(OR(AU$4=Tout_JF_P,NOT(NETWORKDAYS.INTL(AU$4,AU$4,Chômés))),"*",Montant),
IF(AND(OFFSET(AU11,,-Sens)&lt;&gt;"",OR(OFFSET(AU$4,,-Sens)=Tout_JF_P,NOT(NETWORKDAYS.INTL(OFFSET(AU$4,,-Sens),OFFSET(AU$4,,-Sens),Chômés)))),IF(OR(AU$4=Tout_JF_P,NOT(NETWORKDAYS.INTL(AU$4,AU$4,Chômés))),"*",Montant),
"")))))),"")</f>
        <v/>
      </c>
      <c r="AV11" s="91" t="str">
        <f t="array" aca="1" ref="AV11" ca="1">IFERROR(IF(AV$4&lt;$D11,"",
IF(AV$4&gt;La_Dernière_Opération,"",
IF(AV$4=La_Dernière_Opération,Montant,
IF(AV$4=$D11,IF(OR(AV$4=Tout_JF_P,NOT(NETWORKDAYS.INTL(AV$4,AV$4,Chômés))),"*",Montant),
IF(_T_E=AV$4,IF(OR(AV$4=Tout_JF_P,NOT(NETWORKDAYS.INTL(AV$4,AV$4,Chômés))),"*",Montant),
IF(AND(OFFSET(AV11,,-Sens)&lt;&gt;"",OR(OFFSET(AV$4,,-Sens)=Tout_JF_P,NOT(NETWORKDAYS.INTL(OFFSET(AV$4,,-Sens),OFFSET(AV$4,,-Sens),Chômés)))),IF(OR(AV$4=Tout_JF_P,NOT(NETWORKDAYS.INTL(AV$4,AV$4,Chômés))),"*",Montant),
"")))))),"")</f>
        <v/>
      </c>
      <c r="AW11" s="91" t="str">
        <f t="array" aca="1" ref="AW11" ca="1">IFERROR(IF(AW$4&lt;$D11,"",
IF(AW$4&gt;La_Dernière_Opération,"",
IF(AW$4=La_Dernière_Opération,Montant,
IF(AW$4=$D11,IF(OR(AW$4=Tout_JF_P,NOT(NETWORKDAYS.INTL(AW$4,AW$4,Chômés))),"*",Montant),
IF(_T_E=AW$4,IF(OR(AW$4=Tout_JF_P,NOT(NETWORKDAYS.INTL(AW$4,AW$4,Chômés))),"*",Montant),
IF(AND(OFFSET(AW11,,-Sens)&lt;&gt;"",OR(OFFSET(AW$4,,-Sens)=Tout_JF_P,NOT(NETWORKDAYS.INTL(OFFSET(AW$4,,-Sens),OFFSET(AW$4,,-Sens),Chômés)))),IF(OR(AW$4=Tout_JF_P,NOT(NETWORKDAYS.INTL(AW$4,AW$4,Chômés))),"*",Montant),
"")))))),"")</f>
        <v/>
      </c>
      <c r="AX11" s="91" t="str">
        <f t="array" aca="1" ref="AX11" ca="1">IFERROR(IF(AX$4&lt;$D11,"",
IF(AX$4&gt;La_Dernière_Opération,"",
IF(AX$4=La_Dernière_Opération,Montant,
IF(AX$4=$D11,IF(OR(AX$4=Tout_JF_P,NOT(NETWORKDAYS.INTL(AX$4,AX$4,Chômés))),"*",Montant),
IF(_T_E=AX$4,IF(OR(AX$4=Tout_JF_P,NOT(NETWORKDAYS.INTL(AX$4,AX$4,Chômés))),"*",Montant),
IF(AND(OFFSET(AX11,,-Sens)&lt;&gt;"",OR(OFFSET(AX$4,,-Sens)=Tout_JF_P,NOT(NETWORKDAYS.INTL(OFFSET(AX$4,,-Sens),OFFSET(AX$4,,-Sens),Chômés)))),IF(OR(AX$4=Tout_JF_P,NOT(NETWORKDAYS.INTL(AX$4,AX$4,Chômés))),"*",Montant),
"")))))),"")</f>
        <v/>
      </c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5"/>
      <c r="OW11" s="5"/>
      <c r="OX11" s="5"/>
      <c r="OY11" s="5"/>
      <c r="OZ11" s="5"/>
      <c r="PA11" s="5"/>
      <c r="PB11" s="5"/>
      <c r="PC11" s="5"/>
      <c r="PD11" s="5"/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5"/>
      <c r="PT11" s="5"/>
      <c r="PU11" s="5"/>
      <c r="PV11" s="5"/>
      <c r="PW11" s="5"/>
      <c r="PX11" s="5"/>
      <c r="PY11" s="5"/>
      <c r="PZ11" s="5"/>
      <c r="QA11" s="5"/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5"/>
      <c r="QQ11" s="5"/>
      <c r="QR11" s="5"/>
      <c r="QS11" s="5"/>
      <c r="QT11" s="5"/>
      <c r="QU11" s="5"/>
      <c r="QV11" s="5"/>
      <c r="QW11" s="5"/>
      <c r="QX11" s="5"/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5"/>
      <c r="RN11" s="5"/>
      <c r="RO11" s="5"/>
      <c r="RP11" s="5"/>
      <c r="RQ11" s="5"/>
      <c r="RR11" s="5"/>
      <c r="RS11" s="5"/>
      <c r="RT11" s="5"/>
      <c r="RU11" s="5"/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5"/>
      <c r="SK11" s="5"/>
      <c r="SL11" s="5"/>
      <c r="SM11" s="5"/>
      <c r="SN11" s="5"/>
      <c r="SO11" s="5"/>
      <c r="SP11" s="5"/>
      <c r="SQ11" s="5"/>
      <c r="SR11" s="5"/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5"/>
      <c r="TH11" s="5"/>
      <c r="TI11" s="5"/>
      <c r="TJ11" s="5"/>
      <c r="TK11" s="5"/>
      <c r="TL11" s="5"/>
      <c r="TM11" s="5"/>
      <c r="TN11" s="5"/>
      <c r="TO11" s="5"/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5"/>
      <c r="UE11" s="5"/>
      <c r="UF11" s="5"/>
      <c r="UG11" s="5"/>
      <c r="UH11" s="5"/>
      <c r="UI11" s="5"/>
      <c r="UJ11" s="5"/>
      <c r="UK11" s="5"/>
      <c r="UL11" s="5"/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5"/>
      <c r="VB11" s="5"/>
      <c r="VC11" s="5"/>
      <c r="VD11" s="5"/>
      <c r="VE11" s="5"/>
      <c r="VF11" s="5"/>
      <c r="VG11" s="5"/>
      <c r="VH11" s="5"/>
      <c r="VI11" s="5"/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5"/>
      <c r="VY11" s="5"/>
      <c r="VZ11" s="5"/>
      <c r="WA11" s="5"/>
      <c r="WB11" s="5"/>
      <c r="WC11" s="5"/>
      <c r="WD11" s="5"/>
      <c r="WE11" s="5"/>
      <c r="WF11" s="5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  <c r="YR11" s="5"/>
      <c r="YS11" s="5"/>
      <c r="YT11" s="5"/>
      <c r="YU11" s="5"/>
      <c r="YV11" s="5"/>
      <c r="YW11" s="5"/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5"/>
      <c r="ZM11" s="5"/>
      <c r="ZN11" s="5"/>
      <c r="ZO11" s="5"/>
      <c r="ZP11" s="5"/>
      <c r="ZQ11" s="5"/>
      <c r="ZR11" s="5"/>
      <c r="ZS11" s="5"/>
      <c r="ZT11" s="5"/>
      <c r="ZU11" s="5"/>
      <c r="ZV11" s="5"/>
      <c r="ZW11" s="5"/>
      <c r="ZX11" s="5"/>
      <c r="ZY11" s="5"/>
      <c r="ZZ11" s="5"/>
    </row>
    <row r="12" spans="1:702" ht="26.25" x14ac:dyDescent="0.25">
      <c r="A12" s="61" t="s">
        <v>119</v>
      </c>
      <c r="B12" s="44" t="s">
        <v>110</v>
      </c>
      <c r="C12" s="35"/>
      <c r="D12" s="56">
        <v>44144</v>
      </c>
      <c r="E12" s="30" t="s">
        <v>57</v>
      </c>
      <c r="F12" s="30">
        <v>10000</v>
      </c>
      <c r="G12" s="35"/>
      <c r="H12" s="56">
        <f t="array" aca="1" ref="H12" ca="1">IF(OR($D12=Fériés,$D12=Ponts,NOT(NETWORKDAYS.INTL($D12,$D12,Chômés))),"Erreur de",IF($D12="","Absence de",IFERROR(
IF($I12="Terminé","Opération",
IF(TODAY()&lt;=$D12,$D12,
IF($I12&lt;WORKDAY.INTL(Prochaine_Echéance,IF(OR(WORKDAY.INTL(Prochaine_Echéance,0,Chômés,Tout_JF_P)=Tout_JF_P),1,0)*Sens,Chômés,Tout_JF_P),
$I12,
WORKDAY.INTL(Prochaine_Echéance,IF(OR(WORKDAY.INTL(Prochaine_Echéance,0,Chômés,Tout_JF_P)=Tout_JF_P),1,0)*Sens,Chômés,Tout_JF_P))
)),
IF($D12="","Absence de","Erreur de"))))</f>
        <v>44144</v>
      </c>
      <c r="I12" s="60" t="str">
        <f t="array" aca="1" ref="I12" ca="1">IF(OR($D12=Fériés,$D12=Ponts,NOT(NETWORKDAYS.INTL($D12,$D12,Chômés))),"date de début",IFERROR(
IF(La_Dernière_Opération&gt;EDATE($D12,100),"Perpétuel",
IF(La_Dernière_Opération&lt;TODAY(),"Terminé",La_Dernière_Opération)),IF(AND(ISNUMBER($D12),$E12=""),"périodicité","date de début")))</f>
        <v>date de début</v>
      </c>
      <c r="J12" s="40" t="str">
        <f t="array" aca="1" ref="J12" ca="1">IFERROR(IF(J$4&lt;$D12,"",
IF(J$4&gt;La_Dernière_Opération,"",
IF(J$4=La_Dernière_Opération,Montant,
IF(J$4=$D12,IF(OR(J$4=Tout_JF_P,NOT(NETWORKDAYS.INTL(J$4,J$4,Chômés))),"*",Montant),
IF(_T_E=J$4,IF(OR(J$4=Tout_JF_P,NOT(NETWORKDAYS.INTL(J$4,J$4,Chômés))),"*",Montant),
IF(AND(OFFSET(J12,,-Sens)&lt;&gt;"",OR(OFFSET(J$4,,-Sens)=Tout_JF_P,NOT(NETWORKDAYS.INTL(OFFSET(J$4,,-Sens),OFFSET(J$4,,-Sens),Chômés)))),IF(OR(J$4=Tout_JF_P,NOT(NETWORKDAYS.INTL(J$4,J$4,Chômés))),"*",Montant),
"")))))),"")</f>
        <v/>
      </c>
      <c r="K12" s="40" t="str">
        <f t="array" aca="1" ref="K12" ca="1">IFERROR(IF(K$4&lt;$D12,"",
IF(K$4&gt;La_Dernière_Opération,"",
IF(K$4=La_Dernière_Opération,Montant,
IF(K$4=$D12,IF(OR(K$4=Tout_JF_P,NOT(NETWORKDAYS.INTL(K$4,K$4,Chômés))),"*",Montant),
IF(_T_E=K$4,IF(OR(K$4=Tout_JF_P,NOT(NETWORKDAYS.INTL(K$4,K$4,Chômés))),"*",Montant),
IF(AND(OFFSET(K12,,-Sens)&lt;&gt;"",OR(OFFSET(K$4,,-Sens)=Tout_JF_P,NOT(NETWORKDAYS.INTL(OFFSET(K$4,,-Sens),OFFSET(K$4,,-Sens),Chômés)))),IF(OR(K$4=Tout_JF_P,NOT(NETWORKDAYS.INTL(K$4,K$4,Chômés))),"*",Montant),
"")))))),"")</f>
        <v/>
      </c>
      <c r="L12" s="40" t="str">
        <f t="array" aca="1" ref="L12" ca="1">IFERROR(IF(L$4&lt;$D12,"",
IF(L$4&gt;La_Dernière_Opération,"",
IF(L$4=La_Dernière_Opération,Montant,
IF(L$4=$D12,IF(OR(L$4=Tout_JF_P,NOT(NETWORKDAYS.INTL(L$4,L$4,Chômés))),"*",Montant),
IF(_T_E=L$4,IF(OR(L$4=Tout_JF_P,NOT(NETWORKDAYS.INTL(L$4,L$4,Chômés))),"*",Montant),
IF(AND(OFFSET(L12,,-Sens)&lt;&gt;"",OR(OFFSET(L$4,,-Sens)=Tout_JF_P,NOT(NETWORKDAYS.INTL(OFFSET(L$4,,-Sens),OFFSET(L$4,,-Sens),Chômés)))),IF(OR(L$4=Tout_JF_P,NOT(NETWORKDAYS.INTL(L$4,L$4,Chômés))),"*",Montant),
"")))))),"")</f>
        <v/>
      </c>
      <c r="M12" s="40" t="str">
        <f t="array" aca="1" ref="M12" ca="1">IFERROR(IF(M$4&lt;$D12,"",
IF(M$4&gt;La_Dernière_Opération,"",
IF(M$4=La_Dernière_Opération,Montant,
IF(M$4=$D12,IF(OR(M$4=Tout_JF_P,NOT(NETWORKDAYS.INTL(M$4,M$4,Chômés))),"*",Montant),
IF(_T_E=M$4,IF(OR(M$4=Tout_JF_P,NOT(NETWORKDAYS.INTL(M$4,M$4,Chômés))),"*",Montant),
IF(AND(OFFSET(M12,,-Sens)&lt;&gt;"",OR(OFFSET(M$4,,-Sens)=Tout_JF_P,NOT(NETWORKDAYS.INTL(OFFSET(M$4,,-Sens),OFFSET(M$4,,-Sens),Chômés)))),IF(OR(M$4=Tout_JF_P,NOT(NETWORKDAYS.INTL(M$4,M$4,Chômés))),"*",Montant),
"")))))),"")</f>
        <v/>
      </c>
      <c r="N12" s="40" t="str">
        <f t="array" aca="1" ref="N12" ca="1">IFERROR(IF(N$4&lt;$D12,"",
IF(N$4&gt;La_Dernière_Opération,"",
IF(N$4=La_Dernière_Opération,Montant,
IF(N$4=$D12,IF(OR(N$4=Tout_JF_P,NOT(NETWORKDAYS.INTL(N$4,N$4,Chômés))),"*",Montant),
IF(_T_E=N$4,IF(OR(N$4=Tout_JF_P,NOT(NETWORKDAYS.INTL(N$4,N$4,Chômés))),"*",Montant),
IF(AND(OFFSET(N12,,-Sens)&lt;&gt;"",OR(OFFSET(N$4,,-Sens)=Tout_JF_P,NOT(NETWORKDAYS.INTL(OFFSET(N$4,,-Sens),OFFSET(N$4,,-Sens),Chômés)))),IF(OR(N$4=Tout_JF_P,NOT(NETWORKDAYS.INTL(N$4,N$4,Chômés))),"*",Montant),
"")))))),"")</f>
        <v/>
      </c>
      <c r="O12" s="40" t="str">
        <f t="array" aca="1" ref="O12" ca="1">IFERROR(IF(O$4&lt;$D12,"",
IF(O$4&gt;La_Dernière_Opération,"",
IF(O$4=La_Dernière_Opération,Montant,
IF(O$4=$D12,IF(OR(O$4=Tout_JF_P,NOT(NETWORKDAYS.INTL(O$4,O$4,Chômés))),"*",Montant),
IF(_T_E=O$4,IF(OR(O$4=Tout_JF_P,NOT(NETWORKDAYS.INTL(O$4,O$4,Chômés))),"*",Montant),
IF(AND(OFFSET(O12,,-Sens)&lt;&gt;"",OR(OFFSET(O$4,,-Sens)=Tout_JF_P,NOT(NETWORKDAYS.INTL(OFFSET(O$4,,-Sens),OFFSET(O$4,,-Sens),Chômés)))),IF(OR(O$4=Tout_JF_P,NOT(NETWORKDAYS.INTL(O$4,O$4,Chômés))),"*",Montant),
"")))))),"")</f>
        <v/>
      </c>
      <c r="P12" s="40" t="str">
        <f t="array" aca="1" ref="P12" ca="1">IFERROR(IF(P$4&lt;$D12,"",
IF(P$4&gt;La_Dernière_Opération,"",
IF(P$4=La_Dernière_Opération,Montant,
IF(P$4=$D12,IF(OR(P$4=Tout_JF_P,NOT(NETWORKDAYS.INTL(P$4,P$4,Chômés))),"*",Montant),
IF(_T_E=P$4,IF(OR(P$4=Tout_JF_P,NOT(NETWORKDAYS.INTL(P$4,P$4,Chômés))),"*",Montant),
IF(AND(OFFSET(P12,,-Sens)&lt;&gt;"",OR(OFFSET(P$4,,-Sens)=Tout_JF_P,NOT(NETWORKDAYS.INTL(OFFSET(P$4,,-Sens),OFFSET(P$4,,-Sens),Chômés)))),IF(OR(P$4=Tout_JF_P,NOT(NETWORKDAYS.INTL(P$4,P$4,Chômés))),"*",Montant),
"")))))),"")</f>
        <v/>
      </c>
      <c r="Q12" s="40" t="str">
        <f t="array" aca="1" ref="Q12" ca="1">IFERROR(IF(Q$4&lt;$D12,"",
IF(Q$4&gt;La_Dernière_Opération,"",
IF(Q$4=La_Dernière_Opération,Montant,
IF(Q$4=$D12,IF(OR(Q$4=Tout_JF_P,NOT(NETWORKDAYS.INTL(Q$4,Q$4,Chômés))),"*",Montant),
IF(_T_E=Q$4,IF(OR(Q$4=Tout_JF_P,NOT(NETWORKDAYS.INTL(Q$4,Q$4,Chômés))),"*",Montant),
IF(AND(OFFSET(Q12,,-Sens)&lt;&gt;"",OR(OFFSET(Q$4,,-Sens)=Tout_JF_P,NOT(NETWORKDAYS.INTL(OFFSET(Q$4,,-Sens),OFFSET(Q$4,,-Sens),Chômés)))),IF(OR(Q$4=Tout_JF_P,NOT(NETWORKDAYS.INTL(Q$4,Q$4,Chômés))),"*",Montant),
"")))))),"")</f>
        <v/>
      </c>
      <c r="R12" s="91" t="str">
        <f t="array" aca="1" ref="R12" ca="1">IFERROR(IF(R$4&lt;$D12,"",
IF(R$4&gt;La_Dernière_Opération,"",
IF(R$4=La_Dernière_Opération,Montant,
IF(R$4=$D12,IF(OR(R$4=Tout_JF_P,NOT(NETWORKDAYS.INTL(R$4,R$4,Chômés))),"*",Montant),
IF(_T_E=R$4,IF(OR(R$4=Tout_JF_P,NOT(NETWORKDAYS.INTL(R$4,R$4,Chômés))),"*",Montant),
IF(AND(OFFSET(R12,,-Sens)&lt;&gt;"",OR(OFFSET(R$4,,-Sens)=Tout_JF_P,NOT(NETWORKDAYS.INTL(OFFSET(R$4,,-Sens),OFFSET(R$4,,-Sens),Chômés)))),IF(OR(R$4=Tout_JF_P,NOT(NETWORKDAYS.INTL(R$4,R$4,Chômés))),"*",Montant),
"")))))),"")</f>
        <v/>
      </c>
      <c r="S12" s="91" t="str">
        <f t="array" aca="1" ref="S12" ca="1">IFERROR(IF(S$4&lt;$D12,"",
IF(S$4&gt;La_Dernière_Opération,"",
IF(S$4=La_Dernière_Opération,Montant,
IF(S$4=$D12,IF(OR(S$4=Tout_JF_P,NOT(NETWORKDAYS.INTL(S$4,S$4,Chômés))),"*",Montant),
IF(_T_E=S$4,IF(OR(S$4=Tout_JF_P,NOT(NETWORKDAYS.INTL(S$4,S$4,Chômés))),"*",Montant),
IF(AND(OFFSET(S12,,-Sens)&lt;&gt;"",OR(OFFSET(S$4,,-Sens)=Tout_JF_P,NOT(NETWORKDAYS.INTL(OFFSET(S$4,,-Sens),OFFSET(S$4,,-Sens),Chômés)))),IF(OR(S$4=Tout_JF_P,NOT(NETWORKDAYS.INTL(S$4,S$4,Chômés))),"*",Montant),
"")))))),"")</f>
        <v/>
      </c>
      <c r="T12" s="91" t="str">
        <f t="array" aca="1" ref="T12" ca="1">IFERROR(IF(T$4&lt;$D12,"",
IF(T$4&gt;La_Dernière_Opération,"",
IF(T$4=La_Dernière_Opération,Montant,
IF(T$4=$D12,IF(OR(T$4=Tout_JF_P,NOT(NETWORKDAYS.INTL(T$4,T$4,Chômés))),"*",Montant),
IF(_T_E=T$4,IF(OR(T$4=Tout_JF_P,NOT(NETWORKDAYS.INTL(T$4,T$4,Chômés))),"*",Montant),
IF(AND(OFFSET(T12,,-Sens)&lt;&gt;"",OR(OFFSET(T$4,,-Sens)=Tout_JF_P,NOT(NETWORKDAYS.INTL(OFFSET(T$4,,-Sens),OFFSET(T$4,,-Sens),Chômés)))),IF(OR(T$4=Tout_JF_P,NOT(NETWORKDAYS.INTL(T$4,T$4,Chômés))),"*",Montant),
"")))))),"")</f>
        <v/>
      </c>
      <c r="U12" s="91" t="str">
        <f t="array" aca="1" ref="U12" ca="1">IFERROR(IF(U$4&lt;$D12,"",
IF(U$4&gt;La_Dernière_Opération,"",
IF(U$4=La_Dernière_Opération,Montant,
IF(U$4=$D12,IF(OR(U$4=Tout_JF_P,NOT(NETWORKDAYS.INTL(U$4,U$4,Chômés))),"*",Montant),
IF(_T_E=U$4,IF(OR(U$4=Tout_JF_P,NOT(NETWORKDAYS.INTL(U$4,U$4,Chômés))),"*",Montant),
IF(AND(OFFSET(U12,,-Sens)&lt;&gt;"",OR(OFFSET(U$4,,-Sens)=Tout_JF_P,NOT(NETWORKDAYS.INTL(OFFSET(U$4,,-Sens),OFFSET(U$4,,-Sens),Chômés)))),IF(OR(U$4=Tout_JF_P,NOT(NETWORKDAYS.INTL(U$4,U$4,Chômés))),"*",Montant),
"")))))),"")</f>
        <v/>
      </c>
      <c r="V12" s="91" t="str">
        <f t="array" aca="1" ref="V12" ca="1">IFERROR(IF(V$4&lt;$D12,"",
IF(V$4&gt;La_Dernière_Opération,"",
IF(V$4=La_Dernière_Opération,Montant,
IF(V$4=$D12,IF(OR(V$4=Tout_JF_P,NOT(NETWORKDAYS.INTL(V$4,V$4,Chômés))),"*",Montant),
IF(_T_E=V$4,IF(OR(V$4=Tout_JF_P,NOT(NETWORKDAYS.INTL(V$4,V$4,Chômés))),"*",Montant),
IF(AND(OFFSET(V12,,-Sens)&lt;&gt;"",OR(OFFSET(V$4,,-Sens)=Tout_JF_P,NOT(NETWORKDAYS.INTL(OFFSET(V$4,,-Sens),OFFSET(V$4,,-Sens),Chômés)))),IF(OR(V$4=Tout_JF_P,NOT(NETWORKDAYS.INTL(V$4,V$4,Chômés))),"*",Montant),
"")))))),"")</f>
        <v/>
      </c>
      <c r="W12" s="91" t="str">
        <f t="array" aca="1" ref="W12" ca="1">IFERROR(IF(W$4&lt;$D12,"",
IF(W$4&gt;La_Dernière_Opération,"",
IF(W$4=La_Dernière_Opération,Montant,
IF(W$4=$D12,IF(OR(W$4=Tout_JF_P,NOT(NETWORKDAYS.INTL(W$4,W$4,Chômés))),"*",Montant),
IF(_T_E=W$4,IF(OR(W$4=Tout_JF_P,NOT(NETWORKDAYS.INTL(W$4,W$4,Chômés))),"*",Montant),
IF(AND(OFFSET(W12,,-Sens)&lt;&gt;"",OR(OFFSET(W$4,,-Sens)=Tout_JF_P,NOT(NETWORKDAYS.INTL(OFFSET(W$4,,-Sens),OFFSET(W$4,,-Sens),Chômés)))),IF(OR(W$4=Tout_JF_P,NOT(NETWORKDAYS.INTL(W$4,W$4,Chômés))),"*",Montant),
"")))))),"")</f>
        <v/>
      </c>
      <c r="X12" s="91" t="str">
        <f t="array" aca="1" ref="X12" ca="1">IFERROR(IF(X$4&lt;$D12,"",
IF(X$4&gt;La_Dernière_Opération,"",
IF(X$4=La_Dernière_Opération,Montant,
IF(X$4=$D12,IF(OR(X$4=Tout_JF_P,NOT(NETWORKDAYS.INTL(X$4,X$4,Chômés))),"*",Montant),
IF(_T_E=X$4,IF(OR(X$4=Tout_JF_P,NOT(NETWORKDAYS.INTL(X$4,X$4,Chômés))),"*",Montant),
IF(AND(OFFSET(X12,,-Sens)&lt;&gt;"",OR(OFFSET(X$4,,-Sens)=Tout_JF_P,NOT(NETWORKDAYS.INTL(OFFSET(X$4,,-Sens),OFFSET(X$4,,-Sens),Chômés)))),IF(OR(X$4=Tout_JF_P,NOT(NETWORKDAYS.INTL(X$4,X$4,Chômés))),"*",Montant),
"")))))),"")</f>
        <v/>
      </c>
      <c r="Y12" s="91" t="str">
        <f t="array" aca="1" ref="Y12" ca="1">IFERROR(IF(Y$4&lt;$D12,"",
IF(Y$4&gt;La_Dernière_Opération,"",
IF(Y$4=La_Dernière_Opération,Montant,
IF(Y$4=$D12,IF(OR(Y$4=Tout_JF_P,NOT(NETWORKDAYS.INTL(Y$4,Y$4,Chômés))),"*",Montant),
IF(_T_E=Y$4,IF(OR(Y$4=Tout_JF_P,NOT(NETWORKDAYS.INTL(Y$4,Y$4,Chômés))),"*",Montant),
IF(AND(OFFSET(Y12,,-Sens)&lt;&gt;"",OR(OFFSET(Y$4,,-Sens)=Tout_JF_P,NOT(NETWORKDAYS.INTL(OFFSET(Y$4,,-Sens),OFFSET(Y$4,,-Sens),Chômés)))),IF(OR(Y$4=Tout_JF_P,NOT(NETWORKDAYS.INTL(Y$4,Y$4,Chômés))),"*",Montant),
"")))))),"")</f>
        <v/>
      </c>
      <c r="Z12" s="91" t="str">
        <f t="array" aca="1" ref="Z12" ca="1">IFERROR(IF(Z$4&lt;$D12,"",
IF(Z$4&gt;La_Dernière_Opération,"",
IF(Z$4=La_Dernière_Opération,Montant,
IF(Z$4=$D12,IF(OR(Z$4=Tout_JF_P,NOT(NETWORKDAYS.INTL(Z$4,Z$4,Chômés))),"*",Montant),
IF(_T_E=Z$4,IF(OR(Z$4=Tout_JF_P,NOT(NETWORKDAYS.INTL(Z$4,Z$4,Chômés))),"*",Montant),
IF(AND(OFFSET(Z12,,-Sens)&lt;&gt;"",OR(OFFSET(Z$4,,-Sens)=Tout_JF_P,NOT(NETWORKDAYS.INTL(OFFSET(Z$4,,-Sens),OFFSET(Z$4,,-Sens),Chômés)))),IF(OR(Z$4=Tout_JF_P,NOT(NETWORKDAYS.INTL(Z$4,Z$4,Chômés))),"*",Montant),
"")))))),"")</f>
        <v/>
      </c>
      <c r="AA12" s="91" t="str">
        <f t="array" aca="1" ref="AA12" ca="1">IFERROR(IF(AA$4&lt;$D12,"",
IF(AA$4&gt;La_Dernière_Opération,"",
IF(AA$4=La_Dernière_Opération,Montant,
IF(AA$4=$D12,IF(OR(AA$4=Tout_JF_P,NOT(NETWORKDAYS.INTL(AA$4,AA$4,Chômés))),"*",Montant),
IF(_T_E=AA$4,IF(OR(AA$4=Tout_JF_P,NOT(NETWORKDAYS.INTL(AA$4,AA$4,Chômés))),"*",Montant),
IF(AND(OFFSET(AA12,,-Sens)&lt;&gt;"",OR(OFFSET(AA$4,,-Sens)=Tout_JF_P,NOT(NETWORKDAYS.INTL(OFFSET(AA$4,,-Sens),OFFSET(AA$4,,-Sens),Chômés)))),IF(OR(AA$4=Tout_JF_P,NOT(NETWORKDAYS.INTL(AA$4,AA$4,Chômés))),"*",Montant),
"")))))),"")</f>
        <v/>
      </c>
      <c r="AB12" s="91" t="str">
        <f t="array" aca="1" ref="AB12" ca="1">IFERROR(IF(AB$4&lt;$D12,"",
IF(AB$4&gt;La_Dernière_Opération,"",
IF(AB$4=La_Dernière_Opération,Montant,
IF(AB$4=$D12,IF(OR(AB$4=Tout_JF_P,NOT(NETWORKDAYS.INTL(AB$4,AB$4,Chômés))),"*",Montant),
IF(_T_E=AB$4,IF(OR(AB$4=Tout_JF_P,NOT(NETWORKDAYS.INTL(AB$4,AB$4,Chômés))),"*",Montant),
IF(AND(OFFSET(AB12,,-Sens)&lt;&gt;"",OR(OFFSET(AB$4,,-Sens)=Tout_JF_P,NOT(NETWORKDAYS.INTL(OFFSET(AB$4,,-Sens),OFFSET(AB$4,,-Sens),Chômés)))),IF(OR(AB$4=Tout_JF_P,NOT(NETWORKDAYS.INTL(AB$4,AB$4,Chômés))),"*",Montant),
"")))))),"")</f>
        <v/>
      </c>
      <c r="AC12" s="91" t="str">
        <f t="array" aca="1" ref="AC12" ca="1">IFERROR(IF(AC$4&lt;$D12,"",
IF(AC$4&gt;La_Dernière_Opération,"",
IF(AC$4=La_Dernière_Opération,Montant,
IF(AC$4=$D12,IF(OR(AC$4=Tout_JF_P,NOT(NETWORKDAYS.INTL(AC$4,AC$4,Chômés))),"*",Montant),
IF(_T_E=AC$4,IF(OR(AC$4=Tout_JF_P,NOT(NETWORKDAYS.INTL(AC$4,AC$4,Chômés))),"*",Montant),
IF(AND(OFFSET(AC12,,-Sens)&lt;&gt;"",OR(OFFSET(AC$4,,-Sens)=Tout_JF_P,NOT(NETWORKDAYS.INTL(OFFSET(AC$4,,-Sens),OFFSET(AC$4,,-Sens),Chômés)))),IF(OR(AC$4=Tout_JF_P,NOT(NETWORKDAYS.INTL(AC$4,AC$4,Chômés))),"*",Montant),
"")))))),"")</f>
        <v/>
      </c>
      <c r="AD12" s="91" t="str">
        <f t="array" aca="1" ref="AD12" ca="1">IFERROR(IF(AD$4&lt;$D12,"",
IF(AD$4&gt;La_Dernière_Opération,"",
IF(AD$4=La_Dernière_Opération,Montant,
IF(AD$4=$D12,IF(OR(AD$4=Tout_JF_P,NOT(NETWORKDAYS.INTL(AD$4,AD$4,Chômés))),"*",Montant),
IF(_T_E=AD$4,IF(OR(AD$4=Tout_JF_P,NOT(NETWORKDAYS.INTL(AD$4,AD$4,Chômés))),"*",Montant),
IF(AND(OFFSET(AD12,,-Sens)&lt;&gt;"",OR(OFFSET(AD$4,,-Sens)=Tout_JF_P,NOT(NETWORKDAYS.INTL(OFFSET(AD$4,,-Sens),OFFSET(AD$4,,-Sens),Chômés)))),IF(OR(AD$4=Tout_JF_P,NOT(NETWORKDAYS.INTL(AD$4,AD$4,Chômés))),"*",Montant),
"")))))),"")</f>
        <v/>
      </c>
      <c r="AE12" s="91" t="str">
        <f t="array" aca="1" ref="AE12" ca="1">IFERROR(IF(AE$4&lt;$D12,"",
IF(AE$4&gt;La_Dernière_Opération,"",
IF(AE$4=La_Dernière_Opération,Montant,
IF(AE$4=$D12,IF(OR(AE$4=Tout_JF_P,NOT(NETWORKDAYS.INTL(AE$4,AE$4,Chômés))),"*",Montant),
IF(_T_E=AE$4,IF(OR(AE$4=Tout_JF_P,NOT(NETWORKDAYS.INTL(AE$4,AE$4,Chômés))),"*",Montant),
IF(AND(OFFSET(AE12,,-Sens)&lt;&gt;"",OR(OFFSET(AE$4,,-Sens)=Tout_JF_P,NOT(NETWORKDAYS.INTL(OFFSET(AE$4,,-Sens),OFFSET(AE$4,,-Sens),Chômés)))),IF(OR(AE$4=Tout_JF_P,NOT(NETWORKDAYS.INTL(AE$4,AE$4,Chômés))),"*",Montant),
"")))))),"")</f>
        <v/>
      </c>
      <c r="AF12" s="91" t="str">
        <f t="array" aca="1" ref="AF12" ca="1">IFERROR(IF(AF$4&lt;$D12,"",
IF(AF$4&gt;La_Dernière_Opération,"",
IF(AF$4=La_Dernière_Opération,Montant,
IF(AF$4=$D12,IF(OR(AF$4=Tout_JF_P,NOT(NETWORKDAYS.INTL(AF$4,AF$4,Chômés))),"*",Montant),
IF(_T_E=AF$4,IF(OR(AF$4=Tout_JF_P,NOT(NETWORKDAYS.INTL(AF$4,AF$4,Chômés))),"*",Montant),
IF(AND(OFFSET(AF12,,-Sens)&lt;&gt;"",OR(OFFSET(AF$4,,-Sens)=Tout_JF_P,NOT(NETWORKDAYS.INTL(OFFSET(AF$4,,-Sens),OFFSET(AF$4,,-Sens),Chômés)))),IF(OR(AF$4=Tout_JF_P,NOT(NETWORKDAYS.INTL(AF$4,AF$4,Chômés))),"*",Montant),
"")))))),"")</f>
        <v/>
      </c>
      <c r="AG12" s="91" t="str">
        <f t="array" aca="1" ref="AG12" ca="1">IFERROR(IF(AG$4&lt;$D12,"",
IF(AG$4&gt;La_Dernière_Opération,"",
IF(AG$4=La_Dernière_Opération,Montant,
IF(AG$4=$D12,IF(OR(AG$4=Tout_JF_P,NOT(NETWORKDAYS.INTL(AG$4,AG$4,Chômés))),"*",Montant),
IF(_T_E=AG$4,IF(OR(AG$4=Tout_JF_P,NOT(NETWORKDAYS.INTL(AG$4,AG$4,Chômés))),"*",Montant),
IF(AND(OFFSET(AG12,,-Sens)&lt;&gt;"",OR(OFFSET(AG$4,,-Sens)=Tout_JF_P,NOT(NETWORKDAYS.INTL(OFFSET(AG$4,,-Sens),OFFSET(AG$4,,-Sens),Chômés)))),IF(OR(AG$4=Tout_JF_P,NOT(NETWORKDAYS.INTL(AG$4,AG$4,Chômés))),"*",Montant),
"")))))),"")</f>
        <v/>
      </c>
      <c r="AH12" s="91" t="str">
        <f t="array" aca="1" ref="AH12" ca="1">IFERROR(IF(AH$4&lt;$D12,"",
IF(AH$4&gt;La_Dernière_Opération,"",
IF(AH$4=La_Dernière_Opération,Montant,
IF(AH$4=$D12,IF(OR(AH$4=Tout_JF_P,NOT(NETWORKDAYS.INTL(AH$4,AH$4,Chômés))),"*",Montant),
IF(_T_E=AH$4,IF(OR(AH$4=Tout_JF_P,NOT(NETWORKDAYS.INTL(AH$4,AH$4,Chômés))),"*",Montant),
IF(AND(OFFSET(AH12,,-Sens)&lt;&gt;"",OR(OFFSET(AH$4,,-Sens)=Tout_JF_P,NOT(NETWORKDAYS.INTL(OFFSET(AH$4,,-Sens),OFFSET(AH$4,,-Sens),Chômés)))),IF(OR(AH$4=Tout_JF_P,NOT(NETWORKDAYS.INTL(AH$4,AH$4,Chômés))),"*",Montant),
"")))))),"")</f>
        <v/>
      </c>
      <c r="AI12" s="91" t="str">
        <f t="array" aca="1" ref="AI12" ca="1">IFERROR(IF(AI$4&lt;$D12,"",
IF(AI$4&gt;La_Dernière_Opération,"",
IF(AI$4=La_Dernière_Opération,Montant,
IF(AI$4=$D12,IF(OR(AI$4=Tout_JF_P,NOT(NETWORKDAYS.INTL(AI$4,AI$4,Chômés))),"*",Montant),
IF(_T_E=AI$4,IF(OR(AI$4=Tout_JF_P,NOT(NETWORKDAYS.INTL(AI$4,AI$4,Chômés))),"*",Montant),
IF(AND(OFFSET(AI12,,-Sens)&lt;&gt;"",OR(OFFSET(AI$4,,-Sens)=Tout_JF_P,NOT(NETWORKDAYS.INTL(OFFSET(AI$4,,-Sens),OFFSET(AI$4,,-Sens),Chômés)))),IF(OR(AI$4=Tout_JF_P,NOT(NETWORKDAYS.INTL(AI$4,AI$4,Chômés))),"*",Montant),
"")))))),"")</f>
        <v/>
      </c>
      <c r="AJ12" s="91" t="str">
        <f t="array" aca="1" ref="AJ12" ca="1">IFERROR(IF(AJ$4&lt;$D12,"",
IF(AJ$4&gt;La_Dernière_Opération,"",
IF(AJ$4=La_Dernière_Opération,Montant,
IF(AJ$4=$D12,IF(OR(AJ$4=Tout_JF_P,NOT(NETWORKDAYS.INTL(AJ$4,AJ$4,Chômés))),"*",Montant),
IF(_T_E=AJ$4,IF(OR(AJ$4=Tout_JF_P,NOT(NETWORKDAYS.INTL(AJ$4,AJ$4,Chômés))),"*",Montant),
IF(AND(OFFSET(AJ12,,-Sens)&lt;&gt;"",OR(OFFSET(AJ$4,,-Sens)=Tout_JF_P,NOT(NETWORKDAYS.INTL(OFFSET(AJ$4,,-Sens),OFFSET(AJ$4,,-Sens),Chômés)))),IF(OR(AJ$4=Tout_JF_P,NOT(NETWORKDAYS.INTL(AJ$4,AJ$4,Chômés))),"*",Montant),
"")))))),"")</f>
        <v/>
      </c>
      <c r="AK12" s="91" t="str">
        <f t="array" aca="1" ref="AK12" ca="1">IFERROR(IF(AK$4&lt;$D12,"",
IF(AK$4&gt;La_Dernière_Opération,"",
IF(AK$4=La_Dernière_Opération,Montant,
IF(AK$4=$D12,IF(OR(AK$4=Tout_JF_P,NOT(NETWORKDAYS.INTL(AK$4,AK$4,Chômés))),"*",Montant),
IF(_T_E=AK$4,IF(OR(AK$4=Tout_JF_P,NOT(NETWORKDAYS.INTL(AK$4,AK$4,Chômés))),"*",Montant),
IF(AND(OFFSET(AK12,,-Sens)&lt;&gt;"",OR(OFFSET(AK$4,,-Sens)=Tout_JF_P,NOT(NETWORKDAYS.INTL(OFFSET(AK$4,,-Sens),OFFSET(AK$4,,-Sens),Chômés)))),IF(OR(AK$4=Tout_JF_P,NOT(NETWORKDAYS.INTL(AK$4,AK$4,Chômés))),"*",Montant),
"")))))),"")</f>
        <v/>
      </c>
      <c r="AL12" s="91" t="str">
        <f t="array" aca="1" ref="AL12" ca="1">IFERROR(IF(AL$4&lt;$D12,"",
IF(AL$4&gt;La_Dernière_Opération,"",
IF(AL$4=La_Dernière_Opération,Montant,
IF(AL$4=$D12,IF(OR(AL$4=Tout_JF_P,NOT(NETWORKDAYS.INTL(AL$4,AL$4,Chômés))),"*",Montant),
IF(_T_E=AL$4,IF(OR(AL$4=Tout_JF_P,NOT(NETWORKDAYS.INTL(AL$4,AL$4,Chômés))),"*",Montant),
IF(AND(OFFSET(AL12,,-Sens)&lt;&gt;"",OR(OFFSET(AL$4,,-Sens)=Tout_JF_P,NOT(NETWORKDAYS.INTL(OFFSET(AL$4,,-Sens),OFFSET(AL$4,,-Sens),Chômés)))),IF(OR(AL$4=Tout_JF_P,NOT(NETWORKDAYS.INTL(AL$4,AL$4,Chômés))),"*",Montant),
"")))))),"")</f>
        <v/>
      </c>
      <c r="AM12" s="91" t="str">
        <f t="array" aca="1" ref="AM12" ca="1">IFERROR(IF(AM$4&lt;$D12,"",
IF(AM$4&gt;La_Dernière_Opération,"",
IF(AM$4=La_Dernière_Opération,Montant,
IF(AM$4=$D12,IF(OR(AM$4=Tout_JF_P,NOT(NETWORKDAYS.INTL(AM$4,AM$4,Chômés))),"*",Montant),
IF(_T_E=AM$4,IF(OR(AM$4=Tout_JF_P,NOT(NETWORKDAYS.INTL(AM$4,AM$4,Chômés))),"*",Montant),
IF(AND(OFFSET(AM12,,-Sens)&lt;&gt;"",OR(OFFSET(AM$4,,-Sens)=Tout_JF_P,NOT(NETWORKDAYS.INTL(OFFSET(AM$4,,-Sens),OFFSET(AM$4,,-Sens),Chômés)))),IF(OR(AM$4=Tout_JF_P,NOT(NETWORKDAYS.INTL(AM$4,AM$4,Chômés))),"*",Montant),
"")))))),"")</f>
        <v/>
      </c>
      <c r="AN12" s="91" t="str">
        <f t="array" aca="1" ref="AN12" ca="1">IFERROR(IF(AN$4&lt;$D12,"",
IF(AN$4&gt;La_Dernière_Opération,"",
IF(AN$4=La_Dernière_Opération,Montant,
IF(AN$4=$D12,IF(OR(AN$4=Tout_JF_P,NOT(NETWORKDAYS.INTL(AN$4,AN$4,Chômés))),"*",Montant),
IF(_T_E=AN$4,IF(OR(AN$4=Tout_JF_P,NOT(NETWORKDAYS.INTL(AN$4,AN$4,Chômés))),"*",Montant),
IF(AND(OFFSET(AN12,,-Sens)&lt;&gt;"",OR(OFFSET(AN$4,,-Sens)=Tout_JF_P,NOT(NETWORKDAYS.INTL(OFFSET(AN$4,,-Sens),OFFSET(AN$4,,-Sens),Chômés)))),IF(OR(AN$4=Tout_JF_P,NOT(NETWORKDAYS.INTL(AN$4,AN$4,Chômés))),"*",Montant),
"")))))),"")</f>
        <v/>
      </c>
      <c r="AO12" s="91" t="str">
        <f t="array" aca="1" ref="AO12" ca="1">IFERROR(IF(AO$4&lt;$D12,"",
IF(AO$4&gt;La_Dernière_Opération,"",
IF(AO$4=La_Dernière_Opération,Montant,
IF(AO$4=$D12,IF(OR(AO$4=Tout_JF_P,NOT(NETWORKDAYS.INTL(AO$4,AO$4,Chômés))),"*",Montant),
IF(_T_E=AO$4,IF(OR(AO$4=Tout_JF_P,NOT(NETWORKDAYS.INTL(AO$4,AO$4,Chômés))),"*",Montant),
IF(AND(OFFSET(AO12,,-Sens)&lt;&gt;"",OR(OFFSET(AO$4,,-Sens)=Tout_JF_P,NOT(NETWORKDAYS.INTL(OFFSET(AO$4,,-Sens),OFFSET(AO$4,,-Sens),Chômés)))),IF(OR(AO$4=Tout_JF_P,NOT(NETWORKDAYS.INTL(AO$4,AO$4,Chômés))),"*",Montant),
"")))))),"")</f>
        <v/>
      </c>
      <c r="AP12" s="91" t="str">
        <f t="array" aca="1" ref="AP12" ca="1">IFERROR(IF(AP$4&lt;$D12,"",
IF(AP$4&gt;La_Dernière_Opération,"",
IF(AP$4=La_Dernière_Opération,Montant,
IF(AP$4=$D12,IF(OR(AP$4=Tout_JF_P,NOT(NETWORKDAYS.INTL(AP$4,AP$4,Chômés))),"*",Montant),
IF(_T_E=AP$4,IF(OR(AP$4=Tout_JF_P,NOT(NETWORKDAYS.INTL(AP$4,AP$4,Chômés))),"*",Montant),
IF(AND(OFFSET(AP12,,-Sens)&lt;&gt;"",OR(OFFSET(AP$4,,-Sens)=Tout_JF_P,NOT(NETWORKDAYS.INTL(OFFSET(AP$4,,-Sens),OFFSET(AP$4,,-Sens),Chômés)))),IF(OR(AP$4=Tout_JF_P,NOT(NETWORKDAYS.INTL(AP$4,AP$4,Chômés))),"*",Montant),
"")))))),"")</f>
        <v/>
      </c>
      <c r="AQ12" s="91" t="str">
        <f t="array" aca="1" ref="AQ12" ca="1">IFERROR(IF(AQ$4&lt;$D12,"",
IF(AQ$4&gt;La_Dernière_Opération,"",
IF(AQ$4=La_Dernière_Opération,Montant,
IF(AQ$4=$D12,IF(OR(AQ$4=Tout_JF_P,NOT(NETWORKDAYS.INTL(AQ$4,AQ$4,Chômés))),"*",Montant),
IF(_T_E=AQ$4,IF(OR(AQ$4=Tout_JF_P,NOT(NETWORKDAYS.INTL(AQ$4,AQ$4,Chômés))),"*",Montant),
IF(AND(OFFSET(AQ12,,-Sens)&lt;&gt;"",OR(OFFSET(AQ$4,,-Sens)=Tout_JF_P,NOT(NETWORKDAYS.INTL(OFFSET(AQ$4,,-Sens),OFFSET(AQ$4,,-Sens),Chômés)))),IF(OR(AQ$4=Tout_JF_P,NOT(NETWORKDAYS.INTL(AQ$4,AQ$4,Chômés))),"*",Montant),
"")))))),"")</f>
        <v/>
      </c>
      <c r="AR12" s="91" t="str">
        <f t="array" aca="1" ref="AR12" ca="1">IFERROR(IF(AR$4&lt;$D12,"",
IF(AR$4&gt;La_Dernière_Opération,"",
IF(AR$4=La_Dernière_Opération,Montant,
IF(AR$4=$D12,IF(OR(AR$4=Tout_JF_P,NOT(NETWORKDAYS.INTL(AR$4,AR$4,Chômés))),"*",Montant),
IF(_T_E=AR$4,IF(OR(AR$4=Tout_JF_P,NOT(NETWORKDAYS.INTL(AR$4,AR$4,Chômés))),"*",Montant),
IF(AND(OFFSET(AR12,,-Sens)&lt;&gt;"",OR(OFFSET(AR$4,,-Sens)=Tout_JF_P,NOT(NETWORKDAYS.INTL(OFFSET(AR$4,,-Sens),OFFSET(AR$4,,-Sens),Chômés)))),IF(OR(AR$4=Tout_JF_P,NOT(NETWORKDAYS.INTL(AR$4,AR$4,Chômés))),"*",Montant),
"")))))),"")</f>
        <v/>
      </c>
      <c r="AS12" s="91" t="str">
        <f t="array" aca="1" ref="AS12" ca="1">IFERROR(IF(AS$4&lt;$D12,"",
IF(AS$4&gt;La_Dernière_Opération,"",
IF(AS$4=La_Dernière_Opération,Montant,
IF(AS$4=$D12,IF(OR(AS$4=Tout_JF_P,NOT(NETWORKDAYS.INTL(AS$4,AS$4,Chômés))),"*",Montant),
IF(_T_E=AS$4,IF(OR(AS$4=Tout_JF_P,NOT(NETWORKDAYS.INTL(AS$4,AS$4,Chômés))),"*",Montant),
IF(AND(OFFSET(AS12,,-Sens)&lt;&gt;"",OR(OFFSET(AS$4,,-Sens)=Tout_JF_P,NOT(NETWORKDAYS.INTL(OFFSET(AS$4,,-Sens),OFFSET(AS$4,,-Sens),Chômés)))),IF(OR(AS$4=Tout_JF_P,NOT(NETWORKDAYS.INTL(AS$4,AS$4,Chômés))),"*",Montant),
"")))))),"")</f>
        <v/>
      </c>
      <c r="AT12" s="91" t="str">
        <f t="array" aca="1" ref="AT12" ca="1">IFERROR(IF(AT$4&lt;$D12,"",
IF(AT$4&gt;La_Dernière_Opération,"",
IF(AT$4=La_Dernière_Opération,Montant,
IF(AT$4=$D12,IF(OR(AT$4=Tout_JF_P,NOT(NETWORKDAYS.INTL(AT$4,AT$4,Chômés))),"*",Montant),
IF(_T_E=AT$4,IF(OR(AT$4=Tout_JF_P,NOT(NETWORKDAYS.INTL(AT$4,AT$4,Chômés))),"*",Montant),
IF(AND(OFFSET(AT12,,-Sens)&lt;&gt;"",OR(OFFSET(AT$4,,-Sens)=Tout_JF_P,NOT(NETWORKDAYS.INTL(OFFSET(AT$4,,-Sens),OFFSET(AT$4,,-Sens),Chômés)))),IF(OR(AT$4=Tout_JF_P,NOT(NETWORKDAYS.INTL(AT$4,AT$4,Chômés))),"*",Montant),
"")))))),"")</f>
        <v/>
      </c>
      <c r="AU12" s="91" t="str">
        <f t="array" aca="1" ref="AU12" ca="1">IFERROR(IF(AU$4&lt;$D12,"",
IF(AU$4&gt;La_Dernière_Opération,"",
IF(AU$4=La_Dernière_Opération,Montant,
IF(AU$4=$D12,IF(OR(AU$4=Tout_JF_P,NOT(NETWORKDAYS.INTL(AU$4,AU$4,Chômés))),"*",Montant),
IF(_T_E=AU$4,IF(OR(AU$4=Tout_JF_P,NOT(NETWORKDAYS.INTL(AU$4,AU$4,Chômés))),"*",Montant),
IF(AND(OFFSET(AU12,,-Sens)&lt;&gt;"",OR(OFFSET(AU$4,,-Sens)=Tout_JF_P,NOT(NETWORKDAYS.INTL(OFFSET(AU$4,,-Sens),OFFSET(AU$4,,-Sens),Chômés)))),IF(OR(AU$4=Tout_JF_P,NOT(NETWORKDAYS.INTL(AU$4,AU$4,Chômés))),"*",Montant),
"")))))),"")</f>
        <v/>
      </c>
      <c r="AV12" s="91" t="str">
        <f t="array" aca="1" ref="AV12" ca="1">IFERROR(IF(AV$4&lt;$D12,"",
IF(AV$4&gt;La_Dernière_Opération,"",
IF(AV$4=La_Dernière_Opération,Montant,
IF(AV$4=$D12,IF(OR(AV$4=Tout_JF_P,NOT(NETWORKDAYS.INTL(AV$4,AV$4,Chômés))),"*",Montant),
IF(_T_E=AV$4,IF(OR(AV$4=Tout_JF_P,NOT(NETWORKDAYS.INTL(AV$4,AV$4,Chômés))),"*",Montant),
IF(AND(OFFSET(AV12,,-Sens)&lt;&gt;"",OR(OFFSET(AV$4,,-Sens)=Tout_JF_P,NOT(NETWORKDAYS.INTL(OFFSET(AV$4,,-Sens),OFFSET(AV$4,,-Sens),Chômés)))),IF(OR(AV$4=Tout_JF_P,NOT(NETWORKDAYS.INTL(AV$4,AV$4,Chômés))),"*",Montant),
"")))))),"")</f>
        <v/>
      </c>
      <c r="AW12" s="91" t="str">
        <f t="array" aca="1" ref="AW12" ca="1">IFERROR(IF(AW$4&lt;$D12,"",
IF(AW$4&gt;La_Dernière_Opération,"",
IF(AW$4=La_Dernière_Opération,Montant,
IF(AW$4=$D12,IF(OR(AW$4=Tout_JF_P,NOT(NETWORKDAYS.INTL(AW$4,AW$4,Chômés))),"*",Montant),
IF(_T_E=AW$4,IF(OR(AW$4=Tout_JF_P,NOT(NETWORKDAYS.INTL(AW$4,AW$4,Chômés))),"*",Montant),
IF(AND(OFFSET(AW12,,-Sens)&lt;&gt;"",OR(OFFSET(AW$4,,-Sens)=Tout_JF_P,NOT(NETWORKDAYS.INTL(OFFSET(AW$4,,-Sens),OFFSET(AW$4,,-Sens),Chômés)))),IF(OR(AW$4=Tout_JF_P,NOT(NETWORKDAYS.INTL(AW$4,AW$4,Chômés))),"*",Montant),
"")))))),"")</f>
        <v/>
      </c>
      <c r="AX12" s="91" t="str">
        <f t="array" aca="1" ref="AX12" ca="1">IFERROR(IF(AX$4&lt;$D12,"",
IF(AX$4&gt;La_Dernière_Opération,"",
IF(AX$4=La_Dernière_Opération,Montant,
IF(AX$4=$D12,IF(OR(AX$4=Tout_JF_P,NOT(NETWORKDAYS.INTL(AX$4,AX$4,Chômés))),"*",Montant),
IF(_T_E=AX$4,IF(OR(AX$4=Tout_JF_P,NOT(NETWORKDAYS.INTL(AX$4,AX$4,Chômés))),"*",Montant),
IF(AND(OFFSET(AX12,,-Sens)&lt;&gt;"",OR(OFFSET(AX$4,,-Sens)=Tout_JF_P,NOT(NETWORKDAYS.INTL(OFFSET(AX$4,,-Sens),OFFSET(AX$4,,-Sens),Chômés)))),IF(OR(AX$4=Tout_JF_P,NOT(NETWORKDAYS.INTL(AX$4,AX$4,Chômés))),"*",Montant),
"")))))),"")</f>
        <v/>
      </c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  <c r="OS12" s="5"/>
      <c r="OT12" s="5"/>
      <c r="OU12" s="5"/>
      <c r="OV12" s="5"/>
      <c r="OW12" s="5"/>
      <c r="OX12" s="5"/>
      <c r="OY12" s="5"/>
      <c r="OZ12" s="5"/>
      <c r="PA12" s="5"/>
      <c r="PB12" s="5"/>
      <c r="PC12" s="5"/>
      <c r="PD12" s="5"/>
      <c r="PE12" s="5"/>
      <c r="PF12" s="5"/>
      <c r="PG12" s="5"/>
      <c r="PH12" s="5"/>
      <c r="PI12" s="5"/>
      <c r="PJ12" s="5"/>
      <c r="PK12" s="5"/>
      <c r="PL12" s="5"/>
      <c r="PM12" s="5"/>
      <c r="PN12" s="5"/>
      <c r="PO12" s="5"/>
      <c r="PP12" s="5"/>
      <c r="PQ12" s="5"/>
      <c r="PR12" s="5"/>
      <c r="PS12" s="5"/>
      <c r="PT12" s="5"/>
      <c r="PU12" s="5"/>
      <c r="PV12" s="5"/>
      <c r="PW12" s="5"/>
      <c r="PX12" s="5"/>
      <c r="PY12" s="5"/>
      <c r="PZ12" s="5"/>
      <c r="QA12" s="5"/>
      <c r="QB12" s="5"/>
      <c r="QC12" s="5"/>
      <c r="QD12" s="5"/>
      <c r="QE12" s="5"/>
      <c r="QF12" s="5"/>
      <c r="QG12" s="5"/>
      <c r="QH12" s="5"/>
      <c r="QI12" s="5"/>
      <c r="QJ12" s="5"/>
      <c r="QK12" s="5"/>
      <c r="QL12" s="5"/>
      <c r="QM12" s="5"/>
      <c r="QN12" s="5"/>
      <c r="QO12" s="5"/>
      <c r="QP12" s="5"/>
      <c r="QQ12" s="5"/>
      <c r="QR12" s="5"/>
      <c r="QS12" s="5"/>
      <c r="QT12" s="5"/>
      <c r="QU12" s="5"/>
      <c r="QV12" s="5"/>
      <c r="QW12" s="5"/>
      <c r="QX12" s="5"/>
      <c r="QY12" s="5"/>
      <c r="QZ12" s="5"/>
      <c r="RA12" s="5"/>
      <c r="RB12" s="5"/>
      <c r="RC12" s="5"/>
      <c r="RD12" s="5"/>
      <c r="RE12" s="5"/>
      <c r="RF12" s="5"/>
      <c r="RG12" s="5"/>
      <c r="RH12" s="5"/>
      <c r="RI12" s="5"/>
      <c r="RJ12" s="5"/>
      <c r="RK12" s="5"/>
      <c r="RL12" s="5"/>
      <c r="RM12" s="5"/>
      <c r="RN12" s="5"/>
      <c r="RO12" s="5"/>
      <c r="RP12" s="5"/>
      <c r="RQ12" s="5"/>
      <c r="RR12" s="5"/>
      <c r="RS12" s="5"/>
      <c r="RT12" s="5"/>
      <c r="RU12" s="5"/>
      <c r="RV12" s="5"/>
      <c r="RW12" s="5"/>
      <c r="RX12" s="5"/>
      <c r="RY12" s="5"/>
      <c r="RZ12" s="5"/>
      <c r="SA12" s="5"/>
      <c r="SB12" s="5"/>
      <c r="SC12" s="5"/>
      <c r="SD12" s="5"/>
      <c r="SE12" s="5"/>
      <c r="SF12" s="5"/>
      <c r="SG12" s="5"/>
      <c r="SH12" s="5"/>
      <c r="SI12" s="5"/>
      <c r="SJ12" s="5"/>
      <c r="SK12" s="5"/>
      <c r="SL12" s="5"/>
      <c r="SM12" s="5"/>
      <c r="SN12" s="5"/>
      <c r="SO12" s="5"/>
      <c r="SP12" s="5"/>
      <c r="SQ12" s="5"/>
      <c r="SR12" s="5"/>
      <c r="SS12" s="5"/>
      <c r="ST12" s="5"/>
      <c r="SU12" s="5"/>
      <c r="SV12" s="5"/>
      <c r="SW12" s="5"/>
      <c r="SX12" s="5"/>
      <c r="SY12" s="5"/>
      <c r="SZ12" s="5"/>
      <c r="TA12" s="5"/>
      <c r="TB12" s="5"/>
      <c r="TC12" s="5"/>
      <c r="TD12" s="5"/>
      <c r="TE12" s="5"/>
      <c r="TF12" s="5"/>
      <c r="TG12" s="5"/>
      <c r="TH12" s="5"/>
      <c r="TI12" s="5"/>
      <c r="TJ12" s="5"/>
      <c r="TK12" s="5"/>
      <c r="TL12" s="5"/>
      <c r="TM12" s="5"/>
      <c r="TN12" s="5"/>
      <c r="TO12" s="5"/>
      <c r="TP12" s="5"/>
      <c r="TQ12" s="5"/>
      <c r="TR12" s="5"/>
      <c r="TS12" s="5"/>
      <c r="TT12" s="5"/>
      <c r="TU12" s="5"/>
      <c r="TV12" s="5"/>
      <c r="TW12" s="5"/>
      <c r="TX12" s="5"/>
      <c r="TY12" s="5"/>
      <c r="TZ12" s="5"/>
      <c r="UA12" s="5"/>
      <c r="UB12" s="5"/>
      <c r="UC12" s="5"/>
      <c r="UD12" s="5"/>
      <c r="UE12" s="5"/>
      <c r="UF12" s="5"/>
      <c r="UG12" s="5"/>
      <c r="UH12" s="5"/>
      <c r="UI12" s="5"/>
      <c r="UJ12" s="5"/>
      <c r="UK12" s="5"/>
      <c r="UL12" s="5"/>
      <c r="UM12" s="5"/>
      <c r="UN12" s="5"/>
      <c r="UO12" s="5"/>
      <c r="UP12" s="5"/>
      <c r="UQ12" s="5"/>
      <c r="UR12" s="5"/>
      <c r="US12" s="5"/>
      <c r="UT12" s="5"/>
      <c r="UU12" s="5"/>
      <c r="UV12" s="5"/>
      <c r="UW12" s="5"/>
      <c r="UX12" s="5"/>
      <c r="UY12" s="5"/>
      <c r="UZ12" s="5"/>
      <c r="VA12" s="5"/>
      <c r="VB12" s="5"/>
      <c r="VC12" s="5"/>
      <c r="VD12" s="5"/>
      <c r="VE12" s="5"/>
      <c r="VF12" s="5"/>
      <c r="VG12" s="5"/>
      <c r="VH12" s="5"/>
      <c r="VI12" s="5"/>
      <c r="VJ12" s="5"/>
      <c r="VK12" s="5"/>
      <c r="VL12" s="5"/>
      <c r="VM12" s="5"/>
      <c r="VN12" s="5"/>
      <c r="VO12" s="5"/>
      <c r="VP12" s="5"/>
      <c r="VQ12" s="5"/>
      <c r="VR12" s="5"/>
      <c r="VS12" s="5"/>
      <c r="VT12" s="5"/>
      <c r="VU12" s="5"/>
      <c r="VV12" s="5"/>
      <c r="VW12" s="5"/>
      <c r="VX12" s="5"/>
      <c r="VY12" s="5"/>
      <c r="VZ12" s="5"/>
      <c r="WA12" s="5"/>
      <c r="WB12" s="5"/>
      <c r="WC12" s="5"/>
      <c r="WD12" s="5"/>
      <c r="WE12" s="5"/>
      <c r="WF12" s="5"/>
      <c r="WG12" s="5"/>
      <c r="WH12" s="5"/>
      <c r="WI12" s="5"/>
      <c r="WJ12" s="5"/>
      <c r="WK12" s="5"/>
      <c r="WL12" s="5"/>
      <c r="WM12" s="5"/>
      <c r="WN12" s="5"/>
      <c r="WO12" s="5"/>
      <c r="WP12" s="5"/>
      <c r="WQ12" s="5"/>
      <c r="WR12" s="5"/>
      <c r="WS12" s="5"/>
      <c r="WT12" s="5"/>
      <c r="WU12" s="5"/>
      <c r="WV12" s="5"/>
      <c r="WW12" s="5"/>
      <c r="WX12" s="5"/>
      <c r="WY12" s="5"/>
      <c r="WZ12" s="5"/>
      <c r="XA12" s="5"/>
      <c r="XB12" s="5"/>
      <c r="XC12" s="5"/>
      <c r="XD12" s="5"/>
      <c r="XE12" s="5"/>
      <c r="XF12" s="5"/>
      <c r="XG12" s="5"/>
      <c r="XH12" s="5"/>
      <c r="XI12" s="5"/>
      <c r="XJ12" s="5"/>
      <c r="XK12" s="5"/>
      <c r="XL12" s="5"/>
      <c r="XM12" s="5"/>
      <c r="XN12" s="5"/>
      <c r="XO12" s="5"/>
      <c r="XP12" s="5"/>
      <c r="XQ12" s="5"/>
      <c r="XR12" s="5"/>
      <c r="XS12" s="5"/>
      <c r="XT12" s="5"/>
      <c r="XU12" s="5"/>
      <c r="XV12" s="5"/>
      <c r="XW12" s="5"/>
      <c r="XX12" s="5"/>
      <c r="XY12" s="5"/>
      <c r="XZ12" s="5"/>
      <c r="YA12" s="5"/>
      <c r="YB12" s="5"/>
      <c r="YC12" s="5"/>
      <c r="YD12" s="5"/>
      <c r="YE12" s="5"/>
      <c r="YF12" s="5"/>
      <c r="YG12" s="5"/>
      <c r="YH12" s="5"/>
      <c r="YI12" s="5"/>
      <c r="YJ12" s="5"/>
      <c r="YK12" s="5"/>
      <c r="YL12" s="5"/>
      <c r="YM12" s="5"/>
      <c r="YN12" s="5"/>
      <c r="YO12" s="5"/>
      <c r="YP12" s="5"/>
      <c r="YQ12" s="5"/>
      <c r="YR12" s="5"/>
      <c r="YS12" s="5"/>
      <c r="YT12" s="5"/>
      <c r="YU12" s="5"/>
      <c r="YV12" s="5"/>
      <c r="YW12" s="5"/>
      <c r="YX12" s="5"/>
      <c r="YY12" s="5"/>
      <c r="YZ12" s="5"/>
      <c r="ZA12" s="5"/>
      <c r="ZB12" s="5"/>
      <c r="ZC12" s="5"/>
      <c r="ZD12" s="5"/>
      <c r="ZE12" s="5"/>
      <c r="ZF12" s="5"/>
      <c r="ZG12" s="5"/>
      <c r="ZH12" s="5"/>
      <c r="ZI12" s="5"/>
      <c r="ZJ12" s="5"/>
      <c r="ZK12" s="5"/>
      <c r="ZL12" s="5"/>
      <c r="ZM12" s="5"/>
      <c r="ZN12" s="5"/>
      <c r="ZO12" s="5"/>
      <c r="ZP12" s="5"/>
      <c r="ZQ12" s="5"/>
      <c r="ZR12" s="5"/>
      <c r="ZS12" s="5"/>
      <c r="ZT12" s="5"/>
      <c r="ZU12" s="5"/>
      <c r="ZV12" s="5"/>
      <c r="ZW12" s="5"/>
      <c r="ZX12" s="5"/>
      <c r="ZY12" s="5"/>
      <c r="ZZ12" s="5"/>
    </row>
    <row r="13" spans="1:702" ht="26.25" x14ac:dyDescent="0.25">
      <c r="A13" s="61" t="s">
        <v>120</v>
      </c>
      <c r="B13" s="44" t="s">
        <v>110</v>
      </c>
      <c r="C13" s="35"/>
      <c r="D13" s="56">
        <v>44145</v>
      </c>
      <c r="E13" s="30" t="s">
        <v>57</v>
      </c>
      <c r="F13" s="30">
        <v>10000</v>
      </c>
      <c r="G13" s="35"/>
      <c r="H13" s="56">
        <f t="array" aca="1" ref="H13" ca="1">IF(OR($D13=Fériés,$D13=Ponts,NOT(NETWORKDAYS.INTL($D13,$D13,Chômés))),"Erreur de",IF($D13="","Absence de",IFERROR(
IF($I13="Terminé","Opération",
IF(TODAY()&lt;=$D13,$D13,
IF($I13&lt;WORKDAY.INTL(Prochaine_Echéance,IF(OR(WORKDAY.INTL(Prochaine_Echéance,0,Chômés,Tout_JF_P)=Tout_JF_P),1,0)*Sens,Chômés,Tout_JF_P),
$I13,
WORKDAY.INTL(Prochaine_Echéance,IF(OR(WORKDAY.INTL(Prochaine_Echéance,0,Chômés,Tout_JF_P)=Tout_JF_P),1,0)*Sens,Chômés,Tout_JF_P))
)),
IF($D13="","Absence de","Erreur de"))))</f>
        <v>44145</v>
      </c>
      <c r="I13" s="60" t="str">
        <f t="array" aca="1" ref="I13" ca="1">IF(OR($D13=Fériés,$D13=Ponts,NOT(NETWORKDAYS.INTL($D13,$D13,Chômés))),"date de début",IFERROR(
IF(La_Dernière_Opération&gt;EDATE($D13,100),"Perpétuel",
IF(La_Dernière_Opération&lt;TODAY(),"Terminé",La_Dernière_Opération)),IF(AND(ISNUMBER($D13),$E13=""),"périodicité","date de début")))</f>
        <v>date de début</v>
      </c>
      <c r="J13" s="40" t="str">
        <f t="array" aca="1" ref="J13" ca="1">IFERROR(IF(J$4&lt;$D13,"",
IF(J$4&gt;La_Dernière_Opération,"",
IF(J$4=La_Dernière_Opération,Montant,
IF(J$4=$D13,IF(OR(J$4=Tout_JF_P,NOT(NETWORKDAYS.INTL(J$4,J$4,Chômés))),"*",Montant),
IF(_T_E=J$4,IF(OR(J$4=Tout_JF_P,NOT(NETWORKDAYS.INTL(J$4,J$4,Chômés))),"*",Montant),
IF(AND(OFFSET(J13,,-Sens)&lt;&gt;"",OR(OFFSET(J$4,,-Sens)=Tout_JF_P,NOT(NETWORKDAYS.INTL(OFFSET(J$4,,-Sens),OFFSET(J$4,,-Sens),Chômés)))),IF(OR(J$4=Tout_JF_P,NOT(NETWORKDAYS.INTL(J$4,J$4,Chômés))),"*",Montant),
"")))))),"")</f>
        <v/>
      </c>
      <c r="K13" s="40" t="str">
        <f t="array" aca="1" ref="K13" ca="1">IFERROR(IF(K$4&lt;$D13,"",
IF(K$4&gt;La_Dernière_Opération,"",
IF(K$4=La_Dernière_Opération,Montant,
IF(K$4=$D13,IF(OR(K$4=Tout_JF_P,NOT(NETWORKDAYS.INTL(K$4,K$4,Chômés))),"*",Montant),
IF(_T_E=K$4,IF(OR(K$4=Tout_JF_P,NOT(NETWORKDAYS.INTL(K$4,K$4,Chômés))),"*",Montant),
IF(AND(OFFSET(K13,,-Sens)&lt;&gt;"",OR(OFFSET(K$4,,-Sens)=Tout_JF_P,NOT(NETWORKDAYS.INTL(OFFSET(K$4,,-Sens),OFFSET(K$4,,-Sens),Chômés)))),IF(OR(K$4=Tout_JF_P,NOT(NETWORKDAYS.INTL(K$4,K$4,Chômés))),"*",Montant),
"")))))),"")</f>
        <v/>
      </c>
      <c r="L13" s="40" t="str">
        <f t="array" aca="1" ref="L13" ca="1">IFERROR(IF(L$4&lt;$D13,"",
IF(L$4&gt;La_Dernière_Opération,"",
IF(L$4=La_Dernière_Opération,Montant,
IF(L$4=$D13,IF(OR(L$4=Tout_JF_P,NOT(NETWORKDAYS.INTL(L$4,L$4,Chômés))),"*",Montant),
IF(_T_E=L$4,IF(OR(L$4=Tout_JF_P,NOT(NETWORKDAYS.INTL(L$4,L$4,Chômés))),"*",Montant),
IF(AND(OFFSET(L13,,-Sens)&lt;&gt;"",OR(OFFSET(L$4,,-Sens)=Tout_JF_P,NOT(NETWORKDAYS.INTL(OFFSET(L$4,,-Sens),OFFSET(L$4,,-Sens),Chômés)))),IF(OR(L$4=Tout_JF_P,NOT(NETWORKDAYS.INTL(L$4,L$4,Chômés))),"*",Montant),
"")))))),"")</f>
        <v/>
      </c>
      <c r="M13" s="40" t="str">
        <f t="array" aca="1" ref="M13" ca="1">IFERROR(IF(M$4&lt;$D13,"",
IF(M$4&gt;La_Dernière_Opération,"",
IF(M$4=La_Dernière_Opération,Montant,
IF(M$4=$D13,IF(OR(M$4=Tout_JF_P,NOT(NETWORKDAYS.INTL(M$4,M$4,Chômés))),"*",Montant),
IF(_T_E=M$4,IF(OR(M$4=Tout_JF_P,NOT(NETWORKDAYS.INTL(M$4,M$4,Chômés))),"*",Montant),
IF(AND(OFFSET(M13,,-Sens)&lt;&gt;"",OR(OFFSET(M$4,,-Sens)=Tout_JF_P,NOT(NETWORKDAYS.INTL(OFFSET(M$4,,-Sens),OFFSET(M$4,,-Sens),Chômés)))),IF(OR(M$4=Tout_JF_P,NOT(NETWORKDAYS.INTL(M$4,M$4,Chômés))),"*",Montant),
"")))))),"")</f>
        <v/>
      </c>
      <c r="N13" s="40" t="str">
        <f t="array" aca="1" ref="N13" ca="1">IFERROR(IF(N$4&lt;$D13,"",
IF(N$4&gt;La_Dernière_Opération,"",
IF(N$4=La_Dernière_Opération,Montant,
IF(N$4=$D13,IF(OR(N$4=Tout_JF_P,NOT(NETWORKDAYS.INTL(N$4,N$4,Chômés))),"*",Montant),
IF(_T_E=N$4,IF(OR(N$4=Tout_JF_P,NOT(NETWORKDAYS.INTL(N$4,N$4,Chômés))),"*",Montant),
IF(AND(OFFSET(N13,,-Sens)&lt;&gt;"",OR(OFFSET(N$4,,-Sens)=Tout_JF_P,NOT(NETWORKDAYS.INTL(OFFSET(N$4,,-Sens),OFFSET(N$4,,-Sens),Chômés)))),IF(OR(N$4=Tout_JF_P,NOT(NETWORKDAYS.INTL(N$4,N$4,Chômés))),"*",Montant),
"")))))),"")</f>
        <v/>
      </c>
      <c r="O13" s="40" t="str">
        <f t="array" aca="1" ref="O13" ca="1">IFERROR(IF(O$4&lt;$D13,"",
IF(O$4&gt;La_Dernière_Opération,"",
IF(O$4=La_Dernière_Opération,Montant,
IF(O$4=$D13,IF(OR(O$4=Tout_JF_P,NOT(NETWORKDAYS.INTL(O$4,O$4,Chômés))),"*",Montant),
IF(_T_E=O$4,IF(OR(O$4=Tout_JF_P,NOT(NETWORKDAYS.INTL(O$4,O$4,Chômés))),"*",Montant),
IF(AND(OFFSET(O13,,-Sens)&lt;&gt;"",OR(OFFSET(O$4,,-Sens)=Tout_JF_P,NOT(NETWORKDAYS.INTL(OFFSET(O$4,,-Sens),OFFSET(O$4,,-Sens),Chômés)))),IF(OR(O$4=Tout_JF_P,NOT(NETWORKDAYS.INTL(O$4,O$4,Chômés))),"*",Montant),
"")))))),"")</f>
        <v/>
      </c>
      <c r="P13" s="40" t="str">
        <f t="array" aca="1" ref="P13" ca="1">IFERROR(IF(P$4&lt;$D13,"",
IF(P$4&gt;La_Dernière_Opération,"",
IF(P$4=La_Dernière_Opération,Montant,
IF(P$4=$D13,IF(OR(P$4=Tout_JF_P,NOT(NETWORKDAYS.INTL(P$4,P$4,Chômés))),"*",Montant),
IF(_T_E=P$4,IF(OR(P$4=Tout_JF_P,NOT(NETWORKDAYS.INTL(P$4,P$4,Chômés))),"*",Montant),
IF(AND(OFFSET(P13,,-Sens)&lt;&gt;"",OR(OFFSET(P$4,,-Sens)=Tout_JF_P,NOT(NETWORKDAYS.INTL(OFFSET(P$4,,-Sens),OFFSET(P$4,,-Sens),Chômés)))),IF(OR(P$4=Tout_JF_P,NOT(NETWORKDAYS.INTL(P$4,P$4,Chômés))),"*",Montant),
"")))))),"")</f>
        <v/>
      </c>
      <c r="Q13" s="40" t="str">
        <f t="array" aca="1" ref="Q13" ca="1">IFERROR(IF(Q$4&lt;$D13,"",
IF(Q$4&gt;La_Dernière_Opération,"",
IF(Q$4=La_Dernière_Opération,Montant,
IF(Q$4=$D13,IF(OR(Q$4=Tout_JF_P,NOT(NETWORKDAYS.INTL(Q$4,Q$4,Chômés))),"*",Montant),
IF(_T_E=Q$4,IF(OR(Q$4=Tout_JF_P,NOT(NETWORKDAYS.INTL(Q$4,Q$4,Chômés))),"*",Montant),
IF(AND(OFFSET(Q13,,-Sens)&lt;&gt;"",OR(OFFSET(Q$4,,-Sens)=Tout_JF_P,NOT(NETWORKDAYS.INTL(OFFSET(Q$4,,-Sens),OFFSET(Q$4,,-Sens),Chômés)))),IF(OR(Q$4=Tout_JF_P,NOT(NETWORKDAYS.INTL(Q$4,Q$4,Chômés))),"*",Montant),
"")))))),"")</f>
        <v/>
      </c>
      <c r="R13" s="91" t="str">
        <f t="array" aca="1" ref="R13" ca="1">IFERROR(IF(R$4&lt;$D13,"",
IF(R$4&gt;La_Dernière_Opération,"",
IF(R$4=La_Dernière_Opération,Montant,
IF(R$4=$D13,IF(OR(R$4=Tout_JF_P,NOT(NETWORKDAYS.INTL(R$4,R$4,Chômés))),"*",Montant),
IF(_T_E=R$4,IF(OR(R$4=Tout_JF_P,NOT(NETWORKDAYS.INTL(R$4,R$4,Chômés))),"*",Montant),
IF(AND(OFFSET(R13,,-Sens)&lt;&gt;"",OR(OFFSET(R$4,,-Sens)=Tout_JF_P,NOT(NETWORKDAYS.INTL(OFFSET(R$4,,-Sens),OFFSET(R$4,,-Sens),Chômés)))),IF(OR(R$4=Tout_JF_P,NOT(NETWORKDAYS.INTL(R$4,R$4,Chômés))),"*",Montant),
"")))))),"")</f>
        <v/>
      </c>
      <c r="S13" s="91" t="str">
        <f t="array" aca="1" ref="S13" ca="1">IFERROR(IF(S$4&lt;$D13,"",
IF(S$4&gt;La_Dernière_Opération,"",
IF(S$4=La_Dernière_Opération,Montant,
IF(S$4=$D13,IF(OR(S$4=Tout_JF_P,NOT(NETWORKDAYS.INTL(S$4,S$4,Chômés))),"*",Montant),
IF(_T_E=S$4,IF(OR(S$4=Tout_JF_P,NOT(NETWORKDAYS.INTL(S$4,S$4,Chômés))),"*",Montant),
IF(AND(OFFSET(S13,,-Sens)&lt;&gt;"",OR(OFFSET(S$4,,-Sens)=Tout_JF_P,NOT(NETWORKDAYS.INTL(OFFSET(S$4,,-Sens),OFFSET(S$4,,-Sens),Chômés)))),IF(OR(S$4=Tout_JF_P,NOT(NETWORKDAYS.INTL(S$4,S$4,Chômés))),"*",Montant),
"")))))),"")</f>
        <v/>
      </c>
      <c r="T13" s="91" t="str">
        <f t="array" aca="1" ref="T13" ca="1">IFERROR(IF(T$4&lt;$D13,"",
IF(T$4&gt;La_Dernière_Opération,"",
IF(T$4=La_Dernière_Opération,Montant,
IF(T$4=$D13,IF(OR(T$4=Tout_JF_P,NOT(NETWORKDAYS.INTL(T$4,T$4,Chômés))),"*",Montant),
IF(_T_E=T$4,IF(OR(T$4=Tout_JF_P,NOT(NETWORKDAYS.INTL(T$4,T$4,Chômés))),"*",Montant),
IF(AND(OFFSET(T13,,-Sens)&lt;&gt;"",OR(OFFSET(T$4,,-Sens)=Tout_JF_P,NOT(NETWORKDAYS.INTL(OFFSET(T$4,,-Sens),OFFSET(T$4,,-Sens),Chômés)))),IF(OR(T$4=Tout_JF_P,NOT(NETWORKDAYS.INTL(T$4,T$4,Chômés))),"*",Montant),
"")))))),"")</f>
        <v/>
      </c>
      <c r="U13" s="91" t="str">
        <f t="array" aca="1" ref="U13" ca="1">IFERROR(IF(U$4&lt;$D13,"",
IF(U$4&gt;La_Dernière_Opération,"",
IF(U$4=La_Dernière_Opération,Montant,
IF(U$4=$D13,IF(OR(U$4=Tout_JF_P,NOT(NETWORKDAYS.INTL(U$4,U$4,Chômés))),"*",Montant),
IF(_T_E=U$4,IF(OR(U$4=Tout_JF_P,NOT(NETWORKDAYS.INTL(U$4,U$4,Chômés))),"*",Montant),
IF(AND(OFFSET(U13,,-Sens)&lt;&gt;"",OR(OFFSET(U$4,,-Sens)=Tout_JF_P,NOT(NETWORKDAYS.INTL(OFFSET(U$4,,-Sens),OFFSET(U$4,,-Sens),Chômés)))),IF(OR(U$4=Tout_JF_P,NOT(NETWORKDAYS.INTL(U$4,U$4,Chômés))),"*",Montant),
"")))))),"")</f>
        <v/>
      </c>
      <c r="V13" s="91" t="str">
        <f t="array" aca="1" ref="V13" ca="1">IFERROR(IF(V$4&lt;$D13,"",
IF(V$4&gt;La_Dernière_Opération,"",
IF(V$4=La_Dernière_Opération,Montant,
IF(V$4=$D13,IF(OR(V$4=Tout_JF_P,NOT(NETWORKDAYS.INTL(V$4,V$4,Chômés))),"*",Montant),
IF(_T_E=V$4,IF(OR(V$4=Tout_JF_P,NOT(NETWORKDAYS.INTL(V$4,V$4,Chômés))),"*",Montant),
IF(AND(OFFSET(V13,,-Sens)&lt;&gt;"",OR(OFFSET(V$4,,-Sens)=Tout_JF_P,NOT(NETWORKDAYS.INTL(OFFSET(V$4,,-Sens),OFFSET(V$4,,-Sens),Chômés)))),IF(OR(V$4=Tout_JF_P,NOT(NETWORKDAYS.INTL(V$4,V$4,Chômés))),"*",Montant),
"")))))),"")</f>
        <v/>
      </c>
      <c r="W13" s="91" t="str">
        <f t="array" aca="1" ref="W13" ca="1">IFERROR(IF(W$4&lt;$D13,"",
IF(W$4&gt;La_Dernière_Opération,"",
IF(W$4=La_Dernière_Opération,Montant,
IF(W$4=$D13,IF(OR(W$4=Tout_JF_P,NOT(NETWORKDAYS.INTL(W$4,W$4,Chômés))),"*",Montant),
IF(_T_E=W$4,IF(OR(W$4=Tout_JF_P,NOT(NETWORKDAYS.INTL(W$4,W$4,Chômés))),"*",Montant),
IF(AND(OFFSET(W13,,-Sens)&lt;&gt;"",OR(OFFSET(W$4,,-Sens)=Tout_JF_P,NOT(NETWORKDAYS.INTL(OFFSET(W$4,,-Sens),OFFSET(W$4,,-Sens),Chômés)))),IF(OR(W$4=Tout_JF_P,NOT(NETWORKDAYS.INTL(W$4,W$4,Chômés))),"*",Montant),
"")))))),"")</f>
        <v/>
      </c>
      <c r="X13" s="91" t="str">
        <f t="array" aca="1" ref="X13" ca="1">IFERROR(IF(X$4&lt;$D13,"",
IF(X$4&gt;La_Dernière_Opération,"",
IF(X$4=La_Dernière_Opération,Montant,
IF(X$4=$D13,IF(OR(X$4=Tout_JF_P,NOT(NETWORKDAYS.INTL(X$4,X$4,Chômés))),"*",Montant),
IF(_T_E=X$4,IF(OR(X$4=Tout_JF_P,NOT(NETWORKDAYS.INTL(X$4,X$4,Chômés))),"*",Montant),
IF(AND(OFFSET(X13,,-Sens)&lt;&gt;"",OR(OFFSET(X$4,,-Sens)=Tout_JF_P,NOT(NETWORKDAYS.INTL(OFFSET(X$4,,-Sens),OFFSET(X$4,,-Sens),Chômés)))),IF(OR(X$4=Tout_JF_P,NOT(NETWORKDAYS.INTL(X$4,X$4,Chômés))),"*",Montant),
"")))))),"")</f>
        <v/>
      </c>
      <c r="Y13" s="91" t="str">
        <f t="array" aca="1" ref="Y13" ca="1">IFERROR(IF(Y$4&lt;$D13,"",
IF(Y$4&gt;La_Dernière_Opération,"",
IF(Y$4=La_Dernière_Opération,Montant,
IF(Y$4=$D13,IF(OR(Y$4=Tout_JF_P,NOT(NETWORKDAYS.INTL(Y$4,Y$4,Chômés))),"*",Montant),
IF(_T_E=Y$4,IF(OR(Y$4=Tout_JF_P,NOT(NETWORKDAYS.INTL(Y$4,Y$4,Chômés))),"*",Montant),
IF(AND(OFFSET(Y13,,-Sens)&lt;&gt;"",OR(OFFSET(Y$4,,-Sens)=Tout_JF_P,NOT(NETWORKDAYS.INTL(OFFSET(Y$4,,-Sens),OFFSET(Y$4,,-Sens),Chômés)))),IF(OR(Y$4=Tout_JF_P,NOT(NETWORKDAYS.INTL(Y$4,Y$4,Chômés))),"*",Montant),
"")))))),"")</f>
        <v/>
      </c>
      <c r="Z13" s="91" t="str">
        <f t="array" aca="1" ref="Z13" ca="1">IFERROR(IF(Z$4&lt;$D13,"",
IF(Z$4&gt;La_Dernière_Opération,"",
IF(Z$4=La_Dernière_Opération,Montant,
IF(Z$4=$D13,IF(OR(Z$4=Tout_JF_P,NOT(NETWORKDAYS.INTL(Z$4,Z$4,Chômés))),"*",Montant),
IF(_T_E=Z$4,IF(OR(Z$4=Tout_JF_P,NOT(NETWORKDAYS.INTL(Z$4,Z$4,Chômés))),"*",Montant),
IF(AND(OFFSET(Z13,,-Sens)&lt;&gt;"",OR(OFFSET(Z$4,,-Sens)=Tout_JF_P,NOT(NETWORKDAYS.INTL(OFFSET(Z$4,,-Sens),OFFSET(Z$4,,-Sens),Chômés)))),IF(OR(Z$4=Tout_JF_P,NOT(NETWORKDAYS.INTL(Z$4,Z$4,Chômés))),"*",Montant),
"")))))),"")</f>
        <v/>
      </c>
      <c r="AA13" s="91" t="str">
        <f t="array" aca="1" ref="AA13" ca="1">IFERROR(IF(AA$4&lt;$D13,"",
IF(AA$4&gt;La_Dernière_Opération,"",
IF(AA$4=La_Dernière_Opération,Montant,
IF(AA$4=$D13,IF(OR(AA$4=Tout_JF_P,NOT(NETWORKDAYS.INTL(AA$4,AA$4,Chômés))),"*",Montant),
IF(_T_E=AA$4,IF(OR(AA$4=Tout_JF_P,NOT(NETWORKDAYS.INTL(AA$4,AA$4,Chômés))),"*",Montant),
IF(AND(OFFSET(AA13,,-Sens)&lt;&gt;"",OR(OFFSET(AA$4,,-Sens)=Tout_JF_P,NOT(NETWORKDAYS.INTL(OFFSET(AA$4,,-Sens),OFFSET(AA$4,,-Sens),Chômés)))),IF(OR(AA$4=Tout_JF_P,NOT(NETWORKDAYS.INTL(AA$4,AA$4,Chômés))),"*",Montant),
"")))))),"")</f>
        <v/>
      </c>
      <c r="AB13" s="91" t="str">
        <f t="array" aca="1" ref="AB13" ca="1">IFERROR(IF(AB$4&lt;$D13,"",
IF(AB$4&gt;La_Dernière_Opération,"",
IF(AB$4=La_Dernière_Opération,Montant,
IF(AB$4=$D13,IF(OR(AB$4=Tout_JF_P,NOT(NETWORKDAYS.INTL(AB$4,AB$4,Chômés))),"*",Montant),
IF(_T_E=AB$4,IF(OR(AB$4=Tout_JF_P,NOT(NETWORKDAYS.INTL(AB$4,AB$4,Chômés))),"*",Montant),
IF(AND(OFFSET(AB13,,-Sens)&lt;&gt;"",OR(OFFSET(AB$4,,-Sens)=Tout_JF_P,NOT(NETWORKDAYS.INTL(OFFSET(AB$4,,-Sens),OFFSET(AB$4,,-Sens),Chômés)))),IF(OR(AB$4=Tout_JF_P,NOT(NETWORKDAYS.INTL(AB$4,AB$4,Chômés))),"*",Montant),
"")))))),"")</f>
        <v/>
      </c>
      <c r="AC13" s="91" t="str">
        <f t="array" aca="1" ref="AC13" ca="1">IFERROR(IF(AC$4&lt;$D13,"",
IF(AC$4&gt;La_Dernière_Opération,"",
IF(AC$4=La_Dernière_Opération,Montant,
IF(AC$4=$D13,IF(OR(AC$4=Tout_JF_P,NOT(NETWORKDAYS.INTL(AC$4,AC$4,Chômés))),"*",Montant),
IF(_T_E=AC$4,IF(OR(AC$4=Tout_JF_P,NOT(NETWORKDAYS.INTL(AC$4,AC$4,Chômés))),"*",Montant),
IF(AND(OFFSET(AC13,,-Sens)&lt;&gt;"",OR(OFFSET(AC$4,,-Sens)=Tout_JF_P,NOT(NETWORKDAYS.INTL(OFFSET(AC$4,,-Sens),OFFSET(AC$4,,-Sens),Chômés)))),IF(OR(AC$4=Tout_JF_P,NOT(NETWORKDAYS.INTL(AC$4,AC$4,Chômés))),"*",Montant),
"")))))),"")</f>
        <v/>
      </c>
      <c r="AD13" s="91" t="str">
        <f t="array" aca="1" ref="AD13" ca="1">IFERROR(IF(AD$4&lt;$D13,"",
IF(AD$4&gt;La_Dernière_Opération,"",
IF(AD$4=La_Dernière_Opération,Montant,
IF(AD$4=$D13,IF(OR(AD$4=Tout_JF_P,NOT(NETWORKDAYS.INTL(AD$4,AD$4,Chômés))),"*",Montant),
IF(_T_E=AD$4,IF(OR(AD$4=Tout_JF_P,NOT(NETWORKDAYS.INTL(AD$4,AD$4,Chômés))),"*",Montant),
IF(AND(OFFSET(AD13,,-Sens)&lt;&gt;"",OR(OFFSET(AD$4,,-Sens)=Tout_JF_P,NOT(NETWORKDAYS.INTL(OFFSET(AD$4,,-Sens),OFFSET(AD$4,,-Sens),Chômés)))),IF(OR(AD$4=Tout_JF_P,NOT(NETWORKDAYS.INTL(AD$4,AD$4,Chômés))),"*",Montant),
"")))))),"")</f>
        <v/>
      </c>
      <c r="AE13" s="91" t="str">
        <f t="array" aca="1" ref="AE13" ca="1">IFERROR(IF(AE$4&lt;$D13,"",
IF(AE$4&gt;La_Dernière_Opération,"",
IF(AE$4=La_Dernière_Opération,Montant,
IF(AE$4=$D13,IF(OR(AE$4=Tout_JF_P,NOT(NETWORKDAYS.INTL(AE$4,AE$4,Chômés))),"*",Montant),
IF(_T_E=AE$4,IF(OR(AE$4=Tout_JF_P,NOT(NETWORKDAYS.INTL(AE$4,AE$4,Chômés))),"*",Montant),
IF(AND(OFFSET(AE13,,-Sens)&lt;&gt;"",OR(OFFSET(AE$4,,-Sens)=Tout_JF_P,NOT(NETWORKDAYS.INTL(OFFSET(AE$4,,-Sens),OFFSET(AE$4,,-Sens),Chômés)))),IF(OR(AE$4=Tout_JF_P,NOT(NETWORKDAYS.INTL(AE$4,AE$4,Chômés))),"*",Montant),
"")))))),"")</f>
        <v/>
      </c>
      <c r="AF13" s="91" t="str">
        <f t="array" aca="1" ref="AF13" ca="1">IFERROR(IF(AF$4&lt;$D13,"",
IF(AF$4&gt;La_Dernière_Opération,"",
IF(AF$4=La_Dernière_Opération,Montant,
IF(AF$4=$D13,IF(OR(AF$4=Tout_JF_P,NOT(NETWORKDAYS.INTL(AF$4,AF$4,Chômés))),"*",Montant),
IF(_T_E=AF$4,IF(OR(AF$4=Tout_JF_P,NOT(NETWORKDAYS.INTL(AF$4,AF$4,Chômés))),"*",Montant),
IF(AND(OFFSET(AF13,,-Sens)&lt;&gt;"",OR(OFFSET(AF$4,,-Sens)=Tout_JF_P,NOT(NETWORKDAYS.INTL(OFFSET(AF$4,,-Sens),OFFSET(AF$4,,-Sens),Chômés)))),IF(OR(AF$4=Tout_JF_P,NOT(NETWORKDAYS.INTL(AF$4,AF$4,Chômés))),"*",Montant),
"")))))),"")</f>
        <v/>
      </c>
      <c r="AG13" s="91" t="str">
        <f t="array" aca="1" ref="AG13" ca="1">IFERROR(IF(AG$4&lt;$D13,"",
IF(AG$4&gt;La_Dernière_Opération,"",
IF(AG$4=La_Dernière_Opération,Montant,
IF(AG$4=$D13,IF(OR(AG$4=Tout_JF_P,NOT(NETWORKDAYS.INTL(AG$4,AG$4,Chômés))),"*",Montant),
IF(_T_E=AG$4,IF(OR(AG$4=Tout_JF_P,NOT(NETWORKDAYS.INTL(AG$4,AG$4,Chômés))),"*",Montant),
IF(AND(OFFSET(AG13,,-Sens)&lt;&gt;"",OR(OFFSET(AG$4,,-Sens)=Tout_JF_P,NOT(NETWORKDAYS.INTL(OFFSET(AG$4,,-Sens),OFFSET(AG$4,,-Sens),Chômés)))),IF(OR(AG$4=Tout_JF_P,NOT(NETWORKDAYS.INTL(AG$4,AG$4,Chômés))),"*",Montant),
"")))))),"")</f>
        <v/>
      </c>
      <c r="AH13" s="91" t="str">
        <f t="array" aca="1" ref="AH13" ca="1">IFERROR(IF(AH$4&lt;$D13,"",
IF(AH$4&gt;La_Dernière_Opération,"",
IF(AH$4=La_Dernière_Opération,Montant,
IF(AH$4=$D13,IF(OR(AH$4=Tout_JF_P,NOT(NETWORKDAYS.INTL(AH$4,AH$4,Chômés))),"*",Montant),
IF(_T_E=AH$4,IF(OR(AH$4=Tout_JF_P,NOT(NETWORKDAYS.INTL(AH$4,AH$4,Chômés))),"*",Montant),
IF(AND(OFFSET(AH13,,-Sens)&lt;&gt;"",OR(OFFSET(AH$4,,-Sens)=Tout_JF_P,NOT(NETWORKDAYS.INTL(OFFSET(AH$4,,-Sens),OFFSET(AH$4,,-Sens),Chômés)))),IF(OR(AH$4=Tout_JF_P,NOT(NETWORKDAYS.INTL(AH$4,AH$4,Chômés))),"*",Montant),
"")))))),"")</f>
        <v/>
      </c>
      <c r="AI13" s="91" t="str">
        <f t="array" aca="1" ref="AI13" ca="1">IFERROR(IF(AI$4&lt;$D13,"",
IF(AI$4&gt;La_Dernière_Opération,"",
IF(AI$4=La_Dernière_Opération,Montant,
IF(AI$4=$D13,IF(OR(AI$4=Tout_JF_P,NOT(NETWORKDAYS.INTL(AI$4,AI$4,Chômés))),"*",Montant),
IF(_T_E=AI$4,IF(OR(AI$4=Tout_JF_P,NOT(NETWORKDAYS.INTL(AI$4,AI$4,Chômés))),"*",Montant),
IF(AND(OFFSET(AI13,,-Sens)&lt;&gt;"",OR(OFFSET(AI$4,,-Sens)=Tout_JF_P,NOT(NETWORKDAYS.INTL(OFFSET(AI$4,,-Sens),OFFSET(AI$4,,-Sens),Chômés)))),IF(OR(AI$4=Tout_JF_P,NOT(NETWORKDAYS.INTL(AI$4,AI$4,Chômés))),"*",Montant),
"")))))),"")</f>
        <v/>
      </c>
      <c r="AJ13" s="91" t="str">
        <f t="array" aca="1" ref="AJ13" ca="1">IFERROR(IF(AJ$4&lt;$D13,"",
IF(AJ$4&gt;La_Dernière_Opération,"",
IF(AJ$4=La_Dernière_Opération,Montant,
IF(AJ$4=$D13,IF(OR(AJ$4=Tout_JF_P,NOT(NETWORKDAYS.INTL(AJ$4,AJ$4,Chômés))),"*",Montant),
IF(_T_E=AJ$4,IF(OR(AJ$4=Tout_JF_P,NOT(NETWORKDAYS.INTL(AJ$4,AJ$4,Chômés))),"*",Montant),
IF(AND(OFFSET(AJ13,,-Sens)&lt;&gt;"",OR(OFFSET(AJ$4,,-Sens)=Tout_JF_P,NOT(NETWORKDAYS.INTL(OFFSET(AJ$4,,-Sens),OFFSET(AJ$4,,-Sens),Chômés)))),IF(OR(AJ$4=Tout_JF_P,NOT(NETWORKDAYS.INTL(AJ$4,AJ$4,Chômés))),"*",Montant),
"")))))),"")</f>
        <v/>
      </c>
      <c r="AK13" s="91" t="str">
        <f t="array" aca="1" ref="AK13" ca="1">IFERROR(IF(AK$4&lt;$D13,"",
IF(AK$4&gt;La_Dernière_Opération,"",
IF(AK$4=La_Dernière_Opération,Montant,
IF(AK$4=$D13,IF(OR(AK$4=Tout_JF_P,NOT(NETWORKDAYS.INTL(AK$4,AK$4,Chômés))),"*",Montant),
IF(_T_E=AK$4,IF(OR(AK$4=Tout_JF_P,NOT(NETWORKDAYS.INTL(AK$4,AK$4,Chômés))),"*",Montant),
IF(AND(OFFSET(AK13,,-Sens)&lt;&gt;"",OR(OFFSET(AK$4,,-Sens)=Tout_JF_P,NOT(NETWORKDAYS.INTL(OFFSET(AK$4,,-Sens),OFFSET(AK$4,,-Sens),Chômés)))),IF(OR(AK$4=Tout_JF_P,NOT(NETWORKDAYS.INTL(AK$4,AK$4,Chômés))),"*",Montant),
"")))))),"")</f>
        <v/>
      </c>
      <c r="AL13" s="91" t="str">
        <f t="array" aca="1" ref="AL13" ca="1">IFERROR(IF(AL$4&lt;$D13,"",
IF(AL$4&gt;La_Dernière_Opération,"",
IF(AL$4=La_Dernière_Opération,Montant,
IF(AL$4=$D13,IF(OR(AL$4=Tout_JF_P,NOT(NETWORKDAYS.INTL(AL$4,AL$4,Chômés))),"*",Montant),
IF(_T_E=AL$4,IF(OR(AL$4=Tout_JF_P,NOT(NETWORKDAYS.INTL(AL$4,AL$4,Chômés))),"*",Montant),
IF(AND(OFFSET(AL13,,-Sens)&lt;&gt;"",OR(OFFSET(AL$4,,-Sens)=Tout_JF_P,NOT(NETWORKDAYS.INTL(OFFSET(AL$4,,-Sens),OFFSET(AL$4,,-Sens),Chômés)))),IF(OR(AL$4=Tout_JF_P,NOT(NETWORKDAYS.INTL(AL$4,AL$4,Chômés))),"*",Montant),
"")))))),"")</f>
        <v/>
      </c>
      <c r="AM13" s="91" t="str">
        <f t="array" aca="1" ref="AM13" ca="1">IFERROR(IF(AM$4&lt;$D13,"",
IF(AM$4&gt;La_Dernière_Opération,"",
IF(AM$4=La_Dernière_Opération,Montant,
IF(AM$4=$D13,IF(OR(AM$4=Tout_JF_P,NOT(NETWORKDAYS.INTL(AM$4,AM$4,Chômés))),"*",Montant),
IF(_T_E=AM$4,IF(OR(AM$4=Tout_JF_P,NOT(NETWORKDAYS.INTL(AM$4,AM$4,Chômés))),"*",Montant),
IF(AND(OFFSET(AM13,,-Sens)&lt;&gt;"",OR(OFFSET(AM$4,,-Sens)=Tout_JF_P,NOT(NETWORKDAYS.INTL(OFFSET(AM$4,,-Sens),OFFSET(AM$4,,-Sens),Chômés)))),IF(OR(AM$4=Tout_JF_P,NOT(NETWORKDAYS.INTL(AM$4,AM$4,Chômés))),"*",Montant),
"")))))),"")</f>
        <v/>
      </c>
      <c r="AN13" s="91" t="str">
        <f t="array" aca="1" ref="AN13" ca="1">IFERROR(IF(AN$4&lt;$D13,"",
IF(AN$4&gt;La_Dernière_Opération,"",
IF(AN$4=La_Dernière_Opération,Montant,
IF(AN$4=$D13,IF(OR(AN$4=Tout_JF_P,NOT(NETWORKDAYS.INTL(AN$4,AN$4,Chômés))),"*",Montant),
IF(_T_E=AN$4,IF(OR(AN$4=Tout_JF_P,NOT(NETWORKDAYS.INTL(AN$4,AN$4,Chômés))),"*",Montant),
IF(AND(OFFSET(AN13,,-Sens)&lt;&gt;"",OR(OFFSET(AN$4,,-Sens)=Tout_JF_P,NOT(NETWORKDAYS.INTL(OFFSET(AN$4,,-Sens),OFFSET(AN$4,,-Sens),Chômés)))),IF(OR(AN$4=Tout_JF_P,NOT(NETWORKDAYS.INTL(AN$4,AN$4,Chômés))),"*",Montant),
"")))))),"")</f>
        <v/>
      </c>
      <c r="AO13" s="91" t="str">
        <f t="array" aca="1" ref="AO13" ca="1">IFERROR(IF(AO$4&lt;$D13,"",
IF(AO$4&gt;La_Dernière_Opération,"",
IF(AO$4=La_Dernière_Opération,Montant,
IF(AO$4=$D13,IF(OR(AO$4=Tout_JF_P,NOT(NETWORKDAYS.INTL(AO$4,AO$4,Chômés))),"*",Montant),
IF(_T_E=AO$4,IF(OR(AO$4=Tout_JF_P,NOT(NETWORKDAYS.INTL(AO$4,AO$4,Chômés))),"*",Montant),
IF(AND(OFFSET(AO13,,-Sens)&lt;&gt;"",OR(OFFSET(AO$4,,-Sens)=Tout_JF_P,NOT(NETWORKDAYS.INTL(OFFSET(AO$4,,-Sens),OFFSET(AO$4,,-Sens),Chômés)))),IF(OR(AO$4=Tout_JF_P,NOT(NETWORKDAYS.INTL(AO$4,AO$4,Chômés))),"*",Montant),
"")))))),"")</f>
        <v/>
      </c>
      <c r="AP13" s="91" t="str">
        <f t="array" aca="1" ref="AP13" ca="1">IFERROR(IF(AP$4&lt;$D13,"",
IF(AP$4&gt;La_Dernière_Opération,"",
IF(AP$4=La_Dernière_Opération,Montant,
IF(AP$4=$D13,IF(OR(AP$4=Tout_JF_P,NOT(NETWORKDAYS.INTL(AP$4,AP$4,Chômés))),"*",Montant),
IF(_T_E=AP$4,IF(OR(AP$4=Tout_JF_P,NOT(NETWORKDAYS.INTL(AP$4,AP$4,Chômés))),"*",Montant),
IF(AND(OFFSET(AP13,,-Sens)&lt;&gt;"",OR(OFFSET(AP$4,,-Sens)=Tout_JF_P,NOT(NETWORKDAYS.INTL(OFFSET(AP$4,,-Sens),OFFSET(AP$4,,-Sens),Chômés)))),IF(OR(AP$4=Tout_JF_P,NOT(NETWORKDAYS.INTL(AP$4,AP$4,Chômés))),"*",Montant),
"")))))),"")</f>
        <v/>
      </c>
      <c r="AQ13" s="91" t="str">
        <f t="array" aca="1" ref="AQ13" ca="1">IFERROR(IF(AQ$4&lt;$D13,"",
IF(AQ$4&gt;La_Dernière_Opération,"",
IF(AQ$4=La_Dernière_Opération,Montant,
IF(AQ$4=$D13,IF(OR(AQ$4=Tout_JF_P,NOT(NETWORKDAYS.INTL(AQ$4,AQ$4,Chômés))),"*",Montant),
IF(_T_E=AQ$4,IF(OR(AQ$4=Tout_JF_P,NOT(NETWORKDAYS.INTL(AQ$4,AQ$4,Chômés))),"*",Montant),
IF(AND(OFFSET(AQ13,,-Sens)&lt;&gt;"",OR(OFFSET(AQ$4,,-Sens)=Tout_JF_P,NOT(NETWORKDAYS.INTL(OFFSET(AQ$4,,-Sens),OFFSET(AQ$4,,-Sens),Chômés)))),IF(OR(AQ$4=Tout_JF_P,NOT(NETWORKDAYS.INTL(AQ$4,AQ$4,Chômés))),"*",Montant),
"")))))),"")</f>
        <v/>
      </c>
      <c r="AR13" s="91" t="str">
        <f t="array" aca="1" ref="AR13" ca="1">IFERROR(IF(AR$4&lt;$D13,"",
IF(AR$4&gt;La_Dernière_Opération,"",
IF(AR$4=La_Dernière_Opération,Montant,
IF(AR$4=$D13,IF(OR(AR$4=Tout_JF_P,NOT(NETWORKDAYS.INTL(AR$4,AR$4,Chômés))),"*",Montant),
IF(_T_E=AR$4,IF(OR(AR$4=Tout_JF_P,NOT(NETWORKDAYS.INTL(AR$4,AR$4,Chômés))),"*",Montant),
IF(AND(OFFSET(AR13,,-Sens)&lt;&gt;"",OR(OFFSET(AR$4,,-Sens)=Tout_JF_P,NOT(NETWORKDAYS.INTL(OFFSET(AR$4,,-Sens),OFFSET(AR$4,,-Sens),Chômés)))),IF(OR(AR$4=Tout_JF_P,NOT(NETWORKDAYS.INTL(AR$4,AR$4,Chômés))),"*",Montant),
"")))))),"")</f>
        <v/>
      </c>
      <c r="AS13" s="91" t="str">
        <f t="array" aca="1" ref="AS13" ca="1">IFERROR(IF(AS$4&lt;$D13,"",
IF(AS$4&gt;La_Dernière_Opération,"",
IF(AS$4=La_Dernière_Opération,Montant,
IF(AS$4=$D13,IF(OR(AS$4=Tout_JF_P,NOT(NETWORKDAYS.INTL(AS$4,AS$4,Chômés))),"*",Montant),
IF(_T_E=AS$4,IF(OR(AS$4=Tout_JF_P,NOT(NETWORKDAYS.INTL(AS$4,AS$4,Chômés))),"*",Montant),
IF(AND(OFFSET(AS13,,-Sens)&lt;&gt;"",OR(OFFSET(AS$4,,-Sens)=Tout_JF_P,NOT(NETWORKDAYS.INTL(OFFSET(AS$4,,-Sens),OFFSET(AS$4,,-Sens),Chômés)))),IF(OR(AS$4=Tout_JF_P,NOT(NETWORKDAYS.INTL(AS$4,AS$4,Chômés))),"*",Montant),
"")))))),"")</f>
        <v/>
      </c>
      <c r="AT13" s="91" t="str">
        <f t="array" aca="1" ref="AT13" ca="1">IFERROR(IF(AT$4&lt;$D13,"",
IF(AT$4&gt;La_Dernière_Opération,"",
IF(AT$4=La_Dernière_Opération,Montant,
IF(AT$4=$D13,IF(OR(AT$4=Tout_JF_P,NOT(NETWORKDAYS.INTL(AT$4,AT$4,Chômés))),"*",Montant),
IF(_T_E=AT$4,IF(OR(AT$4=Tout_JF_P,NOT(NETWORKDAYS.INTL(AT$4,AT$4,Chômés))),"*",Montant),
IF(AND(OFFSET(AT13,,-Sens)&lt;&gt;"",OR(OFFSET(AT$4,,-Sens)=Tout_JF_P,NOT(NETWORKDAYS.INTL(OFFSET(AT$4,,-Sens),OFFSET(AT$4,,-Sens),Chômés)))),IF(OR(AT$4=Tout_JF_P,NOT(NETWORKDAYS.INTL(AT$4,AT$4,Chômés))),"*",Montant),
"")))))),"")</f>
        <v/>
      </c>
      <c r="AU13" s="91" t="str">
        <f t="array" aca="1" ref="AU13" ca="1">IFERROR(IF(AU$4&lt;$D13,"",
IF(AU$4&gt;La_Dernière_Opération,"",
IF(AU$4=La_Dernière_Opération,Montant,
IF(AU$4=$D13,IF(OR(AU$4=Tout_JF_P,NOT(NETWORKDAYS.INTL(AU$4,AU$4,Chômés))),"*",Montant),
IF(_T_E=AU$4,IF(OR(AU$4=Tout_JF_P,NOT(NETWORKDAYS.INTL(AU$4,AU$4,Chômés))),"*",Montant),
IF(AND(OFFSET(AU13,,-Sens)&lt;&gt;"",OR(OFFSET(AU$4,,-Sens)=Tout_JF_P,NOT(NETWORKDAYS.INTL(OFFSET(AU$4,,-Sens),OFFSET(AU$4,,-Sens),Chômés)))),IF(OR(AU$4=Tout_JF_P,NOT(NETWORKDAYS.INTL(AU$4,AU$4,Chômés))),"*",Montant),
"")))))),"")</f>
        <v/>
      </c>
      <c r="AV13" s="91" t="str">
        <f t="array" aca="1" ref="AV13" ca="1">IFERROR(IF(AV$4&lt;$D13,"",
IF(AV$4&gt;La_Dernière_Opération,"",
IF(AV$4=La_Dernière_Opération,Montant,
IF(AV$4=$D13,IF(OR(AV$4=Tout_JF_P,NOT(NETWORKDAYS.INTL(AV$4,AV$4,Chômés))),"*",Montant),
IF(_T_E=AV$4,IF(OR(AV$4=Tout_JF_P,NOT(NETWORKDAYS.INTL(AV$4,AV$4,Chômés))),"*",Montant),
IF(AND(OFFSET(AV13,,-Sens)&lt;&gt;"",OR(OFFSET(AV$4,,-Sens)=Tout_JF_P,NOT(NETWORKDAYS.INTL(OFFSET(AV$4,,-Sens),OFFSET(AV$4,,-Sens),Chômés)))),IF(OR(AV$4=Tout_JF_P,NOT(NETWORKDAYS.INTL(AV$4,AV$4,Chômés))),"*",Montant),
"")))))),"")</f>
        <v/>
      </c>
      <c r="AW13" s="91" t="str">
        <f t="array" aca="1" ref="AW13" ca="1">IFERROR(IF(AW$4&lt;$D13,"",
IF(AW$4&gt;La_Dernière_Opération,"",
IF(AW$4=La_Dernière_Opération,Montant,
IF(AW$4=$D13,IF(OR(AW$4=Tout_JF_P,NOT(NETWORKDAYS.INTL(AW$4,AW$4,Chômés))),"*",Montant),
IF(_T_E=AW$4,IF(OR(AW$4=Tout_JF_P,NOT(NETWORKDAYS.INTL(AW$4,AW$4,Chômés))),"*",Montant),
IF(AND(OFFSET(AW13,,-Sens)&lt;&gt;"",OR(OFFSET(AW$4,,-Sens)=Tout_JF_P,NOT(NETWORKDAYS.INTL(OFFSET(AW$4,,-Sens),OFFSET(AW$4,,-Sens),Chômés)))),IF(OR(AW$4=Tout_JF_P,NOT(NETWORKDAYS.INTL(AW$4,AW$4,Chômés))),"*",Montant),
"")))))),"")</f>
        <v/>
      </c>
      <c r="AX13" s="91" t="str">
        <f t="array" aca="1" ref="AX13" ca="1">IFERROR(IF(AX$4&lt;$D13,"",
IF(AX$4&gt;La_Dernière_Opération,"",
IF(AX$4=La_Dernière_Opération,Montant,
IF(AX$4=$D13,IF(OR(AX$4=Tout_JF_P,NOT(NETWORKDAYS.INTL(AX$4,AX$4,Chômés))),"*",Montant),
IF(_T_E=AX$4,IF(OR(AX$4=Tout_JF_P,NOT(NETWORKDAYS.INTL(AX$4,AX$4,Chômés))),"*",Montant),
IF(AND(OFFSET(AX13,,-Sens)&lt;&gt;"",OR(OFFSET(AX$4,,-Sens)=Tout_JF_P,NOT(NETWORKDAYS.INTL(OFFSET(AX$4,,-Sens),OFFSET(AX$4,,-Sens),Chômés)))),IF(OR(AX$4=Tout_JF_P,NOT(NETWORKDAYS.INTL(AX$4,AX$4,Chômés))),"*",Montant),
"")))))),"")</f>
        <v/>
      </c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5"/>
      <c r="OW13" s="5"/>
      <c r="OX13" s="5"/>
      <c r="OY13" s="5"/>
      <c r="OZ13" s="5"/>
      <c r="PA13" s="5"/>
      <c r="PB13" s="5"/>
      <c r="PC13" s="5"/>
      <c r="PD13" s="5"/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5"/>
      <c r="PT13" s="5"/>
      <c r="PU13" s="5"/>
      <c r="PV13" s="5"/>
      <c r="PW13" s="5"/>
      <c r="PX13" s="5"/>
      <c r="PY13" s="5"/>
      <c r="PZ13" s="5"/>
      <c r="QA13" s="5"/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5"/>
      <c r="QQ13" s="5"/>
      <c r="QR13" s="5"/>
      <c r="QS13" s="5"/>
      <c r="QT13" s="5"/>
      <c r="QU13" s="5"/>
      <c r="QV13" s="5"/>
      <c r="QW13" s="5"/>
      <c r="QX13" s="5"/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O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F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  <c r="YR13" s="5"/>
      <c r="YS13" s="5"/>
      <c r="YT13" s="5"/>
      <c r="YU13" s="5"/>
      <c r="YV13" s="5"/>
      <c r="YW13" s="5"/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5"/>
      <c r="ZM13" s="5"/>
      <c r="ZN13" s="5"/>
      <c r="ZO13" s="5"/>
      <c r="ZP13" s="5"/>
      <c r="ZQ13" s="5"/>
      <c r="ZR13" s="5"/>
      <c r="ZS13" s="5"/>
      <c r="ZT13" s="5"/>
      <c r="ZU13" s="5"/>
      <c r="ZV13" s="5"/>
      <c r="ZW13" s="5"/>
      <c r="ZX13" s="5"/>
      <c r="ZY13" s="5"/>
      <c r="ZZ13" s="5"/>
    </row>
    <row r="14" spans="1:702" ht="26.25" x14ac:dyDescent="0.25">
      <c r="A14" s="61" t="s">
        <v>121</v>
      </c>
      <c r="B14" s="44" t="s">
        <v>110</v>
      </c>
      <c r="C14" s="35"/>
      <c r="D14" s="56">
        <v>44155</v>
      </c>
      <c r="E14" s="30" t="s">
        <v>57</v>
      </c>
      <c r="F14" s="30">
        <v>10000</v>
      </c>
      <c r="G14" s="35"/>
      <c r="H14" s="56">
        <f t="array" aca="1" ref="H14" ca="1">IF(OR($D14=Fériés,$D14=Ponts,NOT(NETWORKDAYS.INTL($D14,$D14,Chômés))),"Erreur de",IF($D14="","Absence de",IFERROR(
IF($I14="Terminé","Opération",
IF(TODAY()&lt;=$D14,$D14,
IF($I14&lt;WORKDAY.INTL(Prochaine_Echéance,IF(OR(WORKDAY.INTL(Prochaine_Echéance,0,Chômés,Tout_JF_P)=Tout_JF_P),1,0)*Sens,Chômés,Tout_JF_P),
$I14,
WORKDAY.INTL(Prochaine_Echéance,IF(OR(WORKDAY.INTL(Prochaine_Echéance,0,Chômés,Tout_JF_P)=Tout_JF_P),1,0)*Sens,Chômés,Tout_JF_P))
)),
IF($D14="","Absence de","Erreur de"))))</f>
        <v>44155</v>
      </c>
      <c r="I14" s="60" t="str">
        <f t="array" aca="1" ref="I14" ca="1">IF(OR($D14=Fériés,$D14=Ponts,NOT(NETWORKDAYS.INTL($D14,$D14,Chômés))),"date de début",IFERROR(
IF(La_Dernière_Opération&gt;EDATE($D14,100),"Perpétuel",
IF(La_Dernière_Opération&lt;TODAY(),"Terminé",La_Dernière_Opération)),IF(AND(ISNUMBER($D14),$E14=""),"périodicité","date de début")))</f>
        <v>date de début</v>
      </c>
      <c r="J14" s="40" t="str">
        <f t="array" aca="1" ref="J14" ca="1">IFERROR(IF(J$4&lt;$D14,"",
IF(J$4&gt;La_Dernière_Opération,"",
IF(J$4=La_Dernière_Opération,Montant,
IF(J$4=$D14,IF(OR(J$4=Tout_JF_P,NOT(NETWORKDAYS.INTL(J$4,J$4,Chômés))),"*",Montant),
IF(_T_E=J$4,IF(OR(J$4=Tout_JF_P,NOT(NETWORKDAYS.INTL(J$4,J$4,Chômés))),"*",Montant),
IF(AND(OFFSET(J14,,-Sens)&lt;&gt;"",OR(OFFSET(J$4,,-Sens)=Tout_JF_P,NOT(NETWORKDAYS.INTL(OFFSET(J$4,,-Sens),OFFSET(J$4,,-Sens),Chômés)))),IF(OR(J$4=Tout_JF_P,NOT(NETWORKDAYS.INTL(J$4,J$4,Chômés))),"*",Montant),
"")))))),"")</f>
        <v/>
      </c>
      <c r="K14" s="40" t="str">
        <f t="array" aca="1" ref="K14" ca="1">IFERROR(IF(K$4&lt;$D14,"",
IF(K$4&gt;La_Dernière_Opération,"",
IF(K$4=La_Dernière_Opération,Montant,
IF(K$4=$D14,IF(OR(K$4=Tout_JF_P,NOT(NETWORKDAYS.INTL(K$4,K$4,Chômés))),"*",Montant),
IF(_T_E=K$4,IF(OR(K$4=Tout_JF_P,NOT(NETWORKDAYS.INTL(K$4,K$4,Chômés))),"*",Montant),
IF(AND(OFFSET(K14,,-Sens)&lt;&gt;"",OR(OFFSET(K$4,,-Sens)=Tout_JF_P,NOT(NETWORKDAYS.INTL(OFFSET(K$4,,-Sens),OFFSET(K$4,,-Sens),Chômés)))),IF(OR(K$4=Tout_JF_P,NOT(NETWORKDAYS.INTL(K$4,K$4,Chômés))),"*",Montant),
"")))))),"")</f>
        <v/>
      </c>
      <c r="L14" s="40" t="str">
        <f t="array" aca="1" ref="L14" ca="1">IFERROR(IF(L$4&lt;$D14,"",
IF(L$4&gt;La_Dernière_Opération,"",
IF(L$4=La_Dernière_Opération,Montant,
IF(L$4=$D14,IF(OR(L$4=Tout_JF_P,NOT(NETWORKDAYS.INTL(L$4,L$4,Chômés))),"*",Montant),
IF(_T_E=L$4,IF(OR(L$4=Tout_JF_P,NOT(NETWORKDAYS.INTL(L$4,L$4,Chômés))),"*",Montant),
IF(AND(OFFSET(L14,,-Sens)&lt;&gt;"",OR(OFFSET(L$4,,-Sens)=Tout_JF_P,NOT(NETWORKDAYS.INTL(OFFSET(L$4,,-Sens),OFFSET(L$4,,-Sens),Chômés)))),IF(OR(L$4=Tout_JF_P,NOT(NETWORKDAYS.INTL(L$4,L$4,Chômés))),"*",Montant),
"")))))),"")</f>
        <v/>
      </c>
      <c r="M14" s="40" t="str">
        <f t="array" aca="1" ref="M14" ca="1">IFERROR(IF(M$4&lt;$D14,"",
IF(M$4&gt;La_Dernière_Opération,"",
IF(M$4=La_Dernière_Opération,Montant,
IF(M$4=$D14,IF(OR(M$4=Tout_JF_P,NOT(NETWORKDAYS.INTL(M$4,M$4,Chômés))),"*",Montant),
IF(_T_E=M$4,IF(OR(M$4=Tout_JF_P,NOT(NETWORKDAYS.INTL(M$4,M$4,Chômés))),"*",Montant),
IF(AND(OFFSET(M14,,-Sens)&lt;&gt;"",OR(OFFSET(M$4,,-Sens)=Tout_JF_P,NOT(NETWORKDAYS.INTL(OFFSET(M$4,,-Sens),OFFSET(M$4,,-Sens),Chômés)))),IF(OR(M$4=Tout_JF_P,NOT(NETWORKDAYS.INTL(M$4,M$4,Chômés))),"*",Montant),
"")))))),"")</f>
        <v/>
      </c>
      <c r="N14" s="40" t="str">
        <f t="array" aca="1" ref="N14" ca="1">IFERROR(IF(N$4&lt;$D14,"",
IF(N$4&gt;La_Dernière_Opération,"",
IF(N$4=La_Dernière_Opération,Montant,
IF(N$4=$D14,IF(OR(N$4=Tout_JF_P,NOT(NETWORKDAYS.INTL(N$4,N$4,Chômés))),"*",Montant),
IF(_T_E=N$4,IF(OR(N$4=Tout_JF_P,NOT(NETWORKDAYS.INTL(N$4,N$4,Chômés))),"*",Montant),
IF(AND(OFFSET(N14,,-Sens)&lt;&gt;"",OR(OFFSET(N$4,,-Sens)=Tout_JF_P,NOT(NETWORKDAYS.INTL(OFFSET(N$4,,-Sens),OFFSET(N$4,,-Sens),Chômés)))),IF(OR(N$4=Tout_JF_P,NOT(NETWORKDAYS.INTL(N$4,N$4,Chômés))),"*",Montant),
"")))))),"")</f>
        <v/>
      </c>
      <c r="O14" s="40" t="str">
        <f t="array" aca="1" ref="O14" ca="1">IFERROR(IF(O$4&lt;$D14,"",
IF(O$4&gt;La_Dernière_Opération,"",
IF(O$4=La_Dernière_Opération,Montant,
IF(O$4=$D14,IF(OR(O$4=Tout_JF_P,NOT(NETWORKDAYS.INTL(O$4,O$4,Chômés))),"*",Montant),
IF(_T_E=O$4,IF(OR(O$4=Tout_JF_P,NOT(NETWORKDAYS.INTL(O$4,O$4,Chômés))),"*",Montant),
IF(AND(OFFSET(O14,,-Sens)&lt;&gt;"",OR(OFFSET(O$4,,-Sens)=Tout_JF_P,NOT(NETWORKDAYS.INTL(OFFSET(O$4,,-Sens),OFFSET(O$4,,-Sens),Chômés)))),IF(OR(O$4=Tout_JF_P,NOT(NETWORKDAYS.INTL(O$4,O$4,Chômés))),"*",Montant),
"")))))),"")</f>
        <v/>
      </c>
      <c r="P14" s="40" t="str">
        <f t="array" aca="1" ref="P14" ca="1">IFERROR(IF(P$4&lt;$D14,"",
IF(P$4&gt;La_Dernière_Opération,"",
IF(P$4=La_Dernière_Opération,Montant,
IF(P$4=$D14,IF(OR(P$4=Tout_JF_P,NOT(NETWORKDAYS.INTL(P$4,P$4,Chômés))),"*",Montant),
IF(_T_E=P$4,IF(OR(P$4=Tout_JF_P,NOT(NETWORKDAYS.INTL(P$4,P$4,Chômés))),"*",Montant),
IF(AND(OFFSET(P14,,-Sens)&lt;&gt;"",OR(OFFSET(P$4,,-Sens)=Tout_JF_P,NOT(NETWORKDAYS.INTL(OFFSET(P$4,,-Sens),OFFSET(P$4,,-Sens),Chômés)))),IF(OR(P$4=Tout_JF_P,NOT(NETWORKDAYS.INTL(P$4,P$4,Chômés))),"*",Montant),
"")))))),"")</f>
        <v/>
      </c>
      <c r="Q14" s="40" t="str">
        <f t="array" aca="1" ref="Q14" ca="1">IFERROR(IF(Q$4&lt;$D14,"",
IF(Q$4&gt;La_Dernière_Opération,"",
IF(Q$4=La_Dernière_Opération,Montant,
IF(Q$4=$D14,IF(OR(Q$4=Tout_JF_P,NOT(NETWORKDAYS.INTL(Q$4,Q$4,Chômés))),"*",Montant),
IF(_T_E=Q$4,IF(OR(Q$4=Tout_JF_P,NOT(NETWORKDAYS.INTL(Q$4,Q$4,Chômés))),"*",Montant),
IF(AND(OFFSET(Q14,,-Sens)&lt;&gt;"",OR(OFFSET(Q$4,,-Sens)=Tout_JF_P,NOT(NETWORKDAYS.INTL(OFFSET(Q$4,,-Sens),OFFSET(Q$4,,-Sens),Chômés)))),IF(OR(Q$4=Tout_JF_P,NOT(NETWORKDAYS.INTL(Q$4,Q$4,Chômés))),"*",Montant),
"")))))),"")</f>
        <v/>
      </c>
      <c r="R14" s="91" t="str">
        <f t="array" aca="1" ref="R14" ca="1">IFERROR(IF(R$4&lt;$D14,"",
IF(R$4&gt;La_Dernière_Opération,"",
IF(R$4=La_Dernière_Opération,Montant,
IF(R$4=$D14,IF(OR(R$4=Tout_JF_P,NOT(NETWORKDAYS.INTL(R$4,R$4,Chômés))),"*",Montant),
IF(_T_E=R$4,IF(OR(R$4=Tout_JF_P,NOT(NETWORKDAYS.INTL(R$4,R$4,Chômés))),"*",Montant),
IF(AND(OFFSET(R14,,-Sens)&lt;&gt;"",OR(OFFSET(R$4,,-Sens)=Tout_JF_P,NOT(NETWORKDAYS.INTL(OFFSET(R$4,,-Sens),OFFSET(R$4,,-Sens),Chômés)))),IF(OR(R$4=Tout_JF_P,NOT(NETWORKDAYS.INTL(R$4,R$4,Chômés))),"*",Montant),
"")))))),"")</f>
        <v/>
      </c>
      <c r="S14" s="91" t="str">
        <f t="array" aca="1" ref="S14" ca="1">IFERROR(IF(S$4&lt;$D14,"",
IF(S$4&gt;La_Dernière_Opération,"",
IF(S$4=La_Dernière_Opération,Montant,
IF(S$4=$D14,IF(OR(S$4=Tout_JF_P,NOT(NETWORKDAYS.INTL(S$4,S$4,Chômés))),"*",Montant),
IF(_T_E=S$4,IF(OR(S$4=Tout_JF_P,NOT(NETWORKDAYS.INTL(S$4,S$4,Chômés))),"*",Montant),
IF(AND(OFFSET(S14,,-Sens)&lt;&gt;"",OR(OFFSET(S$4,,-Sens)=Tout_JF_P,NOT(NETWORKDAYS.INTL(OFFSET(S$4,,-Sens),OFFSET(S$4,,-Sens),Chômés)))),IF(OR(S$4=Tout_JF_P,NOT(NETWORKDAYS.INTL(S$4,S$4,Chômés))),"*",Montant),
"")))))),"")</f>
        <v/>
      </c>
      <c r="T14" s="91" t="str">
        <f t="array" aca="1" ref="T14" ca="1">IFERROR(IF(T$4&lt;$D14,"",
IF(T$4&gt;La_Dernière_Opération,"",
IF(T$4=La_Dernière_Opération,Montant,
IF(T$4=$D14,IF(OR(T$4=Tout_JF_P,NOT(NETWORKDAYS.INTL(T$4,T$4,Chômés))),"*",Montant),
IF(_T_E=T$4,IF(OR(T$4=Tout_JF_P,NOT(NETWORKDAYS.INTL(T$4,T$4,Chômés))),"*",Montant),
IF(AND(OFFSET(T14,,-Sens)&lt;&gt;"",OR(OFFSET(T$4,,-Sens)=Tout_JF_P,NOT(NETWORKDAYS.INTL(OFFSET(T$4,,-Sens),OFFSET(T$4,,-Sens),Chômés)))),IF(OR(T$4=Tout_JF_P,NOT(NETWORKDAYS.INTL(T$4,T$4,Chômés))),"*",Montant),
"")))))),"")</f>
        <v/>
      </c>
      <c r="U14" s="91" t="str">
        <f t="array" aca="1" ref="U14" ca="1">IFERROR(IF(U$4&lt;$D14,"",
IF(U$4&gt;La_Dernière_Opération,"",
IF(U$4=La_Dernière_Opération,Montant,
IF(U$4=$D14,IF(OR(U$4=Tout_JF_P,NOT(NETWORKDAYS.INTL(U$4,U$4,Chômés))),"*",Montant),
IF(_T_E=U$4,IF(OR(U$4=Tout_JF_P,NOT(NETWORKDAYS.INTL(U$4,U$4,Chômés))),"*",Montant),
IF(AND(OFFSET(U14,,-Sens)&lt;&gt;"",OR(OFFSET(U$4,,-Sens)=Tout_JF_P,NOT(NETWORKDAYS.INTL(OFFSET(U$4,,-Sens),OFFSET(U$4,,-Sens),Chômés)))),IF(OR(U$4=Tout_JF_P,NOT(NETWORKDAYS.INTL(U$4,U$4,Chômés))),"*",Montant),
"")))))),"")</f>
        <v/>
      </c>
      <c r="V14" s="91" t="str">
        <f t="array" aca="1" ref="V14" ca="1">IFERROR(IF(V$4&lt;$D14,"",
IF(V$4&gt;La_Dernière_Opération,"",
IF(V$4=La_Dernière_Opération,Montant,
IF(V$4=$D14,IF(OR(V$4=Tout_JF_P,NOT(NETWORKDAYS.INTL(V$4,V$4,Chômés))),"*",Montant),
IF(_T_E=V$4,IF(OR(V$4=Tout_JF_P,NOT(NETWORKDAYS.INTL(V$4,V$4,Chômés))),"*",Montant),
IF(AND(OFFSET(V14,,-Sens)&lt;&gt;"",OR(OFFSET(V$4,,-Sens)=Tout_JF_P,NOT(NETWORKDAYS.INTL(OFFSET(V$4,,-Sens),OFFSET(V$4,,-Sens),Chômés)))),IF(OR(V$4=Tout_JF_P,NOT(NETWORKDAYS.INTL(V$4,V$4,Chômés))),"*",Montant),
"")))))),"")</f>
        <v/>
      </c>
      <c r="W14" s="91" t="str">
        <f t="array" aca="1" ref="W14" ca="1">IFERROR(IF(W$4&lt;$D14,"",
IF(W$4&gt;La_Dernière_Opération,"",
IF(W$4=La_Dernière_Opération,Montant,
IF(W$4=$D14,IF(OR(W$4=Tout_JF_P,NOT(NETWORKDAYS.INTL(W$4,W$4,Chômés))),"*",Montant),
IF(_T_E=W$4,IF(OR(W$4=Tout_JF_P,NOT(NETWORKDAYS.INTL(W$4,W$4,Chômés))),"*",Montant),
IF(AND(OFFSET(W14,,-Sens)&lt;&gt;"",OR(OFFSET(W$4,,-Sens)=Tout_JF_P,NOT(NETWORKDAYS.INTL(OFFSET(W$4,,-Sens),OFFSET(W$4,,-Sens),Chômés)))),IF(OR(W$4=Tout_JF_P,NOT(NETWORKDAYS.INTL(W$4,W$4,Chômés))),"*",Montant),
"")))))),"")</f>
        <v/>
      </c>
      <c r="X14" s="91" t="str">
        <f t="array" aca="1" ref="X14" ca="1">IFERROR(IF(X$4&lt;$D14,"",
IF(X$4&gt;La_Dernière_Opération,"",
IF(X$4=La_Dernière_Opération,Montant,
IF(X$4=$D14,IF(OR(X$4=Tout_JF_P,NOT(NETWORKDAYS.INTL(X$4,X$4,Chômés))),"*",Montant),
IF(_T_E=X$4,IF(OR(X$4=Tout_JF_P,NOT(NETWORKDAYS.INTL(X$4,X$4,Chômés))),"*",Montant),
IF(AND(OFFSET(X14,,-Sens)&lt;&gt;"",OR(OFFSET(X$4,,-Sens)=Tout_JF_P,NOT(NETWORKDAYS.INTL(OFFSET(X$4,,-Sens),OFFSET(X$4,,-Sens),Chômés)))),IF(OR(X$4=Tout_JF_P,NOT(NETWORKDAYS.INTL(X$4,X$4,Chômés))),"*",Montant),
"")))))),"")</f>
        <v/>
      </c>
      <c r="Y14" s="91" t="str">
        <f t="array" aca="1" ref="Y14" ca="1">IFERROR(IF(Y$4&lt;$D14,"",
IF(Y$4&gt;La_Dernière_Opération,"",
IF(Y$4=La_Dernière_Opération,Montant,
IF(Y$4=$D14,IF(OR(Y$4=Tout_JF_P,NOT(NETWORKDAYS.INTL(Y$4,Y$4,Chômés))),"*",Montant),
IF(_T_E=Y$4,IF(OR(Y$4=Tout_JF_P,NOT(NETWORKDAYS.INTL(Y$4,Y$4,Chômés))),"*",Montant),
IF(AND(OFFSET(Y14,,-Sens)&lt;&gt;"",OR(OFFSET(Y$4,,-Sens)=Tout_JF_P,NOT(NETWORKDAYS.INTL(OFFSET(Y$4,,-Sens),OFFSET(Y$4,,-Sens),Chômés)))),IF(OR(Y$4=Tout_JF_P,NOT(NETWORKDAYS.INTL(Y$4,Y$4,Chômés))),"*",Montant),
"")))))),"")</f>
        <v/>
      </c>
      <c r="Z14" s="91" t="str">
        <f t="array" aca="1" ref="Z14" ca="1">IFERROR(IF(Z$4&lt;$D14,"",
IF(Z$4&gt;La_Dernière_Opération,"",
IF(Z$4=La_Dernière_Opération,Montant,
IF(Z$4=$D14,IF(OR(Z$4=Tout_JF_P,NOT(NETWORKDAYS.INTL(Z$4,Z$4,Chômés))),"*",Montant),
IF(_T_E=Z$4,IF(OR(Z$4=Tout_JF_P,NOT(NETWORKDAYS.INTL(Z$4,Z$4,Chômés))),"*",Montant),
IF(AND(OFFSET(Z14,,-Sens)&lt;&gt;"",OR(OFFSET(Z$4,,-Sens)=Tout_JF_P,NOT(NETWORKDAYS.INTL(OFFSET(Z$4,,-Sens),OFFSET(Z$4,,-Sens),Chômés)))),IF(OR(Z$4=Tout_JF_P,NOT(NETWORKDAYS.INTL(Z$4,Z$4,Chômés))),"*",Montant),
"")))))),"")</f>
        <v/>
      </c>
      <c r="AA14" s="91" t="str">
        <f t="array" aca="1" ref="AA14" ca="1">IFERROR(IF(AA$4&lt;$D14,"",
IF(AA$4&gt;La_Dernière_Opération,"",
IF(AA$4=La_Dernière_Opération,Montant,
IF(AA$4=$D14,IF(OR(AA$4=Tout_JF_P,NOT(NETWORKDAYS.INTL(AA$4,AA$4,Chômés))),"*",Montant),
IF(_T_E=AA$4,IF(OR(AA$4=Tout_JF_P,NOT(NETWORKDAYS.INTL(AA$4,AA$4,Chômés))),"*",Montant),
IF(AND(OFFSET(AA14,,-Sens)&lt;&gt;"",OR(OFFSET(AA$4,,-Sens)=Tout_JF_P,NOT(NETWORKDAYS.INTL(OFFSET(AA$4,,-Sens),OFFSET(AA$4,,-Sens),Chômés)))),IF(OR(AA$4=Tout_JF_P,NOT(NETWORKDAYS.INTL(AA$4,AA$4,Chômés))),"*",Montant),
"")))))),"")</f>
        <v/>
      </c>
      <c r="AB14" s="91" t="str">
        <f t="array" aca="1" ref="AB14" ca="1">IFERROR(IF(AB$4&lt;$D14,"",
IF(AB$4&gt;La_Dernière_Opération,"",
IF(AB$4=La_Dernière_Opération,Montant,
IF(AB$4=$D14,IF(OR(AB$4=Tout_JF_P,NOT(NETWORKDAYS.INTL(AB$4,AB$4,Chômés))),"*",Montant),
IF(_T_E=AB$4,IF(OR(AB$4=Tout_JF_P,NOT(NETWORKDAYS.INTL(AB$4,AB$4,Chômés))),"*",Montant),
IF(AND(OFFSET(AB14,,-Sens)&lt;&gt;"",OR(OFFSET(AB$4,,-Sens)=Tout_JF_P,NOT(NETWORKDAYS.INTL(OFFSET(AB$4,,-Sens),OFFSET(AB$4,,-Sens),Chômés)))),IF(OR(AB$4=Tout_JF_P,NOT(NETWORKDAYS.INTL(AB$4,AB$4,Chômés))),"*",Montant),
"")))))),"")</f>
        <v/>
      </c>
      <c r="AC14" s="91" t="str">
        <f t="array" aca="1" ref="AC14" ca="1">IFERROR(IF(AC$4&lt;$D14,"",
IF(AC$4&gt;La_Dernière_Opération,"",
IF(AC$4=La_Dernière_Opération,Montant,
IF(AC$4=$D14,IF(OR(AC$4=Tout_JF_P,NOT(NETWORKDAYS.INTL(AC$4,AC$4,Chômés))),"*",Montant),
IF(_T_E=AC$4,IF(OR(AC$4=Tout_JF_P,NOT(NETWORKDAYS.INTL(AC$4,AC$4,Chômés))),"*",Montant),
IF(AND(OFFSET(AC14,,-Sens)&lt;&gt;"",OR(OFFSET(AC$4,,-Sens)=Tout_JF_P,NOT(NETWORKDAYS.INTL(OFFSET(AC$4,,-Sens),OFFSET(AC$4,,-Sens),Chômés)))),IF(OR(AC$4=Tout_JF_P,NOT(NETWORKDAYS.INTL(AC$4,AC$4,Chômés))),"*",Montant),
"")))))),"")</f>
        <v/>
      </c>
      <c r="AD14" s="91" t="str">
        <f t="array" aca="1" ref="AD14" ca="1">IFERROR(IF(AD$4&lt;$D14,"",
IF(AD$4&gt;La_Dernière_Opération,"",
IF(AD$4=La_Dernière_Opération,Montant,
IF(AD$4=$D14,IF(OR(AD$4=Tout_JF_P,NOT(NETWORKDAYS.INTL(AD$4,AD$4,Chômés))),"*",Montant),
IF(_T_E=AD$4,IF(OR(AD$4=Tout_JF_P,NOT(NETWORKDAYS.INTL(AD$4,AD$4,Chômés))),"*",Montant),
IF(AND(OFFSET(AD14,,-Sens)&lt;&gt;"",OR(OFFSET(AD$4,,-Sens)=Tout_JF_P,NOT(NETWORKDAYS.INTL(OFFSET(AD$4,,-Sens),OFFSET(AD$4,,-Sens),Chômés)))),IF(OR(AD$4=Tout_JF_P,NOT(NETWORKDAYS.INTL(AD$4,AD$4,Chômés))),"*",Montant),
"")))))),"")</f>
        <v/>
      </c>
      <c r="AE14" s="91" t="str">
        <f t="array" aca="1" ref="AE14" ca="1">IFERROR(IF(AE$4&lt;$D14,"",
IF(AE$4&gt;La_Dernière_Opération,"",
IF(AE$4=La_Dernière_Opération,Montant,
IF(AE$4=$D14,IF(OR(AE$4=Tout_JF_P,NOT(NETWORKDAYS.INTL(AE$4,AE$4,Chômés))),"*",Montant),
IF(_T_E=AE$4,IF(OR(AE$4=Tout_JF_P,NOT(NETWORKDAYS.INTL(AE$4,AE$4,Chômés))),"*",Montant),
IF(AND(OFFSET(AE14,,-Sens)&lt;&gt;"",OR(OFFSET(AE$4,,-Sens)=Tout_JF_P,NOT(NETWORKDAYS.INTL(OFFSET(AE$4,,-Sens),OFFSET(AE$4,,-Sens),Chômés)))),IF(OR(AE$4=Tout_JF_P,NOT(NETWORKDAYS.INTL(AE$4,AE$4,Chômés))),"*",Montant),
"")))))),"")</f>
        <v/>
      </c>
      <c r="AF14" s="91" t="str">
        <f t="array" aca="1" ref="AF14" ca="1">IFERROR(IF(AF$4&lt;$D14,"",
IF(AF$4&gt;La_Dernière_Opération,"",
IF(AF$4=La_Dernière_Opération,Montant,
IF(AF$4=$D14,IF(OR(AF$4=Tout_JF_P,NOT(NETWORKDAYS.INTL(AF$4,AF$4,Chômés))),"*",Montant),
IF(_T_E=AF$4,IF(OR(AF$4=Tout_JF_P,NOT(NETWORKDAYS.INTL(AF$4,AF$4,Chômés))),"*",Montant),
IF(AND(OFFSET(AF14,,-Sens)&lt;&gt;"",OR(OFFSET(AF$4,,-Sens)=Tout_JF_P,NOT(NETWORKDAYS.INTL(OFFSET(AF$4,,-Sens),OFFSET(AF$4,,-Sens),Chômés)))),IF(OR(AF$4=Tout_JF_P,NOT(NETWORKDAYS.INTL(AF$4,AF$4,Chômés))),"*",Montant),
"")))))),"")</f>
        <v/>
      </c>
      <c r="AG14" s="91" t="str">
        <f t="array" aca="1" ref="AG14" ca="1">IFERROR(IF(AG$4&lt;$D14,"",
IF(AG$4&gt;La_Dernière_Opération,"",
IF(AG$4=La_Dernière_Opération,Montant,
IF(AG$4=$D14,IF(OR(AG$4=Tout_JF_P,NOT(NETWORKDAYS.INTL(AG$4,AG$4,Chômés))),"*",Montant),
IF(_T_E=AG$4,IF(OR(AG$4=Tout_JF_P,NOT(NETWORKDAYS.INTL(AG$4,AG$4,Chômés))),"*",Montant),
IF(AND(OFFSET(AG14,,-Sens)&lt;&gt;"",OR(OFFSET(AG$4,,-Sens)=Tout_JF_P,NOT(NETWORKDAYS.INTL(OFFSET(AG$4,,-Sens),OFFSET(AG$4,,-Sens),Chômés)))),IF(OR(AG$4=Tout_JF_P,NOT(NETWORKDAYS.INTL(AG$4,AG$4,Chômés))),"*",Montant),
"")))))),"")</f>
        <v/>
      </c>
      <c r="AH14" s="91" t="str">
        <f t="array" aca="1" ref="AH14" ca="1">IFERROR(IF(AH$4&lt;$D14,"",
IF(AH$4&gt;La_Dernière_Opération,"",
IF(AH$4=La_Dernière_Opération,Montant,
IF(AH$4=$D14,IF(OR(AH$4=Tout_JF_P,NOT(NETWORKDAYS.INTL(AH$4,AH$4,Chômés))),"*",Montant),
IF(_T_E=AH$4,IF(OR(AH$4=Tout_JF_P,NOT(NETWORKDAYS.INTL(AH$4,AH$4,Chômés))),"*",Montant),
IF(AND(OFFSET(AH14,,-Sens)&lt;&gt;"",OR(OFFSET(AH$4,,-Sens)=Tout_JF_P,NOT(NETWORKDAYS.INTL(OFFSET(AH$4,,-Sens),OFFSET(AH$4,,-Sens),Chômés)))),IF(OR(AH$4=Tout_JF_P,NOT(NETWORKDAYS.INTL(AH$4,AH$4,Chômés))),"*",Montant),
"")))))),"")</f>
        <v/>
      </c>
      <c r="AI14" s="91" t="str">
        <f t="array" aca="1" ref="AI14" ca="1">IFERROR(IF(AI$4&lt;$D14,"",
IF(AI$4&gt;La_Dernière_Opération,"",
IF(AI$4=La_Dernière_Opération,Montant,
IF(AI$4=$D14,IF(OR(AI$4=Tout_JF_P,NOT(NETWORKDAYS.INTL(AI$4,AI$4,Chômés))),"*",Montant),
IF(_T_E=AI$4,IF(OR(AI$4=Tout_JF_P,NOT(NETWORKDAYS.INTL(AI$4,AI$4,Chômés))),"*",Montant),
IF(AND(OFFSET(AI14,,-Sens)&lt;&gt;"",OR(OFFSET(AI$4,,-Sens)=Tout_JF_P,NOT(NETWORKDAYS.INTL(OFFSET(AI$4,,-Sens),OFFSET(AI$4,,-Sens),Chômés)))),IF(OR(AI$4=Tout_JF_P,NOT(NETWORKDAYS.INTL(AI$4,AI$4,Chômés))),"*",Montant),
"")))))),"")</f>
        <v/>
      </c>
      <c r="AJ14" s="91" t="str">
        <f t="array" aca="1" ref="AJ14" ca="1">IFERROR(IF(AJ$4&lt;$D14,"",
IF(AJ$4&gt;La_Dernière_Opération,"",
IF(AJ$4=La_Dernière_Opération,Montant,
IF(AJ$4=$D14,IF(OR(AJ$4=Tout_JF_P,NOT(NETWORKDAYS.INTL(AJ$4,AJ$4,Chômés))),"*",Montant),
IF(_T_E=AJ$4,IF(OR(AJ$4=Tout_JF_P,NOT(NETWORKDAYS.INTL(AJ$4,AJ$4,Chômés))),"*",Montant),
IF(AND(OFFSET(AJ14,,-Sens)&lt;&gt;"",OR(OFFSET(AJ$4,,-Sens)=Tout_JF_P,NOT(NETWORKDAYS.INTL(OFFSET(AJ$4,,-Sens),OFFSET(AJ$4,,-Sens),Chômés)))),IF(OR(AJ$4=Tout_JF_P,NOT(NETWORKDAYS.INTL(AJ$4,AJ$4,Chômés))),"*",Montant),
"")))))),"")</f>
        <v/>
      </c>
      <c r="AK14" s="91" t="str">
        <f t="array" aca="1" ref="AK14" ca="1">IFERROR(IF(AK$4&lt;$D14,"",
IF(AK$4&gt;La_Dernière_Opération,"",
IF(AK$4=La_Dernière_Opération,Montant,
IF(AK$4=$D14,IF(OR(AK$4=Tout_JF_P,NOT(NETWORKDAYS.INTL(AK$4,AK$4,Chômés))),"*",Montant),
IF(_T_E=AK$4,IF(OR(AK$4=Tout_JF_P,NOT(NETWORKDAYS.INTL(AK$4,AK$4,Chômés))),"*",Montant),
IF(AND(OFFSET(AK14,,-Sens)&lt;&gt;"",OR(OFFSET(AK$4,,-Sens)=Tout_JF_P,NOT(NETWORKDAYS.INTL(OFFSET(AK$4,,-Sens),OFFSET(AK$4,,-Sens),Chômés)))),IF(OR(AK$4=Tout_JF_P,NOT(NETWORKDAYS.INTL(AK$4,AK$4,Chômés))),"*",Montant),
"")))))),"")</f>
        <v/>
      </c>
      <c r="AL14" s="91" t="str">
        <f t="array" aca="1" ref="AL14" ca="1">IFERROR(IF(AL$4&lt;$D14,"",
IF(AL$4&gt;La_Dernière_Opération,"",
IF(AL$4=La_Dernière_Opération,Montant,
IF(AL$4=$D14,IF(OR(AL$4=Tout_JF_P,NOT(NETWORKDAYS.INTL(AL$4,AL$4,Chômés))),"*",Montant),
IF(_T_E=AL$4,IF(OR(AL$4=Tout_JF_P,NOT(NETWORKDAYS.INTL(AL$4,AL$4,Chômés))),"*",Montant),
IF(AND(OFFSET(AL14,,-Sens)&lt;&gt;"",OR(OFFSET(AL$4,,-Sens)=Tout_JF_P,NOT(NETWORKDAYS.INTL(OFFSET(AL$4,,-Sens),OFFSET(AL$4,,-Sens),Chômés)))),IF(OR(AL$4=Tout_JF_P,NOT(NETWORKDAYS.INTL(AL$4,AL$4,Chômés))),"*",Montant),
"")))))),"")</f>
        <v/>
      </c>
      <c r="AM14" s="91" t="str">
        <f t="array" aca="1" ref="AM14" ca="1">IFERROR(IF(AM$4&lt;$D14,"",
IF(AM$4&gt;La_Dernière_Opération,"",
IF(AM$4=La_Dernière_Opération,Montant,
IF(AM$4=$D14,IF(OR(AM$4=Tout_JF_P,NOT(NETWORKDAYS.INTL(AM$4,AM$4,Chômés))),"*",Montant),
IF(_T_E=AM$4,IF(OR(AM$4=Tout_JF_P,NOT(NETWORKDAYS.INTL(AM$4,AM$4,Chômés))),"*",Montant),
IF(AND(OFFSET(AM14,,-Sens)&lt;&gt;"",OR(OFFSET(AM$4,,-Sens)=Tout_JF_P,NOT(NETWORKDAYS.INTL(OFFSET(AM$4,,-Sens),OFFSET(AM$4,,-Sens),Chômés)))),IF(OR(AM$4=Tout_JF_P,NOT(NETWORKDAYS.INTL(AM$4,AM$4,Chômés))),"*",Montant),
"")))))),"")</f>
        <v/>
      </c>
      <c r="AN14" s="91" t="str">
        <f t="array" aca="1" ref="AN14" ca="1">IFERROR(IF(AN$4&lt;$D14,"",
IF(AN$4&gt;La_Dernière_Opération,"",
IF(AN$4=La_Dernière_Opération,Montant,
IF(AN$4=$D14,IF(OR(AN$4=Tout_JF_P,NOT(NETWORKDAYS.INTL(AN$4,AN$4,Chômés))),"*",Montant),
IF(_T_E=AN$4,IF(OR(AN$4=Tout_JF_P,NOT(NETWORKDAYS.INTL(AN$4,AN$4,Chômés))),"*",Montant),
IF(AND(OFFSET(AN14,,-Sens)&lt;&gt;"",OR(OFFSET(AN$4,,-Sens)=Tout_JF_P,NOT(NETWORKDAYS.INTL(OFFSET(AN$4,,-Sens),OFFSET(AN$4,,-Sens),Chômés)))),IF(OR(AN$4=Tout_JF_P,NOT(NETWORKDAYS.INTL(AN$4,AN$4,Chômés))),"*",Montant),
"")))))),"")</f>
        <v/>
      </c>
      <c r="AO14" s="91" t="str">
        <f t="array" aca="1" ref="AO14" ca="1">IFERROR(IF(AO$4&lt;$D14,"",
IF(AO$4&gt;La_Dernière_Opération,"",
IF(AO$4=La_Dernière_Opération,Montant,
IF(AO$4=$D14,IF(OR(AO$4=Tout_JF_P,NOT(NETWORKDAYS.INTL(AO$4,AO$4,Chômés))),"*",Montant),
IF(_T_E=AO$4,IF(OR(AO$4=Tout_JF_P,NOT(NETWORKDAYS.INTL(AO$4,AO$4,Chômés))),"*",Montant),
IF(AND(OFFSET(AO14,,-Sens)&lt;&gt;"",OR(OFFSET(AO$4,,-Sens)=Tout_JF_P,NOT(NETWORKDAYS.INTL(OFFSET(AO$4,,-Sens),OFFSET(AO$4,,-Sens),Chômés)))),IF(OR(AO$4=Tout_JF_P,NOT(NETWORKDAYS.INTL(AO$4,AO$4,Chômés))),"*",Montant),
"")))))),"")</f>
        <v/>
      </c>
      <c r="AP14" s="91" t="str">
        <f t="array" aca="1" ref="AP14" ca="1">IFERROR(IF(AP$4&lt;$D14,"",
IF(AP$4&gt;La_Dernière_Opération,"",
IF(AP$4=La_Dernière_Opération,Montant,
IF(AP$4=$D14,IF(OR(AP$4=Tout_JF_P,NOT(NETWORKDAYS.INTL(AP$4,AP$4,Chômés))),"*",Montant),
IF(_T_E=AP$4,IF(OR(AP$4=Tout_JF_P,NOT(NETWORKDAYS.INTL(AP$4,AP$4,Chômés))),"*",Montant),
IF(AND(OFFSET(AP14,,-Sens)&lt;&gt;"",OR(OFFSET(AP$4,,-Sens)=Tout_JF_P,NOT(NETWORKDAYS.INTL(OFFSET(AP$4,,-Sens),OFFSET(AP$4,,-Sens),Chômés)))),IF(OR(AP$4=Tout_JF_P,NOT(NETWORKDAYS.INTL(AP$4,AP$4,Chômés))),"*",Montant),
"")))))),"")</f>
        <v/>
      </c>
      <c r="AQ14" s="91" t="str">
        <f t="array" aca="1" ref="AQ14" ca="1">IFERROR(IF(AQ$4&lt;$D14,"",
IF(AQ$4&gt;La_Dernière_Opération,"",
IF(AQ$4=La_Dernière_Opération,Montant,
IF(AQ$4=$D14,IF(OR(AQ$4=Tout_JF_P,NOT(NETWORKDAYS.INTL(AQ$4,AQ$4,Chômés))),"*",Montant),
IF(_T_E=AQ$4,IF(OR(AQ$4=Tout_JF_P,NOT(NETWORKDAYS.INTL(AQ$4,AQ$4,Chômés))),"*",Montant),
IF(AND(OFFSET(AQ14,,-Sens)&lt;&gt;"",OR(OFFSET(AQ$4,,-Sens)=Tout_JF_P,NOT(NETWORKDAYS.INTL(OFFSET(AQ$4,,-Sens),OFFSET(AQ$4,,-Sens),Chômés)))),IF(OR(AQ$4=Tout_JF_P,NOT(NETWORKDAYS.INTL(AQ$4,AQ$4,Chômés))),"*",Montant),
"")))))),"")</f>
        <v/>
      </c>
      <c r="AR14" s="91" t="str">
        <f t="array" aca="1" ref="AR14" ca="1">IFERROR(IF(AR$4&lt;$D14,"",
IF(AR$4&gt;La_Dernière_Opération,"",
IF(AR$4=La_Dernière_Opération,Montant,
IF(AR$4=$D14,IF(OR(AR$4=Tout_JF_P,NOT(NETWORKDAYS.INTL(AR$4,AR$4,Chômés))),"*",Montant),
IF(_T_E=AR$4,IF(OR(AR$4=Tout_JF_P,NOT(NETWORKDAYS.INTL(AR$4,AR$4,Chômés))),"*",Montant),
IF(AND(OFFSET(AR14,,-Sens)&lt;&gt;"",OR(OFFSET(AR$4,,-Sens)=Tout_JF_P,NOT(NETWORKDAYS.INTL(OFFSET(AR$4,,-Sens),OFFSET(AR$4,,-Sens),Chômés)))),IF(OR(AR$4=Tout_JF_P,NOT(NETWORKDAYS.INTL(AR$4,AR$4,Chômés))),"*",Montant),
"")))))),"")</f>
        <v/>
      </c>
      <c r="AS14" s="91" t="str">
        <f t="array" aca="1" ref="AS14" ca="1">IFERROR(IF(AS$4&lt;$D14,"",
IF(AS$4&gt;La_Dernière_Opération,"",
IF(AS$4=La_Dernière_Opération,Montant,
IF(AS$4=$D14,IF(OR(AS$4=Tout_JF_P,NOT(NETWORKDAYS.INTL(AS$4,AS$4,Chômés))),"*",Montant),
IF(_T_E=AS$4,IF(OR(AS$4=Tout_JF_P,NOT(NETWORKDAYS.INTL(AS$4,AS$4,Chômés))),"*",Montant),
IF(AND(OFFSET(AS14,,-Sens)&lt;&gt;"",OR(OFFSET(AS$4,,-Sens)=Tout_JF_P,NOT(NETWORKDAYS.INTL(OFFSET(AS$4,,-Sens),OFFSET(AS$4,,-Sens),Chômés)))),IF(OR(AS$4=Tout_JF_P,NOT(NETWORKDAYS.INTL(AS$4,AS$4,Chômés))),"*",Montant),
"")))))),"")</f>
        <v/>
      </c>
      <c r="AT14" s="91" t="str">
        <f t="array" aca="1" ref="AT14" ca="1">IFERROR(IF(AT$4&lt;$D14,"",
IF(AT$4&gt;La_Dernière_Opération,"",
IF(AT$4=La_Dernière_Opération,Montant,
IF(AT$4=$D14,IF(OR(AT$4=Tout_JF_P,NOT(NETWORKDAYS.INTL(AT$4,AT$4,Chômés))),"*",Montant),
IF(_T_E=AT$4,IF(OR(AT$4=Tout_JF_P,NOT(NETWORKDAYS.INTL(AT$4,AT$4,Chômés))),"*",Montant),
IF(AND(OFFSET(AT14,,-Sens)&lt;&gt;"",OR(OFFSET(AT$4,,-Sens)=Tout_JF_P,NOT(NETWORKDAYS.INTL(OFFSET(AT$4,,-Sens),OFFSET(AT$4,,-Sens),Chômés)))),IF(OR(AT$4=Tout_JF_P,NOT(NETWORKDAYS.INTL(AT$4,AT$4,Chômés))),"*",Montant),
"")))))),"")</f>
        <v/>
      </c>
      <c r="AU14" s="91" t="str">
        <f t="array" aca="1" ref="AU14" ca="1">IFERROR(IF(AU$4&lt;$D14,"",
IF(AU$4&gt;La_Dernière_Opération,"",
IF(AU$4=La_Dernière_Opération,Montant,
IF(AU$4=$D14,IF(OR(AU$4=Tout_JF_P,NOT(NETWORKDAYS.INTL(AU$4,AU$4,Chômés))),"*",Montant),
IF(_T_E=AU$4,IF(OR(AU$4=Tout_JF_P,NOT(NETWORKDAYS.INTL(AU$4,AU$4,Chômés))),"*",Montant),
IF(AND(OFFSET(AU14,,-Sens)&lt;&gt;"",OR(OFFSET(AU$4,,-Sens)=Tout_JF_P,NOT(NETWORKDAYS.INTL(OFFSET(AU$4,,-Sens),OFFSET(AU$4,,-Sens),Chômés)))),IF(OR(AU$4=Tout_JF_P,NOT(NETWORKDAYS.INTL(AU$4,AU$4,Chômés))),"*",Montant),
"")))))),"")</f>
        <v/>
      </c>
      <c r="AV14" s="91" t="str">
        <f t="array" aca="1" ref="AV14" ca="1">IFERROR(IF(AV$4&lt;$D14,"",
IF(AV$4&gt;La_Dernière_Opération,"",
IF(AV$4=La_Dernière_Opération,Montant,
IF(AV$4=$D14,IF(OR(AV$4=Tout_JF_P,NOT(NETWORKDAYS.INTL(AV$4,AV$4,Chômés))),"*",Montant),
IF(_T_E=AV$4,IF(OR(AV$4=Tout_JF_P,NOT(NETWORKDAYS.INTL(AV$4,AV$4,Chômés))),"*",Montant),
IF(AND(OFFSET(AV14,,-Sens)&lt;&gt;"",OR(OFFSET(AV$4,,-Sens)=Tout_JF_P,NOT(NETWORKDAYS.INTL(OFFSET(AV$4,,-Sens),OFFSET(AV$4,,-Sens),Chômés)))),IF(OR(AV$4=Tout_JF_P,NOT(NETWORKDAYS.INTL(AV$4,AV$4,Chômés))),"*",Montant),
"")))))),"")</f>
        <v/>
      </c>
      <c r="AW14" s="91" t="str">
        <f t="array" aca="1" ref="AW14" ca="1">IFERROR(IF(AW$4&lt;$D14,"",
IF(AW$4&gt;La_Dernière_Opération,"",
IF(AW$4=La_Dernière_Opération,Montant,
IF(AW$4=$D14,IF(OR(AW$4=Tout_JF_P,NOT(NETWORKDAYS.INTL(AW$4,AW$4,Chômés))),"*",Montant),
IF(_T_E=AW$4,IF(OR(AW$4=Tout_JF_P,NOT(NETWORKDAYS.INTL(AW$4,AW$4,Chômés))),"*",Montant),
IF(AND(OFFSET(AW14,,-Sens)&lt;&gt;"",OR(OFFSET(AW$4,,-Sens)=Tout_JF_P,NOT(NETWORKDAYS.INTL(OFFSET(AW$4,,-Sens),OFFSET(AW$4,,-Sens),Chômés)))),IF(OR(AW$4=Tout_JF_P,NOT(NETWORKDAYS.INTL(AW$4,AW$4,Chômés))),"*",Montant),
"")))))),"")</f>
        <v/>
      </c>
      <c r="AX14" s="91" t="str">
        <f t="array" aca="1" ref="AX14" ca="1">IFERROR(IF(AX$4&lt;$D14,"",
IF(AX$4&gt;La_Dernière_Opération,"",
IF(AX$4=La_Dernière_Opération,Montant,
IF(AX$4=$D14,IF(OR(AX$4=Tout_JF_P,NOT(NETWORKDAYS.INTL(AX$4,AX$4,Chômés))),"*",Montant),
IF(_T_E=AX$4,IF(OR(AX$4=Tout_JF_P,NOT(NETWORKDAYS.INTL(AX$4,AX$4,Chômés))),"*",Montant),
IF(AND(OFFSET(AX14,,-Sens)&lt;&gt;"",OR(OFFSET(AX$4,,-Sens)=Tout_JF_P,NOT(NETWORKDAYS.INTL(OFFSET(AX$4,,-Sens),OFFSET(AX$4,,-Sens),Chômés)))),IF(OR(AX$4=Tout_JF_P,NOT(NETWORKDAYS.INTL(AX$4,AX$4,Chômés))),"*",Montant),
"")))))),"")</f>
        <v/>
      </c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</row>
    <row r="15" spans="1:702" ht="26.25" x14ac:dyDescent="0.25">
      <c r="A15" s="61" t="s">
        <v>122</v>
      </c>
      <c r="B15" s="44" t="s">
        <v>110</v>
      </c>
      <c r="C15" s="35"/>
      <c r="D15" s="56">
        <v>44166</v>
      </c>
      <c r="E15" s="30" t="s">
        <v>57</v>
      </c>
      <c r="F15" s="30">
        <v>10000</v>
      </c>
      <c r="G15" s="35"/>
      <c r="H15" s="56">
        <f t="array" aca="1" ref="H15" ca="1">IF(OR($D15=Fériés,$D15=Ponts,NOT(NETWORKDAYS.INTL($D15,$D15,Chômés))),"Erreur de",IF($D15="","Absence de",IFERROR(
IF($I15="Terminé","Opération",
IF(TODAY()&lt;=$D15,$D15,
IF($I15&lt;WORKDAY.INTL(Prochaine_Echéance,IF(OR(WORKDAY.INTL(Prochaine_Echéance,0,Chômés,Tout_JF_P)=Tout_JF_P),1,0)*Sens,Chômés,Tout_JF_P),
$I15,
WORKDAY.INTL(Prochaine_Echéance,IF(OR(WORKDAY.INTL(Prochaine_Echéance,0,Chômés,Tout_JF_P)=Tout_JF_P),1,0)*Sens,Chômés,Tout_JF_P))
)),
IF($D15="","Absence de","Erreur de"))))</f>
        <v>44166</v>
      </c>
      <c r="I15" s="60" t="str">
        <f t="array" aca="1" ref="I15" ca="1">IF(OR($D15=Fériés,$D15=Ponts,NOT(NETWORKDAYS.INTL($D15,$D15,Chômés))),"date de début",IFERROR(
IF(La_Dernière_Opération&gt;EDATE($D15,100),"Perpétuel",
IF(La_Dernière_Opération&lt;TODAY(),"Terminé",La_Dernière_Opération)),IF(AND(ISNUMBER($D15),$E15=""),"périodicité","date de début")))</f>
        <v>date de début</v>
      </c>
      <c r="J15" s="40" t="str">
        <f t="array" aca="1" ref="J15" ca="1">IFERROR(IF(J$4&lt;$D15,"",
IF(J$4&gt;La_Dernière_Opération,"",
IF(J$4=La_Dernière_Opération,Montant,
IF(J$4=$D15,IF(OR(J$4=Tout_JF_P,NOT(NETWORKDAYS.INTL(J$4,J$4,Chômés))),"*",Montant),
IF(_T_E=J$4,IF(OR(J$4=Tout_JF_P,NOT(NETWORKDAYS.INTL(J$4,J$4,Chômés))),"*",Montant),
IF(AND(OFFSET(J15,,-Sens)&lt;&gt;"",OR(OFFSET(J$4,,-Sens)=Tout_JF_P,NOT(NETWORKDAYS.INTL(OFFSET(J$4,,-Sens),OFFSET(J$4,,-Sens),Chômés)))),IF(OR(J$4=Tout_JF_P,NOT(NETWORKDAYS.INTL(J$4,J$4,Chômés))),"*",Montant),
"")))))),"")</f>
        <v/>
      </c>
      <c r="K15" s="40" t="str">
        <f t="array" aca="1" ref="K15" ca="1">IFERROR(IF(K$4&lt;$D15,"",
IF(K$4&gt;La_Dernière_Opération,"",
IF(K$4=La_Dernière_Opération,Montant,
IF(K$4=$D15,IF(OR(K$4=Tout_JF_P,NOT(NETWORKDAYS.INTL(K$4,K$4,Chômés))),"*",Montant),
IF(_T_E=K$4,IF(OR(K$4=Tout_JF_P,NOT(NETWORKDAYS.INTL(K$4,K$4,Chômés))),"*",Montant),
IF(AND(OFFSET(K15,,-Sens)&lt;&gt;"",OR(OFFSET(K$4,,-Sens)=Tout_JF_P,NOT(NETWORKDAYS.INTL(OFFSET(K$4,,-Sens),OFFSET(K$4,,-Sens),Chômés)))),IF(OR(K$4=Tout_JF_P,NOT(NETWORKDAYS.INTL(K$4,K$4,Chômés))),"*",Montant),
"")))))),"")</f>
        <v/>
      </c>
      <c r="L15" s="40" t="str">
        <f t="array" aca="1" ref="L15" ca="1">IFERROR(IF(L$4&lt;$D15,"",
IF(L$4&gt;La_Dernière_Opération,"",
IF(L$4=La_Dernière_Opération,Montant,
IF(L$4=$D15,IF(OR(L$4=Tout_JF_P,NOT(NETWORKDAYS.INTL(L$4,L$4,Chômés))),"*",Montant),
IF(_T_E=L$4,IF(OR(L$4=Tout_JF_P,NOT(NETWORKDAYS.INTL(L$4,L$4,Chômés))),"*",Montant),
IF(AND(OFFSET(L15,,-Sens)&lt;&gt;"",OR(OFFSET(L$4,,-Sens)=Tout_JF_P,NOT(NETWORKDAYS.INTL(OFFSET(L$4,,-Sens),OFFSET(L$4,,-Sens),Chômés)))),IF(OR(L$4=Tout_JF_P,NOT(NETWORKDAYS.INTL(L$4,L$4,Chômés))),"*",Montant),
"")))))),"")</f>
        <v/>
      </c>
      <c r="M15" s="40" t="str">
        <f t="array" aca="1" ref="M15" ca="1">IFERROR(IF(M$4&lt;$D15,"",
IF(M$4&gt;La_Dernière_Opération,"",
IF(M$4=La_Dernière_Opération,Montant,
IF(M$4=$D15,IF(OR(M$4=Tout_JF_P,NOT(NETWORKDAYS.INTL(M$4,M$4,Chômés))),"*",Montant),
IF(_T_E=M$4,IF(OR(M$4=Tout_JF_P,NOT(NETWORKDAYS.INTL(M$4,M$4,Chômés))),"*",Montant),
IF(AND(OFFSET(M15,,-Sens)&lt;&gt;"",OR(OFFSET(M$4,,-Sens)=Tout_JF_P,NOT(NETWORKDAYS.INTL(OFFSET(M$4,,-Sens),OFFSET(M$4,,-Sens),Chômés)))),IF(OR(M$4=Tout_JF_P,NOT(NETWORKDAYS.INTL(M$4,M$4,Chômés))),"*",Montant),
"")))))),"")</f>
        <v/>
      </c>
      <c r="N15" s="40" t="str">
        <f t="array" aca="1" ref="N15" ca="1">IFERROR(IF(N$4&lt;$D15,"",
IF(N$4&gt;La_Dernière_Opération,"",
IF(N$4=La_Dernière_Opération,Montant,
IF(N$4=$D15,IF(OR(N$4=Tout_JF_P,NOT(NETWORKDAYS.INTL(N$4,N$4,Chômés))),"*",Montant),
IF(_T_E=N$4,IF(OR(N$4=Tout_JF_P,NOT(NETWORKDAYS.INTL(N$4,N$4,Chômés))),"*",Montant),
IF(AND(OFFSET(N15,,-Sens)&lt;&gt;"",OR(OFFSET(N$4,,-Sens)=Tout_JF_P,NOT(NETWORKDAYS.INTL(OFFSET(N$4,,-Sens),OFFSET(N$4,,-Sens),Chômés)))),IF(OR(N$4=Tout_JF_P,NOT(NETWORKDAYS.INTL(N$4,N$4,Chômés))),"*",Montant),
"")))))),"")</f>
        <v/>
      </c>
      <c r="O15" s="40" t="str">
        <f t="array" aca="1" ref="O15" ca="1">IFERROR(IF(O$4&lt;$D15,"",
IF(O$4&gt;La_Dernière_Opération,"",
IF(O$4=La_Dernière_Opération,Montant,
IF(O$4=$D15,IF(OR(O$4=Tout_JF_P,NOT(NETWORKDAYS.INTL(O$4,O$4,Chômés))),"*",Montant),
IF(_T_E=O$4,IF(OR(O$4=Tout_JF_P,NOT(NETWORKDAYS.INTL(O$4,O$4,Chômés))),"*",Montant),
IF(AND(OFFSET(O15,,-Sens)&lt;&gt;"",OR(OFFSET(O$4,,-Sens)=Tout_JF_P,NOT(NETWORKDAYS.INTL(OFFSET(O$4,,-Sens),OFFSET(O$4,,-Sens),Chômés)))),IF(OR(O$4=Tout_JF_P,NOT(NETWORKDAYS.INTL(O$4,O$4,Chômés))),"*",Montant),
"")))))),"")</f>
        <v/>
      </c>
      <c r="P15" s="40" t="str">
        <f t="array" aca="1" ref="P15" ca="1">IFERROR(IF(P$4&lt;$D15,"",
IF(P$4&gt;La_Dernière_Opération,"",
IF(P$4=La_Dernière_Opération,Montant,
IF(P$4=$D15,IF(OR(P$4=Tout_JF_P,NOT(NETWORKDAYS.INTL(P$4,P$4,Chômés))),"*",Montant),
IF(_T_E=P$4,IF(OR(P$4=Tout_JF_P,NOT(NETWORKDAYS.INTL(P$4,P$4,Chômés))),"*",Montant),
IF(AND(OFFSET(P15,,-Sens)&lt;&gt;"",OR(OFFSET(P$4,,-Sens)=Tout_JF_P,NOT(NETWORKDAYS.INTL(OFFSET(P$4,,-Sens),OFFSET(P$4,,-Sens),Chômés)))),IF(OR(P$4=Tout_JF_P,NOT(NETWORKDAYS.INTL(P$4,P$4,Chômés))),"*",Montant),
"")))))),"")</f>
        <v/>
      </c>
      <c r="Q15" s="40" t="str">
        <f t="array" aca="1" ref="Q15" ca="1">IFERROR(IF(Q$4&lt;$D15,"",
IF(Q$4&gt;La_Dernière_Opération,"",
IF(Q$4=La_Dernière_Opération,Montant,
IF(Q$4=$D15,IF(OR(Q$4=Tout_JF_P,NOT(NETWORKDAYS.INTL(Q$4,Q$4,Chômés))),"*",Montant),
IF(_T_E=Q$4,IF(OR(Q$4=Tout_JF_P,NOT(NETWORKDAYS.INTL(Q$4,Q$4,Chômés))),"*",Montant),
IF(AND(OFFSET(Q15,,-Sens)&lt;&gt;"",OR(OFFSET(Q$4,,-Sens)=Tout_JF_P,NOT(NETWORKDAYS.INTL(OFFSET(Q$4,,-Sens),OFFSET(Q$4,,-Sens),Chômés)))),IF(OR(Q$4=Tout_JF_P,NOT(NETWORKDAYS.INTL(Q$4,Q$4,Chômés))),"*",Montant),
"")))))),"")</f>
        <v/>
      </c>
      <c r="R15" s="91" t="str">
        <f t="array" aca="1" ref="R15" ca="1">IFERROR(IF(R$4&lt;$D15,"",
IF(R$4&gt;La_Dernière_Opération,"",
IF(R$4=La_Dernière_Opération,Montant,
IF(R$4=$D15,IF(OR(R$4=Tout_JF_P,NOT(NETWORKDAYS.INTL(R$4,R$4,Chômés))),"*",Montant),
IF(_T_E=R$4,IF(OR(R$4=Tout_JF_P,NOT(NETWORKDAYS.INTL(R$4,R$4,Chômés))),"*",Montant),
IF(AND(OFFSET(R15,,-Sens)&lt;&gt;"",OR(OFFSET(R$4,,-Sens)=Tout_JF_P,NOT(NETWORKDAYS.INTL(OFFSET(R$4,,-Sens),OFFSET(R$4,,-Sens),Chômés)))),IF(OR(R$4=Tout_JF_P,NOT(NETWORKDAYS.INTL(R$4,R$4,Chômés))),"*",Montant),
"")))))),"")</f>
        <v/>
      </c>
      <c r="S15" s="91" t="str">
        <f t="array" aca="1" ref="S15" ca="1">IFERROR(IF(S$4&lt;$D15,"",
IF(S$4&gt;La_Dernière_Opération,"",
IF(S$4=La_Dernière_Opération,Montant,
IF(S$4=$D15,IF(OR(S$4=Tout_JF_P,NOT(NETWORKDAYS.INTL(S$4,S$4,Chômés))),"*",Montant),
IF(_T_E=S$4,IF(OR(S$4=Tout_JF_P,NOT(NETWORKDAYS.INTL(S$4,S$4,Chômés))),"*",Montant),
IF(AND(OFFSET(S15,,-Sens)&lt;&gt;"",OR(OFFSET(S$4,,-Sens)=Tout_JF_P,NOT(NETWORKDAYS.INTL(OFFSET(S$4,,-Sens),OFFSET(S$4,,-Sens),Chômés)))),IF(OR(S$4=Tout_JF_P,NOT(NETWORKDAYS.INTL(S$4,S$4,Chômés))),"*",Montant),
"")))))),"")</f>
        <v/>
      </c>
      <c r="T15" s="91" t="str">
        <f t="array" aca="1" ref="T15" ca="1">IFERROR(IF(T$4&lt;$D15,"",
IF(T$4&gt;La_Dernière_Opération,"",
IF(T$4=La_Dernière_Opération,Montant,
IF(T$4=$D15,IF(OR(T$4=Tout_JF_P,NOT(NETWORKDAYS.INTL(T$4,T$4,Chômés))),"*",Montant),
IF(_T_E=T$4,IF(OR(T$4=Tout_JF_P,NOT(NETWORKDAYS.INTL(T$4,T$4,Chômés))),"*",Montant),
IF(AND(OFFSET(T15,,-Sens)&lt;&gt;"",OR(OFFSET(T$4,,-Sens)=Tout_JF_P,NOT(NETWORKDAYS.INTL(OFFSET(T$4,,-Sens),OFFSET(T$4,,-Sens),Chômés)))),IF(OR(T$4=Tout_JF_P,NOT(NETWORKDAYS.INTL(T$4,T$4,Chômés))),"*",Montant),
"")))))),"")</f>
        <v/>
      </c>
      <c r="U15" s="91" t="str">
        <f t="array" aca="1" ref="U15" ca="1">IFERROR(IF(U$4&lt;$D15,"",
IF(U$4&gt;La_Dernière_Opération,"",
IF(U$4=La_Dernière_Opération,Montant,
IF(U$4=$D15,IF(OR(U$4=Tout_JF_P,NOT(NETWORKDAYS.INTL(U$4,U$4,Chômés))),"*",Montant),
IF(_T_E=U$4,IF(OR(U$4=Tout_JF_P,NOT(NETWORKDAYS.INTL(U$4,U$4,Chômés))),"*",Montant),
IF(AND(OFFSET(U15,,-Sens)&lt;&gt;"",OR(OFFSET(U$4,,-Sens)=Tout_JF_P,NOT(NETWORKDAYS.INTL(OFFSET(U$4,,-Sens),OFFSET(U$4,,-Sens),Chômés)))),IF(OR(U$4=Tout_JF_P,NOT(NETWORKDAYS.INTL(U$4,U$4,Chômés))),"*",Montant),
"")))))),"")</f>
        <v/>
      </c>
      <c r="V15" s="91" t="str">
        <f t="array" aca="1" ref="V15" ca="1">IFERROR(IF(V$4&lt;$D15,"",
IF(V$4&gt;La_Dernière_Opération,"",
IF(V$4=La_Dernière_Opération,Montant,
IF(V$4=$D15,IF(OR(V$4=Tout_JF_P,NOT(NETWORKDAYS.INTL(V$4,V$4,Chômés))),"*",Montant),
IF(_T_E=V$4,IF(OR(V$4=Tout_JF_P,NOT(NETWORKDAYS.INTL(V$4,V$4,Chômés))),"*",Montant),
IF(AND(OFFSET(V15,,-Sens)&lt;&gt;"",OR(OFFSET(V$4,,-Sens)=Tout_JF_P,NOT(NETWORKDAYS.INTL(OFFSET(V$4,,-Sens),OFFSET(V$4,,-Sens),Chômés)))),IF(OR(V$4=Tout_JF_P,NOT(NETWORKDAYS.INTL(V$4,V$4,Chômés))),"*",Montant),
"")))))),"")</f>
        <v/>
      </c>
      <c r="W15" s="91" t="str">
        <f t="array" aca="1" ref="W15" ca="1">IFERROR(IF(W$4&lt;$D15,"",
IF(W$4&gt;La_Dernière_Opération,"",
IF(W$4=La_Dernière_Opération,Montant,
IF(W$4=$D15,IF(OR(W$4=Tout_JF_P,NOT(NETWORKDAYS.INTL(W$4,W$4,Chômés))),"*",Montant),
IF(_T_E=W$4,IF(OR(W$4=Tout_JF_P,NOT(NETWORKDAYS.INTL(W$4,W$4,Chômés))),"*",Montant),
IF(AND(OFFSET(W15,,-Sens)&lt;&gt;"",OR(OFFSET(W$4,,-Sens)=Tout_JF_P,NOT(NETWORKDAYS.INTL(OFFSET(W$4,,-Sens),OFFSET(W$4,,-Sens),Chômés)))),IF(OR(W$4=Tout_JF_P,NOT(NETWORKDAYS.INTL(W$4,W$4,Chômés))),"*",Montant),
"")))))),"")</f>
        <v/>
      </c>
      <c r="X15" s="91" t="str">
        <f t="array" aca="1" ref="X15" ca="1">IFERROR(IF(X$4&lt;$D15,"",
IF(X$4&gt;La_Dernière_Opération,"",
IF(X$4=La_Dernière_Opération,Montant,
IF(X$4=$D15,IF(OR(X$4=Tout_JF_P,NOT(NETWORKDAYS.INTL(X$4,X$4,Chômés))),"*",Montant),
IF(_T_E=X$4,IF(OR(X$4=Tout_JF_P,NOT(NETWORKDAYS.INTL(X$4,X$4,Chômés))),"*",Montant),
IF(AND(OFFSET(X15,,-Sens)&lt;&gt;"",OR(OFFSET(X$4,,-Sens)=Tout_JF_P,NOT(NETWORKDAYS.INTL(OFFSET(X$4,,-Sens),OFFSET(X$4,,-Sens),Chômés)))),IF(OR(X$4=Tout_JF_P,NOT(NETWORKDAYS.INTL(X$4,X$4,Chômés))),"*",Montant),
"")))))),"")</f>
        <v/>
      </c>
      <c r="Y15" s="91" t="str">
        <f t="array" aca="1" ref="Y15" ca="1">IFERROR(IF(Y$4&lt;$D15,"",
IF(Y$4&gt;La_Dernière_Opération,"",
IF(Y$4=La_Dernière_Opération,Montant,
IF(Y$4=$D15,IF(OR(Y$4=Tout_JF_P,NOT(NETWORKDAYS.INTL(Y$4,Y$4,Chômés))),"*",Montant),
IF(_T_E=Y$4,IF(OR(Y$4=Tout_JF_P,NOT(NETWORKDAYS.INTL(Y$4,Y$4,Chômés))),"*",Montant),
IF(AND(OFFSET(Y15,,-Sens)&lt;&gt;"",OR(OFFSET(Y$4,,-Sens)=Tout_JF_P,NOT(NETWORKDAYS.INTL(OFFSET(Y$4,,-Sens),OFFSET(Y$4,,-Sens),Chômés)))),IF(OR(Y$4=Tout_JF_P,NOT(NETWORKDAYS.INTL(Y$4,Y$4,Chômés))),"*",Montant),
"")))))),"")</f>
        <v/>
      </c>
      <c r="Z15" s="91" t="str">
        <f t="array" aca="1" ref="Z15" ca="1">IFERROR(IF(Z$4&lt;$D15,"",
IF(Z$4&gt;La_Dernière_Opération,"",
IF(Z$4=La_Dernière_Opération,Montant,
IF(Z$4=$D15,IF(OR(Z$4=Tout_JF_P,NOT(NETWORKDAYS.INTL(Z$4,Z$4,Chômés))),"*",Montant),
IF(_T_E=Z$4,IF(OR(Z$4=Tout_JF_P,NOT(NETWORKDAYS.INTL(Z$4,Z$4,Chômés))),"*",Montant),
IF(AND(OFFSET(Z15,,-Sens)&lt;&gt;"",OR(OFFSET(Z$4,,-Sens)=Tout_JF_P,NOT(NETWORKDAYS.INTL(OFFSET(Z$4,,-Sens),OFFSET(Z$4,,-Sens),Chômés)))),IF(OR(Z$4=Tout_JF_P,NOT(NETWORKDAYS.INTL(Z$4,Z$4,Chômés))),"*",Montant),
"")))))),"")</f>
        <v/>
      </c>
      <c r="AA15" s="91" t="str">
        <f t="array" aca="1" ref="AA15" ca="1">IFERROR(IF(AA$4&lt;$D15,"",
IF(AA$4&gt;La_Dernière_Opération,"",
IF(AA$4=La_Dernière_Opération,Montant,
IF(AA$4=$D15,IF(OR(AA$4=Tout_JF_P,NOT(NETWORKDAYS.INTL(AA$4,AA$4,Chômés))),"*",Montant),
IF(_T_E=AA$4,IF(OR(AA$4=Tout_JF_P,NOT(NETWORKDAYS.INTL(AA$4,AA$4,Chômés))),"*",Montant),
IF(AND(OFFSET(AA15,,-Sens)&lt;&gt;"",OR(OFFSET(AA$4,,-Sens)=Tout_JF_P,NOT(NETWORKDAYS.INTL(OFFSET(AA$4,,-Sens),OFFSET(AA$4,,-Sens),Chômés)))),IF(OR(AA$4=Tout_JF_P,NOT(NETWORKDAYS.INTL(AA$4,AA$4,Chômés))),"*",Montant),
"")))))),"")</f>
        <v/>
      </c>
      <c r="AB15" s="91" t="str">
        <f t="array" aca="1" ref="AB15" ca="1">IFERROR(IF(AB$4&lt;$D15,"",
IF(AB$4&gt;La_Dernière_Opération,"",
IF(AB$4=La_Dernière_Opération,Montant,
IF(AB$4=$D15,IF(OR(AB$4=Tout_JF_P,NOT(NETWORKDAYS.INTL(AB$4,AB$4,Chômés))),"*",Montant),
IF(_T_E=AB$4,IF(OR(AB$4=Tout_JF_P,NOT(NETWORKDAYS.INTL(AB$4,AB$4,Chômés))),"*",Montant),
IF(AND(OFFSET(AB15,,-Sens)&lt;&gt;"",OR(OFFSET(AB$4,,-Sens)=Tout_JF_P,NOT(NETWORKDAYS.INTL(OFFSET(AB$4,,-Sens),OFFSET(AB$4,,-Sens),Chômés)))),IF(OR(AB$4=Tout_JF_P,NOT(NETWORKDAYS.INTL(AB$4,AB$4,Chômés))),"*",Montant),
"")))))),"")</f>
        <v/>
      </c>
      <c r="AC15" s="91" t="str">
        <f t="array" aca="1" ref="AC15" ca="1">IFERROR(IF(AC$4&lt;$D15,"",
IF(AC$4&gt;La_Dernière_Opération,"",
IF(AC$4=La_Dernière_Opération,Montant,
IF(AC$4=$D15,IF(OR(AC$4=Tout_JF_P,NOT(NETWORKDAYS.INTL(AC$4,AC$4,Chômés))),"*",Montant),
IF(_T_E=AC$4,IF(OR(AC$4=Tout_JF_P,NOT(NETWORKDAYS.INTL(AC$4,AC$4,Chômés))),"*",Montant),
IF(AND(OFFSET(AC15,,-Sens)&lt;&gt;"",OR(OFFSET(AC$4,,-Sens)=Tout_JF_P,NOT(NETWORKDAYS.INTL(OFFSET(AC$4,,-Sens),OFFSET(AC$4,,-Sens),Chômés)))),IF(OR(AC$4=Tout_JF_P,NOT(NETWORKDAYS.INTL(AC$4,AC$4,Chômés))),"*",Montant),
"")))))),"")</f>
        <v/>
      </c>
      <c r="AD15" s="91" t="str">
        <f t="array" aca="1" ref="AD15" ca="1">IFERROR(IF(AD$4&lt;$D15,"",
IF(AD$4&gt;La_Dernière_Opération,"",
IF(AD$4=La_Dernière_Opération,Montant,
IF(AD$4=$D15,IF(OR(AD$4=Tout_JF_P,NOT(NETWORKDAYS.INTL(AD$4,AD$4,Chômés))),"*",Montant),
IF(_T_E=AD$4,IF(OR(AD$4=Tout_JF_P,NOT(NETWORKDAYS.INTL(AD$4,AD$4,Chômés))),"*",Montant),
IF(AND(OFFSET(AD15,,-Sens)&lt;&gt;"",OR(OFFSET(AD$4,,-Sens)=Tout_JF_P,NOT(NETWORKDAYS.INTL(OFFSET(AD$4,,-Sens),OFFSET(AD$4,,-Sens),Chômés)))),IF(OR(AD$4=Tout_JF_P,NOT(NETWORKDAYS.INTL(AD$4,AD$4,Chômés))),"*",Montant),
"")))))),"")</f>
        <v/>
      </c>
      <c r="AE15" s="91" t="str">
        <f t="array" aca="1" ref="AE15" ca="1">IFERROR(IF(AE$4&lt;$D15,"",
IF(AE$4&gt;La_Dernière_Opération,"",
IF(AE$4=La_Dernière_Opération,Montant,
IF(AE$4=$D15,IF(OR(AE$4=Tout_JF_P,NOT(NETWORKDAYS.INTL(AE$4,AE$4,Chômés))),"*",Montant),
IF(_T_E=AE$4,IF(OR(AE$4=Tout_JF_P,NOT(NETWORKDAYS.INTL(AE$4,AE$4,Chômés))),"*",Montant),
IF(AND(OFFSET(AE15,,-Sens)&lt;&gt;"",OR(OFFSET(AE$4,,-Sens)=Tout_JF_P,NOT(NETWORKDAYS.INTL(OFFSET(AE$4,,-Sens),OFFSET(AE$4,,-Sens),Chômés)))),IF(OR(AE$4=Tout_JF_P,NOT(NETWORKDAYS.INTL(AE$4,AE$4,Chômés))),"*",Montant),
"")))))),"")</f>
        <v/>
      </c>
      <c r="AF15" s="91" t="str">
        <f t="array" aca="1" ref="AF15" ca="1">IFERROR(IF(AF$4&lt;$D15,"",
IF(AF$4&gt;La_Dernière_Opération,"",
IF(AF$4=La_Dernière_Opération,Montant,
IF(AF$4=$D15,IF(OR(AF$4=Tout_JF_P,NOT(NETWORKDAYS.INTL(AF$4,AF$4,Chômés))),"*",Montant),
IF(_T_E=AF$4,IF(OR(AF$4=Tout_JF_P,NOT(NETWORKDAYS.INTL(AF$4,AF$4,Chômés))),"*",Montant),
IF(AND(OFFSET(AF15,,-Sens)&lt;&gt;"",OR(OFFSET(AF$4,,-Sens)=Tout_JF_P,NOT(NETWORKDAYS.INTL(OFFSET(AF$4,,-Sens),OFFSET(AF$4,,-Sens),Chômés)))),IF(OR(AF$4=Tout_JF_P,NOT(NETWORKDAYS.INTL(AF$4,AF$4,Chômés))),"*",Montant),
"")))))),"")</f>
        <v/>
      </c>
      <c r="AG15" s="91" t="str">
        <f t="array" aca="1" ref="AG15" ca="1">IFERROR(IF(AG$4&lt;$D15,"",
IF(AG$4&gt;La_Dernière_Opération,"",
IF(AG$4=La_Dernière_Opération,Montant,
IF(AG$4=$D15,IF(OR(AG$4=Tout_JF_P,NOT(NETWORKDAYS.INTL(AG$4,AG$4,Chômés))),"*",Montant),
IF(_T_E=AG$4,IF(OR(AG$4=Tout_JF_P,NOT(NETWORKDAYS.INTL(AG$4,AG$4,Chômés))),"*",Montant),
IF(AND(OFFSET(AG15,,-Sens)&lt;&gt;"",OR(OFFSET(AG$4,,-Sens)=Tout_JF_P,NOT(NETWORKDAYS.INTL(OFFSET(AG$4,,-Sens),OFFSET(AG$4,,-Sens),Chômés)))),IF(OR(AG$4=Tout_JF_P,NOT(NETWORKDAYS.INTL(AG$4,AG$4,Chômés))),"*",Montant),
"")))))),"")</f>
        <v/>
      </c>
      <c r="AH15" s="91" t="str">
        <f t="array" aca="1" ref="AH15" ca="1">IFERROR(IF(AH$4&lt;$D15,"",
IF(AH$4&gt;La_Dernière_Opération,"",
IF(AH$4=La_Dernière_Opération,Montant,
IF(AH$4=$D15,IF(OR(AH$4=Tout_JF_P,NOT(NETWORKDAYS.INTL(AH$4,AH$4,Chômés))),"*",Montant),
IF(_T_E=AH$4,IF(OR(AH$4=Tout_JF_P,NOT(NETWORKDAYS.INTL(AH$4,AH$4,Chômés))),"*",Montant),
IF(AND(OFFSET(AH15,,-Sens)&lt;&gt;"",OR(OFFSET(AH$4,,-Sens)=Tout_JF_P,NOT(NETWORKDAYS.INTL(OFFSET(AH$4,,-Sens),OFFSET(AH$4,,-Sens),Chômés)))),IF(OR(AH$4=Tout_JF_P,NOT(NETWORKDAYS.INTL(AH$4,AH$4,Chômés))),"*",Montant),
"")))))),"")</f>
        <v/>
      </c>
      <c r="AI15" s="91" t="str">
        <f t="array" aca="1" ref="AI15" ca="1">IFERROR(IF(AI$4&lt;$D15,"",
IF(AI$4&gt;La_Dernière_Opération,"",
IF(AI$4=La_Dernière_Opération,Montant,
IF(AI$4=$D15,IF(OR(AI$4=Tout_JF_P,NOT(NETWORKDAYS.INTL(AI$4,AI$4,Chômés))),"*",Montant),
IF(_T_E=AI$4,IF(OR(AI$4=Tout_JF_P,NOT(NETWORKDAYS.INTL(AI$4,AI$4,Chômés))),"*",Montant),
IF(AND(OFFSET(AI15,,-Sens)&lt;&gt;"",OR(OFFSET(AI$4,,-Sens)=Tout_JF_P,NOT(NETWORKDAYS.INTL(OFFSET(AI$4,,-Sens),OFFSET(AI$4,,-Sens),Chômés)))),IF(OR(AI$4=Tout_JF_P,NOT(NETWORKDAYS.INTL(AI$4,AI$4,Chômés))),"*",Montant),
"")))))),"")</f>
        <v/>
      </c>
      <c r="AJ15" s="91" t="str">
        <f t="array" aca="1" ref="AJ15" ca="1">IFERROR(IF(AJ$4&lt;$D15,"",
IF(AJ$4&gt;La_Dernière_Opération,"",
IF(AJ$4=La_Dernière_Opération,Montant,
IF(AJ$4=$D15,IF(OR(AJ$4=Tout_JF_P,NOT(NETWORKDAYS.INTL(AJ$4,AJ$4,Chômés))),"*",Montant),
IF(_T_E=AJ$4,IF(OR(AJ$4=Tout_JF_P,NOT(NETWORKDAYS.INTL(AJ$4,AJ$4,Chômés))),"*",Montant),
IF(AND(OFFSET(AJ15,,-Sens)&lt;&gt;"",OR(OFFSET(AJ$4,,-Sens)=Tout_JF_P,NOT(NETWORKDAYS.INTL(OFFSET(AJ$4,,-Sens),OFFSET(AJ$4,,-Sens),Chômés)))),IF(OR(AJ$4=Tout_JF_P,NOT(NETWORKDAYS.INTL(AJ$4,AJ$4,Chômés))),"*",Montant),
"")))))),"")</f>
        <v/>
      </c>
      <c r="AK15" s="91" t="str">
        <f t="array" aca="1" ref="AK15" ca="1">IFERROR(IF(AK$4&lt;$D15,"",
IF(AK$4&gt;La_Dernière_Opération,"",
IF(AK$4=La_Dernière_Opération,Montant,
IF(AK$4=$D15,IF(OR(AK$4=Tout_JF_P,NOT(NETWORKDAYS.INTL(AK$4,AK$4,Chômés))),"*",Montant),
IF(_T_E=AK$4,IF(OR(AK$4=Tout_JF_P,NOT(NETWORKDAYS.INTL(AK$4,AK$4,Chômés))),"*",Montant),
IF(AND(OFFSET(AK15,,-Sens)&lt;&gt;"",OR(OFFSET(AK$4,,-Sens)=Tout_JF_P,NOT(NETWORKDAYS.INTL(OFFSET(AK$4,,-Sens),OFFSET(AK$4,,-Sens),Chômés)))),IF(OR(AK$4=Tout_JF_P,NOT(NETWORKDAYS.INTL(AK$4,AK$4,Chômés))),"*",Montant),
"")))))),"")</f>
        <v/>
      </c>
      <c r="AL15" s="91" t="str">
        <f t="array" aca="1" ref="AL15" ca="1">IFERROR(IF(AL$4&lt;$D15,"",
IF(AL$4&gt;La_Dernière_Opération,"",
IF(AL$4=La_Dernière_Opération,Montant,
IF(AL$4=$D15,IF(OR(AL$4=Tout_JF_P,NOT(NETWORKDAYS.INTL(AL$4,AL$4,Chômés))),"*",Montant),
IF(_T_E=AL$4,IF(OR(AL$4=Tout_JF_P,NOT(NETWORKDAYS.INTL(AL$4,AL$4,Chômés))),"*",Montant),
IF(AND(OFFSET(AL15,,-Sens)&lt;&gt;"",OR(OFFSET(AL$4,,-Sens)=Tout_JF_P,NOT(NETWORKDAYS.INTL(OFFSET(AL$4,,-Sens),OFFSET(AL$4,,-Sens),Chômés)))),IF(OR(AL$4=Tout_JF_P,NOT(NETWORKDAYS.INTL(AL$4,AL$4,Chômés))),"*",Montant),
"")))))),"")</f>
        <v/>
      </c>
      <c r="AM15" s="91" t="str">
        <f t="array" aca="1" ref="AM15" ca="1">IFERROR(IF(AM$4&lt;$D15,"",
IF(AM$4&gt;La_Dernière_Opération,"",
IF(AM$4=La_Dernière_Opération,Montant,
IF(AM$4=$D15,IF(OR(AM$4=Tout_JF_P,NOT(NETWORKDAYS.INTL(AM$4,AM$4,Chômés))),"*",Montant),
IF(_T_E=AM$4,IF(OR(AM$4=Tout_JF_P,NOT(NETWORKDAYS.INTL(AM$4,AM$4,Chômés))),"*",Montant),
IF(AND(OFFSET(AM15,,-Sens)&lt;&gt;"",OR(OFFSET(AM$4,,-Sens)=Tout_JF_P,NOT(NETWORKDAYS.INTL(OFFSET(AM$4,,-Sens),OFFSET(AM$4,,-Sens),Chômés)))),IF(OR(AM$4=Tout_JF_P,NOT(NETWORKDAYS.INTL(AM$4,AM$4,Chômés))),"*",Montant),
"")))))),"")</f>
        <v/>
      </c>
      <c r="AN15" s="91" t="str">
        <f t="array" aca="1" ref="AN15" ca="1">IFERROR(IF(AN$4&lt;$D15,"",
IF(AN$4&gt;La_Dernière_Opération,"",
IF(AN$4=La_Dernière_Opération,Montant,
IF(AN$4=$D15,IF(OR(AN$4=Tout_JF_P,NOT(NETWORKDAYS.INTL(AN$4,AN$4,Chômés))),"*",Montant),
IF(_T_E=AN$4,IF(OR(AN$4=Tout_JF_P,NOT(NETWORKDAYS.INTL(AN$4,AN$4,Chômés))),"*",Montant),
IF(AND(OFFSET(AN15,,-Sens)&lt;&gt;"",OR(OFFSET(AN$4,,-Sens)=Tout_JF_P,NOT(NETWORKDAYS.INTL(OFFSET(AN$4,,-Sens),OFFSET(AN$4,,-Sens),Chômés)))),IF(OR(AN$4=Tout_JF_P,NOT(NETWORKDAYS.INTL(AN$4,AN$4,Chômés))),"*",Montant),
"")))))),"")</f>
        <v/>
      </c>
      <c r="AO15" s="91" t="str">
        <f t="array" aca="1" ref="AO15" ca="1">IFERROR(IF(AO$4&lt;$D15,"",
IF(AO$4&gt;La_Dernière_Opération,"",
IF(AO$4=La_Dernière_Opération,Montant,
IF(AO$4=$D15,IF(OR(AO$4=Tout_JF_P,NOT(NETWORKDAYS.INTL(AO$4,AO$4,Chômés))),"*",Montant),
IF(_T_E=AO$4,IF(OR(AO$4=Tout_JF_P,NOT(NETWORKDAYS.INTL(AO$4,AO$4,Chômés))),"*",Montant),
IF(AND(OFFSET(AO15,,-Sens)&lt;&gt;"",OR(OFFSET(AO$4,,-Sens)=Tout_JF_P,NOT(NETWORKDAYS.INTL(OFFSET(AO$4,,-Sens),OFFSET(AO$4,,-Sens),Chômés)))),IF(OR(AO$4=Tout_JF_P,NOT(NETWORKDAYS.INTL(AO$4,AO$4,Chômés))),"*",Montant),
"")))))),"")</f>
        <v/>
      </c>
      <c r="AP15" s="91" t="str">
        <f t="array" aca="1" ref="AP15" ca="1">IFERROR(IF(AP$4&lt;$D15,"",
IF(AP$4&gt;La_Dernière_Opération,"",
IF(AP$4=La_Dernière_Opération,Montant,
IF(AP$4=$D15,IF(OR(AP$4=Tout_JF_P,NOT(NETWORKDAYS.INTL(AP$4,AP$4,Chômés))),"*",Montant),
IF(_T_E=AP$4,IF(OR(AP$4=Tout_JF_P,NOT(NETWORKDAYS.INTL(AP$4,AP$4,Chômés))),"*",Montant),
IF(AND(OFFSET(AP15,,-Sens)&lt;&gt;"",OR(OFFSET(AP$4,,-Sens)=Tout_JF_P,NOT(NETWORKDAYS.INTL(OFFSET(AP$4,,-Sens),OFFSET(AP$4,,-Sens),Chômés)))),IF(OR(AP$4=Tout_JF_P,NOT(NETWORKDAYS.INTL(AP$4,AP$4,Chômés))),"*",Montant),
"")))))),"")</f>
        <v/>
      </c>
      <c r="AQ15" s="91" t="str">
        <f t="array" aca="1" ref="AQ15" ca="1">IFERROR(IF(AQ$4&lt;$D15,"",
IF(AQ$4&gt;La_Dernière_Opération,"",
IF(AQ$4=La_Dernière_Opération,Montant,
IF(AQ$4=$D15,IF(OR(AQ$4=Tout_JF_P,NOT(NETWORKDAYS.INTL(AQ$4,AQ$4,Chômés))),"*",Montant),
IF(_T_E=AQ$4,IF(OR(AQ$4=Tout_JF_P,NOT(NETWORKDAYS.INTL(AQ$4,AQ$4,Chômés))),"*",Montant),
IF(AND(OFFSET(AQ15,,-Sens)&lt;&gt;"",OR(OFFSET(AQ$4,,-Sens)=Tout_JF_P,NOT(NETWORKDAYS.INTL(OFFSET(AQ$4,,-Sens),OFFSET(AQ$4,,-Sens),Chômés)))),IF(OR(AQ$4=Tout_JF_P,NOT(NETWORKDAYS.INTL(AQ$4,AQ$4,Chômés))),"*",Montant),
"")))))),"")</f>
        <v/>
      </c>
      <c r="AR15" s="91" t="str">
        <f t="array" aca="1" ref="AR15" ca="1">IFERROR(IF(AR$4&lt;$D15,"",
IF(AR$4&gt;La_Dernière_Opération,"",
IF(AR$4=La_Dernière_Opération,Montant,
IF(AR$4=$D15,IF(OR(AR$4=Tout_JF_P,NOT(NETWORKDAYS.INTL(AR$4,AR$4,Chômés))),"*",Montant),
IF(_T_E=AR$4,IF(OR(AR$4=Tout_JF_P,NOT(NETWORKDAYS.INTL(AR$4,AR$4,Chômés))),"*",Montant),
IF(AND(OFFSET(AR15,,-Sens)&lt;&gt;"",OR(OFFSET(AR$4,,-Sens)=Tout_JF_P,NOT(NETWORKDAYS.INTL(OFFSET(AR$4,,-Sens),OFFSET(AR$4,,-Sens),Chômés)))),IF(OR(AR$4=Tout_JF_P,NOT(NETWORKDAYS.INTL(AR$4,AR$4,Chômés))),"*",Montant),
"")))))),"")</f>
        <v/>
      </c>
      <c r="AS15" s="91" t="str">
        <f t="array" aca="1" ref="AS15" ca="1">IFERROR(IF(AS$4&lt;$D15,"",
IF(AS$4&gt;La_Dernière_Opération,"",
IF(AS$4=La_Dernière_Opération,Montant,
IF(AS$4=$D15,IF(OR(AS$4=Tout_JF_P,NOT(NETWORKDAYS.INTL(AS$4,AS$4,Chômés))),"*",Montant),
IF(_T_E=AS$4,IF(OR(AS$4=Tout_JF_P,NOT(NETWORKDAYS.INTL(AS$4,AS$4,Chômés))),"*",Montant),
IF(AND(OFFSET(AS15,,-Sens)&lt;&gt;"",OR(OFFSET(AS$4,,-Sens)=Tout_JF_P,NOT(NETWORKDAYS.INTL(OFFSET(AS$4,,-Sens),OFFSET(AS$4,,-Sens),Chômés)))),IF(OR(AS$4=Tout_JF_P,NOT(NETWORKDAYS.INTL(AS$4,AS$4,Chômés))),"*",Montant),
"")))))),"")</f>
        <v/>
      </c>
      <c r="AT15" s="91" t="str">
        <f t="array" aca="1" ref="AT15" ca="1">IFERROR(IF(AT$4&lt;$D15,"",
IF(AT$4&gt;La_Dernière_Opération,"",
IF(AT$4=La_Dernière_Opération,Montant,
IF(AT$4=$D15,IF(OR(AT$4=Tout_JF_P,NOT(NETWORKDAYS.INTL(AT$4,AT$4,Chômés))),"*",Montant),
IF(_T_E=AT$4,IF(OR(AT$4=Tout_JF_P,NOT(NETWORKDAYS.INTL(AT$4,AT$4,Chômés))),"*",Montant),
IF(AND(OFFSET(AT15,,-Sens)&lt;&gt;"",OR(OFFSET(AT$4,,-Sens)=Tout_JF_P,NOT(NETWORKDAYS.INTL(OFFSET(AT$4,,-Sens),OFFSET(AT$4,,-Sens),Chômés)))),IF(OR(AT$4=Tout_JF_P,NOT(NETWORKDAYS.INTL(AT$4,AT$4,Chômés))),"*",Montant),
"")))))),"")</f>
        <v/>
      </c>
      <c r="AU15" s="91" t="str">
        <f t="array" aca="1" ref="AU15" ca="1">IFERROR(IF(AU$4&lt;$D15,"",
IF(AU$4&gt;La_Dernière_Opération,"",
IF(AU$4=La_Dernière_Opération,Montant,
IF(AU$4=$D15,IF(OR(AU$4=Tout_JF_P,NOT(NETWORKDAYS.INTL(AU$4,AU$4,Chômés))),"*",Montant),
IF(_T_E=AU$4,IF(OR(AU$4=Tout_JF_P,NOT(NETWORKDAYS.INTL(AU$4,AU$4,Chômés))),"*",Montant),
IF(AND(OFFSET(AU15,,-Sens)&lt;&gt;"",OR(OFFSET(AU$4,,-Sens)=Tout_JF_P,NOT(NETWORKDAYS.INTL(OFFSET(AU$4,,-Sens),OFFSET(AU$4,,-Sens),Chômés)))),IF(OR(AU$4=Tout_JF_P,NOT(NETWORKDAYS.INTL(AU$4,AU$4,Chômés))),"*",Montant),
"")))))),"")</f>
        <v/>
      </c>
      <c r="AV15" s="91" t="str">
        <f t="array" aca="1" ref="AV15" ca="1">IFERROR(IF(AV$4&lt;$D15,"",
IF(AV$4&gt;La_Dernière_Opération,"",
IF(AV$4=La_Dernière_Opération,Montant,
IF(AV$4=$D15,IF(OR(AV$4=Tout_JF_P,NOT(NETWORKDAYS.INTL(AV$4,AV$4,Chômés))),"*",Montant),
IF(_T_E=AV$4,IF(OR(AV$4=Tout_JF_P,NOT(NETWORKDAYS.INTL(AV$4,AV$4,Chômés))),"*",Montant),
IF(AND(OFFSET(AV15,,-Sens)&lt;&gt;"",OR(OFFSET(AV$4,,-Sens)=Tout_JF_P,NOT(NETWORKDAYS.INTL(OFFSET(AV$4,,-Sens),OFFSET(AV$4,,-Sens),Chômés)))),IF(OR(AV$4=Tout_JF_P,NOT(NETWORKDAYS.INTL(AV$4,AV$4,Chômés))),"*",Montant),
"")))))),"")</f>
        <v/>
      </c>
      <c r="AW15" s="91" t="str">
        <f t="array" aca="1" ref="AW15" ca="1">IFERROR(IF(AW$4&lt;$D15,"",
IF(AW$4&gt;La_Dernière_Opération,"",
IF(AW$4=La_Dernière_Opération,Montant,
IF(AW$4=$D15,IF(OR(AW$4=Tout_JF_P,NOT(NETWORKDAYS.INTL(AW$4,AW$4,Chômés))),"*",Montant),
IF(_T_E=AW$4,IF(OR(AW$4=Tout_JF_P,NOT(NETWORKDAYS.INTL(AW$4,AW$4,Chômés))),"*",Montant),
IF(AND(OFFSET(AW15,,-Sens)&lt;&gt;"",OR(OFFSET(AW$4,,-Sens)=Tout_JF_P,NOT(NETWORKDAYS.INTL(OFFSET(AW$4,,-Sens),OFFSET(AW$4,,-Sens),Chômés)))),IF(OR(AW$4=Tout_JF_P,NOT(NETWORKDAYS.INTL(AW$4,AW$4,Chômés))),"*",Montant),
"")))))),"")</f>
        <v/>
      </c>
      <c r="AX15" s="91" t="str">
        <f t="array" aca="1" ref="AX15" ca="1">IFERROR(IF(AX$4&lt;$D15,"",
IF(AX$4&gt;La_Dernière_Opération,"",
IF(AX$4=La_Dernière_Opération,Montant,
IF(AX$4=$D15,IF(OR(AX$4=Tout_JF_P,NOT(NETWORKDAYS.INTL(AX$4,AX$4,Chômés))),"*",Montant),
IF(_T_E=AX$4,IF(OR(AX$4=Tout_JF_P,NOT(NETWORKDAYS.INTL(AX$4,AX$4,Chômés))),"*",Montant),
IF(AND(OFFSET(AX15,,-Sens)&lt;&gt;"",OR(OFFSET(AX$4,,-Sens)=Tout_JF_P,NOT(NETWORKDAYS.INTL(OFFSET(AX$4,,-Sens),OFFSET(AX$4,,-Sens),Chômés)))),IF(OR(AX$4=Tout_JF_P,NOT(NETWORKDAYS.INTL(AX$4,AX$4,Chômés))),"*",Montant),
"")))))),"")</f>
        <v/>
      </c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5"/>
      <c r="OW15" s="5"/>
      <c r="OX15" s="5"/>
      <c r="OY15" s="5"/>
      <c r="OZ15" s="5"/>
      <c r="PA15" s="5"/>
      <c r="PB15" s="5"/>
      <c r="PC15" s="5"/>
      <c r="PD15" s="5"/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5"/>
      <c r="PT15" s="5"/>
      <c r="PU15" s="5"/>
      <c r="PV15" s="5"/>
      <c r="PW15" s="5"/>
      <c r="PX15" s="5"/>
      <c r="PY15" s="5"/>
      <c r="PZ15" s="5"/>
      <c r="QA15" s="5"/>
      <c r="QB15" s="5"/>
      <c r="QC15" s="5"/>
      <c r="QD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5"/>
      <c r="QQ15" s="5"/>
      <c r="QR15" s="5"/>
      <c r="QS15" s="5"/>
      <c r="QT15" s="5"/>
      <c r="QU15" s="5"/>
      <c r="QV15" s="5"/>
      <c r="QW15" s="5"/>
      <c r="QX15" s="5"/>
      <c r="QY15" s="5"/>
      <c r="QZ15" s="5"/>
      <c r="RA15" s="5"/>
      <c r="RB15" s="5"/>
      <c r="RC15" s="5"/>
      <c r="RD15" s="5"/>
      <c r="RE15" s="5"/>
      <c r="RF15" s="5"/>
      <c r="RG15" s="5"/>
      <c r="RH15" s="5"/>
      <c r="RI15" s="5"/>
      <c r="RJ15" s="5"/>
      <c r="RK15" s="5"/>
      <c r="RL15" s="5"/>
      <c r="RM15" s="5"/>
      <c r="RN15" s="5"/>
      <c r="RO15" s="5"/>
      <c r="RP15" s="5"/>
      <c r="RQ15" s="5"/>
      <c r="RR15" s="5"/>
      <c r="RS15" s="5"/>
      <c r="RT15" s="5"/>
      <c r="RU15" s="5"/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5"/>
      <c r="SK15" s="5"/>
      <c r="SL15" s="5"/>
      <c r="SM15" s="5"/>
      <c r="SN15" s="5"/>
      <c r="SO15" s="5"/>
      <c r="SP15" s="5"/>
      <c r="SQ15" s="5"/>
      <c r="SR15" s="5"/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5"/>
      <c r="TH15" s="5"/>
      <c r="TI15" s="5"/>
      <c r="TJ15" s="5"/>
      <c r="TK15" s="5"/>
      <c r="TL15" s="5"/>
      <c r="TM15" s="5"/>
      <c r="TN15" s="5"/>
      <c r="TO15" s="5"/>
      <c r="TP15" s="5"/>
      <c r="TQ15" s="5"/>
      <c r="TR15" s="5"/>
      <c r="TS15" s="5"/>
      <c r="TT15" s="5"/>
      <c r="TU15" s="5"/>
      <c r="TV15" s="5"/>
      <c r="TW15" s="5"/>
      <c r="TX15" s="5"/>
      <c r="TY15" s="5"/>
      <c r="TZ15" s="5"/>
      <c r="UA15" s="5"/>
      <c r="UB15" s="5"/>
      <c r="UC15" s="5"/>
      <c r="UD15" s="5"/>
      <c r="UE15" s="5"/>
      <c r="UF15" s="5"/>
      <c r="UG15" s="5"/>
      <c r="UH15" s="5"/>
      <c r="UI15" s="5"/>
      <c r="UJ15" s="5"/>
      <c r="UK15" s="5"/>
      <c r="UL15" s="5"/>
      <c r="UM15" s="5"/>
      <c r="UN15" s="5"/>
      <c r="UO15" s="5"/>
      <c r="UP15" s="5"/>
      <c r="UQ15" s="5"/>
      <c r="UR15" s="5"/>
      <c r="US15" s="5"/>
      <c r="UT15" s="5"/>
      <c r="UU15" s="5"/>
      <c r="UV15" s="5"/>
      <c r="UW15" s="5"/>
      <c r="UX15" s="5"/>
      <c r="UY15" s="5"/>
      <c r="UZ15" s="5"/>
      <c r="VA15" s="5"/>
      <c r="VB15" s="5"/>
      <c r="VC15" s="5"/>
      <c r="VD15" s="5"/>
      <c r="VE15" s="5"/>
      <c r="VF15" s="5"/>
      <c r="VG15" s="5"/>
      <c r="VH15" s="5"/>
      <c r="VI15" s="5"/>
      <c r="VJ15" s="5"/>
      <c r="VK15" s="5"/>
      <c r="VL15" s="5"/>
      <c r="VM15" s="5"/>
      <c r="VN15" s="5"/>
      <c r="VO15" s="5"/>
      <c r="VP15" s="5"/>
      <c r="VQ15" s="5"/>
      <c r="VR15" s="5"/>
      <c r="VS15" s="5"/>
      <c r="VT15" s="5"/>
      <c r="VU15" s="5"/>
      <c r="VV15" s="5"/>
      <c r="VW15" s="5"/>
      <c r="VX15" s="5"/>
      <c r="VY15" s="5"/>
      <c r="VZ15" s="5"/>
      <c r="WA15" s="5"/>
      <c r="WB15" s="5"/>
      <c r="WC15" s="5"/>
      <c r="WD15" s="5"/>
      <c r="WE15" s="5"/>
      <c r="WF15" s="5"/>
      <c r="WG15" s="5"/>
      <c r="WH15" s="5"/>
      <c r="WI15" s="5"/>
      <c r="WJ15" s="5"/>
      <c r="WK15" s="5"/>
      <c r="WL15" s="5"/>
      <c r="WM15" s="5"/>
      <c r="WN15" s="5"/>
      <c r="WO15" s="5"/>
      <c r="WP15" s="5"/>
      <c r="WQ15" s="5"/>
      <c r="WR15" s="5"/>
      <c r="WS15" s="5"/>
      <c r="WT15" s="5"/>
      <c r="WU15" s="5"/>
      <c r="WV15" s="5"/>
      <c r="WW15" s="5"/>
      <c r="WX15" s="5"/>
      <c r="WY15" s="5"/>
      <c r="WZ15" s="5"/>
      <c r="XA15" s="5"/>
      <c r="XB15" s="5"/>
      <c r="XC15" s="5"/>
      <c r="XD15" s="5"/>
      <c r="XE15" s="5"/>
      <c r="XF15" s="5"/>
      <c r="XG15" s="5"/>
      <c r="XH15" s="5"/>
      <c r="XI15" s="5"/>
      <c r="XJ15" s="5"/>
      <c r="XK15" s="5"/>
      <c r="XL15" s="5"/>
      <c r="XM15" s="5"/>
      <c r="XN15" s="5"/>
      <c r="XO15" s="5"/>
      <c r="XP15" s="5"/>
      <c r="XQ15" s="5"/>
      <c r="XR15" s="5"/>
      <c r="XS15" s="5"/>
      <c r="XT15" s="5"/>
      <c r="XU15" s="5"/>
      <c r="XV15" s="5"/>
      <c r="XW15" s="5"/>
      <c r="XX15" s="5"/>
      <c r="XY15" s="5"/>
      <c r="XZ15" s="5"/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5"/>
      <c r="YP15" s="5"/>
      <c r="YQ15" s="5"/>
      <c r="YR15" s="5"/>
      <c r="YS15" s="5"/>
      <c r="YT15" s="5"/>
      <c r="YU15" s="5"/>
      <c r="YV15" s="5"/>
      <c r="YW15" s="5"/>
      <c r="YX15" s="5"/>
      <c r="YY15" s="5"/>
      <c r="YZ15" s="5"/>
      <c r="ZA15" s="5"/>
      <c r="ZB15" s="5"/>
      <c r="ZC15" s="5"/>
      <c r="ZD15" s="5"/>
      <c r="ZE15" s="5"/>
      <c r="ZF15" s="5"/>
      <c r="ZG15" s="5"/>
      <c r="ZH15" s="5"/>
      <c r="ZI15" s="5"/>
      <c r="ZJ15" s="5"/>
      <c r="ZK15" s="5"/>
      <c r="ZL15" s="5"/>
      <c r="ZM15" s="5"/>
      <c r="ZN15" s="5"/>
      <c r="ZO15" s="5"/>
      <c r="ZP15" s="5"/>
      <c r="ZQ15" s="5"/>
      <c r="ZR15" s="5"/>
      <c r="ZS15" s="5"/>
      <c r="ZT15" s="5"/>
      <c r="ZU15" s="5"/>
      <c r="ZV15" s="5"/>
      <c r="ZW15" s="5"/>
      <c r="ZX15" s="5"/>
      <c r="ZY15" s="5"/>
      <c r="ZZ15" s="5"/>
    </row>
    <row r="16" spans="1:702" ht="26.25" x14ac:dyDescent="0.25">
      <c r="A16" s="61" t="s">
        <v>123</v>
      </c>
      <c r="B16" s="44" t="s">
        <v>110</v>
      </c>
      <c r="C16" s="35"/>
      <c r="D16" s="56">
        <v>44145</v>
      </c>
      <c r="E16" s="30" t="s">
        <v>57</v>
      </c>
      <c r="F16" s="30">
        <v>10000</v>
      </c>
      <c r="G16" s="35"/>
      <c r="H16" s="56">
        <f t="array" aca="1" ref="H16" ca="1">IF(OR($D16=Fériés,$D16=Ponts,NOT(NETWORKDAYS.INTL($D16,$D16,Chômés))),"Erreur de",IF($D16="","Absence de",IFERROR(
IF($I16="Terminé","Opération",
IF(TODAY()&lt;=$D16,$D16,
IF($I16&lt;WORKDAY.INTL(Prochaine_Echéance,IF(OR(WORKDAY.INTL(Prochaine_Echéance,0,Chômés,Tout_JF_P)=Tout_JF_P),1,0)*Sens,Chômés,Tout_JF_P),
$I16,
WORKDAY.INTL(Prochaine_Echéance,IF(OR(WORKDAY.INTL(Prochaine_Echéance,0,Chômés,Tout_JF_P)=Tout_JF_P),1,0)*Sens,Chômés,Tout_JF_P))
)),
IF($D16="","Absence de","Erreur de"))))</f>
        <v>44145</v>
      </c>
      <c r="I16" s="60" t="str">
        <f t="array" aca="1" ref="I16" ca="1">IF(OR($D16=Fériés,$D16=Ponts,NOT(NETWORKDAYS.INTL($D16,$D16,Chômés))),"date de début",IFERROR(
IF(La_Dernière_Opération&gt;EDATE($D16,100),"Perpétuel",
IF(La_Dernière_Opération&lt;TODAY(),"Terminé",La_Dernière_Opération)),IF(AND(ISNUMBER($D16),$E16=""),"périodicité","date de début")))</f>
        <v>date de début</v>
      </c>
      <c r="J16" s="40" t="str">
        <f t="array" aca="1" ref="J16" ca="1">IFERROR(IF(J$4&lt;$D16,"",
IF(J$4&gt;La_Dernière_Opération,"",
IF(J$4=La_Dernière_Opération,Montant,
IF(J$4=$D16,IF(OR(J$4=Tout_JF_P,NOT(NETWORKDAYS.INTL(J$4,J$4,Chômés))),"*",Montant),
IF(_T_E=J$4,IF(OR(J$4=Tout_JF_P,NOT(NETWORKDAYS.INTL(J$4,J$4,Chômés))),"*",Montant),
IF(AND(OFFSET(J16,,-Sens)&lt;&gt;"",OR(OFFSET(J$4,,-Sens)=Tout_JF_P,NOT(NETWORKDAYS.INTL(OFFSET(J$4,,-Sens),OFFSET(J$4,,-Sens),Chômés)))),IF(OR(J$4=Tout_JF_P,NOT(NETWORKDAYS.INTL(J$4,J$4,Chômés))),"*",Montant),
"")))))),"")</f>
        <v/>
      </c>
      <c r="K16" s="40" t="str">
        <f t="array" aca="1" ref="K16" ca="1">IFERROR(IF(K$4&lt;$D16,"",
IF(K$4&gt;La_Dernière_Opération,"",
IF(K$4=La_Dernière_Opération,Montant,
IF(K$4=$D16,IF(OR(K$4=Tout_JF_P,NOT(NETWORKDAYS.INTL(K$4,K$4,Chômés))),"*",Montant),
IF(_T_E=K$4,IF(OR(K$4=Tout_JF_P,NOT(NETWORKDAYS.INTL(K$4,K$4,Chômés))),"*",Montant),
IF(AND(OFFSET(K16,,-Sens)&lt;&gt;"",OR(OFFSET(K$4,,-Sens)=Tout_JF_P,NOT(NETWORKDAYS.INTL(OFFSET(K$4,,-Sens),OFFSET(K$4,,-Sens),Chômés)))),IF(OR(K$4=Tout_JF_P,NOT(NETWORKDAYS.INTL(K$4,K$4,Chômés))),"*",Montant),
"")))))),"")</f>
        <v/>
      </c>
      <c r="L16" s="40" t="str">
        <f t="array" aca="1" ref="L16" ca="1">IFERROR(IF(L$4&lt;$D16,"",
IF(L$4&gt;La_Dernière_Opération,"",
IF(L$4=La_Dernière_Opération,Montant,
IF(L$4=$D16,IF(OR(L$4=Tout_JF_P,NOT(NETWORKDAYS.INTL(L$4,L$4,Chômés))),"*",Montant),
IF(_T_E=L$4,IF(OR(L$4=Tout_JF_P,NOT(NETWORKDAYS.INTL(L$4,L$4,Chômés))),"*",Montant),
IF(AND(OFFSET(L16,,-Sens)&lt;&gt;"",OR(OFFSET(L$4,,-Sens)=Tout_JF_P,NOT(NETWORKDAYS.INTL(OFFSET(L$4,,-Sens),OFFSET(L$4,,-Sens),Chômés)))),IF(OR(L$4=Tout_JF_P,NOT(NETWORKDAYS.INTL(L$4,L$4,Chômés))),"*",Montant),
"")))))),"")</f>
        <v/>
      </c>
      <c r="M16" s="40" t="str">
        <f t="array" aca="1" ref="M16" ca="1">IFERROR(IF(M$4&lt;$D16,"",
IF(M$4&gt;La_Dernière_Opération,"",
IF(M$4=La_Dernière_Opération,Montant,
IF(M$4=$D16,IF(OR(M$4=Tout_JF_P,NOT(NETWORKDAYS.INTL(M$4,M$4,Chômés))),"*",Montant),
IF(_T_E=M$4,IF(OR(M$4=Tout_JF_P,NOT(NETWORKDAYS.INTL(M$4,M$4,Chômés))),"*",Montant),
IF(AND(OFFSET(M16,,-Sens)&lt;&gt;"",OR(OFFSET(M$4,,-Sens)=Tout_JF_P,NOT(NETWORKDAYS.INTL(OFFSET(M$4,,-Sens),OFFSET(M$4,,-Sens),Chômés)))),IF(OR(M$4=Tout_JF_P,NOT(NETWORKDAYS.INTL(M$4,M$4,Chômés))),"*",Montant),
"")))))),"")</f>
        <v/>
      </c>
      <c r="N16" s="40" t="str">
        <f t="array" aca="1" ref="N16" ca="1">IFERROR(IF(N$4&lt;$D16,"",
IF(N$4&gt;La_Dernière_Opération,"",
IF(N$4=La_Dernière_Opération,Montant,
IF(N$4=$D16,IF(OR(N$4=Tout_JF_P,NOT(NETWORKDAYS.INTL(N$4,N$4,Chômés))),"*",Montant),
IF(_T_E=N$4,IF(OR(N$4=Tout_JF_P,NOT(NETWORKDAYS.INTL(N$4,N$4,Chômés))),"*",Montant),
IF(AND(OFFSET(N16,,-Sens)&lt;&gt;"",OR(OFFSET(N$4,,-Sens)=Tout_JF_P,NOT(NETWORKDAYS.INTL(OFFSET(N$4,,-Sens),OFFSET(N$4,,-Sens),Chômés)))),IF(OR(N$4=Tout_JF_P,NOT(NETWORKDAYS.INTL(N$4,N$4,Chômés))),"*",Montant),
"")))))),"")</f>
        <v/>
      </c>
      <c r="O16" s="40" t="str">
        <f t="array" aca="1" ref="O16" ca="1">IFERROR(IF(O$4&lt;$D16,"",
IF(O$4&gt;La_Dernière_Opération,"",
IF(O$4=La_Dernière_Opération,Montant,
IF(O$4=$D16,IF(OR(O$4=Tout_JF_P,NOT(NETWORKDAYS.INTL(O$4,O$4,Chômés))),"*",Montant),
IF(_T_E=O$4,IF(OR(O$4=Tout_JF_P,NOT(NETWORKDAYS.INTL(O$4,O$4,Chômés))),"*",Montant),
IF(AND(OFFSET(O16,,-Sens)&lt;&gt;"",OR(OFFSET(O$4,,-Sens)=Tout_JF_P,NOT(NETWORKDAYS.INTL(OFFSET(O$4,,-Sens),OFFSET(O$4,,-Sens),Chômés)))),IF(OR(O$4=Tout_JF_P,NOT(NETWORKDAYS.INTL(O$4,O$4,Chômés))),"*",Montant),
"")))))),"")</f>
        <v/>
      </c>
      <c r="P16" s="40" t="str">
        <f t="array" aca="1" ref="P16" ca="1">IFERROR(IF(P$4&lt;$D16,"",
IF(P$4&gt;La_Dernière_Opération,"",
IF(P$4=La_Dernière_Opération,Montant,
IF(P$4=$D16,IF(OR(P$4=Tout_JF_P,NOT(NETWORKDAYS.INTL(P$4,P$4,Chômés))),"*",Montant),
IF(_T_E=P$4,IF(OR(P$4=Tout_JF_P,NOT(NETWORKDAYS.INTL(P$4,P$4,Chômés))),"*",Montant),
IF(AND(OFFSET(P16,,-Sens)&lt;&gt;"",OR(OFFSET(P$4,,-Sens)=Tout_JF_P,NOT(NETWORKDAYS.INTL(OFFSET(P$4,,-Sens),OFFSET(P$4,,-Sens),Chômés)))),IF(OR(P$4=Tout_JF_P,NOT(NETWORKDAYS.INTL(P$4,P$4,Chômés))),"*",Montant),
"")))))),"")</f>
        <v/>
      </c>
      <c r="Q16" s="40" t="str">
        <f t="array" aca="1" ref="Q16" ca="1">IFERROR(IF(Q$4&lt;$D16,"",
IF(Q$4&gt;La_Dernière_Opération,"",
IF(Q$4=La_Dernière_Opération,Montant,
IF(Q$4=$D16,IF(OR(Q$4=Tout_JF_P,NOT(NETWORKDAYS.INTL(Q$4,Q$4,Chômés))),"*",Montant),
IF(_T_E=Q$4,IF(OR(Q$4=Tout_JF_P,NOT(NETWORKDAYS.INTL(Q$4,Q$4,Chômés))),"*",Montant),
IF(AND(OFFSET(Q16,,-Sens)&lt;&gt;"",OR(OFFSET(Q$4,,-Sens)=Tout_JF_P,NOT(NETWORKDAYS.INTL(OFFSET(Q$4,,-Sens),OFFSET(Q$4,,-Sens),Chômés)))),IF(OR(Q$4=Tout_JF_P,NOT(NETWORKDAYS.INTL(Q$4,Q$4,Chômés))),"*",Montant),
"")))))),"")</f>
        <v/>
      </c>
      <c r="R16" s="91" t="str">
        <f t="array" aca="1" ref="R16" ca="1">IFERROR(IF(R$4&lt;$D16,"",
IF(R$4&gt;La_Dernière_Opération,"",
IF(R$4=La_Dernière_Opération,Montant,
IF(R$4=$D16,IF(OR(R$4=Tout_JF_P,NOT(NETWORKDAYS.INTL(R$4,R$4,Chômés))),"*",Montant),
IF(_T_E=R$4,IF(OR(R$4=Tout_JF_P,NOT(NETWORKDAYS.INTL(R$4,R$4,Chômés))),"*",Montant),
IF(AND(OFFSET(R16,,-Sens)&lt;&gt;"",OR(OFFSET(R$4,,-Sens)=Tout_JF_P,NOT(NETWORKDAYS.INTL(OFFSET(R$4,,-Sens),OFFSET(R$4,,-Sens),Chômés)))),IF(OR(R$4=Tout_JF_P,NOT(NETWORKDAYS.INTL(R$4,R$4,Chômés))),"*",Montant),
"")))))),"")</f>
        <v/>
      </c>
      <c r="S16" s="91" t="str">
        <f t="array" aca="1" ref="S16" ca="1">IFERROR(IF(S$4&lt;$D16,"",
IF(S$4&gt;La_Dernière_Opération,"",
IF(S$4=La_Dernière_Opération,Montant,
IF(S$4=$D16,IF(OR(S$4=Tout_JF_P,NOT(NETWORKDAYS.INTL(S$4,S$4,Chômés))),"*",Montant),
IF(_T_E=S$4,IF(OR(S$4=Tout_JF_P,NOT(NETWORKDAYS.INTL(S$4,S$4,Chômés))),"*",Montant),
IF(AND(OFFSET(S16,,-Sens)&lt;&gt;"",OR(OFFSET(S$4,,-Sens)=Tout_JF_P,NOT(NETWORKDAYS.INTL(OFFSET(S$4,,-Sens),OFFSET(S$4,,-Sens),Chômés)))),IF(OR(S$4=Tout_JF_P,NOT(NETWORKDAYS.INTL(S$4,S$4,Chômés))),"*",Montant),
"")))))),"")</f>
        <v/>
      </c>
      <c r="T16" s="91" t="str">
        <f t="array" aca="1" ref="T16" ca="1">IFERROR(IF(T$4&lt;$D16,"",
IF(T$4&gt;La_Dernière_Opération,"",
IF(T$4=La_Dernière_Opération,Montant,
IF(T$4=$D16,IF(OR(T$4=Tout_JF_P,NOT(NETWORKDAYS.INTL(T$4,T$4,Chômés))),"*",Montant),
IF(_T_E=T$4,IF(OR(T$4=Tout_JF_P,NOT(NETWORKDAYS.INTL(T$4,T$4,Chômés))),"*",Montant),
IF(AND(OFFSET(T16,,-Sens)&lt;&gt;"",OR(OFFSET(T$4,,-Sens)=Tout_JF_P,NOT(NETWORKDAYS.INTL(OFFSET(T$4,,-Sens),OFFSET(T$4,,-Sens),Chômés)))),IF(OR(T$4=Tout_JF_P,NOT(NETWORKDAYS.INTL(T$4,T$4,Chômés))),"*",Montant),
"")))))),"")</f>
        <v/>
      </c>
      <c r="U16" s="91" t="str">
        <f t="array" aca="1" ref="U16" ca="1">IFERROR(IF(U$4&lt;$D16,"",
IF(U$4&gt;La_Dernière_Opération,"",
IF(U$4=La_Dernière_Opération,Montant,
IF(U$4=$D16,IF(OR(U$4=Tout_JF_P,NOT(NETWORKDAYS.INTL(U$4,U$4,Chômés))),"*",Montant),
IF(_T_E=U$4,IF(OR(U$4=Tout_JF_P,NOT(NETWORKDAYS.INTL(U$4,U$4,Chômés))),"*",Montant),
IF(AND(OFFSET(U16,,-Sens)&lt;&gt;"",OR(OFFSET(U$4,,-Sens)=Tout_JF_P,NOT(NETWORKDAYS.INTL(OFFSET(U$4,,-Sens),OFFSET(U$4,,-Sens),Chômés)))),IF(OR(U$4=Tout_JF_P,NOT(NETWORKDAYS.INTL(U$4,U$4,Chômés))),"*",Montant),
"")))))),"")</f>
        <v/>
      </c>
      <c r="V16" s="91" t="str">
        <f t="array" aca="1" ref="V16" ca="1">IFERROR(IF(V$4&lt;$D16,"",
IF(V$4&gt;La_Dernière_Opération,"",
IF(V$4=La_Dernière_Opération,Montant,
IF(V$4=$D16,IF(OR(V$4=Tout_JF_P,NOT(NETWORKDAYS.INTL(V$4,V$4,Chômés))),"*",Montant),
IF(_T_E=V$4,IF(OR(V$4=Tout_JF_P,NOT(NETWORKDAYS.INTL(V$4,V$4,Chômés))),"*",Montant),
IF(AND(OFFSET(V16,,-Sens)&lt;&gt;"",OR(OFFSET(V$4,,-Sens)=Tout_JF_P,NOT(NETWORKDAYS.INTL(OFFSET(V$4,,-Sens),OFFSET(V$4,,-Sens),Chômés)))),IF(OR(V$4=Tout_JF_P,NOT(NETWORKDAYS.INTL(V$4,V$4,Chômés))),"*",Montant),
"")))))),"")</f>
        <v/>
      </c>
      <c r="W16" s="91" t="str">
        <f t="array" aca="1" ref="W16" ca="1">IFERROR(IF(W$4&lt;$D16,"",
IF(W$4&gt;La_Dernière_Opération,"",
IF(W$4=La_Dernière_Opération,Montant,
IF(W$4=$D16,IF(OR(W$4=Tout_JF_P,NOT(NETWORKDAYS.INTL(W$4,W$4,Chômés))),"*",Montant),
IF(_T_E=W$4,IF(OR(W$4=Tout_JF_P,NOT(NETWORKDAYS.INTL(W$4,W$4,Chômés))),"*",Montant),
IF(AND(OFFSET(W16,,-Sens)&lt;&gt;"",OR(OFFSET(W$4,,-Sens)=Tout_JF_P,NOT(NETWORKDAYS.INTL(OFFSET(W$4,,-Sens),OFFSET(W$4,,-Sens),Chômés)))),IF(OR(W$4=Tout_JF_P,NOT(NETWORKDAYS.INTL(W$4,W$4,Chômés))),"*",Montant),
"")))))),"")</f>
        <v/>
      </c>
      <c r="X16" s="91" t="str">
        <f t="array" aca="1" ref="X16" ca="1">IFERROR(IF(X$4&lt;$D16,"",
IF(X$4&gt;La_Dernière_Opération,"",
IF(X$4=La_Dernière_Opération,Montant,
IF(X$4=$D16,IF(OR(X$4=Tout_JF_P,NOT(NETWORKDAYS.INTL(X$4,X$4,Chômés))),"*",Montant),
IF(_T_E=X$4,IF(OR(X$4=Tout_JF_P,NOT(NETWORKDAYS.INTL(X$4,X$4,Chômés))),"*",Montant),
IF(AND(OFFSET(X16,,-Sens)&lt;&gt;"",OR(OFFSET(X$4,,-Sens)=Tout_JF_P,NOT(NETWORKDAYS.INTL(OFFSET(X$4,,-Sens),OFFSET(X$4,,-Sens),Chômés)))),IF(OR(X$4=Tout_JF_P,NOT(NETWORKDAYS.INTL(X$4,X$4,Chômés))),"*",Montant),
"")))))),"")</f>
        <v/>
      </c>
      <c r="Y16" s="91" t="str">
        <f t="array" aca="1" ref="Y16" ca="1">IFERROR(IF(Y$4&lt;$D16,"",
IF(Y$4&gt;La_Dernière_Opération,"",
IF(Y$4=La_Dernière_Opération,Montant,
IF(Y$4=$D16,IF(OR(Y$4=Tout_JF_P,NOT(NETWORKDAYS.INTL(Y$4,Y$4,Chômés))),"*",Montant),
IF(_T_E=Y$4,IF(OR(Y$4=Tout_JF_P,NOT(NETWORKDAYS.INTL(Y$4,Y$4,Chômés))),"*",Montant),
IF(AND(OFFSET(Y16,,-Sens)&lt;&gt;"",OR(OFFSET(Y$4,,-Sens)=Tout_JF_P,NOT(NETWORKDAYS.INTL(OFFSET(Y$4,,-Sens),OFFSET(Y$4,,-Sens),Chômés)))),IF(OR(Y$4=Tout_JF_P,NOT(NETWORKDAYS.INTL(Y$4,Y$4,Chômés))),"*",Montant),
"")))))),"")</f>
        <v/>
      </c>
      <c r="Z16" s="91" t="str">
        <f t="array" aca="1" ref="Z16" ca="1">IFERROR(IF(Z$4&lt;$D16,"",
IF(Z$4&gt;La_Dernière_Opération,"",
IF(Z$4=La_Dernière_Opération,Montant,
IF(Z$4=$D16,IF(OR(Z$4=Tout_JF_P,NOT(NETWORKDAYS.INTL(Z$4,Z$4,Chômés))),"*",Montant),
IF(_T_E=Z$4,IF(OR(Z$4=Tout_JF_P,NOT(NETWORKDAYS.INTL(Z$4,Z$4,Chômés))),"*",Montant),
IF(AND(OFFSET(Z16,,-Sens)&lt;&gt;"",OR(OFFSET(Z$4,,-Sens)=Tout_JF_P,NOT(NETWORKDAYS.INTL(OFFSET(Z$4,,-Sens),OFFSET(Z$4,,-Sens),Chômés)))),IF(OR(Z$4=Tout_JF_P,NOT(NETWORKDAYS.INTL(Z$4,Z$4,Chômés))),"*",Montant),
"")))))),"")</f>
        <v/>
      </c>
      <c r="AA16" s="91" t="str">
        <f t="array" aca="1" ref="AA16" ca="1">IFERROR(IF(AA$4&lt;$D16,"",
IF(AA$4&gt;La_Dernière_Opération,"",
IF(AA$4=La_Dernière_Opération,Montant,
IF(AA$4=$D16,IF(OR(AA$4=Tout_JF_P,NOT(NETWORKDAYS.INTL(AA$4,AA$4,Chômés))),"*",Montant),
IF(_T_E=AA$4,IF(OR(AA$4=Tout_JF_P,NOT(NETWORKDAYS.INTL(AA$4,AA$4,Chômés))),"*",Montant),
IF(AND(OFFSET(AA16,,-Sens)&lt;&gt;"",OR(OFFSET(AA$4,,-Sens)=Tout_JF_P,NOT(NETWORKDAYS.INTL(OFFSET(AA$4,,-Sens),OFFSET(AA$4,,-Sens),Chômés)))),IF(OR(AA$4=Tout_JF_P,NOT(NETWORKDAYS.INTL(AA$4,AA$4,Chômés))),"*",Montant),
"")))))),"")</f>
        <v/>
      </c>
      <c r="AB16" s="91" t="str">
        <f t="array" aca="1" ref="AB16" ca="1">IFERROR(IF(AB$4&lt;$D16,"",
IF(AB$4&gt;La_Dernière_Opération,"",
IF(AB$4=La_Dernière_Opération,Montant,
IF(AB$4=$D16,IF(OR(AB$4=Tout_JF_P,NOT(NETWORKDAYS.INTL(AB$4,AB$4,Chômés))),"*",Montant),
IF(_T_E=AB$4,IF(OR(AB$4=Tout_JF_P,NOT(NETWORKDAYS.INTL(AB$4,AB$4,Chômés))),"*",Montant),
IF(AND(OFFSET(AB16,,-Sens)&lt;&gt;"",OR(OFFSET(AB$4,,-Sens)=Tout_JF_P,NOT(NETWORKDAYS.INTL(OFFSET(AB$4,,-Sens),OFFSET(AB$4,,-Sens),Chômés)))),IF(OR(AB$4=Tout_JF_P,NOT(NETWORKDAYS.INTL(AB$4,AB$4,Chômés))),"*",Montant),
"")))))),"")</f>
        <v/>
      </c>
      <c r="AC16" s="91" t="str">
        <f t="array" aca="1" ref="AC16" ca="1">IFERROR(IF(AC$4&lt;$D16,"",
IF(AC$4&gt;La_Dernière_Opération,"",
IF(AC$4=La_Dernière_Opération,Montant,
IF(AC$4=$D16,IF(OR(AC$4=Tout_JF_P,NOT(NETWORKDAYS.INTL(AC$4,AC$4,Chômés))),"*",Montant),
IF(_T_E=AC$4,IF(OR(AC$4=Tout_JF_P,NOT(NETWORKDAYS.INTL(AC$4,AC$4,Chômés))),"*",Montant),
IF(AND(OFFSET(AC16,,-Sens)&lt;&gt;"",OR(OFFSET(AC$4,,-Sens)=Tout_JF_P,NOT(NETWORKDAYS.INTL(OFFSET(AC$4,,-Sens),OFFSET(AC$4,,-Sens),Chômés)))),IF(OR(AC$4=Tout_JF_P,NOT(NETWORKDAYS.INTL(AC$4,AC$4,Chômés))),"*",Montant),
"")))))),"")</f>
        <v/>
      </c>
      <c r="AD16" s="91" t="str">
        <f t="array" aca="1" ref="AD16" ca="1">IFERROR(IF(AD$4&lt;$D16,"",
IF(AD$4&gt;La_Dernière_Opération,"",
IF(AD$4=La_Dernière_Opération,Montant,
IF(AD$4=$D16,IF(OR(AD$4=Tout_JF_P,NOT(NETWORKDAYS.INTL(AD$4,AD$4,Chômés))),"*",Montant),
IF(_T_E=AD$4,IF(OR(AD$4=Tout_JF_P,NOT(NETWORKDAYS.INTL(AD$4,AD$4,Chômés))),"*",Montant),
IF(AND(OFFSET(AD16,,-Sens)&lt;&gt;"",OR(OFFSET(AD$4,,-Sens)=Tout_JF_P,NOT(NETWORKDAYS.INTL(OFFSET(AD$4,,-Sens),OFFSET(AD$4,,-Sens),Chômés)))),IF(OR(AD$4=Tout_JF_P,NOT(NETWORKDAYS.INTL(AD$4,AD$4,Chômés))),"*",Montant),
"")))))),"")</f>
        <v/>
      </c>
      <c r="AE16" s="91" t="str">
        <f t="array" aca="1" ref="AE16" ca="1">IFERROR(IF(AE$4&lt;$D16,"",
IF(AE$4&gt;La_Dernière_Opération,"",
IF(AE$4=La_Dernière_Opération,Montant,
IF(AE$4=$D16,IF(OR(AE$4=Tout_JF_P,NOT(NETWORKDAYS.INTL(AE$4,AE$4,Chômés))),"*",Montant),
IF(_T_E=AE$4,IF(OR(AE$4=Tout_JF_P,NOT(NETWORKDAYS.INTL(AE$4,AE$4,Chômés))),"*",Montant),
IF(AND(OFFSET(AE16,,-Sens)&lt;&gt;"",OR(OFFSET(AE$4,,-Sens)=Tout_JF_P,NOT(NETWORKDAYS.INTL(OFFSET(AE$4,,-Sens),OFFSET(AE$4,,-Sens),Chômés)))),IF(OR(AE$4=Tout_JF_P,NOT(NETWORKDAYS.INTL(AE$4,AE$4,Chômés))),"*",Montant),
"")))))),"")</f>
        <v/>
      </c>
      <c r="AF16" s="91" t="str">
        <f t="array" aca="1" ref="AF16" ca="1">IFERROR(IF(AF$4&lt;$D16,"",
IF(AF$4&gt;La_Dernière_Opération,"",
IF(AF$4=La_Dernière_Opération,Montant,
IF(AF$4=$D16,IF(OR(AF$4=Tout_JF_P,NOT(NETWORKDAYS.INTL(AF$4,AF$4,Chômés))),"*",Montant),
IF(_T_E=AF$4,IF(OR(AF$4=Tout_JF_P,NOT(NETWORKDAYS.INTL(AF$4,AF$4,Chômés))),"*",Montant),
IF(AND(OFFSET(AF16,,-Sens)&lt;&gt;"",OR(OFFSET(AF$4,,-Sens)=Tout_JF_P,NOT(NETWORKDAYS.INTL(OFFSET(AF$4,,-Sens),OFFSET(AF$4,,-Sens),Chômés)))),IF(OR(AF$4=Tout_JF_P,NOT(NETWORKDAYS.INTL(AF$4,AF$4,Chômés))),"*",Montant),
"")))))),"")</f>
        <v/>
      </c>
      <c r="AG16" s="91" t="str">
        <f t="array" aca="1" ref="AG16" ca="1">IFERROR(IF(AG$4&lt;$D16,"",
IF(AG$4&gt;La_Dernière_Opération,"",
IF(AG$4=La_Dernière_Opération,Montant,
IF(AG$4=$D16,IF(OR(AG$4=Tout_JF_P,NOT(NETWORKDAYS.INTL(AG$4,AG$4,Chômés))),"*",Montant),
IF(_T_E=AG$4,IF(OR(AG$4=Tout_JF_P,NOT(NETWORKDAYS.INTL(AG$4,AG$4,Chômés))),"*",Montant),
IF(AND(OFFSET(AG16,,-Sens)&lt;&gt;"",OR(OFFSET(AG$4,,-Sens)=Tout_JF_P,NOT(NETWORKDAYS.INTL(OFFSET(AG$4,,-Sens),OFFSET(AG$4,,-Sens),Chômés)))),IF(OR(AG$4=Tout_JF_P,NOT(NETWORKDAYS.INTL(AG$4,AG$4,Chômés))),"*",Montant),
"")))))),"")</f>
        <v/>
      </c>
      <c r="AH16" s="91" t="str">
        <f t="array" aca="1" ref="AH16" ca="1">IFERROR(IF(AH$4&lt;$D16,"",
IF(AH$4&gt;La_Dernière_Opération,"",
IF(AH$4=La_Dernière_Opération,Montant,
IF(AH$4=$D16,IF(OR(AH$4=Tout_JF_P,NOT(NETWORKDAYS.INTL(AH$4,AH$4,Chômés))),"*",Montant),
IF(_T_E=AH$4,IF(OR(AH$4=Tout_JF_P,NOT(NETWORKDAYS.INTL(AH$4,AH$4,Chômés))),"*",Montant),
IF(AND(OFFSET(AH16,,-Sens)&lt;&gt;"",OR(OFFSET(AH$4,,-Sens)=Tout_JF_P,NOT(NETWORKDAYS.INTL(OFFSET(AH$4,,-Sens),OFFSET(AH$4,,-Sens),Chômés)))),IF(OR(AH$4=Tout_JF_P,NOT(NETWORKDAYS.INTL(AH$4,AH$4,Chômés))),"*",Montant),
"")))))),"")</f>
        <v/>
      </c>
      <c r="AI16" s="91" t="str">
        <f t="array" aca="1" ref="AI16" ca="1">IFERROR(IF(AI$4&lt;$D16,"",
IF(AI$4&gt;La_Dernière_Opération,"",
IF(AI$4=La_Dernière_Opération,Montant,
IF(AI$4=$D16,IF(OR(AI$4=Tout_JF_P,NOT(NETWORKDAYS.INTL(AI$4,AI$4,Chômés))),"*",Montant),
IF(_T_E=AI$4,IF(OR(AI$4=Tout_JF_P,NOT(NETWORKDAYS.INTL(AI$4,AI$4,Chômés))),"*",Montant),
IF(AND(OFFSET(AI16,,-Sens)&lt;&gt;"",OR(OFFSET(AI$4,,-Sens)=Tout_JF_P,NOT(NETWORKDAYS.INTL(OFFSET(AI$4,,-Sens),OFFSET(AI$4,,-Sens),Chômés)))),IF(OR(AI$4=Tout_JF_P,NOT(NETWORKDAYS.INTL(AI$4,AI$4,Chômés))),"*",Montant),
"")))))),"")</f>
        <v/>
      </c>
      <c r="AJ16" s="91" t="str">
        <f t="array" aca="1" ref="AJ16" ca="1">IFERROR(IF(AJ$4&lt;$D16,"",
IF(AJ$4&gt;La_Dernière_Opération,"",
IF(AJ$4=La_Dernière_Opération,Montant,
IF(AJ$4=$D16,IF(OR(AJ$4=Tout_JF_P,NOT(NETWORKDAYS.INTL(AJ$4,AJ$4,Chômés))),"*",Montant),
IF(_T_E=AJ$4,IF(OR(AJ$4=Tout_JF_P,NOT(NETWORKDAYS.INTL(AJ$4,AJ$4,Chômés))),"*",Montant),
IF(AND(OFFSET(AJ16,,-Sens)&lt;&gt;"",OR(OFFSET(AJ$4,,-Sens)=Tout_JF_P,NOT(NETWORKDAYS.INTL(OFFSET(AJ$4,,-Sens),OFFSET(AJ$4,,-Sens),Chômés)))),IF(OR(AJ$4=Tout_JF_P,NOT(NETWORKDAYS.INTL(AJ$4,AJ$4,Chômés))),"*",Montant),
"")))))),"")</f>
        <v/>
      </c>
      <c r="AK16" s="91" t="str">
        <f t="array" aca="1" ref="AK16" ca="1">IFERROR(IF(AK$4&lt;$D16,"",
IF(AK$4&gt;La_Dernière_Opération,"",
IF(AK$4=La_Dernière_Opération,Montant,
IF(AK$4=$D16,IF(OR(AK$4=Tout_JF_P,NOT(NETWORKDAYS.INTL(AK$4,AK$4,Chômés))),"*",Montant),
IF(_T_E=AK$4,IF(OR(AK$4=Tout_JF_P,NOT(NETWORKDAYS.INTL(AK$4,AK$4,Chômés))),"*",Montant),
IF(AND(OFFSET(AK16,,-Sens)&lt;&gt;"",OR(OFFSET(AK$4,,-Sens)=Tout_JF_P,NOT(NETWORKDAYS.INTL(OFFSET(AK$4,,-Sens),OFFSET(AK$4,,-Sens),Chômés)))),IF(OR(AK$4=Tout_JF_P,NOT(NETWORKDAYS.INTL(AK$4,AK$4,Chômés))),"*",Montant),
"")))))),"")</f>
        <v/>
      </c>
      <c r="AL16" s="91" t="str">
        <f t="array" aca="1" ref="AL16" ca="1">IFERROR(IF(AL$4&lt;$D16,"",
IF(AL$4&gt;La_Dernière_Opération,"",
IF(AL$4=La_Dernière_Opération,Montant,
IF(AL$4=$D16,IF(OR(AL$4=Tout_JF_P,NOT(NETWORKDAYS.INTL(AL$4,AL$4,Chômés))),"*",Montant),
IF(_T_E=AL$4,IF(OR(AL$4=Tout_JF_P,NOT(NETWORKDAYS.INTL(AL$4,AL$4,Chômés))),"*",Montant),
IF(AND(OFFSET(AL16,,-Sens)&lt;&gt;"",OR(OFFSET(AL$4,,-Sens)=Tout_JF_P,NOT(NETWORKDAYS.INTL(OFFSET(AL$4,,-Sens),OFFSET(AL$4,,-Sens),Chômés)))),IF(OR(AL$4=Tout_JF_P,NOT(NETWORKDAYS.INTL(AL$4,AL$4,Chômés))),"*",Montant),
"")))))),"")</f>
        <v/>
      </c>
      <c r="AM16" s="91" t="str">
        <f t="array" aca="1" ref="AM16" ca="1">IFERROR(IF(AM$4&lt;$D16,"",
IF(AM$4&gt;La_Dernière_Opération,"",
IF(AM$4=La_Dernière_Opération,Montant,
IF(AM$4=$D16,IF(OR(AM$4=Tout_JF_P,NOT(NETWORKDAYS.INTL(AM$4,AM$4,Chômés))),"*",Montant),
IF(_T_E=AM$4,IF(OR(AM$4=Tout_JF_P,NOT(NETWORKDAYS.INTL(AM$4,AM$4,Chômés))),"*",Montant),
IF(AND(OFFSET(AM16,,-Sens)&lt;&gt;"",OR(OFFSET(AM$4,,-Sens)=Tout_JF_P,NOT(NETWORKDAYS.INTL(OFFSET(AM$4,,-Sens),OFFSET(AM$4,,-Sens),Chômés)))),IF(OR(AM$4=Tout_JF_P,NOT(NETWORKDAYS.INTL(AM$4,AM$4,Chômés))),"*",Montant),
"")))))),"")</f>
        <v/>
      </c>
      <c r="AN16" s="91" t="str">
        <f t="array" aca="1" ref="AN16" ca="1">IFERROR(IF(AN$4&lt;$D16,"",
IF(AN$4&gt;La_Dernière_Opération,"",
IF(AN$4=La_Dernière_Opération,Montant,
IF(AN$4=$D16,IF(OR(AN$4=Tout_JF_P,NOT(NETWORKDAYS.INTL(AN$4,AN$4,Chômés))),"*",Montant),
IF(_T_E=AN$4,IF(OR(AN$4=Tout_JF_P,NOT(NETWORKDAYS.INTL(AN$4,AN$4,Chômés))),"*",Montant),
IF(AND(OFFSET(AN16,,-Sens)&lt;&gt;"",OR(OFFSET(AN$4,,-Sens)=Tout_JF_P,NOT(NETWORKDAYS.INTL(OFFSET(AN$4,,-Sens),OFFSET(AN$4,,-Sens),Chômés)))),IF(OR(AN$4=Tout_JF_P,NOT(NETWORKDAYS.INTL(AN$4,AN$4,Chômés))),"*",Montant),
"")))))),"")</f>
        <v/>
      </c>
      <c r="AO16" s="91" t="str">
        <f t="array" aca="1" ref="AO16" ca="1">IFERROR(IF(AO$4&lt;$D16,"",
IF(AO$4&gt;La_Dernière_Opération,"",
IF(AO$4=La_Dernière_Opération,Montant,
IF(AO$4=$D16,IF(OR(AO$4=Tout_JF_P,NOT(NETWORKDAYS.INTL(AO$4,AO$4,Chômés))),"*",Montant),
IF(_T_E=AO$4,IF(OR(AO$4=Tout_JF_P,NOT(NETWORKDAYS.INTL(AO$4,AO$4,Chômés))),"*",Montant),
IF(AND(OFFSET(AO16,,-Sens)&lt;&gt;"",OR(OFFSET(AO$4,,-Sens)=Tout_JF_P,NOT(NETWORKDAYS.INTL(OFFSET(AO$4,,-Sens),OFFSET(AO$4,,-Sens),Chômés)))),IF(OR(AO$4=Tout_JF_P,NOT(NETWORKDAYS.INTL(AO$4,AO$4,Chômés))),"*",Montant),
"")))))),"")</f>
        <v/>
      </c>
      <c r="AP16" s="91" t="str">
        <f t="array" aca="1" ref="AP16" ca="1">IFERROR(IF(AP$4&lt;$D16,"",
IF(AP$4&gt;La_Dernière_Opération,"",
IF(AP$4=La_Dernière_Opération,Montant,
IF(AP$4=$D16,IF(OR(AP$4=Tout_JF_P,NOT(NETWORKDAYS.INTL(AP$4,AP$4,Chômés))),"*",Montant),
IF(_T_E=AP$4,IF(OR(AP$4=Tout_JF_P,NOT(NETWORKDAYS.INTL(AP$4,AP$4,Chômés))),"*",Montant),
IF(AND(OFFSET(AP16,,-Sens)&lt;&gt;"",OR(OFFSET(AP$4,,-Sens)=Tout_JF_P,NOT(NETWORKDAYS.INTL(OFFSET(AP$4,,-Sens),OFFSET(AP$4,,-Sens),Chômés)))),IF(OR(AP$4=Tout_JF_P,NOT(NETWORKDAYS.INTL(AP$4,AP$4,Chômés))),"*",Montant),
"")))))),"")</f>
        <v/>
      </c>
      <c r="AQ16" s="91" t="str">
        <f t="array" aca="1" ref="AQ16" ca="1">IFERROR(IF(AQ$4&lt;$D16,"",
IF(AQ$4&gt;La_Dernière_Opération,"",
IF(AQ$4=La_Dernière_Opération,Montant,
IF(AQ$4=$D16,IF(OR(AQ$4=Tout_JF_P,NOT(NETWORKDAYS.INTL(AQ$4,AQ$4,Chômés))),"*",Montant),
IF(_T_E=AQ$4,IF(OR(AQ$4=Tout_JF_P,NOT(NETWORKDAYS.INTL(AQ$4,AQ$4,Chômés))),"*",Montant),
IF(AND(OFFSET(AQ16,,-Sens)&lt;&gt;"",OR(OFFSET(AQ$4,,-Sens)=Tout_JF_P,NOT(NETWORKDAYS.INTL(OFFSET(AQ$4,,-Sens),OFFSET(AQ$4,,-Sens),Chômés)))),IF(OR(AQ$4=Tout_JF_P,NOT(NETWORKDAYS.INTL(AQ$4,AQ$4,Chômés))),"*",Montant),
"")))))),"")</f>
        <v/>
      </c>
      <c r="AR16" s="91" t="str">
        <f t="array" aca="1" ref="AR16" ca="1">IFERROR(IF(AR$4&lt;$D16,"",
IF(AR$4&gt;La_Dernière_Opération,"",
IF(AR$4=La_Dernière_Opération,Montant,
IF(AR$4=$D16,IF(OR(AR$4=Tout_JF_P,NOT(NETWORKDAYS.INTL(AR$4,AR$4,Chômés))),"*",Montant),
IF(_T_E=AR$4,IF(OR(AR$4=Tout_JF_P,NOT(NETWORKDAYS.INTL(AR$4,AR$4,Chômés))),"*",Montant),
IF(AND(OFFSET(AR16,,-Sens)&lt;&gt;"",OR(OFFSET(AR$4,,-Sens)=Tout_JF_P,NOT(NETWORKDAYS.INTL(OFFSET(AR$4,,-Sens),OFFSET(AR$4,,-Sens),Chômés)))),IF(OR(AR$4=Tout_JF_P,NOT(NETWORKDAYS.INTL(AR$4,AR$4,Chômés))),"*",Montant),
"")))))),"")</f>
        <v/>
      </c>
      <c r="AS16" s="91" t="str">
        <f t="array" aca="1" ref="AS16" ca="1">IFERROR(IF(AS$4&lt;$D16,"",
IF(AS$4&gt;La_Dernière_Opération,"",
IF(AS$4=La_Dernière_Opération,Montant,
IF(AS$4=$D16,IF(OR(AS$4=Tout_JF_P,NOT(NETWORKDAYS.INTL(AS$4,AS$4,Chômés))),"*",Montant),
IF(_T_E=AS$4,IF(OR(AS$4=Tout_JF_P,NOT(NETWORKDAYS.INTL(AS$4,AS$4,Chômés))),"*",Montant),
IF(AND(OFFSET(AS16,,-Sens)&lt;&gt;"",OR(OFFSET(AS$4,,-Sens)=Tout_JF_P,NOT(NETWORKDAYS.INTL(OFFSET(AS$4,,-Sens),OFFSET(AS$4,,-Sens),Chômés)))),IF(OR(AS$4=Tout_JF_P,NOT(NETWORKDAYS.INTL(AS$4,AS$4,Chômés))),"*",Montant),
"")))))),"")</f>
        <v/>
      </c>
      <c r="AT16" s="91" t="str">
        <f t="array" aca="1" ref="AT16" ca="1">IFERROR(IF(AT$4&lt;$D16,"",
IF(AT$4&gt;La_Dernière_Opération,"",
IF(AT$4=La_Dernière_Opération,Montant,
IF(AT$4=$D16,IF(OR(AT$4=Tout_JF_P,NOT(NETWORKDAYS.INTL(AT$4,AT$4,Chômés))),"*",Montant),
IF(_T_E=AT$4,IF(OR(AT$4=Tout_JF_P,NOT(NETWORKDAYS.INTL(AT$4,AT$4,Chômés))),"*",Montant),
IF(AND(OFFSET(AT16,,-Sens)&lt;&gt;"",OR(OFFSET(AT$4,,-Sens)=Tout_JF_P,NOT(NETWORKDAYS.INTL(OFFSET(AT$4,,-Sens),OFFSET(AT$4,,-Sens),Chômés)))),IF(OR(AT$4=Tout_JF_P,NOT(NETWORKDAYS.INTL(AT$4,AT$4,Chômés))),"*",Montant),
"")))))),"")</f>
        <v/>
      </c>
      <c r="AU16" s="91" t="str">
        <f t="array" aca="1" ref="AU16" ca="1">IFERROR(IF(AU$4&lt;$D16,"",
IF(AU$4&gt;La_Dernière_Opération,"",
IF(AU$4=La_Dernière_Opération,Montant,
IF(AU$4=$D16,IF(OR(AU$4=Tout_JF_P,NOT(NETWORKDAYS.INTL(AU$4,AU$4,Chômés))),"*",Montant),
IF(_T_E=AU$4,IF(OR(AU$4=Tout_JF_P,NOT(NETWORKDAYS.INTL(AU$4,AU$4,Chômés))),"*",Montant),
IF(AND(OFFSET(AU16,,-Sens)&lt;&gt;"",OR(OFFSET(AU$4,,-Sens)=Tout_JF_P,NOT(NETWORKDAYS.INTL(OFFSET(AU$4,,-Sens),OFFSET(AU$4,,-Sens),Chômés)))),IF(OR(AU$4=Tout_JF_P,NOT(NETWORKDAYS.INTL(AU$4,AU$4,Chômés))),"*",Montant),
"")))))),"")</f>
        <v/>
      </c>
      <c r="AV16" s="91" t="str">
        <f t="array" aca="1" ref="AV16" ca="1">IFERROR(IF(AV$4&lt;$D16,"",
IF(AV$4&gt;La_Dernière_Opération,"",
IF(AV$4=La_Dernière_Opération,Montant,
IF(AV$4=$D16,IF(OR(AV$4=Tout_JF_P,NOT(NETWORKDAYS.INTL(AV$4,AV$4,Chômés))),"*",Montant),
IF(_T_E=AV$4,IF(OR(AV$4=Tout_JF_P,NOT(NETWORKDAYS.INTL(AV$4,AV$4,Chômés))),"*",Montant),
IF(AND(OFFSET(AV16,,-Sens)&lt;&gt;"",OR(OFFSET(AV$4,,-Sens)=Tout_JF_P,NOT(NETWORKDAYS.INTL(OFFSET(AV$4,,-Sens),OFFSET(AV$4,,-Sens),Chômés)))),IF(OR(AV$4=Tout_JF_P,NOT(NETWORKDAYS.INTL(AV$4,AV$4,Chômés))),"*",Montant),
"")))))),"")</f>
        <v/>
      </c>
      <c r="AW16" s="91" t="str">
        <f t="array" aca="1" ref="AW16" ca="1">IFERROR(IF(AW$4&lt;$D16,"",
IF(AW$4&gt;La_Dernière_Opération,"",
IF(AW$4=La_Dernière_Opération,Montant,
IF(AW$4=$D16,IF(OR(AW$4=Tout_JF_P,NOT(NETWORKDAYS.INTL(AW$4,AW$4,Chômés))),"*",Montant),
IF(_T_E=AW$4,IF(OR(AW$4=Tout_JF_P,NOT(NETWORKDAYS.INTL(AW$4,AW$4,Chômés))),"*",Montant),
IF(AND(OFFSET(AW16,,-Sens)&lt;&gt;"",OR(OFFSET(AW$4,,-Sens)=Tout_JF_P,NOT(NETWORKDAYS.INTL(OFFSET(AW$4,,-Sens),OFFSET(AW$4,,-Sens),Chômés)))),IF(OR(AW$4=Tout_JF_P,NOT(NETWORKDAYS.INTL(AW$4,AW$4,Chômés))),"*",Montant),
"")))))),"")</f>
        <v/>
      </c>
      <c r="AX16" s="91" t="str">
        <f t="array" aca="1" ref="AX16" ca="1">IFERROR(IF(AX$4&lt;$D16,"",
IF(AX$4&gt;La_Dernière_Opération,"",
IF(AX$4=La_Dernière_Opération,Montant,
IF(AX$4=$D16,IF(OR(AX$4=Tout_JF_P,NOT(NETWORKDAYS.INTL(AX$4,AX$4,Chômés))),"*",Montant),
IF(_T_E=AX$4,IF(OR(AX$4=Tout_JF_P,NOT(NETWORKDAYS.INTL(AX$4,AX$4,Chômés))),"*",Montant),
IF(AND(OFFSET(AX16,,-Sens)&lt;&gt;"",OR(OFFSET(AX$4,,-Sens)=Tout_JF_P,NOT(NETWORKDAYS.INTL(OFFSET(AX$4,,-Sens),OFFSET(AX$4,,-Sens),Chômés)))),IF(OR(AX$4=Tout_JF_P,NOT(NETWORKDAYS.INTL(AX$4,AX$4,Chômés))),"*",Montant),
"")))))),"")</f>
        <v/>
      </c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X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O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F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5"/>
      <c r="XS16" s="5"/>
      <c r="XT16" s="5"/>
      <c r="XU16" s="5"/>
      <c r="XV16" s="5"/>
      <c r="XW16" s="5"/>
      <c r="XX16" s="5"/>
      <c r="XY16" s="5"/>
      <c r="XZ16" s="5"/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5"/>
      <c r="YP16" s="5"/>
      <c r="YQ16" s="5"/>
      <c r="YR16" s="5"/>
      <c r="YS16" s="5"/>
      <c r="YT16" s="5"/>
      <c r="YU16" s="5"/>
      <c r="YV16" s="5"/>
      <c r="YW16" s="5"/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5"/>
      <c r="ZM16" s="5"/>
      <c r="ZN16" s="5"/>
      <c r="ZO16" s="5"/>
      <c r="ZP16" s="5"/>
      <c r="ZQ16" s="5"/>
      <c r="ZR16" s="5"/>
      <c r="ZS16" s="5"/>
      <c r="ZT16" s="5"/>
      <c r="ZU16" s="5"/>
      <c r="ZV16" s="5"/>
      <c r="ZW16" s="5"/>
      <c r="ZX16" s="5"/>
      <c r="ZY16" s="5"/>
      <c r="ZZ16" s="5"/>
    </row>
    <row r="17" spans="1:702" ht="26.25" x14ac:dyDescent="0.25">
      <c r="A17" s="61" t="s">
        <v>124</v>
      </c>
      <c r="B17" s="44" t="s">
        <v>110</v>
      </c>
      <c r="C17" s="35"/>
      <c r="D17" s="56">
        <v>44155</v>
      </c>
      <c r="E17" s="30" t="s">
        <v>57</v>
      </c>
      <c r="F17" s="30">
        <v>10000</v>
      </c>
      <c r="G17" s="35"/>
      <c r="H17" s="56">
        <f t="array" aca="1" ref="H17" ca="1">IF(OR($D17=Fériés,$D17=Ponts,NOT(NETWORKDAYS.INTL($D17,$D17,Chômés))),"Erreur de",IF($D17="","Absence de",IFERROR(
IF($I17="Terminé","Opération",
IF(TODAY()&lt;=$D17,$D17,
IF($I17&lt;WORKDAY.INTL(Prochaine_Echéance,IF(OR(WORKDAY.INTL(Prochaine_Echéance,0,Chômés,Tout_JF_P)=Tout_JF_P),1,0)*Sens,Chômés,Tout_JF_P),
$I17,
WORKDAY.INTL(Prochaine_Echéance,IF(OR(WORKDAY.INTL(Prochaine_Echéance,0,Chômés,Tout_JF_P)=Tout_JF_P),1,0)*Sens,Chômés,Tout_JF_P))
)),
IF($D17="","Absence de","Erreur de"))))</f>
        <v>44155</v>
      </c>
      <c r="I17" s="60" t="str">
        <f t="array" aca="1" ref="I17" ca="1">IF(OR($D17=Fériés,$D17=Ponts,NOT(NETWORKDAYS.INTL($D17,$D17,Chômés))),"date de début",IFERROR(
IF(La_Dernière_Opération&gt;EDATE($D17,100),"Perpétuel",
IF(La_Dernière_Opération&lt;TODAY(),"Terminé",La_Dernière_Opération)),IF(AND(ISNUMBER($D17),$E17=""),"périodicité","date de début")))</f>
        <v>date de début</v>
      </c>
      <c r="J17" s="40" t="str">
        <f t="array" aca="1" ref="J17" ca="1">IFERROR(IF(J$4&lt;$D17,"",
IF(J$4&gt;La_Dernière_Opération,"",
IF(J$4=La_Dernière_Opération,Montant,
IF(J$4=$D17,IF(OR(J$4=Tout_JF_P,NOT(NETWORKDAYS.INTL(J$4,J$4,Chômés))),"*",Montant),
IF(_T_E=J$4,IF(OR(J$4=Tout_JF_P,NOT(NETWORKDAYS.INTL(J$4,J$4,Chômés))),"*",Montant),
IF(AND(OFFSET(J17,,-Sens)&lt;&gt;"",OR(OFFSET(J$4,,-Sens)=Tout_JF_P,NOT(NETWORKDAYS.INTL(OFFSET(J$4,,-Sens),OFFSET(J$4,,-Sens),Chômés)))),IF(OR(J$4=Tout_JF_P,NOT(NETWORKDAYS.INTL(J$4,J$4,Chômés))),"*",Montant),
"")))))),"")</f>
        <v/>
      </c>
      <c r="K17" s="40" t="str">
        <f t="array" aca="1" ref="K17" ca="1">IFERROR(IF(K$4&lt;$D17,"",
IF(K$4&gt;La_Dernière_Opération,"",
IF(K$4=La_Dernière_Opération,Montant,
IF(K$4=$D17,IF(OR(K$4=Tout_JF_P,NOT(NETWORKDAYS.INTL(K$4,K$4,Chômés))),"*",Montant),
IF(_T_E=K$4,IF(OR(K$4=Tout_JF_P,NOT(NETWORKDAYS.INTL(K$4,K$4,Chômés))),"*",Montant),
IF(AND(OFFSET(K17,,-Sens)&lt;&gt;"",OR(OFFSET(K$4,,-Sens)=Tout_JF_P,NOT(NETWORKDAYS.INTL(OFFSET(K$4,,-Sens),OFFSET(K$4,,-Sens),Chômés)))),IF(OR(K$4=Tout_JF_P,NOT(NETWORKDAYS.INTL(K$4,K$4,Chômés))),"*",Montant),
"")))))),"")</f>
        <v/>
      </c>
      <c r="L17" s="40" t="str">
        <f t="array" aca="1" ref="L17" ca="1">IFERROR(IF(L$4&lt;$D17,"",
IF(L$4&gt;La_Dernière_Opération,"",
IF(L$4=La_Dernière_Opération,Montant,
IF(L$4=$D17,IF(OR(L$4=Tout_JF_P,NOT(NETWORKDAYS.INTL(L$4,L$4,Chômés))),"*",Montant),
IF(_T_E=L$4,IF(OR(L$4=Tout_JF_P,NOT(NETWORKDAYS.INTL(L$4,L$4,Chômés))),"*",Montant),
IF(AND(OFFSET(L17,,-Sens)&lt;&gt;"",OR(OFFSET(L$4,,-Sens)=Tout_JF_P,NOT(NETWORKDAYS.INTL(OFFSET(L$4,,-Sens),OFFSET(L$4,,-Sens),Chômés)))),IF(OR(L$4=Tout_JF_P,NOT(NETWORKDAYS.INTL(L$4,L$4,Chômés))),"*",Montant),
"")))))),"")</f>
        <v/>
      </c>
      <c r="M17" s="40" t="str">
        <f t="array" aca="1" ref="M17" ca="1">IFERROR(IF(M$4&lt;$D17,"",
IF(M$4&gt;La_Dernière_Opération,"",
IF(M$4=La_Dernière_Opération,Montant,
IF(M$4=$D17,IF(OR(M$4=Tout_JF_P,NOT(NETWORKDAYS.INTL(M$4,M$4,Chômés))),"*",Montant),
IF(_T_E=M$4,IF(OR(M$4=Tout_JF_P,NOT(NETWORKDAYS.INTL(M$4,M$4,Chômés))),"*",Montant),
IF(AND(OFFSET(M17,,-Sens)&lt;&gt;"",OR(OFFSET(M$4,,-Sens)=Tout_JF_P,NOT(NETWORKDAYS.INTL(OFFSET(M$4,,-Sens),OFFSET(M$4,,-Sens),Chômés)))),IF(OR(M$4=Tout_JF_P,NOT(NETWORKDAYS.INTL(M$4,M$4,Chômés))),"*",Montant),
"")))))),"")</f>
        <v/>
      </c>
      <c r="N17" s="40" t="str">
        <f t="array" aca="1" ref="N17" ca="1">IFERROR(IF(N$4&lt;$D17,"",
IF(N$4&gt;La_Dernière_Opération,"",
IF(N$4=La_Dernière_Opération,Montant,
IF(N$4=$D17,IF(OR(N$4=Tout_JF_P,NOT(NETWORKDAYS.INTL(N$4,N$4,Chômés))),"*",Montant),
IF(_T_E=N$4,IF(OR(N$4=Tout_JF_P,NOT(NETWORKDAYS.INTL(N$4,N$4,Chômés))),"*",Montant),
IF(AND(OFFSET(N17,,-Sens)&lt;&gt;"",OR(OFFSET(N$4,,-Sens)=Tout_JF_P,NOT(NETWORKDAYS.INTL(OFFSET(N$4,,-Sens),OFFSET(N$4,,-Sens),Chômés)))),IF(OR(N$4=Tout_JF_P,NOT(NETWORKDAYS.INTL(N$4,N$4,Chômés))),"*",Montant),
"")))))),"")</f>
        <v/>
      </c>
      <c r="O17" s="40" t="str">
        <f t="array" aca="1" ref="O17" ca="1">IFERROR(IF(O$4&lt;$D17,"",
IF(O$4&gt;La_Dernière_Opération,"",
IF(O$4=La_Dernière_Opération,Montant,
IF(O$4=$D17,IF(OR(O$4=Tout_JF_P,NOT(NETWORKDAYS.INTL(O$4,O$4,Chômés))),"*",Montant),
IF(_T_E=O$4,IF(OR(O$4=Tout_JF_P,NOT(NETWORKDAYS.INTL(O$4,O$4,Chômés))),"*",Montant),
IF(AND(OFFSET(O17,,-Sens)&lt;&gt;"",OR(OFFSET(O$4,,-Sens)=Tout_JF_P,NOT(NETWORKDAYS.INTL(OFFSET(O$4,,-Sens),OFFSET(O$4,,-Sens),Chômés)))),IF(OR(O$4=Tout_JF_P,NOT(NETWORKDAYS.INTL(O$4,O$4,Chômés))),"*",Montant),
"")))))),"")</f>
        <v/>
      </c>
      <c r="P17" s="40" t="str">
        <f t="array" aca="1" ref="P17" ca="1">IFERROR(IF(P$4&lt;$D17,"",
IF(P$4&gt;La_Dernière_Opération,"",
IF(P$4=La_Dernière_Opération,Montant,
IF(P$4=$D17,IF(OR(P$4=Tout_JF_P,NOT(NETWORKDAYS.INTL(P$4,P$4,Chômés))),"*",Montant),
IF(_T_E=P$4,IF(OR(P$4=Tout_JF_P,NOT(NETWORKDAYS.INTL(P$4,P$4,Chômés))),"*",Montant),
IF(AND(OFFSET(P17,,-Sens)&lt;&gt;"",OR(OFFSET(P$4,,-Sens)=Tout_JF_P,NOT(NETWORKDAYS.INTL(OFFSET(P$4,,-Sens),OFFSET(P$4,,-Sens),Chômés)))),IF(OR(P$4=Tout_JF_P,NOT(NETWORKDAYS.INTL(P$4,P$4,Chômés))),"*",Montant),
"")))))),"")</f>
        <v/>
      </c>
      <c r="Q17" s="40" t="str">
        <f t="array" aca="1" ref="Q17" ca="1">IFERROR(IF(Q$4&lt;$D17,"",
IF(Q$4&gt;La_Dernière_Opération,"",
IF(Q$4=La_Dernière_Opération,Montant,
IF(Q$4=$D17,IF(OR(Q$4=Tout_JF_P,NOT(NETWORKDAYS.INTL(Q$4,Q$4,Chômés))),"*",Montant),
IF(_T_E=Q$4,IF(OR(Q$4=Tout_JF_P,NOT(NETWORKDAYS.INTL(Q$4,Q$4,Chômés))),"*",Montant),
IF(AND(OFFSET(Q17,,-Sens)&lt;&gt;"",OR(OFFSET(Q$4,,-Sens)=Tout_JF_P,NOT(NETWORKDAYS.INTL(OFFSET(Q$4,,-Sens),OFFSET(Q$4,,-Sens),Chômés)))),IF(OR(Q$4=Tout_JF_P,NOT(NETWORKDAYS.INTL(Q$4,Q$4,Chômés))),"*",Montant),
"")))))),"")</f>
        <v/>
      </c>
      <c r="R17" s="91" t="str">
        <f t="array" aca="1" ref="R17" ca="1">IFERROR(IF(R$4&lt;$D17,"",
IF(R$4&gt;La_Dernière_Opération,"",
IF(R$4=La_Dernière_Opération,Montant,
IF(R$4=$D17,IF(OR(R$4=Tout_JF_P,NOT(NETWORKDAYS.INTL(R$4,R$4,Chômés))),"*",Montant),
IF(_T_E=R$4,IF(OR(R$4=Tout_JF_P,NOT(NETWORKDAYS.INTL(R$4,R$4,Chômés))),"*",Montant),
IF(AND(OFFSET(R17,,-Sens)&lt;&gt;"",OR(OFFSET(R$4,,-Sens)=Tout_JF_P,NOT(NETWORKDAYS.INTL(OFFSET(R$4,,-Sens),OFFSET(R$4,,-Sens),Chômés)))),IF(OR(R$4=Tout_JF_P,NOT(NETWORKDAYS.INTL(R$4,R$4,Chômés))),"*",Montant),
"")))))),"")</f>
        <v/>
      </c>
      <c r="S17" s="91" t="str">
        <f t="array" aca="1" ref="S17" ca="1">IFERROR(IF(S$4&lt;$D17,"",
IF(S$4&gt;La_Dernière_Opération,"",
IF(S$4=La_Dernière_Opération,Montant,
IF(S$4=$D17,IF(OR(S$4=Tout_JF_P,NOT(NETWORKDAYS.INTL(S$4,S$4,Chômés))),"*",Montant),
IF(_T_E=S$4,IF(OR(S$4=Tout_JF_P,NOT(NETWORKDAYS.INTL(S$4,S$4,Chômés))),"*",Montant),
IF(AND(OFFSET(S17,,-Sens)&lt;&gt;"",OR(OFFSET(S$4,,-Sens)=Tout_JF_P,NOT(NETWORKDAYS.INTL(OFFSET(S$4,,-Sens),OFFSET(S$4,,-Sens),Chômés)))),IF(OR(S$4=Tout_JF_P,NOT(NETWORKDAYS.INTL(S$4,S$4,Chômés))),"*",Montant),
"")))))),"")</f>
        <v/>
      </c>
      <c r="T17" s="91" t="str">
        <f t="array" aca="1" ref="T17" ca="1">IFERROR(IF(T$4&lt;$D17,"",
IF(T$4&gt;La_Dernière_Opération,"",
IF(T$4=La_Dernière_Opération,Montant,
IF(T$4=$D17,IF(OR(T$4=Tout_JF_P,NOT(NETWORKDAYS.INTL(T$4,T$4,Chômés))),"*",Montant),
IF(_T_E=T$4,IF(OR(T$4=Tout_JF_P,NOT(NETWORKDAYS.INTL(T$4,T$4,Chômés))),"*",Montant),
IF(AND(OFFSET(T17,,-Sens)&lt;&gt;"",OR(OFFSET(T$4,,-Sens)=Tout_JF_P,NOT(NETWORKDAYS.INTL(OFFSET(T$4,,-Sens),OFFSET(T$4,,-Sens),Chômés)))),IF(OR(T$4=Tout_JF_P,NOT(NETWORKDAYS.INTL(T$4,T$4,Chômés))),"*",Montant),
"")))))),"")</f>
        <v/>
      </c>
      <c r="U17" s="91" t="str">
        <f t="array" aca="1" ref="U17" ca="1">IFERROR(IF(U$4&lt;$D17,"",
IF(U$4&gt;La_Dernière_Opération,"",
IF(U$4=La_Dernière_Opération,Montant,
IF(U$4=$D17,IF(OR(U$4=Tout_JF_P,NOT(NETWORKDAYS.INTL(U$4,U$4,Chômés))),"*",Montant),
IF(_T_E=U$4,IF(OR(U$4=Tout_JF_P,NOT(NETWORKDAYS.INTL(U$4,U$4,Chômés))),"*",Montant),
IF(AND(OFFSET(U17,,-Sens)&lt;&gt;"",OR(OFFSET(U$4,,-Sens)=Tout_JF_P,NOT(NETWORKDAYS.INTL(OFFSET(U$4,,-Sens),OFFSET(U$4,,-Sens),Chômés)))),IF(OR(U$4=Tout_JF_P,NOT(NETWORKDAYS.INTL(U$4,U$4,Chômés))),"*",Montant),
"")))))),"")</f>
        <v/>
      </c>
      <c r="V17" s="91" t="str">
        <f t="array" aca="1" ref="V17" ca="1">IFERROR(IF(V$4&lt;$D17,"",
IF(V$4&gt;La_Dernière_Opération,"",
IF(V$4=La_Dernière_Opération,Montant,
IF(V$4=$D17,IF(OR(V$4=Tout_JF_P,NOT(NETWORKDAYS.INTL(V$4,V$4,Chômés))),"*",Montant),
IF(_T_E=V$4,IF(OR(V$4=Tout_JF_P,NOT(NETWORKDAYS.INTL(V$4,V$4,Chômés))),"*",Montant),
IF(AND(OFFSET(V17,,-Sens)&lt;&gt;"",OR(OFFSET(V$4,,-Sens)=Tout_JF_P,NOT(NETWORKDAYS.INTL(OFFSET(V$4,,-Sens),OFFSET(V$4,,-Sens),Chômés)))),IF(OR(V$4=Tout_JF_P,NOT(NETWORKDAYS.INTL(V$4,V$4,Chômés))),"*",Montant),
"")))))),"")</f>
        <v/>
      </c>
      <c r="W17" s="91" t="str">
        <f t="array" aca="1" ref="W17" ca="1">IFERROR(IF(W$4&lt;$D17,"",
IF(W$4&gt;La_Dernière_Opération,"",
IF(W$4=La_Dernière_Opération,Montant,
IF(W$4=$D17,IF(OR(W$4=Tout_JF_P,NOT(NETWORKDAYS.INTL(W$4,W$4,Chômés))),"*",Montant),
IF(_T_E=W$4,IF(OR(W$4=Tout_JF_P,NOT(NETWORKDAYS.INTL(W$4,W$4,Chômés))),"*",Montant),
IF(AND(OFFSET(W17,,-Sens)&lt;&gt;"",OR(OFFSET(W$4,,-Sens)=Tout_JF_P,NOT(NETWORKDAYS.INTL(OFFSET(W$4,,-Sens),OFFSET(W$4,,-Sens),Chômés)))),IF(OR(W$4=Tout_JF_P,NOT(NETWORKDAYS.INTL(W$4,W$4,Chômés))),"*",Montant),
"")))))),"")</f>
        <v/>
      </c>
      <c r="X17" s="91" t="str">
        <f t="array" aca="1" ref="X17" ca="1">IFERROR(IF(X$4&lt;$D17,"",
IF(X$4&gt;La_Dernière_Opération,"",
IF(X$4=La_Dernière_Opération,Montant,
IF(X$4=$D17,IF(OR(X$4=Tout_JF_P,NOT(NETWORKDAYS.INTL(X$4,X$4,Chômés))),"*",Montant),
IF(_T_E=X$4,IF(OR(X$4=Tout_JF_P,NOT(NETWORKDAYS.INTL(X$4,X$4,Chômés))),"*",Montant),
IF(AND(OFFSET(X17,,-Sens)&lt;&gt;"",OR(OFFSET(X$4,,-Sens)=Tout_JF_P,NOT(NETWORKDAYS.INTL(OFFSET(X$4,,-Sens),OFFSET(X$4,,-Sens),Chômés)))),IF(OR(X$4=Tout_JF_P,NOT(NETWORKDAYS.INTL(X$4,X$4,Chômés))),"*",Montant),
"")))))),"")</f>
        <v/>
      </c>
      <c r="Y17" s="91" t="str">
        <f t="array" aca="1" ref="Y17" ca="1">IFERROR(IF(Y$4&lt;$D17,"",
IF(Y$4&gt;La_Dernière_Opération,"",
IF(Y$4=La_Dernière_Opération,Montant,
IF(Y$4=$D17,IF(OR(Y$4=Tout_JF_P,NOT(NETWORKDAYS.INTL(Y$4,Y$4,Chômés))),"*",Montant),
IF(_T_E=Y$4,IF(OR(Y$4=Tout_JF_P,NOT(NETWORKDAYS.INTL(Y$4,Y$4,Chômés))),"*",Montant),
IF(AND(OFFSET(Y17,,-Sens)&lt;&gt;"",OR(OFFSET(Y$4,,-Sens)=Tout_JF_P,NOT(NETWORKDAYS.INTL(OFFSET(Y$4,,-Sens),OFFSET(Y$4,,-Sens),Chômés)))),IF(OR(Y$4=Tout_JF_P,NOT(NETWORKDAYS.INTL(Y$4,Y$4,Chômés))),"*",Montant),
"")))))),"")</f>
        <v/>
      </c>
      <c r="Z17" s="91" t="str">
        <f t="array" aca="1" ref="Z17" ca="1">IFERROR(IF(Z$4&lt;$D17,"",
IF(Z$4&gt;La_Dernière_Opération,"",
IF(Z$4=La_Dernière_Opération,Montant,
IF(Z$4=$D17,IF(OR(Z$4=Tout_JF_P,NOT(NETWORKDAYS.INTL(Z$4,Z$4,Chômés))),"*",Montant),
IF(_T_E=Z$4,IF(OR(Z$4=Tout_JF_P,NOT(NETWORKDAYS.INTL(Z$4,Z$4,Chômés))),"*",Montant),
IF(AND(OFFSET(Z17,,-Sens)&lt;&gt;"",OR(OFFSET(Z$4,,-Sens)=Tout_JF_P,NOT(NETWORKDAYS.INTL(OFFSET(Z$4,,-Sens),OFFSET(Z$4,,-Sens),Chômés)))),IF(OR(Z$4=Tout_JF_P,NOT(NETWORKDAYS.INTL(Z$4,Z$4,Chômés))),"*",Montant),
"")))))),"")</f>
        <v/>
      </c>
      <c r="AA17" s="91" t="str">
        <f t="array" aca="1" ref="AA17" ca="1">IFERROR(IF(AA$4&lt;$D17,"",
IF(AA$4&gt;La_Dernière_Opération,"",
IF(AA$4=La_Dernière_Opération,Montant,
IF(AA$4=$D17,IF(OR(AA$4=Tout_JF_P,NOT(NETWORKDAYS.INTL(AA$4,AA$4,Chômés))),"*",Montant),
IF(_T_E=AA$4,IF(OR(AA$4=Tout_JF_P,NOT(NETWORKDAYS.INTL(AA$4,AA$4,Chômés))),"*",Montant),
IF(AND(OFFSET(AA17,,-Sens)&lt;&gt;"",OR(OFFSET(AA$4,,-Sens)=Tout_JF_P,NOT(NETWORKDAYS.INTL(OFFSET(AA$4,,-Sens),OFFSET(AA$4,,-Sens),Chômés)))),IF(OR(AA$4=Tout_JF_P,NOT(NETWORKDAYS.INTL(AA$4,AA$4,Chômés))),"*",Montant),
"")))))),"")</f>
        <v/>
      </c>
      <c r="AB17" s="91" t="str">
        <f t="array" aca="1" ref="AB17" ca="1">IFERROR(IF(AB$4&lt;$D17,"",
IF(AB$4&gt;La_Dernière_Opération,"",
IF(AB$4=La_Dernière_Opération,Montant,
IF(AB$4=$D17,IF(OR(AB$4=Tout_JF_P,NOT(NETWORKDAYS.INTL(AB$4,AB$4,Chômés))),"*",Montant),
IF(_T_E=AB$4,IF(OR(AB$4=Tout_JF_P,NOT(NETWORKDAYS.INTL(AB$4,AB$4,Chômés))),"*",Montant),
IF(AND(OFFSET(AB17,,-Sens)&lt;&gt;"",OR(OFFSET(AB$4,,-Sens)=Tout_JF_P,NOT(NETWORKDAYS.INTL(OFFSET(AB$4,,-Sens),OFFSET(AB$4,,-Sens),Chômés)))),IF(OR(AB$4=Tout_JF_P,NOT(NETWORKDAYS.INTL(AB$4,AB$4,Chômés))),"*",Montant),
"")))))),"")</f>
        <v/>
      </c>
      <c r="AC17" s="91" t="str">
        <f t="array" aca="1" ref="AC17" ca="1">IFERROR(IF(AC$4&lt;$D17,"",
IF(AC$4&gt;La_Dernière_Opération,"",
IF(AC$4=La_Dernière_Opération,Montant,
IF(AC$4=$D17,IF(OR(AC$4=Tout_JF_P,NOT(NETWORKDAYS.INTL(AC$4,AC$4,Chômés))),"*",Montant),
IF(_T_E=AC$4,IF(OR(AC$4=Tout_JF_P,NOT(NETWORKDAYS.INTL(AC$4,AC$4,Chômés))),"*",Montant),
IF(AND(OFFSET(AC17,,-Sens)&lt;&gt;"",OR(OFFSET(AC$4,,-Sens)=Tout_JF_P,NOT(NETWORKDAYS.INTL(OFFSET(AC$4,,-Sens),OFFSET(AC$4,,-Sens),Chômés)))),IF(OR(AC$4=Tout_JF_P,NOT(NETWORKDAYS.INTL(AC$4,AC$4,Chômés))),"*",Montant),
"")))))),"")</f>
        <v/>
      </c>
      <c r="AD17" s="91" t="str">
        <f t="array" aca="1" ref="AD17" ca="1">IFERROR(IF(AD$4&lt;$D17,"",
IF(AD$4&gt;La_Dernière_Opération,"",
IF(AD$4=La_Dernière_Opération,Montant,
IF(AD$4=$D17,IF(OR(AD$4=Tout_JF_P,NOT(NETWORKDAYS.INTL(AD$4,AD$4,Chômés))),"*",Montant),
IF(_T_E=AD$4,IF(OR(AD$4=Tout_JF_P,NOT(NETWORKDAYS.INTL(AD$4,AD$4,Chômés))),"*",Montant),
IF(AND(OFFSET(AD17,,-Sens)&lt;&gt;"",OR(OFFSET(AD$4,,-Sens)=Tout_JF_P,NOT(NETWORKDAYS.INTL(OFFSET(AD$4,,-Sens),OFFSET(AD$4,,-Sens),Chômés)))),IF(OR(AD$4=Tout_JF_P,NOT(NETWORKDAYS.INTL(AD$4,AD$4,Chômés))),"*",Montant),
"")))))),"")</f>
        <v/>
      </c>
      <c r="AE17" s="91" t="str">
        <f t="array" aca="1" ref="AE17" ca="1">IFERROR(IF(AE$4&lt;$D17,"",
IF(AE$4&gt;La_Dernière_Opération,"",
IF(AE$4=La_Dernière_Opération,Montant,
IF(AE$4=$D17,IF(OR(AE$4=Tout_JF_P,NOT(NETWORKDAYS.INTL(AE$4,AE$4,Chômés))),"*",Montant),
IF(_T_E=AE$4,IF(OR(AE$4=Tout_JF_P,NOT(NETWORKDAYS.INTL(AE$4,AE$4,Chômés))),"*",Montant),
IF(AND(OFFSET(AE17,,-Sens)&lt;&gt;"",OR(OFFSET(AE$4,,-Sens)=Tout_JF_P,NOT(NETWORKDAYS.INTL(OFFSET(AE$4,,-Sens),OFFSET(AE$4,,-Sens),Chômés)))),IF(OR(AE$4=Tout_JF_P,NOT(NETWORKDAYS.INTL(AE$4,AE$4,Chômés))),"*",Montant),
"")))))),"")</f>
        <v/>
      </c>
      <c r="AF17" s="91" t="str">
        <f t="array" aca="1" ref="AF17" ca="1">IFERROR(IF(AF$4&lt;$D17,"",
IF(AF$4&gt;La_Dernière_Opération,"",
IF(AF$4=La_Dernière_Opération,Montant,
IF(AF$4=$D17,IF(OR(AF$4=Tout_JF_P,NOT(NETWORKDAYS.INTL(AF$4,AF$4,Chômés))),"*",Montant),
IF(_T_E=AF$4,IF(OR(AF$4=Tout_JF_P,NOT(NETWORKDAYS.INTL(AF$4,AF$4,Chômés))),"*",Montant),
IF(AND(OFFSET(AF17,,-Sens)&lt;&gt;"",OR(OFFSET(AF$4,,-Sens)=Tout_JF_P,NOT(NETWORKDAYS.INTL(OFFSET(AF$4,,-Sens),OFFSET(AF$4,,-Sens),Chômés)))),IF(OR(AF$4=Tout_JF_P,NOT(NETWORKDAYS.INTL(AF$4,AF$4,Chômés))),"*",Montant),
"")))))),"")</f>
        <v/>
      </c>
      <c r="AG17" s="91" t="str">
        <f t="array" aca="1" ref="AG17" ca="1">IFERROR(IF(AG$4&lt;$D17,"",
IF(AG$4&gt;La_Dernière_Opération,"",
IF(AG$4=La_Dernière_Opération,Montant,
IF(AG$4=$D17,IF(OR(AG$4=Tout_JF_P,NOT(NETWORKDAYS.INTL(AG$4,AG$4,Chômés))),"*",Montant),
IF(_T_E=AG$4,IF(OR(AG$4=Tout_JF_P,NOT(NETWORKDAYS.INTL(AG$4,AG$4,Chômés))),"*",Montant),
IF(AND(OFFSET(AG17,,-Sens)&lt;&gt;"",OR(OFFSET(AG$4,,-Sens)=Tout_JF_P,NOT(NETWORKDAYS.INTL(OFFSET(AG$4,,-Sens),OFFSET(AG$4,,-Sens),Chômés)))),IF(OR(AG$4=Tout_JF_P,NOT(NETWORKDAYS.INTL(AG$4,AG$4,Chômés))),"*",Montant),
"")))))),"")</f>
        <v/>
      </c>
      <c r="AH17" s="91" t="str">
        <f t="array" aca="1" ref="AH17" ca="1">IFERROR(IF(AH$4&lt;$D17,"",
IF(AH$4&gt;La_Dernière_Opération,"",
IF(AH$4=La_Dernière_Opération,Montant,
IF(AH$4=$D17,IF(OR(AH$4=Tout_JF_P,NOT(NETWORKDAYS.INTL(AH$4,AH$4,Chômés))),"*",Montant),
IF(_T_E=AH$4,IF(OR(AH$4=Tout_JF_P,NOT(NETWORKDAYS.INTL(AH$4,AH$4,Chômés))),"*",Montant),
IF(AND(OFFSET(AH17,,-Sens)&lt;&gt;"",OR(OFFSET(AH$4,,-Sens)=Tout_JF_P,NOT(NETWORKDAYS.INTL(OFFSET(AH$4,,-Sens),OFFSET(AH$4,,-Sens),Chômés)))),IF(OR(AH$4=Tout_JF_P,NOT(NETWORKDAYS.INTL(AH$4,AH$4,Chômés))),"*",Montant),
"")))))),"")</f>
        <v/>
      </c>
      <c r="AI17" s="91" t="str">
        <f t="array" aca="1" ref="AI17" ca="1">IFERROR(IF(AI$4&lt;$D17,"",
IF(AI$4&gt;La_Dernière_Opération,"",
IF(AI$4=La_Dernière_Opération,Montant,
IF(AI$4=$D17,IF(OR(AI$4=Tout_JF_P,NOT(NETWORKDAYS.INTL(AI$4,AI$4,Chômés))),"*",Montant),
IF(_T_E=AI$4,IF(OR(AI$4=Tout_JF_P,NOT(NETWORKDAYS.INTL(AI$4,AI$4,Chômés))),"*",Montant),
IF(AND(OFFSET(AI17,,-Sens)&lt;&gt;"",OR(OFFSET(AI$4,,-Sens)=Tout_JF_P,NOT(NETWORKDAYS.INTL(OFFSET(AI$4,,-Sens),OFFSET(AI$4,,-Sens),Chômés)))),IF(OR(AI$4=Tout_JF_P,NOT(NETWORKDAYS.INTL(AI$4,AI$4,Chômés))),"*",Montant),
"")))))),"")</f>
        <v/>
      </c>
      <c r="AJ17" s="91" t="str">
        <f t="array" aca="1" ref="AJ17" ca="1">IFERROR(IF(AJ$4&lt;$D17,"",
IF(AJ$4&gt;La_Dernière_Opération,"",
IF(AJ$4=La_Dernière_Opération,Montant,
IF(AJ$4=$D17,IF(OR(AJ$4=Tout_JF_P,NOT(NETWORKDAYS.INTL(AJ$4,AJ$4,Chômés))),"*",Montant),
IF(_T_E=AJ$4,IF(OR(AJ$4=Tout_JF_P,NOT(NETWORKDAYS.INTL(AJ$4,AJ$4,Chômés))),"*",Montant),
IF(AND(OFFSET(AJ17,,-Sens)&lt;&gt;"",OR(OFFSET(AJ$4,,-Sens)=Tout_JF_P,NOT(NETWORKDAYS.INTL(OFFSET(AJ$4,,-Sens),OFFSET(AJ$4,,-Sens),Chômés)))),IF(OR(AJ$4=Tout_JF_P,NOT(NETWORKDAYS.INTL(AJ$4,AJ$4,Chômés))),"*",Montant),
"")))))),"")</f>
        <v/>
      </c>
      <c r="AK17" s="91" t="str">
        <f t="array" aca="1" ref="AK17" ca="1">IFERROR(IF(AK$4&lt;$D17,"",
IF(AK$4&gt;La_Dernière_Opération,"",
IF(AK$4=La_Dernière_Opération,Montant,
IF(AK$4=$D17,IF(OR(AK$4=Tout_JF_P,NOT(NETWORKDAYS.INTL(AK$4,AK$4,Chômés))),"*",Montant),
IF(_T_E=AK$4,IF(OR(AK$4=Tout_JF_P,NOT(NETWORKDAYS.INTL(AK$4,AK$4,Chômés))),"*",Montant),
IF(AND(OFFSET(AK17,,-Sens)&lt;&gt;"",OR(OFFSET(AK$4,,-Sens)=Tout_JF_P,NOT(NETWORKDAYS.INTL(OFFSET(AK$4,,-Sens),OFFSET(AK$4,,-Sens),Chômés)))),IF(OR(AK$4=Tout_JF_P,NOT(NETWORKDAYS.INTL(AK$4,AK$4,Chômés))),"*",Montant),
"")))))),"")</f>
        <v/>
      </c>
      <c r="AL17" s="91" t="str">
        <f t="array" aca="1" ref="AL17" ca="1">IFERROR(IF(AL$4&lt;$D17,"",
IF(AL$4&gt;La_Dernière_Opération,"",
IF(AL$4=La_Dernière_Opération,Montant,
IF(AL$4=$D17,IF(OR(AL$4=Tout_JF_P,NOT(NETWORKDAYS.INTL(AL$4,AL$4,Chômés))),"*",Montant),
IF(_T_E=AL$4,IF(OR(AL$4=Tout_JF_P,NOT(NETWORKDAYS.INTL(AL$4,AL$4,Chômés))),"*",Montant),
IF(AND(OFFSET(AL17,,-Sens)&lt;&gt;"",OR(OFFSET(AL$4,,-Sens)=Tout_JF_P,NOT(NETWORKDAYS.INTL(OFFSET(AL$4,,-Sens),OFFSET(AL$4,,-Sens),Chômés)))),IF(OR(AL$4=Tout_JF_P,NOT(NETWORKDAYS.INTL(AL$4,AL$4,Chômés))),"*",Montant),
"")))))),"")</f>
        <v/>
      </c>
      <c r="AM17" s="91" t="str">
        <f t="array" aca="1" ref="AM17" ca="1">IFERROR(IF(AM$4&lt;$D17,"",
IF(AM$4&gt;La_Dernière_Opération,"",
IF(AM$4=La_Dernière_Opération,Montant,
IF(AM$4=$D17,IF(OR(AM$4=Tout_JF_P,NOT(NETWORKDAYS.INTL(AM$4,AM$4,Chômés))),"*",Montant),
IF(_T_E=AM$4,IF(OR(AM$4=Tout_JF_P,NOT(NETWORKDAYS.INTL(AM$4,AM$4,Chômés))),"*",Montant),
IF(AND(OFFSET(AM17,,-Sens)&lt;&gt;"",OR(OFFSET(AM$4,,-Sens)=Tout_JF_P,NOT(NETWORKDAYS.INTL(OFFSET(AM$4,,-Sens),OFFSET(AM$4,,-Sens),Chômés)))),IF(OR(AM$4=Tout_JF_P,NOT(NETWORKDAYS.INTL(AM$4,AM$4,Chômés))),"*",Montant),
"")))))),"")</f>
        <v/>
      </c>
      <c r="AN17" s="91" t="str">
        <f t="array" aca="1" ref="AN17" ca="1">IFERROR(IF(AN$4&lt;$D17,"",
IF(AN$4&gt;La_Dernière_Opération,"",
IF(AN$4=La_Dernière_Opération,Montant,
IF(AN$4=$D17,IF(OR(AN$4=Tout_JF_P,NOT(NETWORKDAYS.INTL(AN$4,AN$4,Chômés))),"*",Montant),
IF(_T_E=AN$4,IF(OR(AN$4=Tout_JF_P,NOT(NETWORKDAYS.INTL(AN$4,AN$4,Chômés))),"*",Montant),
IF(AND(OFFSET(AN17,,-Sens)&lt;&gt;"",OR(OFFSET(AN$4,,-Sens)=Tout_JF_P,NOT(NETWORKDAYS.INTL(OFFSET(AN$4,,-Sens),OFFSET(AN$4,,-Sens),Chômés)))),IF(OR(AN$4=Tout_JF_P,NOT(NETWORKDAYS.INTL(AN$4,AN$4,Chômés))),"*",Montant),
"")))))),"")</f>
        <v/>
      </c>
      <c r="AO17" s="91" t="str">
        <f t="array" aca="1" ref="AO17" ca="1">IFERROR(IF(AO$4&lt;$D17,"",
IF(AO$4&gt;La_Dernière_Opération,"",
IF(AO$4=La_Dernière_Opération,Montant,
IF(AO$4=$D17,IF(OR(AO$4=Tout_JF_P,NOT(NETWORKDAYS.INTL(AO$4,AO$4,Chômés))),"*",Montant),
IF(_T_E=AO$4,IF(OR(AO$4=Tout_JF_P,NOT(NETWORKDAYS.INTL(AO$4,AO$4,Chômés))),"*",Montant),
IF(AND(OFFSET(AO17,,-Sens)&lt;&gt;"",OR(OFFSET(AO$4,,-Sens)=Tout_JF_P,NOT(NETWORKDAYS.INTL(OFFSET(AO$4,,-Sens),OFFSET(AO$4,,-Sens),Chômés)))),IF(OR(AO$4=Tout_JF_P,NOT(NETWORKDAYS.INTL(AO$4,AO$4,Chômés))),"*",Montant),
"")))))),"")</f>
        <v/>
      </c>
      <c r="AP17" s="91" t="str">
        <f t="array" aca="1" ref="AP17" ca="1">IFERROR(IF(AP$4&lt;$D17,"",
IF(AP$4&gt;La_Dernière_Opération,"",
IF(AP$4=La_Dernière_Opération,Montant,
IF(AP$4=$D17,IF(OR(AP$4=Tout_JF_P,NOT(NETWORKDAYS.INTL(AP$4,AP$4,Chômés))),"*",Montant),
IF(_T_E=AP$4,IF(OR(AP$4=Tout_JF_P,NOT(NETWORKDAYS.INTL(AP$4,AP$4,Chômés))),"*",Montant),
IF(AND(OFFSET(AP17,,-Sens)&lt;&gt;"",OR(OFFSET(AP$4,,-Sens)=Tout_JF_P,NOT(NETWORKDAYS.INTL(OFFSET(AP$4,,-Sens),OFFSET(AP$4,,-Sens),Chômés)))),IF(OR(AP$4=Tout_JF_P,NOT(NETWORKDAYS.INTL(AP$4,AP$4,Chômés))),"*",Montant),
"")))))),"")</f>
        <v/>
      </c>
      <c r="AQ17" s="91" t="str">
        <f t="array" aca="1" ref="AQ17" ca="1">IFERROR(IF(AQ$4&lt;$D17,"",
IF(AQ$4&gt;La_Dernière_Opération,"",
IF(AQ$4=La_Dernière_Opération,Montant,
IF(AQ$4=$D17,IF(OR(AQ$4=Tout_JF_P,NOT(NETWORKDAYS.INTL(AQ$4,AQ$4,Chômés))),"*",Montant),
IF(_T_E=AQ$4,IF(OR(AQ$4=Tout_JF_P,NOT(NETWORKDAYS.INTL(AQ$4,AQ$4,Chômés))),"*",Montant),
IF(AND(OFFSET(AQ17,,-Sens)&lt;&gt;"",OR(OFFSET(AQ$4,,-Sens)=Tout_JF_P,NOT(NETWORKDAYS.INTL(OFFSET(AQ$4,,-Sens),OFFSET(AQ$4,,-Sens),Chômés)))),IF(OR(AQ$4=Tout_JF_P,NOT(NETWORKDAYS.INTL(AQ$4,AQ$4,Chômés))),"*",Montant),
"")))))),"")</f>
        <v/>
      </c>
      <c r="AR17" s="91" t="str">
        <f t="array" aca="1" ref="AR17" ca="1">IFERROR(IF(AR$4&lt;$D17,"",
IF(AR$4&gt;La_Dernière_Opération,"",
IF(AR$4=La_Dernière_Opération,Montant,
IF(AR$4=$D17,IF(OR(AR$4=Tout_JF_P,NOT(NETWORKDAYS.INTL(AR$4,AR$4,Chômés))),"*",Montant),
IF(_T_E=AR$4,IF(OR(AR$4=Tout_JF_P,NOT(NETWORKDAYS.INTL(AR$4,AR$4,Chômés))),"*",Montant),
IF(AND(OFFSET(AR17,,-Sens)&lt;&gt;"",OR(OFFSET(AR$4,,-Sens)=Tout_JF_P,NOT(NETWORKDAYS.INTL(OFFSET(AR$4,,-Sens),OFFSET(AR$4,,-Sens),Chômés)))),IF(OR(AR$4=Tout_JF_P,NOT(NETWORKDAYS.INTL(AR$4,AR$4,Chômés))),"*",Montant),
"")))))),"")</f>
        <v/>
      </c>
      <c r="AS17" s="91" t="str">
        <f t="array" aca="1" ref="AS17" ca="1">IFERROR(IF(AS$4&lt;$D17,"",
IF(AS$4&gt;La_Dernière_Opération,"",
IF(AS$4=La_Dernière_Opération,Montant,
IF(AS$4=$D17,IF(OR(AS$4=Tout_JF_P,NOT(NETWORKDAYS.INTL(AS$4,AS$4,Chômés))),"*",Montant),
IF(_T_E=AS$4,IF(OR(AS$4=Tout_JF_P,NOT(NETWORKDAYS.INTL(AS$4,AS$4,Chômés))),"*",Montant),
IF(AND(OFFSET(AS17,,-Sens)&lt;&gt;"",OR(OFFSET(AS$4,,-Sens)=Tout_JF_P,NOT(NETWORKDAYS.INTL(OFFSET(AS$4,,-Sens),OFFSET(AS$4,,-Sens),Chômés)))),IF(OR(AS$4=Tout_JF_P,NOT(NETWORKDAYS.INTL(AS$4,AS$4,Chômés))),"*",Montant),
"")))))),"")</f>
        <v/>
      </c>
      <c r="AT17" s="91" t="str">
        <f t="array" aca="1" ref="AT17" ca="1">IFERROR(IF(AT$4&lt;$D17,"",
IF(AT$4&gt;La_Dernière_Opération,"",
IF(AT$4=La_Dernière_Opération,Montant,
IF(AT$4=$D17,IF(OR(AT$4=Tout_JF_P,NOT(NETWORKDAYS.INTL(AT$4,AT$4,Chômés))),"*",Montant),
IF(_T_E=AT$4,IF(OR(AT$4=Tout_JF_P,NOT(NETWORKDAYS.INTL(AT$4,AT$4,Chômés))),"*",Montant),
IF(AND(OFFSET(AT17,,-Sens)&lt;&gt;"",OR(OFFSET(AT$4,,-Sens)=Tout_JF_P,NOT(NETWORKDAYS.INTL(OFFSET(AT$4,,-Sens),OFFSET(AT$4,,-Sens),Chômés)))),IF(OR(AT$4=Tout_JF_P,NOT(NETWORKDAYS.INTL(AT$4,AT$4,Chômés))),"*",Montant),
"")))))),"")</f>
        <v/>
      </c>
      <c r="AU17" s="91" t="str">
        <f t="array" aca="1" ref="AU17" ca="1">IFERROR(IF(AU$4&lt;$D17,"",
IF(AU$4&gt;La_Dernière_Opération,"",
IF(AU$4=La_Dernière_Opération,Montant,
IF(AU$4=$D17,IF(OR(AU$4=Tout_JF_P,NOT(NETWORKDAYS.INTL(AU$4,AU$4,Chômés))),"*",Montant),
IF(_T_E=AU$4,IF(OR(AU$4=Tout_JF_P,NOT(NETWORKDAYS.INTL(AU$4,AU$4,Chômés))),"*",Montant),
IF(AND(OFFSET(AU17,,-Sens)&lt;&gt;"",OR(OFFSET(AU$4,,-Sens)=Tout_JF_P,NOT(NETWORKDAYS.INTL(OFFSET(AU$4,,-Sens),OFFSET(AU$4,,-Sens),Chômés)))),IF(OR(AU$4=Tout_JF_P,NOT(NETWORKDAYS.INTL(AU$4,AU$4,Chômés))),"*",Montant),
"")))))),"")</f>
        <v/>
      </c>
      <c r="AV17" s="91" t="str">
        <f t="array" aca="1" ref="AV17" ca="1">IFERROR(IF(AV$4&lt;$D17,"",
IF(AV$4&gt;La_Dernière_Opération,"",
IF(AV$4=La_Dernière_Opération,Montant,
IF(AV$4=$D17,IF(OR(AV$4=Tout_JF_P,NOT(NETWORKDAYS.INTL(AV$4,AV$4,Chômés))),"*",Montant),
IF(_T_E=AV$4,IF(OR(AV$4=Tout_JF_P,NOT(NETWORKDAYS.INTL(AV$4,AV$4,Chômés))),"*",Montant),
IF(AND(OFFSET(AV17,,-Sens)&lt;&gt;"",OR(OFFSET(AV$4,,-Sens)=Tout_JF_P,NOT(NETWORKDAYS.INTL(OFFSET(AV$4,,-Sens),OFFSET(AV$4,,-Sens),Chômés)))),IF(OR(AV$4=Tout_JF_P,NOT(NETWORKDAYS.INTL(AV$4,AV$4,Chômés))),"*",Montant),
"")))))),"")</f>
        <v/>
      </c>
      <c r="AW17" s="91" t="str">
        <f t="array" aca="1" ref="AW17" ca="1">IFERROR(IF(AW$4&lt;$D17,"",
IF(AW$4&gt;La_Dernière_Opération,"",
IF(AW$4=La_Dernière_Opération,Montant,
IF(AW$4=$D17,IF(OR(AW$4=Tout_JF_P,NOT(NETWORKDAYS.INTL(AW$4,AW$4,Chômés))),"*",Montant),
IF(_T_E=AW$4,IF(OR(AW$4=Tout_JF_P,NOT(NETWORKDAYS.INTL(AW$4,AW$4,Chômés))),"*",Montant),
IF(AND(OFFSET(AW17,,-Sens)&lt;&gt;"",OR(OFFSET(AW$4,,-Sens)=Tout_JF_P,NOT(NETWORKDAYS.INTL(OFFSET(AW$4,,-Sens),OFFSET(AW$4,,-Sens),Chômés)))),IF(OR(AW$4=Tout_JF_P,NOT(NETWORKDAYS.INTL(AW$4,AW$4,Chômés))),"*",Montant),
"")))))),"")</f>
        <v/>
      </c>
      <c r="AX17" s="91" t="str">
        <f t="array" aca="1" ref="AX17" ca="1">IFERROR(IF(AX$4&lt;$D17,"",
IF(AX$4&gt;La_Dernière_Opération,"",
IF(AX$4=La_Dernière_Opération,Montant,
IF(AX$4=$D17,IF(OR(AX$4=Tout_JF_P,NOT(NETWORKDAYS.INTL(AX$4,AX$4,Chômés))),"*",Montant),
IF(_T_E=AX$4,IF(OR(AX$4=Tout_JF_P,NOT(NETWORKDAYS.INTL(AX$4,AX$4,Chômés))),"*",Montant),
IF(AND(OFFSET(AX17,,-Sens)&lt;&gt;"",OR(OFFSET(AX$4,,-Sens)=Tout_JF_P,NOT(NETWORKDAYS.INTL(OFFSET(AX$4,,-Sens),OFFSET(AX$4,,-Sens),Chômés)))),IF(OR(AX$4=Tout_JF_P,NOT(NETWORKDAYS.INTL(AX$4,AX$4,Chômés))),"*",Montant),
"")))))),"")</f>
        <v/>
      </c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S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  <c r="OE17" s="5"/>
      <c r="OF17" s="5"/>
      <c r="OG17" s="5"/>
      <c r="OH17" s="5"/>
      <c r="OI17" s="5"/>
      <c r="OJ17" s="5"/>
      <c r="OK17" s="5"/>
      <c r="OL17" s="5"/>
      <c r="OM17" s="5"/>
      <c r="ON17" s="5"/>
      <c r="OO17" s="5"/>
      <c r="OP17" s="5"/>
      <c r="OQ17" s="5"/>
      <c r="OR17" s="5"/>
      <c r="OS17" s="5"/>
      <c r="OT17" s="5"/>
      <c r="OU17" s="5"/>
      <c r="OV17" s="5"/>
      <c r="OW17" s="5"/>
      <c r="OX17" s="5"/>
      <c r="OY17" s="5"/>
      <c r="OZ17" s="5"/>
      <c r="PA17" s="5"/>
      <c r="PB17" s="5"/>
      <c r="PC17" s="5"/>
      <c r="PD17" s="5"/>
      <c r="PE17" s="5"/>
      <c r="PF17" s="5"/>
      <c r="PG17" s="5"/>
      <c r="PH17" s="5"/>
      <c r="PI17" s="5"/>
      <c r="PJ17" s="5"/>
      <c r="PK17" s="5"/>
      <c r="PL17" s="5"/>
      <c r="PM17" s="5"/>
      <c r="PN17" s="5"/>
      <c r="PO17" s="5"/>
      <c r="PP17" s="5"/>
      <c r="PQ17" s="5"/>
      <c r="PR17" s="5"/>
      <c r="PS17" s="5"/>
      <c r="PT17" s="5"/>
      <c r="PU17" s="5"/>
      <c r="PV17" s="5"/>
      <c r="PW17" s="5"/>
      <c r="PX17" s="5"/>
      <c r="PY17" s="5"/>
      <c r="PZ17" s="5"/>
      <c r="QA17" s="5"/>
      <c r="QB17" s="5"/>
      <c r="QC17" s="5"/>
      <c r="QD17" s="5"/>
      <c r="QE17" s="5"/>
      <c r="QF17" s="5"/>
      <c r="QG17" s="5"/>
      <c r="QH17" s="5"/>
      <c r="QI17" s="5"/>
      <c r="QJ17" s="5"/>
      <c r="QK17" s="5"/>
      <c r="QL17" s="5"/>
      <c r="QM17" s="5"/>
      <c r="QN17" s="5"/>
      <c r="QO17" s="5"/>
      <c r="QP17" s="5"/>
      <c r="QQ17" s="5"/>
      <c r="QR17" s="5"/>
      <c r="QS17" s="5"/>
      <c r="QT17" s="5"/>
      <c r="QU17" s="5"/>
      <c r="QV17" s="5"/>
      <c r="QW17" s="5"/>
      <c r="QX17" s="5"/>
      <c r="QY17" s="5"/>
      <c r="QZ17" s="5"/>
      <c r="RA17" s="5"/>
      <c r="RB17" s="5"/>
      <c r="RC17" s="5"/>
      <c r="RD17" s="5"/>
      <c r="RE17" s="5"/>
      <c r="RF17" s="5"/>
      <c r="RG17" s="5"/>
      <c r="RH17" s="5"/>
      <c r="RI17" s="5"/>
      <c r="RJ17" s="5"/>
      <c r="RK17" s="5"/>
      <c r="RL17" s="5"/>
      <c r="RM17" s="5"/>
      <c r="RN17" s="5"/>
      <c r="RO17" s="5"/>
      <c r="RP17" s="5"/>
      <c r="RQ17" s="5"/>
      <c r="RR17" s="5"/>
      <c r="RS17" s="5"/>
      <c r="RT17" s="5"/>
      <c r="RU17" s="5"/>
      <c r="RV17" s="5"/>
      <c r="RW17" s="5"/>
      <c r="RX17" s="5"/>
      <c r="RY17" s="5"/>
      <c r="RZ17" s="5"/>
      <c r="SA17" s="5"/>
      <c r="SB17" s="5"/>
      <c r="SC17" s="5"/>
      <c r="SD17" s="5"/>
      <c r="SE17" s="5"/>
      <c r="SF17" s="5"/>
      <c r="SG17" s="5"/>
      <c r="SH17" s="5"/>
      <c r="SI17" s="5"/>
      <c r="SJ17" s="5"/>
      <c r="SK17" s="5"/>
      <c r="SL17" s="5"/>
      <c r="SM17" s="5"/>
      <c r="SN17" s="5"/>
      <c r="SO17" s="5"/>
      <c r="SP17" s="5"/>
      <c r="SQ17" s="5"/>
      <c r="SR17" s="5"/>
      <c r="SS17" s="5"/>
      <c r="ST17" s="5"/>
      <c r="SU17" s="5"/>
      <c r="SV17" s="5"/>
      <c r="SW17" s="5"/>
      <c r="SX17" s="5"/>
      <c r="SY17" s="5"/>
      <c r="SZ17" s="5"/>
      <c r="TA17" s="5"/>
      <c r="TB17" s="5"/>
      <c r="TC17" s="5"/>
      <c r="TD17" s="5"/>
      <c r="TE17" s="5"/>
      <c r="TF17" s="5"/>
      <c r="TG17" s="5"/>
      <c r="TH17" s="5"/>
      <c r="TI17" s="5"/>
      <c r="TJ17" s="5"/>
      <c r="TK17" s="5"/>
      <c r="TL17" s="5"/>
      <c r="TM17" s="5"/>
      <c r="TN17" s="5"/>
      <c r="TO17" s="5"/>
      <c r="TP17" s="5"/>
      <c r="TQ17" s="5"/>
      <c r="TR17" s="5"/>
      <c r="TS17" s="5"/>
      <c r="TT17" s="5"/>
      <c r="TU17" s="5"/>
      <c r="TV17" s="5"/>
      <c r="TW17" s="5"/>
      <c r="TX17" s="5"/>
      <c r="TY17" s="5"/>
      <c r="TZ17" s="5"/>
      <c r="UA17" s="5"/>
      <c r="UB17" s="5"/>
      <c r="UC17" s="5"/>
      <c r="UD17" s="5"/>
      <c r="UE17" s="5"/>
      <c r="UF17" s="5"/>
      <c r="UG17" s="5"/>
      <c r="UH17" s="5"/>
      <c r="UI17" s="5"/>
      <c r="UJ17" s="5"/>
      <c r="UK17" s="5"/>
      <c r="UL17" s="5"/>
      <c r="UM17" s="5"/>
      <c r="UN17" s="5"/>
      <c r="UO17" s="5"/>
      <c r="UP17" s="5"/>
      <c r="UQ17" s="5"/>
      <c r="UR17" s="5"/>
      <c r="US17" s="5"/>
      <c r="UT17" s="5"/>
      <c r="UU17" s="5"/>
      <c r="UV17" s="5"/>
      <c r="UW17" s="5"/>
      <c r="UX17" s="5"/>
      <c r="UY17" s="5"/>
      <c r="UZ17" s="5"/>
      <c r="VA17" s="5"/>
      <c r="VB17" s="5"/>
      <c r="VC17" s="5"/>
      <c r="VD17" s="5"/>
      <c r="VE17" s="5"/>
      <c r="VF17" s="5"/>
      <c r="VG17" s="5"/>
      <c r="VH17" s="5"/>
      <c r="VI17" s="5"/>
      <c r="VJ17" s="5"/>
      <c r="VK17" s="5"/>
      <c r="VL17" s="5"/>
      <c r="VM17" s="5"/>
      <c r="VN17" s="5"/>
      <c r="VO17" s="5"/>
      <c r="VP17" s="5"/>
      <c r="VQ17" s="5"/>
      <c r="VR17" s="5"/>
      <c r="VS17" s="5"/>
      <c r="VT17" s="5"/>
      <c r="VU17" s="5"/>
      <c r="VV17" s="5"/>
      <c r="VW17" s="5"/>
      <c r="VX17" s="5"/>
      <c r="VY17" s="5"/>
      <c r="VZ17" s="5"/>
      <c r="WA17" s="5"/>
      <c r="WB17" s="5"/>
      <c r="WC17" s="5"/>
      <c r="WD17" s="5"/>
      <c r="WE17" s="5"/>
      <c r="WF17" s="5"/>
      <c r="WG17" s="5"/>
      <c r="WH17" s="5"/>
      <c r="WI17" s="5"/>
      <c r="WJ17" s="5"/>
      <c r="WK17" s="5"/>
      <c r="WL17" s="5"/>
      <c r="WM17" s="5"/>
      <c r="WN17" s="5"/>
      <c r="WO17" s="5"/>
      <c r="WP17" s="5"/>
      <c r="WQ17" s="5"/>
      <c r="WR17" s="5"/>
      <c r="WS17" s="5"/>
      <c r="WT17" s="5"/>
      <c r="WU17" s="5"/>
      <c r="WV17" s="5"/>
      <c r="WW17" s="5"/>
      <c r="WX17" s="5"/>
      <c r="WY17" s="5"/>
      <c r="WZ17" s="5"/>
      <c r="XA17" s="5"/>
      <c r="XB17" s="5"/>
      <c r="XC17" s="5"/>
      <c r="XD17" s="5"/>
      <c r="XE17" s="5"/>
      <c r="XF17" s="5"/>
      <c r="XG17" s="5"/>
      <c r="XH17" s="5"/>
      <c r="XI17" s="5"/>
      <c r="XJ17" s="5"/>
      <c r="XK17" s="5"/>
      <c r="XL17" s="5"/>
      <c r="XM17" s="5"/>
      <c r="XN17" s="5"/>
      <c r="XO17" s="5"/>
      <c r="XP17" s="5"/>
      <c r="XQ17" s="5"/>
      <c r="XR17" s="5"/>
      <c r="XS17" s="5"/>
      <c r="XT17" s="5"/>
      <c r="XU17" s="5"/>
      <c r="XV17" s="5"/>
      <c r="XW17" s="5"/>
      <c r="XX17" s="5"/>
      <c r="XY17" s="5"/>
      <c r="XZ17" s="5"/>
      <c r="YA17" s="5"/>
      <c r="YB17" s="5"/>
      <c r="YC17" s="5"/>
      <c r="YD17" s="5"/>
      <c r="YE17" s="5"/>
      <c r="YF17" s="5"/>
      <c r="YG17" s="5"/>
      <c r="YH17" s="5"/>
      <c r="YI17" s="5"/>
      <c r="YJ17" s="5"/>
      <c r="YK17" s="5"/>
      <c r="YL17" s="5"/>
      <c r="YM17" s="5"/>
      <c r="YN17" s="5"/>
      <c r="YO17" s="5"/>
      <c r="YP17" s="5"/>
      <c r="YQ17" s="5"/>
      <c r="YR17" s="5"/>
      <c r="YS17" s="5"/>
      <c r="YT17" s="5"/>
      <c r="YU17" s="5"/>
      <c r="YV17" s="5"/>
      <c r="YW17" s="5"/>
      <c r="YX17" s="5"/>
      <c r="YY17" s="5"/>
      <c r="YZ17" s="5"/>
      <c r="ZA17" s="5"/>
      <c r="ZB17" s="5"/>
      <c r="ZC17" s="5"/>
      <c r="ZD17" s="5"/>
      <c r="ZE17" s="5"/>
      <c r="ZF17" s="5"/>
      <c r="ZG17" s="5"/>
      <c r="ZH17" s="5"/>
      <c r="ZI17" s="5"/>
      <c r="ZJ17" s="5"/>
      <c r="ZK17" s="5"/>
      <c r="ZL17" s="5"/>
      <c r="ZM17" s="5"/>
      <c r="ZN17" s="5"/>
      <c r="ZO17" s="5"/>
      <c r="ZP17" s="5"/>
      <c r="ZQ17" s="5"/>
      <c r="ZR17" s="5"/>
      <c r="ZS17" s="5"/>
      <c r="ZT17" s="5"/>
      <c r="ZU17" s="5"/>
      <c r="ZV17" s="5"/>
      <c r="ZW17" s="5"/>
      <c r="ZX17" s="5"/>
      <c r="ZY17" s="5"/>
      <c r="ZZ17" s="5"/>
    </row>
    <row r="18" spans="1:702" ht="26.25" x14ac:dyDescent="0.25">
      <c r="A18" s="61" t="s">
        <v>125</v>
      </c>
      <c r="B18" s="44" t="s">
        <v>166</v>
      </c>
      <c r="C18" s="35"/>
      <c r="D18" s="56">
        <v>43839</v>
      </c>
      <c r="E18" s="30" t="s">
        <v>52</v>
      </c>
      <c r="F18" s="30">
        <v>10000</v>
      </c>
      <c r="G18" s="35"/>
      <c r="H18" s="56">
        <f t="array" aca="1" ref="H18" ca="1">IF(OR($D18=Fériés,$D18=Ponts,NOT(NETWORKDAYS.INTL($D18,$D18,Chômés))),"Erreur de",IF($D18="","Absence de",IFERROR(
IF($I18="Terminé","Opération",
IF(TODAY()&lt;=$D18,$D18,
IF($I18&lt;WORKDAY.INTL(Prochaine_Echéance,IF(OR(WORKDAY.INTL(Prochaine_Echéance,0,Chômés,Tout_JF_P)=Tout_JF_P),1,0)*Sens,Chômés,Tout_JF_P),
$I18,
WORKDAY.INTL(Prochaine_Echéance,IF(OR(WORKDAY.INTL(Prochaine_Echéance,0,Chômés,Tout_JF_P)=Tout_JF_P),1,0)*Sens,Chômés,Tout_JF_P))
)),
IF($D18="","Absence de","Erreur de"))))</f>
        <v>43899</v>
      </c>
      <c r="I18" s="60" t="str">
        <f t="array" aca="1" ref="I18" ca="1">IF(OR($D18=Fériés,$D18=Ponts,NOT(NETWORKDAYS.INTL($D18,$D18,Chômés))),"date de début",IFERROR(
IF(La_Dernière_Opération&gt;EDATE($D18,100),"Perpétuel",
IF(La_Dernière_Opération&lt;TODAY(),"Terminé",La_Dernière_Opération)),IF(AND(ISNUMBER($D18),$E18=""),"périodicité","date de début")))</f>
        <v>Perpétuel</v>
      </c>
      <c r="J18" s="40" t="str">
        <f t="array" aca="1" ref="J18" ca="1">IFERROR(IF(J$4&lt;$D18,"",
IF(J$4&gt;La_Dernière_Opération,"",
IF(J$4=La_Dernière_Opération,Montant,
IF(J$4=$D18,IF(OR(J$4=Tout_JF_P,NOT(NETWORKDAYS.INTL(J$4,J$4,Chômés))),"*",Montant),
IF(_T_E=J$4,IF(OR(J$4=Tout_JF_P,NOT(NETWORKDAYS.INTL(J$4,J$4,Chômés))),"*",Montant),
IF(AND(OFFSET(J18,,-Sens)&lt;&gt;"",OR(OFFSET(J$4,,-Sens)=Tout_JF_P,NOT(NETWORKDAYS.INTL(OFFSET(J$4,,-Sens),OFFSET(J$4,,-Sens),Chômés)))),IF(OR(J$4=Tout_JF_P,NOT(NETWORKDAYS.INTL(J$4,J$4,Chômés))),"*",Montant),
"")))))),"")</f>
        <v/>
      </c>
      <c r="K18" s="40" t="str">
        <f t="array" aca="1" ref="K18" ca="1">IFERROR(IF(K$4&lt;$D18,"",
IF(K$4&gt;La_Dernière_Opération,"",
IF(K$4=La_Dernière_Opération,Montant,
IF(K$4=$D18,IF(OR(K$4=Tout_JF_P,NOT(NETWORKDAYS.INTL(K$4,K$4,Chômés))),"*",Montant),
IF(_T_E=K$4,IF(OR(K$4=Tout_JF_P,NOT(NETWORKDAYS.INTL(K$4,K$4,Chômés))),"*",Montant),
IF(AND(OFFSET(K18,,-Sens)&lt;&gt;"",OR(OFFSET(K$4,,-Sens)=Tout_JF_P,NOT(NETWORKDAYS.INTL(OFFSET(K$4,,-Sens),OFFSET(K$4,,-Sens),Chômés)))),IF(OR(K$4=Tout_JF_P,NOT(NETWORKDAYS.INTL(K$4,K$4,Chômés))),"*",Montant),
"")))))),"")</f>
        <v/>
      </c>
      <c r="L18" s="40" t="str">
        <f t="array" aca="1" ref="L18" ca="1">IFERROR(IF(L$4&lt;$D18,"",
IF(L$4&gt;La_Dernière_Opération,"",
IF(L$4=La_Dernière_Opération,Montant,
IF(L$4=$D18,IF(OR(L$4=Tout_JF_P,NOT(NETWORKDAYS.INTL(L$4,L$4,Chômés))),"*",Montant),
IF(_T_E=L$4,IF(OR(L$4=Tout_JF_P,NOT(NETWORKDAYS.INTL(L$4,L$4,Chômés))),"*",Montant),
IF(AND(OFFSET(L18,,-Sens)&lt;&gt;"",OR(OFFSET(L$4,,-Sens)=Tout_JF_P,NOT(NETWORKDAYS.INTL(OFFSET(L$4,,-Sens),OFFSET(L$4,,-Sens),Chômés)))),IF(OR(L$4=Tout_JF_P,NOT(NETWORKDAYS.INTL(L$4,L$4,Chômés))),"*",Montant),
"")))))),"")</f>
        <v/>
      </c>
      <c r="M18" s="40" t="str">
        <f t="array" aca="1" ref="M18" ca="1">IFERROR(IF(M$4&lt;$D18,"",
IF(M$4&gt;La_Dernière_Opération,"",
IF(M$4=La_Dernière_Opération,Montant,
IF(M$4=$D18,IF(OR(M$4=Tout_JF_P,NOT(NETWORKDAYS.INTL(M$4,M$4,Chômés))),"*",Montant),
IF(_T_E=M$4,IF(OR(M$4=Tout_JF_P,NOT(NETWORKDAYS.INTL(M$4,M$4,Chômés))),"*",Montant),
IF(AND(OFFSET(M18,,-Sens)&lt;&gt;"",OR(OFFSET(M$4,,-Sens)=Tout_JF_P,NOT(NETWORKDAYS.INTL(OFFSET(M$4,,-Sens),OFFSET(M$4,,-Sens),Chômés)))),IF(OR(M$4=Tout_JF_P,NOT(NETWORKDAYS.INTL(M$4,M$4,Chômés))),"*",Montant),
"")))))),"")</f>
        <v/>
      </c>
      <c r="N18" s="40" t="str">
        <f t="array" aca="1" ref="N18" ca="1">IFERROR(IF(N$4&lt;$D18,"",
IF(N$4&gt;La_Dernière_Opération,"",
IF(N$4=La_Dernière_Opération,Montant,
IF(N$4=$D18,IF(OR(N$4=Tout_JF_P,NOT(NETWORKDAYS.INTL(N$4,N$4,Chômés))),"*",Montant),
IF(_T_E=N$4,IF(OR(N$4=Tout_JF_P,NOT(NETWORKDAYS.INTL(N$4,N$4,Chômés))),"*",Montant),
IF(AND(OFFSET(N18,,-Sens)&lt;&gt;"",OR(OFFSET(N$4,,-Sens)=Tout_JF_P,NOT(NETWORKDAYS.INTL(OFFSET(N$4,,-Sens),OFFSET(N$4,,-Sens),Chômés)))),IF(OR(N$4=Tout_JF_P,NOT(NETWORKDAYS.INTL(N$4,N$4,Chômés))),"*",Montant),
"")))))),"")</f>
        <v/>
      </c>
      <c r="O18" s="40" t="str">
        <f t="array" aca="1" ref="O18" ca="1">IFERROR(IF(O$4&lt;$D18,"",
IF(O$4&gt;La_Dernière_Opération,"",
IF(O$4=La_Dernière_Opération,Montant,
IF(O$4=$D18,IF(OR(O$4=Tout_JF_P,NOT(NETWORKDAYS.INTL(O$4,O$4,Chômés))),"*",Montant),
IF(_T_E=O$4,IF(OR(O$4=Tout_JF_P,NOT(NETWORKDAYS.INTL(O$4,O$4,Chômés))),"*",Montant),
IF(AND(OFFSET(O18,,-Sens)&lt;&gt;"",OR(OFFSET(O$4,,-Sens)=Tout_JF_P,NOT(NETWORKDAYS.INTL(OFFSET(O$4,,-Sens),OFFSET(O$4,,-Sens),Chômés)))),IF(OR(O$4=Tout_JF_P,NOT(NETWORKDAYS.INTL(O$4,O$4,Chômés))),"*",Montant),
"")))))),"")</f>
        <v/>
      </c>
      <c r="P18" s="40" t="str">
        <f t="array" aca="1" ref="P18" ca="1">IFERROR(IF(P$4&lt;$D18,"",
IF(P$4&gt;La_Dernière_Opération,"",
IF(P$4=La_Dernière_Opération,Montant,
IF(P$4=$D18,IF(OR(P$4=Tout_JF_P,NOT(NETWORKDAYS.INTL(P$4,P$4,Chômés))),"*",Montant),
IF(_T_E=P$4,IF(OR(P$4=Tout_JF_P,NOT(NETWORKDAYS.INTL(P$4,P$4,Chômés))),"*",Montant),
IF(AND(OFFSET(P18,,-Sens)&lt;&gt;"",OR(OFFSET(P$4,,-Sens)=Tout_JF_P,NOT(NETWORKDAYS.INTL(OFFSET(P$4,,-Sens),OFFSET(P$4,,-Sens),Chômés)))),IF(OR(P$4=Tout_JF_P,NOT(NETWORKDAYS.INTL(P$4,P$4,Chômés))),"*",Montant),
"")))))),"")</f>
        <v/>
      </c>
      <c r="Q18" s="40" t="str">
        <f t="array" aca="1" ref="Q18" ca="1">IFERROR(IF(Q$4&lt;$D18,"",
IF(Q$4&gt;La_Dernière_Opération,"",
IF(Q$4=La_Dernière_Opération,Montant,
IF(Q$4=$D18,IF(OR(Q$4=Tout_JF_P,NOT(NETWORKDAYS.INTL(Q$4,Q$4,Chômés))),"*",Montant),
IF(_T_E=Q$4,IF(OR(Q$4=Tout_JF_P,NOT(NETWORKDAYS.INTL(Q$4,Q$4,Chômés))),"*",Montant),
IF(AND(OFFSET(Q18,,-Sens)&lt;&gt;"",OR(OFFSET(Q$4,,-Sens)=Tout_JF_P,NOT(NETWORKDAYS.INTL(OFFSET(Q$4,,-Sens),OFFSET(Q$4,,-Sens),Chômés)))),IF(OR(Q$4=Tout_JF_P,NOT(NETWORKDAYS.INTL(Q$4,Q$4,Chômés))),"*",Montant),
"")))))),"")</f>
        <v/>
      </c>
      <c r="R18" s="91" t="str">
        <f t="array" aca="1" ref="R18" ca="1">IFERROR(IF(R$4&lt;$D18,"",
IF(R$4&gt;La_Dernière_Opération,"",
IF(R$4=La_Dernière_Opération,Montant,
IF(R$4=$D18,IF(OR(R$4=Tout_JF_P,NOT(NETWORKDAYS.INTL(R$4,R$4,Chômés))),"*",Montant),
IF(_T_E=R$4,IF(OR(R$4=Tout_JF_P,NOT(NETWORKDAYS.INTL(R$4,R$4,Chômés))),"*",Montant),
IF(AND(OFFSET(R18,,-Sens)&lt;&gt;"",OR(OFFSET(R$4,,-Sens)=Tout_JF_P,NOT(NETWORKDAYS.INTL(OFFSET(R$4,,-Sens),OFFSET(R$4,,-Sens),Chômés)))),IF(OR(R$4=Tout_JF_P,NOT(NETWORKDAYS.INTL(R$4,R$4,Chômés))),"*",Montant),
"")))))),"")</f>
        <v/>
      </c>
      <c r="S18" s="91" t="str">
        <f t="array" aca="1" ref="S18" ca="1">IFERROR(IF(S$4&lt;$D18,"",
IF(S$4&gt;La_Dernière_Opération,"",
IF(S$4=La_Dernière_Opération,Montant,
IF(S$4=$D18,IF(OR(S$4=Tout_JF_P,NOT(NETWORKDAYS.INTL(S$4,S$4,Chômés))),"*",Montant),
IF(_T_E=S$4,IF(OR(S$4=Tout_JF_P,NOT(NETWORKDAYS.INTL(S$4,S$4,Chômés))),"*",Montant),
IF(AND(OFFSET(S18,,-Sens)&lt;&gt;"",OR(OFFSET(S$4,,-Sens)=Tout_JF_P,NOT(NETWORKDAYS.INTL(OFFSET(S$4,,-Sens),OFFSET(S$4,,-Sens),Chômés)))),IF(OR(S$4=Tout_JF_P,NOT(NETWORKDAYS.INTL(S$4,S$4,Chômés))),"*",Montant),
"")))))),"")</f>
        <v/>
      </c>
      <c r="T18" s="91" t="str">
        <f t="array" aca="1" ref="T18" ca="1">IFERROR(IF(T$4&lt;$D18,"",
IF(T$4&gt;La_Dernière_Opération,"",
IF(T$4=La_Dernière_Opération,Montant,
IF(T$4=$D18,IF(OR(T$4=Tout_JF_P,NOT(NETWORKDAYS.INTL(T$4,T$4,Chômés))),"*",Montant),
IF(_T_E=T$4,IF(OR(T$4=Tout_JF_P,NOT(NETWORKDAYS.INTL(T$4,T$4,Chômés))),"*",Montant),
IF(AND(OFFSET(T18,,-Sens)&lt;&gt;"",OR(OFFSET(T$4,,-Sens)=Tout_JF_P,NOT(NETWORKDAYS.INTL(OFFSET(T$4,,-Sens),OFFSET(T$4,,-Sens),Chômés)))),IF(OR(T$4=Tout_JF_P,NOT(NETWORKDAYS.INTL(T$4,T$4,Chômés))),"*",Montant),
"")))))),"")</f>
        <v/>
      </c>
      <c r="U18" s="91" t="str">
        <f t="array" aca="1" ref="U18" ca="1">IFERROR(IF(U$4&lt;$D18,"",
IF(U$4&gt;La_Dernière_Opération,"",
IF(U$4=La_Dernière_Opération,Montant,
IF(U$4=$D18,IF(OR(U$4=Tout_JF_P,NOT(NETWORKDAYS.INTL(U$4,U$4,Chômés))),"*",Montant),
IF(_T_E=U$4,IF(OR(U$4=Tout_JF_P,NOT(NETWORKDAYS.INTL(U$4,U$4,Chômés))),"*",Montant),
IF(AND(OFFSET(U18,,-Sens)&lt;&gt;"",OR(OFFSET(U$4,,-Sens)=Tout_JF_P,NOT(NETWORKDAYS.INTL(OFFSET(U$4,,-Sens),OFFSET(U$4,,-Sens),Chômés)))),IF(OR(U$4=Tout_JF_P,NOT(NETWORKDAYS.INTL(U$4,U$4,Chômés))),"*",Montant),
"")))))),"")</f>
        <v/>
      </c>
      <c r="V18" s="91" t="str">
        <f t="array" aca="1" ref="V18" ca="1">IFERROR(IF(V$4&lt;$D18,"",
IF(V$4&gt;La_Dernière_Opération,"",
IF(V$4=La_Dernière_Opération,Montant,
IF(V$4=$D18,IF(OR(V$4=Tout_JF_P,NOT(NETWORKDAYS.INTL(V$4,V$4,Chômés))),"*",Montant),
IF(_T_E=V$4,IF(OR(V$4=Tout_JF_P,NOT(NETWORKDAYS.INTL(V$4,V$4,Chômés))),"*",Montant),
IF(AND(OFFSET(V18,,-Sens)&lt;&gt;"",OR(OFFSET(V$4,,-Sens)=Tout_JF_P,NOT(NETWORKDAYS.INTL(OFFSET(V$4,,-Sens),OFFSET(V$4,,-Sens),Chômés)))),IF(OR(V$4=Tout_JF_P,NOT(NETWORKDAYS.INTL(V$4,V$4,Chômés))),"*",Montant),
"")))))),"")</f>
        <v>VM</v>
      </c>
      <c r="W18" s="91" t="str">
        <f t="array" aca="1" ref="W18" ca="1">IFERROR(IF(W$4&lt;$D18,"",
IF(W$4&gt;La_Dernière_Opération,"",
IF(W$4=La_Dernière_Opération,Montant,
IF(W$4=$D18,IF(OR(W$4=Tout_JF_P,NOT(NETWORKDAYS.INTL(W$4,W$4,Chômés))),"*",Montant),
IF(_T_E=W$4,IF(OR(W$4=Tout_JF_P,NOT(NETWORKDAYS.INTL(W$4,W$4,Chômés))),"*",Montant),
IF(AND(OFFSET(W18,,-Sens)&lt;&gt;"",OR(OFFSET(W$4,,-Sens)=Tout_JF_P,NOT(NETWORKDAYS.INTL(OFFSET(W$4,,-Sens),OFFSET(W$4,,-Sens),Chômés)))),IF(OR(W$4=Tout_JF_P,NOT(NETWORKDAYS.INTL(W$4,W$4,Chômés))),"*",Montant),
"")))))),"")</f>
        <v/>
      </c>
      <c r="X18" s="91" t="str">
        <f t="array" aca="1" ref="X18" ca="1">IFERROR(IF(X$4&lt;$D18,"",
IF(X$4&gt;La_Dernière_Opération,"",
IF(X$4=La_Dernière_Opération,Montant,
IF(X$4=$D18,IF(OR(X$4=Tout_JF_P,NOT(NETWORKDAYS.INTL(X$4,X$4,Chômés))),"*",Montant),
IF(_T_E=X$4,IF(OR(X$4=Tout_JF_P,NOT(NETWORKDAYS.INTL(X$4,X$4,Chômés))),"*",Montant),
IF(AND(OFFSET(X18,,-Sens)&lt;&gt;"",OR(OFFSET(X$4,,-Sens)=Tout_JF_P,NOT(NETWORKDAYS.INTL(OFFSET(X$4,,-Sens),OFFSET(X$4,,-Sens),Chômés)))),IF(OR(X$4=Tout_JF_P,NOT(NETWORKDAYS.INTL(X$4,X$4,Chômés))),"*",Montant),
"")))))),"")</f>
        <v/>
      </c>
      <c r="Y18" s="91" t="str">
        <f t="array" aca="1" ref="Y18" ca="1">IFERROR(IF(Y$4&lt;$D18,"",
IF(Y$4&gt;La_Dernière_Opération,"",
IF(Y$4=La_Dernière_Opération,Montant,
IF(Y$4=$D18,IF(OR(Y$4=Tout_JF_P,NOT(NETWORKDAYS.INTL(Y$4,Y$4,Chômés))),"*",Montant),
IF(_T_E=Y$4,IF(OR(Y$4=Tout_JF_P,NOT(NETWORKDAYS.INTL(Y$4,Y$4,Chômés))),"*",Montant),
IF(AND(OFFSET(Y18,,-Sens)&lt;&gt;"",OR(OFFSET(Y$4,,-Sens)=Tout_JF_P,NOT(NETWORKDAYS.INTL(OFFSET(Y$4,,-Sens),OFFSET(Y$4,,-Sens),Chômés)))),IF(OR(Y$4=Tout_JF_P,NOT(NETWORKDAYS.INTL(Y$4,Y$4,Chômés))),"*",Montant),
"")))))),"")</f>
        <v/>
      </c>
      <c r="Z18" s="91" t="str">
        <f t="array" aca="1" ref="Z18" ca="1">IFERROR(IF(Z$4&lt;$D18,"",
IF(Z$4&gt;La_Dernière_Opération,"",
IF(Z$4=La_Dernière_Opération,Montant,
IF(Z$4=$D18,IF(OR(Z$4=Tout_JF_P,NOT(NETWORKDAYS.INTL(Z$4,Z$4,Chômés))),"*",Montant),
IF(_T_E=Z$4,IF(OR(Z$4=Tout_JF_P,NOT(NETWORKDAYS.INTL(Z$4,Z$4,Chômés))),"*",Montant),
IF(AND(OFFSET(Z18,,-Sens)&lt;&gt;"",OR(OFFSET(Z$4,,-Sens)=Tout_JF_P,NOT(NETWORKDAYS.INTL(OFFSET(Z$4,,-Sens),OFFSET(Z$4,,-Sens),Chômés)))),IF(OR(Z$4=Tout_JF_P,NOT(NETWORKDAYS.INTL(Z$4,Z$4,Chômés))),"*",Montant),
"")))))),"")</f>
        <v/>
      </c>
      <c r="AA18" s="91" t="str">
        <f t="array" aca="1" ref="AA18" ca="1">IFERROR(IF(AA$4&lt;$D18,"",
IF(AA$4&gt;La_Dernière_Opération,"",
IF(AA$4=La_Dernière_Opération,Montant,
IF(AA$4=$D18,IF(OR(AA$4=Tout_JF_P,NOT(NETWORKDAYS.INTL(AA$4,AA$4,Chômés))),"*",Montant),
IF(_T_E=AA$4,IF(OR(AA$4=Tout_JF_P,NOT(NETWORKDAYS.INTL(AA$4,AA$4,Chômés))),"*",Montant),
IF(AND(OFFSET(AA18,,-Sens)&lt;&gt;"",OR(OFFSET(AA$4,,-Sens)=Tout_JF_P,NOT(NETWORKDAYS.INTL(OFFSET(AA$4,,-Sens),OFFSET(AA$4,,-Sens),Chômés)))),IF(OR(AA$4=Tout_JF_P,NOT(NETWORKDAYS.INTL(AA$4,AA$4,Chômés))),"*",Montant),
"")))))),"")</f>
        <v/>
      </c>
      <c r="AB18" s="91" t="str">
        <f t="array" aca="1" ref="AB18" ca="1">IFERROR(IF(AB$4&lt;$D18,"",
IF(AB$4&gt;La_Dernière_Opération,"",
IF(AB$4=La_Dernière_Opération,Montant,
IF(AB$4=$D18,IF(OR(AB$4=Tout_JF_P,NOT(NETWORKDAYS.INTL(AB$4,AB$4,Chômés))),"*",Montant),
IF(_T_E=AB$4,IF(OR(AB$4=Tout_JF_P,NOT(NETWORKDAYS.INTL(AB$4,AB$4,Chômés))),"*",Montant),
IF(AND(OFFSET(AB18,,-Sens)&lt;&gt;"",OR(OFFSET(AB$4,,-Sens)=Tout_JF_P,NOT(NETWORKDAYS.INTL(OFFSET(AB$4,,-Sens),OFFSET(AB$4,,-Sens),Chômés)))),IF(OR(AB$4=Tout_JF_P,NOT(NETWORKDAYS.INTL(AB$4,AB$4,Chômés))),"*",Montant),
"")))))),"")</f>
        <v/>
      </c>
      <c r="AC18" s="91" t="str">
        <f t="array" aca="1" ref="AC18" ca="1">IFERROR(IF(AC$4&lt;$D18,"",
IF(AC$4&gt;La_Dernière_Opération,"",
IF(AC$4=La_Dernière_Opération,Montant,
IF(AC$4=$D18,IF(OR(AC$4=Tout_JF_P,NOT(NETWORKDAYS.INTL(AC$4,AC$4,Chômés))),"*",Montant),
IF(_T_E=AC$4,IF(OR(AC$4=Tout_JF_P,NOT(NETWORKDAYS.INTL(AC$4,AC$4,Chômés))),"*",Montant),
IF(AND(OFFSET(AC18,,-Sens)&lt;&gt;"",OR(OFFSET(AC$4,,-Sens)=Tout_JF_P,NOT(NETWORKDAYS.INTL(OFFSET(AC$4,,-Sens),OFFSET(AC$4,,-Sens),Chômés)))),IF(OR(AC$4=Tout_JF_P,NOT(NETWORKDAYS.INTL(AC$4,AC$4,Chômés))),"*",Montant),
"")))))),"")</f>
        <v/>
      </c>
      <c r="AD18" s="91" t="str">
        <f t="array" aca="1" ref="AD18" ca="1">IFERROR(IF(AD$4&lt;$D18,"",
IF(AD$4&gt;La_Dernière_Opération,"",
IF(AD$4=La_Dernière_Opération,Montant,
IF(AD$4=$D18,IF(OR(AD$4=Tout_JF_P,NOT(NETWORKDAYS.INTL(AD$4,AD$4,Chômés))),"*",Montant),
IF(_T_E=AD$4,IF(OR(AD$4=Tout_JF_P,NOT(NETWORKDAYS.INTL(AD$4,AD$4,Chômés))),"*",Montant),
IF(AND(OFFSET(AD18,,-Sens)&lt;&gt;"",OR(OFFSET(AD$4,,-Sens)=Tout_JF_P,NOT(NETWORKDAYS.INTL(OFFSET(AD$4,,-Sens),OFFSET(AD$4,,-Sens),Chômés)))),IF(OR(AD$4=Tout_JF_P,NOT(NETWORKDAYS.INTL(AD$4,AD$4,Chômés))),"*",Montant),
"")))))),"")</f>
        <v/>
      </c>
      <c r="AE18" s="91" t="str">
        <f t="array" aca="1" ref="AE18" ca="1">IFERROR(IF(AE$4&lt;$D18,"",
IF(AE$4&gt;La_Dernière_Opération,"",
IF(AE$4=La_Dernière_Opération,Montant,
IF(AE$4=$D18,IF(OR(AE$4=Tout_JF_P,NOT(NETWORKDAYS.INTL(AE$4,AE$4,Chômés))),"*",Montant),
IF(_T_E=AE$4,IF(OR(AE$4=Tout_JF_P,NOT(NETWORKDAYS.INTL(AE$4,AE$4,Chômés))),"*",Montant),
IF(AND(OFFSET(AE18,,-Sens)&lt;&gt;"",OR(OFFSET(AE$4,,-Sens)=Tout_JF_P,NOT(NETWORKDAYS.INTL(OFFSET(AE$4,,-Sens),OFFSET(AE$4,,-Sens),Chômés)))),IF(OR(AE$4=Tout_JF_P,NOT(NETWORKDAYS.INTL(AE$4,AE$4,Chômés))),"*",Montant),
"")))))),"")</f>
        <v/>
      </c>
      <c r="AF18" s="91" t="str">
        <f t="array" aca="1" ref="AF18" ca="1">IFERROR(IF(AF$4&lt;$D18,"",
IF(AF$4&gt;La_Dernière_Opération,"",
IF(AF$4=La_Dernière_Opération,Montant,
IF(AF$4=$D18,IF(OR(AF$4=Tout_JF_P,NOT(NETWORKDAYS.INTL(AF$4,AF$4,Chômés))),"*",Montant),
IF(_T_E=AF$4,IF(OR(AF$4=Tout_JF_P,NOT(NETWORKDAYS.INTL(AF$4,AF$4,Chômés))),"*",Montant),
IF(AND(OFFSET(AF18,,-Sens)&lt;&gt;"",OR(OFFSET(AF$4,,-Sens)=Tout_JF_P,NOT(NETWORKDAYS.INTL(OFFSET(AF$4,,-Sens),OFFSET(AF$4,,-Sens),Chômés)))),IF(OR(AF$4=Tout_JF_P,NOT(NETWORKDAYS.INTL(AF$4,AF$4,Chômés))),"*",Montant),
"")))))),"")</f>
        <v/>
      </c>
      <c r="AG18" s="91" t="str">
        <f t="array" aca="1" ref="AG18" ca="1">IFERROR(IF(AG$4&lt;$D18,"",
IF(AG$4&gt;La_Dernière_Opération,"",
IF(AG$4=La_Dernière_Opération,Montant,
IF(AG$4=$D18,IF(OR(AG$4=Tout_JF_P,NOT(NETWORKDAYS.INTL(AG$4,AG$4,Chômés))),"*",Montant),
IF(_T_E=AG$4,IF(OR(AG$4=Tout_JF_P,NOT(NETWORKDAYS.INTL(AG$4,AG$4,Chômés))),"*",Montant),
IF(AND(OFFSET(AG18,,-Sens)&lt;&gt;"",OR(OFFSET(AG$4,,-Sens)=Tout_JF_P,NOT(NETWORKDAYS.INTL(OFFSET(AG$4,,-Sens),OFFSET(AG$4,,-Sens),Chômés)))),IF(OR(AG$4=Tout_JF_P,NOT(NETWORKDAYS.INTL(AG$4,AG$4,Chômés))),"*",Montant),
"")))))),"")</f>
        <v/>
      </c>
      <c r="AH18" s="91" t="str">
        <f t="array" aca="1" ref="AH18" ca="1">IFERROR(IF(AH$4&lt;$D18,"",
IF(AH$4&gt;La_Dernière_Opération,"",
IF(AH$4=La_Dernière_Opération,Montant,
IF(AH$4=$D18,IF(OR(AH$4=Tout_JF_P,NOT(NETWORKDAYS.INTL(AH$4,AH$4,Chômés))),"*",Montant),
IF(_T_E=AH$4,IF(OR(AH$4=Tout_JF_P,NOT(NETWORKDAYS.INTL(AH$4,AH$4,Chômés))),"*",Montant),
IF(AND(OFFSET(AH18,,-Sens)&lt;&gt;"",OR(OFFSET(AH$4,,-Sens)=Tout_JF_P,NOT(NETWORKDAYS.INTL(OFFSET(AH$4,,-Sens),OFFSET(AH$4,,-Sens),Chômés)))),IF(OR(AH$4=Tout_JF_P,NOT(NETWORKDAYS.INTL(AH$4,AH$4,Chômés))),"*",Montant),
"")))))),"")</f>
        <v/>
      </c>
      <c r="AI18" s="91" t="str">
        <f t="array" aca="1" ref="AI18" ca="1">IFERROR(IF(AI$4&lt;$D18,"",
IF(AI$4&gt;La_Dernière_Opération,"",
IF(AI$4=La_Dernière_Opération,Montant,
IF(AI$4=$D18,IF(OR(AI$4=Tout_JF_P,NOT(NETWORKDAYS.INTL(AI$4,AI$4,Chômés))),"*",Montant),
IF(_T_E=AI$4,IF(OR(AI$4=Tout_JF_P,NOT(NETWORKDAYS.INTL(AI$4,AI$4,Chômés))),"*",Montant),
IF(AND(OFFSET(AI18,,-Sens)&lt;&gt;"",OR(OFFSET(AI$4,,-Sens)=Tout_JF_P,NOT(NETWORKDAYS.INTL(OFFSET(AI$4,,-Sens),OFFSET(AI$4,,-Sens),Chômés)))),IF(OR(AI$4=Tout_JF_P,NOT(NETWORKDAYS.INTL(AI$4,AI$4,Chômés))),"*",Montant),
"")))))),"")</f>
        <v/>
      </c>
      <c r="AJ18" s="91" t="str">
        <f t="array" aca="1" ref="AJ18" ca="1">IFERROR(IF(AJ$4&lt;$D18,"",
IF(AJ$4&gt;La_Dernière_Opération,"",
IF(AJ$4=La_Dernière_Opération,Montant,
IF(AJ$4=$D18,IF(OR(AJ$4=Tout_JF_P,NOT(NETWORKDAYS.INTL(AJ$4,AJ$4,Chômés))),"*",Montant),
IF(_T_E=AJ$4,IF(OR(AJ$4=Tout_JF_P,NOT(NETWORKDAYS.INTL(AJ$4,AJ$4,Chômés))),"*",Montant),
IF(AND(OFFSET(AJ18,,-Sens)&lt;&gt;"",OR(OFFSET(AJ$4,,-Sens)=Tout_JF_P,NOT(NETWORKDAYS.INTL(OFFSET(AJ$4,,-Sens),OFFSET(AJ$4,,-Sens),Chômés)))),IF(OR(AJ$4=Tout_JF_P,NOT(NETWORKDAYS.INTL(AJ$4,AJ$4,Chômés))),"*",Montant),
"")))))),"")</f>
        <v/>
      </c>
      <c r="AK18" s="91" t="str">
        <f t="array" aca="1" ref="AK18" ca="1">IFERROR(IF(AK$4&lt;$D18,"",
IF(AK$4&gt;La_Dernière_Opération,"",
IF(AK$4=La_Dernière_Opération,Montant,
IF(AK$4=$D18,IF(OR(AK$4=Tout_JF_P,NOT(NETWORKDAYS.INTL(AK$4,AK$4,Chômés))),"*",Montant),
IF(_T_E=AK$4,IF(OR(AK$4=Tout_JF_P,NOT(NETWORKDAYS.INTL(AK$4,AK$4,Chômés))),"*",Montant),
IF(AND(OFFSET(AK18,,-Sens)&lt;&gt;"",OR(OFFSET(AK$4,,-Sens)=Tout_JF_P,NOT(NETWORKDAYS.INTL(OFFSET(AK$4,,-Sens),OFFSET(AK$4,,-Sens),Chômés)))),IF(OR(AK$4=Tout_JF_P,NOT(NETWORKDAYS.INTL(AK$4,AK$4,Chômés))),"*",Montant),
"")))))),"")</f>
        <v/>
      </c>
      <c r="AL18" s="91" t="str">
        <f t="array" aca="1" ref="AL18" ca="1">IFERROR(IF(AL$4&lt;$D18,"",
IF(AL$4&gt;La_Dernière_Opération,"",
IF(AL$4=La_Dernière_Opération,Montant,
IF(AL$4=$D18,IF(OR(AL$4=Tout_JF_P,NOT(NETWORKDAYS.INTL(AL$4,AL$4,Chômés))),"*",Montant),
IF(_T_E=AL$4,IF(OR(AL$4=Tout_JF_P,NOT(NETWORKDAYS.INTL(AL$4,AL$4,Chômés))),"*",Montant),
IF(AND(OFFSET(AL18,,-Sens)&lt;&gt;"",OR(OFFSET(AL$4,,-Sens)=Tout_JF_P,NOT(NETWORKDAYS.INTL(OFFSET(AL$4,,-Sens),OFFSET(AL$4,,-Sens),Chômés)))),IF(OR(AL$4=Tout_JF_P,NOT(NETWORKDAYS.INTL(AL$4,AL$4,Chômés))),"*",Montant),
"")))))),"")</f>
        <v/>
      </c>
      <c r="AM18" s="91" t="str">
        <f t="array" aca="1" ref="AM18" ca="1">IFERROR(IF(AM$4&lt;$D18,"",
IF(AM$4&gt;La_Dernière_Opération,"",
IF(AM$4=La_Dernière_Opération,Montant,
IF(AM$4=$D18,IF(OR(AM$4=Tout_JF_P,NOT(NETWORKDAYS.INTL(AM$4,AM$4,Chômés))),"*",Montant),
IF(_T_E=AM$4,IF(OR(AM$4=Tout_JF_P,NOT(NETWORKDAYS.INTL(AM$4,AM$4,Chômés))),"*",Montant),
IF(AND(OFFSET(AM18,,-Sens)&lt;&gt;"",OR(OFFSET(AM$4,,-Sens)=Tout_JF_P,NOT(NETWORKDAYS.INTL(OFFSET(AM$4,,-Sens),OFFSET(AM$4,,-Sens),Chômés)))),IF(OR(AM$4=Tout_JF_P,NOT(NETWORKDAYS.INTL(AM$4,AM$4,Chômés))),"*",Montant),
"")))))),"")</f>
        <v/>
      </c>
      <c r="AN18" s="91" t="str">
        <f t="array" aca="1" ref="AN18" ca="1">IFERROR(IF(AN$4&lt;$D18,"",
IF(AN$4&gt;La_Dernière_Opération,"",
IF(AN$4=La_Dernière_Opération,Montant,
IF(AN$4=$D18,IF(OR(AN$4=Tout_JF_P,NOT(NETWORKDAYS.INTL(AN$4,AN$4,Chômés))),"*",Montant),
IF(_T_E=AN$4,IF(OR(AN$4=Tout_JF_P,NOT(NETWORKDAYS.INTL(AN$4,AN$4,Chômés))),"*",Montant),
IF(AND(OFFSET(AN18,,-Sens)&lt;&gt;"",OR(OFFSET(AN$4,,-Sens)=Tout_JF_P,NOT(NETWORKDAYS.INTL(OFFSET(AN$4,,-Sens),OFFSET(AN$4,,-Sens),Chômés)))),IF(OR(AN$4=Tout_JF_P,NOT(NETWORKDAYS.INTL(AN$4,AN$4,Chômés))),"*",Montant),
"")))))),"")</f>
        <v/>
      </c>
      <c r="AO18" s="91" t="str">
        <f t="array" aca="1" ref="AO18" ca="1">IFERROR(IF(AO$4&lt;$D18,"",
IF(AO$4&gt;La_Dernière_Opération,"",
IF(AO$4=La_Dernière_Opération,Montant,
IF(AO$4=$D18,IF(OR(AO$4=Tout_JF_P,NOT(NETWORKDAYS.INTL(AO$4,AO$4,Chômés))),"*",Montant),
IF(_T_E=AO$4,IF(OR(AO$4=Tout_JF_P,NOT(NETWORKDAYS.INTL(AO$4,AO$4,Chômés))),"*",Montant),
IF(AND(OFFSET(AO18,,-Sens)&lt;&gt;"",OR(OFFSET(AO$4,,-Sens)=Tout_JF_P,NOT(NETWORKDAYS.INTL(OFFSET(AO$4,,-Sens),OFFSET(AO$4,,-Sens),Chômés)))),IF(OR(AO$4=Tout_JF_P,NOT(NETWORKDAYS.INTL(AO$4,AO$4,Chômés))),"*",Montant),
"")))))),"")</f>
        <v/>
      </c>
      <c r="AP18" s="91" t="str">
        <f t="array" aca="1" ref="AP18" ca="1">IFERROR(IF(AP$4&lt;$D18,"",
IF(AP$4&gt;La_Dernière_Opération,"",
IF(AP$4=La_Dernière_Opération,Montant,
IF(AP$4=$D18,IF(OR(AP$4=Tout_JF_P,NOT(NETWORKDAYS.INTL(AP$4,AP$4,Chômés))),"*",Montant),
IF(_T_E=AP$4,IF(OR(AP$4=Tout_JF_P,NOT(NETWORKDAYS.INTL(AP$4,AP$4,Chômés))),"*",Montant),
IF(AND(OFFSET(AP18,,-Sens)&lt;&gt;"",OR(OFFSET(AP$4,,-Sens)=Tout_JF_P,NOT(NETWORKDAYS.INTL(OFFSET(AP$4,,-Sens),OFFSET(AP$4,,-Sens),Chômés)))),IF(OR(AP$4=Tout_JF_P,NOT(NETWORKDAYS.INTL(AP$4,AP$4,Chômés))),"*",Montant),
"")))))),"")</f>
        <v/>
      </c>
      <c r="AQ18" s="91" t="str">
        <f t="array" aca="1" ref="AQ18" ca="1">IFERROR(IF(AQ$4&lt;$D18,"",
IF(AQ$4&gt;La_Dernière_Opération,"",
IF(AQ$4=La_Dernière_Opération,Montant,
IF(AQ$4=$D18,IF(OR(AQ$4=Tout_JF_P,NOT(NETWORKDAYS.INTL(AQ$4,AQ$4,Chômés))),"*",Montant),
IF(_T_E=AQ$4,IF(OR(AQ$4=Tout_JF_P,NOT(NETWORKDAYS.INTL(AQ$4,AQ$4,Chômés))),"*",Montant),
IF(AND(OFFSET(AQ18,,-Sens)&lt;&gt;"",OR(OFFSET(AQ$4,,-Sens)=Tout_JF_P,NOT(NETWORKDAYS.INTL(OFFSET(AQ$4,,-Sens),OFFSET(AQ$4,,-Sens),Chômés)))),IF(OR(AQ$4=Tout_JF_P,NOT(NETWORKDAYS.INTL(AQ$4,AQ$4,Chômés))),"*",Montant),
"")))))),"")</f>
        <v/>
      </c>
      <c r="AR18" s="91" t="str">
        <f t="array" aca="1" ref="AR18" ca="1">IFERROR(IF(AR$4&lt;$D18,"",
IF(AR$4&gt;La_Dernière_Opération,"",
IF(AR$4=La_Dernière_Opération,Montant,
IF(AR$4=$D18,IF(OR(AR$4=Tout_JF_P,NOT(NETWORKDAYS.INTL(AR$4,AR$4,Chômés))),"*",Montant),
IF(_T_E=AR$4,IF(OR(AR$4=Tout_JF_P,NOT(NETWORKDAYS.INTL(AR$4,AR$4,Chômés))),"*",Montant),
IF(AND(OFFSET(AR18,,-Sens)&lt;&gt;"",OR(OFFSET(AR$4,,-Sens)=Tout_JF_P,NOT(NETWORKDAYS.INTL(OFFSET(AR$4,,-Sens),OFFSET(AR$4,,-Sens),Chômés)))),IF(OR(AR$4=Tout_JF_P,NOT(NETWORKDAYS.INTL(AR$4,AR$4,Chômés))),"*",Montant),
"")))))),"")</f>
        <v/>
      </c>
      <c r="AS18" s="91" t="str">
        <f t="array" aca="1" ref="AS18" ca="1">IFERROR(IF(AS$4&lt;$D18,"",
IF(AS$4&gt;La_Dernière_Opération,"",
IF(AS$4=La_Dernière_Opération,Montant,
IF(AS$4=$D18,IF(OR(AS$4=Tout_JF_P,NOT(NETWORKDAYS.INTL(AS$4,AS$4,Chômés))),"*",Montant),
IF(_T_E=AS$4,IF(OR(AS$4=Tout_JF_P,NOT(NETWORKDAYS.INTL(AS$4,AS$4,Chômés))),"*",Montant),
IF(AND(OFFSET(AS18,,-Sens)&lt;&gt;"",OR(OFFSET(AS$4,,-Sens)=Tout_JF_P,NOT(NETWORKDAYS.INTL(OFFSET(AS$4,,-Sens),OFFSET(AS$4,,-Sens),Chômés)))),IF(OR(AS$4=Tout_JF_P,NOT(NETWORKDAYS.INTL(AS$4,AS$4,Chômés))),"*",Montant),
"")))))),"")</f>
        <v/>
      </c>
      <c r="AT18" s="91" t="str">
        <f t="array" aca="1" ref="AT18" ca="1">IFERROR(IF(AT$4&lt;$D18,"",
IF(AT$4&gt;La_Dernière_Opération,"",
IF(AT$4=La_Dernière_Opération,Montant,
IF(AT$4=$D18,IF(OR(AT$4=Tout_JF_P,NOT(NETWORKDAYS.INTL(AT$4,AT$4,Chômés))),"*",Montant),
IF(_T_E=AT$4,IF(OR(AT$4=Tout_JF_P,NOT(NETWORKDAYS.INTL(AT$4,AT$4,Chômés))),"*",Montant),
IF(AND(OFFSET(AT18,,-Sens)&lt;&gt;"",OR(OFFSET(AT$4,,-Sens)=Tout_JF_P,NOT(NETWORKDAYS.INTL(OFFSET(AT$4,,-Sens),OFFSET(AT$4,,-Sens),Chômés)))),IF(OR(AT$4=Tout_JF_P,NOT(NETWORKDAYS.INTL(AT$4,AT$4,Chômés))),"*",Montant),
"")))))),"")</f>
        <v/>
      </c>
      <c r="AU18" s="91" t="str">
        <f t="array" aca="1" ref="AU18" ca="1">IFERROR(IF(AU$4&lt;$D18,"",
IF(AU$4&gt;La_Dernière_Opération,"",
IF(AU$4=La_Dernière_Opération,Montant,
IF(AU$4=$D18,IF(OR(AU$4=Tout_JF_P,NOT(NETWORKDAYS.INTL(AU$4,AU$4,Chômés))),"*",Montant),
IF(_T_E=AU$4,IF(OR(AU$4=Tout_JF_P,NOT(NETWORKDAYS.INTL(AU$4,AU$4,Chômés))),"*",Montant),
IF(AND(OFFSET(AU18,,-Sens)&lt;&gt;"",OR(OFFSET(AU$4,,-Sens)=Tout_JF_P,NOT(NETWORKDAYS.INTL(OFFSET(AU$4,,-Sens),OFFSET(AU$4,,-Sens),Chômés)))),IF(OR(AU$4=Tout_JF_P,NOT(NETWORKDAYS.INTL(AU$4,AU$4,Chômés))),"*",Montant),
"")))))),"")</f>
        <v/>
      </c>
      <c r="AV18" s="91" t="str">
        <f t="array" aca="1" ref="AV18" ca="1">IFERROR(IF(AV$4&lt;$D18,"",
IF(AV$4&gt;La_Dernière_Opération,"",
IF(AV$4=La_Dernière_Opération,Montant,
IF(AV$4=$D18,IF(OR(AV$4=Tout_JF_P,NOT(NETWORKDAYS.INTL(AV$4,AV$4,Chômés))),"*",Montant),
IF(_T_E=AV$4,IF(OR(AV$4=Tout_JF_P,NOT(NETWORKDAYS.INTL(AV$4,AV$4,Chômés))),"*",Montant),
IF(AND(OFFSET(AV18,,-Sens)&lt;&gt;"",OR(OFFSET(AV$4,,-Sens)=Tout_JF_P,NOT(NETWORKDAYS.INTL(OFFSET(AV$4,,-Sens),OFFSET(AV$4,,-Sens),Chômés)))),IF(OR(AV$4=Tout_JF_P,NOT(NETWORKDAYS.INTL(AV$4,AV$4,Chômés))),"*",Montant),
"")))))),"")</f>
        <v/>
      </c>
      <c r="AW18" s="91" t="str">
        <f t="array" aca="1" ref="AW18" ca="1">IFERROR(IF(AW$4&lt;$D18,"",
IF(AW$4&gt;La_Dernière_Opération,"",
IF(AW$4=La_Dernière_Opération,Montant,
IF(AW$4=$D18,IF(OR(AW$4=Tout_JF_P,NOT(NETWORKDAYS.INTL(AW$4,AW$4,Chômés))),"*",Montant),
IF(_T_E=AW$4,IF(OR(AW$4=Tout_JF_P,NOT(NETWORKDAYS.INTL(AW$4,AW$4,Chômés))),"*",Montant),
IF(AND(OFFSET(AW18,,-Sens)&lt;&gt;"",OR(OFFSET(AW$4,,-Sens)=Tout_JF_P,NOT(NETWORKDAYS.INTL(OFFSET(AW$4,,-Sens),OFFSET(AW$4,,-Sens),Chômés)))),IF(OR(AW$4=Tout_JF_P,NOT(NETWORKDAYS.INTL(AW$4,AW$4,Chômés))),"*",Montant),
"")))))),"")</f>
        <v/>
      </c>
      <c r="AX18" s="91" t="str">
        <f t="array" aca="1" ref="AX18" ca="1">IFERROR(IF(AX$4&lt;$D18,"",
IF(AX$4&gt;La_Dernière_Opération,"",
IF(AX$4=La_Dernière_Opération,Montant,
IF(AX$4=$D18,IF(OR(AX$4=Tout_JF_P,NOT(NETWORKDAYS.INTL(AX$4,AX$4,Chômés))),"*",Montant),
IF(_T_E=AX$4,IF(OR(AX$4=Tout_JF_P,NOT(NETWORKDAYS.INTL(AX$4,AX$4,Chômés))),"*",Montant),
IF(AND(OFFSET(AX18,,-Sens)&lt;&gt;"",OR(OFFSET(AX$4,,-Sens)=Tout_JF_P,NOT(NETWORKDAYS.INTL(OFFSET(AX$4,,-Sens),OFFSET(AX$4,,-Sens),Chômés)))),IF(OR(AX$4=Tout_JF_P,NOT(NETWORKDAYS.INTL(AX$4,AX$4,Chômés))),"*",Montant),
"")))))),"")</f>
        <v/>
      </c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5"/>
      <c r="OW18" s="5"/>
      <c r="OX18" s="5"/>
      <c r="OY18" s="5"/>
      <c r="OZ18" s="5"/>
      <c r="PA18" s="5"/>
      <c r="PB18" s="5"/>
      <c r="PC18" s="5"/>
      <c r="PD18" s="5"/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O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F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  <c r="YR18" s="5"/>
      <c r="YS18" s="5"/>
      <c r="YT18" s="5"/>
      <c r="YU18" s="5"/>
      <c r="YV18" s="5"/>
      <c r="YW18" s="5"/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5"/>
      <c r="ZM18" s="5"/>
      <c r="ZN18" s="5"/>
      <c r="ZO18" s="5"/>
      <c r="ZP18" s="5"/>
      <c r="ZQ18" s="5"/>
      <c r="ZR18" s="5"/>
      <c r="ZS18" s="5"/>
      <c r="ZT18" s="5"/>
      <c r="ZU18" s="5"/>
      <c r="ZV18" s="5"/>
      <c r="ZW18" s="5"/>
      <c r="ZX18" s="5"/>
      <c r="ZY18" s="5"/>
      <c r="ZZ18" s="5"/>
    </row>
    <row r="19" spans="1:702" ht="26.25" x14ac:dyDescent="0.25">
      <c r="A19" s="61" t="s">
        <v>126</v>
      </c>
      <c r="B19" s="44" t="s">
        <v>166</v>
      </c>
      <c r="C19" s="35"/>
      <c r="D19" s="56">
        <v>43831</v>
      </c>
      <c r="E19" s="30" t="s">
        <v>52</v>
      </c>
      <c r="F19" s="30">
        <v>10000</v>
      </c>
      <c r="G19" s="35"/>
      <c r="H19" s="56">
        <f t="array" aca="1" ref="H19" ca="1">IF(OR($D19=Fériés,$D19=Ponts,NOT(NETWORKDAYS.INTL($D19,$D19,Chômés))),"Erreur de",IF($D19="","Absence de",IFERROR(
IF($I19="Terminé","Opération",
IF(TODAY()&lt;=$D19,$D19,
IF($I19&lt;WORKDAY.INTL(Prochaine_Echéance,IF(OR(WORKDAY.INTL(Prochaine_Echéance,0,Chômés,Tout_JF_P)=Tout_JF_P),1,0)*Sens,Chômés,Tout_JF_P),
$I19,
WORKDAY.INTL(Prochaine_Echéance,IF(OR(WORKDAY.INTL(Prochaine_Echéance,0,Chômés,Tout_JF_P)=Tout_JF_P),1,0)*Sens,Chômés,Tout_JF_P))
)),
IF($D19="","Absence de","Erreur de"))))</f>
        <v>43922</v>
      </c>
      <c r="I19" s="60" t="str">
        <f t="array" aca="1" ref="I19" ca="1">IF(OR($D19=Fériés,$D19=Ponts,NOT(NETWORKDAYS.INTL($D19,$D19,Chômés))),"date de début",IFERROR(
IF(La_Dernière_Opération&gt;EDATE($D19,100),"Perpétuel",
IF(La_Dernière_Opération&lt;TODAY(),"Terminé",La_Dernière_Opération)),IF(AND(ISNUMBER($D19),$E19=""),"périodicité","date de début")))</f>
        <v>Perpétuel</v>
      </c>
      <c r="J19" s="40" t="str">
        <f t="array" aca="1" ref="J19" ca="1">IFERROR(IF(J$4&lt;$D19,"",
IF(J$4&gt;La_Dernière_Opération,"",
IF(J$4=La_Dernière_Opération,Montant,
IF(J$4=$D19,IF(OR(J$4=Tout_JF_P,NOT(NETWORKDAYS.INTL(J$4,J$4,Chômés))),"*",Montant),
IF(_T_E=J$4,IF(OR(J$4=Tout_JF_P,NOT(NETWORKDAYS.INTL(J$4,J$4,Chômés))),"*",Montant),
IF(AND(OFFSET(J19,,-Sens)&lt;&gt;"",OR(OFFSET(J$4,,-Sens)=Tout_JF_P,NOT(NETWORKDAYS.INTL(OFFSET(J$4,,-Sens),OFFSET(J$4,,-Sens),Chômés)))),IF(OR(J$4=Tout_JF_P,NOT(NETWORKDAYS.INTL(J$4,J$4,Chômés))),"*",Montant),
"")))))),"")</f>
        <v/>
      </c>
      <c r="K19" s="40" t="str">
        <f t="array" aca="1" ref="K19" ca="1">IFERROR(IF(K$4&lt;$D19,"",
IF(K$4&gt;La_Dernière_Opération,"",
IF(K$4=La_Dernière_Opération,Montant,
IF(K$4=$D19,IF(OR(K$4=Tout_JF_P,NOT(NETWORKDAYS.INTL(K$4,K$4,Chômés))),"*",Montant),
IF(_T_E=K$4,IF(OR(K$4=Tout_JF_P,NOT(NETWORKDAYS.INTL(K$4,K$4,Chômés))),"*",Montant),
IF(AND(OFFSET(K19,,-Sens)&lt;&gt;"",OR(OFFSET(K$4,,-Sens)=Tout_JF_P,NOT(NETWORKDAYS.INTL(OFFSET(K$4,,-Sens),OFFSET(K$4,,-Sens),Chômés)))),IF(OR(K$4=Tout_JF_P,NOT(NETWORKDAYS.INTL(K$4,K$4,Chômés))),"*",Montant),
"")))))),"")</f>
        <v/>
      </c>
      <c r="L19" s="40" t="str">
        <f t="array" aca="1" ref="L19" ca="1">IFERROR(IF(L$4&lt;$D19,"",
IF(L$4&gt;La_Dernière_Opération,"",
IF(L$4=La_Dernière_Opération,Montant,
IF(L$4=$D19,IF(OR(L$4=Tout_JF_P,NOT(NETWORKDAYS.INTL(L$4,L$4,Chômés))),"*",Montant),
IF(_T_E=L$4,IF(OR(L$4=Tout_JF_P,NOT(NETWORKDAYS.INTL(L$4,L$4,Chômés))),"*",Montant),
IF(AND(OFFSET(L19,,-Sens)&lt;&gt;"",OR(OFFSET(L$4,,-Sens)=Tout_JF_P,NOT(NETWORKDAYS.INTL(OFFSET(L$4,,-Sens),OFFSET(L$4,,-Sens),Chômés)))),IF(OR(L$4=Tout_JF_P,NOT(NETWORKDAYS.INTL(L$4,L$4,Chômés))),"*",Montant),
"")))))),"")</f>
        <v/>
      </c>
      <c r="M19" s="40" t="str">
        <f t="array" aca="1" ref="M19" ca="1">IFERROR(IF(M$4&lt;$D19,"",
IF(M$4&gt;La_Dernière_Opération,"",
IF(M$4=La_Dernière_Opération,Montant,
IF(M$4=$D19,IF(OR(M$4=Tout_JF_P,NOT(NETWORKDAYS.INTL(M$4,M$4,Chômés))),"*",Montant),
IF(_T_E=M$4,IF(OR(M$4=Tout_JF_P,NOT(NETWORKDAYS.INTL(M$4,M$4,Chômés))),"*",Montant),
IF(AND(OFFSET(M19,,-Sens)&lt;&gt;"",OR(OFFSET(M$4,,-Sens)=Tout_JF_P,NOT(NETWORKDAYS.INTL(OFFSET(M$4,,-Sens),OFFSET(M$4,,-Sens),Chômés)))),IF(OR(M$4=Tout_JF_P,NOT(NETWORKDAYS.INTL(M$4,M$4,Chômés))),"*",Montant),
"")))))),"")</f>
        <v/>
      </c>
      <c r="N19" s="40" t="str">
        <f t="array" aca="1" ref="N19" ca="1">IFERROR(IF(N$4&lt;$D19,"",
IF(N$4&gt;La_Dernière_Opération,"",
IF(N$4=La_Dernière_Opération,Montant,
IF(N$4=$D19,IF(OR(N$4=Tout_JF_P,NOT(NETWORKDAYS.INTL(N$4,N$4,Chômés))),"*",Montant),
IF(_T_E=N$4,IF(OR(N$4=Tout_JF_P,NOT(NETWORKDAYS.INTL(N$4,N$4,Chômés))),"*",Montant),
IF(AND(OFFSET(N19,,-Sens)&lt;&gt;"",OR(OFFSET(N$4,,-Sens)=Tout_JF_P,NOT(NETWORKDAYS.INTL(OFFSET(N$4,,-Sens),OFFSET(N$4,,-Sens),Chômés)))),IF(OR(N$4=Tout_JF_P,NOT(NETWORKDAYS.INTL(N$4,N$4,Chômés))),"*",Montant),
"")))))),"")</f>
        <v>VM</v>
      </c>
      <c r="O19" s="40" t="str">
        <f t="array" aca="1" ref="O19" ca="1">IFERROR(IF(O$4&lt;$D19,"",
IF(O$4&gt;La_Dernière_Opération,"",
IF(O$4=La_Dernière_Opération,Montant,
IF(O$4=$D19,IF(OR(O$4=Tout_JF_P,NOT(NETWORKDAYS.INTL(O$4,O$4,Chômés))),"*",Montant),
IF(_T_E=O$4,IF(OR(O$4=Tout_JF_P,NOT(NETWORKDAYS.INTL(O$4,O$4,Chômés))),"*",Montant),
IF(AND(OFFSET(O19,,-Sens)&lt;&gt;"",OR(OFFSET(O$4,,-Sens)=Tout_JF_P,NOT(NETWORKDAYS.INTL(OFFSET(O$4,,-Sens),OFFSET(O$4,,-Sens),Chômés)))),IF(OR(O$4=Tout_JF_P,NOT(NETWORKDAYS.INTL(O$4,O$4,Chômés))),"*",Montant),
"")))))),"")</f>
        <v/>
      </c>
      <c r="P19" s="40" t="str">
        <f t="array" aca="1" ref="P19" ca="1">IFERROR(IF(P$4&lt;$D19,"",
IF(P$4&gt;La_Dernière_Opération,"",
IF(P$4=La_Dernière_Opération,Montant,
IF(P$4=$D19,IF(OR(P$4=Tout_JF_P,NOT(NETWORKDAYS.INTL(P$4,P$4,Chômés))),"*",Montant),
IF(_T_E=P$4,IF(OR(P$4=Tout_JF_P,NOT(NETWORKDAYS.INTL(P$4,P$4,Chômés))),"*",Montant),
IF(AND(OFFSET(P19,,-Sens)&lt;&gt;"",OR(OFFSET(P$4,,-Sens)=Tout_JF_P,NOT(NETWORKDAYS.INTL(OFFSET(P$4,,-Sens),OFFSET(P$4,,-Sens),Chômés)))),IF(OR(P$4=Tout_JF_P,NOT(NETWORKDAYS.INTL(P$4,P$4,Chômés))),"*",Montant),
"")))))),"")</f>
        <v/>
      </c>
      <c r="Q19" s="40" t="str">
        <f t="array" aca="1" ref="Q19" ca="1">IFERROR(IF(Q$4&lt;$D19,"",
IF(Q$4&gt;La_Dernière_Opération,"",
IF(Q$4=La_Dernière_Opération,Montant,
IF(Q$4=$D19,IF(OR(Q$4=Tout_JF_P,NOT(NETWORKDAYS.INTL(Q$4,Q$4,Chômés))),"*",Montant),
IF(_T_E=Q$4,IF(OR(Q$4=Tout_JF_P,NOT(NETWORKDAYS.INTL(Q$4,Q$4,Chômés))),"*",Montant),
IF(AND(OFFSET(Q19,,-Sens)&lt;&gt;"",OR(OFFSET(Q$4,,-Sens)=Tout_JF_P,NOT(NETWORKDAYS.INTL(OFFSET(Q$4,,-Sens),OFFSET(Q$4,,-Sens),Chômés)))),IF(OR(Q$4=Tout_JF_P,NOT(NETWORKDAYS.INTL(Q$4,Q$4,Chômés))),"*",Montant),
"")))))),"")</f>
        <v/>
      </c>
      <c r="R19" s="91" t="str">
        <f t="array" aca="1" ref="R19" ca="1">IFERROR(IF(R$4&lt;$D19,"",
IF(R$4&gt;La_Dernière_Opération,"",
IF(R$4=La_Dernière_Opération,Montant,
IF(R$4=$D19,IF(OR(R$4=Tout_JF_P,NOT(NETWORKDAYS.INTL(R$4,R$4,Chômés))),"*",Montant),
IF(_T_E=R$4,IF(OR(R$4=Tout_JF_P,NOT(NETWORKDAYS.INTL(R$4,R$4,Chômés))),"*",Montant),
IF(AND(OFFSET(R19,,-Sens)&lt;&gt;"",OR(OFFSET(R$4,,-Sens)=Tout_JF_P,NOT(NETWORKDAYS.INTL(OFFSET(R$4,,-Sens),OFFSET(R$4,,-Sens),Chômés)))),IF(OR(R$4=Tout_JF_P,NOT(NETWORKDAYS.INTL(R$4,R$4,Chômés))),"*",Montant),
"")))))),"")</f>
        <v/>
      </c>
      <c r="S19" s="91" t="str">
        <f t="array" aca="1" ref="S19" ca="1">IFERROR(IF(S$4&lt;$D19,"",
IF(S$4&gt;La_Dernière_Opération,"",
IF(S$4=La_Dernière_Opération,Montant,
IF(S$4=$D19,IF(OR(S$4=Tout_JF_P,NOT(NETWORKDAYS.INTL(S$4,S$4,Chômés))),"*",Montant),
IF(_T_E=S$4,IF(OR(S$4=Tout_JF_P,NOT(NETWORKDAYS.INTL(S$4,S$4,Chômés))),"*",Montant),
IF(AND(OFFSET(S19,,-Sens)&lt;&gt;"",OR(OFFSET(S$4,,-Sens)=Tout_JF_P,NOT(NETWORKDAYS.INTL(OFFSET(S$4,,-Sens),OFFSET(S$4,,-Sens),Chômés)))),IF(OR(S$4=Tout_JF_P,NOT(NETWORKDAYS.INTL(S$4,S$4,Chômés))),"*",Montant),
"")))))),"")</f>
        <v/>
      </c>
      <c r="T19" s="91" t="str">
        <f t="array" aca="1" ref="T19" ca="1">IFERROR(IF(T$4&lt;$D19,"",
IF(T$4&gt;La_Dernière_Opération,"",
IF(T$4=La_Dernière_Opération,Montant,
IF(T$4=$D19,IF(OR(T$4=Tout_JF_P,NOT(NETWORKDAYS.INTL(T$4,T$4,Chômés))),"*",Montant),
IF(_T_E=T$4,IF(OR(T$4=Tout_JF_P,NOT(NETWORKDAYS.INTL(T$4,T$4,Chômés))),"*",Montant),
IF(AND(OFFSET(T19,,-Sens)&lt;&gt;"",OR(OFFSET(T$4,,-Sens)=Tout_JF_P,NOT(NETWORKDAYS.INTL(OFFSET(T$4,,-Sens),OFFSET(T$4,,-Sens),Chômés)))),IF(OR(T$4=Tout_JF_P,NOT(NETWORKDAYS.INTL(T$4,T$4,Chômés))),"*",Montant),
"")))))),"")</f>
        <v/>
      </c>
      <c r="U19" s="91" t="str">
        <f t="array" aca="1" ref="U19" ca="1">IFERROR(IF(U$4&lt;$D19,"",
IF(U$4&gt;La_Dernière_Opération,"",
IF(U$4=La_Dernière_Opération,Montant,
IF(U$4=$D19,IF(OR(U$4=Tout_JF_P,NOT(NETWORKDAYS.INTL(U$4,U$4,Chômés))),"*",Montant),
IF(_T_E=U$4,IF(OR(U$4=Tout_JF_P,NOT(NETWORKDAYS.INTL(U$4,U$4,Chômés))),"*",Montant),
IF(AND(OFFSET(U19,,-Sens)&lt;&gt;"",OR(OFFSET(U$4,,-Sens)=Tout_JF_P,NOT(NETWORKDAYS.INTL(OFFSET(U$4,,-Sens),OFFSET(U$4,,-Sens),Chômés)))),IF(OR(U$4=Tout_JF_P,NOT(NETWORKDAYS.INTL(U$4,U$4,Chômés))),"*",Montant),
"")))))),"")</f>
        <v/>
      </c>
      <c r="V19" s="91" t="str">
        <f t="array" aca="1" ref="V19" ca="1">IFERROR(IF(V$4&lt;$D19,"",
IF(V$4&gt;La_Dernière_Opération,"",
IF(V$4=La_Dernière_Opération,Montant,
IF(V$4=$D19,IF(OR(V$4=Tout_JF_P,NOT(NETWORKDAYS.INTL(V$4,V$4,Chômés))),"*",Montant),
IF(_T_E=V$4,IF(OR(V$4=Tout_JF_P,NOT(NETWORKDAYS.INTL(V$4,V$4,Chômés))),"*",Montant),
IF(AND(OFFSET(V19,,-Sens)&lt;&gt;"",OR(OFFSET(V$4,,-Sens)=Tout_JF_P,NOT(NETWORKDAYS.INTL(OFFSET(V$4,,-Sens),OFFSET(V$4,,-Sens),Chômés)))),IF(OR(V$4=Tout_JF_P,NOT(NETWORKDAYS.INTL(V$4,V$4,Chômés))),"*",Montant),
"")))))),"")</f>
        <v/>
      </c>
      <c r="W19" s="91" t="str">
        <f t="array" aca="1" ref="W19" ca="1">IFERROR(IF(W$4&lt;$D19,"",
IF(W$4&gt;La_Dernière_Opération,"",
IF(W$4=La_Dernière_Opération,Montant,
IF(W$4=$D19,IF(OR(W$4=Tout_JF_P,NOT(NETWORKDAYS.INTL(W$4,W$4,Chômés))),"*",Montant),
IF(_T_E=W$4,IF(OR(W$4=Tout_JF_P,NOT(NETWORKDAYS.INTL(W$4,W$4,Chômés))),"*",Montant),
IF(AND(OFFSET(W19,,-Sens)&lt;&gt;"",OR(OFFSET(W$4,,-Sens)=Tout_JF_P,NOT(NETWORKDAYS.INTL(OFFSET(W$4,,-Sens),OFFSET(W$4,,-Sens),Chômés)))),IF(OR(W$4=Tout_JF_P,NOT(NETWORKDAYS.INTL(W$4,W$4,Chômés))),"*",Montant),
"")))))),"")</f>
        <v/>
      </c>
      <c r="X19" s="91" t="str">
        <f t="array" aca="1" ref="X19" ca="1">IFERROR(IF(X$4&lt;$D19,"",
IF(X$4&gt;La_Dernière_Opération,"",
IF(X$4=La_Dernière_Opération,Montant,
IF(X$4=$D19,IF(OR(X$4=Tout_JF_P,NOT(NETWORKDAYS.INTL(X$4,X$4,Chômés))),"*",Montant),
IF(_T_E=X$4,IF(OR(X$4=Tout_JF_P,NOT(NETWORKDAYS.INTL(X$4,X$4,Chômés))),"*",Montant),
IF(AND(OFFSET(X19,,-Sens)&lt;&gt;"",OR(OFFSET(X$4,,-Sens)=Tout_JF_P,NOT(NETWORKDAYS.INTL(OFFSET(X$4,,-Sens),OFFSET(X$4,,-Sens),Chômés)))),IF(OR(X$4=Tout_JF_P,NOT(NETWORKDAYS.INTL(X$4,X$4,Chômés))),"*",Montant),
"")))))),"")</f>
        <v/>
      </c>
      <c r="Y19" s="91" t="str">
        <f t="array" aca="1" ref="Y19" ca="1">IFERROR(IF(Y$4&lt;$D19,"",
IF(Y$4&gt;La_Dernière_Opération,"",
IF(Y$4=La_Dernière_Opération,Montant,
IF(Y$4=$D19,IF(OR(Y$4=Tout_JF_P,NOT(NETWORKDAYS.INTL(Y$4,Y$4,Chômés))),"*",Montant),
IF(_T_E=Y$4,IF(OR(Y$4=Tout_JF_P,NOT(NETWORKDAYS.INTL(Y$4,Y$4,Chômés))),"*",Montant),
IF(AND(OFFSET(Y19,,-Sens)&lt;&gt;"",OR(OFFSET(Y$4,,-Sens)=Tout_JF_P,NOT(NETWORKDAYS.INTL(OFFSET(Y$4,,-Sens),OFFSET(Y$4,,-Sens),Chômés)))),IF(OR(Y$4=Tout_JF_P,NOT(NETWORKDAYS.INTL(Y$4,Y$4,Chômés))),"*",Montant),
"")))))),"")</f>
        <v/>
      </c>
      <c r="Z19" s="91" t="str">
        <f t="array" aca="1" ref="Z19" ca="1">IFERROR(IF(Z$4&lt;$D19,"",
IF(Z$4&gt;La_Dernière_Opération,"",
IF(Z$4=La_Dernière_Opération,Montant,
IF(Z$4=$D19,IF(OR(Z$4=Tout_JF_P,NOT(NETWORKDAYS.INTL(Z$4,Z$4,Chômés))),"*",Montant),
IF(_T_E=Z$4,IF(OR(Z$4=Tout_JF_P,NOT(NETWORKDAYS.INTL(Z$4,Z$4,Chômés))),"*",Montant),
IF(AND(OFFSET(Z19,,-Sens)&lt;&gt;"",OR(OFFSET(Z$4,,-Sens)=Tout_JF_P,NOT(NETWORKDAYS.INTL(OFFSET(Z$4,,-Sens),OFFSET(Z$4,,-Sens),Chômés)))),IF(OR(Z$4=Tout_JF_P,NOT(NETWORKDAYS.INTL(Z$4,Z$4,Chômés))),"*",Montant),
"")))))),"")</f>
        <v/>
      </c>
      <c r="AA19" s="91" t="str">
        <f t="array" aca="1" ref="AA19" ca="1">IFERROR(IF(AA$4&lt;$D19,"",
IF(AA$4&gt;La_Dernière_Opération,"",
IF(AA$4=La_Dernière_Opération,Montant,
IF(AA$4=$D19,IF(OR(AA$4=Tout_JF_P,NOT(NETWORKDAYS.INTL(AA$4,AA$4,Chômés))),"*",Montant),
IF(_T_E=AA$4,IF(OR(AA$4=Tout_JF_P,NOT(NETWORKDAYS.INTL(AA$4,AA$4,Chômés))),"*",Montant),
IF(AND(OFFSET(AA19,,-Sens)&lt;&gt;"",OR(OFFSET(AA$4,,-Sens)=Tout_JF_P,NOT(NETWORKDAYS.INTL(OFFSET(AA$4,,-Sens),OFFSET(AA$4,,-Sens),Chômés)))),IF(OR(AA$4=Tout_JF_P,NOT(NETWORKDAYS.INTL(AA$4,AA$4,Chômés))),"*",Montant),
"")))))),"")</f>
        <v/>
      </c>
      <c r="AB19" s="91" t="str">
        <f t="array" aca="1" ref="AB19" ca="1">IFERROR(IF(AB$4&lt;$D19,"",
IF(AB$4&gt;La_Dernière_Opération,"",
IF(AB$4=La_Dernière_Opération,Montant,
IF(AB$4=$D19,IF(OR(AB$4=Tout_JF_P,NOT(NETWORKDAYS.INTL(AB$4,AB$4,Chômés))),"*",Montant),
IF(_T_E=AB$4,IF(OR(AB$4=Tout_JF_P,NOT(NETWORKDAYS.INTL(AB$4,AB$4,Chômés))),"*",Montant),
IF(AND(OFFSET(AB19,,-Sens)&lt;&gt;"",OR(OFFSET(AB$4,,-Sens)=Tout_JF_P,NOT(NETWORKDAYS.INTL(OFFSET(AB$4,,-Sens),OFFSET(AB$4,,-Sens),Chômés)))),IF(OR(AB$4=Tout_JF_P,NOT(NETWORKDAYS.INTL(AB$4,AB$4,Chômés))),"*",Montant),
"")))))),"")</f>
        <v/>
      </c>
      <c r="AC19" s="91" t="str">
        <f t="array" aca="1" ref="AC19" ca="1">IFERROR(IF(AC$4&lt;$D19,"",
IF(AC$4&gt;La_Dernière_Opération,"",
IF(AC$4=La_Dernière_Opération,Montant,
IF(AC$4=$D19,IF(OR(AC$4=Tout_JF_P,NOT(NETWORKDAYS.INTL(AC$4,AC$4,Chômés))),"*",Montant),
IF(_T_E=AC$4,IF(OR(AC$4=Tout_JF_P,NOT(NETWORKDAYS.INTL(AC$4,AC$4,Chômés))),"*",Montant),
IF(AND(OFFSET(AC19,,-Sens)&lt;&gt;"",OR(OFFSET(AC$4,,-Sens)=Tout_JF_P,NOT(NETWORKDAYS.INTL(OFFSET(AC$4,,-Sens),OFFSET(AC$4,,-Sens),Chômés)))),IF(OR(AC$4=Tout_JF_P,NOT(NETWORKDAYS.INTL(AC$4,AC$4,Chômés))),"*",Montant),
"")))))),"")</f>
        <v/>
      </c>
      <c r="AD19" s="91" t="str">
        <f t="array" aca="1" ref="AD19" ca="1">IFERROR(IF(AD$4&lt;$D19,"",
IF(AD$4&gt;La_Dernière_Opération,"",
IF(AD$4=La_Dernière_Opération,Montant,
IF(AD$4=$D19,IF(OR(AD$4=Tout_JF_P,NOT(NETWORKDAYS.INTL(AD$4,AD$4,Chômés))),"*",Montant),
IF(_T_E=AD$4,IF(OR(AD$4=Tout_JF_P,NOT(NETWORKDAYS.INTL(AD$4,AD$4,Chômés))),"*",Montant),
IF(AND(OFFSET(AD19,,-Sens)&lt;&gt;"",OR(OFFSET(AD$4,,-Sens)=Tout_JF_P,NOT(NETWORKDAYS.INTL(OFFSET(AD$4,,-Sens),OFFSET(AD$4,,-Sens),Chômés)))),IF(OR(AD$4=Tout_JF_P,NOT(NETWORKDAYS.INTL(AD$4,AD$4,Chômés))),"*",Montant),
"")))))),"")</f>
        <v/>
      </c>
      <c r="AE19" s="91" t="str">
        <f t="array" aca="1" ref="AE19" ca="1">IFERROR(IF(AE$4&lt;$D19,"",
IF(AE$4&gt;La_Dernière_Opération,"",
IF(AE$4=La_Dernière_Opération,Montant,
IF(AE$4=$D19,IF(OR(AE$4=Tout_JF_P,NOT(NETWORKDAYS.INTL(AE$4,AE$4,Chômés))),"*",Montant),
IF(_T_E=AE$4,IF(OR(AE$4=Tout_JF_P,NOT(NETWORKDAYS.INTL(AE$4,AE$4,Chômés))),"*",Montant),
IF(AND(OFFSET(AE19,,-Sens)&lt;&gt;"",OR(OFFSET(AE$4,,-Sens)=Tout_JF_P,NOT(NETWORKDAYS.INTL(OFFSET(AE$4,,-Sens),OFFSET(AE$4,,-Sens),Chômés)))),IF(OR(AE$4=Tout_JF_P,NOT(NETWORKDAYS.INTL(AE$4,AE$4,Chômés))),"*",Montant),
"")))))),"")</f>
        <v/>
      </c>
      <c r="AF19" s="91" t="str">
        <f t="array" aca="1" ref="AF19" ca="1">IFERROR(IF(AF$4&lt;$D19,"",
IF(AF$4&gt;La_Dernière_Opération,"",
IF(AF$4=La_Dernière_Opération,Montant,
IF(AF$4=$D19,IF(OR(AF$4=Tout_JF_P,NOT(NETWORKDAYS.INTL(AF$4,AF$4,Chômés))),"*",Montant),
IF(_T_E=AF$4,IF(OR(AF$4=Tout_JF_P,NOT(NETWORKDAYS.INTL(AF$4,AF$4,Chômés))),"*",Montant),
IF(AND(OFFSET(AF19,,-Sens)&lt;&gt;"",OR(OFFSET(AF$4,,-Sens)=Tout_JF_P,NOT(NETWORKDAYS.INTL(OFFSET(AF$4,,-Sens),OFFSET(AF$4,,-Sens),Chômés)))),IF(OR(AF$4=Tout_JF_P,NOT(NETWORKDAYS.INTL(AF$4,AF$4,Chômés))),"*",Montant),
"")))))),"")</f>
        <v/>
      </c>
      <c r="AG19" s="91" t="str">
        <f t="array" aca="1" ref="AG19" ca="1">IFERROR(IF(AG$4&lt;$D19,"",
IF(AG$4&gt;La_Dernière_Opération,"",
IF(AG$4=La_Dernière_Opération,Montant,
IF(AG$4=$D19,IF(OR(AG$4=Tout_JF_P,NOT(NETWORKDAYS.INTL(AG$4,AG$4,Chômés))),"*",Montant),
IF(_T_E=AG$4,IF(OR(AG$4=Tout_JF_P,NOT(NETWORKDAYS.INTL(AG$4,AG$4,Chômés))),"*",Montant),
IF(AND(OFFSET(AG19,,-Sens)&lt;&gt;"",OR(OFFSET(AG$4,,-Sens)=Tout_JF_P,NOT(NETWORKDAYS.INTL(OFFSET(AG$4,,-Sens),OFFSET(AG$4,,-Sens),Chômés)))),IF(OR(AG$4=Tout_JF_P,NOT(NETWORKDAYS.INTL(AG$4,AG$4,Chômés))),"*",Montant),
"")))))),"")</f>
        <v/>
      </c>
      <c r="AH19" s="91" t="str">
        <f t="array" aca="1" ref="AH19" ca="1">IFERROR(IF(AH$4&lt;$D19,"",
IF(AH$4&gt;La_Dernière_Opération,"",
IF(AH$4=La_Dernière_Opération,Montant,
IF(AH$4=$D19,IF(OR(AH$4=Tout_JF_P,NOT(NETWORKDAYS.INTL(AH$4,AH$4,Chômés))),"*",Montant),
IF(_T_E=AH$4,IF(OR(AH$4=Tout_JF_P,NOT(NETWORKDAYS.INTL(AH$4,AH$4,Chômés))),"*",Montant),
IF(AND(OFFSET(AH19,,-Sens)&lt;&gt;"",OR(OFFSET(AH$4,,-Sens)=Tout_JF_P,NOT(NETWORKDAYS.INTL(OFFSET(AH$4,,-Sens),OFFSET(AH$4,,-Sens),Chômés)))),IF(OR(AH$4=Tout_JF_P,NOT(NETWORKDAYS.INTL(AH$4,AH$4,Chômés))),"*",Montant),
"")))))),"")</f>
        <v/>
      </c>
      <c r="AI19" s="91" t="str">
        <f t="array" aca="1" ref="AI19" ca="1">IFERROR(IF(AI$4&lt;$D19,"",
IF(AI$4&gt;La_Dernière_Opération,"",
IF(AI$4=La_Dernière_Opération,Montant,
IF(AI$4=$D19,IF(OR(AI$4=Tout_JF_P,NOT(NETWORKDAYS.INTL(AI$4,AI$4,Chômés))),"*",Montant),
IF(_T_E=AI$4,IF(OR(AI$4=Tout_JF_P,NOT(NETWORKDAYS.INTL(AI$4,AI$4,Chômés))),"*",Montant),
IF(AND(OFFSET(AI19,,-Sens)&lt;&gt;"",OR(OFFSET(AI$4,,-Sens)=Tout_JF_P,NOT(NETWORKDAYS.INTL(OFFSET(AI$4,,-Sens),OFFSET(AI$4,,-Sens),Chômés)))),IF(OR(AI$4=Tout_JF_P,NOT(NETWORKDAYS.INTL(AI$4,AI$4,Chômés))),"*",Montant),
"")))))),"")</f>
        <v/>
      </c>
      <c r="AJ19" s="91" t="str">
        <f t="array" aca="1" ref="AJ19" ca="1">IFERROR(IF(AJ$4&lt;$D19,"",
IF(AJ$4&gt;La_Dernière_Opération,"",
IF(AJ$4=La_Dernière_Opération,Montant,
IF(AJ$4=$D19,IF(OR(AJ$4=Tout_JF_P,NOT(NETWORKDAYS.INTL(AJ$4,AJ$4,Chômés))),"*",Montant),
IF(_T_E=AJ$4,IF(OR(AJ$4=Tout_JF_P,NOT(NETWORKDAYS.INTL(AJ$4,AJ$4,Chômés))),"*",Montant),
IF(AND(OFFSET(AJ19,,-Sens)&lt;&gt;"",OR(OFFSET(AJ$4,,-Sens)=Tout_JF_P,NOT(NETWORKDAYS.INTL(OFFSET(AJ$4,,-Sens),OFFSET(AJ$4,,-Sens),Chômés)))),IF(OR(AJ$4=Tout_JF_P,NOT(NETWORKDAYS.INTL(AJ$4,AJ$4,Chômés))),"*",Montant),
"")))))),"")</f>
        <v/>
      </c>
      <c r="AK19" s="91" t="str">
        <f t="array" aca="1" ref="AK19" ca="1">IFERROR(IF(AK$4&lt;$D19,"",
IF(AK$4&gt;La_Dernière_Opération,"",
IF(AK$4=La_Dernière_Opération,Montant,
IF(AK$4=$D19,IF(OR(AK$4=Tout_JF_P,NOT(NETWORKDAYS.INTL(AK$4,AK$4,Chômés))),"*",Montant),
IF(_T_E=AK$4,IF(OR(AK$4=Tout_JF_P,NOT(NETWORKDAYS.INTL(AK$4,AK$4,Chômés))),"*",Montant),
IF(AND(OFFSET(AK19,,-Sens)&lt;&gt;"",OR(OFFSET(AK$4,,-Sens)=Tout_JF_P,NOT(NETWORKDAYS.INTL(OFFSET(AK$4,,-Sens),OFFSET(AK$4,,-Sens),Chômés)))),IF(OR(AK$4=Tout_JF_P,NOT(NETWORKDAYS.INTL(AK$4,AK$4,Chômés))),"*",Montant),
"")))))),"")</f>
        <v/>
      </c>
      <c r="AL19" s="91" t="str">
        <f t="array" aca="1" ref="AL19" ca="1">IFERROR(IF(AL$4&lt;$D19,"",
IF(AL$4&gt;La_Dernière_Opération,"",
IF(AL$4=La_Dernière_Opération,Montant,
IF(AL$4=$D19,IF(OR(AL$4=Tout_JF_P,NOT(NETWORKDAYS.INTL(AL$4,AL$4,Chômés))),"*",Montant),
IF(_T_E=AL$4,IF(OR(AL$4=Tout_JF_P,NOT(NETWORKDAYS.INTL(AL$4,AL$4,Chômés))),"*",Montant),
IF(AND(OFFSET(AL19,,-Sens)&lt;&gt;"",OR(OFFSET(AL$4,,-Sens)=Tout_JF_P,NOT(NETWORKDAYS.INTL(OFFSET(AL$4,,-Sens),OFFSET(AL$4,,-Sens),Chômés)))),IF(OR(AL$4=Tout_JF_P,NOT(NETWORKDAYS.INTL(AL$4,AL$4,Chômés))),"*",Montant),
"")))))),"")</f>
        <v/>
      </c>
      <c r="AM19" s="91" t="str">
        <f t="array" aca="1" ref="AM19" ca="1">IFERROR(IF(AM$4&lt;$D19,"",
IF(AM$4&gt;La_Dernière_Opération,"",
IF(AM$4=La_Dernière_Opération,Montant,
IF(AM$4=$D19,IF(OR(AM$4=Tout_JF_P,NOT(NETWORKDAYS.INTL(AM$4,AM$4,Chômés))),"*",Montant),
IF(_T_E=AM$4,IF(OR(AM$4=Tout_JF_P,NOT(NETWORKDAYS.INTL(AM$4,AM$4,Chômés))),"*",Montant),
IF(AND(OFFSET(AM19,,-Sens)&lt;&gt;"",OR(OFFSET(AM$4,,-Sens)=Tout_JF_P,NOT(NETWORKDAYS.INTL(OFFSET(AM$4,,-Sens),OFFSET(AM$4,,-Sens),Chômés)))),IF(OR(AM$4=Tout_JF_P,NOT(NETWORKDAYS.INTL(AM$4,AM$4,Chômés))),"*",Montant),
"")))))),"")</f>
        <v/>
      </c>
      <c r="AN19" s="91" t="str">
        <f t="array" aca="1" ref="AN19" ca="1">IFERROR(IF(AN$4&lt;$D19,"",
IF(AN$4&gt;La_Dernière_Opération,"",
IF(AN$4=La_Dernière_Opération,Montant,
IF(AN$4=$D19,IF(OR(AN$4=Tout_JF_P,NOT(NETWORKDAYS.INTL(AN$4,AN$4,Chômés))),"*",Montant),
IF(_T_E=AN$4,IF(OR(AN$4=Tout_JF_P,NOT(NETWORKDAYS.INTL(AN$4,AN$4,Chômés))),"*",Montant),
IF(AND(OFFSET(AN19,,-Sens)&lt;&gt;"",OR(OFFSET(AN$4,,-Sens)=Tout_JF_P,NOT(NETWORKDAYS.INTL(OFFSET(AN$4,,-Sens),OFFSET(AN$4,,-Sens),Chômés)))),IF(OR(AN$4=Tout_JF_P,NOT(NETWORKDAYS.INTL(AN$4,AN$4,Chômés))),"*",Montant),
"")))))),"")</f>
        <v/>
      </c>
      <c r="AO19" s="91" t="str">
        <f t="array" aca="1" ref="AO19" ca="1">IFERROR(IF(AO$4&lt;$D19,"",
IF(AO$4&gt;La_Dernière_Opération,"",
IF(AO$4=La_Dernière_Opération,Montant,
IF(AO$4=$D19,IF(OR(AO$4=Tout_JF_P,NOT(NETWORKDAYS.INTL(AO$4,AO$4,Chômés))),"*",Montant),
IF(_T_E=AO$4,IF(OR(AO$4=Tout_JF_P,NOT(NETWORKDAYS.INTL(AO$4,AO$4,Chômés))),"*",Montant),
IF(AND(OFFSET(AO19,,-Sens)&lt;&gt;"",OR(OFFSET(AO$4,,-Sens)=Tout_JF_P,NOT(NETWORKDAYS.INTL(OFFSET(AO$4,,-Sens),OFFSET(AO$4,,-Sens),Chômés)))),IF(OR(AO$4=Tout_JF_P,NOT(NETWORKDAYS.INTL(AO$4,AO$4,Chômés))),"*",Montant),
"")))))),"")</f>
        <v/>
      </c>
      <c r="AP19" s="91" t="str">
        <f t="array" aca="1" ref="AP19" ca="1">IFERROR(IF(AP$4&lt;$D19,"",
IF(AP$4&gt;La_Dernière_Opération,"",
IF(AP$4=La_Dernière_Opération,Montant,
IF(AP$4=$D19,IF(OR(AP$4=Tout_JF_P,NOT(NETWORKDAYS.INTL(AP$4,AP$4,Chômés))),"*",Montant),
IF(_T_E=AP$4,IF(OR(AP$4=Tout_JF_P,NOT(NETWORKDAYS.INTL(AP$4,AP$4,Chômés))),"*",Montant),
IF(AND(OFFSET(AP19,,-Sens)&lt;&gt;"",OR(OFFSET(AP$4,,-Sens)=Tout_JF_P,NOT(NETWORKDAYS.INTL(OFFSET(AP$4,,-Sens),OFFSET(AP$4,,-Sens),Chômés)))),IF(OR(AP$4=Tout_JF_P,NOT(NETWORKDAYS.INTL(AP$4,AP$4,Chômés))),"*",Montant),
"")))))),"")</f>
        <v/>
      </c>
      <c r="AQ19" s="91" t="str">
        <f t="array" aca="1" ref="AQ19" ca="1">IFERROR(IF(AQ$4&lt;$D19,"",
IF(AQ$4&gt;La_Dernière_Opération,"",
IF(AQ$4=La_Dernière_Opération,Montant,
IF(AQ$4=$D19,IF(OR(AQ$4=Tout_JF_P,NOT(NETWORKDAYS.INTL(AQ$4,AQ$4,Chômés))),"*",Montant),
IF(_T_E=AQ$4,IF(OR(AQ$4=Tout_JF_P,NOT(NETWORKDAYS.INTL(AQ$4,AQ$4,Chômés))),"*",Montant),
IF(AND(OFFSET(AQ19,,-Sens)&lt;&gt;"",OR(OFFSET(AQ$4,,-Sens)=Tout_JF_P,NOT(NETWORKDAYS.INTL(OFFSET(AQ$4,,-Sens),OFFSET(AQ$4,,-Sens),Chômés)))),IF(OR(AQ$4=Tout_JF_P,NOT(NETWORKDAYS.INTL(AQ$4,AQ$4,Chômés))),"*",Montant),
"")))))),"")</f>
        <v>VM</v>
      </c>
      <c r="AR19" s="91" t="str">
        <f t="array" aca="1" ref="AR19" ca="1">IFERROR(IF(AR$4&lt;$D19,"",
IF(AR$4&gt;La_Dernière_Opération,"",
IF(AR$4=La_Dernière_Opération,Montant,
IF(AR$4=$D19,IF(OR(AR$4=Tout_JF_P,NOT(NETWORKDAYS.INTL(AR$4,AR$4,Chômés))),"*",Montant),
IF(_T_E=AR$4,IF(OR(AR$4=Tout_JF_P,NOT(NETWORKDAYS.INTL(AR$4,AR$4,Chômés))),"*",Montant),
IF(AND(OFFSET(AR19,,-Sens)&lt;&gt;"",OR(OFFSET(AR$4,,-Sens)=Tout_JF_P,NOT(NETWORKDAYS.INTL(OFFSET(AR$4,,-Sens),OFFSET(AR$4,,-Sens),Chômés)))),IF(OR(AR$4=Tout_JF_P,NOT(NETWORKDAYS.INTL(AR$4,AR$4,Chômés))),"*",Montant),
"")))))),"")</f>
        <v/>
      </c>
      <c r="AS19" s="91" t="str">
        <f t="array" aca="1" ref="AS19" ca="1">IFERROR(IF(AS$4&lt;$D19,"",
IF(AS$4&gt;La_Dernière_Opération,"",
IF(AS$4=La_Dernière_Opération,Montant,
IF(AS$4=$D19,IF(OR(AS$4=Tout_JF_P,NOT(NETWORKDAYS.INTL(AS$4,AS$4,Chômés))),"*",Montant),
IF(_T_E=AS$4,IF(OR(AS$4=Tout_JF_P,NOT(NETWORKDAYS.INTL(AS$4,AS$4,Chômés))),"*",Montant),
IF(AND(OFFSET(AS19,,-Sens)&lt;&gt;"",OR(OFFSET(AS$4,,-Sens)=Tout_JF_P,NOT(NETWORKDAYS.INTL(OFFSET(AS$4,,-Sens),OFFSET(AS$4,,-Sens),Chômés)))),IF(OR(AS$4=Tout_JF_P,NOT(NETWORKDAYS.INTL(AS$4,AS$4,Chômés))),"*",Montant),
"")))))),"")</f>
        <v/>
      </c>
      <c r="AT19" s="91" t="str">
        <f t="array" aca="1" ref="AT19" ca="1">IFERROR(IF(AT$4&lt;$D19,"",
IF(AT$4&gt;La_Dernière_Opération,"",
IF(AT$4=La_Dernière_Opération,Montant,
IF(AT$4=$D19,IF(OR(AT$4=Tout_JF_P,NOT(NETWORKDAYS.INTL(AT$4,AT$4,Chômés))),"*",Montant),
IF(_T_E=AT$4,IF(OR(AT$4=Tout_JF_P,NOT(NETWORKDAYS.INTL(AT$4,AT$4,Chômés))),"*",Montant),
IF(AND(OFFSET(AT19,,-Sens)&lt;&gt;"",OR(OFFSET(AT$4,,-Sens)=Tout_JF_P,NOT(NETWORKDAYS.INTL(OFFSET(AT$4,,-Sens),OFFSET(AT$4,,-Sens),Chômés)))),IF(OR(AT$4=Tout_JF_P,NOT(NETWORKDAYS.INTL(AT$4,AT$4,Chômés))),"*",Montant),
"")))))),"")</f>
        <v/>
      </c>
      <c r="AU19" s="91" t="str">
        <f t="array" aca="1" ref="AU19" ca="1">IFERROR(IF(AU$4&lt;$D19,"",
IF(AU$4&gt;La_Dernière_Opération,"",
IF(AU$4=La_Dernière_Opération,Montant,
IF(AU$4=$D19,IF(OR(AU$4=Tout_JF_P,NOT(NETWORKDAYS.INTL(AU$4,AU$4,Chômés))),"*",Montant),
IF(_T_E=AU$4,IF(OR(AU$4=Tout_JF_P,NOT(NETWORKDAYS.INTL(AU$4,AU$4,Chômés))),"*",Montant),
IF(AND(OFFSET(AU19,,-Sens)&lt;&gt;"",OR(OFFSET(AU$4,,-Sens)=Tout_JF_P,NOT(NETWORKDAYS.INTL(OFFSET(AU$4,,-Sens),OFFSET(AU$4,,-Sens),Chômés)))),IF(OR(AU$4=Tout_JF_P,NOT(NETWORKDAYS.INTL(AU$4,AU$4,Chômés))),"*",Montant),
"")))))),"")</f>
        <v/>
      </c>
      <c r="AV19" s="91" t="str">
        <f t="array" aca="1" ref="AV19" ca="1">IFERROR(IF(AV$4&lt;$D19,"",
IF(AV$4&gt;La_Dernière_Opération,"",
IF(AV$4=La_Dernière_Opération,Montant,
IF(AV$4=$D19,IF(OR(AV$4=Tout_JF_P,NOT(NETWORKDAYS.INTL(AV$4,AV$4,Chômés))),"*",Montant),
IF(_T_E=AV$4,IF(OR(AV$4=Tout_JF_P,NOT(NETWORKDAYS.INTL(AV$4,AV$4,Chômés))),"*",Montant),
IF(AND(OFFSET(AV19,,-Sens)&lt;&gt;"",OR(OFFSET(AV$4,,-Sens)=Tout_JF_P,NOT(NETWORKDAYS.INTL(OFFSET(AV$4,,-Sens),OFFSET(AV$4,,-Sens),Chômés)))),IF(OR(AV$4=Tout_JF_P,NOT(NETWORKDAYS.INTL(AV$4,AV$4,Chômés))),"*",Montant),
"")))))),"")</f>
        <v/>
      </c>
      <c r="AW19" s="91" t="str">
        <f t="array" aca="1" ref="AW19" ca="1">IFERROR(IF(AW$4&lt;$D19,"",
IF(AW$4&gt;La_Dernière_Opération,"",
IF(AW$4=La_Dernière_Opération,Montant,
IF(AW$4=$D19,IF(OR(AW$4=Tout_JF_P,NOT(NETWORKDAYS.INTL(AW$4,AW$4,Chômés))),"*",Montant),
IF(_T_E=AW$4,IF(OR(AW$4=Tout_JF_P,NOT(NETWORKDAYS.INTL(AW$4,AW$4,Chômés))),"*",Montant),
IF(AND(OFFSET(AW19,,-Sens)&lt;&gt;"",OR(OFFSET(AW$4,,-Sens)=Tout_JF_P,NOT(NETWORKDAYS.INTL(OFFSET(AW$4,,-Sens),OFFSET(AW$4,,-Sens),Chômés)))),IF(OR(AW$4=Tout_JF_P,NOT(NETWORKDAYS.INTL(AW$4,AW$4,Chômés))),"*",Montant),
"")))))),"")</f>
        <v/>
      </c>
      <c r="AX19" s="91" t="str">
        <f t="array" aca="1" ref="AX19" ca="1">IFERROR(IF(AX$4&lt;$D19,"",
IF(AX$4&gt;La_Dernière_Opération,"",
IF(AX$4=La_Dernière_Opération,Montant,
IF(AX$4=$D19,IF(OR(AX$4=Tout_JF_P,NOT(NETWORKDAYS.INTL(AX$4,AX$4,Chômés))),"*",Montant),
IF(_T_E=AX$4,IF(OR(AX$4=Tout_JF_P,NOT(NETWORKDAYS.INTL(AX$4,AX$4,Chômés))),"*",Montant),
IF(AND(OFFSET(AX19,,-Sens)&lt;&gt;"",OR(OFFSET(AX$4,,-Sens)=Tout_JF_P,NOT(NETWORKDAYS.INTL(OFFSET(AX$4,,-Sens),OFFSET(AX$4,,-Sens),Chômés)))),IF(OR(AX$4=Tout_JF_P,NOT(NETWORKDAYS.INTL(AX$4,AX$4,Chômés))),"*",Montant),
"")))))),"")</f>
        <v/>
      </c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X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5"/>
      <c r="QQ19" s="5"/>
      <c r="QR19" s="5"/>
      <c r="QS19" s="5"/>
      <c r="QT19" s="5"/>
      <c r="QU19" s="5"/>
      <c r="QV19" s="5"/>
      <c r="QW19" s="5"/>
      <c r="QX19" s="5"/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5"/>
      <c r="RN19" s="5"/>
      <c r="RO19" s="5"/>
      <c r="RP19" s="5"/>
      <c r="RQ19" s="5"/>
      <c r="RR19" s="5"/>
      <c r="RS19" s="5"/>
      <c r="RT19" s="5"/>
      <c r="RU19" s="5"/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5"/>
      <c r="SK19" s="5"/>
      <c r="SL19" s="5"/>
      <c r="SM19" s="5"/>
      <c r="SN19" s="5"/>
      <c r="SO19" s="5"/>
      <c r="SP19" s="5"/>
      <c r="SQ19" s="5"/>
      <c r="SR19" s="5"/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5"/>
      <c r="TH19" s="5"/>
      <c r="TI19" s="5"/>
      <c r="TJ19" s="5"/>
      <c r="TK19" s="5"/>
      <c r="TL19" s="5"/>
      <c r="TM19" s="5"/>
      <c r="TN19" s="5"/>
      <c r="TO19" s="5"/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5"/>
      <c r="UE19" s="5"/>
      <c r="UF19" s="5"/>
      <c r="UG19" s="5"/>
      <c r="UH19" s="5"/>
      <c r="UI19" s="5"/>
      <c r="UJ19" s="5"/>
      <c r="UK19" s="5"/>
      <c r="UL19" s="5"/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5"/>
      <c r="VB19" s="5"/>
      <c r="VC19" s="5"/>
      <c r="VD19" s="5"/>
      <c r="VE19" s="5"/>
      <c r="VF19" s="5"/>
      <c r="VG19" s="5"/>
      <c r="VH19" s="5"/>
      <c r="VI19" s="5"/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F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  <c r="YR19" s="5"/>
      <c r="YS19" s="5"/>
      <c r="YT19" s="5"/>
      <c r="YU19" s="5"/>
      <c r="YV19" s="5"/>
      <c r="YW19" s="5"/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5"/>
      <c r="ZM19" s="5"/>
      <c r="ZN19" s="5"/>
      <c r="ZO19" s="5"/>
      <c r="ZP19" s="5"/>
      <c r="ZQ19" s="5"/>
      <c r="ZR19" s="5"/>
      <c r="ZS19" s="5"/>
      <c r="ZT19" s="5"/>
      <c r="ZU19" s="5"/>
      <c r="ZV19" s="5"/>
      <c r="ZW19" s="5"/>
      <c r="ZX19" s="5"/>
      <c r="ZY19" s="5"/>
      <c r="ZZ19" s="5"/>
    </row>
    <row r="20" spans="1:702" ht="26.25" x14ac:dyDescent="0.25">
      <c r="A20" s="61" t="s">
        <v>127</v>
      </c>
      <c r="B20" s="44" t="s">
        <v>166</v>
      </c>
      <c r="C20" s="35"/>
      <c r="D20" s="56">
        <v>43847</v>
      </c>
      <c r="E20" s="30" t="s">
        <v>52</v>
      </c>
      <c r="F20" s="30">
        <v>10000</v>
      </c>
      <c r="G20" s="35"/>
      <c r="H20" s="56">
        <f t="array" aca="1" ref="H20" ca="1">IF(OR($D20=Fériés,$D20=Ponts,NOT(NETWORKDAYS.INTL($D20,$D20,Chômés))),"Erreur de",IF($D20="","Absence de",IFERROR(
IF($I20="Terminé","Opération",
IF(TODAY()&lt;=$D20,$D20,
IF($I20&lt;WORKDAY.INTL(Prochaine_Echéance,IF(OR(WORKDAY.INTL(Prochaine_Echéance,0,Chômés,Tout_JF_P)=Tout_JF_P),1,0)*Sens,Chômés,Tout_JF_P),
$I20,
WORKDAY.INTL(Prochaine_Echéance,IF(OR(WORKDAY.INTL(Prochaine_Echéance,0,Chômés,Tout_JF_P)=Tout_JF_P),1,0)*Sens,Chômés,Tout_JF_P))
)),
IF($D20="","Absence de","Erreur de"))))</f>
        <v>43907</v>
      </c>
      <c r="I20" s="60" t="str">
        <f t="array" aca="1" ref="I20" ca="1">IF(OR($D20=Fériés,$D20=Ponts,NOT(NETWORKDAYS.INTL($D20,$D20,Chômés))),"date de début",IFERROR(
IF(La_Dernière_Opération&gt;EDATE($D20,100),"Perpétuel",
IF(La_Dernière_Opération&lt;TODAY(),"Terminé",La_Dernière_Opération)),IF(AND(ISNUMBER($D20),$E20=""),"périodicité","date de début")))</f>
        <v>Perpétuel</v>
      </c>
      <c r="J20" s="40" t="str">
        <f t="array" aca="1" ref="J20" ca="1">IFERROR(IF(J$4&lt;$D20,"",
IF(J$4&gt;La_Dernière_Opération,"",
IF(J$4=La_Dernière_Opération,Montant,
IF(J$4=$D20,IF(OR(J$4=Tout_JF_P,NOT(NETWORKDAYS.INTL(J$4,J$4,Chômés))),"*",Montant),
IF(_T_E=J$4,IF(OR(J$4=Tout_JF_P,NOT(NETWORKDAYS.INTL(J$4,J$4,Chômés))),"*",Montant),
IF(AND(OFFSET(J20,,-Sens)&lt;&gt;"",OR(OFFSET(J$4,,-Sens)=Tout_JF_P,NOT(NETWORKDAYS.INTL(OFFSET(J$4,,-Sens),OFFSET(J$4,,-Sens),Chômés)))),IF(OR(J$4=Tout_JF_P,NOT(NETWORKDAYS.INTL(J$4,J$4,Chômés))),"*",Montant),
"")))))),"")</f>
        <v/>
      </c>
      <c r="K20" s="40" t="str">
        <f t="array" aca="1" ref="K20" ca="1">IFERROR(IF(K$4&lt;$D20,"",
IF(K$4&gt;La_Dernière_Opération,"",
IF(K$4=La_Dernière_Opération,Montant,
IF(K$4=$D20,IF(OR(K$4=Tout_JF_P,NOT(NETWORKDAYS.INTL(K$4,K$4,Chômés))),"*",Montant),
IF(_T_E=K$4,IF(OR(K$4=Tout_JF_P,NOT(NETWORKDAYS.INTL(K$4,K$4,Chômés))),"*",Montant),
IF(AND(OFFSET(K20,,-Sens)&lt;&gt;"",OR(OFFSET(K$4,,-Sens)=Tout_JF_P,NOT(NETWORKDAYS.INTL(OFFSET(K$4,,-Sens),OFFSET(K$4,,-Sens),Chômés)))),IF(OR(K$4=Tout_JF_P,NOT(NETWORKDAYS.INTL(K$4,K$4,Chômés))),"*",Montant),
"")))))),"")</f>
        <v/>
      </c>
      <c r="L20" s="40" t="str">
        <f t="array" aca="1" ref="L20" ca="1">IFERROR(IF(L$4&lt;$D20,"",
IF(L$4&gt;La_Dernière_Opération,"",
IF(L$4=La_Dernière_Opération,Montant,
IF(L$4=$D20,IF(OR(L$4=Tout_JF_P,NOT(NETWORKDAYS.INTL(L$4,L$4,Chômés))),"*",Montant),
IF(_T_E=L$4,IF(OR(L$4=Tout_JF_P,NOT(NETWORKDAYS.INTL(L$4,L$4,Chômés))),"*",Montant),
IF(AND(OFFSET(L20,,-Sens)&lt;&gt;"",OR(OFFSET(L$4,,-Sens)=Tout_JF_P,NOT(NETWORKDAYS.INTL(OFFSET(L$4,,-Sens),OFFSET(L$4,,-Sens),Chômés)))),IF(OR(L$4=Tout_JF_P,NOT(NETWORKDAYS.INTL(L$4,L$4,Chômés))),"*",Montant),
"")))))),"")</f>
        <v/>
      </c>
      <c r="M20" s="40" t="str">
        <f t="array" aca="1" ref="M20" ca="1">IFERROR(IF(M$4&lt;$D20,"",
IF(M$4&gt;La_Dernière_Opération,"",
IF(M$4=La_Dernière_Opération,Montant,
IF(M$4=$D20,IF(OR(M$4=Tout_JF_P,NOT(NETWORKDAYS.INTL(M$4,M$4,Chômés))),"*",Montant),
IF(_T_E=M$4,IF(OR(M$4=Tout_JF_P,NOT(NETWORKDAYS.INTL(M$4,M$4,Chômés))),"*",Montant),
IF(AND(OFFSET(M20,,-Sens)&lt;&gt;"",OR(OFFSET(M$4,,-Sens)=Tout_JF_P,NOT(NETWORKDAYS.INTL(OFFSET(M$4,,-Sens),OFFSET(M$4,,-Sens),Chômés)))),IF(OR(M$4=Tout_JF_P,NOT(NETWORKDAYS.INTL(M$4,M$4,Chômés))),"*",Montant),
"")))))),"")</f>
        <v/>
      </c>
      <c r="N20" s="40" t="str">
        <f t="array" aca="1" ref="N20" ca="1">IFERROR(IF(N$4&lt;$D20,"",
IF(N$4&gt;La_Dernière_Opération,"",
IF(N$4=La_Dernière_Opération,Montant,
IF(N$4=$D20,IF(OR(N$4=Tout_JF_P,NOT(NETWORKDAYS.INTL(N$4,N$4,Chômés))),"*",Montant),
IF(_T_E=N$4,IF(OR(N$4=Tout_JF_P,NOT(NETWORKDAYS.INTL(N$4,N$4,Chômés))),"*",Montant),
IF(AND(OFFSET(N20,,-Sens)&lt;&gt;"",OR(OFFSET(N$4,,-Sens)=Tout_JF_P,NOT(NETWORKDAYS.INTL(OFFSET(N$4,,-Sens),OFFSET(N$4,,-Sens),Chômés)))),IF(OR(N$4=Tout_JF_P,NOT(NETWORKDAYS.INTL(N$4,N$4,Chômés))),"*",Montant),
"")))))),"")</f>
        <v/>
      </c>
      <c r="O20" s="40" t="str">
        <f t="array" aca="1" ref="O20" ca="1">IFERROR(IF(O$4&lt;$D20,"",
IF(O$4&gt;La_Dernière_Opération,"",
IF(O$4=La_Dernière_Opération,Montant,
IF(O$4=$D20,IF(OR(O$4=Tout_JF_P,NOT(NETWORKDAYS.INTL(O$4,O$4,Chômés))),"*",Montant),
IF(_T_E=O$4,IF(OR(O$4=Tout_JF_P,NOT(NETWORKDAYS.INTL(O$4,O$4,Chômés))),"*",Montant),
IF(AND(OFFSET(O20,,-Sens)&lt;&gt;"",OR(OFFSET(O$4,,-Sens)=Tout_JF_P,NOT(NETWORKDAYS.INTL(OFFSET(O$4,,-Sens),OFFSET(O$4,,-Sens),Chômés)))),IF(OR(O$4=Tout_JF_P,NOT(NETWORKDAYS.INTL(O$4,O$4,Chômés))),"*",Montant),
"")))))),"")</f>
        <v/>
      </c>
      <c r="P20" s="40" t="str">
        <f t="array" aca="1" ref="P20" ca="1">IFERROR(IF(P$4&lt;$D20,"",
IF(P$4&gt;La_Dernière_Opération,"",
IF(P$4=La_Dernière_Opération,Montant,
IF(P$4=$D20,IF(OR(P$4=Tout_JF_P,NOT(NETWORKDAYS.INTL(P$4,P$4,Chômés))),"*",Montant),
IF(_T_E=P$4,IF(OR(P$4=Tout_JF_P,NOT(NETWORKDAYS.INTL(P$4,P$4,Chômés))),"*",Montant),
IF(AND(OFFSET(P20,,-Sens)&lt;&gt;"",OR(OFFSET(P$4,,-Sens)=Tout_JF_P,NOT(NETWORKDAYS.INTL(OFFSET(P$4,,-Sens),OFFSET(P$4,,-Sens),Chômés)))),IF(OR(P$4=Tout_JF_P,NOT(NETWORKDAYS.INTL(P$4,P$4,Chômés))),"*",Montant),
"")))))),"")</f>
        <v/>
      </c>
      <c r="Q20" s="40" t="str">
        <f t="array" aca="1" ref="Q20" ca="1">IFERROR(IF(Q$4&lt;$D20,"",
IF(Q$4&gt;La_Dernière_Opération,"",
IF(Q$4=La_Dernière_Opération,Montant,
IF(Q$4=$D20,IF(OR(Q$4=Tout_JF_P,NOT(NETWORKDAYS.INTL(Q$4,Q$4,Chômés))),"*",Montant),
IF(_T_E=Q$4,IF(OR(Q$4=Tout_JF_P,NOT(NETWORKDAYS.INTL(Q$4,Q$4,Chômés))),"*",Montant),
IF(AND(OFFSET(Q20,,-Sens)&lt;&gt;"",OR(OFFSET(Q$4,,-Sens)=Tout_JF_P,NOT(NETWORKDAYS.INTL(OFFSET(Q$4,,-Sens),OFFSET(Q$4,,-Sens),Chômés)))),IF(OR(Q$4=Tout_JF_P,NOT(NETWORKDAYS.INTL(Q$4,Q$4,Chômés))),"*",Montant),
"")))))),"")</f>
        <v/>
      </c>
      <c r="R20" s="91" t="str">
        <f t="array" aca="1" ref="R20" ca="1">IFERROR(IF(R$4&lt;$D20,"",
IF(R$4&gt;La_Dernière_Opération,"",
IF(R$4=La_Dernière_Opération,Montant,
IF(R$4=$D20,IF(OR(R$4=Tout_JF_P,NOT(NETWORKDAYS.INTL(R$4,R$4,Chômés))),"*",Montant),
IF(_T_E=R$4,IF(OR(R$4=Tout_JF_P,NOT(NETWORKDAYS.INTL(R$4,R$4,Chômés))),"*",Montant),
IF(AND(OFFSET(R20,,-Sens)&lt;&gt;"",OR(OFFSET(R$4,,-Sens)=Tout_JF_P,NOT(NETWORKDAYS.INTL(OFFSET(R$4,,-Sens),OFFSET(R$4,,-Sens),Chômés)))),IF(OR(R$4=Tout_JF_P,NOT(NETWORKDAYS.INTL(R$4,R$4,Chômés))),"*",Montant),
"")))))),"")</f>
        <v/>
      </c>
      <c r="S20" s="91" t="str">
        <f t="array" aca="1" ref="S20" ca="1">IFERROR(IF(S$4&lt;$D20,"",
IF(S$4&gt;La_Dernière_Opération,"",
IF(S$4=La_Dernière_Opération,Montant,
IF(S$4=$D20,IF(OR(S$4=Tout_JF_P,NOT(NETWORKDAYS.INTL(S$4,S$4,Chômés))),"*",Montant),
IF(_T_E=S$4,IF(OR(S$4=Tout_JF_P,NOT(NETWORKDAYS.INTL(S$4,S$4,Chômés))),"*",Montant),
IF(AND(OFFSET(S20,,-Sens)&lt;&gt;"",OR(OFFSET(S$4,,-Sens)=Tout_JF_P,NOT(NETWORKDAYS.INTL(OFFSET(S$4,,-Sens),OFFSET(S$4,,-Sens),Chômés)))),IF(OR(S$4=Tout_JF_P,NOT(NETWORKDAYS.INTL(S$4,S$4,Chômés))),"*",Montant),
"")))))),"")</f>
        <v/>
      </c>
      <c r="T20" s="91" t="str">
        <f t="array" aca="1" ref="T20" ca="1">IFERROR(IF(T$4&lt;$D20,"",
IF(T$4&gt;La_Dernière_Opération,"",
IF(T$4=La_Dernière_Opération,Montant,
IF(T$4=$D20,IF(OR(T$4=Tout_JF_P,NOT(NETWORKDAYS.INTL(T$4,T$4,Chômés))),"*",Montant),
IF(_T_E=T$4,IF(OR(T$4=Tout_JF_P,NOT(NETWORKDAYS.INTL(T$4,T$4,Chômés))),"*",Montant),
IF(AND(OFFSET(T20,,-Sens)&lt;&gt;"",OR(OFFSET(T$4,,-Sens)=Tout_JF_P,NOT(NETWORKDAYS.INTL(OFFSET(T$4,,-Sens),OFFSET(T$4,,-Sens),Chômés)))),IF(OR(T$4=Tout_JF_P,NOT(NETWORKDAYS.INTL(T$4,T$4,Chômés))),"*",Montant),
"")))))),"")</f>
        <v/>
      </c>
      <c r="U20" s="91" t="str">
        <f t="array" aca="1" ref="U20" ca="1">IFERROR(IF(U$4&lt;$D20,"",
IF(U$4&gt;La_Dernière_Opération,"",
IF(U$4=La_Dernière_Opération,Montant,
IF(U$4=$D20,IF(OR(U$4=Tout_JF_P,NOT(NETWORKDAYS.INTL(U$4,U$4,Chômés))),"*",Montant),
IF(_T_E=U$4,IF(OR(U$4=Tout_JF_P,NOT(NETWORKDAYS.INTL(U$4,U$4,Chômés))),"*",Montant),
IF(AND(OFFSET(U20,,-Sens)&lt;&gt;"",OR(OFFSET(U$4,,-Sens)=Tout_JF_P,NOT(NETWORKDAYS.INTL(OFFSET(U$4,,-Sens),OFFSET(U$4,,-Sens),Chômés)))),IF(OR(U$4=Tout_JF_P,NOT(NETWORKDAYS.INTL(U$4,U$4,Chômés))),"*",Montant),
"")))))),"")</f>
        <v/>
      </c>
      <c r="V20" s="91" t="str">
        <f t="array" aca="1" ref="V20" ca="1">IFERROR(IF(V$4&lt;$D20,"",
IF(V$4&gt;La_Dernière_Opération,"",
IF(V$4=La_Dernière_Opération,Montant,
IF(V$4=$D20,IF(OR(V$4=Tout_JF_P,NOT(NETWORKDAYS.INTL(V$4,V$4,Chômés))),"*",Montant),
IF(_T_E=V$4,IF(OR(V$4=Tout_JF_P,NOT(NETWORKDAYS.INTL(V$4,V$4,Chômés))),"*",Montant),
IF(AND(OFFSET(V20,,-Sens)&lt;&gt;"",OR(OFFSET(V$4,,-Sens)=Tout_JF_P,NOT(NETWORKDAYS.INTL(OFFSET(V$4,,-Sens),OFFSET(V$4,,-Sens),Chômés)))),IF(OR(V$4=Tout_JF_P,NOT(NETWORKDAYS.INTL(V$4,V$4,Chômés))),"*",Montant),
"")))))),"")</f>
        <v/>
      </c>
      <c r="W20" s="91" t="str">
        <f t="array" aca="1" ref="W20" ca="1">IFERROR(IF(W$4&lt;$D20,"",
IF(W$4&gt;La_Dernière_Opération,"",
IF(W$4=La_Dernière_Opération,Montant,
IF(W$4=$D20,IF(OR(W$4=Tout_JF_P,NOT(NETWORKDAYS.INTL(W$4,W$4,Chômés))),"*",Montant),
IF(_T_E=W$4,IF(OR(W$4=Tout_JF_P,NOT(NETWORKDAYS.INTL(W$4,W$4,Chômés))),"*",Montant),
IF(AND(OFFSET(W20,,-Sens)&lt;&gt;"",OR(OFFSET(W$4,,-Sens)=Tout_JF_P,NOT(NETWORKDAYS.INTL(OFFSET(W$4,,-Sens),OFFSET(W$4,,-Sens),Chômés)))),IF(OR(W$4=Tout_JF_P,NOT(NETWORKDAYS.INTL(W$4,W$4,Chômés))),"*",Montant),
"")))))),"")</f>
        <v/>
      </c>
      <c r="X20" s="91" t="str">
        <f t="array" aca="1" ref="X20" ca="1">IFERROR(IF(X$4&lt;$D20,"",
IF(X$4&gt;La_Dernière_Opération,"",
IF(X$4=La_Dernière_Opération,Montant,
IF(X$4=$D20,IF(OR(X$4=Tout_JF_P,NOT(NETWORKDAYS.INTL(X$4,X$4,Chômés))),"*",Montant),
IF(_T_E=X$4,IF(OR(X$4=Tout_JF_P,NOT(NETWORKDAYS.INTL(X$4,X$4,Chômés))),"*",Montant),
IF(AND(OFFSET(X20,,-Sens)&lt;&gt;"",OR(OFFSET(X$4,,-Sens)=Tout_JF_P,NOT(NETWORKDAYS.INTL(OFFSET(X$4,,-Sens),OFFSET(X$4,,-Sens),Chômés)))),IF(OR(X$4=Tout_JF_P,NOT(NETWORKDAYS.INTL(X$4,X$4,Chômés))),"*",Montant),
"")))))),"")</f>
        <v/>
      </c>
      <c r="Y20" s="91" t="str">
        <f t="array" aca="1" ref="Y20" ca="1">IFERROR(IF(Y$4&lt;$D20,"",
IF(Y$4&gt;La_Dernière_Opération,"",
IF(Y$4=La_Dernière_Opération,Montant,
IF(Y$4=$D20,IF(OR(Y$4=Tout_JF_P,NOT(NETWORKDAYS.INTL(Y$4,Y$4,Chômés))),"*",Montant),
IF(_T_E=Y$4,IF(OR(Y$4=Tout_JF_P,NOT(NETWORKDAYS.INTL(Y$4,Y$4,Chômés))),"*",Montant),
IF(AND(OFFSET(Y20,,-Sens)&lt;&gt;"",OR(OFFSET(Y$4,,-Sens)=Tout_JF_P,NOT(NETWORKDAYS.INTL(OFFSET(Y$4,,-Sens),OFFSET(Y$4,,-Sens),Chômés)))),IF(OR(Y$4=Tout_JF_P,NOT(NETWORKDAYS.INTL(Y$4,Y$4,Chômés))),"*",Montant),
"")))))),"")</f>
        <v/>
      </c>
      <c r="Z20" s="91" t="str">
        <f t="array" aca="1" ref="Z20" ca="1">IFERROR(IF(Z$4&lt;$D20,"",
IF(Z$4&gt;La_Dernière_Opération,"",
IF(Z$4=La_Dernière_Opération,Montant,
IF(Z$4=$D20,IF(OR(Z$4=Tout_JF_P,NOT(NETWORKDAYS.INTL(Z$4,Z$4,Chômés))),"*",Montant),
IF(_T_E=Z$4,IF(OR(Z$4=Tout_JF_P,NOT(NETWORKDAYS.INTL(Z$4,Z$4,Chômés))),"*",Montant),
IF(AND(OFFSET(Z20,,-Sens)&lt;&gt;"",OR(OFFSET(Z$4,,-Sens)=Tout_JF_P,NOT(NETWORKDAYS.INTL(OFFSET(Z$4,,-Sens),OFFSET(Z$4,,-Sens),Chômés)))),IF(OR(Z$4=Tout_JF_P,NOT(NETWORKDAYS.INTL(Z$4,Z$4,Chômés))),"*",Montant),
"")))))),"")</f>
        <v/>
      </c>
      <c r="AA20" s="91" t="str">
        <f t="array" aca="1" ref="AA20" ca="1">IFERROR(IF(AA$4&lt;$D20,"",
IF(AA$4&gt;La_Dernière_Opération,"",
IF(AA$4=La_Dernière_Opération,Montant,
IF(AA$4=$D20,IF(OR(AA$4=Tout_JF_P,NOT(NETWORKDAYS.INTL(AA$4,AA$4,Chômés))),"*",Montant),
IF(_T_E=AA$4,IF(OR(AA$4=Tout_JF_P,NOT(NETWORKDAYS.INTL(AA$4,AA$4,Chômés))),"*",Montant),
IF(AND(OFFSET(AA20,,-Sens)&lt;&gt;"",OR(OFFSET(AA$4,,-Sens)=Tout_JF_P,NOT(NETWORKDAYS.INTL(OFFSET(AA$4,,-Sens),OFFSET(AA$4,,-Sens),Chômés)))),IF(OR(AA$4=Tout_JF_P,NOT(NETWORKDAYS.INTL(AA$4,AA$4,Chômés))),"*",Montant),
"")))))),"")</f>
        <v/>
      </c>
      <c r="AB20" s="91" t="str">
        <f t="array" aca="1" ref="AB20" ca="1">IFERROR(IF(AB$4&lt;$D20,"",
IF(AB$4&gt;La_Dernière_Opération,"",
IF(AB$4=La_Dernière_Opération,Montant,
IF(AB$4=$D20,IF(OR(AB$4=Tout_JF_P,NOT(NETWORKDAYS.INTL(AB$4,AB$4,Chômés))),"*",Montant),
IF(_T_E=AB$4,IF(OR(AB$4=Tout_JF_P,NOT(NETWORKDAYS.INTL(AB$4,AB$4,Chômés))),"*",Montant),
IF(AND(OFFSET(AB20,,-Sens)&lt;&gt;"",OR(OFFSET(AB$4,,-Sens)=Tout_JF_P,NOT(NETWORKDAYS.INTL(OFFSET(AB$4,,-Sens),OFFSET(AB$4,,-Sens),Chômés)))),IF(OR(AB$4=Tout_JF_P,NOT(NETWORKDAYS.INTL(AB$4,AB$4,Chômés))),"*",Montant),
"")))))),"")</f>
        <v/>
      </c>
      <c r="AC20" s="91" t="str">
        <f t="array" aca="1" ref="AC20" ca="1">IFERROR(IF(AC$4&lt;$D20,"",
IF(AC$4&gt;La_Dernière_Opération,"",
IF(AC$4=La_Dernière_Opération,Montant,
IF(AC$4=$D20,IF(OR(AC$4=Tout_JF_P,NOT(NETWORKDAYS.INTL(AC$4,AC$4,Chômés))),"*",Montant),
IF(_T_E=AC$4,IF(OR(AC$4=Tout_JF_P,NOT(NETWORKDAYS.INTL(AC$4,AC$4,Chômés))),"*",Montant),
IF(AND(OFFSET(AC20,,-Sens)&lt;&gt;"",OR(OFFSET(AC$4,,-Sens)=Tout_JF_P,NOT(NETWORKDAYS.INTL(OFFSET(AC$4,,-Sens),OFFSET(AC$4,,-Sens),Chômés)))),IF(OR(AC$4=Tout_JF_P,NOT(NETWORKDAYS.INTL(AC$4,AC$4,Chômés))),"*",Montant),
"")))))),"")</f>
        <v/>
      </c>
      <c r="AD20" s="91" t="str">
        <f t="array" aca="1" ref="AD20" ca="1">IFERROR(IF(AD$4&lt;$D20,"",
IF(AD$4&gt;La_Dernière_Opération,"",
IF(AD$4=La_Dernière_Opération,Montant,
IF(AD$4=$D20,IF(OR(AD$4=Tout_JF_P,NOT(NETWORKDAYS.INTL(AD$4,AD$4,Chômés))),"*",Montant),
IF(_T_E=AD$4,IF(OR(AD$4=Tout_JF_P,NOT(NETWORKDAYS.INTL(AD$4,AD$4,Chômés))),"*",Montant),
IF(AND(OFFSET(AD20,,-Sens)&lt;&gt;"",OR(OFFSET(AD$4,,-Sens)=Tout_JF_P,NOT(NETWORKDAYS.INTL(OFFSET(AD$4,,-Sens),OFFSET(AD$4,,-Sens),Chômés)))),IF(OR(AD$4=Tout_JF_P,NOT(NETWORKDAYS.INTL(AD$4,AD$4,Chômés))),"*",Montant),
"")))))),"")</f>
        <v>VM</v>
      </c>
      <c r="AE20" s="91" t="str">
        <f t="array" aca="1" ref="AE20" ca="1">IFERROR(IF(AE$4&lt;$D20,"",
IF(AE$4&gt;La_Dernière_Opération,"",
IF(AE$4=La_Dernière_Opération,Montant,
IF(AE$4=$D20,IF(OR(AE$4=Tout_JF_P,NOT(NETWORKDAYS.INTL(AE$4,AE$4,Chômés))),"*",Montant),
IF(_T_E=AE$4,IF(OR(AE$4=Tout_JF_P,NOT(NETWORKDAYS.INTL(AE$4,AE$4,Chômés))),"*",Montant),
IF(AND(OFFSET(AE20,,-Sens)&lt;&gt;"",OR(OFFSET(AE$4,,-Sens)=Tout_JF_P,NOT(NETWORKDAYS.INTL(OFFSET(AE$4,,-Sens),OFFSET(AE$4,,-Sens),Chômés)))),IF(OR(AE$4=Tout_JF_P,NOT(NETWORKDAYS.INTL(AE$4,AE$4,Chômés))),"*",Montant),
"")))))),"")</f>
        <v/>
      </c>
      <c r="AF20" s="91" t="str">
        <f t="array" aca="1" ref="AF20" ca="1">IFERROR(IF(AF$4&lt;$D20,"",
IF(AF$4&gt;La_Dernière_Opération,"",
IF(AF$4=La_Dernière_Opération,Montant,
IF(AF$4=$D20,IF(OR(AF$4=Tout_JF_P,NOT(NETWORKDAYS.INTL(AF$4,AF$4,Chômés))),"*",Montant),
IF(_T_E=AF$4,IF(OR(AF$4=Tout_JF_P,NOT(NETWORKDAYS.INTL(AF$4,AF$4,Chômés))),"*",Montant),
IF(AND(OFFSET(AF20,,-Sens)&lt;&gt;"",OR(OFFSET(AF$4,,-Sens)=Tout_JF_P,NOT(NETWORKDAYS.INTL(OFFSET(AF$4,,-Sens),OFFSET(AF$4,,-Sens),Chômés)))),IF(OR(AF$4=Tout_JF_P,NOT(NETWORKDAYS.INTL(AF$4,AF$4,Chômés))),"*",Montant),
"")))))),"")</f>
        <v/>
      </c>
      <c r="AG20" s="91" t="str">
        <f t="array" aca="1" ref="AG20" ca="1">IFERROR(IF(AG$4&lt;$D20,"",
IF(AG$4&gt;La_Dernière_Opération,"",
IF(AG$4=La_Dernière_Opération,Montant,
IF(AG$4=$D20,IF(OR(AG$4=Tout_JF_P,NOT(NETWORKDAYS.INTL(AG$4,AG$4,Chômés))),"*",Montant),
IF(_T_E=AG$4,IF(OR(AG$4=Tout_JF_P,NOT(NETWORKDAYS.INTL(AG$4,AG$4,Chômés))),"*",Montant),
IF(AND(OFFSET(AG20,,-Sens)&lt;&gt;"",OR(OFFSET(AG$4,,-Sens)=Tout_JF_P,NOT(NETWORKDAYS.INTL(OFFSET(AG$4,,-Sens),OFFSET(AG$4,,-Sens),Chômés)))),IF(OR(AG$4=Tout_JF_P,NOT(NETWORKDAYS.INTL(AG$4,AG$4,Chômés))),"*",Montant),
"")))))),"")</f>
        <v/>
      </c>
      <c r="AH20" s="91" t="str">
        <f t="array" aca="1" ref="AH20" ca="1">IFERROR(IF(AH$4&lt;$D20,"",
IF(AH$4&gt;La_Dernière_Opération,"",
IF(AH$4=La_Dernière_Opération,Montant,
IF(AH$4=$D20,IF(OR(AH$4=Tout_JF_P,NOT(NETWORKDAYS.INTL(AH$4,AH$4,Chômés))),"*",Montant),
IF(_T_E=AH$4,IF(OR(AH$4=Tout_JF_P,NOT(NETWORKDAYS.INTL(AH$4,AH$4,Chômés))),"*",Montant),
IF(AND(OFFSET(AH20,,-Sens)&lt;&gt;"",OR(OFFSET(AH$4,,-Sens)=Tout_JF_P,NOT(NETWORKDAYS.INTL(OFFSET(AH$4,,-Sens),OFFSET(AH$4,,-Sens),Chômés)))),IF(OR(AH$4=Tout_JF_P,NOT(NETWORKDAYS.INTL(AH$4,AH$4,Chômés))),"*",Montant),
"")))))),"")</f>
        <v/>
      </c>
      <c r="AI20" s="91" t="str">
        <f t="array" aca="1" ref="AI20" ca="1">IFERROR(IF(AI$4&lt;$D20,"",
IF(AI$4&gt;La_Dernière_Opération,"",
IF(AI$4=La_Dernière_Opération,Montant,
IF(AI$4=$D20,IF(OR(AI$4=Tout_JF_P,NOT(NETWORKDAYS.INTL(AI$4,AI$4,Chômés))),"*",Montant),
IF(_T_E=AI$4,IF(OR(AI$4=Tout_JF_P,NOT(NETWORKDAYS.INTL(AI$4,AI$4,Chômés))),"*",Montant),
IF(AND(OFFSET(AI20,,-Sens)&lt;&gt;"",OR(OFFSET(AI$4,,-Sens)=Tout_JF_P,NOT(NETWORKDAYS.INTL(OFFSET(AI$4,,-Sens),OFFSET(AI$4,,-Sens),Chômés)))),IF(OR(AI$4=Tout_JF_P,NOT(NETWORKDAYS.INTL(AI$4,AI$4,Chômés))),"*",Montant),
"")))))),"")</f>
        <v/>
      </c>
      <c r="AJ20" s="91" t="str">
        <f t="array" aca="1" ref="AJ20" ca="1">IFERROR(IF(AJ$4&lt;$D20,"",
IF(AJ$4&gt;La_Dernière_Opération,"",
IF(AJ$4=La_Dernière_Opération,Montant,
IF(AJ$4=$D20,IF(OR(AJ$4=Tout_JF_P,NOT(NETWORKDAYS.INTL(AJ$4,AJ$4,Chômés))),"*",Montant),
IF(_T_E=AJ$4,IF(OR(AJ$4=Tout_JF_P,NOT(NETWORKDAYS.INTL(AJ$4,AJ$4,Chômés))),"*",Montant),
IF(AND(OFFSET(AJ20,,-Sens)&lt;&gt;"",OR(OFFSET(AJ$4,,-Sens)=Tout_JF_P,NOT(NETWORKDAYS.INTL(OFFSET(AJ$4,,-Sens),OFFSET(AJ$4,,-Sens),Chômés)))),IF(OR(AJ$4=Tout_JF_P,NOT(NETWORKDAYS.INTL(AJ$4,AJ$4,Chômés))),"*",Montant),
"")))))),"")</f>
        <v/>
      </c>
      <c r="AK20" s="91" t="str">
        <f t="array" aca="1" ref="AK20" ca="1">IFERROR(IF(AK$4&lt;$D20,"",
IF(AK$4&gt;La_Dernière_Opération,"",
IF(AK$4=La_Dernière_Opération,Montant,
IF(AK$4=$D20,IF(OR(AK$4=Tout_JF_P,NOT(NETWORKDAYS.INTL(AK$4,AK$4,Chômés))),"*",Montant),
IF(_T_E=AK$4,IF(OR(AK$4=Tout_JF_P,NOT(NETWORKDAYS.INTL(AK$4,AK$4,Chômés))),"*",Montant),
IF(AND(OFFSET(AK20,,-Sens)&lt;&gt;"",OR(OFFSET(AK$4,,-Sens)=Tout_JF_P,NOT(NETWORKDAYS.INTL(OFFSET(AK$4,,-Sens),OFFSET(AK$4,,-Sens),Chômés)))),IF(OR(AK$4=Tout_JF_P,NOT(NETWORKDAYS.INTL(AK$4,AK$4,Chômés))),"*",Montant),
"")))))),"")</f>
        <v/>
      </c>
      <c r="AL20" s="91" t="str">
        <f t="array" aca="1" ref="AL20" ca="1">IFERROR(IF(AL$4&lt;$D20,"",
IF(AL$4&gt;La_Dernière_Opération,"",
IF(AL$4=La_Dernière_Opération,Montant,
IF(AL$4=$D20,IF(OR(AL$4=Tout_JF_P,NOT(NETWORKDAYS.INTL(AL$4,AL$4,Chômés))),"*",Montant),
IF(_T_E=AL$4,IF(OR(AL$4=Tout_JF_P,NOT(NETWORKDAYS.INTL(AL$4,AL$4,Chômés))),"*",Montant),
IF(AND(OFFSET(AL20,,-Sens)&lt;&gt;"",OR(OFFSET(AL$4,,-Sens)=Tout_JF_P,NOT(NETWORKDAYS.INTL(OFFSET(AL$4,,-Sens),OFFSET(AL$4,,-Sens),Chômés)))),IF(OR(AL$4=Tout_JF_P,NOT(NETWORKDAYS.INTL(AL$4,AL$4,Chômés))),"*",Montant),
"")))))),"")</f>
        <v/>
      </c>
      <c r="AM20" s="91" t="str">
        <f t="array" aca="1" ref="AM20" ca="1">IFERROR(IF(AM$4&lt;$D20,"",
IF(AM$4&gt;La_Dernière_Opération,"",
IF(AM$4=La_Dernière_Opération,Montant,
IF(AM$4=$D20,IF(OR(AM$4=Tout_JF_P,NOT(NETWORKDAYS.INTL(AM$4,AM$4,Chômés))),"*",Montant),
IF(_T_E=AM$4,IF(OR(AM$4=Tout_JF_P,NOT(NETWORKDAYS.INTL(AM$4,AM$4,Chômés))),"*",Montant),
IF(AND(OFFSET(AM20,,-Sens)&lt;&gt;"",OR(OFFSET(AM$4,,-Sens)=Tout_JF_P,NOT(NETWORKDAYS.INTL(OFFSET(AM$4,,-Sens),OFFSET(AM$4,,-Sens),Chômés)))),IF(OR(AM$4=Tout_JF_P,NOT(NETWORKDAYS.INTL(AM$4,AM$4,Chômés))),"*",Montant),
"")))))),"")</f>
        <v/>
      </c>
      <c r="AN20" s="91" t="str">
        <f t="array" aca="1" ref="AN20" ca="1">IFERROR(IF(AN$4&lt;$D20,"",
IF(AN$4&gt;La_Dernière_Opération,"",
IF(AN$4=La_Dernière_Opération,Montant,
IF(AN$4=$D20,IF(OR(AN$4=Tout_JF_P,NOT(NETWORKDAYS.INTL(AN$4,AN$4,Chômés))),"*",Montant),
IF(_T_E=AN$4,IF(OR(AN$4=Tout_JF_P,NOT(NETWORKDAYS.INTL(AN$4,AN$4,Chômés))),"*",Montant),
IF(AND(OFFSET(AN20,,-Sens)&lt;&gt;"",OR(OFFSET(AN$4,,-Sens)=Tout_JF_P,NOT(NETWORKDAYS.INTL(OFFSET(AN$4,,-Sens),OFFSET(AN$4,,-Sens),Chômés)))),IF(OR(AN$4=Tout_JF_P,NOT(NETWORKDAYS.INTL(AN$4,AN$4,Chômés))),"*",Montant),
"")))))),"")</f>
        <v/>
      </c>
      <c r="AO20" s="91" t="str">
        <f t="array" aca="1" ref="AO20" ca="1">IFERROR(IF(AO$4&lt;$D20,"",
IF(AO$4&gt;La_Dernière_Opération,"",
IF(AO$4=La_Dernière_Opération,Montant,
IF(AO$4=$D20,IF(OR(AO$4=Tout_JF_P,NOT(NETWORKDAYS.INTL(AO$4,AO$4,Chômés))),"*",Montant),
IF(_T_E=AO$4,IF(OR(AO$4=Tout_JF_P,NOT(NETWORKDAYS.INTL(AO$4,AO$4,Chômés))),"*",Montant),
IF(AND(OFFSET(AO20,,-Sens)&lt;&gt;"",OR(OFFSET(AO$4,,-Sens)=Tout_JF_P,NOT(NETWORKDAYS.INTL(OFFSET(AO$4,,-Sens),OFFSET(AO$4,,-Sens),Chômés)))),IF(OR(AO$4=Tout_JF_P,NOT(NETWORKDAYS.INTL(AO$4,AO$4,Chômés))),"*",Montant),
"")))))),"")</f>
        <v/>
      </c>
      <c r="AP20" s="91" t="str">
        <f t="array" aca="1" ref="AP20" ca="1">IFERROR(IF(AP$4&lt;$D20,"",
IF(AP$4&gt;La_Dernière_Opération,"",
IF(AP$4=La_Dernière_Opération,Montant,
IF(AP$4=$D20,IF(OR(AP$4=Tout_JF_P,NOT(NETWORKDAYS.INTL(AP$4,AP$4,Chômés))),"*",Montant),
IF(_T_E=AP$4,IF(OR(AP$4=Tout_JF_P,NOT(NETWORKDAYS.INTL(AP$4,AP$4,Chômés))),"*",Montant),
IF(AND(OFFSET(AP20,,-Sens)&lt;&gt;"",OR(OFFSET(AP$4,,-Sens)=Tout_JF_P,NOT(NETWORKDAYS.INTL(OFFSET(AP$4,,-Sens),OFFSET(AP$4,,-Sens),Chômés)))),IF(OR(AP$4=Tout_JF_P,NOT(NETWORKDAYS.INTL(AP$4,AP$4,Chômés))),"*",Montant),
"")))))),"")</f>
        <v/>
      </c>
      <c r="AQ20" s="91" t="str">
        <f t="array" aca="1" ref="AQ20" ca="1">IFERROR(IF(AQ$4&lt;$D20,"",
IF(AQ$4&gt;La_Dernière_Opération,"",
IF(AQ$4=La_Dernière_Opération,Montant,
IF(AQ$4=$D20,IF(OR(AQ$4=Tout_JF_P,NOT(NETWORKDAYS.INTL(AQ$4,AQ$4,Chômés))),"*",Montant),
IF(_T_E=AQ$4,IF(OR(AQ$4=Tout_JF_P,NOT(NETWORKDAYS.INTL(AQ$4,AQ$4,Chômés))),"*",Montant),
IF(AND(OFFSET(AQ20,,-Sens)&lt;&gt;"",OR(OFFSET(AQ$4,,-Sens)=Tout_JF_P,NOT(NETWORKDAYS.INTL(OFFSET(AQ$4,,-Sens),OFFSET(AQ$4,,-Sens),Chômés)))),IF(OR(AQ$4=Tout_JF_P,NOT(NETWORKDAYS.INTL(AQ$4,AQ$4,Chômés))),"*",Montant),
"")))))),"")</f>
        <v/>
      </c>
      <c r="AR20" s="91" t="str">
        <f t="array" aca="1" ref="AR20" ca="1">IFERROR(IF(AR$4&lt;$D20,"",
IF(AR$4&gt;La_Dernière_Opération,"",
IF(AR$4=La_Dernière_Opération,Montant,
IF(AR$4=$D20,IF(OR(AR$4=Tout_JF_P,NOT(NETWORKDAYS.INTL(AR$4,AR$4,Chômés))),"*",Montant),
IF(_T_E=AR$4,IF(OR(AR$4=Tout_JF_P,NOT(NETWORKDAYS.INTL(AR$4,AR$4,Chômés))),"*",Montant),
IF(AND(OFFSET(AR20,,-Sens)&lt;&gt;"",OR(OFFSET(AR$4,,-Sens)=Tout_JF_P,NOT(NETWORKDAYS.INTL(OFFSET(AR$4,,-Sens),OFFSET(AR$4,,-Sens),Chômés)))),IF(OR(AR$4=Tout_JF_P,NOT(NETWORKDAYS.INTL(AR$4,AR$4,Chômés))),"*",Montant),
"")))))),"")</f>
        <v/>
      </c>
      <c r="AS20" s="91" t="str">
        <f t="array" aca="1" ref="AS20" ca="1">IFERROR(IF(AS$4&lt;$D20,"",
IF(AS$4&gt;La_Dernière_Opération,"",
IF(AS$4=La_Dernière_Opération,Montant,
IF(AS$4=$D20,IF(OR(AS$4=Tout_JF_P,NOT(NETWORKDAYS.INTL(AS$4,AS$4,Chômés))),"*",Montant),
IF(_T_E=AS$4,IF(OR(AS$4=Tout_JF_P,NOT(NETWORKDAYS.INTL(AS$4,AS$4,Chômés))),"*",Montant),
IF(AND(OFFSET(AS20,,-Sens)&lt;&gt;"",OR(OFFSET(AS$4,,-Sens)=Tout_JF_P,NOT(NETWORKDAYS.INTL(OFFSET(AS$4,,-Sens),OFFSET(AS$4,,-Sens),Chômés)))),IF(OR(AS$4=Tout_JF_P,NOT(NETWORKDAYS.INTL(AS$4,AS$4,Chômés))),"*",Montant),
"")))))),"")</f>
        <v/>
      </c>
      <c r="AT20" s="91" t="str">
        <f t="array" aca="1" ref="AT20" ca="1">IFERROR(IF(AT$4&lt;$D20,"",
IF(AT$4&gt;La_Dernière_Opération,"",
IF(AT$4=La_Dernière_Opération,Montant,
IF(AT$4=$D20,IF(OR(AT$4=Tout_JF_P,NOT(NETWORKDAYS.INTL(AT$4,AT$4,Chômés))),"*",Montant),
IF(_T_E=AT$4,IF(OR(AT$4=Tout_JF_P,NOT(NETWORKDAYS.INTL(AT$4,AT$4,Chômés))),"*",Montant),
IF(AND(OFFSET(AT20,,-Sens)&lt;&gt;"",OR(OFFSET(AT$4,,-Sens)=Tout_JF_P,NOT(NETWORKDAYS.INTL(OFFSET(AT$4,,-Sens),OFFSET(AT$4,,-Sens),Chômés)))),IF(OR(AT$4=Tout_JF_P,NOT(NETWORKDAYS.INTL(AT$4,AT$4,Chômés))),"*",Montant),
"")))))),"")</f>
        <v/>
      </c>
      <c r="AU20" s="91" t="str">
        <f t="array" aca="1" ref="AU20" ca="1">IFERROR(IF(AU$4&lt;$D20,"",
IF(AU$4&gt;La_Dernière_Opération,"",
IF(AU$4=La_Dernière_Opération,Montant,
IF(AU$4=$D20,IF(OR(AU$4=Tout_JF_P,NOT(NETWORKDAYS.INTL(AU$4,AU$4,Chômés))),"*",Montant),
IF(_T_E=AU$4,IF(OR(AU$4=Tout_JF_P,NOT(NETWORKDAYS.INTL(AU$4,AU$4,Chômés))),"*",Montant),
IF(AND(OFFSET(AU20,,-Sens)&lt;&gt;"",OR(OFFSET(AU$4,,-Sens)=Tout_JF_P,NOT(NETWORKDAYS.INTL(OFFSET(AU$4,,-Sens),OFFSET(AU$4,,-Sens),Chômés)))),IF(OR(AU$4=Tout_JF_P,NOT(NETWORKDAYS.INTL(AU$4,AU$4,Chômés))),"*",Montant),
"")))))),"")</f>
        <v/>
      </c>
      <c r="AV20" s="91" t="str">
        <f t="array" aca="1" ref="AV20" ca="1">IFERROR(IF(AV$4&lt;$D20,"",
IF(AV$4&gt;La_Dernière_Opération,"",
IF(AV$4=La_Dernière_Opération,Montant,
IF(AV$4=$D20,IF(OR(AV$4=Tout_JF_P,NOT(NETWORKDAYS.INTL(AV$4,AV$4,Chômés))),"*",Montant),
IF(_T_E=AV$4,IF(OR(AV$4=Tout_JF_P,NOT(NETWORKDAYS.INTL(AV$4,AV$4,Chômés))),"*",Montant),
IF(AND(OFFSET(AV20,,-Sens)&lt;&gt;"",OR(OFFSET(AV$4,,-Sens)=Tout_JF_P,NOT(NETWORKDAYS.INTL(OFFSET(AV$4,,-Sens),OFFSET(AV$4,,-Sens),Chômés)))),IF(OR(AV$4=Tout_JF_P,NOT(NETWORKDAYS.INTL(AV$4,AV$4,Chômés))),"*",Montant),
"")))))),"")</f>
        <v/>
      </c>
      <c r="AW20" s="91" t="str">
        <f t="array" aca="1" ref="AW20" ca="1">IFERROR(IF(AW$4&lt;$D20,"",
IF(AW$4&gt;La_Dernière_Opération,"",
IF(AW$4=La_Dernière_Opération,Montant,
IF(AW$4=$D20,IF(OR(AW$4=Tout_JF_P,NOT(NETWORKDAYS.INTL(AW$4,AW$4,Chômés))),"*",Montant),
IF(_T_E=AW$4,IF(OR(AW$4=Tout_JF_P,NOT(NETWORKDAYS.INTL(AW$4,AW$4,Chômés))),"*",Montant),
IF(AND(OFFSET(AW20,,-Sens)&lt;&gt;"",OR(OFFSET(AW$4,,-Sens)=Tout_JF_P,NOT(NETWORKDAYS.INTL(OFFSET(AW$4,,-Sens),OFFSET(AW$4,,-Sens),Chômés)))),IF(OR(AW$4=Tout_JF_P,NOT(NETWORKDAYS.INTL(AW$4,AW$4,Chômés))),"*",Montant),
"")))))),"")</f>
        <v/>
      </c>
      <c r="AX20" s="91" t="str">
        <f t="array" aca="1" ref="AX20" ca="1">IFERROR(IF(AX$4&lt;$D20,"",
IF(AX$4&gt;La_Dernière_Opération,"",
IF(AX$4=La_Dernière_Opération,Montant,
IF(AX$4=$D20,IF(OR(AX$4=Tout_JF_P,NOT(NETWORKDAYS.INTL(AX$4,AX$4,Chômés))),"*",Montant),
IF(_T_E=AX$4,IF(OR(AX$4=Tout_JF_P,NOT(NETWORKDAYS.INTL(AX$4,AX$4,Chômés))),"*",Montant),
IF(AND(OFFSET(AX20,,-Sens)&lt;&gt;"",OR(OFFSET(AX$4,,-Sens)=Tout_JF_P,NOT(NETWORKDAYS.INTL(OFFSET(AX$4,,-Sens),OFFSET(AX$4,,-Sens),Chômés)))),IF(OR(AX$4=Tout_JF_P,NOT(NETWORKDAYS.INTL(AX$4,AX$4,Chômés))),"*",Montant),
"")))))),"")</f>
        <v/>
      </c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X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O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5"/>
      <c r="VY20" s="5"/>
      <c r="VZ20" s="5"/>
      <c r="WA20" s="5"/>
      <c r="WB20" s="5"/>
      <c r="WC20" s="5"/>
      <c r="WD20" s="5"/>
      <c r="WE20" s="5"/>
      <c r="WF20" s="5"/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5"/>
      <c r="WV20" s="5"/>
      <c r="WW20" s="5"/>
      <c r="WX20" s="5"/>
      <c r="WY20" s="5"/>
      <c r="WZ20" s="5"/>
      <c r="XA20" s="5"/>
      <c r="XB20" s="5"/>
      <c r="XC20" s="5"/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5"/>
      <c r="XS20" s="5"/>
      <c r="XT20" s="5"/>
      <c r="XU20" s="5"/>
      <c r="XV20" s="5"/>
      <c r="XW20" s="5"/>
      <c r="XX20" s="5"/>
      <c r="XY20" s="5"/>
      <c r="XZ20" s="5"/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5"/>
      <c r="YP20" s="5"/>
      <c r="YQ20" s="5"/>
      <c r="YR20" s="5"/>
      <c r="YS20" s="5"/>
      <c r="YT20" s="5"/>
      <c r="YU20" s="5"/>
      <c r="YV20" s="5"/>
      <c r="YW20" s="5"/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5"/>
      <c r="ZM20" s="5"/>
      <c r="ZN20" s="5"/>
      <c r="ZO20" s="5"/>
      <c r="ZP20" s="5"/>
      <c r="ZQ20" s="5"/>
      <c r="ZR20" s="5"/>
      <c r="ZS20" s="5"/>
      <c r="ZT20" s="5"/>
      <c r="ZU20" s="5"/>
      <c r="ZV20" s="5"/>
      <c r="ZW20" s="5"/>
      <c r="ZX20" s="5"/>
      <c r="ZY20" s="5"/>
      <c r="ZZ20" s="5"/>
    </row>
    <row r="21" spans="1:702" ht="26.25" x14ac:dyDescent="0.25">
      <c r="A21" s="61" t="s">
        <v>128</v>
      </c>
      <c r="B21" s="44" t="s">
        <v>166</v>
      </c>
      <c r="C21" s="35"/>
      <c r="D21" s="56">
        <v>43839</v>
      </c>
      <c r="E21" s="30" t="s">
        <v>52</v>
      </c>
      <c r="F21" s="30">
        <v>10000</v>
      </c>
      <c r="G21" s="35"/>
      <c r="H21" s="56">
        <f t="array" aca="1" ref="H21" ca="1">IF(OR($D21=Fériés,$D21=Ponts,NOT(NETWORKDAYS.INTL($D21,$D21,Chômés))),"Erreur de",IF($D21="","Absence de",IFERROR(
IF($I21="Terminé","Opération",
IF(TODAY()&lt;=$D21,$D21,
IF($I21&lt;WORKDAY.INTL(Prochaine_Echéance,IF(OR(WORKDAY.INTL(Prochaine_Echéance,0,Chômés,Tout_JF_P)=Tout_JF_P),1,0)*Sens,Chômés,Tout_JF_P),
$I21,
WORKDAY.INTL(Prochaine_Echéance,IF(OR(WORKDAY.INTL(Prochaine_Echéance,0,Chômés,Tout_JF_P)=Tout_JF_P),1,0)*Sens,Chômés,Tout_JF_P))
)),
IF($D21="","Absence de","Erreur de"))))</f>
        <v>43899</v>
      </c>
      <c r="I21" s="60" t="str">
        <f t="array" aca="1" ref="I21" ca="1">IF(OR($D21=Fériés,$D21=Ponts,NOT(NETWORKDAYS.INTL($D21,$D21,Chômés))),"date de début",IFERROR(
IF(La_Dernière_Opération&gt;EDATE($D21,100),"Perpétuel",
IF(La_Dernière_Opération&lt;TODAY(),"Terminé",La_Dernière_Opération)),IF(AND(ISNUMBER($D21),$E21=""),"périodicité","date de début")))</f>
        <v>Perpétuel</v>
      </c>
      <c r="J21" s="40" t="str">
        <f t="array" aca="1" ref="J21" ca="1">IFERROR(IF(J$4&lt;$D21,"",
IF(J$4&gt;La_Dernière_Opération,"",
IF(J$4=La_Dernière_Opération,Montant,
IF(J$4=$D21,IF(OR(J$4=Tout_JF_P,NOT(NETWORKDAYS.INTL(J$4,J$4,Chômés))),"*",Montant),
IF(_T_E=J$4,IF(OR(J$4=Tout_JF_P,NOT(NETWORKDAYS.INTL(J$4,J$4,Chômés))),"*",Montant),
IF(AND(OFFSET(J21,,-Sens)&lt;&gt;"",OR(OFFSET(J$4,,-Sens)=Tout_JF_P,NOT(NETWORKDAYS.INTL(OFFSET(J$4,,-Sens),OFFSET(J$4,,-Sens),Chômés)))),IF(OR(J$4=Tout_JF_P,NOT(NETWORKDAYS.INTL(J$4,J$4,Chômés))),"*",Montant),
"")))))),"")</f>
        <v/>
      </c>
      <c r="K21" s="40" t="str">
        <f t="array" aca="1" ref="K21" ca="1">IFERROR(IF(K$4&lt;$D21,"",
IF(K$4&gt;La_Dernière_Opération,"",
IF(K$4=La_Dernière_Opération,Montant,
IF(K$4=$D21,IF(OR(K$4=Tout_JF_P,NOT(NETWORKDAYS.INTL(K$4,K$4,Chômés))),"*",Montant),
IF(_T_E=K$4,IF(OR(K$4=Tout_JF_P,NOT(NETWORKDAYS.INTL(K$4,K$4,Chômés))),"*",Montant),
IF(AND(OFFSET(K21,,-Sens)&lt;&gt;"",OR(OFFSET(K$4,,-Sens)=Tout_JF_P,NOT(NETWORKDAYS.INTL(OFFSET(K$4,,-Sens),OFFSET(K$4,,-Sens),Chômés)))),IF(OR(K$4=Tout_JF_P,NOT(NETWORKDAYS.INTL(K$4,K$4,Chômés))),"*",Montant),
"")))))),"")</f>
        <v/>
      </c>
      <c r="L21" s="40" t="str">
        <f t="array" aca="1" ref="L21" ca="1">IFERROR(IF(L$4&lt;$D21,"",
IF(L$4&gt;La_Dernière_Opération,"",
IF(L$4=La_Dernière_Opération,Montant,
IF(L$4=$D21,IF(OR(L$4=Tout_JF_P,NOT(NETWORKDAYS.INTL(L$4,L$4,Chômés))),"*",Montant),
IF(_T_E=L$4,IF(OR(L$4=Tout_JF_P,NOT(NETWORKDAYS.INTL(L$4,L$4,Chômés))),"*",Montant),
IF(AND(OFFSET(L21,,-Sens)&lt;&gt;"",OR(OFFSET(L$4,,-Sens)=Tout_JF_P,NOT(NETWORKDAYS.INTL(OFFSET(L$4,,-Sens),OFFSET(L$4,,-Sens),Chômés)))),IF(OR(L$4=Tout_JF_P,NOT(NETWORKDAYS.INTL(L$4,L$4,Chômés))),"*",Montant),
"")))))),"")</f>
        <v/>
      </c>
      <c r="M21" s="40" t="str">
        <f t="array" aca="1" ref="M21" ca="1">IFERROR(IF(M$4&lt;$D21,"",
IF(M$4&gt;La_Dernière_Opération,"",
IF(M$4=La_Dernière_Opération,Montant,
IF(M$4=$D21,IF(OR(M$4=Tout_JF_P,NOT(NETWORKDAYS.INTL(M$4,M$4,Chômés))),"*",Montant),
IF(_T_E=M$4,IF(OR(M$4=Tout_JF_P,NOT(NETWORKDAYS.INTL(M$4,M$4,Chômés))),"*",Montant),
IF(AND(OFFSET(M21,,-Sens)&lt;&gt;"",OR(OFFSET(M$4,,-Sens)=Tout_JF_P,NOT(NETWORKDAYS.INTL(OFFSET(M$4,,-Sens),OFFSET(M$4,,-Sens),Chômés)))),IF(OR(M$4=Tout_JF_P,NOT(NETWORKDAYS.INTL(M$4,M$4,Chômés))),"*",Montant),
"")))))),"")</f>
        <v/>
      </c>
      <c r="N21" s="40" t="str">
        <f t="array" aca="1" ref="N21" ca="1">IFERROR(IF(N$4&lt;$D21,"",
IF(N$4&gt;La_Dernière_Opération,"",
IF(N$4=La_Dernière_Opération,Montant,
IF(N$4=$D21,IF(OR(N$4=Tout_JF_P,NOT(NETWORKDAYS.INTL(N$4,N$4,Chômés))),"*",Montant),
IF(_T_E=N$4,IF(OR(N$4=Tout_JF_P,NOT(NETWORKDAYS.INTL(N$4,N$4,Chômés))),"*",Montant),
IF(AND(OFFSET(N21,,-Sens)&lt;&gt;"",OR(OFFSET(N$4,,-Sens)=Tout_JF_P,NOT(NETWORKDAYS.INTL(OFFSET(N$4,,-Sens),OFFSET(N$4,,-Sens),Chômés)))),IF(OR(N$4=Tout_JF_P,NOT(NETWORKDAYS.INTL(N$4,N$4,Chômés))),"*",Montant),
"")))))),"")</f>
        <v/>
      </c>
      <c r="O21" s="40" t="str">
        <f t="array" aca="1" ref="O21" ca="1">IFERROR(IF(O$4&lt;$D21,"",
IF(O$4&gt;La_Dernière_Opération,"",
IF(O$4=La_Dernière_Opération,Montant,
IF(O$4=$D21,IF(OR(O$4=Tout_JF_P,NOT(NETWORKDAYS.INTL(O$4,O$4,Chômés))),"*",Montant),
IF(_T_E=O$4,IF(OR(O$4=Tout_JF_P,NOT(NETWORKDAYS.INTL(O$4,O$4,Chômés))),"*",Montant),
IF(AND(OFFSET(O21,,-Sens)&lt;&gt;"",OR(OFFSET(O$4,,-Sens)=Tout_JF_P,NOT(NETWORKDAYS.INTL(OFFSET(O$4,,-Sens),OFFSET(O$4,,-Sens),Chômés)))),IF(OR(O$4=Tout_JF_P,NOT(NETWORKDAYS.INTL(O$4,O$4,Chômés))),"*",Montant),
"")))))),"")</f>
        <v/>
      </c>
      <c r="P21" s="40" t="str">
        <f t="array" aca="1" ref="P21" ca="1">IFERROR(IF(P$4&lt;$D21,"",
IF(P$4&gt;La_Dernière_Opération,"",
IF(P$4=La_Dernière_Opération,Montant,
IF(P$4=$D21,IF(OR(P$4=Tout_JF_P,NOT(NETWORKDAYS.INTL(P$4,P$4,Chômés))),"*",Montant),
IF(_T_E=P$4,IF(OR(P$4=Tout_JF_P,NOT(NETWORKDAYS.INTL(P$4,P$4,Chômés))),"*",Montant),
IF(AND(OFFSET(P21,,-Sens)&lt;&gt;"",OR(OFFSET(P$4,,-Sens)=Tout_JF_P,NOT(NETWORKDAYS.INTL(OFFSET(P$4,,-Sens),OFFSET(P$4,,-Sens),Chômés)))),IF(OR(P$4=Tout_JF_P,NOT(NETWORKDAYS.INTL(P$4,P$4,Chômés))),"*",Montant),
"")))))),"")</f>
        <v/>
      </c>
      <c r="Q21" s="40" t="str">
        <f t="array" aca="1" ref="Q21" ca="1">IFERROR(IF(Q$4&lt;$D21,"",
IF(Q$4&gt;La_Dernière_Opération,"",
IF(Q$4=La_Dernière_Opération,Montant,
IF(Q$4=$D21,IF(OR(Q$4=Tout_JF_P,NOT(NETWORKDAYS.INTL(Q$4,Q$4,Chômés))),"*",Montant),
IF(_T_E=Q$4,IF(OR(Q$4=Tout_JF_P,NOT(NETWORKDAYS.INTL(Q$4,Q$4,Chômés))),"*",Montant),
IF(AND(OFFSET(Q21,,-Sens)&lt;&gt;"",OR(OFFSET(Q$4,,-Sens)=Tout_JF_P,NOT(NETWORKDAYS.INTL(OFFSET(Q$4,,-Sens),OFFSET(Q$4,,-Sens),Chômés)))),IF(OR(Q$4=Tout_JF_P,NOT(NETWORKDAYS.INTL(Q$4,Q$4,Chômés))),"*",Montant),
"")))))),"")</f>
        <v/>
      </c>
      <c r="R21" s="91" t="str">
        <f t="array" aca="1" ref="R21" ca="1">IFERROR(IF(R$4&lt;$D21,"",
IF(R$4&gt;La_Dernière_Opération,"",
IF(R$4=La_Dernière_Opération,Montant,
IF(R$4=$D21,IF(OR(R$4=Tout_JF_P,NOT(NETWORKDAYS.INTL(R$4,R$4,Chômés))),"*",Montant),
IF(_T_E=R$4,IF(OR(R$4=Tout_JF_P,NOT(NETWORKDAYS.INTL(R$4,R$4,Chômés))),"*",Montant),
IF(AND(OFFSET(R21,,-Sens)&lt;&gt;"",OR(OFFSET(R$4,,-Sens)=Tout_JF_P,NOT(NETWORKDAYS.INTL(OFFSET(R$4,,-Sens),OFFSET(R$4,,-Sens),Chômés)))),IF(OR(R$4=Tout_JF_P,NOT(NETWORKDAYS.INTL(R$4,R$4,Chômés))),"*",Montant),
"")))))),"")</f>
        <v/>
      </c>
      <c r="S21" s="91" t="str">
        <f t="array" aca="1" ref="S21" ca="1">IFERROR(IF(S$4&lt;$D21,"",
IF(S$4&gt;La_Dernière_Opération,"",
IF(S$4=La_Dernière_Opération,Montant,
IF(S$4=$D21,IF(OR(S$4=Tout_JF_P,NOT(NETWORKDAYS.INTL(S$4,S$4,Chômés))),"*",Montant),
IF(_T_E=S$4,IF(OR(S$4=Tout_JF_P,NOT(NETWORKDAYS.INTL(S$4,S$4,Chômés))),"*",Montant),
IF(AND(OFFSET(S21,,-Sens)&lt;&gt;"",OR(OFFSET(S$4,,-Sens)=Tout_JF_P,NOT(NETWORKDAYS.INTL(OFFSET(S$4,,-Sens),OFFSET(S$4,,-Sens),Chômés)))),IF(OR(S$4=Tout_JF_P,NOT(NETWORKDAYS.INTL(S$4,S$4,Chômés))),"*",Montant),
"")))))),"")</f>
        <v/>
      </c>
      <c r="T21" s="91" t="str">
        <f t="array" aca="1" ref="T21" ca="1">IFERROR(IF(T$4&lt;$D21,"",
IF(T$4&gt;La_Dernière_Opération,"",
IF(T$4=La_Dernière_Opération,Montant,
IF(T$4=$D21,IF(OR(T$4=Tout_JF_P,NOT(NETWORKDAYS.INTL(T$4,T$4,Chômés))),"*",Montant),
IF(_T_E=T$4,IF(OR(T$4=Tout_JF_P,NOT(NETWORKDAYS.INTL(T$4,T$4,Chômés))),"*",Montant),
IF(AND(OFFSET(T21,,-Sens)&lt;&gt;"",OR(OFFSET(T$4,,-Sens)=Tout_JF_P,NOT(NETWORKDAYS.INTL(OFFSET(T$4,,-Sens),OFFSET(T$4,,-Sens),Chômés)))),IF(OR(T$4=Tout_JF_P,NOT(NETWORKDAYS.INTL(T$4,T$4,Chômés))),"*",Montant),
"")))))),"")</f>
        <v/>
      </c>
      <c r="U21" s="91" t="str">
        <f t="array" aca="1" ref="U21" ca="1">IFERROR(IF(U$4&lt;$D21,"",
IF(U$4&gt;La_Dernière_Opération,"",
IF(U$4=La_Dernière_Opération,Montant,
IF(U$4=$D21,IF(OR(U$4=Tout_JF_P,NOT(NETWORKDAYS.INTL(U$4,U$4,Chômés))),"*",Montant),
IF(_T_E=U$4,IF(OR(U$4=Tout_JF_P,NOT(NETWORKDAYS.INTL(U$4,U$4,Chômés))),"*",Montant),
IF(AND(OFFSET(U21,,-Sens)&lt;&gt;"",OR(OFFSET(U$4,,-Sens)=Tout_JF_P,NOT(NETWORKDAYS.INTL(OFFSET(U$4,,-Sens),OFFSET(U$4,,-Sens),Chômés)))),IF(OR(U$4=Tout_JF_P,NOT(NETWORKDAYS.INTL(U$4,U$4,Chômés))),"*",Montant),
"")))))),"")</f>
        <v/>
      </c>
      <c r="V21" s="91" t="str">
        <f t="array" aca="1" ref="V21" ca="1">IFERROR(IF(V$4&lt;$D21,"",
IF(V$4&gt;La_Dernière_Opération,"",
IF(V$4=La_Dernière_Opération,Montant,
IF(V$4=$D21,IF(OR(V$4=Tout_JF_P,NOT(NETWORKDAYS.INTL(V$4,V$4,Chômés))),"*",Montant),
IF(_T_E=V$4,IF(OR(V$4=Tout_JF_P,NOT(NETWORKDAYS.INTL(V$4,V$4,Chômés))),"*",Montant),
IF(AND(OFFSET(V21,,-Sens)&lt;&gt;"",OR(OFFSET(V$4,,-Sens)=Tout_JF_P,NOT(NETWORKDAYS.INTL(OFFSET(V$4,,-Sens),OFFSET(V$4,,-Sens),Chômés)))),IF(OR(V$4=Tout_JF_P,NOT(NETWORKDAYS.INTL(V$4,V$4,Chômés))),"*",Montant),
"")))))),"")</f>
        <v>VM</v>
      </c>
      <c r="W21" s="91" t="str">
        <f t="array" aca="1" ref="W21" ca="1">IFERROR(IF(W$4&lt;$D21,"",
IF(W$4&gt;La_Dernière_Opération,"",
IF(W$4=La_Dernière_Opération,Montant,
IF(W$4=$D21,IF(OR(W$4=Tout_JF_P,NOT(NETWORKDAYS.INTL(W$4,W$4,Chômés))),"*",Montant),
IF(_T_E=W$4,IF(OR(W$4=Tout_JF_P,NOT(NETWORKDAYS.INTL(W$4,W$4,Chômés))),"*",Montant),
IF(AND(OFFSET(W21,,-Sens)&lt;&gt;"",OR(OFFSET(W$4,,-Sens)=Tout_JF_P,NOT(NETWORKDAYS.INTL(OFFSET(W$4,,-Sens),OFFSET(W$4,,-Sens),Chômés)))),IF(OR(W$4=Tout_JF_P,NOT(NETWORKDAYS.INTL(W$4,W$4,Chômés))),"*",Montant),
"")))))),"")</f>
        <v/>
      </c>
      <c r="X21" s="91" t="str">
        <f t="array" aca="1" ref="X21" ca="1">IFERROR(IF(X$4&lt;$D21,"",
IF(X$4&gt;La_Dernière_Opération,"",
IF(X$4=La_Dernière_Opération,Montant,
IF(X$4=$D21,IF(OR(X$4=Tout_JF_P,NOT(NETWORKDAYS.INTL(X$4,X$4,Chômés))),"*",Montant),
IF(_T_E=X$4,IF(OR(X$4=Tout_JF_P,NOT(NETWORKDAYS.INTL(X$4,X$4,Chômés))),"*",Montant),
IF(AND(OFFSET(X21,,-Sens)&lt;&gt;"",OR(OFFSET(X$4,,-Sens)=Tout_JF_P,NOT(NETWORKDAYS.INTL(OFFSET(X$4,,-Sens),OFFSET(X$4,,-Sens),Chômés)))),IF(OR(X$4=Tout_JF_P,NOT(NETWORKDAYS.INTL(X$4,X$4,Chômés))),"*",Montant),
"")))))),"")</f>
        <v/>
      </c>
      <c r="Y21" s="91" t="str">
        <f t="array" aca="1" ref="Y21" ca="1">IFERROR(IF(Y$4&lt;$D21,"",
IF(Y$4&gt;La_Dernière_Opération,"",
IF(Y$4=La_Dernière_Opération,Montant,
IF(Y$4=$D21,IF(OR(Y$4=Tout_JF_P,NOT(NETWORKDAYS.INTL(Y$4,Y$4,Chômés))),"*",Montant),
IF(_T_E=Y$4,IF(OR(Y$4=Tout_JF_P,NOT(NETWORKDAYS.INTL(Y$4,Y$4,Chômés))),"*",Montant),
IF(AND(OFFSET(Y21,,-Sens)&lt;&gt;"",OR(OFFSET(Y$4,,-Sens)=Tout_JF_P,NOT(NETWORKDAYS.INTL(OFFSET(Y$4,,-Sens),OFFSET(Y$4,,-Sens),Chômés)))),IF(OR(Y$4=Tout_JF_P,NOT(NETWORKDAYS.INTL(Y$4,Y$4,Chômés))),"*",Montant),
"")))))),"")</f>
        <v/>
      </c>
      <c r="Z21" s="91" t="str">
        <f t="array" aca="1" ref="Z21" ca="1">IFERROR(IF(Z$4&lt;$D21,"",
IF(Z$4&gt;La_Dernière_Opération,"",
IF(Z$4=La_Dernière_Opération,Montant,
IF(Z$4=$D21,IF(OR(Z$4=Tout_JF_P,NOT(NETWORKDAYS.INTL(Z$4,Z$4,Chômés))),"*",Montant),
IF(_T_E=Z$4,IF(OR(Z$4=Tout_JF_P,NOT(NETWORKDAYS.INTL(Z$4,Z$4,Chômés))),"*",Montant),
IF(AND(OFFSET(Z21,,-Sens)&lt;&gt;"",OR(OFFSET(Z$4,,-Sens)=Tout_JF_P,NOT(NETWORKDAYS.INTL(OFFSET(Z$4,,-Sens),OFFSET(Z$4,,-Sens),Chômés)))),IF(OR(Z$4=Tout_JF_P,NOT(NETWORKDAYS.INTL(Z$4,Z$4,Chômés))),"*",Montant),
"")))))),"")</f>
        <v/>
      </c>
      <c r="AA21" s="91" t="str">
        <f t="array" aca="1" ref="AA21" ca="1">IFERROR(IF(AA$4&lt;$D21,"",
IF(AA$4&gt;La_Dernière_Opération,"",
IF(AA$4=La_Dernière_Opération,Montant,
IF(AA$4=$D21,IF(OR(AA$4=Tout_JF_P,NOT(NETWORKDAYS.INTL(AA$4,AA$4,Chômés))),"*",Montant),
IF(_T_E=AA$4,IF(OR(AA$4=Tout_JF_P,NOT(NETWORKDAYS.INTL(AA$4,AA$4,Chômés))),"*",Montant),
IF(AND(OFFSET(AA21,,-Sens)&lt;&gt;"",OR(OFFSET(AA$4,,-Sens)=Tout_JF_P,NOT(NETWORKDAYS.INTL(OFFSET(AA$4,,-Sens),OFFSET(AA$4,,-Sens),Chômés)))),IF(OR(AA$4=Tout_JF_P,NOT(NETWORKDAYS.INTL(AA$4,AA$4,Chômés))),"*",Montant),
"")))))),"")</f>
        <v/>
      </c>
      <c r="AB21" s="91" t="str">
        <f t="array" aca="1" ref="AB21" ca="1">IFERROR(IF(AB$4&lt;$D21,"",
IF(AB$4&gt;La_Dernière_Opération,"",
IF(AB$4=La_Dernière_Opération,Montant,
IF(AB$4=$D21,IF(OR(AB$4=Tout_JF_P,NOT(NETWORKDAYS.INTL(AB$4,AB$4,Chômés))),"*",Montant),
IF(_T_E=AB$4,IF(OR(AB$4=Tout_JF_P,NOT(NETWORKDAYS.INTL(AB$4,AB$4,Chômés))),"*",Montant),
IF(AND(OFFSET(AB21,,-Sens)&lt;&gt;"",OR(OFFSET(AB$4,,-Sens)=Tout_JF_P,NOT(NETWORKDAYS.INTL(OFFSET(AB$4,,-Sens),OFFSET(AB$4,,-Sens),Chômés)))),IF(OR(AB$4=Tout_JF_P,NOT(NETWORKDAYS.INTL(AB$4,AB$4,Chômés))),"*",Montant),
"")))))),"")</f>
        <v/>
      </c>
      <c r="AC21" s="91" t="str">
        <f t="array" aca="1" ref="AC21" ca="1">IFERROR(IF(AC$4&lt;$D21,"",
IF(AC$4&gt;La_Dernière_Opération,"",
IF(AC$4=La_Dernière_Opération,Montant,
IF(AC$4=$D21,IF(OR(AC$4=Tout_JF_P,NOT(NETWORKDAYS.INTL(AC$4,AC$4,Chômés))),"*",Montant),
IF(_T_E=AC$4,IF(OR(AC$4=Tout_JF_P,NOT(NETWORKDAYS.INTL(AC$4,AC$4,Chômés))),"*",Montant),
IF(AND(OFFSET(AC21,,-Sens)&lt;&gt;"",OR(OFFSET(AC$4,,-Sens)=Tout_JF_P,NOT(NETWORKDAYS.INTL(OFFSET(AC$4,,-Sens),OFFSET(AC$4,,-Sens),Chômés)))),IF(OR(AC$4=Tout_JF_P,NOT(NETWORKDAYS.INTL(AC$4,AC$4,Chômés))),"*",Montant),
"")))))),"")</f>
        <v/>
      </c>
      <c r="AD21" s="91" t="str">
        <f t="array" aca="1" ref="AD21" ca="1">IFERROR(IF(AD$4&lt;$D21,"",
IF(AD$4&gt;La_Dernière_Opération,"",
IF(AD$4=La_Dernière_Opération,Montant,
IF(AD$4=$D21,IF(OR(AD$4=Tout_JF_P,NOT(NETWORKDAYS.INTL(AD$4,AD$4,Chômés))),"*",Montant),
IF(_T_E=AD$4,IF(OR(AD$4=Tout_JF_P,NOT(NETWORKDAYS.INTL(AD$4,AD$4,Chômés))),"*",Montant),
IF(AND(OFFSET(AD21,,-Sens)&lt;&gt;"",OR(OFFSET(AD$4,,-Sens)=Tout_JF_P,NOT(NETWORKDAYS.INTL(OFFSET(AD$4,,-Sens),OFFSET(AD$4,,-Sens),Chômés)))),IF(OR(AD$4=Tout_JF_P,NOT(NETWORKDAYS.INTL(AD$4,AD$4,Chômés))),"*",Montant),
"")))))),"")</f>
        <v/>
      </c>
      <c r="AE21" s="91" t="str">
        <f t="array" aca="1" ref="AE21" ca="1">IFERROR(IF(AE$4&lt;$D21,"",
IF(AE$4&gt;La_Dernière_Opération,"",
IF(AE$4=La_Dernière_Opération,Montant,
IF(AE$4=$D21,IF(OR(AE$4=Tout_JF_P,NOT(NETWORKDAYS.INTL(AE$4,AE$4,Chômés))),"*",Montant),
IF(_T_E=AE$4,IF(OR(AE$4=Tout_JF_P,NOT(NETWORKDAYS.INTL(AE$4,AE$4,Chômés))),"*",Montant),
IF(AND(OFFSET(AE21,,-Sens)&lt;&gt;"",OR(OFFSET(AE$4,,-Sens)=Tout_JF_P,NOT(NETWORKDAYS.INTL(OFFSET(AE$4,,-Sens),OFFSET(AE$4,,-Sens),Chômés)))),IF(OR(AE$4=Tout_JF_P,NOT(NETWORKDAYS.INTL(AE$4,AE$4,Chômés))),"*",Montant),
"")))))),"")</f>
        <v/>
      </c>
      <c r="AF21" s="91" t="str">
        <f t="array" aca="1" ref="AF21" ca="1">IFERROR(IF(AF$4&lt;$D21,"",
IF(AF$4&gt;La_Dernière_Opération,"",
IF(AF$4=La_Dernière_Opération,Montant,
IF(AF$4=$D21,IF(OR(AF$4=Tout_JF_P,NOT(NETWORKDAYS.INTL(AF$4,AF$4,Chômés))),"*",Montant),
IF(_T_E=AF$4,IF(OR(AF$4=Tout_JF_P,NOT(NETWORKDAYS.INTL(AF$4,AF$4,Chômés))),"*",Montant),
IF(AND(OFFSET(AF21,,-Sens)&lt;&gt;"",OR(OFFSET(AF$4,,-Sens)=Tout_JF_P,NOT(NETWORKDAYS.INTL(OFFSET(AF$4,,-Sens),OFFSET(AF$4,,-Sens),Chômés)))),IF(OR(AF$4=Tout_JF_P,NOT(NETWORKDAYS.INTL(AF$4,AF$4,Chômés))),"*",Montant),
"")))))),"")</f>
        <v/>
      </c>
      <c r="AG21" s="91" t="str">
        <f t="array" aca="1" ref="AG21" ca="1">IFERROR(IF(AG$4&lt;$D21,"",
IF(AG$4&gt;La_Dernière_Opération,"",
IF(AG$4=La_Dernière_Opération,Montant,
IF(AG$4=$D21,IF(OR(AG$4=Tout_JF_P,NOT(NETWORKDAYS.INTL(AG$4,AG$4,Chômés))),"*",Montant),
IF(_T_E=AG$4,IF(OR(AG$4=Tout_JF_P,NOT(NETWORKDAYS.INTL(AG$4,AG$4,Chômés))),"*",Montant),
IF(AND(OFFSET(AG21,,-Sens)&lt;&gt;"",OR(OFFSET(AG$4,,-Sens)=Tout_JF_P,NOT(NETWORKDAYS.INTL(OFFSET(AG$4,,-Sens),OFFSET(AG$4,,-Sens),Chômés)))),IF(OR(AG$4=Tout_JF_P,NOT(NETWORKDAYS.INTL(AG$4,AG$4,Chômés))),"*",Montant),
"")))))),"")</f>
        <v/>
      </c>
      <c r="AH21" s="91" t="str">
        <f t="array" aca="1" ref="AH21" ca="1">IFERROR(IF(AH$4&lt;$D21,"",
IF(AH$4&gt;La_Dernière_Opération,"",
IF(AH$4=La_Dernière_Opération,Montant,
IF(AH$4=$D21,IF(OR(AH$4=Tout_JF_P,NOT(NETWORKDAYS.INTL(AH$4,AH$4,Chômés))),"*",Montant),
IF(_T_E=AH$4,IF(OR(AH$4=Tout_JF_P,NOT(NETWORKDAYS.INTL(AH$4,AH$4,Chômés))),"*",Montant),
IF(AND(OFFSET(AH21,,-Sens)&lt;&gt;"",OR(OFFSET(AH$4,,-Sens)=Tout_JF_P,NOT(NETWORKDAYS.INTL(OFFSET(AH$4,,-Sens),OFFSET(AH$4,,-Sens),Chômés)))),IF(OR(AH$4=Tout_JF_P,NOT(NETWORKDAYS.INTL(AH$4,AH$4,Chômés))),"*",Montant),
"")))))),"")</f>
        <v/>
      </c>
      <c r="AI21" s="91" t="str">
        <f t="array" aca="1" ref="AI21" ca="1">IFERROR(IF(AI$4&lt;$D21,"",
IF(AI$4&gt;La_Dernière_Opération,"",
IF(AI$4=La_Dernière_Opération,Montant,
IF(AI$4=$D21,IF(OR(AI$4=Tout_JF_P,NOT(NETWORKDAYS.INTL(AI$4,AI$4,Chômés))),"*",Montant),
IF(_T_E=AI$4,IF(OR(AI$4=Tout_JF_P,NOT(NETWORKDAYS.INTL(AI$4,AI$4,Chômés))),"*",Montant),
IF(AND(OFFSET(AI21,,-Sens)&lt;&gt;"",OR(OFFSET(AI$4,,-Sens)=Tout_JF_P,NOT(NETWORKDAYS.INTL(OFFSET(AI$4,,-Sens),OFFSET(AI$4,,-Sens),Chômés)))),IF(OR(AI$4=Tout_JF_P,NOT(NETWORKDAYS.INTL(AI$4,AI$4,Chômés))),"*",Montant),
"")))))),"")</f>
        <v/>
      </c>
      <c r="AJ21" s="91" t="str">
        <f t="array" aca="1" ref="AJ21" ca="1">IFERROR(IF(AJ$4&lt;$D21,"",
IF(AJ$4&gt;La_Dernière_Opération,"",
IF(AJ$4=La_Dernière_Opération,Montant,
IF(AJ$4=$D21,IF(OR(AJ$4=Tout_JF_P,NOT(NETWORKDAYS.INTL(AJ$4,AJ$4,Chômés))),"*",Montant),
IF(_T_E=AJ$4,IF(OR(AJ$4=Tout_JF_P,NOT(NETWORKDAYS.INTL(AJ$4,AJ$4,Chômés))),"*",Montant),
IF(AND(OFFSET(AJ21,,-Sens)&lt;&gt;"",OR(OFFSET(AJ$4,,-Sens)=Tout_JF_P,NOT(NETWORKDAYS.INTL(OFFSET(AJ$4,,-Sens),OFFSET(AJ$4,,-Sens),Chômés)))),IF(OR(AJ$4=Tout_JF_P,NOT(NETWORKDAYS.INTL(AJ$4,AJ$4,Chômés))),"*",Montant),
"")))))),"")</f>
        <v/>
      </c>
      <c r="AK21" s="91" t="str">
        <f t="array" aca="1" ref="AK21" ca="1">IFERROR(IF(AK$4&lt;$D21,"",
IF(AK$4&gt;La_Dernière_Opération,"",
IF(AK$4=La_Dernière_Opération,Montant,
IF(AK$4=$D21,IF(OR(AK$4=Tout_JF_P,NOT(NETWORKDAYS.INTL(AK$4,AK$4,Chômés))),"*",Montant),
IF(_T_E=AK$4,IF(OR(AK$4=Tout_JF_P,NOT(NETWORKDAYS.INTL(AK$4,AK$4,Chômés))),"*",Montant),
IF(AND(OFFSET(AK21,,-Sens)&lt;&gt;"",OR(OFFSET(AK$4,,-Sens)=Tout_JF_P,NOT(NETWORKDAYS.INTL(OFFSET(AK$4,,-Sens),OFFSET(AK$4,,-Sens),Chômés)))),IF(OR(AK$4=Tout_JF_P,NOT(NETWORKDAYS.INTL(AK$4,AK$4,Chômés))),"*",Montant),
"")))))),"")</f>
        <v/>
      </c>
      <c r="AL21" s="91" t="str">
        <f t="array" aca="1" ref="AL21" ca="1">IFERROR(IF(AL$4&lt;$D21,"",
IF(AL$4&gt;La_Dernière_Opération,"",
IF(AL$4=La_Dernière_Opération,Montant,
IF(AL$4=$D21,IF(OR(AL$4=Tout_JF_P,NOT(NETWORKDAYS.INTL(AL$4,AL$4,Chômés))),"*",Montant),
IF(_T_E=AL$4,IF(OR(AL$4=Tout_JF_P,NOT(NETWORKDAYS.INTL(AL$4,AL$4,Chômés))),"*",Montant),
IF(AND(OFFSET(AL21,,-Sens)&lt;&gt;"",OR(OFFSET(AL$4,,-Sens)=Tout_JF_P,NOT(NETWORKDAYS.INTL(OFFSET(AL$4,,-Sens),OFFSET(AL$4,,-Sens),Chômés)))),IF(OR(AL$4=Tout_JF_P,NOT(NETWORKDAYS.INTL(AL$4,AL$4,Chômés))),"*",Montant),
"")))))),"")</f>
        <v/>
      </c>
      <c r="AM21" s="91" t="str">
        <f t="array" aca="1" ref="AM21" ca="1">IFERROR(IF(AM$4&lt;$D21,"",
IF(AM$4&gt;La_Dernière_Opération,"",
IF(AM$4=La_Dernière_Opération,Montant,
IF(AM$4=$D21,IF(OR(AM$4=Tout_JF_P,NOT(NETWORKDAYS.INTL(AM$4,AM$4,Chômés))),"*",Montant),
IF(_T_E=AM$4,IF(OR(AM$4=Tout_JF_P,NOT(NETWORKDAYS.INTL(AM$4,AM$4,Chômés))),"*",Montant),
IF(AND(OFFSET(AM21,,-Sens)&lt;&gt;"",OR(OFFSET(AM$4,,-Sens)=Tout_JF_P,NOT(NETWORKDAYS.INTL(OFFSET(AM$4,,-Sens),OFFSET(AM$4,,-Sens),Chômés)))),IF(OR(AM$4=Tout_JF_P,NOT(NETWORKDAYS.INTL(AM$4,AM$4,Chômés))),"*",Montant),
"")))))),"")</f>
        <v/>
      </c>
      <c r="AN21" s="91" t="str">
        <f t="array" aca="1" ref="AN21" ca="1">IFERROR(IF(AN$4&lt;$D21,"",
IF(AN$4&gt;La_Dernière_Opération,"",
IF(AN$4=La_Dernière_Opération,Montant,
IF(AN$4=$D21,IF(OR(AN$4=Tout_JF_P,NOT(NETWORKDAYS.INTL(AN$4,AN$4,Chômés))),"*",Montant),
IF(_T_E=AN$4,IF(OR(AN$4=Tout_JF_P,NOT(NETWORKDAYS.INTL(AN$4,AN$4,Chômés))),"*",Montant),
IF(AND(OFFSET(AN21,,-Sens)&lt;&gt;"",OR(OFFSET(AN$4,,-Sens)=Tout_JF_P,NOT(NETWORKDAYS.INTL(OFFSET(AN$4,,-Sens),OFFSET(AN$4,,-Sens),Chômés)))),IF(OR(AN$4=Tout_JF_P,NOT(NETWORKDAYS.INTL(AN$4,AN$4,Chômés))),"*",Montant),
"")))))),"")</f>
        <v/>
      </c>
      <c r="AO21" s="91" t="str">
        <f t="array" aca="1" ref="AO21" ca="1">IFERROR(IF(AO$4&lt;$D21,"",
IF(AO$4&gt;La_Dernière_Opération,"",
IF(AO$4=La_Dernière_Opération,Montant,
IF(AO$4=$D21,IF(OR(AO$4=Tout_JF_P,NOT(NETWORKDAYS.INTL(AO$4,AO$4,Chômés))),"*",Montant),
IF(_T_E=AO$4,IF(OR(AO$4=Tout_JF_P,NOT(NETWORKDAYS.INTL(AO$4,AO$4,Chômés))),"*",Montant),
IF(AND(OFFSET(AO21,,-Sens)&lt;&gt;"",OR(OFFSET(AO$4,,-Sens)=Tout_JF_P,NOT(NETWORKDAYS.INTL(OFFSET(AO$4,,-Sens),OFFSET(AO$4,,-Sens),Chômés)))),IF(OR(AO$4=Tout_JF_P,NOT(NETWORKDAYS.INTL(AO$4,AO$4,Chômés))),"*",Montant),
"")))))),"")</f>
        <v/>
      </c>
      <c r="AP21" s="91" t="str">
        <f t="array" aca="1" ref="AP21" ca="1">IFERROR(IF(AP$4&lt;$D21,"",
IF(AP$4&gt;La_Dernière_Opération,"",
IF(AP$4=La_Dernière_Opération,Montant,
IF(AP$4=$D21,IF(OR(AP$4=Tout_JF_P,NOT(NETWORKDAYS.INTL(AP$4,AP$4,Chômés))),"*",Montant),
IF(_T_E=AP$4,IF(OR(AP$4=Tout_JF_P,NOT(NETWORKDAYS.INTL(AP$4,AP$4,Chômés))),"*",Montant),
IF(AND(OFFSET(AP21,,-Sens)&lt;&gt;"",OR(OFFSET(AP$4,,-Sens)=Tout_JF_P,NOT(NETWORKDAYS.INTL(OFFSET(AP$4,,-Sens),OFFSET(AP$4,,-Sens),Chômés)))),IF(OR(AP$4=Tout_JF_P,NOT(NETWORKDAYS.INTL(AP$4,AP$4,Chômés))),"*",Montant),
"")))))),"")</f>
        <v/>
      </c>
      <c r="AQ21" s="91" t="str">
        <f t="array" aca="1" ref="AQ21" ca="1">IFERROR(IF(AQ$4&lt;$D21,"",
IF(AQ$4&gt;La_Dernière_Opération,"",
IF(AQ$4=La_Dernière_Opération,Montant,
IF(AQ$4=$D21,IF(OR(AQ$4=Tout_JF_P,NOT(NETWORKDAYS.INTL(AQ$4,AQ$4,Chômés))),"*",Montant),
IF(_T_E=AQ$4,IF(OR(AQ$4=Tout_JF_P,NOT(NETWORKDAYS.INTL(AQ$4,AQ$4,Chômés))),"*",Montant),
IF(AND(OFFSET(AQ21,,-Sens)&lt;&gt;"",OR(OFFSET(AQ$4,,-Sens)=Tout_JF_P,NOT(NETWORKDAYS.INTL(OFFSET(AQ$4,,-Sens),OFFSET(AQ$4,,-Sens),Chômés)))),IF(OR(AQ$4=Tout_JF_P,NOT(NETWORKDAYS.INTL(AQ$4,AQ$4,Chômés))),"*",Montant),
"")))))),"")</f>
        <v/>
      </c>
      <c r="AR21" s="91" t="str">
        <f t="array" aca="1" ref="AR21" ca="1">IFERROR(IF(AR$4&lt;$D21,"",
IF(AR$4&gt;La_Dernière_Opération,"",
IF(AR$4=La_Dernière_Opération,Montant,
IF(AR$4=$D21,IF(OR(AR$4=Tout_JF_P,NOT(NETWORKDAYS.INTL(AR$4,AR$4,Chômés))),"*",Montant),
IF(_T_E=AR$4,IF(OR(AR$4=Tout_JF_P,NOT(NETWORKDAYS.INTL(AR$4,AR$4,Chômés))),"*",Montant),
IF(AND(OFFSET(AR21,,-Sens)&lt;&gt;"",OR(OFFSET(AR$4,,-Sens)=Tout_JF_P,NOT(NETWORKDAYS.INTL(OFFSET(AR$4,,-Sens),OFFSET(AR$4,,-Sens),Chômés)))),IF(OR(AR$4=Tout_JF_P,NOT(NETWORKDAYS.INTL(AR$4,AR$4,Chômés))),"*",Montant),
"")))))),"")</f>
        <v/>
      </c>
      <c r="AS21" s="91" t="str">
        <f t="array" aca="1" ref="AS21" ca="1">IFERROR(IF(AS$4&lt;$D21,"",
IF(AS$4&gt;La_Dernière_Opération,"",
IF(AS$4=La_Dernière_Opération,Montant,
IF(AS$4=$D21,IF(OR(AS$4=Tout_JF_P,NOT(NETWORKDAYS.INTL(AS$4,AS$4,Chômés))),"*",Montant),
IF(_T_E=AS$4,IF(OR(AS$4=Tout_JF_P,NOT(NETWORKDAYS.INTL(AS$4,AS$4,Chômés))),"*",Montant),
IF(AND(OFFSET(AS21,,-Sens)&lt;&gt;"",OR(OFFSET(AS$4,,-Sens)=Tout_JF_P,NOT(NETWORKDAYS.INTL(OFFSET(AS$4,,-Sens),OFFSET(AS$4,,-Sens),Chômés)))),IF(OR(AS$4=Tout_JF_P,NOT(NETWORKDAYS.INTL(AS$4,AS$4,Chômés))),"*",Montant),
"")))))),"")</f>
        <v/>
      </c>
      <c r="AT21" s="91" t="str">
        <f t="array" aca="1" ref="AT21" ca="1">IFERROR(IF(AT$4&lt;$D21,"",
IF(AT$4&gt;La_Dernière_Opération,"",
IF(AT$4=La_Dernière_Opération,Montant,
IF(AT$4=$D21,IF(OR(AT$4=Tout_JF_P,NOT(NETWORKDAYS.INTL(AT$4,AT$4,Chômés))),"*",Montant),
IF(_T_E=AT$4,IF(OR(AT$4=Tout_JF_P,NOT(NETWORKDAYS.INTL(AT$4,AT$4,Chômés))),"*",Montant),
IF(AND(OFFSET(AT21,,-Sens)&lt;&gt;"",OR(OFFSET(AT$4,,-Sens)=Tout_JF_P,NOT(NETWORKDAYS.INTL(OFFSET(AT$4,,-Sens),OFFSET(AT$4,,-Sens),Chômés)))),IF(OR(AT$4=Tout_JF_P,NOT(NETWORKDAYS.INTL(AT$4,AT$4,Chômés))),"*",Montant),
"")))))),"")</f>
        <v/>
      </c>
      <c r="AU21" s="91" t="str">
        <f t="array" aca="1" ref="AU21" ca="1">IFERROR(IF(AU$4&lt;$D21,"",
IF(AU$4&gt;La_Dernière_Opération,"",
IF(AU$4=La_Dernière_Opération,Montant,
IF(AU$4=$D21,IF(OR(AU$4=Tout_JF_P,NOT(NETWORKDAYS.INTL(AU$4,AU$4,Chômés))),"*",Montant),
IF(_T_E=AU$4,IF(OR(AU$4=Tout_JF_P,NOT(NETWORKDAYS.INTL(AU$4,AU$4,Chômés))),"*",Montant),
IF(AND(OFFSET(AU21,,-Sens)&lt;&gt;"",OR(OFFSET(AU$4,,-Sens)=Tout_JF_P,NOT(NETWORKDAYS.INTL(OFFSET(AU$4,,-Sens),OFFSET(AU$4,,-Sens),Chômés)))),IF(OR(AU$4=Tout_JF_P,NOT(NETWORKDAYS.INTL(AU$4,AU$4,Chômés))),"*",Montant),
"")))))),"")</f>
        <v/>
      </c>
      <c r="AV21" s="91" t="str">
        <f t="array" aca="1" ref="AV21" ca="1">IFERROR(IF(AV$4&lt;$D21,"",
IF(AV$4&gt;La_Dernière_Opération,"",
IF(AV$4=La_Dernière_Opération,Montant,
IF(AV$4=$D21,IF(OR(AV$4=Tout_JF_P,NOT(NETWORKDAYS.INTL(AV$4,AV$4,Chômés))),"*",Montant),
IF(_T_E=AV$4,IF(OR(AV$4=Tout_JF_P,NOT(NETWORKDAYS.INTL(AV$4,AV$4,Chômés))),"*",Montant),
IF(AND(OFFSET(AV21,,-Sens)&lt;&gt;"",OR(OFFSET(AV$4,,-Sens)=Tout_JF_P,NOT(NETWORKDAYS.INTL(OFFSET(AV$4,,-Sens),OFFSET(AV$4,,-Sens),Chômés)))),IF(OR(AV$4=Tout_JF_P,NOT(NETWORKDAYS.INTL(AV$4,AV$4,Chômés))),"*",Montant),
"")))))),"")</f>
        <v/>
      </c>
      <c r="AW21" s="91" t="str">
        <f t="array" aca="1" ref="AW21" ca="1">IFERROR(IF(AW$4&lt;$D21,"",
IF(AW$4&gt;La_Dernière_Opération,"",
IF(AW$4=La_Dernière_Opération,Montant,
IF(AW$4=$D21,IF(OR(AW$4=Tout_JF_P,NOT(NETWORKDAYS.INTL(AW$4,AW$4,Chômés))),"*",Montant),
IF(_T_E=AW$4,IF(OR(AW$4=Tout_JF_P,NOT(NETWORKDAYS.INTL(AW$4,AW$4,Chômés))),"*",Montant),
IF(AND(OFFSET(AW21,,-Sens)&lt;&gt;"",OR(OFFSET(AW$4,,-Sens)=Tout_JF_P,NOT(NETWORKDAYS.INTL(OFFSET(AW$4,,-Sens),OFFSET(AW$4,,-Sens),Chômés)))),IF(OR(AW$4=Tout_JF_P,NOT(NETWORKDAYS.INTL(AW$4,AW$4,Chômés))),"*",Montant),
"")))))),"")</f>
        <v/>
      </c>
      <c r="AX21" s="91" t="str">
        <f t="array" aca="1" ref="AX21" ca="1">IFERROR(IF(AX$4&lt;$D21,"",
IF(AX$4&gt;La_Dernière_Opération,"",
IF(AX$4=La_Dernière_Opération,Montant,
IF(AX$4=$D21,IF(OR(AX$4=Tout_JF_P,NOT(NETWORKDAYS.INTL(AX$4,AX$4,Chômés))),"*",Montant),
IF(_T_E=AX$4,IF(OR(AX$4=Tout_JF_P,NOT(NETWORKDAYS.INTL(AX$4,AX$4,Chômés))),"*",Montant),
IF(AND(OFFSET(AX21,,-Sens)&lt;&gt;"",OR(OFFSET(AX$4,,-Sens)=Tout_JF_P,NOT(NETWORKDAYS.INTL(OFFSET(AX$4,,-Sens),OFFSET(AX$4,,-Sens),Chômés)))),IF(OR(AX$4=Tout_JF_P,NOT(NETWORKDAYS.INTL(AX$4,AX$4,Chômés))),"*",Montant),
"")))))),"")</f>
        <v/>
      </c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  <c r="OL21" s="5"/>
      <c r="OM21" s="5"/>
      <c r="ON21" s="5"/>
      <c r="OO21" s="5"/>
      <c r="OP21" s="5"/>
      <c r="OQ21" s="5"/>
      <c r="OR21" s="5"/>
      <c r="OS21" s="5"/>
      <c r="OT21" s="5"/>
      <c r="OU21" s="5"/>
      <c r="OV21" s="5"/>
      <c r="OW21" s="5"/>
      <c r="OX21" s="5"/>
      <c r="OY21" s="5"/>
      <c r="OZ21" s="5"/>
      <c r="PA21" s="5"/>
      <c r="PB21" s="5"/>
      <c r="PC21" s="5"/>
      <c r="PD21" s="5"/>
      <c r="PE21" s="5"/>
      <c r="PF21" s="5"/>
      <c r="PG21" s="5"/>
      <c r="PH21" s="5"/>
      <c r="PI21" s="5"/>
      <c r="PJ21" s="5"/>
      <c r="PK21" s="5"/>
      <c r="PL21" s="5"/>
      <c r="PM21" s="5"/>
      <c r="PN21" s="5"/>
      <c r="PO21" s="5"/>
      <c r="PP21" s="5"/>
      <c r="PQ21" s="5"/>
      <c r="PR21" s="5"/>
      <c r="PS21" s="5"/>
      <c r="PT21" s="5"/>
      <c r="PU21" s="5"/>
      <c r="PV21" s="5"/>
      <c r="PW21" s="5"/>
      <c r="PX21" s="5"/>
      <c r="PY21" s="5"/>
      <c r="PZ21" s="5"/>
      <c r="QA21" s="5"/>
      <c r="QB21" s="5"/>
      <c r="QC21" s="5"/>
      <c r="QD21" s="5"/>
      <c r="QE21" s="5"/>
      <c r="QF21" s="5"/>
      <c r="QG21" s="5"/>
      <c r="QH21" s="5"/>
      <c r="QI21" s="5"/>
      <c r="QJ21" s="5"/>
      <c r="QK21" s="5"/>
      <c r="QL21" s="5"/>
      <c r="QM21" s="5"/>
      <c r="QN21" s="5"/>
      <c r="QO21" s="5"/>
      <c r="QP21" s="5"/>
      <c r="QQ21" s="5"/>
      <c r="QR21" s="5"/>
      <c r="QS21" s="5"/>
      <c r="QT21" s="5"/>
      <c r="QU21" s="5"/>
      <c r="QV21" s="5"/>
      <c r="QW21" s="5"/>
      <c r="QX21" s="5"/>
      <c r="QY21" s="5"/>
      <c r="QZ21" s="5"/>
      <c r="RA21" s="5"/>
      <c r="RB21" s="5"/>
      <c r="RC21" s="5"/>
      <c r="RD21" s="5"/>
      <c r="RE21" s="5"/>
      <c r="RF21" s="5"/>
      <c r="RG21" s="5"/>
      <c r="RH21" s="5"/>
      <c r="RI21" s="5"/>
      <c r="RJ21" s="5"/>
      <c r="RK21" s="5"/>
      <c r="RL21" s="5"/>
      <c r="RM21" s="5"/>
      <c r="RN21" s="5"/>
      <c r="RO21" s="5"/>
      <c r="RP21" s="5"/>
      <c r="RQ21" s="5"/>
      <c r="RR21" s="5"/>
      <c r="RS21" s="5"/>
      <c r="RT21" s="5"/>
      <c r="RU21" s="5"/>
      <c r="RV21" s="5"/>
      <c r="RW21" s="5"/>
      <c r="RX21" s="5"/>
      <c r="RY21" s="5"/>
      <c r="RZ21" s="5"/>
      <c r="SA21" s="5"/>
      <c r="SB21" s="5"/>
      <c r="SC21" s="5"/>
      <c r="SD21" s="5"/>
      <c r="SE21" s="5"/>
      <c r="SF21" s="5"/>
      <c r="SG21" s="5"/>
      <c r="SH21" s="5"/>
      <c r="SI21" s="5"/>
      <c r="SJ21" s="5"/>
      <c r="SK21" s="5"/>
      <c r="SL21" s="5"/>
      <c r="SM21" s="5"/>
      <c r="SN21" s="5"/>
      <c r="SO21" s="5"/>
      <c r="SP21" s="5"/>
      <c r="SQ21" s="5"/>
      <c r="SR21" s="5"/>
      <c r="SS21" s="5"/>
      <c r="ST21" s="5"/>
      <c r="SU21" s="5"/>
      <c r="SV21" s="5"/>
      <c r="SW21" s="5"/>
      <c r="SX21" s="5"/>
      <c r="SY21" s="5"/>
      <c r="SZ21" s="5"/>
      <c r="TA21" s="5"/>
      <c r="TB21" s="5"/>
      <c r="TC21" s="5"/>
      <c r="TD21" s="5"/>
      <c r="TE21" s="5"/>
      <c r="TF21" s="5"/>
      <c r="TG21" s="5"/>
      <c r="TH21" s="5"/>
      <c r="TI21" s="5"/>
      <c r="TJ21" s="5"/>
      <c r="TK21" s="5"/>
      <c r="TL21" s="5"/>
      <c r="TM21" s="5"/>
      <c r="TN21" s="5"/>
      <c r="TO21" s="5"/>
      <c r="TP21" s="5"/>
      <c r="TQ21" s="5"/>
      <c r="TR21" s="5"/>
      <c r="TS21" s="5"/>
      <c r="TT21" s="5"/>
      <c r="TU21" s="5"/>
      <c r="TV21" s="5"/>
      <c r="TW21" s="5"/>
      <c r="TX21" s="5"/>
      <c r="TY21" s="5"/>
      <c r="TZ21" s="5"/>
      <c r="UA21" s="5"/>
      <c r="UB21" s="5"/>
      <c r="UC21" s="5"/>
      <c r="UD21" s="5"/>
      <c r="UE21" s="5"/>
      <c r="UF21" s="5"/>
      <c r="UG21" s="5"/>
      <c r="UH21" s="5"/>
      <c r="UI21" s="5"/>
      <c r="UJ21" s="5"/>
      <c r="UK21" s="5"/>
      <c r="UL21" s="5"/>
      <c r="UM21" s="5"/>
      <c r="UN21" s="5"/>
      <c r="UO21" s="5"/>
      <c r="UP21" s="5"/>
      <c r="UQ21" s="5"/>
      <c r="UR21" s="5"/>
      <c r="US21" s="5"/>
      <c r="UT21" s="5"/>
      <c r="UU21" s="5"/>
      <c r="UV21" s="5"/>
      <c r="UW21" s="5"/>
      <c r="UX21" s="5"/>
      <c r="UY21" s="5"/>
      <c r="UZ21" s="5"/>
      <c r="VA21" s="5"/>
      <c r="VB21" s="5"/>
      <c r="VC21" s="5"/>
      <c r="VD21" s="5"/>
      <c r="VE21" s="5"/>
      <c r="VF21" s="5"/>
      <c r="VG21" s="5"/>
      <c r="VH21" s="5"/>
      <c r="VI21" s="5"/>
      <c r="VJ21" s="5"/>
      <c r="VK21" s="5"/>
      <c r="VL21" s="5"/>
      <c r="VM21" s="5"/>
      <c r="VN21" s="5"/>
      <c r="VO21" s="5"/>
      <c r="VP21" s="5"/>
      <c r="VQ21" s="5"/>
      <c r="VR21" s="5"/>
      <c r="VS21" s="5"/>
      <c r="VT21" s="5"/>
      <c r="VU21" s="5"/>
      <c r="VV21" s="5"/>
      <c r="VW21" s="5"/>
      <c r="VX21" s="5"/>
      <c r="VY21" s="5"/>
      <c r="VZ21" s="5"/>
      <c r="WA21" s="5"/>
      <c r="WB21" s="5"/>
      <c r="WC21" s="5"/>
      <c r="WD21" s="5"/>
      <c r="WE21" s="5"/>
      <c r="WF21" s="5"/>
      <c r="WG21" s="5"/>
      <c r="WH21" s="5"/>
      <c r="WI21" s="5"/>
      <c r="WJ21" s="5"/>
      <c r="WK21" s="5"/>
      <c r="WL21" s="5"/>
      <c r="WM21" s="5"/>
      <c r="WN21" s="5"/>
      <c r="WO21" s="5"/>
      <c r="WP21" s="5"/>
      <c r="WQ21" s="5"/>
      <c r="WR21" s="5"/>
      <c r="WS21" s="5"/>
      <c r="WT21" s="5"/>
      <c r="WU21" s="5"/>
      <c r="WV21" s="5"/>
      <c r="WW21" s="5"/>
      <c r="WX21" s="5"/>
      <c r="WY21" s="5"/>
      <c r="WZ21" s="5"/>
      <c r="XA21" s="5"/>
      <c r="XB21" s="5"/>
      <c r="XC21" s="5"/>
      <c r="XD21" s="5"/>
      <c r="XE21" s="5"/>
      <c r="XF21" s="5"/>
      <c r="XG21" s="5"/>
      <c r="XH21" s="5"/>
      <c r="XI21" s="5"/>
      <c r="XJ21" s="5"/>
      <c r="XK21" s="5"/>
      <c r="XL21" s="5"/>
      <c r="XM21" s="5"/>
      <c r="XN21" s="5"/>
      <c r="XO21" s="5"/>
      <c r="XP21" s="5"/>
      <c r="XQ21" s="5"/>
      <c r="XR21" s="5"/>
      <c r="XS21" s="5"/>
      <c r="XT21" s="5"/>
      <c r="XU21" s="5"/>
      <c r="XV21" s="5"/>
      <c r="XW21" s="5"/>
      <c r="XX21" s="5"/>
      <c r="XY21" s="5"/>
      <c r="XZ21" s="5"/>
      <c r="YA21" s="5"/>
      <c r="YB21" s="5"/>
      <c r="YC21" s="5"/>
      <c r="YD21" s="5"/>
      <c r="YE21" s="5"/>
      <c r="YF21" s="5"/>
      <c r="YG21" s="5"/>
      <c r="YH21" s="5"/>
      <c r="YI21" s="5"/>
      <c r="YJ21" s="5"/>
      <c r="YK21" s="5"/>
      <c r="YL21" s="5"/>
      <c r="YM21" s="5"/>
      <c r="YN21" s="5"/>
      <c r="YO21" s="5"/>
      <c r="YP21" s="5"/>
      <c r="YQ21" s="5"/>
      <c r="YR21" s="5"/>
      <c r="YS21" s="5"/>
      <c r="YT21" s="5"/>
      <c r="YU21" s="5"/>
      <c r="YV21" s="5"/>
      <c r="YW21" s="5"/>
      <c r="YX21" s="5"/>
      <c r="YY21" s="5"/>
      <c r="YZ21" s="5"/>
      <c r="ZA21" s="5"/>
      <c r="ZB21" s="5"/>
      <c r="ZC21" s="5"/>
      <c r="ZD21" s="5"/>
      <c r="ZE21" s="5"/>
      <c r="ZF21" s="5"/>
      <c r="ZG21" s="5"/>
      <c r="ZH21" s="5"/>
      <c r="ZI21" s="5"/>
      <c r="ZJ21" s="5"/>
      <c r="ZK21" s="5"/>
      <c r="ZL21" s="5"/>
      <c r="ZM21" s="5"/>
      <c r="ZN21" s="5"/>
      <c r="ZO21" s="5"/>
      <c r="ZP21" s="5"/>
      <c r="ZQ21" s="5"/>
      <c r="ZR21" s="5"/>
      <c r="ZS21" s="5"/>
      <c r="ZT21" s="5"/>
      <c r="ZU21" s="5"/>
      <c r="ZV21" s="5"/>
      <c r="ZW21" s="5"/>
      <c r="ZX21" s="5"/>
      <c r="ZY21" s="5"/>
      <c r="ZZ21" s="5"/>
    </row>
    <row r="22" spans="1:702" ht="26.25" x14ac:dyDescent="0.25">
      <c r="A22" s="61" t="s">
        <v>129</v>
      </c>
      <c r="B22" s="44" t="s">
        <v>166</v>
      </c>
      <c r="C22" s="35"/>
      <c r="D22" s="56">
        <v>43814</v>
      </c>
      <c r="E22" s="30" t="s">
        <v>52</v>
      </c>
      <c r="F22" s="30">
        <v>10000</v>
      </c>
      <c r="G22" s="35"/>
      <c r="H22" s="56">
        <f t="array" aca="1" ref="H22" ca="1">IF(OR($D22=Fériés,$D22=Ponts,NOT(NETWORKDAYS.INTL($D22,$D22,Chômés))),"Erreur de",IF($D22="","Absence de",IFERROR(
IF($I22="Terminé","Opération",
IF(TODAY()&lt;=$D22,$D22,
IF($I22&lt;WORKDAY.INTL(Prochaine_Echéance,IF(OR(WORKDAY.INTL(Prochaine_Echéance,0,Chômés,Tout_JF_P)=Tout_JF_P),1,0)*Sens,Chômés,Tout_JF_P),
$I22,
WORKDAY.INTL(Prochaine_Echéance,IF(OR(WORKDAY.INTL(Prochaine_Echéance,0,Chômés,Tout_JF_P)=Tout_JF_P),1,0)*Sens,Chômés,Tout_JF_P))
)),
IF($D22="","Absence de","Erreur de"))))</f>
        <v>43905</v>
      </c>
      <c r="I22" s="60" t="str">
        <f t="array" aca="1" ref="I22" ca="1">IF(OR($D22=Fériés,$D22=Ponts,NOT(NETWORKDAYS.INTL($D22,$D22,Chômés))),"date de début",IFERROR(
IF(La_Dernière_Opération&gt;EDATE($D22,100),"Perpétuel",
IF(La_Dernière_Opération&lt;TODAY(),"Terminé",La_Dernière_Opération)),IF(AND(ISNUMBER($D22),$E22=""),"périodicité","date de début")))</f>
        <v>Perpétuel</v>
      </c>
      <c r="J22" s="40" t="str">
        <f t="array" aca="1" ref="J22" ca="1">IFERROR(IF(J$4&lt;$D22,"",
IF(J$4&gt;La_Dernière_Opération,"",
IF(J$4=La_Dernière_Opération,Montant,
IF(J$4=$D22,IF(OR(J$4=Tout_JF_P,NOT(NETWORKDAYS.INTL(J$4,J$4,Chômés))),"*",Montant),
IF(_T_E=J$4,IF(OR(J$4=Tout_JF_P,NOT(NETWORKDAYS.INTL(J$4,J$4,Chômés))),"*",Montant),
IF(AND(OFFSET(J22,,-Sens)&lt;&gt;"",OR(OFFSET(J$4,,-Sens)=Tout_JF_P,NOT(NETWORKDAYS.INTL(OFFSET(J$4,,-Sens),OFFSET(J$4,,-Sens),Chômés)))),IF(OR(J$4=Tout_JF_P,NOT(NETWORKDAYS.INTL(J$4,J$4,Chômés))),"*",Montant),
"")))))),"")</f>
        <v/>
      </c>
      <c r="K22" s="40" t="str">
        <f t="array" aca="1" ref="K22" ca="1">IFERROR(IF(K$4&lt;$D22,"",
IF(K$4&gt;La_Dernière_Opération,"",
IF(K$4=La_Dernière_Opération,Montant,
IF(K$4=$D22,IF(OR(K$4=Tout_JF_P,NOT(NETWORKDAYS.INTL(K$4,K$4,Chômés))),"*",Montant),
IF(_T_E=K$4,IF(OR(K$4=Tout_JF_P,NOT(NETWORKDAYS.INTL(K$4,K$4,Chômés))),"*",Montant),
IF(AND(OFFSET(K22,,-Sens)&lt;&gt;"",OR(OFFSET(K$4,,-Sens)=Tout_JF_P,NOT(NETWORKDAYS.INTL(OFFSET(K$4,,-Sens),OFFSET(K$4,,-Sens),Chômés)))),IF(OR(K$4=Tout_JF_P,NOT(NETWORKDAYS.INTL(K$4,K$4,Chômés))),"*",Montant),
"")))))),"")</f>
        <v/>
      </c>
      <c r="L22" s="40" t="str">
        <f t="array" aca="1" ref="L22" ca="1">IFERROR(IF(L$4&lt;$D22,"",
IF(L$4&gt;La_Dernière_Opération,"",
IF(L$4=La_Dernière_Opération,Montant,
IF(L$4=$D22,IF(OR(L$4=Tout_JF_P,NOT(NETWORKDAYS.INTL(L$4,L$4,Chômés))),"*",Montant),
IF(_T_E=L$4,IF(OR(L$4=Tout_JF_P,NOT(NETWORKDAYS.INTL(L$4,L$4,Chômés))),"*",Montant),
IF(AND(OFFSET(L22,,-Sens)&lt;&gt;"",OR(OFFSET(L$4,,-Sens)=Tout_JF_P,NOT(NETWORKDAYS.INTL(OFFSET(L$4,,-Sens),OFFSET(L$4,,-Sens),Chômés)))),IF(OR(L$4=Tout_JF_P,NOT(NETWORKDAYS.INTL(L$4,L$4,Chômés))),"*",Montant),
"")))))),"")</f>
        <v/>
      </c>
      <c r="M22" s="40" t="str">
        <f t="array" aca="1" ref="M22" ca="1">IFERROR(IF(M$4&lt;$D22,"",
IF(M$4&gt;La_Dernière_Opération,"",
IF(M$4=La_Dernière_Opération,Montant,
IF(M$4=$D22,IF(OR(M$4=Tout_JF_P,NOT(NETWORKDAYS.INTL(M$4,M$4,Chômés))),"*",Montant),
IF(_T_E=M$4,IF(OR(M$4=Tout_JF_P,NOT(NETWORKDAYS.INTL(M$4,M$4,Chômés))),"*",Montant),
IF(AND(OFFSET(M22,,-Sens)&lt;&gt;"",OR(OFFSET(M$4,,-Sens)=Tout_JF_P,NOT(NETWORKDAYS.INTL(OFFSET(M$4,,-Sens),OFFSET(M$4,,-Sens),Chômés)))),IF(OR(M$4=Tout_JF_P,NOT(NETWORKDAYS.INTL(M$4,M$4,Chômés))),"*",Montant),
"")))))),"")</f>
        <v/>
      </c>
      <c r="N22" s="40" t="str">
        <f t="array" aca="1" ref="N22" ca="1">IFERROR(IF(N$4&lt;$D22,"",
IF(N$4&gt;La_Dernière_Opération,"",
IF(N$4=La_Dernière_Opération,Montant,
IF(N$4=$D22,IF(OR(N$4=Tout_JF_P,NOT(NETWORKDAYS.INTL(N$4,N$4,Chômés))),"*",Montant),
IF(_T_E=N$4,IF(OR(N$4=Tout_JF_P,NOT(NETWORKDAYS.INTL(N$4,N$4,Chômés))),"*",Montant),
IF(AND(OFFSET(N22,,-Sens)&lt;&gt;"",OR(OFFSET(N$4,,-Sens)=Tout_JF_P,NOT(NETWORKDAYS.INTL(OFFSET(N$4,,-Sens),OFFSET(N$4,,-Sens),Chômés)))),IF(OR(N$4=Tout_JF_P,NOT(NETWORKDAYS.INTL(N$4,N$4,Chômés))),"*",Montant),
"")))))),"")</f>
        <v/>
      </c>
      <c r="O22" s="40" t="str">
        <f t="array" aca="1" ref="O22" ca="1">IFERROR(IF(O$4&lt;$D22,"",
IF(O$4&gt;La_Dernière_Opération,"",
IF(O$4=La_Dernière_Opération,Montant,
IF(O$4=$D22,IF(OR(O$4=Tout_JF_P,NOT(NETWORKDAYS.INTL(O$4,O$4,Chômés))),"*",Montant),
IF(_T_E=O$4,IF(OR(O$4=Tout_JF_P,NOT(NETWORKDAYS.INTL(O$4,O$4,Chômés))),"*",Montant),
IF(AND(OFFSET(O22,,-Sens)&lt;&gt;"",OR(OFFSET(O$4,,-Sens)=Tout_JF_P,NOT(NETWORKDAYS.INTL(OFFSET(O$4,,-Sens),OFFSET(O$4,,-Sens),Chômés)))),IF(OR(O$4=Tout_JF_P,NOT(NETWORKDAYS.INTL(O$4,O$4,Chômés))),"*",Montant),
"")))))),"")</f>
        <v/>
      </c>
      <c r="P22" s="40" t="str">
        <f t="array" aca="1" ref="P22" ca="1">IFERROR(IF(P$4&lt;$D22,"",
IF(P$4&gt;La_Dernière_Opération,"",
IF(P$4=La_Dernière_Opération,Montant,
IF(P$4=$D22,IF(OR(P$4=Tout_JF_P,NOT(NETWORKDAYS.INTL(P$4,P$4,Chômés))),"*",Montant),
IF(_T_E=P$4,IF(OR(P$4=Tout_JF_P,NOT(NETWORKDAYS.INTL(P$4,P$4,Chômés))),"*",Montant),
IF(AND(OFFSET(P22,,-Sens)&lt;&gt;"",OR(OFFSET(P$4,,-Sens)=Tout_JF_P,NOT(NETWORKDAYS.INTL(OFFSET(P$4,,-Sens),OFFSET(P$4,,-Sens),Chômés)))),IF(OR(P$4=Tout_JF_P,NOT(NETWORKDAYS.INTL(P$4,P$4,Chômés))),"*",Montant),
"")))))),"")</f>
        <v/>
      </c>
      <c r="Q22" s="40" t="str">
        <f t="array" aca="1" ref="Q22" ca="1">IFERROR(IF(Q$4&lt;$D22,"",
IF(Q$4&gt;La_Dernière_Opération,"",
IF(Q$4=La_Dernière_Opération,Montant,
IF(Q$4=$D22,IF(OR(Q$4=Tout_JF_P,NOT(NETWORKDAYS.INTL(Q$4,Q$4,Chômés))),"*",Montant),
IF(_T_E=Q$4,IF(OR(Q$4=Tout_JF_P,NOT(NETWORKDAYS.INTL(Q$4,Q$4,Chômés))),"*",Montant),
IF(AND(OFFSET(Q22,,-Sens)&lt;&gt;"",OR(OFFSET(Q$4,,-Sens)=Tout_JF_P,NOT(NETWORKDAYS.INTL(OFFSET(Q$4,,-Sens),OFFSET(Q$4,,-Sens),Chômés)))),IF(OR(Q$4=Tout_JF_P,NOT(NETWORKDAYS.INTL(Q$4,Q$4,Chômés))),"*",Montant),
"")))))),"")</f>
        <v/>
      </c>
      <c r="R22" s="91" t="str">
        <f t="array" aca="1" ref="R22" ca="1">IFERROR(IF(R$4&lt;$D22,"",
IF(R$4&gt;La_Dernière_Opération,"",
IF(R$4=La_Dernière_Opération,Montant,
IF(R$4=$D22,IF(OR(R$4=Tout_JF_P,NOT(NETWORKDAYS.INTL(R$4,R$4,Chômés))),"*",Montant),
IF(_T_E=R$4,IF(OR(R$4=Tout_JF_P,NOT(NETWORKDAYS.INTL(R$4,R$4,Chômés))),"*",Montant),
IF(AND(OFFSET(R22,,-Sens)&lt;&gt;"",OR(OFFSET(R$4,,-Sens)=Tout_JF_P,NOT(NETWORKDAYS.INTL(OFFSET(R$4,,-Sens),OFFSET(R$4,,-Sens),Chômés)))),IF(OR(R$4=Tout_JF_P,NOT(NETWORKDAYS.INTL(R$4,R$4,Chômés))),"*",Montant),
"")))))),"")</f>
        <v/>
      </c>
      <c r="S22" s="91" t="str">
        <f t="array" aca="1" ref="S22" ca="1">IFERROR(IF(S$4&lt;$D22,"",
IF(S$4&gt;La_Dernière_Opération,"",
IF(S$4=La_Dernière_Opération,Montant,
IF(S$4=$D22,IF(OR(S$4=Tout_JF_P,NOT(NETWORKDAYS.INTL(S$4,S$4,Chômés))),"*",Montant),
IF(_T_E=S$4,IF(OR(S$4=Tout_JF_P,NOT(NETWORKDAYS.INTL(S$4,S$4,Chômés))),"*",Montant),
IF(AND(OFFSET(S22,,-Sens)&lt;&gt;"",OR(OFFSET(S$4,,-Sens)=Tout_JF_P,NOT(NETWORKDAYS.INTL(OFFSET(S$4,,-Sens),OFFSET(S$4,,-Sens),Chômés)))),IF(OR(S$4=Tout_JF_P,NOT(NETWORKDAYS.INTL(S$4,S$4,Chômés))),"*",Montant),
"")))))),"")</f>
        <v/>
      </c>
      <c r="T22" s="91" t="str">
        <f t="array" aca="1" ref="T22" ca="1">IFERROR(IF(T$4&lt;$D22,"",
IF(T$4&gt;La_Dernière_Opération,"",
IF(T$4=La_Dernière_Opération,Montant,
IF(T$4=$D22,IF(OR(T$4=Tout_JF_P,NOT(NETWORKDAYS.INTL(T$4,T$4,Chômés))),"*",Montant),
IF(_T_E=T$4,IF(OR(T$4=Tout_JF_P,NOT(NETWORKDAYS.INTL(T$4,T$4,Chômés))),"*",Montant),
IF(AND(OFFSET(T22,,-Sens)&lt;&gt;"",OR(OFFSET(T$4,,-Sens)=Tout_JF_P,NOT(NETWORKDAYS.INTL(OFFSET(T$4,,-Sens),OFFSET(T$4,,-Sens),Chômés)))),IF(OR(T$4=Tout_JF_P,NOT(NETWORKDAYS.INTL(T$4,T$4,Chômés))),"*",Montant),
"")))))),"")</f>
        <v/>
      </c>
      <c r="U22" s="91" t="str">
        <f t="array" aca="1" ref="U22" ca="1">IFERROR(IF(U$4&lt;$D22,"",
IF(U$4&gt;La_Dernière_Opération,"",
IF(U$4=La_Dernière_Opération,Montant,
IF(U$4=$D22,IF(OR(U$4=Tout_JF_P,NOT(NETWORKDAYS.INTL(U$4,U$4,Chômés))),"*",Montant),
IF(_T_E=U$4,IF(OR(U$4=Tout_JF_P,NOT(NETWORKDAYS.INTL(U$4,U$4,Chômés))),"*",Montant),
IF(AND(OFFSET(U22,,-Sens)&lt;&gt;"",OR(OFFSET(U$4,,-Sens)=Tout_JF_P,NOT(NETWORKDAYS.INTL(OFFSET(U$4,,-Sens),OFFSET(U$4,,-Sens),Chômés)))),IF(OR(U$4=Tout_JF_P,NOT(NETWORKDAYS.INTL(U$4,U$4,Chômés))),"*",Montant),
"")))))),"")</f>
        <v/>
      </c>
      <c r="V22" s="91" t="str">
        <f t="array" aca="1" ref="V22" ca="1">IFERROR(IF(V$4&lt;$D22,"",
IF(V$4&gt;La_Dernière_Opération,"",
IF(V$4=La_Dernière_Opération,Montant,
IF(V$4=$D22,IF(OR(V$4=Tout_JF_P,NOT(NETWORKDAYS.INTL(V$4,V$4,Chômés))),"*",Montant),
IF(_T_E=V$4,IF(OR(V$4=Tout_JF_P,NOT(NETWORKDAYS.INTL(V$4,V$4,Chômés))),"*",Montant),
IF(AND(OFFSET(V22,,-Sens)&lt;&gt;"",OR(OFFSET(V$4,,-Sens)=Tout_JF_P,NOT(NETWORKDAYS.INTL(OFFSET(V$4,,-Sens),OFFSET(V$4,,-Sens),Chômés)))),IF(OR(V$4=Tout_JF_P,NOT(NETWORKDAYS.INTL(V$4,V$4,Chômés))),"*",Montant),
"")))))),"")</f>
        <v/>
      </c>
      <c r="W22" s="91" t="str">
        <f t="array" aca="1" ref="W22" ca="1">IFERROR(IF(W$4&lt;$D22,"",
IF(W$4&gt;La_Dernière_Opération,"",
IF(W$4=La_Dernière_Opération,Montant,
IF(W$4=$D22,IF(OR(W$4=Tout_JF_P,NOT(NETWORKDAYS.INTL(W$4,W$4,Chômés))),"*",Montant),
IF(_T_E=W$4,IF(OR(W$4=Tout_JF_P,NOT(NETWORKDAYS.INTL(W$4,W$4,Chômés))),"*",Montant),
IF(AND(OFFSET(W22,,-Sens)&lt;&gt;"",OR(OFFSET(W$4,,-Sens)=Tout_JF_P,NOT(NETWORKDAYS.INTL(OFFSET(W$4,,-Sens),OFFSET(W$4,,-Sens),Chômés)))),IF(OR(W$4=Tout_JF_P,NOT(NETWORKDAYS.INTL(W$4,W$4,Chômés))),"*",Montant),
"")))))),"")</f>
        <v/>
      </c>
      <c r="X22" s="91" t="str">
        <f t="array" aca="1" ref="X22" ca="1">IFERROR(IF(X$4&lt;$D22,"",
IF(X$4&gt;La_Dernière_Opération,"",
IF(X$4=La_Dernière_Opération,Montant,
IF(X$4=$D22,IF(OR(X$4=Tout_JF_P,NOT(NETWORKDAYS.INTL(X$4,X$4,Chômés))),"*",Montant),
IF(_T_E=X$4,IF(OR(X$4=Tout_JF_P,NOT(NETWORKDAYS.INTL(X$4,X$4,Chômés))),"*",Montant),
IF(AND(OFFSET(X22,,-Sens)&lt;&gt;"",OR(OFFSET(X$4,,-Sens)=Tout_JF_P,NOT(NETWORKDAYS.INTL(OFFSET(X$4,,-Sens),OFFSET(X$4,,-Sens),Chômés)))),IF(OR(X$4=Tout_JF_P,NOT(NETWORKDAYS.INTL(X$4,X$4,Chômés))),"*",Montant),
"")))))),"")</f>
        <v/>
      </c>
      <c r="Y22" s="91" t="str">
        <f t="array" aca="1" ref="Y22" ca="1">IFERROR(IF(Y$4&lt;$D22,"",
IF(Y$4&gt;La_Dernière_Opération,"",
IF(Y$4=La_Dernière_Opération,Montant,
IF(Y$4=$D22,IF(OR(Y$4=Tout_JF_P,NOT(NETWORKDAYS.INTL(Y$4,Y$4,Chômés))),"*",Montant),
IF(_T_E=Y$4,IF(OR(Y$4=Tout_JF_P,NOT(NETWORKDAYS.INTL(Y$4,Y$4,Chômés))),"*",Montant),
IF(AND(OFFSET(Y22,,-Sens)&lt;&gt;"",OR(OFFSET(Y$4,,-Sens)=Tout_JF_P,NOT(NETWORKDAYS.INTL(OFFSET(Y$4,,-Sens),OFFSET(Y$4,,-Sens),Chômés)))),IF(OR(Y$4=Tout_JF_P,NOT(NETWORKDAYS.INTL(Y$4,Y$4,Chômés))),"*",Montant),
"")))))),"")</f>
        <v/>
      </c>
      <c r="Z22" s="91" t="str">
        <f t="array" aca="1" ref="Z22" ca="1">IFERROR(IF(Z$4&lt;$D22,"",
IF(Z$4&gt;La_Dernière_Opération,"",
IF(Z$4=La_Dernière_Opération,Montant,
IF(Z$4=$D22,IF(OR(Z$4=Tout_JF_P,NOT(NETWORKDAYS.INTL(Z$4,Z$4,Chômés))),"*",Montant),
IF(_T_E=Z$4,IF(OR(Z$4=Tout_JF_P,NOT(NETWORKDAYS.INTL(Z$4,Z$4,Chômés))),"*",Montant),
IF(AND(OFFSET(Z22,,-Sens)&lt;&gt;"",OR(OFFSET(Z$4,,-Sens)=Tout_JF_P,NOT(NETWORKDAYS.INTL(OFFSET(Z$4,,-Sens),OFFSET(Z$4,,-Sens),Chômés)))),IF(OR(Z$4=Tout_JF_P,NOT(NETWORKDAYS.INTL(Z$4,Z$4,Chômés))),"*",Montant),
"")))))),"")</f>
        <v/>
      </c>
      <c r="AA22" s="91" t="str">
        <f t="array" aca="1" ref="AA22" ca="1">IFERROR(IF(AA$4&lt;$D22,"",
IF(AA$4&gt;La_Dernière_Opération,"",
IF(AA$4=La_Dernière_Opération,Montant,
IF(AA$4=$D22,IF(OR(AA$4=Tout_JF_P,NOT(NETWORKDAYS.INTL(AA$4,AA$4,Chômés))),"*",Montant),
IF(_T_E=AA$4,IF(OR(AA$4=Tout_JF_P,NOT(NETWORKDAYS.INTL(AA$4,AA$4,Chômés))),"*",Montant),
IF(AND(OFFSET(AA22,,-Sens)&lt;&gt;"",OR(OFFSET(AA$4,,-Sens)=Tout_JF_P,NOT(NETWORKDAYS.INTL(OFFSET(AA$4,,-Sens),OFFSET(AA$4,,-Sens),Chômés)))),IF(OR(AA$4=Tout_JF_P,NOT(NETWORKDAYS.INTL(AA$4,AA$4,Chômés))),"*",Montant),
"")))))),"")</f>
        <v/>
      </c>
      <c r="AB22" s="91" t="str">
        <f t="array" aca="1" ref="AB22" ca="1">IFERROR(IF(AB$4&lt;$D22,"",
IF(AB$4&gt;La_Dernière_Opération,"",
IF(AB$4=La_Dernière_Opération,Montant,
IF(AB$4=$D22,IF(OR(AB$4=Tout_JF_P,NOT(NETWORKDAYS.INTL(AB$4,AB$4,Chômés))),"*",Montant),
IF(_T_E=AB$4,IF(OR(AB$4=Tout_JF_P,NOT(NETWORKDAYS.INTL(AB$4,AB$4,Chômés))),"*",Montant),
IF(AND(OFFSET(AB22,,-Sens)&lt;&gt;"",OR(OFFSET(AB$4,,-Sens)=Tout_JF_P,NOT(NETWORKDAYS.INTL(OFFSET(AB$4,,-Sens),OFFSET(AB$4,,-Sens),Chômés)))),IF(OR(AB$4=Tout_JF_P,NOT(NETWORKDAYS.INTL(AB$4,AB$4,Chômés))),"*",Montant),
"")))))),"")</f>
        <v>VM</v>
      </c>
      <c r="AC22" s="91" t="str">
        <f t="array" aca="1" ref="AC22" ca="1">IFERROR(IF(AC$4&lt;$D22,"",
IF(AC$4&gt;La_Dernière_Opération,"",
IF(AC$4=La_Dernière_Opération,Montant,
IF(AC$4=$D22,IF(OR(AC$4=Tout_JF_P,NOT(NETWORKDAYS.INTL(AC$4,AC$4,Chômés))),"*",Montant),
IF(_T_E=AC$4,IF(OR(AC$4=Tout_JF_P,NOT(NETWORKDAYS.INTL(AC$4,AC$4,Chômés))),"*",Montant),
IF(AND(OFFSET(AC22,,-Sens)&lt;&gt;"",OR(OFFSET(AC$4,,-Sens)=Tout_JF_P,NOT(NETWORKDAYS.INTL(OFFSET(AC$4,,-Sens),OFFSET(AC$4,,-Sens),Chômés)))),IF(OR(AC$4=Tout_JF_P,NOT(NETWORKDAYS.INTL(AC$4,AC$4,Chômés))),"*",Montant),
"")))))),"")</f>
        <v/>
      </c>
      <c r="AD22" s="91" t="str">
        <f t="array" aca="1" ref="AD22" ca="1">IFERROR(IF(AD$4&lt;$D22,"",
IF(AD$4&gt;La_Dernière_Opération,"",
IF(AD$4=La_Dernière_Opération,Montant,
IF(AD$4=$D22,IF(OR(AD$4=Tout_JF_P,NOT(NETWORKDAYS.INTL(AD$4,AD$4,Chômés))),"*",Montant),
IF(_T_E=AD$4,IF(OR(AD$4=Tout_JF_P,NOT(NETWORKDAYS.INTL(AD$4,AD$4,Chômés))),"*",Montant),
IF(AND(OFFSET(AD22,,-Sens)&lt;&gt;"",OR(OFFSET(AD$4,,-Sens)=Tout_JF_P,NOT(NETWORKDAYS.INTL(OFFSET(AD$4,,-Sens),OFFSET(AD$4,,-Sens),Chômés)))),IF(OR(AD$4=Tout_JF_P,NOT(NETWORKDAYS.INTL(AD$4,AD$4,Chômés))),"*",Montant),
"")))))),"")</f>
        <v/>
      </c>
      <c r="AE22" s="91" t="str">
        <f t="array" aca="1" ref="AE22" ca="1">IFERROR(IF(AE$4&lt;$D22,"",
IF(AE$4&gt;La_Dernière_Opération,"",
IF(AE$4=La_Dernière_Opération,Montant,
IF(AE$4=$D22,IF(OR(AE$4=Tout_JF_P,NOT(NETWORKDAYS.INTL(AE$4,AE$4,Chômés))),"*",Montant),
IF(_T_E=AE$4,IF(OR(AE$4=Tout_JF_P,NOT(NETWORKDAYS.INTL(AE$4,AE$4,Chômés))),"*",Montant),
IF(AND(OFFSET(AE22,,-Sens)&lt;&gt;"",OR(OFFSET(AE$4,,-Sens)=Tout_JF_P,NOT(NETWORKDAYS.INTL(OFFSET(AE$4,,-Sens),OFFSET(AE$4,,-Sens),Chômés)))),IF(OR(AE$4=Tout_JF_P,NOT(NETWORKDAYS.INTL(AE$4,AE$4,Chômés))),"*",Montant),
"")))))),"")</f>
        <v/>
      </c>
      <c r="AF22" s="91" t="str">
        <f t="array" aca="1" ref="AF22" ca="1">IFERROR(IF(AF$4&lt;$D22,"",
IF(AF$4&gt;La_Dernière_Opération,"",
IF(AF$4=La_Dernière_Opération,Montant,
IF(AF$4=$D22,IF(OR(AF$4=Tout_JF_P,NOT(NETWORKDAYS.INTL(AF$4,AF$4,Chômés))),"*",Montant),
IF(_T_E=AF$4,IF(OR(AF$4=Tout_JF_P,NOT(NETWORKDAYS.INTL(AF$4,AF$4,Chômés))),"*",Montant),
IF(AND(OFFSET(AF22,,-Sens)&lt;&gt;"",OR(OFFSET(AF$4,,-Sens)=Tout_JF_P,NOT(NETWORKDAYS.INTL(OFFSET(AF$4,,-Sens),OFFSET(AF$4,,-Sens),Chômés)))),IF(OR(AF$4=Tout_JF_P,NOT(NETWORKDAYS.INTL(AF$4,AF$4,Chômés))),"*",Montant),
"")))))),"")</f>
        <v/>
      </c>
      <c r="AG22" s="91" t="str">
        <f t="array" aca="1" ref="AG22" ca="1">IFERROR(IF(AG$4&lt;$D22,"",
IF(AG$4&gt;La_Dernière_Opération,"",
IF(AG$4=La_Dernière_Opération,Montant,
IF(AG$4=$D22,IF(OR(AG$4=Tout_JF_P,NOT(NETWORKDAYS.INTL(AG$4,AG$4,Chômés))),"*",Montant),
IF(_T_E=AG$4,IF(OR(AG$4=Tout_JF_P,NOT(NETWORKDAYS.INTL(AG$4,AG$4,Chômés))),"*",Montant),
IF(AND(OFFSET(AG22,,-Sens)&lt;&gt;"",OR(OFFSET(AG$4,,-Sens)=Tout_JF_P,NOT(NETWORKDAYS.INTL(OFFSET(AG$4,,-Sens),OFFSET(AG$4,,-Sens),Chômés)))),IF(OR(AG$4=Tout_JF_P,NOT(NETWORKDAYS.INTL(AG$4,AG$4,Chômés))),"*",Montant),
"")))))),"")</f>
        <v/>
      </c>
      <c r="AH22" s="91" t="str">
        <f t="array" aca="1" ref="AH22" ca="1">IFERROR(IF(AH$4&lt;$D22,"",
IF(AH$4&gt;La_Dernière_Opération,"",
IF(AH$4=La_Dernière_Opération,Montant,
IF(AH$4=$D22,IF(OR(AH$4=Tout_JF_P,NOT(NETWORKDAYS.INTL(AH$4,AH$4,Chômés))),"*",Montant),
IF(_T_E=AH$4,IF(OR(AH$4=Tout_JF_P,NOT(NETWORKDAYS.INTL(AH$4,AH$4,Chômés))),"*",Montant),
IF(AND(OFFSET(AH22,,-Sens)&lt;&gt;"",OR(OFFSET(AH$4,,-Sens)=Tout_JF_P,NOT(NETWORKDAYS.INTL(OFFSET(AH$4,,-Sens),OFFSET(AH$4,,-Sens),Chômés)))),IF(OR(AH$4=Tout_JF_P,NOT(NETWORKDAYS.INTL(AH$4,AH$4,Chômés))),"*",Montant),
"")))))),"")</f>
        <v/>
      </c>
      <c r="AI22" s="91" t="str">
        <f t="array" aca="1" ref="AI22" ca="1">IFERROR(IF(AI$4&lt;$D22,"",
IF(AI$4&gt;La_Dernière_Opération,"",
IF(AI$4=La_Dernière_Opération,Montant,
IF(AI$4=$D22,IF(OR(AI$4=Tout_JF_P,NOT(NETWORKDAYS.INTL(AI$4,AI$4,Chômés))),"*",Montant),
IF(_T_E=AI$4,IF(OR(AI$4=Tout_JF_P,NOT(NETWORKDAYS.INTL(AI$4,AI$4,Chômés))),"*",Montant),
IF(AND(OFFSET(AI22,,-Sens)&lt;&gt;"",OR(OFFSET(AI$4,,-Sens)=Tout_JF_P,NOT(NETWORKDAYS.INTL(OFFSET(AI$4,,-Sens),OFFSET(AI$4,,-Sens),Chômés)))),IF(OR(AI$4=Tout_JF_P,NOT(NETWORKDAYS.INTL(AI$4,AI$4,Chômés))),"*",Montant),
"")))))),"")</f>
        <v/>
      </c>
      <c r="AJ22" s="91" t="str">
        <f t="array" aca="1" ref="AJ22" ca="1">IFERROR(IF(AJ$4&lt;$D22,"",
IF(AJ$4&gt;La_Dernière_Opération,"",
IF(AJ$4=La_Dernière_Opération,Montant,
IF(AJ$4=$D22,IF(OR(AJ$4=Tout_JF_P,NOT(NETWORKDAYS.INTL(AJ$4,AJ$4,Chômés))),"*",Montant),
IF(_T_E=AJ$4,IF(OR(AJ$4=Tout_JF_P,NOT(NETWORKDAYS.INTL(AJ$4,AJ$4,Chômés))),"*",Montant),
IF(AND(OFFSET(AJ22,,-Sens)&lt;&gt;"",OR(OFFSET(AJ$4,,-Sens)=Tout_JF_P,NOT(NETWORKDAYS.INTL(OFFSET(AJ$4,,-Sens),OFFSET(AJ$4,,-Sens),Chômés)))),IF(OR(AJ$4=Tout_JF_P,NOT(NETWORKDAYS.INTL(AJ$4,AJ$4,Chômés))),"*",Montant),
"")))))),"")</f>
        <v/>
      </c>
      <c r="AK22" s="91" t="str">
        <f t="array" aca="1" ref="AK22" ca="1">IFERROR(IF(AK$4&lt;$D22,"",
IF(AK$4&gt;La_Dernière_Opération,"",
IF(AK$4=La_Dernière_Opération,Montant,
IF(AK$4=$D22,IF(OR(AK$4=Tout_JF_P,NOT(NETWORKDAYS.INTL(AK$4,AK$4,Chômés))),"*",Montant),
IF(_T_E=AK$4,IF(OR(AK$4=Tout_JF_P,NOT(NETWORKDAYS.INTL(AK$4,AK$4,Chômés))),"*",Montant),
IF(AND(OFFSET(AK22,,-Sens)&lt;&gt;"",OR(OFFSET(AK$4,,-Sens)=Tout_JF_P,NOT(NETWORKDAYS.INTL(OFFSET(AK$4,,-Sens),OFFSET(AK$4,,-Sens),Chômés)))),IF(OR(AK$4=Tout_JF_P,NOT(NETWORKDAYS.INTL(AK$4,AK$4,Chômés))),"*",Montant),
"")))))),"")</f>
        <v/>
      </c>
      <c r="AL22" s="91" t="str">
        <f t="array" aca="1" ref="AL22" ca="1">IFERROR(IF(AL$4&lt;$D22,"",
IF(AL$4&gt;La_Dernière_Opération,"",
IF(AL$4=La_Dernière_Opération,Montant,
IF(AL$4=$D22,IF(OR(AL$4=Tout_JF_P,NOT(NETWORKDAYS.INTL(AL$4,AL$4,Chômés))),"*",Montant),
IF(_T_E=AL$4,IF(OR(AL$4=Tout_JF_P,NOT(NETWORKDAYS.INTL(AL$4,AL$4,Chômés))),"*",Montant),
IF(AND(OFFSET(AL22,,-Sens)&lt;&gt;"",OR(OFFSET(AL$4,,-Sens)=Tout_JF_P,NOT(NETWORKDAYS.INTL(OFFSET(AL$4,,-Sens),OFFSET(AL$4,,-Sens),Chômés)))),IF(OR(AL$4=Tout_JF_P,NOT(NETWORKDAYS.INTL(AL$4,AL$4,Chômés))),"*",Montant),
"")))))),"")</f>
        <v/>
      </c>
      <c r="AM22" s="91" t="str">
        <f t="array" aca="1" ref="AM22" ca="1">IFERROR(IF(AM$4&lt;$D22,"",
IF(AM$4&gt;La_Dernière_Opération,"",
IF(AM$4=La_Dernière_Opération,Montant,
IF(AM$4=$D22,IF(OR(AM$4=Tout_JF_P,NOT(NETWORKDAYS.INTL(AM$4,AM$4,Chômés))),"*",Montant),
IF(_T_E=AM$4,IF(OR(AM$4=Tout_JF_P,NOT(NETWORKDAYS.INTL(AM$4,AM$4,Chômés))),"*",Montant),
IF(AND(OFFSET(AM22,,-Sens)&lt;&gt;"",OR(OFFSET(AM$4,,-Sens)=Tout_JF_P,NOT(NETWORKDAYS.INTL(OFFSET(AM$4,,-Sens),OFFSET(AM$4,,-Sens),Chômés)))),IF(OR(AM$4=Tout_JF_P,NOT(NETWORKDAYS.INTL(AM$4,AM$4,Chômés))),"*",Montant),
"")))))),"")</f>
        <v/>
      </c>
      <c r="AN22" s="91" t="str">
        <f t="array" aca="1" ref="AN22" ca="1">IFERROR(IF(AN$4&lt;$D22,"",
IF(AN$4&gt;La_Dernière_Opération,"",
IF(AN$4=La_Dernière_Opération,Montant,
IF(AN$4=$D22,IF(OR(AN$4=Tout_JF_P,NOT(NETWORKDAYS.INTL(AN$4,AN$4,Chômés))),"*",Montant),
IF(_T_E=AN$4,IF(OR(AN$4=Tout_JF_P,NOT(NETWORKDAYS.INTL(AN$4,AN$4,Chômés))),"*",Montant),
IF(AND(OFFSET(AN22,,-Sens)&lt;&gt;"",OR(OFFSET(AN$4,,-Sens)=Tout_JF_P,NOT(NETWORKDAYS.INTL(OFFSET(AN$4,,-Sens),OFFSET(AN$4,,-Sens),Chômés)))),IF(OR(AN$4=Tout_JF_P,NOT(NETWORKDAYS.INTL(AN$4,AN$4,Chômés))),"*",Montant),
"")))))),"")</f>
        <v/>
      </c>
      <c r="AO22" s="91" t="str">
        <f t="array" aca="1" ref="AO22" ca="1">IFERROR(IF(AO$4&lt;$D22,"",
IF(AO$4&gt;La_Dernière_Opération,"",
IF(AO$4=La_Dernière_Opération,Montant,
IF(AO$4=$D22,IF(OR(AO$4=Tout_JF_P,NOT(NETWORKDAYS.INTL(AO$4,AO$4,Chômés))),"*",Montant),
IF(_T_E=AO$4,IF(OR(AO$4=Tout_JF_P,NOT(NETWORKDAYS.INTL(AO$4,AO$4,Chômés))),"*",Montant),
IF(AND(OFFSET(AO22,,-Sens)&lt;&gt;"",OR(OFFSET(AO$4,,-Sens)=Tout_JF_P,NOT(NETWORKDAYS.INTL(OFFSET(AO$4,,-Sens),OFFSET(AO$4,,-Sens),Chômés)))),IF(OR(AO$4=Tout_JF_P,NOT(NETWORKDAYS.INTL(AO$4,AO$4,Chômés))),"*",Montant),
"")))))),"")</f>
        <v/>
      </c>
      <c r="AP22" s="91" t="str">
        <f t="array" aca="1" ref="AP22" ca="1">IFERROR(IF(AP$4&lt;$D22,"",
IF(AP$4&gt;La_Dernière_Opération,"",
IF(AP$4=La_Dernière_Opération,Montant,
IF(AP$4=$D22,IF(OR(AP$4=Tout_JF_P,NOT(NETWORKDAYS.INTL(AP$4,AP$4,Chômés))),"*",Montant),
IF(_T_E=AP$4,IF(OR(AP$4=Tout_JF_P,NOT(NETWORKDAYS.INTL(AP$4,AP$4,Chômés))),"*",Montant),
IF(AND(OFFSET(AP22,,-Sens)&lt;&gt;"",OR(OFFSET(AP$4,,-Sens)=Tout_JF_P,NOT(NETWORKDAYS.INTL(OFFSET(AP$4,,-Sens),OFFSET(AP$4,,-Sens),Chômés)))),IF(OR(AP$4=Tout_JF_P,NOT(NETWORKDAYS.INTL(AP$4,AP$4,Chômés))),"*",Montant),
"")))))),"")</f>
        <v/>
      </c>
      <c r="AQ22" s="91" t="str">
        <f t="array" aca="1" ref="AQ22" ca="1">IFERROR(IF(AQ$4&lt;$D22,"",
IF(AQ$4&gt;La_Dernière_Opération,"",
IF(AQ$4=La_Dernière_Opération,Montant,
IF(AQ$4=$D22,IF(OR(AQ$4=Tout_JF_P,NOT(NETWORKDAYS.INTL(AQ$4,AQ$4,Chômés))),"*",Montant),
IF(_T_E=AQ$4,IF(OR(AQ$4=Tout_JF_P,NOT(NETWORKDAYS.INTL(AQ$4,AQ$4,Chômés))),"*",Montant),
IF(AND(OFFSET(AQ22,,-Sens)&lt;&gt;"",OR(OFFSET(AQ$4,,-Sens)=Tout_JF_P,NOT(NETWORKDAYS.INTL(OFFSET(AQ$4,,-Sens),OFFSET(AQ$4,,-Sens),Chômés)))),IF(OR(AQ$4=Tout_JF_P,NOT(NETWORKDAYS.INTL(AQ$4,AQ$4,Chômés))),"*",Montant),
"")))))),"")</f>
        <v/>
      </c>
      <c r="AR22" s="91" t="str">
        <f t="array" aca="1" ref="AR22" ca="1">IFERROR(IF(AR$4&lt;$D22,"",
IF(AR$4&gt;La_Dernière_Opération,"",
IF(AR$4=La_Dernière_Opération,Montant,
IF(AR$4=$D22,IF(OR(AR$4=Tout_JF_P,NOT(NETWORKDAYS.INTL(AR$4,AR$4,Chômés))),"*",Montant),
IF(_T_E=AR$4,IF(OR(AR$4=Tout_JF_P,NOT(NETWORKDAYS.INTL(AR$4,AR$4,Chômés))),"*",Montant),
IF(AND(OFFSET(AR22,,-Sens)&lt;&gt;"",OR(OFFSET(AR$4,,-Sens)=Tout_JF_P,NOT(NETWORKDAYS.INTL(OFFSET(AR$4,,-Sens),OFFSET(AR$4,,-Sens),Chômés)))),IF(OR(AR$4=Tout_JF_P,NOT(NETWORKDAYS.INTL(AR$4,AR$4,Chômés))),"*",Montant),
"")))))),"")</f>
        <v/>
      </c>
      <c r="AS22" s="91" t="str">
        <f t="array" aca="1" ref="AS22" ca="1">IFERROR(IF(AS$4&lt;$D22,"",
IF(AS$4&gt;La_Dernière_Opération,"",
IF(AS$4=La_Dernière_Opération,Montant,
IF(AS$4=$D22,IF(OR(AS$4=Tout_JF_P,NOT(NETWORKDAYS.INTL(AS$4,AS$4,Chômés))),"*",Montant),
IF(_T_E=AS$4,IF(OR(AS$4=Tout_JF_P,NOT(NETWORKDAYS.INTL(AS$4,AS$4,Chômés))),"*",Montant),
IF(AND(OFFSET(AS22,,-Sens)&lt;&gt;"",OR(OFFSET(AS$4,,-Sens)=Tout_JF_P,NOT(NETWORKDAYS.INTL(OFFSET(AS$4,,-Sens),OFFSET(AS$4,,-Sens),Chômés)))),IF(OR(AS$4=Tout_JF_P,NOT(NETWORKDAYS.INTL(AS$4,AS$4,Chômés))),"*",Montant),
"")))))),"")</f>
        <v/>
      </c>
      <c r="AT22" s="91" t="str">
        <f t="array" aca="1" ref="AT22" ca="1">IFERROR(IF(AT$4&lt;$D22,"",
IF(AT$4&gt;La_Dernière_Opération,"",
IF(AT$4=La_Dernière_Opération,Montant,
IF(AT$4=$D22,IF(OR(AT$4=Tout_JF_P,NOT(NETWORKDAYS.INTL(AT$4,AT$4,Chômés))),"*",Montant),
IF(_T_E=AT$4,IF(OR(AT$4=Tout_JF_P,NOT(NETWORKDAYS.INTL(AT$4,AT$4,Chômés))),"*",Montant),
IF(AND(OFFSET(AT22,,-Sens)&lt;&gt;"",OR(OFFSET(AT$4,,-Sens)=Tout_JF_P,NOT(NETWORKDAYS.INTL(OFFSET(AT$4,,-Sens),OFFSET(AT$4,,-Sens),Chômés)))),IF(OR(AT$4=Tout_JF_P,NOT(NETWORKDAYS.INTL(AT$4,AT$4,Chômés))),"*",Montant),
"")))))),"")</f>
        <v/>
      </c>
      <c r="AU22" s="91" t="str">
        <f t="array" aca="1" ref="AU22" ca="1">IFERROR(IF(AU$4&lt;$D22,"",
IF(AU$4&gt;La_Dernière_Opération,"",
IF(AU$4=La_Dernière_Opération,Montant,
IF(AU$4=$D22,IF(OR(AU$4=Tout_JF_P,NOT(NETWORKDAYS.INTL(AU$4,AU$4,Chômés))),"*",Montant),
IF(_T_E=AU$4,IF(OR(AU$4=Tout_JF_P,NOT(NETWORKDAYS.INTL(AU$4,AU$4,Chômés))),"*",Montant),
IF(AND(OFFSET(AU22,,-Sens)&lt;&gt;"",OR(OFFSET(AU$4,,-Sens)=Tout_JF_P,NOT(NETWORKDAYS.INTL(OFFSET(AU$4,,-Sens),OFFSET(AU$4,,-Sens),Chômés)))),IF(OR(AU$4=Tout_JF_P,NOT(NETWORKDAYS.INTL(AU$4,AU$4,Chômés))),"*",Montant),
"")))))),"")</f>
        <v/>
      </c>
      <c r="AV22" s="91" t="str">
        <f t="array" aca="1" ref="AV22" ca="1">IFERROR(IF(AV$4&lt;$D22,"",
IF(AV$4&gt;La_Dernière_Opération,"",
IF(AV$4=La_Dernière_Opération,Montant,
IF(AV$4=$D22,IF(OR(AV$4=Tout_JF_P,NOT(NETWORKDAYS.INTL(AV$4,AV$4,Chômés))),"*",Montant),
IF(_T_E=AV$4,IF(OR(AV$4=Tout_JF_P,NOT(NETWORKDAYS.INTL(AV$4,AV$4,Chômés))),"*",Montant),
IF(AND(OFFSET(AV22,,-Sens)&lt;&gt;"",OR(OFFSET(AV$4,,-Sens)=Tout_JF_P,NOT(NETWORKDAYS.INTL(OFFSET(AV$4,,-Sens),OFFSET(AV$4,,-Sens),Chômés)))),IF(OR(AV$4=Tout_JF_P,NOT(NETWORKDAYS.INTL(AV$4,AV$4,Chômés))),"*",Montant),
"")))))),"")</f>
        <v/>
      </c>
      <c r="AW22" s="91" t="str">
        <f t="array" aca="1" ref="AW22" ca="1">IFERROR(IF(AW$4&lt;$D22,"",
IF(AW$4&gt;La_Dernière_Opération,"",
IF(AW$4=La_Dernière_Opération,Montant,
IF(AW$4=$D22,IF(OR(AW$4=Tout_JF_P,NOT(NETWORKDAYS.INTL(AW$4,AW$4,Chômés))),"*",Montant),
IF(_T_E=AW$4,IF(OR(AW$4=Tout_JF_P,NOT(NETWORKDAYS.INTL(AW$4,AW$4,Chômés))),"*",Montant),
IF(AND(OFFSET(AW22,,-Sens)&lt;&gt;"",OR(OFFSET(AW$4,,-Sens)=Tout_JF_P,NOT(NETWORKDAYS.INTL(OFFSET(AW$4,,-Sens),OFFSET(AW$4,,-Sens),Chômés)))),IF(OR(AW$4=Tout_JF_P,NOT(NETWORKDAYS.INTL(AW$4,AW$4,Chômés))),"*",Montant),
"")))))),"")</f>
        <v/>
      </c>
      <c r="AX22" s="91" t="str">
        <f t="array" aca="1" ref="AX22" ca="1">IFERROR(IF(AX$4&lt;$D22,"",
IF(AX$4&gt;La_Dernière_Opération,"",
IF(AX$4=La_Dernière_Opération,Montant,
IF(AX$4=$D22,IF(OR(AX$4=Tout_JF_P,NOT(NETWORKDAYS.INTL(AX$4,AX$4,Chômés))),"*",Montant),
IF(_T_E=AX$4,IF(OR(AX$4=Tout_JF_P,NOT(NETWORKDAYS.INTL(AX$4,AX$4,Chômés))),"*",Montant),
IF(AND(OFFSET(AX22,,-Sens)&lt;&gt;"",OR(OFFSET(AX$4,,-Sens)=Tout_JF_P,NOT(NETWORKDAYS.INTL(OFFSET(AX$4,,-Sens),OFFSET(AX$4,,-Sens),Chômés)))),IF(OR(AX$4=Tout_JF_P,NOT(NETWORKDAYS.INTL(AX$4,AX$4,Chômés))),"*",Montant),
"")))))),"")</f>
        <v/>
      </c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</row>
    <row r="23" spans="1:702" ht="26.25" x14ac:dyDescent="0.25">
      <c r="A23" s="61" t="s">
        <v>130</v>
      </c>
      <c r="B23" s="44" t="s">
        <v>166</v>
      </c>
      <c r="C23" s="35"/>
      <c r="D23" s="56">
        <v>43840</v>
      </c>
      <c r="E23" s="30" t="s">
        <v>52</v>
      </c>
      <c r="F23" s="30">
        <v>10000</v>
      </c>
      <c r="G23" s="35"/>
      <c r="H23" s="56">
        <f t="array" aca="1" ref="H23" ca="1">IF(OR($D23=Fériés,$D23=Ponts,NOT(NETWORKDAYS.INTL($D23,$D23,Chômés))),"Erreur de",IF($D23="","Absence de",IFERROR(
IF($I23="Terminé","Opération",
IF(TODAY()&lt;=$D23,$D23,
IF($I23&lt;WORKDAY.INTL(Prochaine_Echéance,IF(OR(WORKDAY.INTL(Prochaine_Echéance,0,Chômés,Tout_JF_P)=Tout_JF_P),1,0)*Sens,Chômés,Tout_JF_P),
$I23,
WORKDAY.INTL(Prochaine_Echéance,IF(OR(WORKDAY.INTL(Prochaine_Echéance,0,Chômés,Tout_JF_P)=Tout_JF_P),1,0)*Sens,Chômés,Tout_JF_P))
)),
IF($D23="","Absence de","Erreur de"))))</f>
        <v>43900</v>
      </c>
      <c r="I23" s="60" t="str">
        <f t="array" aca="1" ref="I23" ca="1">IF(OR($D23=Fériés,$D23=Ponts,NOT(NETWORKDAYS.INTL($D23,$D23,Chômés))),"date de début",IFERROR(
IF(La_Dernière_Opération&gt;EDATE($D23,100),"Perpétuel",
IF(La_Dernière_Opération&lt;TODAY(),"Terminé",La_Dernière_Opération)),IF(AND(ISNUMBER($D23),$E23=""),"périodicité","date de début")))</f>
        <v>Perpétuel</v>
      </c>
      <c r="J23" s="40" t="str">
        <f t="array" aca="1" ref="J23" ca="1">IFERROR(IF(J$4&lt;$D23,"",
IF(J$4&gt;La_Dernière_Opération,"",
IF(J$4=La_Dernière_Opération,Montant,
IF(J$4=$D23,IF(OR(J$4=Tout_JF_P,NOT(NETWORKDAYS.INTL(J$4,J$4,Chômés))),"*",Montant),
IF(_T_E=J$4,IF(OR(J$4=Tout_JF_P,NOT(NETWORKDAYS.INTL(J$4,J$4,Chômés))),"*",Montant),
IF(AND(OFFSET(J23,,-Sens)&lt;&gt;"",OR(OFFSET(J$4,,-Sens)=Tout_JF_P,NOT(NETWORKDAYS.INTL(OFFSET(J$4,,-Sens),OFFSET(J$4,,-Sens),Chômés)))),IF(OR(J$4=Tout_JF_P,NOT(NETWORKDAYS.INTL(J$4,J$4,Chômés))),"*",Montant),
"")))))),"")</f>
        <v/>
      </c>
      <c r="K23" s="40" t="str">
        <f t="array" aca="1" ref="K23" ca="1">IFERROR(IF(K$4&lt;$D23,"",
IF(K$4&gt;La_Dernière_Opération,"",
IF(K$4=La_Dernière_Opération,Montant,
IF(K$4=$D23,IF(OR(K$4=Tout_JF_P,NOT(NETWORKDAYS.INTL(K$4,K$4,Chômés))),"*",Montant),
IF(_T_E=K$4,IF(OR(K$4=Tout_JF_P,NOT(NETWORKDAYS.INTL(K$4,K$4,Chômés))),"*",Montant),
IF(AND(OFFSET(K23,,-Sens)&lt;&gt;"",OR(OFFSET(K$4,,-Sens)=Tout_JF_P,NOT(NETWORKDAYS.INTL(OFFSET(K$4,,-Sens),OFFSET(K$4,,-Sens),Chômés)))),IF(OR(K$4=Tout_JF_P,NOT(NETWORKDAYS.INTL(K$4,K$4,Chômés))),"*",Montant),
"")))))),"")</f>
        <v/>
      </c>
      <c r="L23" s="40" t="str">
        <f t="array" aca="1" ref="L23" ca="1">IFERROR(IF(L$4&lt;$D23,"",
IF(L$4&gt;La_Dernière_Opération,"",
IF(L$4=La_Dernière_Opération,Montant,
IF(L$4=$D23,IF(OR(L$4=Tout_JF_P,NOT(NETWORKDAYS.INTL(L$4,L$4,Chômés))),"*",Montant),
IF(_T_E=L$4,IF(OR(L$4=Tout_JF_P,NOT(NETWORKDAYS.INTL(L$4,L$4,Chômés))),"*",Montant),
IF(AND(OFFSET(L23,,-Sens)&lt;&gt;"",OR(OFFSET(L$4,,-Sens)=Tout_JF_P,NOT(NETWORKDAYS.INTL(OFFSET(L$4,,-Sens),OFFSET(L$4,,-Sens),Chômés)))),IF(OR(L$4=Tout_JF_P,NOT(NETWORKDAYS.INTL(L$4,L$4,Chômés))),"*",Montant),
"")))))),"")</f>
        <v/>
      </c>
      <c r="M23" s="40" t="str">
        <f t="array" aca="1" ref="M23" ca="1">IFERROR(IF(M$4&lt;$D23,"",
IF(M$4&gt;La_Dernière_Opération,"",
IF(M$4=La_Dernière_Opération,Montant,
IF(M$4=$D23,IF(OR(M$4=Tout_JF_P,NOT(NETWORKDAYS.INTL(M$4,M$4,Chômés))),"*",Montant),
IF(_T_E=M$4,IF(OR(M$4=Tout_JF_P,NOT(NETWORKDAYS.INTL(M$4,M$4,Chômés))),"*",Montant),
IF(AND(OFFSET(M23,,-Sens)&lt;&gt;"",OR(OFFSET(M$4,,-Sens)=Tout_JF_P,NOT(NETWORKDAYS.INTL(OFFSET(M$4,,-Sens),OFFSET(M$4,,-Sens),Chômés)))),IF(OR(M$4=Tout_JF_P,NOT(NETWORKDAYS.INTL(M$4,M$4,Chômés))),"*",Montant),
"")))))),"")</f>
        <v/>
      </c>
      <c r="N23" s="40" t="str">
        <f t="array" aca="1" ref="N23" ca="1">IFERROR(IF(N$4&lt;$D23,"",
IF(N$4&gt;La_Dernière_Opération,"",
IF(N$4=La_Dernière_Opération,Montant,
IF(N$4=$D23,IF(OR(N$4=Tout_JF_P,NOT(NETWORKDAYS.INTL(N$4,N$4,Chômés))),"*",Montant),
IF(_T_E=N$4,IF(OR(N$4=Tout_JF_P,NOT(NETWORKDAYS.INTL(N$4,N$4,Chômés))),"*",Montant),
IF(AND(OFFSET(N23,,-Sens)&lt;&gt;"",OR(OFFSET(N$4,,-Sens)=Tout_JF_P,NOT(NETWORKDAYS.INTL(OFFSET(N$4,,-Sens),OFFSET(N$4,,-Sens),Chômés)))),IF(OR(N$4=Tout_JF_P,NOT(NETWORKDAYS.INTL(N$4,N$4,Chômés))),"*",Montant),
"")))))),"")</f>
        <v/>
      </c>
      <c r="O23" s="40" t="str">
        <f t="array" aca="1" ref="O23" ca="1">IFERROR(IF(O$4&lt;$D23,"",
IF(O$4&gt;La_Dernière_Opération,"",
IF(O$4=La_Dernière_Opération,Montant,
IF(O$4=$D23,IF(OR(O$4=Tout_JF_P,NOT(NETWORKDAYS.INTL(O$4,O$4,Chômés))),"*",Montant),
IF(_T_E=O$4,IF(OR(O$4=Tout_JF_P,NOT(NETWORKDAYS.INTL(O$4,O$4,Chômés))),"*",Montant),
IF(AND(OFFSET(O23,,-Sens)&lt;&gt;"",OR(OFFSET(O$4,,-Sens)=Tout_JF_P,NOT(NETWORKDAYS.INTL(OFFSET(O$4,,-Sens),OFFSET(O$4,,-Sens),Chômés)))),IF(OR(O$4=Tout_JF_P,NOT(NETWORKDAYS.INTL(O$4,O$4,Chômés))),"*",Montant),
"")))))),"")</f>
        <v/>
      </c>
      <c r="P23" s="40" t="str">
        <f t="array" aca="1" ref="P23" ca="1">IFERROR(IF(P$4&lt;$D23,"",
IF(P$4&gt;La_Dernière_Opération,"",
IF(P$4=La_Dernière_Opération,Montant,
IF(P$4=$D23,IF(OR(P$4=Tout_JF_P,NOT(NETWORKDAYS.INTL(P$4,P$4,Chômés))),"*",Montant),
IF(_T_E=P$4,IF(OR(P$4=Tout_JF_P,NOT(NETWORKDAYS.INTL(P$4,P$4,Chômés))),"*",Montant),
IF(AND(OFFSET(P23,,-Sens)&lt;&gt;"",OR(OFFSET(P$4,,-Sens)=Tout_JF_P,NOT(NETWORKDAYS.INTL(OFFSET(P$4,,-Sens),OFFSET(P$4,,-Sens),Chômés)))),IF(OR(P$4=Tout_JF_P,NOT(NETWORKDAYS.INTL(P$4,P$4,Chômés))),"*",Montant),
"")))))),"")</f>
        <v/>
      </c>
      <c r="Q23" s="40" t="str">
        <f t="array" aca="1" ref="Q23" ca="1">IFERROR(IF(Q$4&lt;$D23,"",
IF(Q$4&gt;La_Dernière_Opération,"",
IF(Q$4=La_Dernière_Opération,Montant,
IF(Q$4=$D23,IF(OR(Q$4=Tout_JF_P,NOT(NETWORKDAYS.INTL(Q$4,Q$4,Chômés))),"*",Montant),
IF(_T_E=Q$4,IF(OR(Q$4=Tout_JF_P,NOT(NETWORKDAYS.INTL(Q$4,Q$4,Chômés))),"*",Montant),
IF(AND(OFFSET(Q23,,-Sens)&lt;&gt;"",OR(OFFSET(Q$4,,-Sens)=Tout_JF_P,NOT(NETWORKDAYS.INTL(OFFSET(Q$4,,-Sens),OFFSET(Q$4,,-Sens),Chômés)))),IF(OR(Q$4=Tout_JF_P,NOT(NETWORKDAYS.INTL(Q$4,Q$4,Chômés))),"*",Montant),
"")))))),"")</f>
        <v/>
      </c>
      <c r="R23" s="91" t="str">
        <f t="array" aca="1" ref="R23" ca="1">IFERROR(IF(R$4&lt;$D23,"",
IF(R$4&gt;La_Dernière_Opération,"",
IF(R$4=La_Dernière_Opération,Montant,
IF(R$4=$D23,IF(OR(R$4=Tout_JF_P,NOT(NETWORKDAYS.INTL(R$4,R$4,Chômés))),"*",Montant),
IF(_T_E=R$4,IF(OR(R$4=Tout_JF_P,NOT(NETWORKDAYS.INTL(R$4,R$4,Chômés))),"*",Montant),
IF(AND(OFFSET(R23,,-Sens)&lt;&gt;"",OR(OFFSET(R$4,,-Sens)=Tout_JF_P,NOT(NETWORKDAYS.INTL(OFFSET(R$4,,-Sens),OFFSET(R$4,,-Sens),Chômés)))),IF(OR(R$4=Tout_JF_P,NOT(NETWORKDAYS.INTL(R$4,R$4,Chômés))),"*",Montant),
"")))))),"")</f>
        <v/>
      </c>
      <c r="S23" s="91" t="str">
        <f t="array" aca="1" ref="S23" ca="1">IFERROR(IF(S$4&lt;$D23,"",
IF(S$4&gt;La_Dernière_Opération,"",
IF(S$4=La_Dernière_Opération,Montant,
IF(S$4=$D23,IF(OR(S$4=Tout_JF_P,NOT(NETWORKDAYS.INTL(S$4,S$4,Chômés))),"*",Montant),
IF(_T_E=S$4,IF(OR(S$4=Tout_JF_P,NOT(NETWORKDAYS.INTL(S$4,S$4,Chômés))),"*",Montant),
IF(AND(OFFSET(S23,,-Sens)&lt;&gt;"",OR(OFFSET(S$4,,-Sens)=Tout_JF_P,NOT(NETWORKDAYS.INTL(OFFSET(S$4,,-Sens),OFFSET(S$4,,-Sens),Chômés)))),IF(OR(S$4=Tout_JF_P,NOT(NETWORKDAYS.INTL(S$4,S$4,Chômés))),"*",Montant),
"")))))),"")</f>
        <v/>
      </c>
      <c r="T23" s="91" t="str">
        <f t="array" aca="1" ref="T23" ca="1">IFERROR(IF(T$4&lt;$D23,"",
IF(T$4&gt;La_Dernière_Opération,"",
IF(T$4=La_Dernière_Opération,Montant,
IF(T$4=$D23,IF(OR(T$4=Tout_JF_P,NOT(NETWORKDAYS.INTL(T$4,T$4,Chômés))),"*",Montant),
IF(_T_E=T$4,IF(OR(T$4=Tout_JF_P,NOT(NETWORKDAYS.INTL(T$4,T$4,Chômés))),"*",Montant),
IF(AND(OFFSET(T23,,-Sens)&lt;&gt;"",OR(OFFSET(T$4,,-Sens)=Tout_JF_P,NOT(NETWORKDAYS.INTL(OFFSET(T$4,,-Sens),OFFSET(T$4,,-Sens),Chômés)))),IF(OR(T$4=Tout_JF_P,NOT(NETWORKDAYS.INTL(T$4,T$4,Chômés))),"*",Montant),
"")))))),"")</f>
        <v/>
      </c>
      <c r="U23" s="91" t="str">
        <f t="array" aca="1" ref="U23" ca="1">IFERROR(IF(U$4&lt;$D23,"",
IF(U$4&gt;La_Dernière_Opération,"",
IF(U$4=La_Dernière_Opération,Montant,
IF(U$4=$D23,IF(OR(U$4=Tout_JF_P,NOT(NETWORKDAYS.INTL(U$4,U$4,Chômés))),"*",Montant),
IF(_T_E=U$4,IF(OR(U$4=Tout_JF_P,NOT(NETWORKDAYS.INTL(U$4,U$4,Chômés))),"*",Montant),
IF(AND(OFFSET(U23,,-Sens)&lt;&gt;"",OR(OFFSET(U$4,,-Sens)=Tout_JF_P,NOT(NETWORKDAYS.INTL(OFFSET(U$4,,-Sens),OFFSET(U$4,,-Sens),Chômés)))),IF(OR(U$4=Tout_JF_P,NOT(NETWORKDAYS.INTL(U$4,U$4,Chômés))),"*",Montant),
"")))))),"")</f>
        <v/>
      </c>
      <c r="V23" s="91" t="str">
        <f t="array" aca="1" ref="V23" ca="1">IFERROR(IF(V$4&lt;$D23,"",
IF(V$4&gt;La_Dernière_Opération,"",
IF(V$4=La_Dernière_Opération,Montant,
IF(V$4=$D23,IF(OR(V$4=Tout_JF_P,NOT(NETWORKDAYS.INTL(V$4,V$4,Chômés))),"*",Montant),
IF(_T_E=V$4,IF(OR(V$4=Tout_JF_P,NOT(NETWORKDAYS.INTL(V$4,V$4,Chômés))),"*",Montant),
IF(AND(OFFSET(V23,,-Sens)&lt;&gt;"",OR(OFFSET(V$4,,-Sens)=Tout_JF_P,NOT(NETWORKDAYS.INTL(OFFSET(V$4,,-Sens),OFFSET(V$4,,-Sens),Chômés)))),IF(OR(V$4=Tout_JF_P,NOT(NETWORKDAYS.INTL(V$4,V$4,Chômés))),"*",Montant),
"")))))),"")</f>
        <v/>
      </c>
      <c r="W23" s="91" t="str">
        <f t="array" aca="1" ref="W23" ca="1">IFERROR(IF(W$4&lt;$D23,"",
IF(W$4&gt;La_Dernière_Opération,"",
IF(W$4=La_Dernière_Opération,Montant,
IF(W$4=$D23,IF(OR(W$4=Tout_JF_P,NOT(NETWORKDAYS.INTL(W$4,W$4,Chômés))),"*",Montant),
IF(_T_E=W$4,IF(OR(W$4=Tout_JF_P,NOT(NETWORKDAYS.INTL(W$4,W$4,Chômés))),"*",Montant),
IF(AND(OFFSET(W23,,-Sens)&lt;&gt;"",OR(OFFSET(W$4,,-Sens)=Tout_JF_P,NOT(NETWORKDAYS.INTL(OFFSET(W$4,,-Sens),OFFSET(W$4,,-Sens),Chômés)))),IF(OR(W$4=Tout_JF_P,NOT(NETWORKDAYS.INTL(W$4,W$4,Chômés))),"*",Montant),
"")))))),"")</f>
        <v>VM</v>
      </c>
      <c r="X23" s="91" t="str">
        <f t="array" aca="1" ref="X23" ca="1">IFERROR(IF(X$4&lt;$D23,"",
IF(X$4&gt;La_Dernière_Opération,"",
IF(X$4=La_Dernière_Opération,Montant,
IF(X$4=$D23,IF(OR(X$4=Tout_JF_P,NOT(NETWORKDAYS.INTL(X$4,X$4,Chômés))),"*",Montant),
IF(_T_E=X$4,IF(OR(X$4=Tout_JF_P,NOT(NETWORKDAYS.INTL(X$4,X$4,Chômés))),"*",Montant),
IF(AND(OFFSET(X23,,-Sens)&lt;&gt;"",OR(OFFSET(X$4,,-Sens)=Tout_JF_P,NOT(NETWORKDAYS.INTL(OFFSET(X$4,,-Sens),OFFSET(X$4,,-Sens),Chômés)))),IF(OR(X$4=Tout_JF_P,NOT(NETWORKDAYS.INTL(X$4,X$4,Chômés))),"*",Montant),
"")))))),"")</f>
        <v/>
      </c>
      <c r="Y23" s="91" t="str">
        <f t="array" aca="1" ref="Y23" ca="1">IFERROR(IF(Y$4&lt;$D23,"",
IF(Y$4&gt;La_Dernière_Opération,"",
IF(Y$4=La_Dernière_Opération,Montant,
IF(Y$4=$D23,IF(OR(Y$4=Tout_JF_P,NOT(NETWORKDAYS.INTL(Y$4,Y$4,Chômés))),"*",Montant),
IF(_T_E=Y$4,IF(OR(Y$4=Tout_JF_P,NOT(NETWORKDAYS.INTL(Y$4,Y$4,Chômés))),"*",Montant),
IF(AND(OFFSET(Y23,,-Sens)&lt;&gt;"",OR(OFFSET(Y$4,,-Sens)=Tout_JF_P,NOT(NETWORKDAYS.INTL(OFFSET(Y$4,,-Sens),OFFSET(Y$4,,-Sens),Chômés)))),IF(OR(Y$4=Tout_JF_P,NOT(NETWORKDAYS.INTL(Y$4,Y$4,Chômés))),"*",Montant),
"")))))),"")</f>
        <v/>
      </c>
      <c r="Z23" s="91" t="str">
        <f t="array" aca="1" ref="Z23" ca="1">IFERROR(IF(Z$4&lt;$D23,"",
IF(Z$4&gt;La_Dernière_Opération,"",
IF(Z$4=La_Dernière_Opération,Montant,
IF(Z$4=$D23,IF(OR(Z$4=Tout_JF_P,NOT(NETWORKDAYS.INTL(Z$4,Z$4,Chômés))),"*",Montant),
IF(_T_E=Z$4,IF(OR(Z$4=Tout_JF_P,NOT(NETWORKDAYS.INTL(Z$4,Z$4,Chômés))),"*",Montant),
IF(AND(OFFSET(Z23,,-Sens)&lt;&gt;"",OR(OFFSET(Z$4,,-Sens)=Tout_JF_P,NOT(NETWORKDAYS.INTL(OFFSET(Z$4,,-Sens),OFFSET(Z$4,,-Sens),Chômés)))),IF(OR(Z$4=Tout_JF_P,NOT(NETWORKDAYS.INTL(Z$4,Z$4,Chômés))),"*",Montant),
"")))))),"")</f>
        <v/>
      </c>
      <c r="AA23" s="91" t="str">
        <f t="array" aca="1" ref="AA23" ca="1">IFERROR(IF(AA$4&lt;$D23,"",
IF(AA$4&gt;La_Dernière_Opération,"",
IF(AA$4=La_Dernière_Opération,Montant,
IF(AA$4=$D23,IF(OR(AA$4=Tout_JF_P,NOT(NETWORKDAYS.INTL(AA$4,AA$4,Chômés))),"*",Montant),
IF(_T_E=AA$4,IF(OR(AA$4=Tout_JF_P,NOT(NETWORKDAYS.INTL(AA$4,AA$4,Chômés))),"*",Montant),
IF(AND(OFFSET(AA23,,-Sens)&lt;&gt;"",OR(OFFSET(AA$4,,-Sens)=Tout_JF_P,NOT(NETWORKDAYS.INTL(OFFSET(AA$4,,-Sens),OFFSET(AA$4,,-Sens),Chômés)))),IF(OR(AA$4=Tout_JF_P,NOT(NETWORKDAYS.INTL(AA$4,AA$4,Chômés))),"*",Montant),
"")))))),"")</f>
        <v/>
      </c>
      <c r="AB23" s="91" t="str">
        <f t="array" aca="1" ref="AB23" ca="1">IFERROR(IF(AB$4&lt;$D23,"",
IF(AB$4&gt;La_Dernière_Opération,"",
IF(AB$4=La_Dernière_Opération,Montant,
IF(AB$4=$D23,IF(OR(AB$4=Tout_JF_P,NOT(NETWORKDAYS.INTL(AB$4,AB$4,Chômés))),"*",Montant),
IF(_T_E=AB$4,IF(OR(AB$4=Tout_JF_P,NOT(NETWORKDAYS.INTL(AB$4,AB$4,Chômés))),"*",Montant),
IF(AND(OFFSET(AB23,,-Sens)&lt;&gt;"",OR(OFFSET(AB$4,,-Sens)=Tout_JF_P,NOT(NETWORKDAYS.INTL(OFFSET(AB$4,,-Sens),OFFSET(AB$4,,-Sens),Chômés)))),IF(OR(AB$4=Tout_JF_P,NOT(NETWORKDAYS.INTL(AB$4,AB$4,Chômés))),"*",Montant),
"")))))),"")</f>
        <v/>
      </c>
      <c r="AC23" s="91" t="str">
        <f t="array" aca="1" ref="AC23" ca="1">IFERROR(IF(AC$4&lt;$D23,"",
IF(AC$4&gt;La_Dernière_Opération,"",
IF(AC$4=La_Dernière_Opération,Montant,
IF(AC$4=$D23,IF(OR(AC$4=Tout_JF_P,NOT(NETWORKDAYS.INTL(AC$4,AC$4,Chômés))),"*",Montant),
IF(_T_E=AC$4,IF(OR(AC$4=Tout_JF_P,NOT(NETWORKDAYS.INTL(AC$4,AC$4,Chômés))),"*",Montant),
IF(AND(OFFSET(AC23,,-Sens)&lt;&gt;"",OR(OFFSET(AC$4,,-Sens)=Tout_JF_P,NOT(NETWORKDAYS.INTL(OFFSET(AC$4,,-Sens),OFFSET(AC$4,,-Sens),Chômés)))),IF(OR(AC$4=Tout_JF_P,NOT(NETWORKDAYS.INTL(AC$4,AC$4,Chômés))),"*",Montant),
"")))))),"")</f>
        <v/>
      </c>
      <c r="AD23" s="91" t="str">
        <f t="array" aca="1" ref="AD23" ca="1">IFERROR(IF(AD$4&lt;$D23,"",
IF(AD$4&gt;La_Dernière_Opération,"",
IF(AD$4=La_Dernière_Opération,Montant,
IF(AD$4=$D23,IF(OR(AD$4=Tout_JF_P,NOT(NETWORKDAYS.INTL(AD$4,AD$4,Chômés))),"*",Montant),
IF(_T_E=AD$4,IF(OR(AD$4=Tout_JF_P,NOT(NETWORKDAYS.INTL(AD$4,AD$4,Chômés))),"*",Montant),
IF(AND(OFFSET(AD23,,-Sens)&lt;&gt;"",OR(OFFSET(AD$4,,-Sens)=Tout_JF_P,NOT(NETWORKDAYS.INTL(OFFSET(AD$4,,-Sens),OFFSET(AD$4,,-Sens),Chômés)))),IF(OR(AD$4=Tout_JF_P,NOT(NETWORKDAYS.INTL(AD$4,AD$4,Chômés))),"*",Montant),
"")))))),"")</f>
        <v/>
      </c>
      <c r="AE23" s="91" t="str">
        <f t="array" aca="1" ref="AE23" ca="1">IFERROR(IF(AE$4&lt;$D23,"",
IF(AE$4&gt;La_Dernière_Opération,"",
IF(AE$4=La_Dernière_Opération,Montant,
IF(AE$4=$D23,IF(OR(AE$4=Tout_JF_P,NOT(NETWORKDAYS.INTL(AE$4,AE$4,Chômés))),"*",Montant),
IF(_T_E=AE$4,IF(OR(AE$4=Tout_JF_P,NOT(NETWORKDAYS.INTL(AE$4,AE$4,Chômés))),"*",Montant),
IF(AND(OFFSET(AE23,,-Sens)&lt;&gt;"",OR(OFFSET(AE$4,,-Sens)=Tout_JF_P,NOT(NETWORKDAYS.INTL(OFFSET(AE$4,,-Sens),OFFSET(AE$4,,-Sens),Chômés)))),IF(OR(AE$4=Tout_JF_P,NOT(NETWORKDAYS.INTL(AE$4,AE$4,Chômés))),"*",Montant),
"")))))),"")</f>
        <v/>
      </c>
      <c r="AF23" s="91" t="str">
        <f t="array" aca="1" ref="AF23" ca="1">IFERROR(IF(AF$4&lt;$D23,"",
IF(AF$4&gt;La_Dernière_Opération,"",
IF(AF$4=La_Dernière_Opération,Montant,
IF(AF$4=$D23,IF(OR(AF$4=Tout_JF_P,NOT(NETWORKDAYS.INTL(AF$4,AF$4,Chômés))),"*",Montant),
IF(_T_E=AF$4,IF(OR(AF$4=Tout_JF_P,NOT(NETWORKDAYS.INTL(AF$4,AF$4,Chômés))),"*",Montant),
IF(AND(OFFSET(AF23,,-Sens)&lt;&gt;"",OR(OFFSET(AF$4,,-Sens)=Tout_JF_P,NOT(NETWORKDAYS.INTL(OFFSET(AF$4,,-Sens),OFFSET(AF$4,,-Sens),Chômés)))),IF(OR(AF$4=Tout_JF_P,NOT(NETWORKDAYS.INTL(AF$4,AF$4,Chômés))),"*",Montant),
"")))))),"")</f>
        <v/>
      </c>
      <c r="AG23" s="91" t="str">
        <f t="array" aca="1" ref="AG23" ca="1">IFERROR(IF(AG$4&lt;$D23,"",
IF(AG$4&gt;La_Dernière_Opération,"",
IF(AG$4=La_Dernière_Opération,Montant,
IF(AG$4=$D23,IF(OR(AG$4=Tout_JF_P,NOT(NETWORKDAYS.INTL(AG$4,AG$4,Chômés))),"*",Montant),
IF(_T_E=AG$4,IF(OR(AG$4=Tout_JF_P,NOT(NETWORKDAYS.INTL(AG$4,AG$4,Chômés))),"*",Montant),
IF(AND(OFFSET(AG23,,-Sens)&lt;&gt;"",OR(OFFSET(AG$4,,-Sens)=Tout_JF_P,NOT(NETWORKDAYS.INTL(OFFSET(AG$4,,-Sens),OFFSET(AG$4,,-Sens),Chômés)))),IF(OR(AG$4=Tout_JF_P,NOT(NETWORKDAYS.INTL(AG$4,AG$4,Chômés))),"*",Montant),
"")))))),"")</f>
        <v/>
      </c>
      <c r="AH23" s="91" t="str">
        <f t="array" aca="1" ref="AH23" ca="1">IFERROR(IF(AH$4&lt;$D23,"",
IF(AH$4&gt;La_Dernière_Opération,"",
IF(AH$4=La_Dernière_Opération,Montant,
IF(AH$4=$D23,IF(OR(AH$4=Tout_JF_P,NOT(NETWORKDAYS.INTL(AH$4,AH$4,Chômés))),"*",Montant),
IF(_T_E=AH$4,IF(OR(AH$4=Tout_JF_P,NOT(NETWORKDAYS.INTL(AH$4,AH$4,Chômés))),"*",Montant),
IF(AND(OFFSET(AH23,,-Sens)&lt;&gt;"",OR(OFFSET(AH$4,,-Sens)=Tout_JF_P,NOT(NETWORKDAYS.INTL(OFFSET(AH$4,,-Sens),OFFSET(AH$4,,-Sens),Chômés)))),IF(OR(AH$4=Tout_JF_P,NOT(NETWORKDAYS.INTL(AH$4,AH$4,Chômés))),"*",Montant),
"")))))),"")</f>
        <v/>
      </c>
      <c r="AI23" s="91" t="str">
        <f t="array" aca="1" ref="AI23" ca="1">IFERROR(IF(AI$4&lt;$D23,"",
IF(AI$4&gt;La_Dernière_Opération,"",
IF(AI$4=La_Dernière_Opération,Montant,
IF(AI$4=$D23,IF(OR(AI$4=Tout_JF_P,NOT(NETWORKDAYS.INTL(AI$4,AI$4,Chômés))),"*",Montant),
IF(_T_E=AI$4,IF(OR(AI$4=Tout_JF_P,NOT(NETWORKDAYS.INTL(AI$4,AI$4,Chômés))),"*",Montant),
IF(AND(OFFSET(AI23,,-Sens)&lt;&gt;"",OR(OFFSET(AI$4,,-Sens)=Tout_JF_P,NOT(NETWORKDAYS.INTL(OFFSET(AI$4,,-Sens),OFFSET(AI$4,,-Sens),Chômés)))),IF(OR(AI$4=Tout_JF_P,NOT(NETWORKDAYS.INTL(AI$4,AI$4,Chômés))),"*",Montant),
"")))))),"")</f>
        <v/>
      </c>
      <c r="AJ23" s="91" t="str">
        <f t="array" aca="1" ref="AJ23" ca="1">IFERROR(IF(AJ$4&lt;$D23,"",
IF(AJ$4&gt;La_Dernière_Opération,"",
IF(AJ$4=La_Dernière_Opération,Montant,
IF(AJ$4=$D23,IF(OR(AJ$4=Tout_JF_P,NOT(NETWORKDAYS.INTL(AJ$4,AJ$4,Chômés))),"*",Montant),
IF(_T_E=AJ$4,IF(OR(AJ$4=Tout_JF_P,NOT(NETWORKDAYS.INTL(AJ$4,AJ$4,Chômés))),"*",Montant),
IF(AND(OFFSET(AJ23,,-Sens)&lt;&gt;"",OR(OFFSET(AJ$4,,-Sens)=Tout_JF_P,NOT(NETWORKDAYS.INTL(OFFSET(AJ$4,,-Sens),OFFSET(AJ$4,,-Sens),Chômés)))),IF(OR(AJ$4=Tout_JF_P,NOT(NETWORKDAYS.INTL(AJ$4,AJ$4,Chômés))),"*",Montant),
"")))))),"")</f>
        <v/>
      </c>
      <c r="AK23" s="91" t="str">
        <f t="array" aca="1" ref="AK23" ca="1">IFERROR(IF(AK$4&lt;$D23,"",
IF(AK$4&gt;La_Dernière_Opération,"",
IF(AK$4=La_Dernière_Opération,Montant,
IF(AK$4=$D23,IF(OR(AK$4=Tout_JF_P,NOT(NETWORKDAYS.INTL(AK$4,AK$4,Chômés))),"*",Montant),
IF(_T_E=AK$4,IF(OR(AK$4=Tout_JF_P,NOT(NETWORKDAYS.INTL(AK$4,AK$4,Chômés))),"*",Montant),
IF(AND(OFFSET(AK23,,-Sens)&lt;&gt;"",OR(OFFSET(AK$4,,-Sens)=Tout_JF_P,NOT(NETWORKDAYS.INTL(OFFSET(AK$4,,-Sens),OFFSET(AK$4,,-Sens),Chômés)))),IF(OR(AK$4=Tout_JF_P,NOT(NETWORKDAYS.INTL(AK$4,AK$4,Chômés))),"*",Montant),
"")))))),"")</f>
        <v/>
      </c>
      <c r="AL23" s="91" t="str">
        <f t="array" aca="1" ref="AL23" ca="1">IFERROR(IF(AL$4&lt;$D23,"",
IF(AL$4&gt;La_Dernière_Opération,"",
IF(AL$4=La_Dernière_Opération,Montant,
IF(AL$4=$D23,IF(OR(AL$4=Tout_JF_P,NOT(NETWORKDAYS.INTL(AL$4,AL$4,Chômés))),"*",Montant),
IF(_T_E=AL$4,IF(OR(AL$4=Tout_JF_P,NOT(NETWORKDAYS.INTL(AL$4,AL$4,Chômés))),"*",Montant),
IF(AND(OFFSET(AL23,,-Sens)&lt;&gt;"",OR(OFFSET(AL$4,,-Sens)=Tout_JF_P,NOT(NETWORKDAYS.INTL(OFFSET(AL$4,,-Sens),OFFSET(AL$4,,-Sens),Chômés)))),IF(OR(AL$4=Tout_JF_P,NOT(NETWORKDAYS.INTL(AL$4,AL$4,Chômés))),"*",Montant),
"")))))),"")</f>
        <v/>
      </c>
      <c r="AM23" s="91" t="str">
        <f t="array" aca="1" ref="AM23" ca="1">IFERROR(IF(AM$4&lt;$D23,"",
IF(AM$4&gt;La_Dernière_Opération,"",
IF(AM$4=La_Dernière_Opération,Montant,
IF(AM$4=$D23,IF(OR(AM$4=Tout_JF_P,NOT(NETWORKDAYS.INTL(AM$4,AM$4,Chômés))),"*",Montant),
IF(_T_E=AM$4,IF(OR(AM$4=Tout_JF_P,NOT(NETWORKDAYS.INTL(AM$4,AM$4,Chômés))),"*",Montant),
IF(AND(OFFSET(AM23,,-Sens)&lt;&gt;"",OR(OFFSET(AM$4,,-Sens)=Tout_JF_P,NOT(NETWORKDAYS.INTL(OFFSET(AM$4,,-Sens),OFFSET(AM$4,,-Sens),Chômés)))),IF(OR(AM$4=Tout_JF_P,NOT(NETWORKDAYS.INTL(AM$4,AM$4,Chômés))),"*",Montant),
"")))))),"")</f>
        <v/>
      </c>
      <c r="AN23" s="91" t="str">
        <f t="array" aca="1" ref="AN23" ca="1">IFERROR(IF(AN$4&lt;$D23,"",
IF(AN$4&gt;La_Dernière_Opération,"",
IF(AN$4=La_Dernière_Opération,Montant,
IF(AN$4=$D23,IF(OR(AN$4=Tout_JF_P,NOT(NETWORKDAYS.INTL(AN$4,AN$4,Chômés))),"*",Montant),
IF(_T_E=AN$4,IF(OR(AN$4=Tout_JF_P,NOT(NETWORKDAYS.INTL(AN$4,AN$4,Chômés))),"*",Montant),
IF(AND(OFFSET(AN23,,-Sens)&lt;&gt;"",OR(OFFSET(AN$4,,-Sens)=Tout_JF_P,NOT(NETWORKDAYS.INTL(OFFSET(AN$4,,-Sens),OFFSET(AN$4,,-Sens),Chômés)))),IF(OR(AN$4=Tout_JF_P,NOT(NETWORKDAYS.INTL(AN$4,AN$4,Chômés))),"*",Montant),
"")))))),"")</f>
        <v/>
      </c>
      <c r="AO23" s="91" t="str">
        <f t="array" aca="1" ref="AO23" ca="1">IFERROR(IF(AO$4&lt;$D23,"",
IF(AO$4&gt;La_Dernière_Opération,"",
IF(AO$4=La_Dernière_Opération,Montant,
IF(AO$4=$D23,IF(OR(AO$4=Tout_JF_P,NOT(NETWORKDAYS.INTL(AO$4,AO$4,Chômés))),"*",Montant),
IF(_T_E=AO$4,IF(OR(AO$4=Tout_JF_P,NOT(NETWORKDAYS.INTL(AO$4,AO$4,Chômés))),"*",Montant),
IF(AND(OFFSET(AO23,,-Sens)&lt;&gt;"",OR(OFFSET(AO$4,,-Sens)=Tout_JF_P,NOT(NETWORKDAYS.INTL(OFFSET(AO$4,,-Sens),OFFSET(AO$4,,-Sens),Chômés)))),IF(OR(AO$4=Tout_JF_P,NOT(NETWORKDAYS.INTL(AO$4,AO$4,Chômés))),"*",Montant),
"")))))),"")</f>
        <v/>
      </c>
      <c r="AP23" s="91" t="str">
        <f t="array" aca="1" ref="AP23" ca="1">IFERROR(IF(AP$4&lt;$D23,"",
IF(AP$4&gt;La_Dernière_Opération,"",
IF(AP$4=La_Dernière_Opération,Montant,
IF(AP$4=$D23,IF(OR(AP$4=Tout_JF_P,NOT(NETWORKDAYS.INTL(AP$4,AP$4,Chômés))),"*",Montant),
IF(_T_E=AP$4,IF(OR(AP$4=Tout_JF_P,NOT(NETWORKDAYS.INTL(AP$4,AP$4,Chômés))),"*",Montant),
IF(AND(OFFSET(AP23,,-Sens)&lt;&gt;"",OR(OFFSET(AP$4,,-Sens)=Tout_JF_P,NOT(NETWORKDAYS.INTL(OFFSET(AP$4,,-Sens),OFFSET(AP$4,,-Sens),Chômés)))),IF(OR(AP$4=Tout_JF_P,NOT(NETWORKDAYS.INTL(AP$4,AP$4,Chômés))),"*",Montant),
"")))))),"")</f>
        <v/>
      </c>
      <c r="AQ23" s="91" t="str">
        <f t="array" aca="1" ref="AQ23" ca="1">IFERROR(IF(AQ$4&lt;$D23,"",
IF(AQ$4&gt;La_Dernière_Opération,"",
IF(AQ$4=La_Dernière_Opération,Montant,
IF(AQ$4=$D23,IF(OR(AQ$4=Tout_JF_P,NOT(NETWORKDAYS.INTL(AQ$4,AQ$4,Chômés))),"*",Montant),
IF(_T_E=AQ$4,IF(OR(AQ$4=Tout_JF_P,NOT(NETWORKDAYS.INTL(AQ$4,AQ$4,Chômés))),"*",Montant),
IF(AND(OFFSET(AQ23,,-Sens)&lt;&gt;"",OR(OFFSET(AQ$4,,-Sens)=Tout_JF_P,NOT(NETWORKDAYS.INTL(OFFSET(AQ$4,,-Sens),OFFSET(AQ$4,,-Sens),Chômés)))),IF(OR(AQ$4=Tout_JF_P,NOT(NETWORKDAYS.INTL(AQ$4,AQ$4,Chômés))),"*",Montant),
"")))))),"")</f>
        <v/>
      </c>
      <c r="AR23" s="91" t="str">
        <f t="array" aca="1" ref="AR23" ca="1">IFERROR(IF(AR$4&lt;$D23,"",
IF(AR$4&gt;La_Dernière_Opération,"",
IF(AR$4=La_Dernière_Opération,Montant,
IF(AR$4=$D23,IF(OR(AR$4=Tout_JF_P,NOT(NETWORKDAYS.INTL(AR$4,AR$4,Chômés))),"*",Montant),
IF(_T_E=AR$4,IF(OR(AR$4=Tout_JF_P,NOT(NETWORKDAYS.INTL(AR$4,AR$4,Chômés))),"*",Montant),
IF(AND(OFFSET(AR23,,-Sens)&lt;&gt;"",OR(OFFSET(AR$4,,-Sens)=Tout_JF_P,NOT(NETWORKDAYS.INTL(OFFSET(AR$4,,-Sens),OFFSET(AR$4,,-Sens),Chômés)))),IF(OR(AR$4=Tout_JF_P,NOT(NETWORKDAYS.INTL(AR$4,AR$4,Chômés))),"*",Montant),
"")))))),"")</f>
        <v/>
      </c>
      <c r="AS23" s="91" t="str">
        <f t="array" aca="1" ref="AS23" ca="1">IFERROR(IF(AS$4&lt;$D23,"",
IF(AS$4&gt;La_Dernière_Opération,"",
IF(AS$4=La_Dernière_Opération,Montant,
IF(AS$4=$D23,IF(OR(AS$4=Tout_JF_P,NOT(NETWORKDAYS.INTL(AS$4,AS$4,Chômés))),"*",Montant),
IF(_T_E=AS$4,IF(OR(AS$4=Tout_JF_P,NOT(NETWORKDAYS.INTL(AS$4,AS$4,Chômés))),"*",Montant),
IF(AND(OFFSET(AS23,,-Sens)&lt;&gt;"",OR(OFFSET(AS$4,,-Sens)=Tout_JF_P,NOT(NETWORKDAYS.INTL(OFFSET(AS$4,,-Sens),OFFSET(AS$4,,-Sens),Chômés)))),IF(OR(AS$4=Tout_JF_P,NOT(NETWORKDAYS.INTL(AS$4,AS$4,Chômés))),"*",Montant),
"")))))),"")</f>
        <v/>
      </c>
      <c r="AT23" s="91" t="str">
        <f t="array" aca="1" ref="AT23" ca="1">IFERROR(IF(AT$4&lt;$D23,"",
IF(AT$4&gt;La_Dernière_Opération,"",
IF(AT$4=La_Dernière_Opération,Montant,
IF(AT$4=$D23,IF(OR(AT$4=Tout_JF_P,NOT(NETWORKDAYS.INTL(AT$4,AT$4,Chômés))),"*",Montant),
IF(_T_E=AT$4,IF(OR(AT$4=Tout_JF_P,NOT(NETWORKDAYS.INTL(AT$4,AT$4,Chômés))),"*",Montant),
IF(AND(OFFSET(AT23,,-Sens)&lt;&gt;"",OR(OFFSET(AT$4,,-Sens)=Tout_JF_P,NOT(NETWORKDAYS.INTL(OFFSET(AT$4,,-Sens),OFFSET(AT$4,,-Sens),Chômés)))),IF(OR(AT$4=Tout_JF_P,NOT(NETWORKDAYS.INTL(AT$4,AT$4,Chômés))),"*",Montant),
"")))))),"")</f>
        <v/>
      </c>
      <c r="AU23" s="91" t="str">
        <f t="array" aca="1" ref="AU23" ca="1">IFERROR(IF(AU$4&lt;$D23,"",
IF(AU$4&gt;La_Dernière_Opération,"",
IF(AU$4=La_Dernière_Opération,Montant,
IF(AU$4=$D23,IF(OR(AU$4=Tout_JF_P,NOT(NETWORKDAYS.INTL(AU$4,AU$4,Chômés))),"*",Montant),
IF(_T_E=AU$4,IF(OR(AU$4=Tout_JF_P,NOT(NETWORKDAYS.INTL(AU$4,AU$4,Chômés))),"*",Montant),
IF(AND(OFFSET(AU23,,-Sens)&lt;&gt;"",OR(OFFSET(AU$4,,-Sens)=Tout_JF_P,NOT(NETWORKDAYS.INTL(OFFSET(AU$4,,-Sens),OFFSET(AU$4,,-Sens),Chômés)))),IF(OR(AU$4=Tout_JF_P,NOT(NETWORKDAYS.INTL(AU$4,AU$4,Chômés))),"*",Montant),
"")))))),"")</f>
        <v/>
      </c>
      <c r="AV23" s="91" t="str">
        <f t="array" aca="1" ref="AV23" ca="1">IFERROR(IF(AV$4&lt;$D23,"",
IF(AV$4&gt;La_Dernière_Opération,"",
IF(AV$4=La_Dernière_Opération,Montant,
IF(AV$4=$D23,IF(OR(AV$4=Tout_JF_P,NOT(NETWORKDAYS.INTL(AV$4,AV$4,Chômés))),"*",Montant),
IF(_T_E=AV$4,IF(OR(AV$4=Tout_JF_P,NOT(NETWORKDAYS.INTL(AV$4,AV$4,Chômés))),"*",Montant),
IF(AND(OFFSET(AV23,,-Sens)&lt;&gt;"",OR(OFFSET(AV$4,,-Sens)=Tout_JF_P,NOT(NETWORKDAYS.INTL(OFFSET(AV$4,,-Sens),OFFSET(AV$4,,-Sens),Chômés)))),IF(OR(AV$4=Tout_JF_P,NOT(NETWORKDAYS.INTL(AV$4,AV$4,Chômés))),"*",Montant),
"")))))),"")</f>
        <v/>
      </c>
      <c r="AW23" s="91" t="str">
        <f t="array" aca="1" ref="AW23" ca="1">IFERROR(IF(AW$4&lt;$D23,"",
IF(AW$4&gt;La_Dernière_Opération,"",
IF(AW$4=La_Dernière_Opération,Montant,
IF(AW$4=$D23,IF(OR(AW$4=Tout_JF_P,NOT(NETWORKDAYS.INTL(AW$4,AW$4,Chômés))),"*",Montant),
IF(_T_E=AW$4,IF(OR(AW$4=Tout_JF_P,NOT(NETWORKDAYS.INTL(AW$4,AW$4,Chômés))),"*",Montant),
IF(AND(OFFSET(AW23,,-Sens)&lt;&gt;"",OR(OFFSET(AW$4,,-Sens)=Tout_JF_P,NOT(NETWORKDAYS.INTL(OFFSET(AW$4,,-Sens),OFFSET(AW$4,,-Sens),Chômés)))),IF(OR(AW$4=Tout_JF_P,NOT(NETWORKDAYS.INTL(AW$4,AW$4,Chômés))),"*",Montant),
"")))))),"")</f>
        <v/>
      </c>
      <c r="AX23" s="91" t="str">
        <f t="array" aca="1" ref="AX23" ca="1">IFERROR(IF(AX$4&lt;$D23,"",
IF(AX$4&gt;La_Dernière_Opération,"",
IF(AX$4=La_Dernière_Opération,Montant,
IF(AX$4=$D23,IF(OR(AX$4=Tout_JF_P,NOT(NETWORKDAYS.INTL(AX$4,AX$4,Chômés))),"*",Montant),
IF(_T_E=AX$4,IF(OR(AX$4=Tout_JF_P,NOT(NETWORKDAYS.INTL(AX$4,AX$4,Chômés))),"*",Montant),
IF(AND(OFFSET(AX23,,-Sens)&lt;&gt;"",OR(OFFSET(AX$4,,-Sens)=Tout_JF_P,NOT(NETWORKDAYS.INTL(OFFSET(AX$4,,-Sens),OFFSET(AX$4,,-Sens),Chômés)))),IF(OR(AX$4=Tout_JF_P,NOT(NETWORKDAYS.INTL(AX$4,AX$4,Chômés))),"*",Montant),
"")))))),"")</f>
        <v/>
      </c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  <c r="OL23" s="5"/>
      <c r="OM23" s="5"/>
      <c r="ON23" s="5"/>
      <c r="OO23" s="5"/>
      <c r="OP23" s="5"/>
      <c r="OQ23" s="5"/>
      <c r="OR23" s="5"/>
      <c r="OS23" s="5"/>
      <c r="OT23" s="5"/>
      <c r="OU23" s="5"/>
      <c r="OV23" s="5"/>
      <c r="OW23" s="5"/>
      <c r="OX23" s="5"/>
      <c r="OY23" s="5"/>
      <c r="OZ23" s="5"/>
      <c r="PA23" s="5"/>
      <c r="PB23" s="5"/>
      <c r="PC23" s="5"/>
      <c r="PD23" s="5"/>
      <c r="PE23" s="5"/>
      <c r="PF23" s="5"/>
      <c r="PG23" s="5"/>
      <c r="PH23" s="5"/>
      <c r="PI23" s="5"/>
      <c r="PJ23" s="5"/>
      <c r="PK23" s="5"/>
      <c r="PL23" s="5"/>
      <c r="PM23" s="5"/>
      <c r="PN23" s="5"/>
      <c r="PO23" s="5"/>
      <c r="PP23" s="5"/>
      <c r="PQ23" s="5"/>
      <c r="PR23" s="5"/>
      <c r="PS23" s="5"/>
      <c r="PT23" s="5"/>
      <c r="PU23" s="5"/>
      <c r="PV23" s="5"/>
      <c r="PW23" s="5"/>
      <c r="PX23" s="5"/>
      <c r="PY23" s="5"/>
      <c r="PZ23" s="5"/>
      <c r="QA23" s="5"/>
      <c r="QB23" s="5"/>
      <c r="QC23" s="5"/>
      <c r="QD23" s="5"/>
      <c r="QE23" s="5"/>
      <c r="QF23" s="5"/>
      <c r="QG23" s="5"/>
      <c r="QH23" s="5"/>
      <c r="QI23" s="5"/>
      <c r="QJ23" s="5"/>
      <c r="QK23" s="5"/>
      <c r="QL23" s="5"/>
      <c r="QM23" s="5"/>
      <c r="QN23" s="5"/>
      <c r="QO23" s="5"/>
      <c r="QP23" s="5"/>
      <c r="QQ23" s="5"/>
      <c r="QR23" s="5"/>
      <c r="QS23" s="5"/>
      <c r="QT23" s="5"/>
      <c r="QU23" s="5"/>
      <c r="QV23" s="5"/>
      <c r="QW23" s="5"/>
      <c r="QX23" s="5"/>
      <c r="QY23" s="5"/>
      <c r="QZ23" s="5"/>
      <c r="RA23" s="5"/>
      <c r="RB23" s="5"/>
      <c r="RC23" s="5"/>
      <c r="RD23" s="5"/>
      <c r="RE23" s="5"/>
      <c r="RF23" s="5"/>
      <c r="RG23" s="5"/>
      <c r="RH23" s="5"/>
      <c r="RI23" s="5"/>
      <c r="RJ23" s="5"/>
      <c r="RK23" s="5"/>
      <c r="RL23" s="5"/>
      <c r="RM23" s="5"/>
      <c r="RN23" s="5"/>
      <c r="RO23" s="5"/>
      <c r="RP23" s="5"/>
      <c r="RQ23" s="5"/>
      <c r="RR23" s="5"/>
      <c r="RS23" s="5"/>
      <c r="RT23" s="5"/>
      <c r="RU23" s="5"/>
      <c r="RV23" s="5"/>
      <c r="RW23" s="5"/>
      <c r="RX23" s="5"/>
      <c r="RY23" s="5"/>
      <c r="RZ23" s="5"/>
      <c r="SA23" s="5"/>
      <c r="SB23" s="5"/>
      <c r="SC23" s="5"/>
      <c r="SD23" s="5"/>
      <c r="SE23" s="5"/>
      <c r="SF23" s="5"/>
      <c r="SG23" s="5"/>
      <c r="SH23" s="5"/>
      <c r="SI23" s="5"/>
      <c r="SJ23" s="5"/>
      <c r="SK23" s="5"/>
      <c r="SL23" s="5"/>
      <c r="SM23" s="5"/>
      <c r="SN23" s="5"/>
      <c r="SO23" s="5"/>
      <c r="SP23" s="5"/>
      <c r="SQ23" s="5"/>
      <c r="SR23" s="5"/>
      <c r="SS23" s="5"/>
      <c r="ST23" s="5"/>
      <c r="SU23" s="5"/>
      <c r="SV23" s="5"/>
      <c r="SW23" s="5"/>
      <c r="SX23" s="5"/>
      <c r="SY23" s="5"/>
      <c r="SZ23" s="5"/>
      <c r="TA23" s="5"/>
      <c r="TB23" s="5"/>
      <c r="TC23" s="5"/>
      <c r="TD23" s="5"/>
      <c r="TE23" s="5"/>
      <c r="TF23" s="5"/>
      <c r="TG23" s="5"/>
      <c r="TH23" s="5"/>
      <c r="TI23" s="5"/>
      <c r="TJ23" s="5"/>
      <c r="TK23" s="5"/>
      <c r="TL23" s="5"/>
      <c r="TM23" s="5"/>
      <c r="TN23" s="5"/>
      <c r="TO23" s="5"/>
      <c r="TP23" s="5"/>
      <c r="TQ23" s="5"/>
      <c r="TR23" s="5"/>
      <c r="TS23" s="5"/>
      <c r="TT23" s="5"/>
      <c r="TU23" s="5"/>
      <c r="TV23" s="5"/>
      <c r="TW23" s="5"/>
      <c r="TX23" s="5"/>
      <c r="TY23" s="5"/>
      <c r="TZ23" s="5"/>
      <c r="UA23" s="5"/>
      <c r="UB23" s="5"/>
      <c r="UC23" s="5"/>
      <c r="UD23" s="5"/>
      <c r="UE23" s="5"/>
      <c r="UF23" s="5"/>
      <c r="UG23" s="5"/>
      <c r="UH23" s="5"/>
      <c r="UI23" s="5"/>
      <c r="UJ23" s="5"/>
      <c r="UK23" s="5"/>
      <c r="UL23" s="5"/>
      <c r="UM23" s="5"/>
      <c r="UN23" s="5"/>
      <c r="UO23" s="5"/>
      <c r="UP23" s="5"/>
      <c r="UQ23" s="5"/>
      <c r="UR23" s="5"/>
      <c r="US23" s="5"/>
      <c r="UT23" s="5"/>
      <c r="UU23" s="5"/>
      <c r="UV23" s="5"/>
      <c r="UW23" s="5"/>
      <c r="UX23" s="5"/>
      <c r="UY23" s="5"/>
      <c r="UZ23" s="5"/>
      <c r="VA23" s="5"/>
      <c r="VB23" s="5"/>
      <c r="VC23" s="5"/>
      <c r="VD23" s="5"/>
      <c r="VE23" s="5"/>
      <c r="VF23" s="5"/>
      <c r="VG23" s="5"/>
      <c r="VH23" s="5"/>
      <c r="VI23" s="5"/>
      <c r="VJ23" s="5"/>
      <c r="VK23" s="5"/>
      <c r="VL23" s="5"/>
      <c r="VM23" s="5"/>
      <c r="VN23" s="5"/>
      <c r="VO23" s="5"/>
      <c r="VP23" s="5"/>
      <c r="VQ23" s="5"/>
      <c r="VR23" s="5"/>
      <c r="VS23" s="5"/>
      <c r="VT23" s="5"/>
      <c r="VU23" s="5"/>
      <c r="VV23" s="5"/>
      <c r="VW23" s="5"/>
      <c r="VX23" s="5"/>
      <c r="VY23" s="5"/>
      <c r="VZ23" s="5"/>
      <c r="WA23" s="5"/>
      <c r="WB23" s="5"/>
      <c r="WC23" s="5"/>
      <c r="WD23" s="5"/>
      <c r="WE23" s="5"/>
      <c r="WF23" s="5"/>
      <c r="WG23" s="5"/>
      <c r="WH23" s="5"/>
      <c r="WI23" s="5"/>
      <c r="WJ23" s="5"/>
      <c r="WK23" s="5"/>
      <c r="WL23" s="5"/>
      <c r="WM23" s="5"/>
      <c r="WN23" s="5"/>
      <c r="WO23" s="5"/>
      <c r="WP23" s="5"/>
      <c r="WQ23" s="5"/>
      <c r="WR23" s="5"/>
      <c r="WS23" s="5"/>
      <c r="WT23" s="5"/>
      <c r="WU23" s="5"/>
      <c r="WV23" s="5"/>
      <c r="WW23" s="5"/>
      <c r="WX23" s="5"/>
      <c r="WY23" s="5"/>
      <c r="WZ23" s="5"/>
      <c r="XA23" s="5"/>
      <c r="XB23" s="5"/>
      <c r="XC23" s="5"/>
      <c r="XD23" s="5"/>
      <c r="XE23" s="5"/>
      <c r="XF23" s="5"/>
      <c r="XG23" s="5"/>
      <c r="XH23" s="5"/>
      <c r="XI23" s="5"/>
      <c r="XJ23" s="5"/>
      <c r="XK23" s="5"/>
      <c r="XL23" s="5"/>
      <c r="XM23" s="5"/>
      <c r="XN23" s="5"/>
      <c r="XO23" s="5"/>
      <c r="XP23" s="5"/>
      <c r="XQ23" s="5"/>
      <c r="XR23" s="5"/>
      <c r="XS23" s="5"/>
      <c r="XT23" s="5"/>
      <c r="XU23" s="5"/>
      <c r="XV23" s="5"/>
      <c r="XW23" s="5"/>
      <c r="XX23" s="5"/>
      <c r="XY23" s="5"/>
      <c r="XZ23" s="5"/>
      <c r="YA23" s="5"/>
      <c r="YB23" s="5"/>
      <c r="YC23" s="5"/>
      <c r="YD23" s="5"/>
      <c r="YE23" s="5"/>
      <c r="YF23" s="5"/>
      <c r="YG23" s="5"/>
      <c r="YH23" s="5"/>
      <c r="YI23" s="5"/>
      <c r="YJ23" s="5"/>
      <c r="YK23" s="5"/>
      <c r="YL23" s="5"/>
      <c r="YM23" s="5"/>
      <c r="YN23" s="5"/>
      <c r="YO23" s="5"/>
      <c r="YP23" s="5"/>
      <c r="YQ23" s="5"/>
      <c r="YR23" s="5"/>
      <c r="YS23" s="5"/>
      <c r="YT23" s="5"/>
      <c r="YU23" s="5"/>
      <c r="YV23" s="5"/>
      <c r="YW23" s="5"/>
      <c r="YX23" s="5"/>
      <c r="YY23" s="5"/>
      <c r="YZ23" s="5"/>
      <c r="ZA23" s="5"/>
      <c r="ZB23" s="5"/>
      <c r="ZC23" s="5"/>
      <c r="ZD23" s="5"/>
      <c r="ZE23" s="5"/>
      <c r="ZF23" s="5"/>
      <c r="ZG23" s="5"/>
      <c r="ZH23" s="5"/>
      <c r="ZI23" s="5"/>
      <c r="ZJ23" s="5"/>
      <c r="ZK23" s="5"/>
      <c r="ZL23" s="5"/>
      <c r="ZM23" s="5"/>
      <c r="ZN23" s="5"/>
      <c r="ZO23" s="5"/>
      <c r="ZP23" s="5"/>
      <c r="ZQ23" s="5"/>
      <c r="ZR23" s="5"/>
      <c r="ZS23" s="5"/>
      <c r="ZT23" s="5"/>
      <c r="ZU23" s="5"/>
      <c r="ZV23" s="5"/>
      <c r="ZW23" s="5"/>
      <c r="ZX23" s="5"/>
      <c r="ZY23" s="5"/>
      <c r="ZZ23" s="5"/>
    </row>
    <row r="24" spans="1:702" ht="26.25" x14ac:dyDescent="0.25">
      <c r="A24" s="61" t="s">
        <v>131</v>
      </c>
      <c r="B24" s="44" t="s">
        <v>166</v>
      </c>
      <c r="C24" s="35"/>
      <c r="D24" s="56">
        <v>43809</v>
      </c>
      <c r="E24" s="30" t="s">
        <v>52</v>
      </c>
      <c r="F24" s="30">
        <v>10000</v>
      </c>
      <c r="G24" s="35"/>
      <c r="H24" s="56">
        <f t="array" aca="1" ref="H24" ca="1">IF(OR($D24=Fériés,$D24=Ponts,NOT(NETWORKDAYS.INTL($D24,$D24,Chômés))),"Erreur de",IF($D24="","Absence de",IFERROR(
IF($I24="Terminé","Opération",
IF(TODAY()&lt;=$D24,$D24,
IF($I24&lt;WORKDAY.INTL(Prochaine_Echéance,IF(OR(WORKDAY.INTL(Prochaine_Echéance,0,Chômés,Tout_JF_P)=Tout_JF_P),1,0)*Sens,Chômés,Tout_JF_P),
$I24,
WORKDAY.INTL(Prochaine_Echéance,IF(OR(WORKDAY.INTL(Prochaine_Echéance,0,Chômés,Tout_JF_P)=Tout_JF_P),1,0)*Sens,Chômés,Tout_JF_P))
)),
IF($D24="","Absence de","Erreur de"))))</f>
        <v>43900</v>
      </c>
      <c r="I24" s="60" t="str">
        <f t="array" aca="1" ref="I24" ca="1">IF(OR($D24=Fériés,$D24=Ponts,NOT(NETWORKDAYS.INTL($D24,$D24,Chômés))),"date de début",IFERROR(
IF(La_Dernière_Opération&gt;EDATE($D24,100),"Perpétuel",
IF(La_Dernière_Opération&lt;TODAY(),"Terminé",La_Dernière_Opération)),IF(AND(ISNUMBER($D24),$E24=""),"périodicité","date de début")))</f>
        <v>Perpétuel</v>
      </c>
      <c r="J24" s="40" t="str">
        <f t="array" aca="1" ref="J24" ca="1">IFERROR(IF(J$4&lt;$D24,"",
IF(J$4&gt;La_Dernière_Opération,"",
IF(J$4=La_Dernière_Opération,Montant,
IF(J$4=$D24,IF(OR(J$4=Tout_JF_P,NOT(NETWORKDAYS.INTL(J$4,J$4,Chômés))),"*",Montant),
IF(_T_E=J$4,IF(OR(J$4=Tout_JF_P,NOT(NETWORKDAYS.INTL(J$4,J$4,Chômés))),"*",Montant),
IF(AND(OFFSET(J24,,-Sens)&lt;&gt;"",OR(OFFSET(J$4,,-Sens)=Tout_JF_P,NOT(NETWORKDAYS.INTL(OFFSET(J$4,,-Sens),OFFSET(J$4,,-Sens),Chômés)))),IF(OR(J$4=Tout_JF_P,NOT(NETWORKDAYS.INTL(J$4,J$4,Chômés))),"*",Montant),
"")))))),"")</f>
        <v/>
      </c>
      <c r="K24" s="40" t="str">
        <f t="array" aca="1" ref="K24" ca="1">IFERROR(IF(K$4&lt;$D24,"",
IF(K$4&gt;La_Dernière_Opération,"",
IF(K$4=La_Dernière_Opération,Montant,
IF(K$4=$D24,IF(OR(K$4=Tout_JF_P,NOT(NETWORKDAYS.INTL(K$4,K$4,Chômés))),"*",Montant),
IF(_T_E=K$4,IF(OR(K$4=Tout_JF_P,NOT(NETWORKDAYS.INTL(K$4,K$4,Chômés))),"*",Montant),
IF(AND(OFFSET(K24,,-Sens)&lt;&gt;"",OR(OFFSET(K$4,,-Sens)=Tout_JF_P,NOT(NETWORKDAYS.INTL(OFFSET(K$4,,-Sens),OFFSET(K$4,,-Sens),Chômés)))),IF(OR(K$4=Tout_JF_P,NOT(NETWORKDAYS.INTL(K$4,K$4,Chômés))),"*",Montant),
"")))))),"")</f>
        <v/>
      </c>
      <c r="L24" s="40" t="str">
        <f t="array" aca="1" ref="L24" ca="1">IFERROR(IF(L$4&lt;$D24,"",
IF(L$4&gt;La_Dernière_Opération,"",
IF(L$4=La_Dernière_Opération,Montant,
IF(L$4=$D24,IF(OR(L$4=Tout_JF_P,NOT(NETWORKDAYS.INTL(L$4,L$4,Chômés))),"*",Montant),
IF(_T_E=L$4,IF(OR(L$4=Tout_JF_P,NOT(NETWORKDAYS.INTL(L$4,L$4,Chômés))),"*",Montant),
IF(AND(OFFSET(L24,,-Sens)&lt;&gt;"",OR(OFFSET(L$4,,-Sens)=Tout_JF_P,NOT(NETWORKDAYS.INTL(OFFSET(L$4,,-Sens),OFFSET(L$4,,-Sens),Chômés)))),IF(OR(L$4=Tout_JF_P,NOT(NETWORKDAYS.INTL(L$4,L$4,Chômés))),"*",Montant),
"")))))),"")</f>
        <v/>
      </c>
      <c r="M24" s="40" t="str">
        <f t="array" aca="1" ref="M24" ca="1">IFERROR(IF(M$4&lt;$D24,"",
IF(M$4&gt;La_Dernière_Opération,"",
IF(M$4=La_Dernière_Opération,Montant,
IF(M$4=$D24,IF(OR(M$4=Tout_JF_P,NOT(NETWORKDAYS.INTL(M$4,M$4,Chômés))),"*",Montant),
IF(_T_E=M$4,IF(OR(M$4=Tout_JF_P,NOT(NETWORKDAYS.INTL(M$4,M$4,Chômés))),"*",Montant),
IF(AND(OFFSET(M24,,-Sens)&lt;&gt;"",OR(OFFSET(M$4,,-Sens)=Tout_JF_P,NOT(NETWORKDAYS.INTL(OFFSET(M$4,,-Sens),OFFSET(M$4,,-Sens),Chômés)))),IF(OR(M$4=Tout_JF_P,NOT(NETWORKDAYS.INTL(M$4,M$4,Chômés))),"*",Montant),
"")))))),"")</f>
        <v/>
      </c>
      <c r="N24" s="40" t="str">
        <f t="array" aca="1" ref="N24" ca="1">IFERROR(IF(N$4&lt;$D24,"",
IF(N$4&gt;La_Dernière_Opération,"",
IF(N$4=La_Dernière_Opération,Montant,
IF(N$4=$D24,IF(OR(N$4=Tout_JF_P,NOT(NETWORKDAYS.INTL(N$4,N$4,Chômés))),"*",Montant),
IF(_T_E=N$4,IF(OR(N$4=Tout_JF_P,NOT(NETWORKDAYS.INTL(N$4,N$4,Chômés))),"*",Montant),
IF(AND(OFFSET(N24,,-Sens)&lt;&gt;"",OR(OFFSET(N$4,,-Sens)=Tout_JF_P,NOT(NETWORKDAYS.INTL(OFFSET(N$4,,-Sens),OFFSET(N$4,,-Sens),Chômés)))),IF(OR(N$4=Tout_JF_P,NOT(NETWORKDAYS.INTL(N$4,N$4,Chômés))),"*",Montant),
"")))))),"")</f>
        <v/>
      </c>
      <c r="O24" s="40" t="str">
        <f t="array" aca="1" ref="O24" ca="1">IFERROR(IF(O$4&lt;$D24,"",
IF(O$4&gt;La_Dernière_Opération,"",
IF(O$4=La_Dernière_Opération,Montant,
IF(O$4=$D24,IF(OR(O$4=Tout_JF_P,NOT(NETWORKDAYS.INTL(O$4,O$4,Chômés))),"*",Montant),
IF(_T_E=O$4,IF(OR(O$4=Tout_JF_P,NOT(NETWORKDAYS.INTL(O$4,O$4,Chômés))),"*",Montant),
IF(AND(OFFSET(O24,,-Sens)&lt;&gt;"",OR(OFFSET(O$4,,-Sens)=Tout_JF_P,NOT(NETWORKDAYS.INTL(OFFSET(O$4,,-Sens),OFFSET(O$4,,-Sens),Chômés)))),IF(OR(O$4=Tout_JF_P,NOT(NETWORKDAYS.INTL(O$4,O$4,Chômés))),"*",Montant),
"")))))),"")</f>
        <v/>
      </c>
      <c r="P24" s="40" t="str">
        <f t="array" aca="1" ref="P24" ca="1">IFERROR(IF(P$4&lt;$D24,"",
IF(P$4&gt;La_Dernière_Opération,"",
IF(P$4=La_Dernière_Opération,Montant,
IF(P$4=$D24,IF(OR(P$4=Tout_JF_P,NOT(NETWORKDAYS.INTL(P$4,P$4,Chômés))),"*",Montant),
IF(_T_E=P$4,IF(OR(P$4=Tout_JF_P,NOT(NETWORKDAYS.INTL(P$4,P$4,Chômés))),"*",Montant),
IF(AND(OFFSET(P24,,-Sens)&lt;&gt;"",OR(OFFSET(P$4,,-Sens)=Tout_JF_P,NOT(NETWORKDAYS.INTL(OFFSET(P$4,,-Sens),OFFSET(P$4,,-Sens),Chômés)))),IF(OR(P$4=Tout_JF_P,NOT(NETWORKDAYS.INTL(P$4,P$4,Chômés))),"*",Montant),
"")))))),"")</f>
        <v/>
      </c>
      <c r="Q24" s="40" t="str">
        <f t="array" aca="1" ref="Q24" ca="1">IFERROR(IF(Q$4&lt;$D24,"",
IF(Q$4&gt;La_Dernière_Opération,"",
IF(Q$4=La_Dernière_Opération,Montant,
IF(Q$4=$D24,IF(OR(Q$4=Tout_JF_P,NOT(NETWORKDAYS.INTL(Q$4,Q$4,Chômés))),"*",Montant),
IF(_T_E=Q$4,IF(OR(Q$4=Tout_JF_P,NOT(NETWORKDAYS.INTL(Q$4,Q$4,Chômés))),"*",Montant),
IF(AND(OFFSET(Q24,,-Sens)&lt;&gt;"",OR(OFFSET(Q$4,,-Sens)=Tout_JF_P,NOT(NETWORKDAYS.INTL(OFFSET(Q$4,,-Sens),OFFSET(Q$4,,-Sens),Chômés)))),IF(OR(Q$4=Tout_JF_P,NOT(NETWORKDAYS.INTL(Q$4,Q$4,Chômés))),"*",Montant),
"")))))),"")</f>
        <v/>
      </c>
      <c r="R24" s="91" t="str">
        <f t="array" aca="1" ref="R24" ca="1">IFERROR(IF(R$4&lt;$D24,"",
IF(R$4&gt;La_Dernière_Opération,"",
IF(R$4=La_Dernière_Opération,Montant,
IF(R$4=$D24,IF(OR(R$4=Tout_JF_P,NOT(NETWORKDAYS.INTL(R$4,R$4,Chômés))),"*",Montant),
IF(_T_E=R$4,IF(OR(R$4=Tout_JF_P,NOT(NETWORKDAYS.INTL(R$4,R$4,Chômés))),"*",Montant),
IF(AND(OFFSET(R24,,-Sens)&lt;&gt;"",OR(OFFSET(R$4,,-Sens)=Tout_JF_P,NOT(NETWORKDAYS.INTL(OFFSET(R$4,,-Sens),OFFSET(R$4,,-Sens),Chômés)))),IF(OR(R$4=Tout_JF_P,NOT(NETWORKDAYS.INTL(R$4,R$4,Chômés))),"*",Montant),
"")))))),"")</f>
        <v/>
      </c>
      <c r="S24" s="91" t="str">
        <f t="array" aca="1" ref="S24" ca="1">IFERROR(IF(S$4&lt;$D24,"",
IF(S$4&gt;La_Dernière_Opération,"",
IF(S$4=La_Dernière_Opération,Montant,
IF(S$4=$D24,IF(OR(S$4=Tout_JF_P,NOT(NETWORKDAYS.INTL(S$4,S$4,Chômés))),"*",Montant),
IF(_T_E=S$4,IF(OR(S$4=Tout_JF_P,NOT(NETWORKDAYS.INTL(S$4,S$4,Chômés))),"*",Montant),
IF(AND(OFFSET(S24,,-Sens)&lt;&gt;"",OR(OFFSET(S$4,,-Sens)=Tout_JF_P,NOT(NETWORKDAYS.INTL(OFFSET(S$4,,-Sens),OFFSET(S$4,,-Sens),Chômés)))),IF(OR(S$4=Tout_JF_P,NOT(NETWORKDAYS.INTL(S$4,S$4,Chômés))),"*",Montant),
"")))))),"")</f>
        <v/>
      </c>
      <c r="T24" s="91" t="str">
        <f t="array" aca="1" ref="T24" ca="1">IFERROR(IF(T$4&lt;$D24,"",
IF(T$4&gt;La_Dernière_Opération,"",
IF(T$4=La_Dernière_Opération,Montant,
IF(T$4=$D24,IF(OR(T$4=Tout_JF_P,NOT(NETWORKDAYS.INTL(T$4,T$4,Chômés))),"*",Montant),
IF(_T_E=T$4,IF(OR(T$4=Tout_JF_P,NOT(NETWORKDAYS.INTL(T$4,T$4,Chômés))),"*",Montant),
IF(AND(OFFSET(T24,,-Sens)&lt;&gt;"",OR(OFFSET(T$4,,-Sens)=Tout_JF_P,NOT(NETWORKDAYS.INTL(OFFSET(T$4,,-Sens),OFFSET(T$4,,-Sens),Chômés)))),IF(OR(T$4=Tout_JF_P,NOT(NETWORKDAYS.INTL(T$4,T$4,Chômés))),"*",Montant),
"")))))),"")</f>
        <v/>
      </c>
      <c r="U24" s="91" t="str">
        <f t="array" aca="1" ref="U24" ca="1">IFERROR(IF(U$4&lt;$D24,"",
IF(U$4&gt;La_Dernière_Opération,"",
IF(U$4=La_Dernière_Opération,Montant,
IF(U$4=$D24,IF(OR(U$4=Tout_JF_P,NOT(NETWORKDAYS.INTL(U$4,U$4,Chômés))),"*",Montant),
IF(_T_E=U$4,IF(OR(U$4=Tout_JF_P,NOT(NETWORKDAYS.INTL(U$4,U$4,Chômés))),"*",Montant),
IF(AND(OFFSET(U24,,-Sens)&lt;&gt;"",OR(OFFSET(U$4,,-Sens)=Tout_JF_P,NOT(NETWORKDAYS.INTL(OFFSET(U$4,,-Sens),OFFSET(U$4,,-Sens),Chômés)))),IF(OR(U$4=Tout_JF_P,NOT(NETWORKDAYS.INTL(U$4,U$4,Chômés))),"*",Montant),
"")))))),"")</f>
        <v/>
      </c>
      <c r="V24" s="91" t="str">
        <f t="array" aca="1" ref="V24" ca="1">IFERROR(IF(V$4&lt;$D24,"",
IF(V$4&gt;La_Dernière_Opération,"",
IF(V$4=La_Dernière_Opération,Montant,
IF(V$4=$D24,IF(OR(V$4=Tout_JF_P,NOT(NETWORKDAYS.INTL(V$4,V$4,Chômés))),"*",Montant),
IF(_T_E=V$4,IF(OR(V$4=Tout_JF_P,NOT(NETWORKDAYS.INTL(V$4,V$4,Chômés))),"*",Montant),
IF(AND(OFFSET(V24,,-Sens)&lt;&gt;"",OR(OFFSET(V$4,,-Sens)=Tout_JF_P,NOT(NETWORKDAYS.INTL(OFFSET(V$4,,-Sens),OFFSET(V$4,,-Sens),Chômés)))),IF(OR(V$4=Tout_JF_P,NOT(NETWORKDAYS.INTL(V$4,V$4,Chômés))),"*",Montant),
"")))))),"")</f>
        <v/>
      </c>
      <c r="W24" s="91" t="str">
        <f t="array" aca="1" ref="W24" ca="1">IFERROR(IF(W$4&lt;$D24,"",
IF(W$4&gt;La_Dernière_Opération,"",
IF(W$4=La_Dernière_Opération,Montant,
IF(W$4=$D24,IF(OR(W$4=Tout_JF_P,NOT(NETWORKDAYS.INTL(W$4,W$4,Chômés))),"*",Montant),
IF(_T_E=W$4,IF(OR(W$4=Tout_JF_P,NOT(NETWORKDAYS.INTL(W$4,W$4,Chômés))),"*",Montant),
IF(AND(OFFSET(W24,,-Sens)&lt;&gt;"",OR(OFFSET(W$4,,-Sens)=Tout_JF_P,NOT(NETWORKDAYS.INTL(OFFSET(W$4,,-Sens),OFFSET(W$4,,-Sens),Chômés)))),IF(OR(W$4=Tout_JF_P,NOT(NETWORKDAYS.INTL(W$4,W$4,Chômés))),"*",Montant),
"")))))),"")</f>
        <v>VM</v>
      </c>
      <c r="X24" s="91" t="str">
        <f t="array" aca="1" ref="X24" ca="1">IFERROR(IF(X$4&lt;$D24,"",
IF(X$4&gt;La_Dernière_Opération,"",
IF(X$4=La_Dernière_Opération,Montant,
IF(X$4=$D24,IF(OR(X$4=Tout_JF_P,NOT(NETWORKDAYS.INTL(X$4,X$4,Chômés))),"*",Montant),
IF(_T_E=X$4,IF(OR(X$4=Tout_JF_P,NOT(NETWORKDAYS.INTL(X$4,X$4,Chômés))),"*",Montant),
IF(AND(OFFSET(X24,,-Sens)&lt;&gt;"",OR(OFFSET(X$4,,-Sens)=Tout_JF_P,NOT(NETWORKDAYS.INTL(OFFSET(X$4,,-Sens),OFFSET(X$4,,-Sens),Chômés)))),IF(OR(X$4=Tout_JF_P,NOT(NETWORKDAYS.INTL(X$4,X$4,Chômés))),"*",Montant),
"")))))),"")</f>
        <v/>
      </c>
      <c r="Y24" s="91" t="str">
        <f t="array" aca="1" ref="Y24" ca="1">IFERROR(IF(Y$4&lt;$D24,"",
IF(Y$4&gt;La_Dernière_Opération,"",
IF(Y$4=La_Dernière_Opération,Montant,
IF(Y$4=$D24,IF(OR(Y$4=Tout_JF_P,NOT(NETWORKDAYS.INTL(Y$4,Y$4,Chômés))),"*",Montant),
IF(_T_E=Y$4,IF(OR(Y$4=Tout_JF_P,NOT(NETWORKDAYS.INTL(Y$4,Y$4,Chômés))),"*",Montant),
IF(AND(OFFSET(Y24,,-Sens)&lt;&gt;"",OR(OFFSET(Y$4,,-Sens)=Tout_JF_P,NOT(NETWORKDAYS.INTL(OFFSET(Y$4,,-Sens),OFFSET(Y$4,,-Sens),Chômés)))),IF(OR(Y$4=Tout_JF_P,NOT(NETWORKDAYS.INTL(Y$4,Y$4,Chômés))),"*",Montant),
"")))))),"")</f>
        <v/>
      </c>
      <c r="Z24" s="91" t="str">
        <f t="array" aca="1" ref="Z24" ca="1">IFERROR(IF(Z$4&lt;$D24,"",
IF(Z$4&gt;La_Dernière_Opération,"",
IF(Z$4=La_Dernière_Opération,Montant,
IF(Z$4=$D24,IF(OR(Z$4=Tout_JF_P,NOT(NETWORKDAYS.INTL(Z$4,Z$4,Chômés))),"*",Montant),
IF(_T_E=Z$4,IF(OR(Z$4=Tout_JF_P,NOT(NETWORKDAYS.INTL(Z$4,Z$4,Chômés))),"*",Montant),
IF(AND(OFFSET(Z24,,-Sens)&lt;&gt;"",OR(OFFSET(Z$4,,-Sens)=Tout_JF_P,NOT(NETWORKDAYS.INTL(OFFSET(Z$4,,-Sens),OFFSET(Z$4,,-Sens),Chômés)))),IF(OR(Z$4=Tout_JF_P,NOT(NETWORKDAYS.INTL(Z$4,Z$4,Chômés))),"*",Montant),
"")))))),"")</f>
        <v/>
      </c>
      <c r="AA24" s="91" t="str">
        <f t="array" aca="1" ref="AA24" ca="1">IFERROR(IF(AA$4&lt;$D24,"",
IF(AA$4&gt;La_Dernière_Opération,"",
IF(AA$4=La_Dernière_Opération,Montant,
IF(AA$4=$D24,IF(OR(AA$4=Tout_JF_P,NOT(NETWORKDAYS.INTL(AA$4,AA$4,Chômés))),"*",Montant),
IF(_T_E=AA$4,IF(OR(AA$4=Tout_JF_P,NOT(NETWORKDAYS.INTL(AA$4,AA$4,Chômés))),"*",Montant),
IF(AND(OFFSET(AA24,,-Sens)&lt;&gt;"",OR(OFFSET(AA$4,,-Sens)=Tout_JF_P,NOT(NETWORKDAYS.INTL(OFFSET(AA$4,,-Sens),OFFSET(AA$4,,-Sens),Chômés)))),IF(OR(AA$4=Tout_JF_P,NOT(NETWORKDAYS.INTL(AA$4,AA$4,Chômés))),"*",Montant),
"")))))),"")</f>
        <v/>
      </c>
      <c r="AB24" s="91" t="str">
        <f t="array" aca="1" ref="AB24" ca="1">IFERROR(IF(AB$4&lt;$D24,"",
IF(AB$4&gt;La_Dernière_Opération,"",
IF(AB$4=La_Dernière_Opération,Montant,
IF(AB$4=$D24,IF(OR(AB$4=Tout_JF_P,NOT(NETWORKDAYS.INTL(AB$4,AB$4,Chômés))),"*",Montant),
IF(_T_E=AB$4,IF(OR(AB$4=Tout_JF_P,NOT(NETWORKDAYS.INTL(AB$4,AB$4,Chômés))),"*",Montant),
IF(AND(OFFSET(AB24,,-Sens)&lt;&gt;"",OR(OFFSET(AB$4,,-Sens)=Tout_JF_P,NOT(NETWORKDAYS.INTL(OFFSET(AB$4,,-Sens),OFFSET(AB$4,,-Sens),Chômés)))),IF(OR(AB$4=Tout_JF_P,NOT(NETWORKDAYS.INTL(AB$4,AB$4,Chômés))),"*",Montant),
"")))))),"")</f>
        <v/>
      </c>
      <c r="AC24" s="91" t="str">
        <f t="array" aca="1" ref="AC24" ca="1">IFERROR(IF(AC$4&lt;$D24,"",
IF(AC$4&gt;La_Dernière_Opération,"",
IF(AC$4=La_Dernière_Opération,Montant,
IF(AC$4=$D24,IF(OR(AC$4=Tout_JF_P,NOT(NETWORKDAYS.INTL(AC$4,AC$4,Chômés))),"*",Montant),
IF(_T_E=AC$4,IF(OR(AC$4=Tout_JF_P,NOT(NETWORKDAYS.INTL(AC$4,AC$4,Chômés))),"*",Montant),
IF(AND(OFFSET(AC24,,-Sens)&lt;&gt;"",OR(OFFSET(AC$4,,-Sens)=Tout_JF_P,NOT(NETWORKDAYS.INTL(OFFSET(AC$4,,-Sens),OFFSET(AC$4,,-Sens),Chômés)))),IF(OR(AC$4=Tout_JF_P,NOT(NETWORKDAYS.INTL(AC$4,AC$4,Chômés))),"*",Montant),
"")))))),"")</f>
        <v/>
      </c>
      <c r="AD24" s="91" t="str">
        <f t="array" aca="1" ref="AD24" ca="1">IFERROR(IF(AD$4&lt;$D24,"",
IF(AD$4&gt;La_Dernière_Opération,"",
IF(AD$4=La_Dernière_Opération,Montant,
IF(AD$4=$D24,IF(OR(AD$4=Tout_JF_P,NOT(NETWORKDAYS.INTL(AD$4,AD$4,Chômés))),"*",Montant),
IF(_T_E=AD$4,IF(OR(AD$4=Tout_JF_P,NOT(NETWORKDAYS.INTL(AD$4,AD$4,Chômés))),"*",Montant),
IF(AND(OFFSET(AD24,,-Sens)&lt;&gt;"",OR(OFFSET(AD$4,,-Sens)=Tout_JF_P,NOT(NETWORKDAYS.INTL(OFFSET(AD$4,,-Sens),OFFSET(AD$4,,-Sens),Chômés)))),IF(OR(AD$4=Tout_JF_P,NOT(NETWORKDAYS.INTL(AD$4,AD$4,Chômés))),"*",Montant),
"")))))),"")</f>
        <v/>
      </c>
      <c r="AE24" s="91" t="str">
        <f t="array" aca="1" ref="AE24" ca="1">IFERROR(IF(AE$4&lt;$D24,"",
IF(AE$4&gt;La_Dernière_Opération,"",
IF(AE$4=La_Dernière_Opération,Montant,
IF(AE$4=$D24,IF(OR(AE$4=Tout_JF_P,NOT(NETWORKDAYS.INTL(AE$4,AE$4,Chômés))),"*",Montant),
IF(_T_E=AE$4,IF(OR(AE$4=Tout_JF_P,NOT(NETWORKDAYS.INTL(AE$4,AE$4,Chômés))),"*",Montant),
IF(AND(OFFSET(AE24,,-Sens)&lt;&gt;"",OR(OFFSET(AE$4,,-Sens)=Tout_JF_P,NOT(NETWORKDAYS.INTL(OFFSET(AE$4,,-Sens),OFFSET(AE$4,,-Sens),Chômés)))),IF(OR(AE$4=Tout_JF_P,NOT(NETWORKDAYS.INTL(AE$4,AE$4,Chômés))),"*",Montant),
"")))))),"")</f>
        <v/>
      </c>
      <c r="AF24" s="91" t="str">
        <f t="array" aca="1" ref="AF24" ca="1">IFERROR(IF(AF$4&lt;$D24,"",
IF(AF$4&gt;La_Dernière_Opération,"",
IF(AF$4=La_Dernière_Opération,Montant,
IF(AF$4=$D24,IF(OR(AF$4=Tout_JF_P,NOT(NETWORKDAYS.INTL(AF$4,AF$4,Chômés))),"*",Montant),
IF(_T_E=AF$4,IF(OR(AF$4=Tout_JF_P,NOT(NETWORKDAYS.INTL(AF$4,AF$4,Chômés))),"*",Montant),
IF(AND(OFFSET(AF24,,-Sens)&lt;&gt;"",OR(OFFSET(AF$4,,-Sens)=Tout_JF_P,NOT(NETWORKDAYS.INTL(OFFSET(AF$4,,-Sens),OFFSET(AF$4,,-Sens),Chômés)))),IF(OR(AF$4=Tout_JF_P,NOT(NETWORKDAYS.INTL(AF$4,AF$4,Chômés))),"*",Montant),
"")))))),"")</f>
        <v/>
      </c>
      <c r="AG24" s="91" t="str">
        <f t="array" aca="1" ref="AG24" ca="1">IFERROR(IF(AG$4&lt;$D24,"",
IF(AG$4&gt;La_Dernière_Opération,"",
IF(AG$4=La_Dernière_Opération,Montant,
IF(AG$4=$D24,IF(OR(AG$4=Tout_JF_P,NOT(NETWORKDAYS.INTL(AG$4,AG$4,Chômés))),"*",Montant),
IF(_T_E=AG$4,IF(OR(AG$4=Tout_JF_P,NOT(NETWORKDAYS.INTL(AG$4,AG$4,Chômés))),"*",Montant),
IF(AND(OFFSET(AG24,,-Sens)&lt;&gt;"",OR(OFFSET(AG$4,,-Sens)=Tout_JF_P,NOT(NETWORKDAYS.INTL(OFFSET(AG$4,,-Sens),OFFSET(AG$4,,-Sens),Chômés)))),IF(OR(AG$4=Tout_JF_P,NOT(NETWORKDAYS.INTL(AG$4,AG$4,Chômés))),"*",Montant),
"")))))),"")</f>
        <v/>
      </c>
      <c r="AH24" s="91" t="str">
        <f t="array" aca="1" ref="AH24" ca="1">IFERROR(IF(AH$4&lt;$D24,"",
IF(AH$4&gt;La_Dernière_Opération,"",
IF(AH$4=La_Dernière_Opération,Montant,
IF(AH$4=$D24,IF(OR(AH$4=Tout_JF_P,NOT(NETWORKDAYS.INTL(AH$4,AH$4,Chômés))),"*",Montant),
IF(_T_E=AH$4,IF(OR(AH$4=Tout_JF_P,NOT(NETWORKDAYS.INTL(AH$4,AH$4,Chômés))),"*",Montant),
IF(AND(OFFSET(AH24,,-Sens)&lt;&gt;"",OR(OFFSET(AH$4,,-Sens)=Tout_JF_P,NOT(NETWORKDAYS.INTL(OFFSET(AH$4,,-Sens),OFFSET(AH$4,,-Sens),Chômés)))),IF(OR(AH$4=Tout_JF_P,NOT(NETWORKDAYS.INTL(AH$4,AH$4,Chômés))),"*",Montant),
"")))))),"")</f>
        <v/>
      </c>
      <c r="AI24" s="91" t="str">
        <f t="array" aca="1" ref="AI24" ca="1">IFERROR(IF(AI$4&lt;$D24,"",
IF(AI$4&gt;La_Dernière_Opération,"",
IF(AI$4=La_Dernière_Opération,Montant,
IF(AI$4=$D24,IF(OR(AI$4=Tout_JF_P,NOT(NETWORKDAYS.INTL(AI$4,AI$4,Chômés))),"*",Montant),
IF(_T_E=AI$4,IF(OR(AI$4=Tout_JF_P,NOT(NETWORKDAYS.INTL(AI$4,AI$4,Chômés))),"*",Montant),
IF(AND(OFFSET(AI24,,-Sens)&lt;&gt;"",OR(OFFSET(AI$4,,-Sens)=Tout_JF_P,NOT(NETWORKDAYS.INTL(OFFSET(AI$4,,-Sens),OFFSET(AI$4,,-Sens),Chômés)))),IF(OR(AI$4=Tout_JF_P,NOT(NETWORKDAYS.INTL(AI$4,AI$4,Chômés))),"*",Montant),
"")))))),"")</f>
        <v/>
      </c>
      <c r="AJ24" s="91" t="str">
        <f t="array" aca="1" ref="AJ24" ca="1">IFERROR(IF(AJ$4&lt;$D24,"",
IF(AJ$4&gt;La_Dernière_Opération,"",
IF(AJ$4=La_Dernière_Opération,Montant,
IF(AJ$4=$D24,IF(OR(AJ$4=Tout_JF_P,NOT(NETWORKDAYS.INTL(AJ$4,AJ$4,Chômés))),"*",Montant),
IF(_T_E=AJ$4,IF(OR(AJ$4=Tout_JF_P,NOT(NETWORKDAYS.INTL(AJ$4,AJ$4,Chômés))),"*",Montant),
IF(AND(OFFSET(AJ24,,-Sens)&lt;&gt;"",OR(OFFSET(AJ$4,,-Sens)=Tout_JF_P,NOT(NETWORKDAYS.INTL(OFFSET(AJ$4,,-Sens),OFFSET(AJ$4,,-Sens),Chômés)))),IF(OR(AJ$4=Tout_JF_P,NOT(NETWORKDAYS.INTL(AJ$4,AJ$4,Chômés))),"*",Montant),
"")))))),"")</f>
        <v/>
      </c>
      <c r="AK24" s="91" t="str">
        <f t="array" aca="1" ref="AK24" ca="1">IFERROR(IF(AK$4&lt;$D24,"",
IF(AK$4&gt;La_Dernière_Opération,"",
IF(AK$4=La_Dernière_Opération,Montant,
IF(AK$4=$D24,IF(OR(AK$4=Tout_JF_P,NOT(NETWORKDAYS.INTL(AK$4,AK$4,Chômés))),"*",Montant),
IF(_T_E=AK$4,IF(OR(AK$4=Tout_JF_P,NOT(NETWORKDAYS.INTL(AK$4,AK$4,Chômés))),"*",Montant),
IF(AND(OFFSET(AK24,,-Sens)&lt;&gt;"",OR(OFFSET(AK$4,,-Sens)=Tout_JF_P,NOT(NETWORKDAYS.INTL(OFFSET(AK$4,,-Sens),OFFSET(AK$4,,-Sens),Chômés)))),IF(OR(AK$4=Tout_JF_P,NOT(NETWORKDAYS.INTL(AK$4,AK$4,Chômés))),"*",Montant),
"")))))),"")</f>
        <v/>
      </c>
      <c r="AL24" s="91" t="str">
        <f t="array" aca="1" ref="AL24" ca="1">IFERROR(IF(AL$4&lt;$D24,"",
IF(AL$4&gt;La_Dernière_Opération,"",
IF(AL$4=La_Dernière_Opération,Montant,
IF(AL$4=$D24,IF(OR(AL$4=Tout_JF_P,NOT(NETWORKDAYS.INTL(AL$4,AL$4,Chômés))),"*",Montant),
IF(_T_E=AL$4,IF(OR(AL$4=Tout_JF_P,NOT(NETWORKDAYS.INTL(AL$4,AL$4,Chômés))),"*",Montant),
IF(AND(OFFSET(AL24,,-Sens)&lt;&gt;"",OR(OFFSET(AL$4,,-Sens)=Tout_JF_P,NOT(NETWORKDAYS.INTL(OFFSET(AL$4,,-Sens),OFFSET(AL$4,,-Sens),Chômés)))),IF(OR(AL$4=Tout_JF_P,NOT(NETWORKDAYS.INTL(AL$4,AL$4,Chômés))),"*",Montant),
"")))))),"")</f>
        <v/>
      </c>
      <c r="AM24" s="91" t="str">
        <f t="array" aca="1" ref="AM24" ca="1">IFERROR(IF(AM$4&lt;$D24,"",
IF(AM$4&gt;La_Dernière_Opération,"",
IF(AM$4=La_Dernière_Opération,Montant,
IF(AM$4=$D24,IF(OR(AM$4=Tout_JF_P,NOT(NETWORKDAYS.INTL(AM$4,AM$4,Chômés))),"*",Montant),
IF(_T_E=AM$4,IF(OR(AM$4=Tout_JF_P,NOT(NETWORKDAYS.INTL(AM$4,AM$4,Chômés))),"*",Montant),
IF(AND(OFFSET(AM24,,-Sens)&lt;&gt;"",OR(OFFSET(AM$4,,-Sens)=Tout_JF_P,NOT(NETWORKDAYS.INTL(OFFSET(AM$4,,-Sens),OFFSET(AM$4,,-Sens),Chômés)))),IF(OR(AM$4=Tout_JF_P,NOT(NETWORKDAYS.INTL(AM$4,AM$4,Chômés))),"*",Montant),
"")))))),"")</f>
        <v/>
      </c>
      <c r="AN24" s="91" t="str">
        <f t="array" aca="1" ref="AN24" ca="1">IFERROR(IF(AN$4&lt;$D24,"",
IF(AN$4&gt;La_Dernière_Opération,"",
IF(AN$4=La_Dernière_Opération,Montant,
IF(AN$4=$D24,IF(OR(AN$4=Tout_JF_P,NOT(NETWORKDAYS.INTL(AN$4,AN$4,Chômés))),"*",Montant),
IF(_T_E=AN$4,IF(OR(AN$4=Tout_JF_P,NOT(NETWORKDAYS.INTL(AN$4,AN$4,Chômés))),"*",Montant),
IF(AND(OFFSET(AN24,,-Sens)&lt;&gt;"",OR(OFFSET(AN$4,,-Sens)=Tout_JF_P,NOT(NETWORKDAYS.INTL(OFFSET(AN$4,,-Sens),OFFSET(AN$4,,-Sens),Chômés)))),IF(OR(AN$4=Tout_JF_P,NOT(NETWORKDAYS.INTL(AN$4,AN$4,Chômés))),"*",Montant),
"")))))),"")</f>
        <v/>
      </c>
      <c r="AO24" s="91" t="str">
        <f t="array" aca="1" ref="AO24" ca="1">IFERROR(IF(AO$4&lt;$D24,"",
IF(AO$4&gt;La_Dernière_Opération,"",
IF(AO$4=La_Dernière_Opération,Montant,
IF(AO$4=$D24,IF(OR(AO$4=Tout_JF_P,NOT(NETWORKDAYS.INTL(AO$4,AO$4,Chômés))),"*",Montant),
IF(_T_E=AO$4,IF(OR(AO$4=Tout_JF_P,NOT(NETWORKDAYS.INTL(AO$4,AO$4,Chômés))),"*",Montant),
IF(AND(OFFSET(AO24,,-Sens)&lt;&gt;"",OR(OFFSET(AO$4,,-Sens)=Tout_JF_P,NOT(NETWORKDAYS.INTL(OFFSET(AO$4,,-Sens),OFFSET(AO$4,,-Sens),Chômés)))),IF(OR(AO$4=Tout_JF_P,NOT(NETWORKDAYS.INTL(AO$4,AO$4,Chômés))),"*",Montant),
"")))))),"")</f>
        <v/>
      </c>
      <c r="AP24" s="91" t="str">
        <f t="array" aca="1" ref="AP24" ca="1">IFERROR(IF(AP$4&lt;$D24,"",
IF(AP$4&gt;La_Dernière_Opération,"",
IF(AP$4=La_Dernière_Opération,Montant,
IF(AP$4=$D24,IF(OR(AP$4=Tout_JF_P,NOT(NETWORKDAYS.INTL(AP$4,AP$4,Chômés))),"*",Montant),
IF(_T_E=AP$4,IF(OR(AP$4=Tout_JF_P,NOT(NETWORKDAYS.INTL(AP$4,AP$4,Chômés))),"*",Montant),
IF(AND(OFFSET(AP24,,-Sens)&lt;&gt;"",OR(OFFSET(AP$4,,-Sens)=Tout_JF_P,NOT(NETWORKDAYS.INTL(OFFSET(AP$4,,-Sens),OFFSET(AP$4,,-Sens),Chômés)))),IF(OR(AP$4=Tout_JF_P,NOT(NETWORKDAYS.INTL(AP$4,AP$4,Chômés))),"*",Montant),
"")))))),"")</f>
        <v/>
      </c>
      <c r="AQ24" s="91" t="str">
        <f t="array" aca="1" ref="AQ24" ca="1">IFERROR(IF(AQ$4&lt;$D24,"",
IF(AQ$4&gt;La_Dernière_Opération,"",
IF(AQ$4=La_Dernière_Opération,Montant,
IF(AQ$4=$D24,IF(OR(AQ$4=Tout_JF_P,NOT(NETWORKDAYS.INTL(AQ$4,AQ$4,Chômés))),"*",Montant),
IF(_T_E=AQ$4,IF(OR(AQ$4=Tout_JF_P,NOT(NETWORKDAYS.INTL(AQ$4,AQ$4,Chômés))),"*",Montant),
IF(AND(OFFSET(AQ24,,-Sens)&lt;&gt;"",OR(OFFSET(AQ$4,,-Sens)=Tout_JF_P,NOT(NETWORKDAYS.INTL(OFFSET(AQ$4,,-Sens),OFFSET(AQ$4,,-Sens),Chômés)))),IF(OR(AQ$4=Tout_JF_P,NOT(NETWORKDAYS.INTL(AQ$4,AQ$4,Chômés))),"*",Montant),
"")))))),"")</f>
        <v/>
      </c>
      <c r="AR24" s="91" t="str">
        <f t="array" aca="1" ref="AR24" ca="1">IFERROR(IF(AR$4&lt;$D24,"",
IF(AR$4&gt;La_Dernière_Opération,"",
IF(AR$4=La_Dernière_Opération,Montant,
IF(AR$4=$D24,IF(OR(AR$4=Tout_JF_P,NOT(NETWORKDAYS.INTL(AR$4,AR$4,Chômés))),"*",Montant),
IF(_T_E=AR$4,IF(OR(AR$4=Tout_JF_P,NOT(NETWORKDAYS.INTL(AR$4,AR$4,Chômés))),"*",Montant),
IF(AND(OFFSET(AR24,,-Sens)&lt;&gt;"",OR(OFFSET(AR$4,,-Sens)=Tout_JF_P,NOT(NETWORKDAYS.INTL(OFFSET(AR$4,,-Sens),OFFSET(AR$4,,-Sens),Chômés)))),IF(OR(AR$4=Tout_JF_P,NOT(NETWORKDAYS.INTL(AR$4,AR$4,Chômés))),"*",Montant),
"")))))),"")</f>
        <v/>
      </c>
      <c r="AS24" s="91" t="str">
        <f t="array" aca="1" ref="AS24" ca="1">IFERROR(IF(AS$4&lt;$D24,"",
IF(AS$4&gt;La_Dernière_Opération,"",
IF(AS$4=La_Dernière_Opération,Montant,
IF(AS$4=$D24,IF(OR(AS$4=Tout_JF_P,NOT(NETWORKDAYS.INTL(AS$4,AS$4,Chômés))),"*",Montant),
IF(_T_E=AS$4,IF(OR(AS$4=Tout_JF_P,NOT(NETWORKDAYS.INTL(AS$4,AS$4,Chômés))),"*",Montant),
IF(AND(OFFSET(AS24,,-Sens)&lt;&gt;"",OR(OFFSET(AS$4,,-Sens)=Tout_JF_P,NOT(NETWORKDAYS.INTL(OFFSET(AS$4,,-Sens),OFFSET(AS$4,,-Sens),Chômés)))),IF(OR(AS$4=Tout_JF_P,NOT(NETWORKDAYS.INTL(AS$4,AS$4,Chômés))),"*",Montant),
"")))))),"")</f>
        <v/>
      </c>
      <c r="AT24" s="91" t="str">
        <f t="array" aca="1" ref="AT24" ca="1">IFERROR(IF(AT$4&lt;$D24,"",
IF(AT$4&gt;La_Dernière_Opération,"",
IF(AT$4=La_Dernière_Opération,Montant,
IF(AT$4=$D24,IF(OR(AT$4=Tout_JF_P,NOT(NETWORKDAYS.INTL(AT$4,AT$4,Chômés))),"*",Montant),
IF(_T_E=AT$4,IF(OR(AT$4=Tout_JF_P,NOT(NETWORKDAYS.INTL(AT$4,AT$4,Chômés))),"*",Montant),
IF(AND(OFFSET(AT24,,-Sens)&lt;&gt;"",OR(OFFSET(AT$4,,-Sens)=Tout_JF_P,NOT(NETWORKDAYS.INTL(OFFSET(AT$4,,-Sens),OFFSET(AT$4,,-Sens),Chômés)))),IF(OR(AT$4=Tout_JF_P,NOT(NETWORKDAYS.INTL(AT$4,AT$4,Chômés))),"*",Montant),
"")))))),"")</f>
        <v/>
      </c>
      <c r="AU24" s="91" t="str">
        <f t="array" aca="1" ref="AU24" ca="1">IFERROR(IF(AU$4&lt;$D24,"",
IF(AU$4&gt;La_Dernière_Opération,"",
IF(AU$4=La_Dernière_Opération,Montant,
IF(AU$4=$D24,IF(OR(AU$4=Tout_JF_P,NOT(NETWORKDAYS.INTL(AU$4,AU$4,Chômés))),"*",Montant),
IF(_T_E=AU$4,IF(OR(AU$4=Tout_JF_P,NOT(NETWORKDAYS.INTL(AU$4,AU$4,Chômés))),"*",Montant),
IF(AND(OFFSET(AU24,,-Sens)&lt;&gt;"",OR(OFFSET(AU$4,,-Sens)=Tout_JF_P,NOT(NETWORKDAYS.INTL(OFFSET(AU$4,,-Sens),OFFSET(AU$4,,-Sens),Chômés)))),IF(OR(AU$4=Tout_JF_P,NOT(NETWORKDAYS.INTL(AU$4,AU$4,Chômés))),"*",Montant),
"")))))),"")</f>
        <v/>
      </c>
      <c r="AV24" s="91" t="str">
        <f t="array" aca="1" ref="AV24" ca="1">IFERROR(IF(AV$4&lt;$D24,"",
IF(AV$4&gt;La_Dernière_Opération,"",
IF(AV$4=La_Dernière_Opération,Montant,
IF(AV$4=$D24,IF(OR(AV$4=Tout_JF_P,NOT(NETWORKDAYS.INTL(AV$4,AV$4,Chômés))),"*",Montant),
IF(_T_E=AV$4,IF(OR(AV$4=Tout_JF_P,NOT(NETWORKDAYS.INTL(AV$4,AV$4,Chômés))),"*",Montant),
IF(AND(OFFSET(AV24,,-Sens)&lt;&gt;"",OR(OFFSET(AV$4,,-Sens)=Tout_JF_P,NOT(NETWORKDAYS.INTL(OFFSET(AV$4,,-Sens),OFFSET(AV$4,,-Sens),Chômés)))),IF(OR(AV$4=Tout_JF_P,NOT(NETWORKDAYS.INTL(AV$4,AV$4,Chômés))),"*",Montant),
"")))))),"")</f>
        <v/>
      </c>
      <c r="AW24" s="91" t="str">
        <f t="array" aca="1" ref="AW24" ca="1">IFERROR(IF(AW$4&lt;$D24,"",
IF(AW$4&gt;La_Dernière_Opération,"",
IF(AW$4=La_Dernière_Opération,Montant,
IF(AW$4=$D24,IF(OR(AW$4=Tout_JF_P,NOT(NETWORKDAYS.INTL(AW$4,AW$4,Chômés))),"*",Montant),
IF(_T_E=AW$4,IF(OR(AW$4=Tout_JF_P,NOT(NETWORKDAYS.INTL(AW$4,AW$4,Chômés))),"*",Montant),
IF(AND(OFFSET(AW24,,-Sens)&lt;&gt;"",OR(OFFSET(AW$4,,-Sens)=Tout_JF_P,NOT(NETWORKDAYS.INTL(OFFSET(AW$4,,-Sens),OFFSET(AW$4,,-Sens),Chômés)))),IF(OR(AW$4=Tout_JF_P,NOT(NETWORKDAYS.INTL(AW$4,AW$4,Chômés))),"*",Montant),
"")))))),"")</f>
        <v/>
      </c>
      <c r="AX24" s="91" t="str">
        <f t="array" aca="1" ref="AX24" ca="1">IFERROR(IF(AX$4&lt;$D24,"",
IF(AX$4&gt;La_Dernière_Opération,"",
IF(AX$4=La_Dernière_Opération,Montant,
IF(AX$4=$D24,IF(OR(AX$4=Tout_JF_P,NOT(NETWORKDAYS.INTL(AX$4,AX$4,Chômés))),"*",Montant),
IF(_T_E=AX$4,IF(OR(AX$4=Tout_JF_P,NOT(NETWORKDAYS.INTL(AX$4,AX$4,Chômés))),"*",Montant),
IF(AND(OFFSET(AX24,,-Sens)&lt;&gt;"",OR(OFFSET(AX$4,,-Sens)=Tout_JF_P,NOT(NETWORKDAYS.INTL(OFFSET(AX$4,,-Sens),OFFSET(AX$4,,-Sens),Chômés)))),IF(OR(AX$4=Tout_JF_P,NOT(NETWORKDAYS.INTL(AX$4,AX$4,Chômés))),"*",Montant),
"")))))),"")</f>
        <v/>
      </c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X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O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F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  <c r="YR24" s="5"/>
      <c r="YS24" s="5"/>
      <c r="YT24" s="5"/>
      <c r="YU24" s="5"/>
      <c r="YV24" s="5"/>
      <c r="YW24" s="5"/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5"/>
      <c r="ZM24" s="5"/>
      <c r="ZN24" s="5"/>
      <c r="ZO24" s="5"/>
      <c r="ZP24" s="5"/>
      <c r="ZQ24" s="5"/>
      <c r="ZR24" s="5"/>
      <c r="ZS24" s="5"/>
      <c r="ZT24" s="5"/>
      <c r="ZU24" s="5"/>
      <c r="ZV24" s="5"/>
      <c r="ZW24" s="5"/>
      <c r="ZX24" s="5"/>
      <c r="ZY24" s="5"/>
      <c r="ZZ24" s="5"/>
    </row>
    <row r="25" spans="1:702" ht="26.25" x14ac:dyDescent="0.25">
      <c r="A25" s="61" t="s">
        <v>132</v>
      </c>
      <c r="B25" s="44" t="s">
        <v>166</v>
      </c>
      <c r="C25" s="35"/>
      <c r="D25" s="56">
        <v>43819</v>
      </c>
      <c r="E25" s="30" t="s">
        <v>52</v>
      </c>
      <c r="F25" s="30">
        <v>10000</v>
      </c>
      <c r="G25" s="35"/>
      <c r="H25" s="56">
        <f t="array" aca="1" ref="H25" ca="1">IF(OR($D25=Fériés,$D25=Ponts,NOT(NETWORKDAYS.INTL($D25,$D25,Chômés))),"Erreur de",IF($D25="","Absence de",IFERROR(
IF($I25="Terminé","Opération",
IF(TODAY()&lt;=$D25,$D25,
IF($I25&lt;WORKDAY.INTL(Prochaine_Echéance,IF(OR(WORKDAY.INTL(Prochaine_Echéance,0,Chômés,Tout_JF_P)=Tout_JF_P),1,0)*Sens,Chômés,Tout_JF_P),
$I25,
WORKDAY.INTL(Prochaine_Echéance,IF(OR(WORKDAY.INTL(Prochaine_Echéance,0,Chômés,Tout_JF_P)=Tout_JF_P),1,0)*Sens,Chômés,Tout_JF_P))
)),
IF($D25="","Absence de","Erreur de"))))</f>
        <v>43910</v>
      </c>
      <c r="I25" s="60" t="str">
        <f t="array" aca="1" ref="I25" ca="1">IF(OR($D25=Fériés,$D25=Ponts,NOT(NETWORKDAYS.INTL($D25,$D25,Chômés))),"date de début",IFERROR(
IF(La_Dernière_Opération&gt;EDATE($D25,100),"Perpétuel",
IF(La_Dernière_Opération&lt;TODAY(),"Terminé",La_Dernière_Opération)),IF(AND(ISNUMBER($D25),$E25=""),"périodicité","date de début")))</f>
        <v>Perpétuel</v>
      </c>
      <c r="J25" s="40" t="str">
        <f t="array" aca="1" ref="J25" ca="1">IFERROR(IF(J$4&lt;$D25,"",
IF(J$4&gt;La_Dernière_Opération,"",
IF(J$4=La_Dernière_Opération,Montant,
IF(J$4=$D25,IF(OR(J$4=Tout_JF_P,NOT(NETWORKDAYS.INTL(J$4,J$4,Chômés))),"*",Montant),
IF(_T_E=J$4,IF(OR(J$4=Tout_JF_P,NOT(NETWORKDAYS.INTL(J$4,J$4,Chômés))),"*",Montant),
IF(AND(OFFSET(J25,,-Sens)&lt;&gt;"",OR(OFFSET(J$4,,-Sens)=Tout_JF_P,NOT(NETWORKDAYS.INTL(OFFSET(J$4,,-Sens),OFFSET(J$4,,-Sens),Chômés)))),IF(OR(J$4=Tout_JF_P,NOT(NETWORKDAYS.INTL(J$4,J$4,Chômés))),"*",Montant),
"")))))),"")</f>
        <v/>
      </c>
      <c r="K25" s="40" t="str">
        <f t="array" aca="1" ref="K25" ca="1">IFERROR(IF(K$4&lt;$D25,"",
IF(K$4&gt;La_Dernière_Opération,"",
IF(K$4=La_Dernière_Opération,Montant,
IF(K$4=$D25,IF(OR(K$4=Tout_JF_P,NOT(NETWORKDAYS.INTL(K$4,K$4,Chômés))),"*",Montant),
IF(_T_E=K$4,IF(OR(K$4=Tout_JF_P,NOT(NETWORKDAYS.INTL(K$4,K$4,Chômés))),"*",Montant),
IF(AND(OFFSET(K25,,-Sens)&lt;&gt;"",OR(OFFSET(K$4,,-Sens)=Tout_JF_P,NOT(NETWORKDAYS.INTL(OFFSET(K$4,,-Sens),OFFSET(K$4,,-Sens),Chômés)))),IF(OR(K$4=Tout_JF_P,NOT(NETWORKDAYS.INTL(K$4,K$4,Chômés))),"*",Montant),
"")))))),"")</f>
        <v/>
      </c>
      <c r="L25" s="40" t="str">
        <f t="array" aca="1" ref="L25" ca="1">IFERROR(IF(L$4&lt;$D25,"",
IF(L$4&gt;La_Dernière_Opération,"",
IF(L$4=La_Dernière_Opération,Montant,
IF(L$4=$D25,IF(OR(L$4=Tout_JF_P,NOT(NETWORKDAYS.INTL(L$4,L$4,Chômés))),"*",Montant),
IF(_T_E=L$4,IF(OR(L$4=Tout_JF_P,NOT(NETWORKDAYS.INTL(L$4,L$4,Chômés))),"*",Montant),
IF(AND(OFFSET(L25,,-Sens)&lt;&gt;"",OR(OFFSET(L$4,,-Sens)=Tout_JF_P,NOT(NETWORKDAYS.INTL(OFFSET(L$4,,-Sens),OFFSET(L$4,,-Sens),Chômés)))),IF(OR(L$4=Tout_JF_P,NOT(NETWORKDAYS.INTL(L$4,L$4,Chômés))),"*",Montant),
"")))))),"")</f>
        <v/>
      </c>
      <c r="M25" s="40" t="str">
        <f t="array" aca="1" ref="M25" ca="1">IFERROR(IF(M$4&lt;$D25,"",
IF(M$4&gt;La_Dernière_Opération,"",
IF(M$4=La_Dernière_Opération,Montant,
IF(M$4=$D25,IF(OR(M$4=Tout_JF_P,NOT(NETWORKDAYS.INTL(M$4,M$4,Chômés))),"*",Montant),
IF(_T_E=M$4,IF(OR(M$4=Tout_JF_P,NOT(NETWORKDAYS.INTL(M$4,M$4,Chômés))),"*",Montant),
IF(AND(OFFSET(M25,,-Sens)&lt;&gt;"",OR(OFFSET(M$4,,-Sens)=Tout_JF_P,NOT(NETWORKDAYS.INTL(OFFSET(M$4,,-Sens),OFFSET(M$4,,-Sens),Chômés)))),IF(OR(M$4=Tout_JF_P,NOT(NETWORKDAYS.INTL(M$4,M$4,Chômés))),"*",Montant),
"")))))),"")</f>
        <v/>
      </c>
      <c r="N25" s="40" t="str">
        <f t="array" aca="1" ref="N25" ca="1">IFERROR(IF(N$4&lt;$D25,"",
IF(N$4&gt;La_Dernière_Opération,"",
IF(N$4=La_Dernière_Opération,Montant,
IF(N$4=$D25,IF(OR(N$4=Tout_JF_P,NOT(NETWORKDAYS.INTL(N$4,N$4,Chômés))),"*",Montant),
IF(_T_E=N$4,IF(OR(N$4=Tout_JF_P,NOT(NETWORKDAYS.INTL(N$4,N$4,Chômés))),"*",Montant),
IF(AND(OFFSET(N25,,-Sens)&lt;&gt;"",OR(OFFSET(N$4,,-Sens)=Tout_JF_P,NOT(NETWORKDAYS.INTL(OFFSET(N$4,,-Sens),OFFSET(N$4,,-Sens),Chômés)))),IF(OR(N$4=Tout_JF_P,NOT(NETWORKDAYS.INTL(N$4,N$4,Chômés))),"*",Montant),
"")))))),"")</f>
        <v/>
      </c>
      <c r="O25" s="40" t="str">
        <f t="array" aca="1" ref="O25" ca="1">IFERROR(IF(O$4&lt;$D25,"",
IF(O$4&gt;La_Dernière_Opération,"",
IF(O$4=La_Dernière_Opération,Montant,
IF(O$4=$D25,IF(OR(O$4=Tout_JF_P,NOT(NETWORKDAYS.INTL(O$4,O$4,Chômés))),"*",Montant),
IF(_T_E=O$4,IF(OR(O$4=Tout_JF_P,NOT(NETWORKDAYS.INTL(O$4,O$4,Chômés))),"*",Montant),
IF(AND(OFFSET(O25,,-Sens)&lt;&gt;"",OR(OFFSET(O$4,,-Sens)=Tout_JF_P,NOT(NETWORKDAYS.INTL(OFFSET(O$4,,-Sens),OFFSET(O$4,,-Sens),Chômés)))),IF(OR(O$4=Tout_JF_P,NOT(NETWORKDAYS.INTL(O$4,O$4,Chômés))),"*",Montant),
"")))))),"")</f>
        <v/>
      </c>
      <c r="P25" s="40" t="str">
        <f t="array" aca="1" ref="P25" ca="1">IFERROR(IF(P$4&lt;$D25,"",
IF(P$4&gt;La_Dernière_Opération,"",
IF(P$4=La_Dernière_Opération,Montant,
IF(P$4=$D25,IF(OR(P$4=Tout_JF_P,NOT(NETWORKDAYS.INTL(P$4,P$4,Chômés))),"*",Montant),
IF(_T_E=P$4,IF(OR(P$4=Tout_JF_P,NOT(NETWORKDAYS.INTL(P$4,P$4,Chômés))),"*",Montant),
IF(AND(OFFSET(P25,,-Sens)&lt;&gt;"",OR(OFFSET(P$4,,-Sens)=Tout_JF_P,NOT(NETWORKDAYS.INTL(OFFSET(P$4,,-Sens),OFFSET(P$4,,-Sens),Chômés)))),IF(OR(P$4=Tout_JF_P,NOT(NETWORKDAYS.INTL(P$4,P$4,Chômés))),"*",Montant),
"")))))),"")</f>
        <v/>
      </c>
      <c r="Q25" s="40" t="str">
        <f t="array" aca="1" ref="Q25" ca="1">IFERROR(IF(Q$4&lt;$D25,"",
IF(Q$4&gt;La_Dernière_Opération,"",
IF(Q$4=La_Dernière_Opération,Montant,
IF(Q$4=$D25,IF(OR(Q$4=Tout_JF_P,NOT(NETWORKDAYS.INTL(Q$4,Q$4,Chômés))),"*",Montant),
IF(_T_E=Q$4,IF(OR(Q$4=Tout_JF_P,NOT(NETWORKDAYS.INTL(Q$4,Q$4,Chômés))),"*",Montant),
IF(AND(OFFSET(Q25,,-Sens)&lt;&gt;"",OR(OFFSET(Q$4,,-Sens)=Tout_JF_P,NOT(NETWORKDAYS.INTL(OFFSET(Q$4,,-Sens),OFFSET(Q$4,,-Sens),Chômés)))),IF(OR(Q$4=Tout_JF_P,NOT(NETWORKDAYS.INTL(Q$4,Q$4,Chômés))),"*",Montant),
"")))))),"")</f>
        <v/>
      </c>
      <c r="R25" s="91" t="str">
        <f t="array" aca="1" ref="R25" ca="1">IFERROR(IF(R$4&lt;$D25,"",
IF(R$4&gt;La_Dernière_Opération,"",
IF(R$4=La_Dernière_Opération,Montant,
IF(R$4=$D25,IF(OR(R$4=Tout_JF_P,NOT(NETWORKDAYS.INTL(R$4,R$4,Chômés))),"*",Montant),
IF(_T_E=R$4,IF(OR(R$4=Tout_JF_P,NOT(NETWORKDAYS.INTL(R$4,R$4,Chômés))),"*",Montant),
IF(AND(OFFSET(R25,,-Sens)&lt;&gt;"",OR(OFFSET(R$4,,-Sens)=Tout_JF_P,NOT(NETWORKDAYS.INTL(OFFSET(R$4,,-Sens),OFFSET(R$4,,-Sens),Chômés)))),IF(OR(R$4=Tout_JF_P,NOT(NETWORKDAYS.INTL(R$4,R$4,Chômés))),"*",Montant),
"")))))),"")</f>
        <v/>
      </c>
      <c r="S25" s="91" t="str">
        <f t="array" aca="1" ref="S25" ca="1">IFERROR(IF(S$4&lt;$D25,"",
IF(S$4&gt;La_Dernière_Opération,"",
IF(S$4=La_Dernière_Opération,Montant,
IF(S$4=$D25,IF(OR(S$4=Tout_JF_P,NOT(NETWORKDAYS.INTL(S$4,S$4,Chômés))),"*",Montant),
IF(_T_E=S$4,IF(OR(S$4=Tout_JF_P,NOT(NETWORKDAYS.INTL(S$4,S$4,Chômés))),"*",Montant),
IF(AND(OFFSET(S25,,-Sens)&lt;&gt;"",OR(OFFSET(S$4,,-Sens)=Tout_JF_P,NOT(NETWORKDAYS.INTL(OFFSET(S$4,,-Sens),OFFSET(S$4,,-Sens),Chômés)))),IF(OR(S$4=Tout_JF_P,NOT(NETWORKDAYS.INTL(S$4,S$4,Chômés))),"*",Montant),
"")))))),"")</f>
        <v/>
      </c>
      <c r="T25" s="91" t="str">
        <f t="array" aca="1" ref="T25" ca="1">IFERROR(IF(T$4&lt;$D25,"",
IF(T$4&gt;La_Dernière_Opération,"",
IF(T$4=La_Dernière_Opération,Montant,
IF(T$4=$D25,IF(OR(T$4=Tout_JF_P,NOT(NETWORKDAYS.INTL(T$4,T$4,Chômés))),"*",Montant),
IF(_T_E=T$4,IF(OR(T$4=Tout_JF_P,NOT(NETWORKDAYS.INTL(T$4,T$4,Chômés))),"*",Montant),
IF(AND(OFFSET(T25,,-Sens)&lt;&gt;"",OR(OFFSET(T$4,,-Sens)=Tout_JF_P,NOT(NETWORKDAYS.INTL(OFFSET(T$4,,-Sens),OFFSET(T$4,,-Sens),Chômés)))),IF(OR(T$4=Tout_JF_P,NOT(NETWORKDAYS.INTL(T$4,T$4,Chômés))),"*",Montant),
"")))))),"")</f>
        <v/>
      </c>
      <c r="U25" s="91" t="str">
        <f t="array" aca="1" ref="U25" ca="1">IFERROR(IF(U$4&lt;$D25,"",
IF(U$4&gt;La_Dernière_Opération,"",
IF(U$4=La_Dernière_Opération,Montant,
IF(U$4=$D25,IF(OR(U$4=Tout_JF_P,NOT(NETWORKDAYS.INTL(U$4,U$4,Chômés))),"*",Montant),
IF(_T_E=U$4,IF(OR(U$4=Tout_JF_P,NOT(NETWORKDAYS.INTL(U$4,U$4,Chômés))),"*",Montant),
IF(AND(OFFSET(U25,,-Sens)&lt;&gt;"",OR(OFFSET(U$4,,-Sens)=Tout_JF_P,NOT(NETWORKDAYS.INTL(OFFSET(U$4,,-Sens),OFFSET(U$4,,-Sens),Chômés)))),IF(OR(U$4=Tout_JF_P,NOT(NETWORKDAYS.INTL(U$4,U$4,Chômés))),"*",Montant),
"")))))),"")</f>
        <v/>
      </c>
      <c r="V25" s="91" t="str">
        <f t="array" aca="1" ref="V25" ca="1">IFERROR(IF(V$4&lt;$D25,"",
IF(V$4&gt;La_Dernière_Opération,"",
IF(V$4=La_Dernière_Opération,Montant,
IF(V$4=$D25,IF(OR(V$4=Tout_JF_P,NOT(NETWORKDAYS.INTL(V$4,V$4,Chômés))),"*",Montant),
IF(_T_E=V$4,IF(OR(V$4=Tout_JF_P,NOT(NETWORKDAYS.INTL(V$4,V$4,Chômés))),"*",Montant),
IF(AND(OFFSET(V25,,-Sens)&lt;&gt;"",OR(OFFSET(V$4,,-Sens)=Tout_JF_P,NOT(NETWORKDAYS.INTL(OFFSET(V$4,,-Sens),OFFSET(V$4,,-Sens),Chômés)))),IF(OR(V$4=Tout_JF_P,NOT(NETWORKDAYS.INTL(V$4,V$4,Chômés))),"*",Montant),
"")))))),"")</f>
        <v/>
      </c>
      <c r="W25" s="91" t="str">
        <f t="array" aca="1" ref="W25" ca="1">IFERROR(IF(W$4&lt;$D25,"",
IF(W$4&gt;La_Dernière_Opération,"",
IF(W$4=La_Dernière_Opération,Montant,
IF(W$4=$D25,IF(OR(W$4=Tout_JF_P,NOT(NETWORKDAYS.INTL(W$4,W$4,Chômés))),"*",Montant),
IF(_T_E=W$4,IF(OR(W$4=Tout_JF_P,NOT(NETWORKDAYS.INTL(W$4,W$4,Chômés))),"*",Montant),
IF(AND(OFFSET(W25,,-Sens)&lt;&gt;"",OR(OFFSET(W$4,,-Sens)=Tout_JF_P,NOT(NETWORKDAYS.INTL(OFFSET(W$4,,-Sens),OFFSET(W$4,,-Sens),Chômés)))),IF(OR(W$4=Tout_JF_P,NOT(NETWORKDAYS.INTL(W$4,W$4,Chômés))),"*",Montant),
"")))))),"")</f>
        <v/>
      </c>
      <c r="X25" s="91" t="str">
        <f t="array" aca="1" ref="X25" ca="1">IFERROR(IF(X$4&lt;$D25,"",
IF(X$4&gt;La_Dernière_Opération,"",
IF(X$4=La_Dernière_Opération,Montant,
IF(X$4=$D25,IF(OR(X$4=Tout_JF_P,NOT(NETWORKDAYS.INTL(X$4,X$4,Chômés))),"*",Montant),
IF(_T_E=X$4,IF(OR(X$4=Tout_JF_P,NOT(NETWORKDAYS.INTL(X$4,X$4,Chômés))),"*",Montant),
IF(AND(OFFSET(X25,,-Sens)&lt;&gt;"",OR(OFFSET(X$4,,-Sens)=Tout_JF_P,NOT(NETWORKDAYS.INTL(OFFSET(X$4,,-Sens),OFFSET(X$4,,-Sens),Chômés)))),IF(OR(X$4=Tout_JF_P,NOT(NETWORKDAYS.INTL(X$4,X$4,Chômés))),"*",Montant),
"")))))),"")</f>
        <v/>
      </c>
      <c r="Y25" s="91" t="str">
        <f t="array" aca="1" ref="Y25" ca="1">IFERROR(IF(Y$4&lt;$D25,"",
IF(Y$4&gt;La_Dernière_Opération,"",
IF(Y$4=La_Dernière_Opération,Montant,
IF(Y$4=$D25,IF(OR(Y$4=Tout_JF_P,NOT(NETWORKDAYS.INTL(Y$4,Y$4,Chômés))),"*",Montant),
IF(_T_E=Y$4,IF(OR(Y$4=Tout_JF_P,NOT(NETWORKDAYS.INTL(Y$4,Y$4,Chômés))),"*",Montant),
IF(AND(OFFSET(Y25,,-Sens)&lt;&gt;"",OR(OFFSET(Y$4,,-Sens)=Tout_JF_P,NOT(NETWORKDAYS.INTL(OFFSET(Y$4,,-Sens),OFFSET(Y$4,,-Sens),Chômés)))),IF(OR(Y$4=Tout_JF_P,NOT(NETWORKDAYS.INTL(Y$4,Y$4,Chômés))),"*",Montant),
"")))))),"")</f>
        <v/>
      </c>
      <c r="Z25" s="91" t="str">
        <f t="array" aca="1" ref="Z25" ca="1">IFERROR(IF(Z$4&lt;$D25,"",
IF(Z$4&gt;La_Dernière_Opération,"",
IF(Z$4=La_Dernière_Opération,Montant,
IF(Z$4=$D25,IF(OR(Z$4=Tout_JF_P,NOT(NETWORKDAYS.INTL(Z$4,Z$4,Chômés))),"*",Montant),
IF(_T_E=Z$4,IF(OR(Z$4=Tout_JF_P,NOT(NETWORKDAYS.INTL(Z$4,Z$4,Chômés))),"*",Montant),
IF(AND(OFFSET(Z25,,-Sens)&lt;&gt;"",OR(OFFSET(Z$4,,-Sens)=Tout_JF_P,NOT(NETWORKDAYS.INTL(OFFSET(Z$4,,-Sens),OFFSET(Z$4,,-Sens),Chômés)))),IF(OR(Z$4=Tout_JF_P,NOT(NETWORKDAYS.INTL(Z$4,Z$4,Chômés))),"*",Montant),
"")))))),"")</f>
        <v/>
      </c>
      <c r="AA25" s="91" t="str">
        <f t="array" aca="1" ref="AA25" ca="1">IFERROR(IF(AA$4&lt;$D25,"",
IF(AA$4&gt;La_Dernière_Opération,"",
IF(AA$4=La_Dernière_Opération,Montant,
IF(AA$4=$D25,IF(OR(AA$4=Tout_JF_P,NOT(NETWORKDAYS.INTL(AA$4,AA$4,Chômés))),"*",Montant),
IF(_T_E=AA$4,IF(OR(AA$4=Tout_JF_P,NOT(NETWORKDAYS.INTL(AA$4,AA$4,Chômés))),"*",Montant),
IF(AND(OFFSET(AA25,,-Sens)&lt;&gt;"",OR(OFFSET(AA$4,,-Sens)=Tout_JF_P,NOT(NETWORKDAYS.INTL(OFFSET(AA$4,,-Sens),OFFSET(AA$4,,-Sens),Chômés)))),IF(OR(AA$4=Tout_JF_P,NOT(NETWORKDAYS.INTL(AA$4,AA$4,Chômés))),"*",Montant),
"")))))),"")</f>
        <v/>
      </c>
      <c r="AB25" s="91" t="str">
        <f t="array" aca="1" ref="AB25" ca="1">IFERROR(IF(AB$4&lt;$D25,"",
IF(AB$4&gt;La_Dernière_Opération,"",
IF(AB$4=La_Dernière_Opération,Montant,
IF(AB$4=$D25,IF(OR(AB$4=Tout_JF_P,NOT(NETWORKDAYS.INTL(AB$4,AB$4,Chômés))),"*",Montant),
IF(_T_E=AB$4,IF(OR(AB$4=Tout_JF_P,NOT(NETWORKDAYS.INTL(AB$4,AB$4,Chômés))),"*",Montant),
IF(AND(OFFSET(AB25,,-Sens)&lt;&gt;"",OR(OFFSET(AB$4,,-Sens)=Tout_JF_P,NOT(NETWORKDAYS.INTL(OFFSET(AB$4,,-Sens),OFFSET(AB$4,,-Sens),Chômés)))),IF(OR(AB$4=Tout_JF_P,NOT(NETWORKDAYS.INTL(AB$4,AB$4,Chômés))),"*",Montant),
"")))))),"")</f>
        <v/>
      </c>
      <c r="AC25" s="91" t="str">
        <f t="array" aca="1" ref="AC25" ca="1">IFERROR(IF(AC$4&lt;$D25,"",
IF(AC$4&gt;La_Dernière_Opération,"",
IF(AC$4=La_Dernière_Opération,Montant,
IF(AC$4=$D25,IF(OR(AC$4=Tout_JF_P,NOT(NETWORKDAYS.INTL(AC$4,AC$4,Chômés))),"*",Montant),
IF(_T_E=AC$4,IF(OR(AC$4=Tout_JF_P,NOT(NETWORKDAYS.INTL(AC$4,AC$4,Chômés))),"*",Montant),
IF(AND(OFFSET(AC25,,-Sens)&lt;&gt;"",OR(OFFSET(AC$4,,-Sens)=Tout_JF_P,NOT(NETWORKDAYS.INTL(OFFSET(AC$4,,-Sens),OFFSET(AC$4,,-Sens),Chômés)))),IF(OR(AC$4=Tout_JF_P,NOT(NETWORKDAYS.INTL(AC$4,AC$4,Chômés))),"*",Montant),
"")))))),"")</f>
        <v/>
      </c>
      <c r="AD25" s="91" t="str">
        <f t="array" aca="1" ref="AD25" ca="1">IFERROR(IF(AD$4&lt;$D25,"",
IF(AD$4&gt;La_Dernière_Opération,"",
IF(AD$4=La_Dernière_Opération,Montant,
IF(AD$4=$D25,IF(OR(AD$4=Tout_JF_P,NOT(NETWORKDAYS.INTL(AD$4,AD$4,Chômés))),"*",Montant),
IF(_T_E=AD$4,IF(OR(AD$4=Tout_JF_P,NOT(NETWORKDAYS.INTL(AD$4,AD$4,Chômés))),"*",Montant),
IF(AND(OFFSET(AD25,,-Sens)&lt;&gt;"",OR(OFFSET(AD$4,,-Sens)=Tout_JF_P,NOT(NETWORKDAYS.INTL(OFFSET(AD$4,,-Sens),OFFSET(AD$4,,-Sens),Chômés)))),IF(OR(AD$4=Tout_JF_P,NOT(NETWORKDAYS.INTL(AD$4,AD$4,Chômés))),"*",Montant),
"")))))),"")</f>
        <v/>
      </c>
      <c r="AE25" s="91" t="str">
        <f t="array" aca="1" ref="AE25" ca="1">IFERROR(IF(AE$4&lt;$D25,"",
IF(AE$4&gt;La_Dernière_Opération,"",
IF(AE$4=La_Dernière_Opération,Montant,
IF(AE$4=$D25,IF(OR(AE$4=Tout_JF_P,NOT(NETWORKDAYS.INTL(AE$4,AE$4,Chômés))),"*",Montant),
IF(_T_E=AE$4,IF(OR(AE$4=Tout_JF_P,NOT(NETWORKDAYS.INTL(AE$4,AE$4,Chômés))),"*",Montant),
IF(AND(OFFSET(AE25,,-Sens)&lt;&gt;"",OR(OFFSET(AE$4,,-Sens)=Tout_JF_P,NOT(NETWORKDAYS.INTL(OFFSET(AE$4,,-Sens),OFFSET(AE$4,,-Sens),Chômés)))),IF(OR(AE$4=Tout_JF_P,NOT(NETWORKDAYS.INTL(AE$4,AE$4,Chômés))),"*",Montant),
"")))))),"")</f>
        <v/>
      </c>
      <c r="AF25" s="91" t="str">
        <f t="array" aca="1" ref="AF25" ca="1">IFERROR(IF(AF$4&lt;$D25,"",
IF(AF$4&gt;La_Dernière_Opération,"",
IF(AF$4=La_Dernière_Opération,Montant,
IF(AF$4=$D25,IF(OR(AF$4=Tout_JF_P,NOT(NETWORKDAYS.INTL(AF$4,AF$4,Chômés))),"*",Montant),
IF(_T_E=AF$4,IF(OR(AF$4=Tout_JF_P,NOT(NETWORKDAYS.INTL(AF$4,AF$4,Chômés))),"*",Montant),
IF(AND(OFFSET(AF25,,-Sens)&lt;&gt;"",OR(OFFSET(AF$4,,-Sens)=Tout_JF_P,NOT(NETWORKDAYS.INTL(OFFSET(AF$4,,-Sens),OFFSET(AF$4,,-Sens),Chômés)))),IF(OR(AF$4=Tout_JF_P,NOT(NETWORKDAYS.INTL(AF$4,AF$4,Chômés))),"*",Montant),
"")))))),"")</f>
        <v/>
      </c>
      <c r="AG25" s="91" t="str">
        <f t="array" aca="1" ref="AG25" ca="1">IFERROR(IF(AG$4&lt;$D25,"",
IF(AG$4&gt;La_Dernière_Opération,"",
IF(AG$4=La_Dernière_Opération,Montant,
IF(AG$4=$D25,IF(OR(AG$4=Tout_JF_P,NOT(NETWORKDAYS.INTL(AG$4,AG$4,Chômés))),"*",Montant),
IF(_T_E=AG$4,IF(OR(AG$4=Tout_JF_P,NOT(NETWORKDAYS.INTL(AG$4,AG$4,Chômés))),"*",Montant),
IF(AND(OFFSET(AG25,,-Sens)&lt;&gt;"",OR(OFFSET(AG$4,,-Sens)=Tout_JF_P,NOT(NETWORKDAYS.INTL(OFFSET(AG$4,,-Sens),OFFSET(AG$4,,-Sens),Chômés)))),IF(OR(AG$4=Tout_JF_P,NOT(NETWORKDAYS.INTL(AG$4,AG$4,Chômés))),"*",Montant),
"")))))),"")</f>
        <v>VM</v>
      </c>
      <c r="AH25" s="91" t="str">
        <f t="array" aca="1" ref="AH25" ca="1">IFERROR(IF(AH$4&lt;$D25,"",
IF(AH$4&gt;La_Dernière_Opération,"",
IF(AH$4=La_Dernière_Opération,Montant,
IF(AH$4=$D25,IF(OR(AH$4=Tout_JF_P,NOT(NETWORKDAYS.INTL(AH$4,AH$4,Chômés))),"*",Montant),
IF(_T_E=AH$4,IF(OR(AH$4=Tout_JF_P,NOT(NETWORKDAYS.INTL(AH$4,AH$4,Chômés))),"*",Montant),
IF(AND(OFFSET(AH25,,-Sens)&lt;&gt;"",OR(OFFSET(AH$4,,-Sens)=Tout_JF_P,NOT(NETWORKDAYS.INTL(OFFSET(AH$4,,-Sens),OFFSET(AH$4,,-Sens),Chômés)))),IF(OR(AH$4=Tout_JF_P,NOT(NETWORKDAYS.INTL(AH$4,AH$4,Chômés))),"*",Montant),
"")))))),"")</f>
        <v/>
      </c>
      <c r="AI25" s="91" t="str">
        <f t="array" aca="1" ref="AI25" ca="1">IFERROR(IF(AI$4&lt;$D25,"",
IF(AI$4&gt;La_Dernière_Opération,"",
IF(AI$4=La_Dernière_Opération,Montant,
IF(AI$4=$D25,IF(OR(AI$4=Tout_JF_P,NOT(NETWORKDAYS.INTL(AI$4,AI$4,Chômés))),"*",Montant),
IF(_T_E=AI$4,IF(OR(AI$4=Tout_JF_P,NOT(NETWORKDAYS.INTL(AI$4,AI$4,Chômés))),"*",Montant),
IF(AND(OFFSET(AI25,,-Sens)&lt;&gt;"",OR(OFFSET(AI$4,,-Sens)=Tout_JF_P,NOT(NETWORKDAYS.INTL(OFFSET(AI$4,,-Sens),OFFSET(AI$4,,-Sens),Chômés)))),IF(OR(AI$4=Tout_JF_P,NOT(NETWORKDAYS.INTL(AI$4,AI$4,Chômés))),"*",Montant),
"")))))),"")</f>
        <v/>
      </c>
      <c r="AJ25" s="91" t="str">
        <f t="array" aca="1" ref="AJ25" ca="1">IFERROR(IF(AJ$4&lt;$D25,"",
IF(AJ$4&gt;La_Dernière_Opération,"",
IF(AJ$4=La_Dernière_Opération,Montant,
IF(AJ$4=$D25,IF(OR(AJ$4=Tout_JF_P,NOT(NETWORKDAYS.INTL(AJ$4,AJ$4,Chômés))),"*",Montant),
IF(_T_E=AJ$4,IF(OR(AJ$4=Tout_JF_P,NOT(NETWORKDAYS.INTL(AJ$4,AJ$4,Chômés))),"*",Montant),
IF(AND(OFFSET(AJ25,,-Sens)&lt;&gt;"",OR(OFFSET(AJ$4,,-Sens)=Tout_JF_P,NOT(NETWORKDAYS.INTL(OFFSET(AJ$4,,-Sens),OFFSET(AJ$4,,-Sens),Chômés)))),IF(OR(AJ$4=Tout_JF_P,NOT(NETWORKDAYS.INTL(AJ$4,AJ$4,Chômés))),"*",Montant),
"")))))),"")</f>
        <v/>
      </c>
      <c r="AK25" s="91" t="str">
        <f t="array" aca="1" ref="AK25" ca="1">IFERROR(IF(AK$4&lt;$D25,"",
IF(AK$4&gt;La_Dernière_Opération,"",
IF(AK$4=La_Dernière_Opération,Montant,
IF(AK$4=$D25,IF(OR(AK$4=Tout_JF_P,NOT(NETWORKDAYS.INTL(AK$4,AK$4,Chômés))),"*",Montant),
IF(_T_E=AK$4,IF(OR(AK$4=Tout_JF_P,NOT(NETWORKDAYS.INTL(AK$4,AK$4,Chômés))),"*",Montant),
IF(AND(OFFSET(AK25,,-Sens)&lt;&gt;"",OR(OFFSET(AK$4,,-Sens)=Tout_JF_P,NOT(NETWORKDAYS.INTL(OFFSET(AK$4,,-Sens),OFFSET(AK$4,,-Sens),Chômés)))),IF(OR(AK$4=Tout_JF_P,NOT(NETWORKDAYS.INTL(AK$4,AK$4,Chômés))),"*",Montant),
"")))))),"")</f>
        <v/>
      </c>
      <c r="AL25" s="91" t="str">
        <f t="array" aca="1" ref="AL25" ca="1">IFERROR(IF(AL$4&lt;$D25,"",
IF(AL$4&gt;La_Dernière_Opération,"",
IF(AL$4=La_Dernière_Opération,Montant,
IF(AL$4=$D25,IF(OR(AL$4=Tout_JF_P,NOT(NETWORKDAYS.INTL(AL$4,AL$4,Chômés))),"*",Montant),
IF(_T_E=AL$4,IF(OR(AL$4=Tout_JF_P,NOT(NETWORKDAYS.INTL(AL$4,AL$4,Chômés))),"*",Montant),
IF(AND(OFFSET(AL25,,-Sens)&lt;&gt;"",OR(OFFSET(AL$4,,-Sens)=Tout_JF_P,NOT(NETWORKDAYS.INTL(OFFSET(AL$4,,-Sens),OFFSET(AL$4,,-Sens),Chômés)))),IF(OR(AL$4=Tout_JF_P,NOT(NETWORKDAYS.INTL(AL$4,AL$4,Chômés))),"*",Montant),
"")))))),"")</f>
        <v/>
      </c>
      <c r="AM25" s="91" t="str">
        <f t="array" aca="1" ref="AM25" ca="1">IFERROR(IF(AM$4&lt;$D25,"",
IF(AM$4&gt;La_Dernière_Opération,"",
IF(AM$4=La_Dernière_Opération,Montant,
IF(AM$4=$D25,IF(OR(AM$4=Tout_JF_P,NOT(NETWORKDAYS.INTL(AM$4,AM$4,Chômés))),"*",Montant),
IF(_T_E=AM$4,IF(OR(AM$4=Tout_JF_P,NOT(NETWORKDAYS.INTL(AM$4,AM$4,Chômés))),"*",Montant),
IF(AND(OFFSET(AM25,,-Sens)&lt;&gt;"",OR(OFFSET(AM$4,,-Sens)=Tout_JF_P,NOT(NETWORKDAYS.INTL(OFFSET(AM$4,,-Sens),OFFSET(AM$4,,-Sens),Chômés)))),IF(OR(AM$4=Tout_JF_P,NOT(NETWORKDAYS.INTL(AM$4,AM$4,Chômés))),"*",Montant),
"")))))),"")</f>
        <v/>
      </c>
      <c r="AN25" s="91" t="str">
        <f t="array" aca="1" ref="AN25" ca="1">IFERROR(IF(AN$4&lt;$D25,"",
IF(AN$4&gt;La_Dernière_Opération,"",
IF(AN$4=La_Dernière_Opération,Montant,
IF(AN$4=$D25,IF(OR(AN$4=Tout_JF_P,NOT(NETWORKDAYS.INTL(AN$4,AN$4,Chômés))),"*",Montant),
IF(_T_E=AN$4,IF(OR(AN$4=Tout_JF_P,NOT(NETWORKDAYS.INTL(AN$4,AN$4,Chômés))),"*",Montant),
IF(AND(OFFSET(AN25,,-Sens)&lt;&gt;"",OR(OFFSET(AN$4,,-Sens)=Tout_JF_P,NOT(NETWORKDAYS.INTL(OFFSET(AN$4,,-Sens),OFFSET(AN$4,,-Sens),Chômés)))),IF(OR(AN$4=Tout_JF_P,NOT(NETWORKDAYS.INTL(AN$4,AN$4,Chômés))),"*",Montant),
"")))))),"")</f>
        <v/>
      </c>
      <c r="AO25" s="91" t="str">
        <f t="array" aca="1" ref="AO25" ca="1">IFERROR(IF(AO$4&lt;$D25,"",
IF(AO$4&gt;La_Dernière_Opération,"",
IF(AO$4=La_Dernière_Opération,Montant,
IF(AO$4=$D25,IF(OR(AO$4=Tout_JF_P,NOT(NETWORKDAYS.INTL(AO$4,AO$4,Chômés))),"*",Montant),
IF(_T_E=AO$4,IF(OR(AO$4=Tout_JF_P,NOT(NETWORKDAYS.INTL(AO$4,AO$4,Chômés))),"*",Montant),
IF(AND(OFFSET(AO25,,-Sens)&lt;&gt;"",OR(OFFSET(AO$4,,-Sens)=Tout_JF_P,NOT(NETWORKDAYS.INTL(OFFSET(AO$4,,-Sens),OFFSET(AO$4,,-Sens),Chômés)))),IF(OR(AO$4=Tout_JF_P,NOT(NETWORKDAYS.INTL(AO$4,AO$4,Chômés))),"*",Montant),
"")))))),"")</f>
        <v/>
      </c>
      <c r="AP25" s="91" t="str">
        <f t="array" aca="1" ref="AP25" ca="1">IFERROR(IF(AP$4&lt;$D25,"",
IF(AP$4&gt;La_Dernière_Opération,"",
IF(AP$4=La_Dernière_Opération,Montant,
IF(AP$4=$D25,IF(OR(AP$4=Tout_JF_P,NOT(NETWORKDAYS.INTL(AP$4,AP$4,Chômés))),"*",Montant),
IF(_T_E=AP$4,IF(OR(AP$4=Tout_JF_P,NOT(NETWORKDAYS.INTL(AP$4,AP$4,Chômés))),"*",Montant),
IF(AND(OFFSET(AP25,,-Sens)&lt;&gt;"",OR(OFFSET(AP$4,,-Sens)=Tout_JF_P,NOT(NETWORKDAYS.INTL(OFFSET(AP$4,,-Sens),OFFSET(AP$4,,-Sens),Chômés)))),IF(OR(AP$4=Tout_JF_P,NOT(NETWORKDAYS.INTL(AP$4,AP$4,Chômés))),"*",Montant),
"")))))),"")</f>
        <v/>
      </c>
      <c r="AQ25" s="91" t="str">
        <f t="array" aca="1" ref="AQ25" ca="1">IFERROR(IF(AQ$4&lt;$D25,"",
IF(AQ$4&gt;La_Dernière_Opération,"",
IF(AQ$4=La_Dernière_Opération,Montant,
IF(AQ$4=$D25,IF(OR(AQ$4=Tout_JF_P,NOT(NETWORKDAYS.INTL(AQ$4,AQ$4,Chômés))),"*",Montant),
IF(_T_E=AQ$4,IF(OR(AQ$4=Tout_JF_P,NOT(NETWORKDAYS.INTL(AQ$4,AQ$4,Chômés))),"*",Montant),
IF(AND(OFFSET(AQ25,,-Sens)&lt;&gt;"",OR(OFFSET(AQ$4,,-Sens)=Tout_JF_P,NOT(NETWORKDAYS.INTL(OFFSET(AQ$4,,-Sens),OFFSET(AQ$4,,-Sens),Chômés)))),IF(OR(AQ$4=Tout_JF_P,NOT(NETWORKDAYS.INTL(AQ$4,AQ$4,Chômés))),"*",Montant),
"")))))),"")</f>
        <v/>
      </c>
      <c r="AR25" s="91" t="str">
        <f t="array" aca="1" ref="AR25" ca="1">IFERROR(IF(AR$4&lt;$D25,"",
IF(AR$4&gt;La_Dernière_Opération,"",
IF(AR$4=La_Dernière_Opération,Montant,
IF(AR$4=$D25,IF(OR(AR$4=Tout_JF_P,NOT(NETWORKDAYS.INTL(AR$4,AR$4,Chômés))),"*",Montant),
IF(_T_E=AR$4,IF(OR(AR$4=Tout_JF_P,NOT(NETWORKDAYS.INTL(AR$4,AR$4,Chômés))),"*",Montant),
IF(AND(OFFSET(AR25,,-Sens)&lt;&gt;"",OR(OFFSET(AR$4,,-Sens)=Tout_JF_P,NOT(NETWORKDAYS.INTL(OFFSET(AR$4,,-Sens),OFFSET(AR$4,,-Sens),Chômés)))),IF(OR(AR$4=Tout_JF_P,NOT(NETWORKDAYS.INTL(AR$4,AR$4,Chômés))),"*",Montant),
"")))))),"")</f>
        <v/>
      </c>
      <c r="AS25" s="91" t="str">
        <f t="array" aca="1" ref="AS25" ca="1">IFERROR(IF(AS$4&lt;$D25,"",
IF(AS$4&gt;La_Dernière_Opération,"",
IF(AS$4=La_Dernière_Opération,Montant,
IF(AS$4=$D25,IF(OR(AS$4=Tout_JF_P,NOT(NETWORKDAYS.INTL(AS$4,AS$4,Chômés))),"*",Montant),
IF(_T_E=AS$4,IF(OR(AS$4=Tout_JF_P,NOT(NETWORKDAYS.INTL(AS$4,AS$4,Chômés))),"*",Montant),
IF(AND(OFFSET(AS25,,-Sens)&lt;&gt;"",OR(OFFSET(AS$4,,-Sens)=Tout_JF_P,NOT(NETWORKDAYS.INTL(OFFSET(AS$4,,-Sens),OFFSET(AS$4,,-Sens),Chômés)))),IF(OR(AS$4=Tout_JF_P,NOT(NETWORKDAYS.INTL(AS$4,AS$4,Chômés))),"*",Montant),
"")))))),"")</f>
        <v/>
      </c>
      <c r="AT25" s="91" t="str">
        <f t="array" aca="1" ref="AT25" ca="1">IFERROR(IF(AT$4&lt;$D25,"",
IF(AT$4&gt;La_Dernière_Opération,"",
IF(AT$4=La_Dernière_Opération,Montant,
IF(AT$4=$D25,IF(OR(AT$4=Tout_JF_P,NOT(NETWORKDAYS.INTL(AT$4,AT$4,Chômés))),"*",Montant),
IF(_T_E=AT$4,IF(OR(AT$4=Tout_JF_P,NOT(NETWORKDAYS.INTL(AT$4,AT$4,Chômés))),"*",Montant),
IF(AND(OFFSET(AT25,,-Sens)&lt;&gt;"",OR(OFFSET(AT$4,,-Sens)=Tout_JF_P,NOT(NETWORKDAYS.INTL(OFFSET(AT$4,,-Sens),OFFSET(AT$4,,-Sens),Chômés)))),IF(OR(AT$4=Tout_JF_P,NOT(NETWORKDAYS.INTL(AT$4,AT$4,Chômés))),"*",Montant),
"")))))),"")</f>
        <v/>
      </c>
      <c r="AU25" s="91" t="str">
        <f t="array" aca="1" ref="AU25" ca="1">IFERROR(IF(AU$4&lt;$D25,"",
IF(AU$4&gt;La_Dernière_Opération,"",
IF(AU$4=La_Dernière_Opération,Montant,
IF(AU$4=$D25,IF(OR(AU$4=Tout_JF_P,NOT(NETWORKDAYS.INTL(AU$4,AU$4,Chômés))),"*",Montant),
IF(_T_E=AU$4,IF(OR(AU$4=Tout_JF_P,NOT(NETWORKDAYS.INTL(AU$4,AU$4,Chômés))),"*",Montant),
IF(AND(OFFSET(AU25,,-Sens)&lt;&gt;"",OR(OFFSET(AU$4,,-Sens)=Tout_JF_P,NOT(NETWORKDAYS.INTL(OFFSET(AU$4,,-Sens),OFFSET(AU$4,,-Sens),Chômés)))),IF(OR(AU$4=Tout_JF_P,NOT(NETWORKDAYS.INTL(AU$4,AU$4,Chômés))),"*",Montant),
"")))))),"")</f>
        <v/>
      </c>
      <c r="AV25" s="91" t="str">
        <f t="array" aca="1" ref="AV25" ca="1">IFERROR(IF(AV$4&lt;$D25,"",
IF(AV$4&gt;La_Dernière_Opération,"",
IF(AV$4=La_Dernière_Opération,Montant,
IF(AV$4=$D25,IF(OR(AV$4=Tout_JF_P,NOT(NETWORKDAYS.INTL(AV$4,AV$4,Chômés))),"*",Montant),
IF(_T_E=AV$4,IF(OR(AV$4=Tout_JF_P,NOT(NETWORKDAYS.INTL(AV$4,AV$4,Chômés))),"*",Montant),
IF(AND(OFFSET(AV25,,-Sens)&lt;&gt;"",OR(OFFSET(AV$4,,-Sens)=Tout_JF_P,NOT(NETWORKDAYS.INTL(OFFSET(AV$4,,-Sens),OFFSET(AV$4,,-Sens),Chômés)))),IF(OR(AV$4=Tout_JF_P,NOT(NETWORKDAYS.INTL(AV$4,AV$4,Chômés))),"*",Montant),
"")))))),"")</f>
        <v/>
      </c>
      <c r="AW25" s="91" t="str">
        <f t="array" aca="1" ref="AW25" ca="1">IFERROR(IF(AW$4&lt;$D25,"",
IF(AW$4&gt;La_Dernière_Opération,"",
IF(AW$4=La_Dernière_Opération,Montant,
IF(AW$4=$D25,IF(OR(AW$4=Tout_JF_P,NOT(NETWORKDAYS.INTL(AW$4,AW$4,Chômés))),"*",Montant),
IF(_T_E=AW$4,IF(OR(AW$4=Tout_JF_P,NOT(NETWORKDAYS.INTL(AW$4,AW$4,Chômés))),"*",Montant),
IF(AND(OFFSET(AW25,,-Sens)&lt;&gt;"",OR(OFFSET(AW$4,,-Sens)=Tout_JF_P,NOT(NETWORKDAYS.INTL(OFFSET(AW$4,,-Sens),OFFSET(AW$4,,-Sens),Chômés)))),IF(OR(AW$4=Tout_JF_P,NOT(NETWORKDAYS.INTL(AW$4,AW$4,Chômés))),"*",Montant),
"")))))),"")</f>
        <v/>
      </c>
      <c r="AX25" s="91" t="str">
        <f t="array" aca="1" ref="AX25" ca="1">IFERROR(IF(AX$4&lt;$D25,"",
IF(AX$4&gt;La_Dernière_Opération,"",
IF(AX$4=La_Dernière_Opération,Montant,
IF(AX$4=$D25,IF(OR(AX$4=Tout_JF_P,NOT(NETWORKDAYS.INTL(AX$4,AX$4,Chômés))),"*",Montant),
IF(_T_E=AX$4,IF(OR(AX$4=Tout_JF_P,NOT(NETWORKDAYS.INTL(AX$4,AX$4,Chômés))),"*",Montant),
IF(AND(OFFSET(AX25,,-Sens)&lt;&gt;"",OR(OFFSET(AX$4,,-Sens)=Tout_JF_P,NOT(NETWORKDAYS.INTL(OFFSET(AX$4,,-Sens),OFFSET(AX$4,,-Sens),Chômés)))),IF(OR(AX$4=Tout_JF_P,NOT(NETWORKDAYS.INTL(AX$4,AX$4,Chômés))),"*",Montant),
"")))))),"")</f>
        <v/>
      </c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X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D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I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O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U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UZ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F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K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  <c r="YR25" s="5"/>
      <c r="YS25" s="5"/>
      <c r="YT25" s="5"/>
      <c r="YU25" s="5"/>
      <c r="YV25" s="5"/>
      <c r="YW25" s="5"/>
      <c r="YX25" s="5"/>
      <c r="YY25" s="5"/>
      <c r="YZ25" s="5"/>
      <c r="ZA25" s="5"/>
      <c r="ZB25" s="5"/>
      <c r="ZC25" s="5"/>
      <c r="ZD25" s="5"/>
      <c r="ZE25" s="5"/>
      <c r="ZF25" s="5"/>
      <c r="ZG25" s="5"/>
      <c r="ZH25" s="5"/>
      <c r="ZI25" s="5"/>
      <c r="ZJ25" s="5"/>
      <c r="ZK25" s="5"/>
      <c r="ZL25" s="5"/>
      <c r="ZM25" s="5"/>
      <c r="ZN25" s="5"/>
      <c r="ZO25" s="5"/>
      <c r="ZP25" s="5"/>
      <c r="ZQ25" s="5"/>
      <c r="ZR25" s="5"/>
      <c r="ZS25" s="5"/>
      <c r="ZT25" s="5"/>
      <c r="ZU25" s="5"/>
      <c r="ZV25" s="5"/>
      <c r="ZW25" s="5"/>
      <c r="ZX25" s="5"/>
      <c r="ZY25" s="5"/>
      <c r="ZZ25" s="5"/>
    </row>
    <row r="26" spans="1:702" ht="26.25" x14ac:dyDescent="0.25">
      <c r="A26" s="61" t="s">
        <v>133</v>
      </c>
      <c r="B26" s="44" t="s">
        <v>166</v>
      </c>
      <c r="C26" s="35"/>
      <c r="D26" s="56">
        <v>43845</v>
      </c>
      <c r="E26" s="30" t="s">
        <v>52</v>
      </c>
      <c r="F26" s="30">
        <v>10000</v>
      </c>
      <c r="G26" s="35"/>
      <c r="H26" s="56">
        <f t="array" aca="1" ref="H26" ca="1">IF(OR($D26=Fériés,$D26=Ponts,NOT(NETWORKDAYS.INTL($D26,$D26,Chômés))),"Erreur de",IF($D26="","Absence de",IFERROR(
IF($I26="Terminé","Opération",
IF(TODAY()&lt;=$D26,$D26,
IF($I26&lt;WORKDAY.INTL(Prochaine_Echéance,IF(OR(WORKDAY.INTL(Prochaine_Echéance,0,Chômés,Tout_JF_P)=Tout_JF_P),1,0)*Sens,Chômés,Tout_JF_P),
$I26,
WORKDAY.INTL(Prochaine_Echéance,IF(OR(WORKDAY.INTL(Prochaine_Echéance,0,Chômés,Tout_JF_P)=Tout_JF_P),1,0)*Sens,Chômés,Tout_JF_P))
)),
IF($D26="","Absence de","Erreur de"))))</f>
        <v>43905</v>
      </c>
      <c r="I26" s="60" t="str">
        <f t="array" aca="1" ref="I26" ca="1">IF(OR($D26=Fériés,$D26=Ponts,NOT(NETWORKDAYS.INTL($D26,$D26,Chômés))),"date de début",IFERROR(
IF(La_Dernière_Opération&gt;EDATE($D26,100),"Perpétuel",
IF(La_Dernière_Opération&lt;TODAY(),"Terminé",La_Dernière_Opération)),IF(AND(ISNUMBER($D26),$E26=""),"périodicité","date de début")))</f>
        <v>Perpétuel</v>
      </c>
      <c r="J26" s="40" t="str">
        <f t="array" aca="1" ref="J26" ca="1">IFERROR(IF(J$4&lt;$D26,"",
IF(J$4&gt;La_Dernière_Opération,"",
IF(J$4=La_Dernière_Opération,Montant,
IF(J$4=$D26,IF(OR(J$4=Tout_JF_P,NOT(NETWORKDAYS.INTL(J$4,J$4,Chômés))),"*",Montant),
IF(_T_E=J$4,IF(OR(J$4=Tout_JF_P,NOT(NETWORKDAYS.INTL(J$4,J$4,Chômés))),"*",Montant),
IF(AND(OFFSET(J26,,-Sens)&lt;&gt;"",OR(OFFSET(J$4,,-Sens)=Tout_JF_P,NOT(NETWORKDAYS.INTL(OFFSET(J$4,,-Sens),OFFSET(J$4,,-Sens),Chômés)))),IF(OR(J$4=Tout_JF_P,NOT(NETWORKDAYS.INTL(J$4,J$4,Chômés))),"*",Montant),
"")))))),"")</f>
        <v/>
      </c>
      <c r="K26" s="40" t="str">
        <f t="array" aca="1" ref="K26" ca="1">IFERROR(IF(K$4&lt;$D26,"",
IF(K$4&gt;La_Dernière_Opération,"",
IF(K$4=La_Dernière_Opération,Montant,
IF(K$4=$D26,IF(OR(K$4=Tout_JF_P,NOT(NETWORKDAYS.INTL(K$4,K$4,Chômés))),"*",Montant),
IF(_T_E=K$4,IF(OR(K$4=Tout_JF_P,NOT(NETWORKDAYS.INTL(K$4,K$4,Chômés))),"*",Montant),
IF(AND(OFFSET(K26,,-Sens)&lt;&gt;"",OR(OFFSET(K$4,,-Sens)=Tout_JF_P,NOT(NETWORKDAYS.INTL(OFFSET(K$4,,-Sens),OFFSET(K$4,,-Sens),Chômés)))),IF(OR(K$4=Tout_JF_P,NOT(NETWORKDAYS.INTL(K$4,K$4,Chômés))),"*",Montant),
"")))))),"")</f>
        <v/>
      </c>
      <c r="L26" s="40" t="str">
        <f t="array" aca="1" ref="L26" ca="1">IFERROR(IF(L$4&lt;$D26,"",
IF(L$4&gt;La_Dernière_Opération,"",
IF(L$4=La_Dernière_Opération,Montant,
IF(L$4=$D26,IF(OR(L$4=Tout_JF_P,NOT(NETWORKDAYS.INTL(L$4,L$4,Chômés))),"*",Montant),
IF(_T_E=L$4,IF(OR(L$4=Tout_JF_P,NOT(NETWORKDAYS.INTL(L$4,L$4,Chômés))),"*",Montant),
IF(AND(OFFSET(L26,,-Sens)&lt;&gt;"",OR(OFFSET(L$4,,-Sens)=Tout_JF_P,NOT(NETWORKDAYS.INTL(OFFSET(L$4,,-Sens),OFFSET(L$4,,-Sens),Chômés)))),IF(OR(L$4=Tout_JF_P,NOT(NETWORKDAYS.INTL(L$4,L$4,Chômés))),"*",Montant),
"")))))),"")</f>
        <v/>
      </c>
      <c r="M26" s="40" t="str">
        <f t="array" aca="1" ref="M26" ca="1">IFERROR(IF(M$4&lt;$D26,"",
IF(M$4&gt;La_Dernière_Opération,"",
IF(M$4=La_Dernière_Opération,Montant,
IF(M$4=$D26,IF(OR(M$4=Tout_JF_P,NOT(NETWORKDAYS.INTL(M$4,M$4,Chômés))),"*",Montant),
IF(_T_E=M$4,IF(OR(M$4=Tout_JF_P,NOT(NETWORKDAYS.INTL(M$4,M$4,Chômés))),"*",Montant),
IF(AND(OFFSET(M26,,-Sens)&lt;&gt;"",OR(OFFSET(M$4,,-Sens)=Tout_JF_P,NOT(NETWORKDAYS.INTL(OFFSET(M$4,,-Sens),OFFSET(M$4,,-Sens),Chômés)))),IF(OR(M$4=Tout_JF_P,NOT(NETWORKDAYS.INTL(M$4,M$4,Chômés))),"*",Montant),
"")))))),"")</f>
        <v/>
      </c>
      <c r="N26" s="40" t="str">
        <f t="array" aca="1" ref="N26" ca="1">IFERROR(IF(N$4&lt;$D26,"",
IF(N$4&gt;La_Dernière_Opération,"",
IF(N$4=La_Dernière_Opération,Montant,
IF(N$4=$D26,IF(OR(N$4=Tout_JF_P,NOT(NETWORKDAYS.INTL(N$4,N$4,Chômés))),"*",Montant),
IF(_T_E=N$4,IF(OR(N$4=Tout_JF_P,NOT(NETWORKDAYS.INTL(N$4,N$4,Chômés))),"*",Montant),
IF(AND(OFFSET(N26,,-Sens)&lt;&gt;"",OR(OFFSET(N$4,,-Sens)=Tout_JF_P,NOT(NETWORKDAYS.INTL(OFFSET(N$4,,-Sens),OFFSET(N$4,,-Sens),Chômés)))),IF(OR(N$4=Tout_JF_P,NOT(NETWORKDAYS.INTL(N$4,N$4,Chômés))),"*",Montant),
"")))))),"")</f>
        <v/>
      </c>
      <c r="O26" s="40" t="str">
        <f t="array" aca="1" ref="O26" ca="1">IFERROR(IF(O$4&lt;$D26,"",
IF(O$4&gt;La_Dernière_Opération,"",
IF(O$4=La_Dernière_Opération,Montant,
IF(O$4=$D26,IF(OR(O$4=Tout_JF_P,NOT(NETWORKDAYS.INTL(O$4,O$4,Chômés))),"*",Montant),
IF(_T_E=O$4,IF(OR(O$4=Tout_JF_P,NOT(NETWORKDAYS.INTL(O$4,O$4,Chômés))),"*",Montant),
IF(AND(OFFSET(O26,,-Sens)&lt;&gt;"",OR(OFFSET(O$4,,-Sens)=Tout_JF_P,NOT(NETWORKDAYS.INTL(OFFSET(O$4,,-Sens),OFFSET(O$4,,-Sens),Chômés)))),IF(OR(O$4=Tout_JF_P,NOT(NETWORKDAYS.INTL(O$4,O$4,Chômés))),"*",Montant),
"")))))),"")</f>
        <v/>
      </c>
      <c r="P26" s="40" t="str">
        <f t="array" aca="1" ref="P26" ca="1">IFERROR(IF(P$4&lt;$D26,"",
IF(P$4&gt;La_Dernière_Opération,"",
IF(P$4=La_Dernière_Opération,Montant,
IF(P$4=$D26,IF(OR(P$4=Tout_JF_P,NOT(NETWORKDAYS.INTL(P$4,P$4,Chômés))),"*",Montant),
IF(_T_E=P$4,IF(OR(P$4=Tout_JF_P,NOT(NETWORKDAYS.INTL(P$4,P$4,Chômés))),"*",Montant),
IF(AND(OFFSET(P26,,-Sens)&lt;&gt;"",OR(OFFSET(P$4,,-Sens)=Tout_JF_P,NOT(NETWORKDAYS.INTL(OFFSET(P$4,,-Sens),OFFSET(P$4,,-Sens),Chômés)))),IF(OR(P$4=Tout_JF_P,NOT(NETWORKDAYS.INTL(P$4,P$4,Chômés))),"*",Montant),
"")))))),"")</f>
        <v/>
      </c>
      <c r="Q26" s="40" t="str">
        <f t="array" aca="1" ref="Q26" ca="1">IFERROR(IF(Q$4&lt;$D26,"",
IF(Q$4&gt;La_Dernière_Opération,"",
IF(Q$4=La_Dernière_Opération,Montant,
IF(Q$4=$D26,IF(OR(Q$4=Tout_JF_P,NOT(NETWORKDAYS.INTL(Q$4,Q$4,Chômés))),"*",Montant),
IF(_T_E=Q$4,IF(OR(Q$4=Tout_JF_P,NOT(NETWORKDAYS.INTL(Q$4,Q$4,Chômés))),"*",Montant),
IF(AND(OFFSET(Q26,,-Sens)&lt;&gt;"",OR(OFFSET(Q$4,,-Sens)=Tout_JF_P,NOT(NETWORKDAYS.INTL(OFFSET(Q$4,,-Sens),OFFSET(Q$4,,-Sens),Chômés)))),IF(OR(Q$4=Tout_JF_P,NOT(NETWORKDAYS.INTL(Q$4,Q$4,Chômés))),"*",Montant),
"")))))),"")</f>
        <v/>
      </c>
      <c r="R26" s="91" t="str">
        <f t="array" aca="1" ref="R26" ca="1">IFERROR(IF(R$4&lt;$D26,"",
IF(R$4&gt;La_Dernière_Opération,"",
IF(R$4=La_Dernière_Opération,Montant,
IF(R$4=$D26,IF(OR(R$4=Tout_JF_P,NOT(NETWORKDAYS.INTL(R$4,R$4,Chômés))),"*",Montant),
IF(_T_E=R$4,IF(OR(R$4=Tout_JF_P,NOT(NETWORKDAYS.INTL(R$4,R$4,Chômés))),"*",Montant),
IF(AND(OFFSET(R26,,-Sens)&lt;&gt;"",OR(OFFSET(R$4,,-Sens)=Tout_JF_P,NOT(NETWORKDAYS.INTL(OFFSET(R$4,,-Sens),OFFSET(R$4,,-Sens),Chômés)))),IF(OR(R$4=Tout_JF_P,NOT(NETWORKDAYS.INTL(R$4,R$4,Chômés))),"*",Montant),
"")))))),"")</f>
        <v/>
      </c>
      <c r="S26" s="91" t="str">
        <f t="array" aca="1" ref="S26" ca="1">IFERROR(IF(S$4&lt;$D26,"",
IF(S$4&gt;La_Dernière_Opération,"",
IF(S$4=La_Dernière_Opération,Montant,
IF(S$4=$D26,IF(OR(S$4=Tout_JF_P,NOT(NETWORKDAYS.INTL(S$4,S$4,Chômés))),"*",Montant),
IF(_T_E=S$4,IF(OR(S$4=Tout_JF_P,NOT(NETWORKDAYS.INTL(S$4,S$4,Chômés))),"*",Montant),
IF(AND(OFFSET(S26,,-Sens)&lt;&gt;"",OR(OFFSET(S$4,,-Sens)=Tout_JF_P,NOT(NETWORKDAYS.INTL(OFFSET(S$4,,-Sens),OFFSET(S$4,,-Sens),Chômés)))),IF(OR(S$4=Tout_JF_P,NOT(NETWORKDAYS.INTL(S$4,S$4,Chômés))),"*",Montant),
"")))))),"")</f>
        <v/>
      </c>
      <c r="T26" s="91" t="str">
        <f t="array" aca="1" ref="T26" ca="1">IFERROR(IF(T$4&lt;$D26,"",
IF(T$4&gt;La_Dernière_Opération,"",
IF(T$4=La_Dernière_Opération,Montant,
IF(T$4=$D26,IF(OR(T$4=Tout_JF_P,NOT(NETWORKDAYS.INTL(T$4,T$4,Chômés))),"*",Montant),
IF(_T_E=T$4,IF(OR(T$4=Tout_JF_P,NOT(NETWORKDAYS.INTL(T$4,T$4,Chômés))),"*",Montant),
IF(AND(OFFSET(T26,,-Sens)&lt;&gt;"",OR(OFFSET(T$4,,-Sens)=Tout_JF_P,NOT(NETWORKDAYS.INTL(OFFSET(T$4,,-Sens),OFFSET(T$4,,-Sens),Chômés)))),IF(OR(T$4=Tout_JF_P,NOT(NETWORKDAYS.INTL(T$4,T$4,Chômés))),"*",Montant),
"")))))),"")</f>
        <v/>
      </c>
      <c r="U26" s="91" t="str">
        <f t="array" aca="1" ref="U26" ca="1">IFERROR(IF(U$4&lt;$D26,"",
IF(U$4&gt;La_Dernière_Opération,"",
IF(U$4=La_Dernière_Opération,Montant,
IF(U$4=$D26,IF(OR(U$4=Tout_JF_P,NOT(NETWORKDAYS.INTL(U$4,U$4,Chômés))),"*",Montant),
IF(_T_E=U$4,IF(OR(U$4=Tout_JF_P,NOT(NETWORKDAYS.INTL(U$4,U$4,Chômés))),"*",Montant),
IF(AND(OFFSET(U26,,-Sens)&lt;&gt;"",OR(OFFSET(U$4,,-Sens)=Tout_JF_P,NOT(NETWORKDAYS.INTL(OFFSET(U$4,,-Sens),OFFSET(U$4,,-Sens),Chômés)))),IF(OR(U$4=Tout_JF_P,NOT(NETWORKDAYS.INTL(U$4,U$4,Chômés))),"*",Montant),
"")))))),"")</f>
        <v/>
      </c>
      <c r="V26" s="91" t="str">
        <f t="array" aca="1" ref="V26" ca="1">IFERROR(IF(V$4&lt;$D26,"",
IF(V$4&gt;La_Dernière_Opération,"",
IF(V$4=La_Dernière_Opération,Montant,
IF(V$4=$D26,IF(OR(V$4=Tout_JF_P,NOT(NETWORKDAYS.INTL(V$4,V$4,Chômés))),"*",Montant),
IF(_T_E=V$4,IF(OR(V$4=Tout_JF_P,NOT(NETWORKDAYS.INTL(V$4,V$4,Chômés))),"*",Montant),
IF(AND(OFFSET(V26,,-Sens)&lt;&gt;"",OR(OFFSET(V$4,,-Sens)=Tout_JF_P,NOT(NETWORKDAYS.INTL(OFFSET(V$4,,-Sens),OFFSET(V$4,,-Sens),Chômés)))),IF(OR(V$4=Tout_JF_P,NOT(NETWORKDAYS.INTL(V$4,V$4,Chômés))),"*",Montant),
"")))))),"")</f>
        <v/>
      </c>
      <c r="W26" s="91" t="str">
        <f t="array" aca="1" ref="W26" ca="1">IFERROR(IF(W$4&lt;$D26,"",
IF(W$4&gt;La_Dernière_Opération,"",
IF(W$4=La_Dernière_Opération,Montant,
IF(W$4=$D26,IF(OR(W$4=Tout_JF_P,NOT(NETWORKDAYS.INTL(W$4,W$4,Chômés))),"*",Montant),
IF(_T_E=W$4,IF(OR(W$4=Tout_JF_P,NOT(NETWORKDAYS.INTL(W$4,W$4,Chômés))),"*",Montant),
IF(AND(OFFSET(W26,,-Sens)&lt;&gt;"",OR(OFFSET(W$4,,-Sens)=Tout_JF_P,NOT(NETWORKDAYS.INTL(OFFSET(W$4,,-Sens),OFFSET(W$4,,-Sens),Chômés)))),IF(OR(W$4=Tout_JF_P,NOT(NETWORKDAYS.INTL(W$4,W$4,Chômés))),"*",Montant),
"")))))),"")</f>
        <v/>
      </c>
      <c r="X26" s="91" t="str">
        <f t="array" aca="1" ref="X26" ca="1">IFERROR(IF(X$4&lt;$D26,"",
IF(X$4&gt;La_Dernière_Opération,"",
IF(X$4=La_Dernière_Opération,Montant,
IF(X$4=$D26,IF(OR(X$4=Tout_JF_P,NOT(NETWORKDAYS.INTL(X$4,X$4,Chômés))),"*",Montant),
IF(_T_E=X$4,IF(OR(X$4=Tout_JF_P,NOT(NETWORKDAYS.INTL(X$4,X$4,Chômés))),"*",Montant),
IF(AND(OFFSET(X26,,-Sens)&lt;&gt;"",OR(OFFSET(X$4,,-Sens)=Tout_JF_P,NOT(NETWORKDAYS.INTL(OFFSET(X$4,,-Sens),OFFSET(X$4,,-Sens),Chômés)))),IF(OR(X$4=Tout_JF_P,NOT(NETWORKDAYS.INTL(X$4,X$4,Chômés))),"*",Montant),
"")))))),"")</f>
        <v/>
      </c>
      <c r="Y26" s="91" t="str">
        <f t="array" aca="1" ref="Y26" ca="1">IFERROR(IF(Y$4&lt;$D26,"",
IF(Y$4&gt;La_Dernière_Opération,"",
IF(Y$4=La_Dernière_Opération,Montant,
IF(Y$4=$D26,IF(OR(Y$4=Tout_JF_P,NOT(NETWORKDAYS.INTL(Y$4,Y$4,Chômés))),"*",Montant),
IF(_T_E=Y$4,IF(OR(Y$4=Tout_JF_P,NOT(NETWORKDAYS.INTL(Y$4,Y$4,Chômés))),"*",Montant),
IF(AND(OFFSET(Y26,,-Sens)&lt;&gt;"",OR(OFFSET(Y$4,,-Sens)=Tout_JF_P,NOT(NETWORKDAYS.INTL(OFFSET(Y$4,,-Sens),OFFSET(Y$4,,-Sens),Chômés)))),IF(OR(Y$4=Tout_JF_P,NOT(NETWORKDAYS.INTL(Y$4,Y$4,Chômés))),"*",Montant),
"")))))),"")</f>
        <v/>
      </c>
      <c r="Z26" s="91" t="str">
        <f t="array" aca="1" ref="Z26" ca="1">IFERROR(IF(Z$4&lt;$D26,"",
IF(Z$4&gt;La_Dernière_Opération,"",
IF(Z$4=La_Dernière_Opération,Montant,
IF(Z$4=$D26,IF(OR(Z$4=Tout_JF_P,NOT(NETWORKDAYS.INTL(Z$4,Z$4,Chômés))),"*",Montant),
IF(_T_E=Z$4,IF(OR(Z$4=Tout_JF_P,NOT(NETWORKDAYS.INTL(Z$4,Z$4,Chômés))),"*",Montant),
IF(AND(OFFSET(Z26,,-Sens)&lt;&gt;"",OR(OFFSET(Z$4,,-Sens)=Tout_JF_P,NOT(NETWORKDAYS.INTL(OFFSET(Z$4,,-Sens),OFFSET(Z$4,,-Sens),Chômés)))),IF(OR(Z$4=Tout_JF_P,NOT(NETWORKDAYS.INTL(Z$4,Z$4,Chômés))),"*",Montant),
"")))))),"")</f>
        <v/>
      </c>
      <c r="AA26" s="91" t="str">
        <f t="array" aca="1" ref="AA26" ca="1">IFERROR(IF(AA$4&lt;$D26,"",
IF(AA$4&gt;La_Dernière_Opération,"",
IF(AA$4=La_Dernière_Opération,Montant,
IF(AA$4=$D26,IF(OR(AA$4=Tout_JF_P,NOT(NETWORKDAYS.INTL(AA$4,AA$4,Chômés))),"*",Montant),
IF(_T_E=AA$4,IF(OR(AA$4=Tout_JF_P,NOT(NETWORKDAYS.INTL(AA$4,AA$4,Chômés))),"*",Montant),
IF(AND(OFFSET(AA26,,-Sens)&lt;&gt;"",OR(OFFSET(AA$4,,-Sens)=Tout_JF_P,NOT(NETWORKDAYS.INTL(OFFSET(AA$4,,-Sens),OFFSET(AA$4,,-Sens),Chômés)))),IF(OR(AA$4=Tout_JF_P,NOT(NETWORKDAYS.INTL(AA$4,AA$4,Chômés))),"*",Montant),
"")))))),"")</f>
        <v/>
      </c>
      <c r="AB26" s="91" t="str">
        <f t="array" aca="1" ref="AB26" ca="1">IFERROR(IF(AB$4&lt;$D26,"",
IF(AB$4&gt;La_Dernière_Opération,"",
IF(AB$4=La_Dernière_Opération,Montant,
IF(AB$4=$D26,IF(OR(AB$4=Tout_JF_P,NOT(NETWORKDAYS.INTL(AB$4,AB$4,Chômés))),"*",Montant),
IF(_T_E=AB$4,IF(OR(AB$4=Tout_JF_P,NOT(NETWORKDAYS.INTL(AB$4,AB$4,Chômés))),"*",Montant),
IF(AND(OFFSET(AB26,,-Sens)&lt;&gt;"",OR(OFFSET(AB$4,,-Sens)=Tout_JF_P,NOT(NETWORKDAYS.INTL(OFFSET(AB$4,,-Sens),OFFSET(AB$4,,-Sens),Chômés)))),IF(OR(AB$4=Tout_JF_P,NOT(NETWORKDAYS.INTL(AB$4,AB$4,Chômés))),"*",Montant),
"")))))),"")</f>
        <v>VM</v>
      </c>
      <c r="AC26" s="91" t="str">
        <f t="array" aca="1" ref="AC26" ca="1">IFERROR(IF(AC$4&lt;$D26,"",
IF(AC$4&gt;La_Dernière_Opération,"",
IF(AC$4=La_Dernière_Opération,Montant,
IF(AC$4=$D26,IF(OR(AC$4=Tout_JF_P,NOT(NETWORKDAYS.INTL(AC$4,AC$4,Chômés))),"*",Montant),
IF(_T_E=AC$4,IF(OR(AC$4=Tout_JF_P,NOT(NETWORKDAYS.INTL(AC$4,AC$4,Chômés))),"*",Montant),
IF(AND(OFFSET(AC26,,-Sens)&lt;&gt;"",OR(OFFSET(AC$4,,-Sens)=Tout_JF_P,NOT(NETWORKDAYS.INTL(OFFSET(AC$4,,-Sens),OFFSET(AC$4,,-Sens),Chômés)))),IF(OR(AC$4=Tout_JF_P,NOT(NETWORKDAYS.INTL(AC$4,AC$4,Chômés))),"*",Montant),
"")))))),"")</f>
        <v/>
      </c>
      <c r="AD26" s="91" t="str">
        <f t="array" aca="1" ref="AD26" ca="1">IFERROR(IF(AD$4&lt;$D26,"",
IF(AD$4&gt;La_Dernière_Opération,"",
IF(AD$4=La_Dernière_Opération,Montant,
IF(AD$4=$D26,IF(OR(AD$4=Tout_JF_P,NOT(NETWORKDAYS.INTL(AD$4,AD$4,Chômés))),"*",Montant),
IF(_T_E=AD$4,IF(OR(AD$4=Tout_JF_P,NOT(NETWORKDAYS.INTL(AD$4,AD$4,Chômés))),"*",Montant),
IF(AND(OFFSET(AD26,,-Sens)&lt;&gt;"",OR(OFFSET(AD$4,,-Sens)=Tout_JF_P,NOT(NETWORKDAYS.INTL(OFFSET(AD$4,,-Sens),OFFSET(AD$4,,-Sens),Chômés)))),IF(OR(AD$4=Tout_JF_P,NOT(NETWORKDAYS.INTL(AD$4,AD$4,Chômés))),"*",Montant),
"")))))),"")</f>
        <v/>
      </c>
      <c r="AE26" s="91" t="str">
        <f t="array" aca="1" ref="AE26" ca="1">IFERROR(IF(AE$4&lt;$D26,"",
IF(AE$4&gt;La_Dernière_Opération,"",
IF(AE$4=La_Dernière_Opération,Montant,
IF(AE$4=$D26,IF(OR(AE$4=Tout_JF_P,NOT(NETWORKDAYS.INTL(AE$4,AE$4,Chômés))),"*",Montant),
IF(_T_E=AE$4,IF(OR(AE$4=Tout_JF_P,NOT(NETWORKDAYS.INTL(AE$4,AE$4,Chômés))),"*",Montant),
IF(AND(OFFSET(AE26,,-Sens)&lt;&gt;"",OR(OFFSET(AE$4,,-Sens)=Tout_JF_P,NOT(NETWORKDAYS.INTL(OFFSET(AE$4,,-Sens),OFFSET(AE$4,,-Sens),Chômés)))),IF(OR(AE$4=Tout_JF_P,NOT(NETWORKDAYS.INTL(AE$4,AE$4,Chômés))),"*",Montant),
"")))))),"")</f>
        <v/>
      </c>
      <c r="AF26" s="91" t="str">
        <f t="array" aca="1" ref="AF26" ca="1">IFERROR(IF(AF$4&lt;$D26,"",
IF(AF$4&gt;La_Dernière_Opération,"",
IF(AF$4=La_Dernière_Opération,Montant,
IF(AF$4=$D26,IF(OR(AF$4=Tout_JF_P,NOT(NETWORKDAYS.INTL(AF$4,AF$4,Chômés))),"*",Montant),
IF(_T_E=AF$4,IF(OR(AF$4=Tout_JF_P,NOT(NETWORKDAYS.INTL(AF$4,AF$4,Chômés))),"*",Montant),
IF(AND(OFFSET(AF26,,-Sens)&lt;&gt;"",OR(OFFSET(AF$4,,-Sens)=Tout_JF_P,NOT(NETWORKDAYS.INTL(OFFSET(AF$4,,-Sens),OFFSET(AF$4,,-Sens),Chômés)))),IF(OR(AF$4=Tout_JF_P,NOT(NETWORKDAYS.INTL(AF$4,AF$4,Chômés))),"*",Montant),
"")))))),"")</f>
        <v/>
      </c>
      <c r="AG26" s="91" t="str">
        <f t="array" aca="1" ref="AG26" ca="1">IFERROR(IF(AG$4&lt;$D26,"",
IF(AG$4&gt;La_Dernière_Opération,"",
IF(AG$4=La_Dernière_Opération,Montant,
IF(AG$4=$D26,IF(OR(AG$4=Tout_JF_P,NOT(NETWORKDAYS.INTL(AG$4,AG$4,Chômés))),"*",Montant),
IF(_T_E=AG$4,IF(OR(AG$4=Tout_JF_P,NOT(NETWORKDAYS.INTL(AG$4,AG$4,Chômés))),"*",Montant),
IF(AND(OFFSET(AG26,,-Sens)&lt;&gt;"",OR(OFFSET(AG$4,,-Sens)=Tout_JF_P,NOT(NETWORKDAYS.INTL(OFFSET(AG$4,,-Sens),OFFSET(AG$4,,-Sens),Chômés)))),IF(OR(AG$4=Tout_JF_P,NOT(NETWORKDAYS.INTL(AG$4,AG$4,Chômés))),"*",Montant),
"")))))),"")</f>
        <v/>
      </c>
      <c r="AH26" s="91" t="str">
        <f t="array" aca="1" ref="AH26" ca="1">IFERROR(IF(AH$4&lt;$D26,"",
IF(AH$4&gt;La_Dernière_Opération,"",
IF(AH$4=La_Dernière_Opération,Montant,
IF(AH$4=$D26,IF(OR(AH$4=Tout_JF_P,NOT(NETWORKDAYS.INTL(AH$4,AH$4,Chômés))),"*",Montant),
IF(_T_E=AH$4,IF(OR(AH$4=Tout_JF_P,NOT(NETWORKDAYS.INTL(AH$4,AH$4,Chômés))),"*",Montant),
IF(AND(OFFSET(AH26,,-Sens)&lt;&gt;"",OR(OFFSET(AH$4,,-Sens)=Tout_JF_P,NOT(NETWORKDAYS.INTL(OFFSET(AH$4,,-Sens),OFFSET(AH$4,,-Sens),Chômés)))),IF(OR(AH$4=Tout_JF_P,NOT(NETWORKDAYS.INTL(AH$4,AH$4,Chômés))),"*",Montant),
"")))))),"")</f>
        <v/>
      </c>
      <c r="AI26" s="91" t="str">
        <f t="array" aca="1" ref="AI26" ca="1">IFERROR(IF(AI$4&lt;$D26,"",
IF(AI$4&gt;La_Dernière_Opération,"",
IF(AI$4=La_Dernière_Opération,Montant,
IF(AI$4=$D26,IF(OR(AI$4=Tout_JF_P,NOT(NETWORKDAYS.INTL(AI$4,AI$4,Chômés))),"*",Montant),
IF(_T_E=AI$4,IF(OR(AI$4=Tout_JF_P,NOT(NETWORKDAYS.INTL(AI$4,AI$4,Chômés))),"*",Montant),
IF(AND(OFFSET(AI26,,-Sens)&lt;&gt;"",OR(OFFSET(AI$4,,-Sens)=Tout_JF_P,NOT(NETWORKDAYS.INTL(OFFSET(AI$4,,-Sens),OFFSET(AI$4,,-Sens),Chômés)))),IF(OR(AI$4=Tout_JF_P,NOT(NETWORKDAYS.INTL(AI$4,AI$4,Chômés))),"*",Montant),
"")))))),"")</f>
        <v/>
      </c>
      <c r="AJ26" s="91" t="str">
        <f t="array" aca="1" ref="AJ26" ca="1">IFERROR(IF(AJ$4&lt;$D26,"",
IF(AJ$4&gt;La_Dernière_Opération,"",
IF(AJ$4=La_Dernière_Opération,Montant,
IF(AJ$4=$D26,IF(OR(AJ$4=Tout_JF_P,NOT(NETWORKDAYS.INTL(AJ$4,AJ$4,Chômés))),"*",Montant),
IF(_T_E=AJ$4,IF(OR(AJ$4=Tout_JF_P,NOT(NETWORKDAYS.INTL(AJ$4,AJ$4,Chômés))),"*",Montant),
IF(AND(OFFSET(AJ26,,-Sens)&lt;&gt;"",OR(OFFSET(AJ$4,,-Sens)=Tout_JF_P,NOT(NETWORKDAYS.INTL(OFFSET(AJ$4,,-Sens),OFFSET(AJ$4,,-Sens),Chômés)))),IF(OR(AJ$4=Tout_JF_P,NOT(NETWORKDAYS.INTL(AJ$4,AJ$4,Chômés))),"*",Montant),
"")))))),"")</f>
        <v/>
      </c>
      <c r="AK26" s="91" t="str">
        <f t="array" aca="1" ref="AK26" ca="1">IFERROR(IF(AK$4&lt;$D26,"",
IF(AK$4&gt;La_Dernière_Opération,"",
IF(AK$4=La_Dernière_Opération,Montant,
IF(AK$4=$D26,IF(OR(AK$4=Tout_JF_P,NOT(NETWORKDAYS.INTL(AK$4,AK$4,Chômés))),"*",Montant),
IF(_T_E=AK$4,IF(OR(AK$4=Tout_JF_P,NOT(NETWORKDAYS.INTL(AK$4,AK$4,Chômés))),"*",Montant),
IF(AND(OFFSET(AK26,,-Sens)&lt;&gt;"",OR(OFFSET(AK$4,,-Sens)=Tout_JF_P,NOT(NETWORKDAYS.INTL(OFFSET(AK$4,,-Sens),OFFSET(AK$4,,-Sens),Chômés)))),IF(OR(AK$4=Tout_JF_P,NOT(NETWORKDAYS.INTL(AK$4,AK$4,Chômés))),"*",Montant),
"")))))),"")</f>
        <v/>
      </c>
      <c r="AL26" s="91" t="str">
        <f t="array" aca="1" ref="AL26" ca="1">IFERROR(IF(AL$4&lt;$D26,"",
IF(AL$4&gt;La_Dernière_Opération,"",
IF(AL$4=La_Dernière_Opération,Montant,
IF(AL$4=$D26,IF(OR(AL$4=Tout_JF_P,NOT(NETWORKDAYS.INTL(AL$4,AL$4,Chômés))),"*",Montant),
IF(_T_E=AL$4,IF(OR(AL$4=Tout_JF_P,NOT(NETWORKDAYS.INTL(AL$4,AL$4,Chômés))),"*",Montant),
IF(AND(OFFSET(AL26,,-Sens)&lt;&gt;"",OR(OFFSET(AL$4,,-Sens)=Tout_JF_P,NOT(NETWORKDAYS.INTL(OFFSET(AL$4,,-Sens),OFFSET(AL$4,,-Sens),Chômés)))),IF(OR(AL$4=Tout_JF_P,NOT(NETWORKDAYS.INTL(AL$4,AL$4,Chômés))),"*",Montant),
"")))))),"")</f>
        <v/>
      </c>
      <c r="AM26" s="91" t="str">
        <f t="array" aca="1" ref="AM26" ca="1">IFERROR(IF(AM$4&lt;$D26,"",
IF(AM$4&gt;La_Dernière_Opération,"",
IF(AM$4=La_Dernière_Opération,Montant,
IF(AM$4=$D26,IF(OR(AM$4=Tout_JF_P,NOT(NETWORKDAYS.INTL(AM$4,AM$4,Chômés))),"*",Montant),
IF(_T_E=AM$4,IF(OR(AM$4=Tout_JF_P,NOT(NETWORKDAYS.INTL(AM$4,AM$4,Chômés))),"*",Montant),
IF(AND(OFFSET(AM26,,-Sens)&lt;&gt;"",OR(OFFSET(AM$4,,-Sens)=Tout_JF_P,NOT(NETWORKDAYS.INTL(OFFSET(AM$4,,-Sens),OFFSET(AM$4,,-Sens),Chômés)))),IF(OR(AM$4=Tout_JF_P,NOT(NETWORKDAYS.INTL(AM$4,AM$4,Chômés))),"*",Montant),
"")))))),"")</f>
        <v/>
      </c>
      <c r="AN26" s="91" t="str">
        <f t="array" aca="1" ref="AN26" ca="1">IFERROR(IF(AN$4&lt;$D26,"",
IF(AN$4&gt;La_Dernière_Opération,"",
IF(AN$4=La_Dernière_Opération,Montant,
IF(AN$4=$D26,IF(OR(AN$4=Tout_JF_P,NOT(NETWORKDAYS.INTL(AN$4,AN$4,Chômés))),"*",Montant),
IF(_T_E=AN$4,IF(OR(AN$4=Tout_JF_P,NOT(NETWORKDAYS.INTL(AN$4,AN$4,Chômés))),"*",Montant),
IF(AND(OFFSET(AN26,,-Sens)&lt;&gt;"",OR(OFFSET(AN$4,,-Sens)=Tout_JF_P,NOT(NETWORKDAYS.INTL(OFFSET(AN$4,,-Sens),OFFSET(AN$4,,-Sens),Chômés)))),IF(OR(AN$4=Tout_JF_P,NOT(NETWORKDAYS.INTL(AN$4,AN$4,Chômés))),"*",Montant),
"")))))),"")</f>
        <v/>
      </c>
      <c r="AO26" s="91" t="str">
        <f t="array" aca="1" ref="AO26" ca="1">IFERROR(IF(AO$4&lt;$D26,"",
IF(AO$4&gt;La_Dernière_Opération,"",
IF(AO$4=La_Dernière_Opération,Montant,
IF(AO$4=$D26,IF(OR(AO$4=Tout_JF_P,NOT(NETWORKDAYS.INTL(AO$4,AO$4,Chômés))),"*",Montant),
IF(_T_E=AO$4,IF(OR(AO$4=Tout_JF_P,NOT(NETWORKDAYS.INTL(AO$4,AO$4,Chômés))),"*",Montant),
IF(AND(OFFSET(AO26,,-Sens)&lt;&gt;"",OR(OFFSET(AO$4,,-Sens)=Tout_JF_P,NOT(NETWORKDAYS.INTL(OFFSET(AO$4,,-Sens),OFFSET(AO$4,,-Sens),Chômés)))),IF(OR(AO$4=Tout_JF_P,NOT(NETWORKDAYS.INTL(AO$4,AO$4,Chômés))),"*",Montant),
"")))))),"")</f>
        <v/>
      </c>
      <c r="AP26" s="91" t="str">
        <f t="array" aca="1" ref="AP26" ca="1">IFERROR(IF(AP$4&lt;$D26,"",
IF(AP$4&gt;La_Dernière_Opération,"",
IF(AP$4=La_Dernière_Opération,Montant,
IF(AP$4=$D26,IF(OR(AP$4=Tout_JF_P,NOT(NETWORKDAYS.INTL(AP$4,AP$4,Chômés))),"*",Montant),
IF(_T_E=AP$4,IF(OR(AP$4=Tout_JF_P,NOT(NETWORKDAYS.INTL(AP$4,AP$4,Chômés))),"*",Montant),
IF(AND(OFFSET(AP26,,-Sens)&lt;&gt;"",OR(OFFSET(AP$4,,-Sens)=Tout_JF_P,NOT(NETWORKDAYS.INTL(OFFSET(AP$4,,-Sens),OFFSET(AP$4,,-Sens),Chômés)))),IF(OR(AP$4=Tout_JF_P,NOT(NETWORKDAYS.INTL(AP$4,AP$4,Chômés))),"*",Montant),
"")))))),"")</f>
        <v/>
      </c>
      <c r="AQ26" s="91" t="str">
        <f t="array" aca="1" ref="AQ26" ca="1">IFERROR(IF(AQ$4&lt;$D26,"",
IF(AQ$4&gt;La_Dernière_Opération,"",
IF(AQ$4=La_Dernière_Opération,Montant,
IF(AQ$4=$D26,IF(OR(AQ$4=Tout_JF_P,NOT(NETWORKDAYS.INTL(AQ$4,AQ$4,Chômés))),"*",Montant),
IF(_T_E=AQ$4,IF(OR(AQ$4=Tout_JF_P,NOT(NETWORKDAYS.INTL(AQ$4,AQ$4,Chômés))),"*",Montant),
IF(AND(OFFSET(AQ26,,-Sens)&lt;&gt;"",OR(OFFSET(AQ$4,,-Sens)=Tout_JF_P,NOT(NETWORKDAYS.INTL(OFFSET(AQ$4,,-Sens),OFFSET(AQ$4,,-Sens),Chômés)))),IF(OR(AQ$4=Tout_JF_P,NOT(NETWORKDAYS.INTL(AQ$4,AQ$4,Chômés))),"*",Montant),
"")))))),"")</f>
        <v/>
      </c>
      <c r="AR26" s="91" t="str">
        <f t="array" aca="1" ref="AR26" ca="1">IFERROR(IF(AR$4&lt;$D26,"",
IF(AR$4&gt;La_Dernière_Opération,"",
IF(AR$4=La_Dernière_Opération,Montant,
IF(AR$4=$D26,IF(OR(AR$4=Tout_JF_P,NOT(NETWORKDAYS.INTL(AR$4,AR$4,Chômés))),"*",Montant),
IF(_T_E=AR$4,IF(OR(AR$4=Tout_JF_P,NOT(NETWORKDAYS.INTL(AR$4,AR$4,Chômés))),"*",Montant),
IF(AND(OFFSET(AR26,,-Sens)&lt;&gt;"",OR(OFFSET(AR$4,,-Sens)=Tout_JF_P,NOT(NETWORKDAYS.INTL(OFFSET(AR$4,,-Sens),OFFSET(AR$4,,-Sens),Chômés)))),IF(OR(AR$4=Tout_JF_P,NOT(NETWORKDAYS.INTL(AR$4,AR$4,Chômés))),"*",Montant),
"")))))),"")</f>
        <v/>
      </c>
      <c r="AS26" s="91" t="str">
        <f t="array" aca="1" ref="AS26" ca="1">IFERROR(IF(AS$4&lt;$D26,"",
IF(AS$4&gt;La_Dernière_Opération,"",
IF(AS$4=La_Dernière_Opération,Montant,
IF(AS$4=$D26,IF(OR(AS$4=Tout_JF_P,NOT(NETWORKDAYS.INTL(AS$4,AS$4,Chômés))),"*",Montant),
IF(_T_E=AS$4,IF(OR(AS$4=Tout_JF_P,NOT(NETWORKDAYS.INTL(AS$4,AS$4,Chômés))),"*",Montant),
IF(AND(OFFSET(AS26,,-Sens)&lt;&gt;"",OR(OFFSET(AS$4,,-Sens)=Tout_JF_P,NOT(NETWORKDAYS.INTL(OFFSET(AS$4,,-Sens),OFFSET(AS$4,,-Sens),Chômés)))),IF(OR(AS$4=Tout_JF_P,NOT(NETWORKDAYS.INTL(AS$4,AS$4,Chômés))),"*",Montant),
"")))))),"")</f>
        <v/>
      </c>
      <c r="AT26" s="91" t="str">
        <f t="array" aca="1" ref="AT26" ca="1">IFERROR(IF(AT$4&lt;$D26,"",
IF(AT$4&gt;La_Dernière_Opération,"",
IF(AT$4=La_Dernière_Opération,Montant,
IF(AT$4=$D26,IF(OR(AT$4=Tout_JF_P,NOT(NETWORKDAYS.INTL(AT$4,AT$4,Chômés))),"*",Montant),
IF(_T_E=AT$4,IF(OR(AT$4=Tout_JF_P,NOT(NETWORKDAYS.INTL(AT$4,AT$4,Chômés))),"*",Montant),
IF(AND(OFFSET(AT26,,-Sens)&lt;&gt;"",OR(OFFSET(AT$4,,-Sens)=Tout_JF_P,NOT(NETWORKDAYS.INTL(OFFSET(AT$4,,-Sens),OFFSET(AT$4,,-Sens),Chômés)))),IF(OR(AT$4=Tout_JF_P,NOT(NETWORKDAYS.INTL(AT$4,AT$4,Chômés))),"*",Montant),
"")))))),"")</f>
        <v/>
      </c>
      <c r="AU26" s="91" t="str">
        <f t="array" aca="1" ref="AU26" ca="1">IFERROR(IF(AU$4&lt;$D26,"",
IF(AU$4&gt;La_Dernière_Opération,"",
IF(AU$4=La_Dernière_Opération,Montant,
IF(AU$4=$D26,IF(OR(AU$4=Tout_JF_P,NOT(NETWORKDAYS.INTL(AU$4,AU$4,Chômés))),"*",Montant),
IF(_T_E=AU$4,IF(OR(AU$4=Tout_JF_P,NOT(NETWORKDAYS.INTL(AU$4,AU$4,Chômés))),"*",Montant),
IF(AND(OFFSET(AU26,,-Sens)&lt;&gt;"",OR(OFFSET(AU$4,,-Sens)=Tout_JF_P,NOT(NETWORKDAYS.INTL(OFFSET(AU$4,,-Sens),OFFSET(AU$4,,-Sens),Chômés)))),IF(OR(AU$4=Tout_JF_P,NOT(NETWORKDAYS.INTL(AU$4,AU$4,Chômés))),"*",Montant),
"")))))),"")</f>
        <v/>
      </c>
      <c r="AV26" s="91" t="str">
        <f t="array" aca="1" ref="AV26" ca="1">IFERROR(IF(AV$4&lt;$D26,"",
IF(AV$4&gt;La_Dernière_Opération,"",
IF(AV$4=La_Dernière_Opération,Montant,
IF(AV$4=$D26,IF(OR(AV$4=Tout_JF_P,NOT(NETWORKDAYS.INTL(AV$4,AV$4,Chômés))),"*",Montant),
IF(_T_E=AV$4,IF(OR(AV$4=Tout_JF_P,NOT(NETWORKDAYS.INTL(AV$4,AV$4,Chômés))),"*",Montant),
IF(AND(OFFSET(AV26,,-Sens)&lt;&gt;"",OR(OFFSET(AV$4,,-Sens)=Tout_JF_P,NOT(NETWORKDAYS.INTL(OFFSET(AV$4,,-Sens),OFFSET(AV$4,,-Sens),Chômés)))),IF(OR(AV$4=Tout_JF_P,NOT(NETWORKDAYS.INTL(AV$4,AV$4,Chômés))),"*",Montant),
"")))))),"")</f>
        <v/>
      </c>
      <c r="AW26" s="91" t="str">
        <f t="array" aca="1" ref="AW26" ca="1">IFERROR(IF(AW$4&lt;$D26,"",
IF(AW$4&gt;La_Dernière_Opération,"",
IF(AW$4=La_Dernière_Opération,Montant,
IF(AW$4=$D26,IF(OR(AW$4=Tout_JF_P,NOT(NETWORKDAYS.INTL(AW$4,AW$4,Chômés))),"*",Montant),
IF(_T_E=AW$4,IF(OR(AW$4=Tout_JF_P,NOT(NETWORKDAYS.INTL(AW$4,AW$4,Chômés))),"*",Montant),
IF(AND(OFFSET(AW26,,-Sens)&lt;&gt;"",OR(OFFSET(AW$4,,-Sens)=Tout_JF_P,NOT(NETWORKDAYS.INTL(OFFSET(AW$4,,-Sens),OFFSET(AW$4,,-Sens),Chômés)))),IF(OR(AW$4=Tout_JF_P,NOT(NETWORKDAYS.INTL(AW$4,AW$4,Chômés))),"*",Montant),
"")))))),"")</f>
        <v/>
      </c>
      <c r="AX26" s="91" t="str">
        <f t="array" aca="1" ref="AX26" ca="1">IFERROR(IF(AX$4&lt;$D26,"",
IF(AX$4&gt;La_Dernière_Opération,"",
IF(AX$4=La_Dernière_Opération,Montant,
IF(AX$4=$D26,IF(OR(AX$4=Tout_JF_P,NOT(NETWORKDAYS.INTL(AX$4,AX$4,Chômés))),"*",Montant),
IF(_T_E=AX$4,IF(OR(AX$4=Tout_JF_P,NOT(NETWORKDAYS.INTL(AX$4,AX$4,Chômés))),"*",Montant),
IF(AND(OFFSET(AX26,,-Sens)&lt;&gt;"",OR(OFFSET(AX$4,,-Sens)=Tout_JF_P,NOT(NETWORKDAYS.INTL(OFFSET(AX$4,,-Sens),OFFSET(AX$4,,-Sens),Chômés)))),IF(OR(AX$4=Tout_JF_P,NOT(NETWORKDAYS.INTL(AX$4,AX$4,Chômés))),"*",Montant),
"")))))),"")</f>
        <v/>
      </c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  <c r="PM26" s="5"/>
      <c r="PN26" s="5"/>
      <c r="PO26" s="5"/>
      <c r="PP26" s="5"/>
      <c r="PQ26" s="5"/>
      <c r="PR26" s="5"/>
      <c r="PS26" s="5"/>
      <c r="PT26" s="5"/>
      <c r="PU26" s="5"/>
      <c r="PV26" s="5"/>
      <c r="PW26" s="5"/>
      <c r="PX26" s="5"/>
      <c r="PY26" s="5"/>
      <c r="PZ26" s="5"/>
      <c r="QA26" s="5"/>
      <c r="QB26" s="5"/>
      <c r="QC26" s="5"/>
      <c r="QD26" s="5"/>
      <c r="QE26" s="5"/>
      <c r="QF26" s="5"/>
      <c r="QG26" s="5"/>
      <c r="QH26" s="5"/>
      <c r="QI26" s="5"/>
      <c r="QJ26" s="5"/>
      <c r="QK26" s="5"/>
      <c r="QL26" s="5"/>
      <c r="QM26" s="5"/>
      <c r="QN26" s="5"/>
      <c r="QO26" s="5"/>
      <c r="QP26" s="5"/>
      <c r="QQ26" s="5"/>
      <c r="QR26" s="5"/>
      <c r="QS26" s="5"/>
      <c r="QT26" s="5"/>
      <c r="QU26" s="5"/>
      <c r="QV26" s="5"/>
      <c r="QW26" s="5"/>
      <c r="QX26" s="5"/>
      <c r="QY26" s="5"/>
      <c r="QZ26" s="5"/>
      <c r="RA26" s="5"/>
      <c r="RB26" s="5"/>
      <c r="RC26" s="5"/>
      <c r="RD26" s="5"/>
      <c r="RE26" s="5"/>
      <c r="RF26" s="5"/>
      <c r="RG26" s="5"/>
      <c r="RH26" s="5"/>
      <c r="RI26" s="5"/>
      <c r="RJ26" s="5"/>
      <c r="RK26" s="5"/>
      <c r="RL26" s="5"/>
      <c r="RM26" s="5"/>
      <c r="RN26" s="5"/>
      <c r="RO26" s="5"/>
      <c r="RP26" s="5"/>
      <c r="RQ26" s="5"/>
      <c r="RR26" s="5"/>
      <c r="RS26" s="5"/>
      <c r="RT26" s="5"/>
      <c r="RU26" s="5"/>
      <c r="RV26" s="5"/>
      <c r="RW26" s="5"/>
      <c r="RX26" s="5"/>
      <c r="RY26" s="5"/>
      <c r="RZ26" s="5"/>
      <c r="SA26" s="5"/>
      <c r="SB26" s="5"/>
      <c r="SC26" s="5"/>
      <c r="SD26" s="5"/>
      <c r="SE26" s="5"/>
      <c r="SF26" s="5"/>
      <c r="SG26" s="5"/>
      <c r="SH26" s="5"/>
      <c r="SI26" s="5"/>
      <c r="SJ26" s="5"/>
      <c r="SK26" s="5"/>
      <c r="SL26" s="5"/>
      <c r="SM26" s="5"/>
      <c r="SN26" s="5"/>
      <c r="SO26" s="5"/>
      <c r="SP26" s="5"/>
      <c r="SQ26" s="5"/>
      <c r="SR26" s="5"/>
      <c r="SS26" s="5"/>
      <c r="ST26" s="5"/>
      <c r="SU26" s="5"/>
      <c r="SV26" s="5"/>
      <c r="SW26" s="5"/>
      <c r="SX26" s="5"/>
      <c r="SY26" s="5"/>
      <c r="SZ26" s="5"/>
      <c r="TA26" s="5"/>
      <c r="TB26" s="5"/>
      <c r="TC26" s="5"/>
      <c r="TD26" s="5"/>
      <c r="TE26" s="5"/>
      <c r="TF26" s="5"/>
      <c r="TG26" s="5"/>
      <c r="TH26" s="5"/>
      <c r="TI26" s="5"/>
      <c r="TJ26" s="5"/>
      <c r="TK26" s="5"/>
      <c r="TL26" s="5"/>
      <c r="TM26" s="5"/>
      <c r="TN26" s="5"/>
      <c r="TO26" s="5"/>
      <c r="TP26" s="5"/>
      <c r="TQ26" s="5"/>
      <c r="TR26" s="5"/>
      <c r="TS26" s="5"/>
      <c r="TT26" s="5"/>
      <c r="TU26" s="5"/>
      <c r="TV26" s="5"/>
      <c r="TW26" s="5"/>
      <c r="TX26" s="5"/>
      <c r="TY26" s="5"/>
      <c r="TZ26" s="5"/>
      <c r="UA26" s="5"/>
      <c r="UB26" s="5"/>
      <c r="UC26" s="5"/>
      <c r="UD26" s="5"/>
      <c r="UE26" s="5"/>
      <c r="UF26" s="5"/>
      <c r="UG26" s="5"/>
      <c r="UH26" s="5"/>
      <c r="UI26" s="5"/>
      <c r="UJ26" s="5"/>
      <c r="UK26" s="5"/>
      <c r="UL26" s="5"/>
      <c r="UM26" s="5"/>
      <c r="UN26" s="5"/>
      <c r="UO26" s="5"/>
      <c r="UP26" s="5"/>
      <c r="UQ26" s="5"/>
      <c r="UR26" s="5"/>
      <c r="US26" s="5"/>
      <c r="UT26" s="5"/>
      <c r="UU26" s="5"/>
      <c r="UV26" s="5"/>
      <c r="UW26" s="5"/>
      <c r="UX26" s="5"/>
      <c r="UY26" s="5"/>
      <c r="UZ26" s="5"/>
      <c r="VA26" s="5"/>
      <c r="VB26" s="5"/>
      <c r="VC26" s="5"/>
      <c r="VD26" s="5"/>
      <c r="VE26" s="5"/>
      <c r="VF26" s="5"/>
      <c r="VG26" s="5"/>
      <c r="VH26" s="5"/>
      <c r="VI26" s="5"/>
      <c r="VJ26" s="5"/>
      <c r="VK26" s="5"/>
      <c r="VL26" s="5"/>
      <c r="VM26" s="5"/>
      <c r="VN26" s="5"/>
      <c r="VO26" s="5"/>
      <c r="VP26" s="5"/>
      <c r="VQ26" s="5"/>
      <c r="VR26" s="5"/>
      <c r="VS26" s="5"/>
      <c r="VT26" s="5"/>
      <c r="VU26" s="5"/>
      <c r="VV26" s="5"/>
      <c r="VW26" s="5"/>
      <c r="VX26" s="5"/>
      <c r="VY26" s="5"/>
      <c r="VZ26" s="5"/>
      <c r="WA26" s="5"/>
      <c r="WB26" s="5"/>
      <c r="WC26" s="5"/>
      <c r="WD26" s="5"/>
      <c r="WE26" s="5"/>
      <c r="WF26" s="5"/>
      <c r="WG26" s="5"/>
      <c r="WH26" s="5"/>
      <c r="WI26" s="5"/>
      <c r="WJ26" s="5"/>
      <c r="WK26" s="5"/>
      <c r="WL26" s="5"/>
      <c r="WM26" s="5"/>
      <c r="WN26" s="5"/>
      <c r="WO26" s="5"/>
      <c r="WP26" s="5"/>
      <c r="WQ26" s="5"/>
      <c r="WR26" s="5"/>
      <c r="WS26" s="5"/>
      <c r="WT26" s="5"/>
      <c r="WU26" s="5"/>
      <c r="WV26" s="5"/>
      <c r="WW26" s="5"/>
      <c r="WX26" s="5"/>
      <c r="WY26" s="5"/>
      <c r="WZ26" s="5"/>
      <c r="XA26" s="5"/>
      <c r="XB26" s="5"/>
      <c r="XC26" s="5"/>
      <c r="XD26" s="5"/>
      <c r="XE26" s="5"/>
      <c r="XF26" s="5"/>
      <c r="XG26" s="5"/>
      <c r="XH26" s="5"/>
      <c r="XI26" s="5"/>
      <c r="XJ26" s="5"/>
      <c r="XK26" s="5"/>
      <c r="XL26" s="5"/>
      <c r="XM26" s="5"/>
      <c r="XN26" s="5"/>
      <c r="XO26" s="5"/>
      <c r="XP26" s="5"/>
      <c r="XQ26" s="5"/>
      <c r="XR26" s="5"/>
      <c r="XS26" s="5"/>
      <c r="XT26" s="5"/>
      <c r="XU26" s="5"/>
      <c r="XV26" s="5"/>
      <c r="XW26" s="5"/>
      <c r="XX26" s="5"/>
      <c r="XY26" s="5"/>
      <c r="XZ26" s="5"/>
      <c r="YA26" s="5"/>
      <c r="YB26" s="5"/>
      <c r="YC26" s="5"/>
      <c r="YD26" s="5"/>
      <c r="YE26" s="5"/>
      <c r="YF26" s="5"/>
      <c r="YG26" s="5"/>
      <c r="YH26" s="5"/>
      <c r="YI26" s="5"/>
      <c r="YJ26" s="5"/>
      <c r="YK26" s="5"/>
      <c r="YL26" s="5"/>
      <c r="YM26" s="5"/>
      <c r="YN26" s="5"/>
      <c r="YO26" s="5"/>
      <c r="YP26" s="5"/>
      <c r="YQ26" s="5"/>
      <c r="YR26" s="5"/>
      <c r="YS26" s="5"/>
      <c r="YT26" s="5"/>
      <c r="YU26" s="5"/>
      <c r="YV26" s="5"/>
      <c r="YW26" s="5"/>
      <c r="YX26" s="5"/>
      <c r="YY26" s="5"/>
      <c r="YZ26" s="5"/>
      <c r="ZA26" s="5"/>
      <c r="ZB26" s="5"/>
      <c r="ZC26" s="5"/>
      <c r="ZD26" s="5"/>
      <c r="ZE26" s="5"/>
      <c r="ZF26" s="5"/>
      <c r="ZG26" s="5"/>
      <c r="ZH26" s="5"/>
      <c r="ZI26" s="5"/>
      <c r="ZJ26" s="5"/>
      <c r="ZK26" s="5"/>
      <c r="ZL26" s="5"/>
      <c r="ZM26" s="5"/>
      <c r="ZN26" s="5"/>
      <c r="ZO26" s="5"/>
      <c r="ZP26" s="5"/>
      <c r="ZQ26" s="5"/>
      <c r="ZR26" s="5"/>
      <c r="ZS26" s="5"/>
      <c r="ZT26" s="5"/>
      <c r="ZU26" s="5"/>
      <c r="ZV26" s="5"/>
      <c r="ZW26" s="5"/>
      <c r="ZX26" s="5"/>
      <c r="ZY26" s="5"/>
      <c r="ZZ26" s="5"/>
    </row>
    <row r="27" spans="1:702" ht="26.25" x14ac:dyDescent="0.25">
      <c r="A27" s="61" t="s">
        <v>134</v>
      </c>
      <c r="B27" s="44" t="s">
        <v>166</v>
      </c>
      <c r="C27" s="35"/>
      <c r="D27" s="56">
        <v>43840</v>
      </c>
      <c r="E27" s="30" t="s">
        <v>52</v>
      </c>
      <c r="F27" s="30">
        <v>10000</v>
      </c>
      <c r="G27" s="35"/>
      <c r="H27" s="56">
        <f t="array" aca="1" ref="H27" ca="1">IF(OR($D27=Fériés,$D27=Ponts,NOT(NETWORKDAYS.INTL($D27,$D27,Chômés))),"Erreur de",IF($D27="","Absence de",IFERROR(
IF($I27="Terminé","Opération",
IF(TODAY()&lt;=$D27,$D27,
IF($I27&lt;WORKDAY.INTL(Prochaine_Echéance,IF(OR(WORKDAY.INTL(Prochaine_Echéance,0,Chômés,Tout_JF_P)=Tout_JF_P),1,0)*Sens,Chômés,Tout_JF_P),
$I27,
WORKDAY.INTL(Prochaine_Echéance,IF(OR(WORKDAY.INTL(Prochaine_Echéance,0,Chômés,Tout_JF_P)=Tout_JF_P),1,0)*Sens,Chômés,Tout_JF_P))
)),
IF($D27="","Absence de","Erreur de"))))</f>
        <v>43900</v>
      </c>
      <c r="I27" s="60" t="str">
        <f t="array" aca="1" ref="I27" ca="1">IF(OR($D27=Fériés,$D27=Ponts,NOT(NETWORKDAYS.INTL($D27,$D27,Chômés))),"date de début",IFERROR(
IF(La_Dernière_Opération&gt;EDATE($D27,100),"Perpétuel",
IF(La_Dernière_Opération&lt;TODAY(),"Terminé",La_Dernière_Opération)),IF(AND(ISNUMBER($D27),$E27=""),"périodicité","date de début")))</f>
        <v>Perpétuel</v>
      </c>
      <c r="J27" s="40" t="str">
        <f t="array" aca="1" ref="J27" ca="1">IFERROR(IF(J$4&lt;$D27,"",
IF(J$4&gt;La_Dernière_Opération,"",
IF(J$4=La_Dernière_Opération,Montant,
IF(J$4=$D27,IF(OR(J$4=Tout_JF_P,NOT(NETWORKDAYS.INTL(J$4,J$4,Chômés))),"*",Montant),
IF(_T_E=J$4,IF(OR(J$4=Tout_JF_P,NOT(NETWORKDAYS.INTL(J$4,J$4,Chômés))),"*",Montant),
IF(AND(OFFSET(J27,,-Sens)&lt;&gt;"",OR(OFFSET(J$4,,-Sens)=Tout_JF_P,NOT(NETWORKDAYS.INTL(OFFSET(J$4,,-Sens),OFFSET(J$4,,-Sens),Chômés)))),IF(OR(J$4=Tout_JF_P,NOT(NETWORKDAYS.INTL(J$4,J$4,Chômés))),"*",Montant),
"")))))),"")</f>
        <v/>
      </c>
      <c r="K27" s="40" t="str">
        <f t="array" aca="1" ref="K27" ca="1">IFERROR(IF(K$4&lt;$D27,"",
IF(K$4&gt;La_Dernière_Opération,"",
IF(K$4=La_Dernière_Opération,Montant,
IF(K$4=$D27,IF(OR(K$4=Tout_JF_P,NOT(NETWORKDAYS.INTL(K$4,K$4,Chômés))),"*",Montant),
IF(_T_E=K$4,IF(OR(K$4=Tout_JF_P,NOT(NETWORKDAYS.INTL(K$4,K$4,Chômés))),"*",Montant),
IF(AND(OFFSET(K27,,-Sens)&lt;&gt;"",OR(OFFSET(K$4,,-Sens)=Tout_JF_P,NOT(NETWORKDAYS.INTL(OFFSET(K$4,,-Sens),OFFSET(K$4,,-Sens),Chômés)))),IF(OR(K$4=Tout_JF_P,NOT(NETWORKDAYS.INTL(K$4,K$4,Chômés))),"*",Montant),
"")))))),"")</f>
        <v/>
      </c>
      <c r="L27" s="40" t="str">
        <f t="array" aca="1" ref="L27" ca="1">IFERROR(IF(L$4&lt;$D27,"",
IF(L$4&gt;La_Dernière_Opération,"",
IF(L$4=La_Dernière_Opération,Montant,
IF(L$4=$D27,IF(OR(L$4=Tout_JF_P,NOT(NETWORKDAYS.INTL(L$4,L$4,Chômés))),"*",Montant),
IF(_T_E=L$4,IF(OR(L$4=Tout_JF_P,NOT(NETWORKDAYS.INTL(L$4,L$4,Chômés))),"*",Montant),
IF(AND(OFFSET(L27,,-Sens)&lt;&gt;"",OR(OFFSET(L$4,,-Sens)=Tout_JF_P,NOT(NETWORKDAYS.INTL(OFFSET(L$4,,-Sens),OFFSET(L$4,,-Sens),Chômés)))),IF(OR(L$4=Tout_JF_P,NOT(NETWORKDAYS.INTL(L$4,L$4,Chômés))),"*",Montant),
"")))))),"")</f>
        <v/>
      </c>
      <c r="M27" s="40" t="str">
        <f t="array" aca="1" ref="M27" ca="1">IFERROR(IF(M$4&lt;$D27,"",
IF(M$4&gt;La_Dernière_Opération,"",
IF(M$4=La_Dernière_Opération,Montant,
IF(M$4=$D27,IF(OR(M$4=Tout_JF_P,NOT(NETWORKDAYS.INTL(M$4,M$4,Chômés))),"*",Montant),
IF(_T_E=M$4,IF(OR(M$4=Tout_JF_P,NOT(NETWORKDAYS.INTL(M$4,M$4,Chômés))),"*",Montant),
IF(AND(OFFSET(M27,,-Sens)&lt;&gt;"",OR(OFFSET(M$4,,-Sens)=Tout_JF_P,NOT(NETWORKDAYS.INTL(OFFSET(M$4,,-Sens),OFFSET(M$4,,-Sens),Chômés)))),IF(OR(M$4=Tout_JF_P,NOT(NETWORKDAYS.INTL(M$4,M$4,Chômés))),"*",Montant),
"")))))),"")</f>
        <v/>
      </c>
      <c r="N27" s="40" t="str">
        <f t="array" aca="1" ref="N27" ca="1">IFERROR(IF(N$4&lt;$D27,"",
IF(N$4&gt;La_Dernière_Opération,"",
IF(N$4=La_Dernière_Opération,Montant,
IF(N$4=$D27,IF(OR(N$4=Tout_JF_P,NOT(NETWORKDAYS.INTL(N$4,N$4,Chômés))),"*",Montant),
IF(_T_E=N$4,IF(OR(N$4=Tout_JF_P,NOT(NETWORKDAYS.INTL(N$4,N$4,Chômés))),"*",Montant),
IF(AND(OFFSET(N27,,-Sens)&lt;&gt;"",OR(OFFSET(N$4,,-Sens)=Tout_JF_P,NOT(NETWORKDAYS.INTL(OFFSET(N$4,,-Sens),OFFSET(N$4,,-Sens),Chômés)))),IF(OR(N$4=Tout_JF_P,NOT(NETWORKDAYS.INTL(N$4,N$4,Chômés))),"*",Montant),
"")))))),"")</f>
        <v/>
      </c>
      <c r="O27" s="40" t="str">
        <f t="array" aca="1" ref="O27" ca="1">IFERROR(IF(O$4&lt;$D27,"",
IF(O$4&gt;La_Dernière_Opération,"",
IF(O$4=La_Dernière_Opération,Montant,
IF(O$4=$D27,IF(OR(O$4=Tout_JF_P,NOT(NETWORKDAYS.INTL(O$4,O$4,Chômés))),"*",Montant),
IF(_T_E=O$4,IF(OR(O$4=Tout_JF_P,NOT(NETWORKDAYS.INTL(O$4,O$4,Chômés))),"*",Montant),
IF(AND(OFFSET(O27,,-Sens)&lt;&gt;"",OR(OFFSET(O$4,,-Sens)=Tout_JF_P,NOT(NETWORKDAYS.INTL(OFFSET(O$4,,-Sens),OFFSET(O$4,,-Sens),Chômés)))),IF(OR(O$4=Tout_JF_P,NOT(NETWORKDAYS.INTL(O$4,O$4,Chômés))),"*",Montant),
"")))))),"")</f>
        <v/>
      </c>
      <c r="P27" s="40" t="str">
        <f t="array" aca="1" ref="P27" ca="1">IFERROR(IF(P$4&lt;$D27,"",
IF(P$4&gt;La_Dernière_Opération,"",
IF(P$4=La_Dernière_Opération,Montant,
IF(P$4=$D27,IF(OR(P$4=Tout_JF_P,NOT(NETWORKDAYS.INTL(P$4,P$4,Chômés))),"*",Montant),
IF(_T_E=P$4,IF(OR(P$4=Tout_JF_P,NOT(NETWORKDAYS.INTL(P$4,P$4,Chômés))),"*",Montant),
IF(AND(OFFSET(P27,,-Sens)&lt;&gt;"",OR(OFFSET(P$4,,-Sens)=Tout_JF_P,NOT(NETWORKDAYS.INTL(OFFSET(P$4,,-Sens),OFFSET(P$4,,-Sens),Chômés)))),IF(OR(P$4=Tout_JF_P,NOT(NETWORKDAYS.INTL(P$4,P$4,Chômés))),"*",Montant),
"")))))),"")</f>
        <v/>
      </c>
      <c r="Q27" s="40" t="str">
        <f t="array" aca="1" ref="Q27" ca="1">IFERROR(IF(Q$4&lt;$D27,"",
IF(Q$4&gt;La_Dernière_Opération,"",
IF(Q$4=La_Dernière_Opération,Montant,
IF(Q$4=$D27,IF(OR(Q$4=Tout_JF_P,NOT(NETWORKDAYS.INTL(Q$4,Q$4,Chômés))),"*",Montant),
IF(_T_E=Q$4,IF(OR(Q$4=Tout_JF_P,NOT(NETWORKDAYS.INTL(Q$4,Q$4,Chômés))),"*",Montant),
IF(AND(OFFSET(Q27,,-Sens)&lt;&gt;"",OR(OFFSET(Q$4,,-Sens)=Tout_JF_P,NOT(NETWORKDAYS.INTL(OFFSET(Q$4,,-Sens),OFFSET(Q$4,,-Sens),Chômés)))),IF(OR(Q$4=Tout_JF_P,NOT(NETWORKDAYS.INTL(Q$4,Q$4,Chômés))),"*",Montant),
"")))))),"")</f>
        <v/>
      </c>
      <c r="R27" s="91" t="str">
        <f t="array" aca="1" ref="R27" ca="1">IFERROR(IF(R$4&lt;$D27,"",
IF(R$4&gt;La_Dernière_Opération,"",
IF(R$4=La_Dernière_Opération,Montant,
IF(R$4=$D27,IF(OR(R$4=Tout_JF_P,NOT(NETWORKDAYS.INTL(R$4,R$4,Chômés))),"*",Montant),
IF(_T_E=R$4,IF(OR(R$4=Tout_JF_P,NOT(NETWORKDAYS.INTL(R$4,R$4,Chômés))),"*",Montant),
IF(AND(OFFSET(R27,,-Sens)&lt;&gt;"",OR(OFFSET(R$4,,-Sens)=Tout_JF_P,NOT(NETWORKDAYS.INTL(OFFSET(R$4,,-Sens),OFFSET(R$4,,-Sens),Chômés)))),IF(OR(R$4=Tout_JF_P,NOT(NETWORKDAYS.INTL(R$4,R$4,Chômés))),"*",Montant),
"")))))),"")</f>
        <v/>
      </c>
      <c r="S27" s="91" t="str">
        <f t="array" aca="1" ref="S27" ca="1">IFERROR(IF(S$4&lt;$D27,"",
IF(S$4&gt;La_Dernière_Opération,"",
IF(S$4=La_Dernière_Opération,Montant,
IF(S$4=$D27,IF(OR(S$4=Tout_JF_P,NOT(NETWORKDAYS.INTL(S$4,S$4,Chômés))),"*",Montant),
IF(_T_E=S$4,IF(OR(S$4=Tout_JF_P,NOT(NETWORKDAYS.INTL(S$4,S$4,Chômés))),"*",Montant),
IF(AND(OFFSET(S27,,-Sens)&lt;&gt;"",OR(OFFSET(S$4,,-Sens)=Tout_JF_P,NOT(NETWORKDAYS.INTL(OFFSET(S$4,,-Sens),OFFSET(S$4,,-Sens),Chômés)))),IF(OR(S$4=Tout_JF_P,NOT(NETWORKDAYS.INTL(S$4,S$4,Chômés))),"*",Montant),
"")))))),"")</f>
        <v/>
      </c>
      <c r="T27" s="91" t="str">
        <f t="array" aca="1" ref="T27" ca="1">IFERROR(IF(T$4&lt;$D27,"",
IF(T$4&gt;La_Dernière_Opération,"",
IF(T$4=La_Dernière_Opération,Montant,
IF(T$4=$D27,IF(OR(T$4=Tout_JF_P,NOT(NETWORKDAYS.INTL(T$4,T$4,Chômés))),"*",Montant),
IF(_T_E=T$4,IF(OR(T$4=Tout_JF_P,NOT(NETWORKDAYS.INTL(T$4,T$4,Chômés))),"*",Montant),
IF(AND(OFFSET(T27,,-Sens)&lt;&gt;"",OR(OFFSET(T$4,,-Sens)=Tout_JF_P,NOT(NETWORKDAYS.INTL(OFFSET(T$4,,-Sens),OFFSET(T$4,,-Sens),Chômés)))),IF(OR(T$4=Tout_JF_P,NOT(NETWORKDAYS.INTL(T$4,T$4,Chômés))),"*",Montant),
"")))))),"")</f>
        <v/>
      </c>
      <c r="U27" s="91" t="str">
        <f t="array" aca="1" ref="U27" ca="1">IFERROR(IF(U$4&lt;$D27,"",
IF(U$4&gt;La_Dernière_Opération,"",
IF(U$4=La_Dernière_Opération,Montant,
IF(U$4=$D27,IF(OR(U$4=Tout_JF_P,NOT(NETWORKDAYS.INTL(U$4,U$4,Chômés))),"*",Montant),
IF(_T_E=U$4,IF(OR(U$4=Tout_JF_P,NOT(NETWORKDAYS.INTL(U$4,U$4,Chômés))),"*",Montant),
IF(AND(OFFSET(U27,,-Sens)&lt;&gt;"",OR(OFFSET(U$4,,-Sens)=Tout_JF_P,NOT(NETWORKDAYS.INTL(OFFSET(U$4,,-Sens),OFFSET(U$4,,-Sens),Chômés)))),IF(OR(U$4=Tout_JF_P,NOT(NETWORKDAYS.INTL(U$4,U$4,Chômés))),"*",Montant),
"")))))),"")</f>
        <v/>
      </c>
      <c r="V27" s="91" t="str">
        <f t="array" aca="1" ref="V27" ca="1">IFERROR(IF(V$4&lt;$D27,"",
IF(V$4&gt;La_Dernière_Opération,"",
IF(V$4=La_Dernière_Opération,Montant,
IF(V$4=$D27,IF(OR(V$4=Tout_JF_P,NOT(NETWORKDAYS.INTL(V$4,V$4,Chômés))),"*",Montant),
IF(_T_E=V$4,IF(OR(V$4=Tout_JF_P,NOT(NETWORKDAYS.INTL(V$4,V$4,Chômés))),"*",Montant),
IF(AND(OFFSET(V27,,-Sens)&lt;&gt;"",OR(OFFSET(V$4,,-Sens)=Tout_JF_P,NOT(NETWORKDAYS.INTL(OFFSET(V$4,,-Sens),OFFSET(V$4,,-Sens),Chômés)))),IF(OR(V$4=Tout_JF_P,NOT(NETWORKDAYS.INTL(V$4,V$4,Chômés))),"*",Montant),
"")))))),"")</f>
        <v/>
      </c>
      <c r="W27" s="91" t="str">
        <f t="array" aca="1" ref="W27" ca="1">IFERROR(IF(W$4&lt;$D27,"",
IF(W$4&gt;La_Dernière_Opération,"",
IF(W$4=La_Dernière_Opération,Montant,
IF(W$4=$D27,IF(OR(W$4=Tout_JF_P,NOT(NETWORKDAYS.INTL(W$4,W$4,Chômés))),"*",Montant),
IF(_T_E=W$4,IF(OR(W$4=Tout_JF_P,NOT(NETWORKDAYS.INTL(W$4,W$4,Chômés))),"*",Montant),
IF(AND(OFFSET(W27,,-Sens)&lt;&gt;"",OR(OFFSET(W$4,,-Sens)=Tout_JF_P,NOT(NETWORKDAYS.INTL(OFFSET(W$4,,-Sens),OFFSET(W$4,,-Sens),Chômés)))),IF(OR(W$4=Tout_JF_P,NOT(NETWORKDAYS.INTL(W$4,W$4,Chômés))),"*",Montant),
"")))))),"")</f>
        <v>VM</v>
      </c>
      <c r="X27" s="91" t="str">
        <f t="array" aca="1" ref="X27" ca="1">IFERROR(IF(X$4&lt;$D27,"",
IF(X$4&gt;La_Dernière_Opération,"",
IF(X$4=La_Dernière_Opération,Montant,
IF(X$4=$D27,IF(OR(X$4=Tout_JF_P,NOT(NETWORKDAYS.INTL(X$4,X$4,Chômés))),"*",Montant),
IF(_T_E=X$4,IF(OR(X$4=Tout_JF_P,NOT(NETWORKDAYS.INTL(X$4,X$4,Chômés))),"*",Montant),
IF(AND(OFFSET(X27,,-Sens)&lt;&gt;"",OR(OFFSET(X$4,,-Sens)=Tout_JF_P,NOT(NETWORKDAYS.INTL(OFFSET(X$4,,-Sens),OFFSET(X$4,,-Sens),Chômés)))),IF(OR(X$4=Tout_JF_P,NOT(NETWORKDAYS.INTL(X$4,X$4,Chômés))),"*",Montant),
"")))))),"")</f>
        <v/>
      </c>
      <c r="Y27" s="91" t="str">
        <f t="array" aca="1" ref="Y27" ca="1">IFERROR(IF(Y$4&lt;$D27,"",
IF(Y$4&gt;La_Dernière_Opération,"",
IF(Y$4=La_Dernière_Opération,Montant,
IF(Y$4=$D27,IF(OR(Y$4=Tout_JF_P,NOT(NETWORKDAYS.INTL(Y$4,Y$4,Chômés))),"*",Montant),
IF(_T_E=Y$4,IF(OR(Y$4=Tout_JF_P,NOT(NETWORKDAYS.INTL(Y$4,Y$4,Chômés))),"*",Montant),
IF(AND(OFFSET(Y27,,-Sens)&lt;&gt;"",OR(OFFSET(Y$4,,-Sens)=Tout_JF_P,NOT(NETWORKDAYS.INTL(OFFSET(Y$4,,-Sens),OFFSET(Y$4,,-Sens),Chômés)))),IF(OR(Y$4=Tout_JF_P,NOT(NETWORKDAYS.INTL(Y$4,Y$4,Chômés))),"*",Montant),
"")))))),"")</f>
        <v/>
      </c>
      <c r="Z27" s="91" t="str">
        <f t="array" aca="1" ref="Z27" ca="1">IFERROR(IF(Z$4&lt;$D27,"",
IF(Z$4&gt;La_Dernière_Opération,"",
IF(Z$4=La_Dernière_Opération,Montant,
IF(Z$4=$D27,IF(OR(Z$4=Tout_JF_P,NOT(NETWORKDAYS.INTL(Z$4,Z$4,Chômés))),"*",Montant),
IF(_T_E=Z$4,IF(OR(Z$4=Tout_JF_P,NOT(NETWORKDAYS.INTL(Z$4,Z$4,Chômés))),"*",Montant),
IF(AND(OFFSET(Z27,,-Sens)&lt;&gt;"",OR(OFFSET(Z$4,,-Sens)=Tout_JF_P,NOT(NETWORKDAYS.INTL(OFFSET(Z$4,,-Sens),OFFSET(Z$4,,-Sens),Chômés)))),IF(OR(Z$4=Tout_JF_P,NOT(NETWORKDAYS.INTL(Z$4,Z$4,Chômés))),"*",Montant),
"")))))),"")</f>
        <v/>
      </c>
      <c r="AA27" s="91" t="str">
        <f t="array" aca="1" ref="AA27" ca="1">IFERROR(IF(AA$4&lt;$D27,"",
IF(AA$4&gt;La_Dernière_Opération,"",
IF(AA$4=La_Dernière_Opération,Montant,
IF(AA$4=$D27,IF(OR(AA$4=Tout_JF_P,NOT(NETWORKDAYS.INTL(AA$4,AA$4,Chômés))),"*",Montant),
IF(_T_E=AA$4,IF(OR(AA$4=Tout_JF_P,NOT(NETWORKDAYS.INTL(AA$4,AA$4,Chômés))),"*",Montant),
IF(AND(OFFSET(AA27,,-Sens)&lt;&gt;"",OR(OFFSET(AA$4,,-Sens)=Tout_JF_P,NOT(NETWORKDAYS.INTL(OFFSET(AA$4,,-Sens),OFFSET(AA$4,,-Sens),Chômés)))),IF(OR(AA$4=Tout_JF_P,NOT(NETWORKDAYS.INTL(AA$4,AA$4,Chômés))),"*",Montant),
"")))))),"")</f>
        <v/>
      </c>
      <c r="AB27" s="91" t="str">
        <f t="array" aca="1" ref="AB27" ca="1">IFERROR(IF(AB$4&lt;$D27,"",
IF(AB$4&gt;La_Dernière_Opération,"",
IF(AB$4=La_Dernière_Opération,Montant,
IF(AB$4=$D27,IF(OR(AB$4=Tout_JF_P,NOT(NETWORKDAYS.INTL(AB$4,AB$4,Chômés))),"*",Montant),
IF(_T_E=AB$4,IF(OR(AB$4=Tout_JF_P,NOT(NETWORKDAYS.INTL(AB$4,AB$4,Chômés))),"*",Montant),
IF(AND(OFFSET(AB27,,-Sens)&lt;&gt;"",OR(OFFSET(AB$4,,-Sens)=Tout_JF_P,NOT(NETWORKDAYS.INTL(OFFSET(AB$4,,-Sens),OFFSET(AB$4,,-Sens),Chômés)))),IF(OR(AB$4=Tout_JF_P,NOT(NETWORKDAYS.INTL(AB$4,AB$4,Chômés))),"*",Montant),
"")))))),"")</f>
        <v/>
      </c>
      <c r="AC27" s="91" t="str">
        <f t="array" aca="1" ref="AC27" ca="1">IFERROR(IF(AC$4&lt;$D27,"",
IF(AC$4&gt;La_Dernière_Opération,"",
IF(AC$4=La_Dernière_Opération,Montant,
IF(AC$4=$D27,IF(OR(AC$4=Tout_JF_P,NOT(NETWORKDAYS.INTL(AC$4,AC$4,Chômés))),"*",Montant),
IF(_T_E=AC$4,IF(OR(AC$4=Tout_JF_P,NOT(NETWORKDAYS.INTL(AC$4,AC$4,Chômés))),"*",Montant),
IF(AND(OFFSET(AC27,,-Sens)&lt;&gt;"",OR(OFFSET(AC$4,,-Sens)=Tout_JF_P,NOT(NETWORKDAYS.INTL(OFFSET(AC$4,,-Sens),OFFSET(AC$4,,-Sens),Chômés)))),IF(OR(AC$4=Tout_JF_P,NOT(NETWORKDAYS.INTL(AC$4,AC$4,Chômés))),"*",Montant),
"")))))),"")</f>
        <v/>
      </c>
      <c r="AD27" s="91" t="str">
        <f t="array" aca="1" ref="AD27" ca="1">IFERROR(IF(AD$4&lt;$D27,"",
IF(AD$4&gt;La_Dernière_Opération,"",
IF(AD$4=La_Dernière_Opération,Montant,
IF(AD$4=$D27,IF(OR(AD$4=Tout_JF_P,NOT(NETWORKDAYS.INTL(AD$4,AD$4,Chômés))),"*",Montant),
IF(_T_E=AD$4,IF(OR(AD$4=Tout_JF_P,NOT(NETWORKDAYS.INTL(AD$4,AD$4,Chômés))),"*",Montant),
IF(AND(OFFSET(AD27,,-Sens)&lt;&gt;"",OR(OFFSET(AD$4,,-Sens)=Tout_JF_P,NOT(NETWORKDAYS.INTL(OFFSET(AD$4,,-Sens),OFFSET(AD$4,,-Sens),Chômés)))),IF(OR(AD$4=Tout_JF_P,NOT(NETWORKDAYS.INTL(AD$4,AD$4,Chômés))),"*",Montant),
"")))))),"")</f>
        <v/>
      </c>
      <c r="AE27" s="91" t="str">
        <f t="array" aca="1" ref="AE27" ca="1">IFERROR(IF(AE$4&lt;$D27,"",
IF(AE$4&gt;La_Dernière_Opération,"",
IF(AE$4=La_Dernière_Opération,Montant,
IF(AE$4=$D27,IF(OR(AE$4=Tout_JF_P,NOT(NETWORKDAYS.INTL(AE$4,AE$4,Chômés))),"*",Montant),
IF(_T_E=AE$4,IF(OR(AE$4=Tout_JF_P,NOT(NETWORKDAYS.INTL(AE$4,AE$4,Chômés))),"*",Montant),
IF(AND(OFFSET(AE27,,-Sens)&lt;&gt;"",OR(OFFSET(AE$4,,-Sens)=Tout_JF_P,NOT(NETWORKDAYS.INTL(OFFSET(AE$4,,-Sens),OFFSET(AE$4,,-Sens),Chômés)))),IF(OR(AE$4=Tout_JF_P,NOT(NETWORKDAYS.INTL(AE$4,AE$4,Chômés))),"*",Montant),
"")))))),"")</f>
        <v/>
      </c>
      <c r="AF27" s="91" t="str">
        <f t="array" aca="1" ref="AF27" ca="1">IFERROR(IF(AF$4&lt;$D27,"",
IF(AF$4&gt;La_Dernière_Opération,"",
IF(AF$4=La_Dernière_Opération,Montant,
IF(AF$4=$D27,IF(OR(AF$4=Tout_JF_P,NOT(NETWORKDAYS.INTL(AF$4,AF$4,Chômés))),"*",Montant),
IF(_T_E=AF$4,IF(OR(AF$4=Tout_JF_P,NOT(NETWORKDAYS.INTL(AF$4,AF$4,Chômés))),"*",Montant),
IF(AND(OFFSET(AF27,,-Sens)&lt;&gt;"",OR(OFFSET(AF$4,,-Sens)=Tout_JF_P,NOT(NETWORKDAYS.INTL(OFFSET(AF$4,,-Sens),OFFSET(AF$4,,-Sens),Chômés)))),IF(OR(AF$4=Tout_JF_P,NOT(NETWORKDAYS.INTL(AF$4,AF$4,Chômés))),"*",Montant),
"")))))),"")</f>
        <v/>
      </c>
      <c r="AG27" s="91" t="str">
        <f t="array" aca="1" ref="AG27" ca="1">IFERROR(IF(AG$4&lt;$D27,"",
IF(AG$4&gt;La_Dernière_Opération,"",
IF(AG$4=La_Dernière_Opération,Montant,
IF(AG$4=$D27,IF(OR(AG$4=Tout_JF_P,NOT(NETWORKDAYS.INTL(AG$4,AG$4,Chômés))),"*",Montant),
IF(_T_E=AG$4,IF(OR(AG$4=Tout_JF_P,NOT(NETWORKDAYS.INTL(AG$4,AG$4,Chômés))),"*",Montant),
IF(AND(OFFSET(AG27,,-Sens)&lt;&gt;"",OR(OFFSET(AG$4,,-Sens)=Tout_JF_P,NOT(NETWORKDAYS.INTL(OFFSET(AG$4,,-Sens),OFFSET(AG$4,,-Sens),Chômés)))),IF(OR(AG$4=Tout_JF_P,NOT(NETWORKDAYS.INTL(AG$4,AG$4,Chômés))),"*",Montant),
"")))))),"")</f>
        <v/>
      </c>
      <c r="AH27" s="91" t="str">
        <f t="array" aca="1" ref="AH27" ca="1">IFERROR(IF(AH$4&lt;$D27,"",
IF(AH$4&gt;La_Dernière_Opération,"",
IF(AH$4=La_Dernière_Opération,Montant,
IF(AH$4=$D27,IF(OR(AH$4=Tout_JF_P,NOT(NETWORKDAYS.INTL(AH$4,AH$4,Chômés))),"*",Montant),
IF(_T_E=AH$4,IF(OR(AH$4=Tout_JF_P,NOT(NETWORKDAYS.INTL(AH$4,AH$4,Chômés))),"*",Montant),
IF(AND(OFFSET(AH27,,-Sens)&lt;&gt;"",OR(OFFSET(AH$4,,-Sens)=Tout_JF_P,NOT(NETWORKDAYS.INTL(OFFSET(AH$4,,-Sens),OFFSET(AH$4,,-Sens),Chômés)))),IF(OR(AH$4=Tout_JF_P,NOT(NETWORKDAYS.INTL(AH$4,AH$4,Chômés))),"*",Montant),
"")))))),"")</f>
        <v/>
      </c>
      <c r="AI27" s="91" t="str">
        <f t="array" aca="1" ref="AI27" ca="1">IFERROR(IF(AI$4&lt;$D27,"",
IF(AI$4&gt;La_Dernière_Opération,"",
IF(AI$4=La_Dernière_Opération,Montant,
IF(AI$4=$D27,IF(OR(AI$4=Tout_JF_P,NOT(NETWORKDAYS.INTL(AI$4,AI$4,Chômés))),"*",Montant),
IF(_T_E=AI$4,IF(OR(AI$4=Tout_JF_P,NOT(NETWORKDAYS.INTL(AI$4,AI$4,Chômés))),"*",Montant),
IF(AND(OFFSET(AI27,,-Sens)&lt;&gt;"",OR(OFFSET(AI$4,,-Sens)=Tout_JF_P,NOT(NETWORKDAYS.INTL(OFFSET(AI$4,,-Sens),OFFSET(AI$4,,-Sens),Chômés)))),IF(OR(AI$4=Tout_JF_P,NOT(NETWORKDAYS.INTL(AI$4,AI$4,Chômés))),"*",Montant),
"")))))),"")</f>
        <v/>
      </c>
      <c r="AJ27" s="91" t="str">
        <f t="array" aca="1" ref="AJ27" ca="1">IFERROR(IF(AJ$4&lt;$D27,"",
IF(AJ$4&gt;La_Dernière_Opération,"",
IF(AJ$4=La_Dernière_Opération,Montant,
IF(AJ$4=$D27,IF(OR(AJ$4=Tout_JF_P,NOT(NETWORKDAYS.INTL(AJ$4,AJ$4,Chômés))),"*",Montant),
IF(_T_E=AJ$4,IF(OR(AJ$4=Tout_JF_P,NOT(NETWORKDAYS.INTL(AJ$4,AJ$4,Chômés))),"*",Montant),
IF(AND(OFFSET(AJ27,,-Sens)&lt;&gt;"",OR(OFFSET(AJ$4,,-Sens)=Tout_JF_P,NOT(NETWORKDAYS.INTL(OFFSET(AJ$4,,-Sens),OFFSET(AJ$4,,-Sens),Chômés)))),IF(OR(AJ$4=Tout_JF_P,NOT(NETWORKDAYS.INTL(AJ$4,AJ$4,Chômés))),"*",Montant),
"")))))),"")</f>
        <v/>
      </c>
      <c r="AK27" s="91" t="str">
        <f t="array" aca="1" ref="AK27" ca="1">IFERROR(IF(AK$4&lt;$D27,"",
IF(AK$4&gt;La_Dernière_Opération,"",
IF(AK$4=La_Dernière_Opération,Montant,
IF(AK$4=$D27,IF(OR(AK$4=Tout_JF_P,NOT(NETWORKDAYS.INTL(AK$4,AK$4,Chômés))),"*",Montant),
IF(_T_E=AK$4,IF(OR(AK$4=Tout_JF_P,NOT(NETWORKDAYS.INTL(AK$4,AK$4,Chômés))),"*",Montant),
IF(AND(OFFSET(AK27,,-Sens)&lt;&gt;"",OR(OFFSET(AK$4,,-Sens)=Tout_JF_P,NOT(NETWORKDAYS.INTL(OFFSET(AK$4,,-Sens),OFFSET(AK$4,,-Sens),Chômés)))),IF(OR(AK$4=Tout_JF_P,NOT(NETWORKDAYS.INTL(AK$4,AK$4,Chômés))),"*",Montant),
"")))))),"")</f>
        <v/>
      </c>
      <c r="AL27" s="91" t="str">
        <f t="array" aca="1" ref="AL27" ca="1">IFERROR(IF(AL$4&lt;$D27,"",
IF(AL$4&gt;La_Dernière_Opération,"",
IF(AL$4=La_Dernière_Opération,Montant,
IF(AL$4=$D27,IF(OR(AL$4=Tout_JF_P,NOT(NETWORKDAYS.INTL(AL$4,AL$4,Chômés))),"*",Montant),
IF(_T_E=AL$4,IF(OR(AL$4=Tout_JF_P,NOT(NETWORKDAYS.INTL(AL$4,AL$4,Chômés))),"*",Montant),
IF(AND(OFFSET(AL27,,-Sens)&lt;&gt;"",OR(OFFSET(AL$4,,-Sens)=Tout_JF_P,NOT(NETWORKDAYS.INTL(OFFSET(AL$4,,-Sens),OFFSET(AL$4,,-Sens),Chômés)))),IF(OR(AL$4=Tout_JF_P,NOT(NETWORKDAYS.INTL(AL$4,AL$4,Chômés))),"*",Montant),
"")))))),"")</f>
        <v/>
      </c>
      <c r="AM27" s="91" t="str">
        <f t="array" aca="1" ref="AM27" ca="1">IFERROR(IF(AM$4&lt;$D27,"",
IF(AM$4&gt;La_Dernière_Opération,"",
IF(AM$4=La_Dernière_Opération,Montant,
IF(AM$4=$D27,IF(OR(AM$4=Tout_JF_P,NOT(NETWORKDAYS.INTL(AM$4,AM$4,Chômés))),"*",Montant),
IF(_T_E=AM$4,IF(OR(AM$4=Tout_JF_P,NOT(NETWORKDAYS.INTL(AM$4,AM$4,Chômés))),"*",Montant),
IF(AND(OFFSET(AM27,,-Sens)&lt;&gt;"",OR(OFFSET(AM$4,,-Sens)=Tout_JF_P,NOT(NETWORKDAYS.INTL(OFFSET(AM$4,,-Sens),OFFSET(AM$4,,-Sens),Chômés)))),IF(OR(AM$4=Tout_JF_P,NOT(NETWORKDAYS.INTL(AM$4,AM$4,Chômés))),"*",Montant),
"")))))),"")</f>
        <v/>
      </c>
      <c r="AN27" s="91" t="str">
        <f t="array" aca="1" ref="AN27" ca="1">IFERROR(IF(AN$4&lt;$D27,"",
IF(AN$4&gt;La_Dernière_Opération,"",
IF(AN$4=La_Dernière_Opération,Montant,
IF(AN$4=$D27,IF(OR(AN$4=Tout_JF_P,NOT(NETWORKDAYS.INTL(AN$4,AN$4,Chômés))),"*",Montant),
IF(_T_E=AN$4,IF(OR(AN$4=Tout_JF_P,NOT(NETWORKDAYS.INTL(AN$4,AN$4,Chômés))),"*",Montant),
IF(AND(OFFSET(AN27,,-Sens)&lt;&gt;"",OR(OFFSET(AN$4,,-Sens)=Tout_JF_P,NOT(NETWORKDAYS.INTL(OFFSET(AN$4,,-Sens),OFFSET(AN$4,,-Sens),Chômés)))),IF(OR(AN$4=Tout_JF_P,NOT(NETWORKDAYS.INTL(AN$4,AN$4,Chômés))),"*",Montant),
"")))))),"")</f>
        <v/>
      </c>
      <c r="AO27" s="91" t="str">
        <f t="array" aca="1" ref="AO27" ca="1">IFERROR(IF(AO$4&lt;$D27,"",
IF(AO$4&gt;La_Dernière_Opération,"",
IF(AO$4=La_Dernière_Opération,Montant,
IF(AO$4=$D27,IF(OR(AO$4=Tout_JF_P,NOT(NETWORKDAYS.INTL(AO$4,AO$4,Chômés))),"*",Montant),
IF(_T_E=AO$4,IF(OR(AO$4=Tout_JF_P,NOT(NETWORKDAYS.INTL(AO$4,AO$4,Chômés))),"*",Montant),
IF(AND(OFFSET(AO27,,-Sens)&lt;&gt;"",OR(OFFSET(AO$4,,-Sens)=Tout_JF_P,NOT(NETWORKDAYS.INTL(OFFSET(AO$4,,-Sens),OFFSET(AO$4,,-Sens),Chômés)))),IF(OR(AO$4=Tout_JF_P,NOT(NETWORKDAYS.INTL(AO$4,AO$4,Chômés))),"*",Montant),
"")))))),"")</f>
        <v/>
      </c>
      <c r="AP27" s="91" t="str">
        <f t="array" aca="1" ref="AP27" ca="1">IFERROR(IF(AP$4&lt;$D27,"",
IF(AP$4&gt;La_Dernière_Opération,"",
IF(AP$4=La_Dernière_Opération,Montant,
IF(AP$4=$D27,IF(OR(AP$4=Tout_JF_P,NOT(NETWORKDAYS.INTL(AP$4,AP$4,Chômés))),"*",Montant),
IF(_T_E=AP$4,IF(OR(AP$4=Tout_JF_P,NOT(NETWORKDAYS.INTL(AP$4,AP$4,Chômés))),"*",Montant),
IF(AND(OFFSET(AP27,,-Sens)&lt;&gt;"",OR(OFFSET(AP$4,,-Sens)=Tout_JF_P,NOT(NETWORKDAYS.INTL(OFFSET(AP$4,,-Sens),OFFSET(AP$4,,-Sens),Chômés)))),IF(OR(AP$4=Tout_JF_P,NOT(NETWORKDAYS.INTL(AP$4,AP$4,Chômés))),"*",Montant),
"")))))),"")</f>
        <v/>
      </c>
      <c r="AQ27" s="91" t="str">
        <f t="array" aca="1" ref="AQ27" ca="1">IFERROR(IF(AQ$4&lt;$D27,"",
IF(AQ$4&gt;La_Dernière_Opération,"",
IF(AQ$4=La_Dernière_Opération,Montant,
IF(AQ$4=$D27,IF(OR(AQ$4=Tout_JF_P,NOT(NETWORKDAYS.INTL(AQ$4,AQ$4,Chômés))),"*",Montant),
IF(_T_E=AQ$4,IF(OR(AQ$4=Tout_JF_P,NOT(NETWORKDAYS.INTL(AQ$4,AQ$4,Chômés))),"*",Montant),
IF(AND(OFFSET(AQ27,,-Sens)&lt;&gt;"",OR(OFFSET(AQ$4,,-Sens)=Tout_JF_P,NOT(NETWORKDAYS.INTL(OFFSET(AQ$4,,-Sens),OFFSET(AQ$4,,-Sens),Chômés)))),IF(OR(AQ$4=Tout_JF_P,NOT(NETWORKDAYS.INTL(AQ$4,AQ$4,Chômés))),"*",Montant),
"")))))),"")</f>
        <v/>
      </c>
      <c r="AR27" s="91" t="str">
        <f t="array" aca="1" ref="AR27" ca="1">IFERROR(IF(AR$4&lt;$D27,"",
IF(AR$4&gt;La_Dernière_Opération,"",
IF(AR$4=La_Dernière_Opération,Montant,
IF(AR$4=$D27,IF(OR(AR$4=Tout_JF_P,NOT(NETWORKDAYS.INTL(AR$4,AR$4,Chômés))),"*",Montant),
IF(_T_E=AR$4,IF(OR(AR$4=Tout_JF_P,NOT(NETWORKDAYS.INTL(AR$4,AR$4,Chômés))),"*",Montant),
IF(AND(OFFSET(AR27,,-Sens)&lt;&gt;"",OR(OFFSET(AR$4,,-Sens)=Tout_JF_P,NOT(NETWORKDAYS.INTL(OFFSET(AR$4,,-Sens),OFFSET(AR$4,,-Sens),Chômés)))),IF(OR(AR$4=Tout_JF_P,NOT(NETWORKDAYS.INTL(AR$4,AR$4,Chômés))),"*",Montant),
"")))))),"")</f>
        <v/>
      </c>
      <c r="AS27" s="91" t="str">
        <f t="array" aca="1" ref="AS27" ca="1">IFERROR(IF(AS$4&lt;$D27,"",
IF(AS$4&gt;La_Dernière_Opération,"",
IF(AS$4=La_Dernière_Opération,Montant,
IF(AS$4=$D27,IF(OR(AS$4=Tout_JF_P,NOT(NETWORKDAYS.INTL(AS$4,AS$4,Chômés))),"*",Montant),
IF(_T_E=AS$4,IF(OR(AS$4=Tout_JF_P,NOT(NETWORKDAYS.INTL(AS$4,AS$4,Chômés))),"*",Montant),
IF(AND(OFFSET(AS27,,-Sens)&lt;&gt;"",OR(OFFSET(AS$4,,-Sens)=Tout_JF_P,NOT(NETWORKDAYS.INTL(OFFSET(AS$4,,-Sens),OFFSET(AS$4,,-Sens),Chômés)))),IF(OR(AS$4=Tout_JF_P,NOT(NETWORKDAYS.INTL(AS$4,AS$4,Chômés))),"*",Montant),
"")))))),"")</f>
        <v/>
      </c>
      <c r="AT27" s="91" t="str">
        <f t="array" aca="1" ref="AT27" ca="1">IFERROR(IF(AT$4&lt;$D27,"",
IF(AT$4&gt;La_Dernière_Opération,"",
IF(AT$4=La_Dernière_Opération,Montant,
IF(AT$4=$D27,IF(OR(AT$4=Tout_JF_P,NOT(NETWORKDAYS.INTL(AT$4,AT$4,Chômés))),"*",Montant),
IF(_T_E=AT$4,IF(OR(AT$4=Tout_JF_P,NOT(NETWORKDAYS.INTL(AT$4,AT$4,Chômés))),"*",Montant),
IF(AND(OFFSET(AT27,,-Sens)&lt;&gt;"",OR(OFFSET(AT$4,,-Sens)=Tout_JF_P,NOT(NETWORKDAYS.INTL(OFFSET(AT$4,,-Sens),OFFSET(AT$4,,-Sens),Chômés)))),IF(OR(AT$4=Tout_JF_P,NOT(NETWORKDAYS.INTL(AT$4,AT$4,Chômés))),"*",Montant),
"")))))),"")</f>
        <v/>
      </c>
      <c r="AU27" s="91" t="str">
        <f t="array" aca="1" ref="AU27" ca="1">IFERROR(IF(AU$4&lt;$D27,"",
IF(AU$4&gt;La_Dernière_Opération,"",
IF(AU$4=La_Dernière_Opération,Montant,
IF(AU$4=$D27,IF(OR(AU$4=Tout_JF_P,NOT(NETWORKDAYS.INTL(AU$4,AU$4,Chômés))),"*",Montant),
IF(_T_E=AU$4,IF(OR(AU$4=Tout_JF_P,NOT(NETWORKDAYS.INTL(AU$4,AU$4,Chômés))),"*",Montant),
IF(AND(OFFSET(AU27,,-Sens)&lt;&gt;"",OR(OFFSET(AU$4,,-Sens)=Tout_JF_P,NOT(NETWORKDAYS.INTL(OFFSET(AU$4,,-Sens),OFFSET(AU$4,,-Sens),Chômés)))),IF(OR(AU$4=Tout_JF_P,NOT(NETWORKDAYS.INTL(AU$4,AU$4,Chômés))),"*",Montant),
"")))))),"")</f>
        <v/>
      </c>
      <c r="AV27" s="91" t="str">
        <f t="array" aca="1" ref="AV27" ca="1">IFERROR(IF(AV$4&lt;$D27,"",
IF(AV$4&gt;La_Dernière_Opération,"",
IF(AV$4=La_Dernière_Opération,Montant,
IF(AV$4=$D27,IF(OR(AV$4=Tout_JF_P,NOT(NETWORKDAYS.INTL(AV$4,AV$4,Chômés))),"*",Montant),
IF(_T_E=AV$4,IF(OR(AV$4=Tout_JF_P,NOT(NETWORKDAYS.INTL(AV$4,AV$4,Chômés))),"*",Montant),
IF(AND(OFFSET(AV27,,-Sens)&lt;&gt;"",OR(OFFSET(AV$4,,-Sens)=Tout_JF_P,NOT(NETWORKDAYS.INTL(OFFSET(AV$4,,-Sens),OFFSET(AV$4,,-Sens),Chômés)))),IF(OR(AV$4=Tout_JF_P,NOT(NETWORKDAYS.INTL(AV$4,AV$4,Chômés))),"*",Montant),
"")))))),"")</f>
        <v/>
      </c>
      <c r="AW27" s="91" t="str">
        <f t="array" aca="1" ref="AW27" ca="1">IFERROR(IF(AW$4&lt;$D27,"",
IF(AW$4&gt;La_Dernière_Opération,"",
IF(AW$4=La_Dernière_Opération,Montant,
IF(AW$4=$D27,IF(OR(AW$4=Tout_JF_P,NOT(NETWORKDAYS.INTL(AW$4,AW$4,Chômés))),"*",Montant),
IF(_T_E=AW$4,IF(OR(AW$4=Tout_JF_P,NOT(NETWORKDAYS.INTL(AW$4,AW$4,Chômés))),"*",Montant),
IF(AND(OFFSET(AW27,,-Sens)&lt;&gt;"",OR(OFFSET(AW$4,,-Sens)=Tout_JF_P,NOT(NETWORKDAYS.INTL(OFFSET(AW$4,,-Sens),OFFSET(AW$4,,-Sens),Chômés)))),IF(OR(AW$4=Tout_JF_P,NOT(NETWORKDAYS.INTL(AW$4,AW$4,Chômés))),"*",Montant),
"")))))),"")</f>
        <v/>
      </c>
      <c r="AX27" s="91" t="str">
        <f t="array" aca="1" ref="AX27" ca="1">IFERROR(IF(AX$4&lt;$D27,"",
IF(AX$4&gt;La_Dernière_Opération,"",
IF(AX$4=La_Dernière_Opération,Montant,
IF(AX$4=$D27,IF(OR(AX$4=Tout_JF_P,NOT(NETWORKDAYS.INTL(AX$4,AX$4,Chômés))),"*",Montant),
IF(_T_E=AX$4,IF(OR(AX$4=Tout_JF_P,NOT(NETWORKDAYS.INTL(AX$4,AX$4,Chômés))),"*",Montant),
IF(AND(OFFSET(AX27,,-Sens)&lt;&gt;"",OR(OFFSET(AX$4,,-Sens)=Tout_JF_P,NOT(NETWORKDAYS.INTL(OFFSET(AX$4,,-Sens),OFFSET(AX$4,,-Sens),Chômés)))),IF(OR(AX$4=Tout_JF_P,NOT(NETWORKDAYS.INTL(AX$4,AX$4,Chômés))),"*",Montant),
"")))))),"")</f>
        <v/>
      </c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  <c r="OL27" s="5"/>
      <c r="OM27" s="5"/>
      <c r="ON27" s="5"/>
      <c r="OO27" s="5"/>
      <c r="OP27" s="5"/>
      <c r="OQ27" s="5"/>
      <c r="OR27" s="5"/>
      <c r="OS27" s="5"/>
      <c r="OT27" s="5"/>
      <c r="OU27" s="5"/>
      <c r="OV27" s="5"/>
      <c r="OW27" s="5"/>
      <c r="OX27" s="5"/>
      <c r="OY27" s="5"/>
      <c r="OZ27" s="5"/>
      <c r="PA27" s="5"/>
      <c r="PB27" s="5"/>
      <c r="PC27" s="5"/>
      <c r="PD27" s="5"/>
      <c r="PE27" s="5"/>
      <c r="PF27" s="5"/>
      <c r="PG27" s="5"/>
      <c r="PH27" s="5"/>
      <c r="PI27" s="5"/>
      <c r="PJ27" s="5"/>
      <c r="PK27" s="5"/>
      <c r="PL27" s="5"/>
      <c r="PM27" s="5"/>
      <c r="PN27" s="5"/>
      <c r="PO27" s="5"/>
      <c r="PP27" s="5"/>
      <c r="PQ27" s="5"/>
      <c r="PR27" s="5"/>
      <c r="PS27" s="5"/>
      <c r="PT27" s="5"/>
      <c r="PU27" s="5"/>
      <c r="PV27" s="5"/>
      <c r="PW27" s="5"/>
      <c r="PX27" s="5"/>
      <c r="PY27" s="5"/>
      <c r="PZ27" s="5"/>
      <c r="QA27" s="5"/>
      <c r="QB27" s="5"/>
      <c r="QC27" s="5"/>
      <c r="QD27" s="5"/>
      <c r="QE27" s="5"/>
      <c r="QF27" s="5"/>
      <c r="QG27" s="5"/>
      <c r="QH27" s="5"/>
      <c r="QI27" s="5"/>
      <c r="QJ27" s="5"/>
      <c r="QK27" s="5"/>
      <c r="QL27" s="5"/>
      <c r="QM27" s="5"/>
      <c r="QN27" s="5"/>
      <c r="QO27" s="5"/>
      <c r="QP27" s="5"/>
      <c r="QQ27" s="5"/>
      <c r="QR27" s="5"/>
      <c r="QS27" s="5"/>
      <c r="QT27" s="5"/>
      <c r="QU27" s="5"/>
      <c r="QV27" s="5"/>
      <c r="QW27" s="5"/>
      <c r="QX27" s="5"/>
      <c r="QY27" s="5"/>
      <c r="QZ27" s="5"/>
      <c r="RA27" s="5"/>
      <c r="RB27" s="5"/>
      <c r="RC27" s="5"/>
      <c r="RD27" s="5"/>
      <c r="RE27" s="5"/>
      <c r="RF27" s="5"/>
      <c r="RG27" s="5"/>
      <c r="RH27" s="5"/>
      <c r="RI27" s="5"/>
      <c r="RJ27" s="5"/>
      <c r="RK27" s="5"/>
      <c r="RL27" s="5"/>
      <c r="RM27" s="5"/>
      <c r="RN27" s="5"/>
      <c r="RO27" s="5"/>
      <c r="RP27" s="5"/>
      <c r="RQ27" s="5"/>
      <c r="RR27" s="5"/>
      <c r="RS27" s="5"/>
      <c r="RT27" s="5"/>
      <c r="RU27" s="5"/>
      <c r="RV27" s="5"/>
      <c r="RW27" s="5"/>
      <c r="RX27" s="5"/>
      <c r="RY27" s="5"/>
      <c r="RZ27" s="5"/>
      <c r="SA27" s="5"/>
      <c r="SB27" s="5"/>
      <c r="SC27" s="5"/>
      <c r="SD27" s="5"/>
      <c r="SE27" s="5"/>
      <c r="SF27" s="5"/>
      <c r="SG27" s="5"/>
      <c r="SH27" s="5"/>
      <c r="SI27" s="5"/>
      <c r="SJ27" s="5"/>
      <c r="SK27" s="5"/>
      <c r="SL27" s="5"/>
      <c r="SM27" s="5"/>
      <c r="SN27" s="5"/>
      <c r="SO27" s="5"/>
      <c r="SP27" s="5"/>
      <c r="SQ27" s="5"/>
      <c r="SR27" s="5"/>
      <c r="SS27" s="5"/>
      <c r="ST27" s="5"/>
      <c r="SU27" s="5"/>
      <c r="SV27" s="5"/>
      <c r="SW27" s="5"/>
      <c r="SX27" s="5"/>
      <c r="SY27" s="5"/>
      <c r="SZ27" s="5"/>
      <c r="TA27" s="5"/>
      <c r="TB27" s="5"/>
      <c r="TC27" s="5"/>
      <c r="TD27" s="5"/>
      <c r="TE27" s="5"/>
      <c r="TF27" s="5"/>
      <c r="TG27" s="5"/>
      <c r="TH27" s="5"/>
      <c r="TI27" s="5"/>
      <c r="TJ27" s="5"/>
      <c r="TK27" s="5"/>
      <c r="TL27" s="5"/>
      <c r="TM27" s="5"/>
      <c r="TN27" s="5"/>
      <c r="TO27" s="5"/>
      <c r="TP27" s="5"/>
      <c r="TQ27" s="5"/>
      <c r="TR27" s="5"/>
      <c r="TS27" s="5"/>
      <c r="TT27" s="5"/>
      <c r="TU27" s="5"/>
      <c r="TV27" s="5"/>
      <c r="TW27" s="5"/>
      <c r="TX27" s="5"/>
      <c r="TY27" s="5"/>
      <c r="TZ27" s="5"/>
      <c r="UA27" s="5"/>
      <c r="UB27" s="5"/>
      <c r="UC27" s="5"/>
      <c r="UD27" s="5"/>
      <c r="UE27" s="5"/>
      <c r="UF27" s="5"/>
      <c r="UG27" s="5"/>
      <c r="UH27" s="5"/>
      <c r="UI27" s="5"/>
      <c r="UJ27" s="5"/>
      <c r="UK27" s="5"/>
      <c r="UL27" s="5"/>
      <c r="UM27" s="5"/>
      <c r="UN27" s="5"/>
      <c r="UO27" s="5"/>
      <c r="UP27" s="5"/>
      <c r="UQ27" s="5"/>
      <c r="UR27" s="5"/>
      <c r="US27" s="5"/>
      <c r="UT27" s="5"/>
      <c r="UU27" s="5"/>
      <c r="UV27" s="5"/>
      <c r="UW27" s="5"/>
      <c r="UX27" s="5"/>
      <c r="UY27" s="5"/>
      <c r="UZ27" s="5"/>
      <c r="VA27" s="5"/>
      <c r="VB27" s="5"/>
      <c r="VC27" s="5"/>
      <c r="VD27" s="5"/>
      <c r="VE27" s="5"/>
      <c r="VF27" s="5"/>
      <c r="VG27" s="5"/>
      <c r="VH27" s="5"/>
      <c r="VI27" s="5"/>
      <c r="VJ27" s="5"/>
      <c r="VK27" s="5"/>
      <c r="VL27" s="5"/>
      <c r="VM27" s="5"/>
      <c r="VN27" s="5"/>
      <c r="VO27" s="5"/>
      <c r="VP27" s="5"/>
      <c r="VQ27" s="5"/>
      <c r="VR27" s="5"/>
      <c r="VS27" s="5"/>
      <c r="VT27" s="5"/>
      <c r="VU27" s="5"/>
      <c r="VV27" s="5"/>
      <c r="VW27" s="5"/>
      <c r="VX27" s="5"/>
      <c r="VY27" s="5"/>
      <c r="VZ27" s="5"/>
      <c r="WA27" s="5"/>
      <c r="WB27" s="5"/>
      <c r="WC27" s="5"/>
      <c r="WD27" s="5"/>
      <c r="WE27" s="5"/>
      <c r="WF27" s="5"/>
      <c r="WG27" s="5"/>
      <c r="WH27" s="5"/>
      <c r="WI27" s="5"/>
      <c r="WJ27" s="5"/>
      <c r="WK27" s="5"/>
      <c r="WL27" s="5"/>
      <c r="WM27" s="5"/>
      <c r="WN27" s="5"/>
      <c r="WO27" s="5"/>
      <c r="WP27" s="5"/>
      <c r="WQ27" s="5"/>
      <c r="WR27" s="5"/>
      <c r="WS27" s="5"/>
      <c r="WT27" s="5"/>
      <c r="WU27" s="5"/>
      <c r="WV27" s="5"/>
      <c r="WW27" s="5"/>
      <c r="WX27" s="5"/>
      <c r="WY27" s="5"/>
      <c r="WZ27" s="5"/>
      <c r="XA27" s="5"/>
      <c r="XB27" s="5"/>
      <c r="XC27" s="5"/>
      <c r="XD27" s="5"/>
      <c r="XE27" s="5"/>
      <c r="XF27" s="5"/>
      <c r="XG27" s="5"/>
      <c r="XH27" s="5"/>
      <c r="XI27" s="5"/>
      <c r="XJ27" s="5"/>
      <c r="XK27" s="5"/>
      <c r="XL27" s="5"/>
      <c r="XM27" s="5"/>
      <c r="XN27" s="5"/>
      <c r="XO27" s="5"/>
      <c r="XP27" s="5"/>
      <c r="XQ27" s="5"/>
      <c r="XR27" s="5"/>
      <c r="XS27" s="5"/>
      <c r="XT27" s="5"/>
      <c r="XU27" s="5"/>
      <c r="XV27" s="5"/>
      <c r="XW27" s="5"/>
      <c r="XX27" s="5"/>
      <c r="XY27" s="5"/>
      <c r="XZ27" s="5"/>
      <c r="YA27" s="5"/>
      <c r="YB27" s="5"/>
      <c r="YC27" s="5"/>
      <c r="YD27" s="5"/>
      <c r="YE27" s="5"/>
      <c r="YF27" s="5"/>
      <c r="YG27" s="5"/>
      <c r="YH27" s="5"/>
      <c r="YI27" s="5"/>
      <c r="YJ27" s="5"/>
      <c r="YK27" s="5"/>
      <c r="YL27" s="5"/>
      <c r="YM27" s="5"/>
      <c r="YN27" s="5"/>
      <c r="YO27" s="5"/>
      <c r="YP27" s="5"/>
      <c r="YQ27" s="5"/>
      <c r="YR27" s="5"/>
      <c r="YS27" s="5"/>
      <c r="YT27" s="5"/>
      <c r="YU27" s="5"/>
      <c r="YV27" s="5"/>
      <c r="YW27" s="5"/>
      <c r="YX27" s="5"/>
      <c r="YY27" s="5"/>
      <c r="YZ27" s="5"/>
      <c r="ZA27" s="5"/>
      <c r="ZB27" s="5"/>
      <c r="ZC27" s="5"/>
      <c r="ZD27" s="5"/>
      <c r="ZE27" s="5"/>
      <c r="ZF27" s="5"/>
      <c r="ZG27" s="5"/>
      <c r="ZH27" s="5"/>
      <c r="ZI27" s="5"/>
      <c r="ZJ27" s="5"/>
      <c r="ZK27" s="5"/>
      <c r="ZL27" s="5"/>
      <c r="ZM27" s="5"/>
      <c r="ZN27" s="5"/>
      <c r="ZO27" s="5"/>
      <c r="ZP27" s="5"/>
      <c r="ZQ27" s="5"/>
      <c r="ZR27" s="5"/>
      <c r="ZS27" s="5"/>
      <c r="ZT27" s="5"/>
      <c r="ZU27" s="5"/>
      <c r="ZV27" s="5"/>
      <c r="ZW27" s="5"/>
      <c r="ZX27" s="5"/>
      <c r="ZY27" s="5"/>
      <c r="ZZ27" s="5"/>
    </row>
    <row r="28" spans="1:702" ht="26.25" x14ac:dyDescent="0.25">
      <c r="A28" s="61" t="s">
        <v>135</v>
      </c>
      <c r="B28" s="44" t="s">
        <v>166</v>
      </c>
      <c r="C28" s="35"/>
      <c r="D28" s="56">
        <v>43840</v>
      </c>
      <c r="E28" s="30" t="s">
        <v>52</v>
      </c>
      <c r="F28" s="30">
        <v>10000</v>
      </c>
      <c r="G28" s="35"/>
      <c r="H28" s="56">
        <f t="array" aca="1" ref="H28" ca="1">IF(OR($D28=Fériés,$D28=Ponts,NOT(NETWORKDAYS.INTL($D28,$D28,Chômés))),"Erreur de",IF($D28="","Absence de",IFERROR(
IF($I28="Terminé","Opération",
IF(TODAY()&lt;=$D28,$D28,
IF($I28&lt;WORKDAY.INTL(Prochaine_Echéance,IF(OR(WORKDAY.INTL(Prochaine_Echéance,0,Chômés,Tout_JF_P)=Tout_JF_P),1,0)*Sens,Chômés,Tout_JF_P),
$I28,
WORKDAY.INTL(Prochaine_Echéance,IF(OR(WORKDAY.INTL(Prochaine_Echéance,0,Chômés,Tout_JF_P)=Tout_JF_P),1,0)*Sens,Chômés,Tout_JF_P))
)),
IF($D28="","Absence de","Erreur de"))))</f>
        <v>43900</v>
      </c>
      <c r="I28" s="60" t="str">
        <f t="array" aca="1" ref="I28" ca="1">IF(OR($D28=Fériés,$D28=Ponts,NOT(NETWORKDAYS.INTL($D28,$D28,Chômés))),"date de début",IFERROR(
IF(La_Dernière_Opération&gt;EDATE($D28,100),"Perpétuel",
IF(La_Dernière_Opération&lt;TODAY(),"Terminé",La_Dernière_Opération)),IF(AND(ISNUMBER($D28),$E28=""),"périodicité","date de début")))</f>
        <v>Perpétuel</v>
      </c>
      <c r="J28" s="40" t="str">
        <f t="array" aca="1" ref="J28" ca="1">IFERROR(IF(J$4&lt;$D28,"",
IF(J$4&gt;La_Dernière_Opération,"",
IF(J$4=La_Dernière_Opération,Montant,
IF(J$4=$D28,IF(OR(J$4=Tout_JF_P,NOT(NETWORKDAYS.INTL(J$4,J$4,Chômés))),"*",Montant),
IF(_T_E=J$4,IF(OR(J$4=Tout_JF_P,NOT(NETWORKDAYS.INTL(J$4,J$4,Chômés))),"*",Montant),
IF(AND(OFFSET(J28,,-Sens)&lt;&gt;"",OR(OFFSET(J$4,,-Sens)=Tout_JF_P,NOT(NETWORKDAYS.INTL(OFFSET(J$4,,-Sens),OFFSET(J$4,,-Sens),Chômés)))),IF(OR(J$4=Tout_JF_P,NOT(NETWORKDAYS.INTL(J$4,J$4,Chômés))),"*",Montant),
"")))))),"")</f>
        <v/>
      </c>
      <c r="K28" s="40" t="str">
        <f t="array" aca="1" ref="K28" ca="1">IFERROR(IF(K$4&lt;$D28,"",
IF(K$4&gt;La_Dernière_Opération,"",
IF(K$4=La_Dernière_Opération,Montant,
IF(K$4=$D28,IF(OR(K$4=Tout_JF_P,NOT(NETWORKDAYS.INTL(K$4,K$4,Chômés))),"*",Montant),
IF(_T_E=K$4,IF(OR(K$4=Tout_JF_P,NOT(NETWORKDAYS.INTL(K$4,K$4,Chômés))),"*",Montant),
IF(AND(OFFSET(K28,,-Sens)&lt;&gt;"",OR(OFFSET(K$4,,-Sens)=Tout_JF_P,NOT(NETWORKDAYS.INTL(OFFSET(K$4,,-Sens),OFFSET(K$4,,-Sens),Chômés)))),IF(OR(K$4=Tout_JF_P,NOT(NETWORKDAYS.INTL(K$4,K$4,Chômés))),"*",Montant),
"")))))),"")</f>
        <v/>
      </c>
      <c r="L28" s="40" t="str">
        <f t="array" aca="1" ref="L28" ca="1">IFERROR(IF(L$4&lt;$D28,"",
IF(L$4&gt;La_Dernière_Opération,"",
IF(L$4=La_Dernière_Opération,Montant,
IF(L$4=$D28,IF(OR(L$4=Tout_JF_P,NOT(NETWORKDAYS.INTL(L$4,L$4,Chômés))),"*",Montant),
IF(_T_E=L$4,IF(OR(L$4=Tout_JF_P,NOT(NETWORKDAYS.INTL(L$4,L$4,Chômés))),"*",Montant),
IF(AND(OFFSET(L28,,-Sens)&lt;&gt;"",OR(OFFSET(L$4,,-Sens)=Tout_JF_P,NOT(NETWORKDAYS.INTL(OFFSET(L$4,,-Sens),OFFSET(L$4,,-Sens),Chômés)))),IF(OR(L$4=Tout_JF_P,NOT(NETWORKDAYS.INTL(L$4,L$4,Chômés))),"*",Montant),
"")))))),"")</f>
        <v/>
      </c>
      <c r="M28" s="40" t="str">
        <f t="array" aca="1" ref="M28" ca="1">IFERROR(IF(M$4&lt;$D28,"",
IF(M$4&gt;La_Dernière_Opération,"",
IF(M$4=La_Dernière_Opération,Montant,
IF(M$4=$D28,IF(OR(M$4=Tout_JF_P,NOT(NETWORKDAYS.INTL(M$4,M$4,Chômés))),"*",Montant),
IF(_T_E=M$4,IF(OR(M$4=Tout_JF_P,NOT(NETWORKDAYS.INTL(M$4,M$4,Chômés))),"*",Montant),
IF(AND(OFFSET(M28,,-Sens)&lt;&gt;"",OR(OFFSET(M$4,,-Sens)=Tout_JF_P,NOT(NETWORKDAYS.INTL(OFFSET(M$4,,-Sens),OFFSET(M$4,,-Sens),Chômés)))),IF(OR(M$4=Tout_JF_P,NOT(NETWORKDAYS.INTL(M$4,M$4,Chômés))),"*",Montant),
"")))))),"")</f>
        <v/>
      </c>
      <c r="N28" s="40" t="str">
        <f t="array" aca="1" ref="N28" ca="1">IFERROR(IF(N$4&lt;$D28,"",
IF(N$4&gt;La_Dernière_Opération,"",
IF(N$4=La_Dernière_Opération,Montant,
IF(N$4=$D28,IF(OR(N$4=Tout_JF_P,NOT(NETWORKDAYS.INTL(N$4,N$4,Chômés))),"*",Montant),
IF(_T_E=N$4,IF(OR(N$4=Tout_JF_P,NOT(NETWORKDAYS.INTL(N$4,N$4,Chômés))),"*",Montant),
IF(AND(OFFSET(N28,,-Sens)&lt;&gt;"",OR(OFFSET(N$4,,-Sens)=Tout_JF_P,NOT(NETWORKDAYS.INTL(OFFSET(N$4,,-Sens),OFFSET(N$4,,-Sens),Chômés)))),IF(OR(N$4=Tout_JF_P,NOT(NETWORKDAYS.INTL(N$4,N$4,Chômés))),"*",Montant),
"")))))),"")</f>
        <v/>
      </c>
      <c r="O28" s="40" t="str">
        <f t="array" aca="1" ref="O28" ca="1">IFERROR(IF(O$4&lt;$D28,"",
IF(O$4&gt;La_Dernière_Opération,"",
IF(O$4=La_Dernière_Opération,Montant,
IF(O$4=$D28,IF(OR(O$4=Tout_JF_P,NOT(NETWORKDAYS.INTL(O$4,O$4,Chômés))),"*",Montant),
IF(_T_E=O$4,IF(OR(O$4=Tout_JF_P,NOT(NETWORKDAYS.INTL(O$4,O$4,Chômés))),"*",Montant),
IF(AND(OFFSET(O28,,-Sens)&lt;&gt;"",OR(OFFSET(O$4,,-Sens)=Tout_JF_P,NOT(NETWORKDAYS.INTL(OFFSET(O$4,,-Sens),OFFSET(O$4,,-Sens),Chômés)))),IF(OR(O$4=Tout_JF_P,NOT(NETWORKDAYS.INTL(O$4,O$4,Chômés))),"*",Montant),
"")))))),"")</f>
        <v/>
      </c>
      <c r="P28" s="40" t="str">
        <f t="array" aca="1" ref="P28" ca="1">IFERROR(IF(P$4&lt;$D28,"",
IF(P$4&gt;La_Dernière_Opération,"",
IF(P$4=La_Dernière_Opération,Montant,
IF(P$4=$D28,IF(OR(P$4=Tout_JF_P,NOT(NETWORKDAYS.INTL(P$4,P$4,Chômés))),"*",Montant),
IF(_T_E=P$4,IF(OR(P$4=Tout_JF_P,NOT(NETWORKDAYS.INTL(P$4,P$4,Chômés))),"*",Montant),
IF(AND(OFFSET(P28,,-Sens)&lt;&gt;"",OR(OFFSET(P$4,,-Sens)=Tout_JF_P,NOT(NETWORKDAYS.INTL(OFFSET(P$4,,-Sens),OFFSET(P$4,,-Sens),Chômés)))),IF(OR(P$4=Tout_JF_P,NOT(NETWORKDAYS.INTL(P$4,P$4,Chômés))),"*",Montant),
"")))))),"")</f>
        <v/>
      </c>
      <c r="Q28" s="40" t="str">
        <f t="array" aca="1" ref="Q28" ca="1">IFERROR(IF(Q$4&lt;$D28,"",
IF(Q$4&gt;La_Dernière_Opération,"",
IF(Q$4=La_Dernière_Opération,Montant,
IF(Q$4=$D28,IF(OR(Q$4=Tout_JF_P,NOT(NETWORKDAYS.INTL(Q$4,Q$4,Chômés))),"*",Montant),
IF(_T_E=Q$4,IF(OR(Q$4=Tout_JF_P,NOT(NETWORKDAYS.INTL(Q$4,Q$4,Chômés))),"*",Montant),
IF(AND(OFFSET(Q28,,-Sens)&lt;&gt;"",OR(OFFSET(Q$4,,-Sens)=Tout_JF_P,NOT(NETWORKDAYS.INTL(OFFSET(Q$4,,-Sens),OFFSET(Q$4,,-Sens),Chômés)))),IF(OR(Q$4=Tout_JF_P,NOT(NETWORKDAYS.INTL(Q$4,Q$4,Chômés))),"*",Montant),
"")))))),"")</f>
        <v/>
      </c>
      <c r="R28" s="91" t="str">
        <f t="array" aca="1" ref="R28" ca="1">IFERROR(IF(R$4&lt;$D28,"",
IF(R$4&gt;La_Dernière_Opération,"",
IF(R$4=La_Dernière_Opération,Montant,
IF(R$4=$D28,IF(OR(R$4=Tout_JF_P,NOT(NETWORKDAYS.INTL(R$4,R$4,Chômés))),"*",Montant),
IF(_T_E=R$4,IF(OR(R$4=Tout_JF_P,NOT(NETWORKDAYS.INTL(R$4,R$4,Chômés))),"*",Montant),
IF(AND(OFFSET(R28,,-Sens)&lt;&gt;"",OR(OFFSET(R$4,,-Sens)=Tout_JF_P,NOT(NETWORKDAYS.INTL(OFFSET(R$4,,-Sens),OFFSET(R$4,,-Sens),Chômés)))),IF(OR(R$4=Tout_JF_P,NOT(NETWORKDAYS.INTL(R$4,R$4,Chômés))),"*",Montant),
"")))))),"")</f>
        <v/>
      </c>
      <c r="S28" s="91" t="str">
        <f t="array" aca="1" ref="S28" ca="1">IFERROR(IF(S$4&lt;$D28,"",
IF(S$4&gt;La_Dernière_Opération,"",
IF(S$4=La_Dernière_Opération,Montant,
IF(S$4=$D28,IF(OR(S$4=Tout_JF_P,NOT(NETWORKDAYS.INTL(S$4,S$4,Chômés))),"*",Montant),
IF(_T_E=S$4,IF(OR(S$4=Tout_JF_P,NOT(NETWORKDAYS.INTL(S$4,S$4,Chômés))),"*",Montant),
IF(AND(OFFSET(S28,,-Sens)&lt;&gt;"",OR(OFFSET(S$4,,-Sens)=Tout_JF_P,NOT(NETWORKDAYS.INTL(OFFSET(S$4,,-Sens),OFFSET(S$4,,-Sens),Chômés)))),IF(OR(S$4=Tout_JF_P,NOT(NETWORKDAYS.INTL(S$4,S$4,Chômés))),"*",Montant),
"")))))),"")</f>
        <v/>
      </c>
      <c r="T28" s="91" t="str">
        <f t="array" aca="1" ref="T28" ca="1">IFERROR(IF(T$4&lt;$D28,"",
IF(T$4&gt;La_Dernière_Opération,"",
IF(T$4=La_Dernière_Opération,Montant,
IF(T$4=$D28,IF(OR(T$4=Tout_JF_P,NOT(NETWORKDAYS.INTL(T$4,T$4,Chômés))),"*",Montant),
IF(_T_E=T$4,IF(OR(T$4=Tout_JF_P,NOT(NETWORKDAYS.INTL(T$4,T$4,Chômés))),"*",Montant),
IF(AND(OFFSET(T28,,-Sens)&lt;&gt;"",OR(OFFSET(T$4,,-Sens)=Tout_JF_P,NOT(NETWORKDAYS.INTL(OFFSET(T$4,,-Sens),OFFSET(T$4,,-Sens),Chômés)))),IF(OR(T$4=Tout_JF_P,NOT(NETWORKDAYS.INTL(T$4,T$4,Chômés))),"*",Montant),
"")))))),"")</f>
        <v/>
      </c>
      <c r="U28" s="91" t="str">
        <f t="array" aca="1" ref="U28" ca="1">IFERROR(IF(U$4&lt;$D28,"",
IF(U$4&gt;La_Dernière_Opération,"",
IF(U$4=La_Dernière_Opération,Montant,
IF(U$4=$D28,IF(OR(U$4=Tout_JF_P,NOT(NETWORKDAYS.INTL(U$4,U$4,Chômés))),"*",Montant),
IF(_T_E=U$4,IF(OR(U$4=Tout_JF_P,NOT(NETWORKDAYS.INTL(U$4,U$4,Chômés))),"*",Montant),
IF(AND(OFFSET(U28,,-Sens)&lt;&gt;"",OR(OFFSET(U$4,,-Sens)=Tout_JF_P,NOT(NETWORKDAYS.INTL(OFFSET(U$4,,-Sens),OFFSET(U$4,,-Sens),Chômés)))),IF(OR(U$4=Tout_JF_P,NOT(NETWORKDAYS.INTL(U$4,U$4,Chômés))),"*",Montant),
"")))))),"")</f>
        <v/>
      </c>
      <c r="V28" s="91" t="str">
        <f t="array" aca="1" ref="V28" ca="1">IFERROR(IF(V$4&lt;$D28,"",
IF(V$4&gt;La_Dernière_Opération,"",
IF(V$4=La_Dernière_Opération,Montant,
IF(V$4=$D28,IF(OR(V$4=Tout_JF_P,NOT(NETWORKDAYS.INTL(V$4,V$4,Chômés))),"*",Montant),
IF(_T_E=V$4,IF(OR(V$4=Tout_JF_P,NOT(NETWORKDAYS.INTL(V$4,V$4,Chômés))),"*",Montant),
IF(AND(OFFSET(V28,,-Sens)&lt;&gt;"",OR(OFFSET(V$4,,-Sens)=Tout_JF_P,NOT(NETWORKDAYS.INTL(OFFSET(V$4,,-Sens),OFFSET(V$4,,-Sens),Chômés)))),IF(OR(V$4=Tout_JF_P,NOT(NETWORKDAYS.INTL(V$4,V$4,Chômés))),"*",Montant),
"")))))),"")</f>
        <v/>
      </c>
      <c r="W28" s="91" t="str">
        <f t="array" aca="1" ref="W28" ca="1">IFERROR(IF(W$4&lt;$D28,"",
IF(W$4&gt;La_Dernière_Opération,"",
IF(W$4=La_Dernière_Opération,Montant,
IF(W$4=$D28,IF(OR(W$4=Tout_JF_P,NOT(NETWORKDAYS.INTL(W$4,W$4,Chômés))),"*",Montant),
IF(_T_E=W$4,IF(OR(W$4=Tout_JF_P,NOT(NETWORKDAYS.INTL(W$4,W$4,Chômés))),"*",Montant),
IF(AND(OFFSET(W28,,-Sens)&lt;&gt;"",OR(OFFSET(W$4,,-Sens)=Tout_JF_P,NOT(NETWORKDAYS.INTL(OFFSET(W$4,,-Sens),OFFSET(W$4,,-Sens),Chômés)))),IF(OR(W$4=Tout_JF_P,NOT(NETWORKDAYS.INTL(W$4,W$4,Chômés))),"*",Montant),
"")))))),"")</f>
        <v>VM</v>
      </c>
      <c r="X28" s="91" t="str">
        <f t="array" aca="1" ref="X28" ca="1">IFERROR(IF(X$4&lt;$D28,"",
IF(X$4&gt;La_Dernière_Opération,"",
IF(X$4=La_Dernière_Opération,Montant,
IF(X$4=$D28,IF(OR(X$4=Tout_JF_P,NOT(NETWORKDAYS.INTL(X$4,X$4,Chômés))),"*",Montant),
IF(_T_E=X$4,IF(OR(X$4=Tout_JF_P,NOT(NETWORKDAYS.INTL(X$4,X$4,Chômés))),"*",Montant),
IF(AND(OFFSET(X28,,-Sens)&lt;&gt;"",OR(OFFSET(X$4,,-Sens)=Tout_JF_P,NOT(NETWORKDAYS.INTL(OFFSET(X$4,,-Sens),OFFSET(X$4,,-Sens),Chômés)))),IF(OR(X$4=Tout_JF_P,NOT(NETWORKDAYS.INTL(X$4,X$4,Chômés))),"*",Montant),
"")))))),"")</f>
        <v/>
      </c>
      <c r="Y28" s="91" t="str">
        <f t="array" aca="1" ref="Y28" ca="1">IFERROR(IF(Y$4&lt;$D28,"",
IF(Y$4&gt;La_Dernière_Opération,"",
IF(Y$4=La_Dernière_Opération,Montant,
IF(Y$4=$D28,IF(OR(Y$4=Tout_JF_P,NOT(NETWORKDAYS.INTL(Y$4,Y$4,Chômés))),"*",Montant),
IF(_T_E=Y$4,IF(OR(Y$4=Tout_JF_P,NOT(NETWORKDAYS.INTL(Y$4,Y$4,Chômés))),"*",Montant),
IF(AND(OFFSET(Y28,,-Sens)&lt;&gt;"",OR(OFFSET(Y$4,,-Sens)=Tout_JF_P,NOT(NETWORKDAYS.INTL(OFFSET(Y$4,,-Sens),OFFSET(Y$4,,-Sens),Chômés)))),IF(OR(Y$4=Tout_JF_P,NOT(NETWORKDAYS.INTL(Y$4,Y$4,Chômés))),"*",Montant),
"")))))),"")</f>
        <v/>
      </c>
      <c r="Z28" s="91" t="str">
        <f t="array" aca="1" ref="Z28" ca="1">IFERROR(IF(Z$4&lt;$D28,"",
IF(Z$4&gt;La_Dernière_Opération,"",
IF(Z$4=La_Dernière_Opération,Montant,
IF(Z$4=$D28,IF(OR(Z$4=Tout_JF_P,NOT(NETWORKDAYS.INTL(Z$4,Z$4,Chômés))),"*",Montant),
IF(_T_E=Z$4,IF(OR(Z$4=Tout_JF_P,NOT(NETWORKDAYS.INTL(Z$4,Z$4,Chômés))),"*",Montant),
IF(AND(OFFSET(Z28,,-Sens)&lt;&gt;"",OR(OFFSET(Z$4,,-Sens)=Tout_JF_P,NOT(NETWORKDAYS.INTL(OFFSET(Z$4,,-Sens),OFFSET(Z$4,,-Sens),Chômés)))),IF(OR(Z$4=Tout_JF_P,NOT(NETWORKDAYS.INTL(Z$4,Z$4,Chômés))),"*",Montant),
"")))))),"")</f>
        <v/>
      </c>
      <c r="AA28" s="91" t="str">
        <f t="array" aca="1" ref="AA28" ca="1">IFERROR(IF(AA$4&lt;$D28,"",
IF(AA$4&gt;La_Dernière_Opération,"",
IF(AA$4=La_Dernière_Opération,Montant,
IF(AA$4=$D28,IF(OR(AA$4=Tout_JF_P,NOT(NETWORKDAYS.INTL(AA$4,AA$4,Chômés))),"*",Montant),
IF(_T_E=AA$4,IF(OR(AA$4=Tout_JF_P,NOT(NETWORKDAYS.INTL(AA$4,AA$4,Chômés))),"*",Montant),
IF(AND(OFFSET(AA28,,-Sens)&lt;&gt;"",OR(OFFSET(AA$4,,-Sens)=Tout_JF_P,NOT(NETWORKDAYS.INTL(OFFSET(AA$4,,-Sens),OFFSET(AA$4,,-Sens),Chômés)))),IF(OR(AA$4=Tout_JF_P,NOT(NETWORKDAYS.INTL(AA$4,AA$4,Chômés))),"*",Montant),
"")))))),"")</f>
        <v/>
      </c>
      <c r="AB28" s="91" t="str">
        <f t="array" aca="1" ref="AB28" ca="1">IFERROR(IF(AB$4&lt;$D28,"",
IF(AB$4&gt;La_Dernière_Opération,"",
IF(AB$4=La_Dernière_Opération,Montant,
IF(AB$4=$D28,IF(OR(AB$4=Tout_JF_P,NOT(NETWORKDAYS.INTL(AB$4,AB$4,Chômés))),"*",Montant),
IF(_T_E=AB$4,IF(OR(AB$4=Tout_JF_P,NOT(NETWORKDAYS.INTL(AB$4,AB$4,Chômés))),"*",Montant),
IF(AND(OFFSET(AB28,,-Sens)&lt;&gt;"",OR(OFFSET(AB$4,,-Sens)=Tout_JF_P,NOT(NETWORKDAYS.INTL(OFFSET(AB$4,,-Sens),OFFSET(AB$4,,-Sens),Chômés)))),IF(OR(AB$4=Tout_JF_P,NOT(NETWORKDAYS.INTL(AB$4,AB$4,Chômés))),"*",Montant),
"")))))),"")</f>
        <v/>
      </c>
      <c r="AC28" s="91" t="str">
        <f t="array" aca="1" ref="AC28" ca="1">IFERROR(IF(AC$4&lt;$D28,"",
IF(AC$4&gt;La_Dernière_Opération,"",
IF(AC$4=La_Dernière_Opération,Montant,
IF(AC$4=$D28,IF(OR(AC$4=Tout_JF_P,NOT(NETWORKDAYS.INTL(AC$4,AC$4,Chômés))),"*",Montant),
IF(_T_E=AC$4,IF(OR(AC$4=Tout_JF_P,NOT(NETWORKDAYS.INTL(AC$4,AC$4,Chômés))),"*",Montant),
IF(AND(OFFSET(AC28,,-Sens)&lt;&gt;"",OR(OFFSET(AC$4,,-Sens)=Tout_JF_P,NOT(NETWORKDAYS.INTL(OFFSET(AC$4,,-Sens),OFFSET(AC$4,,-Sens),Chômés)))),IF(OR(AC$4=Tout_JF_P,NOT(NETWORKDAYS.INTL(AC$4,AC$4,Chômés))),"*",Montant),
"")))))),"")</f>
        <v/>
      </c>
      <c r="AD28" s="91" t="str">
        <f t="array" aca="1" ref="AD28" ca="1">IFERROR(IF(AD$4&lt;$D28,"",
IF(AD$4&gt;La_Dernière_Opération,"",
IF(AD$4=La_Dernière_Opération,Montant,
IF(AD$4=$D28,IF(OR(AD$4=Tout_JF_P,NOT(NETWORKDAYS.INTL(AD$4,AD$4,Chômés))),"*",Montant),
IF(_T_E=AD$4,IF(OR(AD$4=Tout_JF_P,NOT(NETWORKDAYS.INTL(AD$4,AD$4,Chômés))),"*",Montant),
IF(AND(OFFSET(AD28,,-Sens)&lt;&gt;"",OR(OFFSET(AD$4,,-Sens)=Tout_JF_P,NOT(NETWORKDAYS.INTL(OFFSET(AD$4,,-Sens),OFFSET(AD$4,,-Sens),Chômés)))),IF(OR(AD$4=Tout_JF_P,NOT(NETWORKDAYS.INTL(AD$4,AD$4,Chômés))),"*",Montant),
"")))))),"")</f>
        <v/>
      </c>
      <c r="AE28" s="91" t="str">
        <f t="array" aca="1" ref="AE28" ca="1">IFERROR(IF(AE$4&lt;$D28,"",
IF(AE$4&gt;La_Dernière_Opération,"",
IF(AE$4=La_Dernière_Opération,Montant,
IF(AE$4=$D28,IF(OR(AE$4=Tout_JF_P,NOT(NETWORKDAYS.INTL(AE$4,AE$4,Chômés))),"*",Montant),
IF(_T_E=AE$4,IF(OR(AE$4=Tout_JF_P,NOT(NETWORKDAYS.INTL(AE$4,AE$4,Chômés))),"*",Montant),
IF(AND(OFFSET(AE28,,-Sens)&lt;&gt;"",OR(OFFSET(AE$4,,-Sens)=Tout_JF_P,NOT(NETWORKDAYS.INTL(OFFSET(AE$4,,-Sens),OFFSET(AE$4,,-Sens),Chômés)))),IF(OR(AE$4=Tout_JF_P,NOT(NETWORKDAYS.INTL(AE$4,AE$4,Chômés))),"*",Montant),
"")))))),"")</f>
        <v/>
      </c>
      <c r="AF28" s="91" t="str">
        <f t="array" aca="1" ref="AF28" ca="1">IFERROR(IF(AF$4&lt;$D28,"",
IF(AF$4&gt;La_Dernière_Opération,"",
IF(AF$4=La_Dernière_Opération,Montant,
IF(AF$4=$D28,IF(OR(AF$4=Tout_JF_P,NOT(NETWORKDAYS.INTL(AF$4,AF$4,Chômés))),"*",Montant),
IF(_T_E=AF$4,IF(OR(AF$4=Tout_JF_P,NOT(NETWORKDAYS.INTL(AF$4,AF$4,Chômés))),"*",Montant),
IF(AND(OFFSET(AF28,,-Sens)&lt;&gt;"",OR(OFFSET(AF$4,,-Sens)=Tout_JF_P,NOT(NETWORKDAYS.INTL(OFFSET(AF$4,,-Sens),OFFSET(AF$4,,-Sens),Chômés)))),IF(OR(AF$4=Tout_JF_P,NOT(NETWORKDAYS.INTL(AF$4,AF$4,Chômés))),"*",Montant),
"")))))),"")</f>
        <v/>
      </c>
      <c r="AG28" s="91" t="str">
        <f t="array" aca="1" ref="AG28" ca="1">IFERROR(IF(AG$4&lt;$D28,"",
IF(AG$4&gt;La_Dernière_Opération,"",
IF(AG$4=La_Dernière_Opération,Montant,
IF(AG$4=$D28,IF(OR(AG$4=Tout_JF_P,NOT(NETWORKDAYS.INTL(AG$4,AG$4,Chômés))),"*",Montant),
IF(_T_E=AG$4,IF(OR(AG$4=Tout_JF_P,NOT(NETWORKDAYS.INTL(AG$4,AG$4,Chômés))),"*",Montant),
IF(AND(OFFSET(AG28,,-Sens)&lt;&gt;"",OR(OFFSET(AG$4,,-Sens)=Tout_JF_P,NOT(NETWORKDAYS.INTL(OFFSET(AG$4,,-Sens),OFFSET(AG$4,,-Sens),Chômés)))),IF(OR(AG$4=Tout_JF_P,NOT(NETWORKDAYS.INTL(AG$4,AG$4,Chômés))),"*",Montant),
"")))))),"")</f>
        <v/>
      </c>
      <c r="AH28" s="91" t="str">
        <f t="array" aca="1" ref="AH28" ca="1">IFERROR(IF(AH$4&lt;$D28,"",
IF(AH$4&gt;La_Dernière_Opération,"",
IF(AH$4=La_Dernière_Opération,Montant,
IF(AH$4=$D28,IF(OR(AH$4=Tout_JF_P,NOT(NETWORKDAYS.INTL(AH$4,AH$4,Chômés))),"*",Montant),
IF(_T_E=AH$4,IF(OR(AH$4=Tout_JF_P,NOT(NETWORKDAYS.INTL(AH$4,AH$4,Chômés))),"*",Montant),
IF(AND(OFFSET(AH28,,-Sens)&lt;&gt;"",OR(OFFSET(AH$4,,-Sens)=Tout_JF_P,NOT(NETWORKDAYS.INTL(OFFSET(AH$4,,-Sens),OFFSET(AH$4,,-Sens),Chômés)))),IF(OR(AH$4=Tout_JF_P,NOT(NETWORKDAYS.INTL(AH$4,AH$4,Chômés))),"*",Montant),
"")))))),"")</f>
        <v/>
      </c>
      <c r="AI28" s="91" t="str">
        <f t="array" aca="1" ref="AI28" ca="1">IFERROR(IF(AI$4&lt;$D28,"",
IF(AI$4&gt;La_Dernière_Opération,"",
IF(AI$4=La_Dernière_Opération,Montant,
IF(AI$4=$D28,IF(OR(AI$4=Tout_JF_P,NOT(NETWORKDAYS.INTL(AI$4,AI$4,Chômés))),"*",Montant),
IF(_T_E=AI$4,IF(OR(AI$4=Tout_JF_P,NOT(NETWORKDAYS.INTL(AI$4,AI$4,Chômés))),"*",Montant),
IF(AND(OFFSET(AI28,,-Sens)&lt;&gt;"",OR(OFFSET(AI$4,,-Sens)=Tout_JF_P,NOT(NETWORKDAYS.INTL(OFFSET(AI$4,,-Sens),OFFSET(AI$4,,-Sens),Chômés)))),IF(OR(AI$4=Tout_JF_P,NOT(NETWORKDAYS.INTL(AI$4,AI$4,Chômés))),"*",Montant),
"")))))),"")</f>
        <v/>
      </c>
      <c r="AJ28" s="91" t="str">
        <f t="array" aca="1" ref="AJ28" ca="1">IFERROR(IF(AJ$4&lt;$D28,"",
IF(AJ$4&gt;La_Dernière_Opération,"",
IF(AJ$4=La_Dernière_Opération,Montant,
IF(AJ$4=$D28,IF(OR(AJ$4=Tout_JF_P,NOT(NETWORKDAYS.INTL(AJ$4,AJ$4,Chômés))),"*",Montant),
IF(_T_E=AJ$4,IF(OR(AJ$4=Tout_JF_P,NOT(NETWORKDAYS.INTL(AJ$4,AJ$4,Chômés))),"*",Montant),
IF(AND(OFFSET(AJ28,,-Sens)&lt;&gt;"",OR(OFFSET(AJ$4,,-Sens)=Tout_JF_P,NOT(NETWORKDAYS.INTL(OFFSET(AJ$4,,-Sens),OFFSET(AJ$4,,-Sens),Chômés)))),IF(OR(AJ$4=Tout_JF_P,NOT(NETWORKDAYS.INTL(AJ$4,AJ$4,Chômés))),"*",Montant),
"")))))),"")</f>
        <v/>
      </c>
      <c r="AK28" s="91" t="str">
        <f t="array" aca="1" ref="AK28" ca="1">IFERROR(IF(AK$4&lt;$D28,"",
IF(AK$4&gt;La_Dernière_Opération,"",
IF(AK$4=La_Dernière_Opération,Montant,
IF(AK$4=$D28,IF(OR(AK$4=Tout_JF_P,NOT(NETWORKDAYS.INTL(AK$4,AK$4,Chômés))),"*",Montant),
IF(_T_E=AK$4,IF(OR(AK$4=Tout_JF_P,NOT(NETWORKDAYS.INTL(AK$4,AK$4,Chômés))),"*",Montant),
IF(AND(OFFSET(AK28,,-Sens)&lt;&gt;"",OR(OFFSET(AK$4,,-Sens)=Tout_JF_P,NOT(NETWORKDAYS.INTL(OFFSET(AK$4,,-Sens),OFFSET(AK$4,,-Sens),Chômés)))),IF(OR(AK$4=Tout_JF_P,NOT(NETWORKDAYS.INTL(AK$4,AK$4,Chômés))),"*",Montant),
"")))))),"")</f>
        <v/>
      </c>
      <c r="AL28" s="91" t="str">
        <f t="array" aca="1" ref="AL28" ca="1">IFERROR(IF(AL$4&lt;$D28,"",
IF(AL$4&gt;La_Dernière_Opération,"",
IF(AL$4=La_Dernière_Opération,Montant,
IF(AL$4=$D28,IF(OR(AL$4=Tout_JF_P,NOT(NETWORKDAYS.INTL(AL$4,AL$4,Chômés))),"*",Montant),
IF(_T_E=AL$4,IF(OR(AL$4=Tout_JF_P,NOT(NETWORKDAYS.INTL(AL$4,AL$4,Chômés))),"*",Montant),
IF(AND(OFFSET(AL28,,-Sens)&lt;&gt;"",OR(OFFSET(AL$4,,-Sens)=Tout_JF_P,NOT(NETWORKDAYS.INTL(OFFSET(AL$4,,-Sens),OFFSET(AL$4,,-Sens),Chômés)))),IF(OR(AL$4=Tout_JF_P,NOT(NETWORKDAYS.INTL(AL$4,AL$4,Chômés))),"*",Montant),
"")))))),"")</f>
        <v/>
      </c>
      <c r="AM28" s="91" t="str">
        <f t="array" aca="1" ref="AM28" ca="1">IFERROR(IF(AM$4&lt;$D28,"",
IF(AM$4&gt;La_Dernière_Opération,"",
IF(AM$4=La_Dernière_Opération,Montant,
IF(AM$4=$D28,IF(OR(AM$4=Tout_JF_P,NOT(NETWORKDAYS.INTL(AM$4,AM$4,Chômés))),"*",Montant),
IF(_T_E=AM$4,IF(OR(AM$4=Tout_JF_P,NOT(NETWORKDAYS.INTL(AM$4,AM$4,Chômés))),"*",Montant),
IF(AND(OFFSET(AM28,,-Sens)&lt;&gt;"",OR(OFFSET(AM$4,,-Sens)=Tout_JF_P,NOT(NETWORKDAYS.INTL(OFFSET(AM$4,,-Sens),OFFSET(AM$4,,-Sens),Chômés)))),IF(OR(AM$4=Tout_JF_P,NOT(NETWORKDAYS.INTL(AM$4,AM$4,Chômés))),"*",Montant),
"")))))),"")</f>
        <v/>
      </c>
      <c r="AN28" s="91" t="str">
        <f t="array" aca="1" ref="AN28" ca="1">IFERROR(IF(AN$4&lt;$D28,"",
IF(AN$4&gt;La_Dernière_Opération,"",
IF(AN$4=La_Dernière_Opération,Montant,
IF(AN$4=$D28,IF(OR(AN$4=Tout_JF_P,NOT(NETWORKDAYS.INTL(AN$4,AN$4,Chômés))),"*",Montant),
IF(_T_E=AN$4,IF(OR(AN$4=Tout_JF_P,NOT(NETWORKDAYS.INTL(AN$4,AN$4,Chômés))),"*",Montant),
IF(AND(OFFSET(AN28,,-Sens)&lt;&gt;"",OR(OFFSET(AN$4,,-Sens)=Tout_JF_P,NOT(NETWORKDAYS.INTL(OFFSET(AN$4,,-Sens),OFFSET(AN$4,,-Sens),Chômés)))),IF(OR(AN$4=Tout_JF_P,NOT(NETWORKDAYS.INTL(AN$4,AN$4,Chômés))),"*",Montant),
"")))))),"")</f>
        <v/>
      </c>
      <c r="AO28" s="91" t="str">
        <f t="array" aca="1" ref="AO28" ca="1">IFERROR(IF(AO$4&lt;$D28,"",
IF(AO$4&gt;La_Dernière_Opération,"",
IF(AO$4=La_Dernière_Opération,Montant,
IF(AO$4=$D28,IF(OR(AO$4=Tout_JF_P,NOT(NETWORKDAYS.INTL(AO$4,AO$4,Chômés))),"*",Montant),
IF(_T_E=AO$4,IF(OR(AO$4=Tout_JF_P,NOT(NETWORKDAYS.INTL(AO$4,AO$4,Chômés))),"*",Montant),
IF(AND(OFFSET(AO28,,-Sens)&lt;&gt;"",OR(OFFSET(AO$4,,-Sens)=Tout_JF_P,NOT(NETWORKDAYS.INTL(OFFSET(AO$4,,-Sens),OFFSET(AO$4,,-Sens),Chômés)))),IF(OR(AO$4=Tout_JF_P,NOT(NETWORKDAYS.INTL(AO$4,AO$4,Chômés))),"*",Montant),
"")))))),"")</f>
        <v/>
      </c>
      <c r="AP28" s="91" t="str">
        <f t="array" aca="1" ref="AP28" ca="1">IFERROR(IF(AP$4&lt;$D28,"",
IF(AP$4&gt;La_Dernière_Opération,"",
IF(AP$4=La_Dernière_Opération,Montant,
IF(AP$4=$D28,IF(OR(AP$4=Tout_JF_P,NOT(NETWORKDAYS.INTL(AP$4,AP$4,Chômés))),"*",Montant),
IF(_T_E=AP$4,IF(OR(AP$4=Tout_JF_P,NOT(NETWORKDAYS.INTL(AP$4,AP$4,Chômés))),"*",Montant),
IF(AND(OFFSET(AP28,,-Sens)&lt;&gt;"",OR(OFFSET(AP$4,,-Sens)=Tout_JF_P,NOT(NETWORKDAYS.INTL(OFFSET(AP$4,,-Sens),OFFSET(AP$4,,-Sens),Chômés)))),IF(OR(AP$4=Tout_JF_P,NOT(NETWORKDAYS.INTL(AP$4,AP$4,Chômés))),"*",Montant),
"")))))),"")</f>
        <v/>
      </c>
      <c r="AQ28" s="91" t="str">
        <f t="array" aca="1" ref="AQ28" ca="1">IFERROR(IF(AQ$4&lt;$D28,"",
IF(AQ$4&gt;La_Dernière_Opération,"",
IF(AQ$4=La_Dernière_Opération,Montant,
IF(AQ$4=$D28,IF(OR(AQ$4=Tout_JF_P,NOT(NETWORKDAYS.INTL(AQ$4,AQ$4,Chômés))),"*",Montant),
IF(_T_E=AQ$4,IF(OR(AQ$4=Tout_JF_P,NOT(NETWORKDAYS.INTL(AQ$4,AQ$4,Chômés))),"*",Montant),
IF(AND(OFFSET(AQ28,,-Sens)&lt;&gt;"",OR(OFFSET(AQ$4,,-Sens)=Tout_JF_P,NOT(NETWORKDAYS.INTL(OFFSET(AQ$4,,-Sens),OFFSET(AQ$4,,-Sens),Chômés)))),IF(OR(AQ$4=Tout_JF_P,NOT(NETWORKDAYS.INTL(AQ$4,AQ$4,Chômés))),"*",Montant),
"")))))),"")</f>
        <v/>
      </c>
      <c r="AR28" s="91" t="str">
        <f t="array" aca="1" ref="AR28" ca="1">IFERROR(IF(AR$4&lt;$D28,"",
IF(AR$4&gt;La_Dernière_Opération,"",
IF(AR$4=La_Dernière_Opération,Montant,
IF(AR$4=$D28,IF(OR(AR$4=Tout_JF_P,NOT(NETWORKDAYS.INTL(AR$4,AR$4,Chômés))),"*",Montant),
IF(_T_E=AR$4,IF(OR(AR$4=Tout_JF_P,NOT(NETWORKDAYS.INTL(AR$4,AR$4,Chômés))),"*",Montant),
IF(AND(OFFSET(AR28,,-Sens)&lt;&gt;"",OR(OFFSET(AR$4,,-Sens)=Tout_JF_P,NOT(NETWORKDAYS.INTL(OFFSET(AR$4,,-Sens),OFFSET(AR$4,,-Sens),Chômés)))),IF(OR(AR$4=Tout_JF_P,NOT(NETWORKDAYS.INTL(AR$4,AR$4,Chômés))),"*",Montant),
"")))))),"")</f>
        <v/>
      </c>
      <c r="AS28" s="91" t="str">
        <f t="array" aca="1" ref="AS28" ca="1">IFERROR(IF(AS$4&lt;$D28,"",
IF(AS$4&gt;La_Dernière_Opération,"",
IF(AS$4=La_Dernière_Opération,Montant,
IF(AS$4=$D28,IF(OR(AS$4=Tout_JF_P,NOT(NETWORKDAYS.INTL(AS$4,AS$4,Chômés))),"*",Montant),
IF(_T_E=AS$4,IF(OR(AS$4=Tout_JF_P,NOT(NETWORKDAYS.INTL(AS$4,AS$4,Chômés))),"*",Montant),
IF(AND(OFFSET(AS28,,-Sens)&lt;&gt;"",OR(OFFSET(AS$4,,-Sens)=Tout_JF_P,NOT(NETWORKDAYS.INTL(OFFSET(AS$4,,-Sens),OFFSET(AS$4,,-Sens),Chômés)))),IF(OR(AS$4=Tout_JF_P,NOT(NETWORKDAYS.INTL(AS$4,AS$4,Chômés))),"*",Montant),
"")))))),"")</f>
        <v/>
      </c>
      <c r="AT28" s="91" t="str">
        <f t="array" aca="1" ref="AT28" ca="1">IFERROR(IF(AT$4&lt;$D28,"",
IF(AT$4&gt;La_Dernière_Opération,"",
IF(AT$4=La_Dernière_Opération,Montant,
IF(AT$4=$D28,IF(OR(AT$4=Tout_JF_P,NOT(NETWORKDAYS.INTL(AT$4,AT$4,Chômés))),"*",Montant),
IF(_T_E=AT$4,IF(OR(AT$4=Tout_JF_P,NOT(NETWORKDAYS.INTL(AT$4,AT$4,Chômés))),"*",Montant),
IF(AND(OFFSET(AT28,,-Sens)&lt;&gt;"",OR(OFFSET(AT$4,,-Sens)=Tout_JF_P,NOT(NETWORKDAYS.INTL(OFFSET(AT$4,,-Sens),OFFSET(AT$4,,-Sens),Chômés)))),IF(OR(AT$4=Tout_JF_P,NOT(NETWORKDAYS.INTL(AT$4,AT$4,Chômés))),"*",Montant),
"")))))),"")</f>
        <v/>
      </c>
      <c r="AU28" s="91" t="str">
        <f t="array" aca="1" ref="AU28" ca="1">IFERROR(IF(AU$4&lt;$D28,"",
IF(AU$4&gt;La_Dernière_Opération,"",
IF(AU$4=La_Dernière_Opération,Montant,
IF(AU$4=$D28,IF(OR(AU$4=Tout_JF_P,NOT(NETWORKDAYS.INTL(AU$4,AU$4,Chômés))),"*",Montant),
IF(_T_E=AU$4,IF(OR(AU$4=Tout_JF_P,NOT(NETWORKDAYS.INTL(AU$4,AU$4,Chômés))),"*",Montant),
IF(AND(OFFSET(AU28,,-Sens)&lt;&gt;"",OR(OFFSET(AU$4,,-Sens)=Tout_JF_P,NOT(NETWORKDAYS.INTL(OFFSET(AU$4,,-Sens),OFFSET(AU$4,,-Sens),Chômés)))),IF(OR(AU$4=Tout_JF_P,NOT(NETWORKDAYS.INTL(AU$4,AU$4,Chômés))),"*",Montant),
"")))))),"")</f>
        <v/>
      </c>
      <c r="AV28" s="91" t="str">
        <f t="array" aca="1" ref="AV28" ca="1">IFERROR(IF(AV$4&lt;$D28,"",
IF(AV$4&gt;La_Dernière_Opération,"",
IF(AV$4=La_Dernière_Opération,Montant,
IF(AV$4=$D28,IF(OR(AV$4=Tout_JF_P,NOT(NETWORKDAYS.INTL(AV$4,AV$4,Chômés))),"*",Montant),
IF(_T_E=AV$4,IF(OR(AV$4=Tout_JF_P,NOT(NETWORKDAYS.INTL(AV$4,AV$4,Chômés))),"*",Montant),
IF(AND(OFFSET(AV28,,-Sens)&lt;&gt;"",OR(OFFSET(AV$4,,-Sens)=Tout_JF_P,NOT(NETWORKDAYS.INTL(OFFSET(AV$4,,-Sens),OFFSET(AV$4,,-Sens),Chômés)))),IF(OR(AV$4=Tout_JF_P,NOT(NETWORKDAYS.INTL(AV$4,AV$4,Chômés))),"*",Montant),
"")))))),"")</f>
        <v/>
      </c>
      <c r="AW28" s="91" t="str">
        <f t="array" aca="1" ref="AW28" ca="1">IFERROR(IF(AW$4&lt;$D28,"",
IF(AW$4&gt;La_Dernière_Opération,"",
IF(AW$4=La_Dernière_Opération,Montant,
IF(AW$4=$D28,IF(OR(AW$4=Tout_JF_P,NOT(NETWORKDAYS.INTL(AW$4,AW$4,Chômés))),"*",Montant),
IF(_T_E=AW$4,IF(OR(AW$4=Tout_JF_P,NOT(NETWORKDAYS.INTL(AW$4,AW$4,Chômés))),"*",Montant),
IF(AND(OFFSET(AW28,,-Sens)&lt;&gt;"",OR(OFFSET(AW$4,,-Sens)=Tout_JF_P,NOT(NETWORKDAYS.INTL(OFFSET(AW$4,,-Sens),OFFSET(AW$4,,-Sens),Chômés)))),IF(OR(AW$4=Tout_JF_P,NOT(NETWORKDAYS.INTL(AW$4,AW$4,Chômés))),"*",Montant),
"")))))),"")</f>
        <v/>
      </c>
      <c r="AX28" s="91" t="str">
        <f t="array" aca="1" ref="AX28" ca="1">IFERROR(IF(AX$4&lt;$D28,"",
IF(AX$4&gt;La_Dernière_Opération,"",
IF(AX$4=La_Dernière_Opération,Montant,
IF(AX$4=$D28,IF(OR(AX$4=Tout_JF_P,NOT(NETWORKDAYS.INTL(AX$4,AX$4,Chômés))),"*",Montant),
IF(_T_E=AX$4,IF(OR(AX$4=Tout_JF_P,NOT(NETWORKDAYS.INTL(AX$4,AX$4,Chômés))),"*",Montant),
IF(AND(OFFSET(AX28,,-Sens)&lt;&gt;"",OR(OFFSET(AX$4,,-Sens)=Tout_JF_P,NOT(NETWORKDAYS.INTL(OFFSET(AX$4,,-Sens),OFFSET(AX$4,,-Sens),Chômés)))),IF(OR(AX$4=Tout_JF_P,NOT(NETWORKDAYS.INTL(AX$4,AX$4,Chômés))),"*",Montant),
"")))))),"")</f>
        <v/>
      </c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  <c r="OL28" s="5"/>
      <c r="OM28" s="5"/>
      <c r="ON28" s="5"/>
      <c r="OO28" s="5"/>
      <c r="OP28" s="5"/>
      <c r="OQ28" s="5"/>
      <c r="OR28" s="5"/>
      <c r="OS28" s="5"/>
      <c r="OT28" s="5"/>
      <c r="OU28" s="5"/>
      <c r="OV28" s="5"/>
      <c r="OW28" s="5"/>
      <c r="OX28" s="5"/>
      <c r="OY28" s="5"/>
      <c r="OZ28" s="5"/>
      <c r="PA28" s="5"/>
      <c r="PB28" s="5"/>
      <c r="PC28" s="5"/>
      <c r="PD28" s="5"/>
      <c r="PE28" s="5"/>
      <c r="PF28" s="5"/>
      <c r="PG28" s="5"/>
      <c r="PH28" s="5"/>
      <c r="PI28" s="5"/>
      <c r="PJ28" s="5"/>
      <c r="PK28" s="5"/>
      <c r="PL28" s="5"/>
      <c r="PM28" s="5"/>
      <c r="PN28" s="5"/>
      <c r="PO28" s="5"/>
      <c r="PP28" s="5"/>
      <c r="PQ28" s="5"/>
      <c r="PR28" s="5"/>
      <c r="PS28" s="5"/>
      <c r="PT28" s="5"/>
      <c r="PU28" s="5"/>
      <c r="PV28" s="5"/>
      <c r="PW28" s="5"/>
      <c r="PX28" s="5"/>
      <c r="PY28" s="5"/>
      <c r="PZ28" s="5"/>
      <c r="QA28" s="5"/>
      <c r="QB28" s="5"/>
      <c r="QC28" s="5"/>
      <c r="QD28" s="5"/>
      <c r="QE28" s="5"/>
      <c r="QF28" s="5"/>
      <c r="QG28" s="5"/>
      <c r="QH28" s="5"/>
      <c r="QI28" s="5"/>
      <c r="QJ28" s="5"/>
      <c r="QK28" s="5"/>
      <c r="QL28" s="5"/>
      <c r="QM28" s="5"/>
      <c r="QN28" s="5"/>
      <c r="QO28" s="5"/>
      <c r="QP28" s="5"/>
      <c r="QQ28" s="5"/>
      <c r="QR28" s="5"/>
      <c r="QS28" s="5"/>
      <c r="QT28" s="5"/>
      <c r="QU28" s="5"/>
      <c r="QV28" s="5"/>
      <c r="QW28" s="5"/>
      <c r="QX28" s="5"/>
      <c r="QY28" s="5"/>
      <c r="QZ28" s="5"/>
      <c r="RA28" s="5"/>
      <c r="RB28" s="5"/>
      <c r="RC28" s="5"/>
      <c r="RD28" s="5"/>
      <c r="RE28" s="5"/>
      <c r="RF28" s="5"/>
      <c r="RG28" s="5"/>
      <c r="RH28" s="5"/>
      <c r="RI28" s="5"/>
      <c r="RJ28" s="5"/>
      <c r="RK28" s="5"/>
      <c r="RL28" s="5"/>
      <c r="RM28" s="5"/>
      <c r="RN28" s="5"/>
      <c r="RO28" s="5"/>
      <c r="RP28" s="5"/>
      <c r="RQ28" s="5"/>
      <c r="RR28" s="5"/>
      <c r="RS28" s="5"/>
      <c r="RT28" s="5"/>
      <c r="RU28" s="5"/>
      <c r="RV28" s="5"/>
      <c r="RW28" s="5"/>
      <c r="RX28" s="5"/>
      <c r="RY28" s="5"/>
      <c r="RZ28" s="5"/>
      <c r="SA28" s="5"/>
      <c r="SB28" s="5"/>
      <c r="SC28" s="5"/>
      <c r="SD28" s="5"/>
      <c r="SE28" s="5"/>
      <c r="SF28" s="5"/>
      <c r="SG28" s="5"/>
      <c r="SH28" s="5"/>
      <c r="SI28" s="5"/>
      <c r="SJ28" s="5"/>
      <c r="SK28" s="5"/>
      <c r="SL28" s="5"/>
      <c r="SM28" s="5"/>
      <c r="SN28" s="5"/>
      <c r="SO28" s="5"/>
      <c r="SP28" s="5"/>
      <c r="SQ28" s="5"/>
      <c r="SR28" s="5"/>
      <c r="SS28" s="5"/>
      <c r="ST28" s="5"/>
      <c r="SU28" s="5"/>
      <c r="SV28" s="5"/>
      <c r="SW28" s="5"/>
      <c r="SX28" s="5"/>
      <c r="SY28" s="5"/>
      <c r="SZ28" s="5"/>
      <c r="TA28" s="5"/>
      <c r="TB28" s="5"/>
      <c r="TC28" s="5"/>
      <c r="TD28" s="5"/>
      <c r="TE28" s="5"/>
      <c r="TF28" s="5"/>
      <c r="TG28" s="5"/>
      <c r="TH28" s="5"/>
      <c r="TI28" s="5"/>
      <c r="TJ28" s="5"/>
      <c r="TK28" s="5"/>
      <c r="TL28" s="5"/>
      <c r="TM28" s="5"/>
      <c r="TN28" s="5"/>
      <c r="TO28" s="5"/>
      <c r="TP28" s="5"/>
      <c r="TQ28" s="5"/>
      <c r="TR28" s="5"/>
      <c r="TS28" s="5"/>
      <c r="TT28" s="5"/>
      <c r="TU28" s="5"/>
      <c r="TV28" s="5"/>
      <c r="TW28" s="5"/>
      <c r="TX28" s="5"/>
      <c r="TY28" s="5"/>
      <c r="TZ28" s="5"/>
      <c r="UA28" s="5"/>
      <c r="UB28" s="5"/>
      <c r="UC28" s="5"/>
      <c r="UD28" s="5"/>
      <c r="UE28" s="5"/>
      <c r="UF28" s="5"/>
      <c r="UG28" s="5"/>
      <c r="UH28" s="5"/>
      <c r="UI28" s="5"/>
      <c r="UJ28" s="5"/>
      <c r="UK28" s="5"/>
      <c r="UL28" s="5"/>
      <c r="UM28" s="5"/>
      <c r="UN28" s="5"/>
      <c r="UO28" s="5"/>
      <c r="UP28" s="5"/>
      <c r="UQ28" s="5"/>
      <c r="UR28" s="5"/>
      <c r="US28" s="5"/>
      <c r="UT28" s="5"/>
      <c r="UU28" s="5"/>
      <c r="UV28" s="5"/>
      <c r="UW28" s="5"/>
      <c r="UX28" s="5"/>
      <c r="UY28" s="5"/>
      <c r="UZ28" s="5"/>
      <c r="VA28" s="5"/>
      <c r="VB28" s="5"/>
      <c r="VC28" s="5"/>
      <c r="VD28" s="5"/>
      <c r="VE28" s="5"/>
      <c r="VF28" s="5"/>
      <c r="VG28" s="5"/>
      <c r="VH28" s="5"/>
      <c r="VI28" s="5"/>
      <c r="VJ28" s="5"/>
      <c r="VK28" s="5"/>
      <c r="VL28" s="5"/>
      <c r="VM28" s="5"/>
      <c r="VN28" s="5"/>
      <c r="VO28" s="5"/>
      <c r="VP28" s="5"/>
      <c r="VQ28" s="5"/>
      <c r="VR28" s="5"/>
      <c r="VS28" s="5"/>
      <c r="VT28" s="5"/>
      <c r="VU28" s="5"/>
      <c r="VV28" s="5"/>
      <c r="VW28" s="5"/>
      <c r="VX28" s="5"/>
      <c r="VY28" s="5"/>
      <c r="VZ28" s="5"/>
      <c r="WA28" s="5"/>
      <c r="WB28" s="5"/>
      <c r="WC28" s="5"/>
      <c r="WD28" s="5"/>
      <c r="WE28" s="5"/>
      <c r="WF28" s="5"/>
      <c r="WG28" s="5"/>
      <c r="WH28" s="5"/>
      <c r="WI28" s="5"/>
      <c r="WJ28" s="5"/>
      <c r="WK28" s="5"/>
      <c r="WL28" s="5"/>
      <c r="WM28" s="5"/>
      <c r="WN28" s="5"/>
      <c r="WO28" s="5"/>
      <c r="WP28" s="5"/>
      <c r="WQ28" s="5"/>
      <c r="WR28" s="5"/>
      <c r="WS28" s="5"/>
      <c r="WT28" s="5"/>
      <c r="WU28" s="5"/>
      <c r="WV28" s="5"/>
      <c r="WW28" s="5"/>
      <c r="WX28" s="5"/>
      <c r="WY28" s="5"/>
      <c r="WZ28" s="5"/>
      <c r="XA28" s="5"/>
      <c r="XB28" s="5"/>
      <c r="XC28" s="5"/>
      <c r="XD28" s="5"/>
      <c r="XE28" s="5"/>
      <c r="XF28" s="5"/>
      <c r="XG28" s="5"/>
      <c r="XH28" s="5"/>
      <c r="XI28" s="5"/>
      <c r="XJ28" s="5"/>
      <c r="XK28" s="5"/>
      <c r="XL28" s="5"/>
      <c r="XM28" s="5"/>
      <c r="XN28" s="5"/>
      <c r="XO28" s="5"/>
      <c r="XP28" s="5"/>
      <c r="XQ28" s="5"/>
      <c r="XR28" s="5"/>
      <c r="XS28" s="5"/>
      <c r="XT28" s="5"/>
      <c r="XU28" s="5"/>
      <c r="XV28" s="5"/>
      <c r="XW28" s="5"/>
      <c r="XX28" s="5"/>
      <c r="XY28" s="5"/>
      <c r="XZ28" s="5"/>
      <c r="YA28" s="5"/>
      <c r="YB28" s="5"/>
      <c r="YC28" s="5"/>
      <c r="YD28" s="5"/>
      <c r="YE28" s="5"/>
      <c r="YF28" s="5"/>
      <c r="YG28" s="5"/>
      <c r="YH28" s="5"/>
      <c r="YI28" s="5"/>
      <c r="YJ28" s="5"/>
      <c r="YK28" s="5"/>
      <c r="YL28" s="5"/>
      <c r="YM28" s="5"/>
      <c r="YN28" s="5"/>
      <c r="YO28" s="5"/>
      <c r="YP28" s="5"/>
      <c r="YQ28" s="5"/>
      <c r="YR28" s="5"/>
      <c r="YS28" s="5"/>
      <c r="YT28" s="5"/>
      <c r="YU28" s="5"/>
      <c r="YV28" s="5"/>
      <c r="YW28" s="5"/>
      <c r="YX28" s="5"/>
      <c r="YY28" s="5"/>
      <c r="YZ28" s="5"/>
      <c r="ZA28" s="5"/>
      <c r="ZB28" s="5"/>
      <c r="ZC28" s="5"/>
      <c r="ZD28" s="5"/>
      <c r="ZE28" s="5"/>
      <c r="ZF28" s="5"/>
      <c r="ZG28" s="5"/>
      <c r="ZH28" s="5"/>
      <c r="ZI28" s="5"/>
      <c r="ZJ28" s="5"/>
      <c r="ZK28" s="5"/>
      <c r="ZL28" s="5"/>
      <c r="ZM28" s="5"/>
      <c r="ZN28" s="5"/>
      <c r="ZO28" s="5"/>
      <c r="ZP28" s="5"/>
      <c r="ZQ28" s="5"/>
      <c r="ZR28" s="5"/>
      <c r="ZS28" s="5"/>
      <c r="ZT28" s="5"/>
      <c r="ZU28" s="5"/>
      <c r="ZV28" s="5"/>
      <c r="ZW28" s="5"/>
      <c r="ZX28" s="5"/>
      <c r="ZY28" s="5"/>
      <c r="ZZ28" s="5"/>
    </row>
    <row r="29" spans="1:702" ht="26.25" x14ac:dyDescent="0.25">
      <c r="A29" s="61" t="s">
        <v>136</v>
      </c>
      <c r="B29" s="44" t="s">
        <v>166</v>
      </c>
      <c r="C29" s="35"/>
      <c r="D29" s="56">
        <v>43850</v>
      </c>
      <c r="E29" s="30" t="s">
        <v>52</v>
      </c>
      <c r="F29" s="30">
        <v>10000</v>
      </c>
      <c r="G29" s="35"/>
      <c r="H29" s="56">
        <f t="array" aca="1" ref="H29" ca="1">IF(OR($D29=Fériés,$D29=Ponts,NOT(NETWORKDAYS.INTL($D29,$D29,Chômés))),"Erreur de",IF($D29="","Absence de",IFERROR(
IF($I29="Terminé","Opération",
IF(TODAY()&lt;=$D29,$D29,
IF($I29&lt;WORKDAY.INTL(Prochaine_Echéance,IF(OR(WORKDAY.INTL(Prochaine_Echéance,0,Chômés,Tout_JF_P)=Tout_JF_P),1,0)*Sens,Chômés,Tout_JF_P),
$I29,
WORKDAY.INTL(Prochaine_Echéance,IF(OR(WORKDAY.INTL(Prochaine_Echéance,0,Chômés,Tout_JF_P)=Tout_JF_P),1,0)*Sens,Chômés,Tout_JF_P))
)),
IF($D29="","Absence de","Erreur de"))))</f>
        <v>43910</v>
      </c>
      <c r="I29" s="60" t="str">
        <f t="array" aca="1" ref="I29" ca="1">IF(OR($D29=Fériés,$D29=Ponts,NOT(NETWORKDAYS.INTL($D29,$D29,Chômés))),"date de début",IFERROR(
IF(La_Dernière_Opération&gt;EDATE($D29,100),"Perpétuel",
IF(La_Dernière_Opération&lt;TODAY(),"Terminé",La_Dernière_Opération)),IF(AND(ISNUMBER($D29),$E29=""),"périodicité","date de début")))</f>
        <v>Perpétuel</v>
      </c>
      <c r="J29" s="40" t="str">
        <f t="array" aca="1" ref="J29" ca="1">IFERROR(IF(J$4&lt;$D29,"",
IF(J$4&gt;La_Dernière_Opération,"",
IF(J$4=La_Dernière_Opération,Montant,
IF(J$4=$D29,IF(OR(J$4=Tout_JF_P,NOT(NETWORKDAYS.INTL(J$4,J$4,Chômés))),"*",Montant),
IF(_T_E=J$4,IF(OR(J$4=Tout_JF_P,NOT(NETWORKDAYS.INTL(J$4,J$4,Chômés))),"*",Montant),
IF(AND(OFFSET(J29,,-Sens)&lt;&gt;"",OR(OFFSET(J$4,,-Sens)=Tout_JF_P,NOT(NETWORKDAYS.INTL(OFFSET(J$4,,-Sens),OFFSET(J$4,,-Sens),Chômés)))),IF(OR(J$4=Tout_JF_P,NOT(NETWORKDAYS.INTL(J$4,J$4,Chômés))),"*",Montant),
"")))))),"")</f>
        <v/>
      </c>
      <c r="K29" s="40" t="str">
        <f t="array" aca="1" ref="K29" ca="1">IFERROR(IF(K$4&lt;$D29,"",
IF(K$4&gt;La_Dernière_Opération,"",
IF(K$4=La_Dernière_Opération,Montant,
IF(K$4=$D29,IF(OR(K$4=Tout_JF_P,NOT(NETWORKDAYS.INTL(K$4,K$4,Chômés))),"*",Montant),
IF(_T_E=K$4,IF(OR(K$4=Tout_JF_P,NOT(NETWORKDAYS.INTL(K$4,K$4,Chômés))),"*",Montant),
IF(AND(OFFSET(K29,,-Sens)&lt;&gt;"",OR(OFFSET(K$4,,-Sens)=Tout_JF_P,NOT(NETWORKDAYS.INTL(OFFSET(K$4,,-Sens),OFFSET(K$4,,-Sens),Chômés)))),IF(OR(K$4=Tout_JF_P,NOT(NETWORKDAYS.INTL(K$4,K$4,Chômés))),"*",Montant),
"")))))),"")</f>
        <v/>
      </c>
      <c r="L29" s="40" t="str">
        <f t="array" aca="1" ref="L29" ca="1">IFERROR(IF(L$4&lt;$D29,"",
IF(L$4&gt;La_Dernière_Opération,"",
IF(L$4=La_Dernière_Opération,Montant,
IF(L$4=$D29,IF(OR(L$4=Tout_JF_P,NOT(NETWORKDAYS.INTL(L$4,L$4,Chômés))),"*",Montant),
IF(_T_E=L$4,IF(OR(L$4=Tout_JF_P,NOT(NETWORKDAYS.INTL(L$4,L$4,Chômés))),"*",Montant),
IF(AND(OFFSET(L29,,-Sens)&lt;&gt;"",OR(OFFSET(L$4,,-Sens)=Tout_JF_P,NOT(NETWORKDAYS.INTL(OFFSET(L$4,,-Sens),OFFSET(L$4,,-Sens),Chômés)))),IF(OR(L$4=Tout_JF_P,NOT(NETWORKDAYS.INTL(L$4,L$4,Chômés))),"*",Montant),
"")))))),"")</f>
        <v/>
      </c>
      <c r="M29" s="40" t="str">
        <f t="array" aca="1" ref="M29" ca="1">IFERROR(IF(M$4&lt;$D29,"",
IF(M$4&gt;La_Dernière_Opération,"",
IF(M$4=La_Dernière_Opération,Montant,
IF(M$4=$D29,IF(OR(M$4=Tout_JF_P,NOT(NETWORKDAYS.INTL(M$4,M$4,Chômés))),"*",Montant),
IF(_T_E=M$4,IF(OR(M$4=Tout_JF_P,NOT(NETWORKDAYS.INTL(M$4,M$4,Chômés))),"*",Montant),
IF(AND(OFFSET(M29,,-Sens)&lt;&gt;"",OR(OFFSET(M$4,,-Sens)=Tout_JF_P,NOT(NETWORKDAYS.INTL(OFFSET(M$4,,-Sens),OFFSET(M$4,,-Sens),Chômés)))),IF(OR(M$4=Tout_JF_P,NOT(NETWORKDAYS.INTL(M$4,M$4,Chômés))),"*",Montant),
"")))))),"")</f>
        <v/>
      </c>
      <c r="N29" s="40" t="str">
        <f t="array" aca="1" ref="N29" ca="1">IFERROR(IF(N$4&lt;$D29,"",
IF(N$4&gt;La_Dernière_Opération,"",
IF(N$4=La_Dernière_Opération,Montant,
IF(N$4=$D29,IF(OR(N$4=Tout_JF_P,NOT(NETWORKDAYS.INTL(N$4,N$4,Chômés))),"*",Montant),
IF(_T_E=N$4,IF(OR(N$4=Tout_JF_P,NOT(NETWORKDAYS.INTL(N$4,N$4,Chômés))),"*",Montant),
IF(AND(OFFSET(N29,,-Sens)&lt;&gt;"",OR(OFFSET(N$4,,-Sens)=Tout_JF_P,NOT(NETWORKDAYS.INTL(OFFSET(N$4,,-Sens),OFFSET(N$4,,-Sens),Chômés)))),IF(OR(N$4=Tout_JF_P,NOT(NETWORKDAYS.INTL(N$4,N$4,Chômés))),"*",Montant),
"")))))),"")</f>
        <v/>
      </c>
      <c r="O29" s="40" t="str">
        <f t="array" aca="1" ref="O29" ca="1">IFERROR(IF(O$4&lt;$D29,"",
IF(O$4&gt;La_Dernière_Opération,"",
IF(O$4=La_Dernière_Opération,Montant,
IF(O$4=$D29,IF(OR(O$4=Tout_JF_P,NOT(NETWORKDAYS.INTL(O$4,O$4,Chômés))),"*",Montant),
IF(_T_E=O$4,IF(OR(O$4=Tout_JF_P,NOT(NETWORKDAYS.INTL(O$4,O$4,Chômés))),"*",Montant),
IF(AND(OFFSET(O29,,-Sens)&lt;&gt;"",OR(OFFSET(O$4,,-Sens)=Tout_JF_P,NOT(NETWORKDAYS.INTL(OFFSET(O$4,,-Sens),OFFSET(O$4,,-Sens),Chômés)))),IF(OR(O$4=Tout_JF_P,NOT(NETWORKDAYS.INTL(O$4,O$4,Chômés))),"*",Montant),
"")))))),"")</f>
        <v/>
      </c>
      <c r="P29" s="40" t="str">
        <f t="array" aca="1" ref="P29" ca="1">IFERROR(IF(P$4&lt;$D29,"",
IF(P$4&gt;La_Dernière_Opération,"",
IF(P$4=La_Dernière_Opération,Montant,
IF(P$4=$D29,IF(OR(P$4=Tout_JF_P,NOT(NETWORKDAYS.INTL(P$4,P$4,Chômés))),"*",Montant),
IF(_T_E=P$4,IF(OR(P$4=Tout_JF_P,NOT(NETWORKDAYS.INTL(P$4,P$4,Chômés))),"*",Montant),
IF(AND(OFFSET(P29,,-Sens)&lt;&gt;"",OR(OFFSET(P$4,,-Sens)=Tout_JF_P,NOT(NETWORKDAYS.INTL(OFFSET(P$4,,-Sens),OFFSET(P$4,,-Sens),Chômés)))),IF(OR(P$4=Tout_JF_P,NOT(NETWORKDAYS.INTL(P$4,P$4,Chômés))),"*",Montant),
"")))))),"")</f>
        <v/>
      </c>
      <c r="Q29" s="40" t="str">
        <f t="array" aca="1" ref="Q29" ca="1">IFERROR(IF(Q$4&lt;$D29,"",
IF(Q$4&gt;La_Dernière_Opération,"",
IF(Q$4=La_Dernière_Opération,Montant,
IF(Q$4=$D29,IF(OR(Q$4=Tout_JF_P,NOT(NETWORKDAYS.INTL(Q$4,Q$4,Chômés))),"*",Montant),
IF(_T_E=Q$4,IF(OR(Q$4=Tout_JF_P,NOT(NETWORKDAYS.INTL(Q$4,Q$4,Chômés))),"*",Montant),
IF(AND(OFFSET(Q29,,-Sens)&lt;&gt;"",OR(OFFSET(Q$4,,-Sens)=Tout_JF_P,NOT(NETWORKDAYS.INTL(OFFSET(Q$4,,-Sens),OFFSET(Q$4,,-Sens),Chômés)))),IF(OR(Q$4=Tout_JF_P,NOT(NETWORKDAYS.INTL(Q$4,Q$4,Chômés))),"*",Montant),
"")))))),"")</f>
        <v/>
      </c>
      <c r="R29" s="91" t="str">
        <f t="array" aca="1" ref="R29" ca="1">IFERROR(IF(R$4&lt;$D29,"",
IF(R$4&gt;La_Dernière_Opération,"",
IF(R$4=La_Dernière_Opération,Montant,
IF(R$4=$D29,IF(OR(R$4=Tout_JF_P,NOT(NETWORKDAYS.INTL(R$4,R$4,Chômés))),"*",Montant),
IF(_T_E=R$4,IF(OR(R$4=Tout_JF_P,NOT(NETWORKDAYS.INTL(R$4,R$4,Chômés))),"*",Montant),
IF(AND(OFFSET(R29,,-Sens)&lt;&gt;"",OR(OFFSET(R$4,,-Sens)=Tout_JF_P,NOT(NETWORKDAYS.INTL(OFFSET(R$4,,-Sens),OFFSET(R$4,,-Sens),Chômés)))),IF(OR(R$4=Tout_JF_P,NOT(NETWORKDAYS.INTL(R$4,R$4,Chômés))),"*",Montant),
"")))))),"")</f>
        <v/>
      </c>
      <c r="S29" s="91" t="str">
        <f t="array" aca="1" ref="S29" ca="1">IFERROR(IF(S$4&lt;$D29,"",
IF(S$4&gt;La_Dernière_Opération,"",
IF(S$4=La_Dernière_Opération,Montant,
IF(S$4=$D29,IF(OR(S$4=Tout_JF_P,NOT(NETWORKDAYS.INTL(S$4,S$4,Chômés))),"*",Montant),
IF(_T_E=S$4,IF(OR(S$4=Tout_JF_P,NOT(NETWORKDAYS.INTL(S$4,S$4,Chômés))),"*",Montant),
IF(AND(OFFSET(S29,,-Sens)&lt;&gt;"",OR(OFFSET(S$4,,-Sens)=Tout_JF_P,NOT(NETWORKDAYS.INTL(OFFSET(S$4,,-Sens),OFFSET(S$4,,-Sens),Chômés)))),IF(OR(S$4=Tout_JF_P,NOT(NETWORKDAYS.INTL(S$4,S$4,Chômés))),"*",Montant),
"")))))),"")</f>
        <v/>
      </c>
      <c r="T29" s="91" t="str">
        <f t="array" aca="1" ref="T29" ca="1">IFERROR(IF(T$4&lt;$D29,"",
IF(T$4&gt;La_Dernière_Opération,"",
IF(T$4=La_Dernière_Opération,Montant,
IF(T$4=$D29,IF(OR(T$4=Tout_JF_P,NOT(NETWORKDAYS.INTL(T$4,T$4,Chômés))),"*",Montant),
IF(_T_E=T$4,IF(OR(T$4=Tout_JF_P,NOT(NETWORKDAYS.INTL(T$4,T$4,Chômés))),"*",Montant),
IF(AND(OFFSET(T29,,-Sens)&lt;&gt;"",OR(OFFSET(T$4,,-Sens)=Tout_JF_P,NOT(NETWORKDAYS.INTL(OFFSET(T$4,,-Sens),OFFSET(T$4,,-Sens),Chômés)))),IF(OR(T$4=Tout_JF_P,NOT(NETWORKDAYS.INTL(T$4,T$4,Chômés))),"*",Montant),
"")))))),"")</f>
        <v/>
      </c>
      <c r="U29" s="91" t="str">
        <f t="array" aca="1" ref="U29" ca="1">IFERROR(IF(U$4&lt;$D29,"",
IF(U$4&gt;La_Dernière_Opération,"",
IF(U$4=La_Dernière_Opération,Montant,
IF(U$4=$D29,IF(OR(U$4=Tout_JF_P,NOT(NETWORKDAYS.INTL(U$4,U$4,Chômés))),"*",Montant),
IF(_T_E=U$4,IF(OR(U$4=Tout_JF_P,NOT(NETWORKDAYS.INTL(U$4,U$4,Chômés))),"*",Montant),
IF(AND(OFFSET(U29,,-Sens)&lt;&gt;"",OR(OFFSET(U$4,,-Sens)=Tout_JF_P,NOT(NETWORKDAYS.INTL(OFFSET(U$4,,-Sens),OFFSET(U$4,,-Sens),Chômés)))),IF(OR(U$4=Tout_JF_P,NOT(NETWORKDAYS.INTL(U$4,U$4,Chômés))),"*",Montant),
"")))))),"")</f>
        <v/>
      </c>
      <c r="V29" s="91" t="str">
        <f t="array" aca="1" ref="V29" ca="1">IFERROR(IF(V$4&lt;$D29,"",
IF(V$4&gt;La_Dernière_Opération,"",
IF(V$4=La_Dernière_Opération,Montant,
IF(V$4=$D29,IF(OR(V$4=Tout_JF_P,NOT(NETWORKDAYS.INTL(V$4,V$4,Chômés))),"*",Montant),
IF(_T_E=V$4,IF(OR(V$4=Tout_JF_P,NOT(NETWORKDAYS.INTL(V$4,V$4,Chômés))),"*",Montant),
IF(AND(OFFSET(V29,,-Sens)&lt;&gt;"",OR(OFFSET(V$4,,-Sens)=Tout_JF_P,NOT(NETWORKDAYS.INTL(OFFSET(V$4,,-Sens),OFFSET(V$4,,-Sens),Chômés)))),IF(OR(V$4=Tout_JF_P,NOT(NETWORKDAYS.INTL(V$4,V$4,Chômés))),"*",Montant),
"")))))),"")</f>
        <v/>
      </c>
      <c r="W29" s="91" t="str">
        <f t="array" aca="1" ref="W29" ca="1">IFERROR(IF(W$4&lt;$D29,"",
IF(W$4&gt;La_Dernière_Opération,"",
IF(W$4=La_Dernière_Opération,Montant,
IF(W$4=$D29,IF(OR(W$4=Tout_JF_P,NOT(NETWORKDAYS.INTL(W$4,W$4,Chômés))),"*",Montant),
IF(_T_E=W$4,IF(OR(W$4=Tout_JF_P,NOT(NETWORKDAYS.INTL(W$4,W$4,Chômés))),"*",Montant),
IF(AND(OFFSET(W29,,-Sens)&lt;&gt;"",OR(OFFSET(W$4,,-Sens)=Tout_JF_P,NOT(NETWORKDAYS.INTL(OFFSET(W$4,,-Sens),OFFSET(W$4,,-Sens),Chômés)))),IF(OR(W$4=Tout_JF_P,NOT(NETWORKDAYS.INTL(W$4,W$4,Chômés))),"*",Montant),
"")))))),"")</f>
        <v/>
      </c>
      <c r="X29" s="91" t="str">
        <f t="array" aca="1" ref="X29" ca="1">IFERROR(IF(X$4&lt;$D29,"",
IF(X$4&gt;La_Dernière_Opération,"",
IF(X$4=La_Dernière_Opération,Montant,
IF(X$4=$D29,IF(OR(X$4=Tout_JF_P,NOT(NETWORKDAYS.INTL(X$4,X$4,Chômés))),"*",Montant),
IF(_T_E=X$4,IF(OR(X$4=Tout_JF_P,NOT(NETWORKDAYS.INTL(X$4,X$4,Chômés))),"*",Montant),
IF(AND(OFFSET(X29,,-Sens)&lt;&gt;"",OR(OFFSET(X$4,,-Sens)=Tout_JF_P,NOT(NETWORKDAYS.INTL(OFFSET(X$4,,-Sens),OFFSET(X$4,,-Sens),Chômés)))),IF(OR(X$4=Tout_JF_P,NOT(NETWORKDAYS.INTL(X$4,X$4,Chômés))),"*",Montant),
"")))))),"")</f>
        <v/>
      </c>
      <c r="Y29" s="91" t="str">
        <f t="array" aca="1" ref="Y29" ca="1">IFERROR(IF(Y$4&lt;$D29,"",
IF(Y$4&gt;La_Dernière_Opération,"",
IF(Y$4=La_Dernière_Opération,Montant,
IF(Y$4=$D29,IF(OR(Y$4=Tout_JF_P,NOT(NETWORKDAYS.INTL(Y$4,Y$4,Chômés))),"*",Montant),
IF(_T_E=Y$4,IF(OR(Y$4=Tout_JF_P,NOT(NETWORKDAYS.INTL(Y$4,Y$4,Chômés))),"*",Montant),
IF(AND(OFFSET(Y29,,-Sens)&lt;&gt;"",OR(OFFSET(Y$4,,-Sens)=Tout_JF_P,NOT(NETWORKDAYS.INTL(OFFSET(Y$4,,-Sens),OFFSET(Y$4,,-Sens),Chômés)))),IF(OR(Y$4=Tout_JF_P,NOT(NETWORKDAYS.INTL(Y$4,Y$4,Chômés))),"*",Montant),
"")))))),"")</f>
        <v/>
      </c>
      <c r="Z29" s="91" t="str">
        <f t="array" aca="1" ref="Z29" ca="1">IFERROR(IF(Z$4&lt;$D29,"",
IF(Z$4&gt;La_Dernière_Opération,"",
IF(Z$4=La_Dernière_Opération,Montant,
IF(Z$4=$D29,IF(OR(Z$4=Tout_JF_P,NOT(NETWORKDAYS.INTL(Z$4,Z$4,Chômés))),"*",Montant),
IF(_T_E=Z$4,IF(OR(Z$4=Tout_JF_P,NOT(NETWORKDAYS.INTL(Z$4,Z$4,Chômés))),"*",Montant),
IF(AND(OFFSET(Z29,,-Sens)&lt;&gt;"",OR(OFFSET(Z$4,,-Sens)=Tout_JF_P,NOT(NETWORKDAYS.INTL(OFFSET(Z$4,,-Sens),OFFSET(Z$4,,-Sens),Chômés)))),IF(OR(Z$4=Tout_JF_P,NOT(NETWORKDAYS.INTL(Z$4,Z$4,Chômés))),"*",Montant),
"")))))),"")</f>
        <v/>
      </c>
      <c r="AA29" s="91" t="str">
        <f t="array" aca="1" ref="AA29" ca="1">IFERROR(IF(AA$4&lt;$D29,"",
IF(AA$4&gt;La_Dernière_Opération,"",
IF(AA$4=La_Dernière_Opération,Montant,
IF(AA$4=$D29,IF(OR(AA$4=Tout_JF_P,NOT(NETWORKDAYS.INTL(AA$4,AA$4,Chômés))),"*",Montant),
IF(_T_E=AA$4,IF(OR(AA$4=Tout_JF_P,NOT(NETWORKDAYS.INTL(AA$4,AA$4,Chômés))),"*",Montant),
IF(AND(OFFSET(AA29,,-Sens)&lt;&gt;"",OR(OFFSET(AA$4,,-Sens)=Tout_JF_P,NOT(NETWORKDAYS.INTL(OFFSET(AA$4,,-Sens),OFFSET(AA$4,,-Sens),Chômés)))),IF(OR(AA$4=Tout_JF_P,NOT(NETWORKDAYS.INTL(AA$4,AA$4,Chômés))),"*",Montant),
"")))))),"")</f>
        <v/>
      </c>
      <c r="AB29" s="91" t="str">
        <f t="array" aca="1" ref="AB29" ca="1">IFERROR(IF(AB$4&lt;$D29,"",
IF(AB$4&gt;La_Dernière_Opération,"",
IF(AB$4=La_Dernière_Opération,Montant,
IF(AB$4=$D29,IF(OR(AB$4=Tout_JF_P,NOT(NETWORKDAYS.INTL(AB$4,AB$4,Chômés))),"*",Montant),
IF(_T_E=AB$4,IF(OR(AB$4=Tout_JF_P,NOT(NETWORKDAYS.INTL(AB$4,AB$4,Chômés))),"*",Montant),
IF(AND(OFFSET(AB29,,-Sens)&lt;&gt;"",OR(OFFSET(AB$4,,-Sens)=Tout_JF_P,NOT(NETWORKDAYS.INTL(OFFSET(AB$4,,-Sens),OFFSET(AB$4,,-Sens),Chômés)))),IF(OR(AB$4=Tout_JF_P,NOT(NETWORKDAYS.INTL(AB$4,AB$4,Chômés))),"*",Montant),
"")))))),"")</f>
        <v/>
      </c>
      <c r="AC29" s="91" t="str">
        <f t="array" aca="1" ref="AC29" ca="1">IFERROR(IF(AC$4&lt;$D29,"",
IF(AC$4&gt;La_Dernière_Opération,"",
IF(AC$4=La_Dernière_Opération,Montant,
IF(AC$4=$D29,IF(OR(AC$4=Tout_JF_P,NOT(NETWORKDAYS.INTL(AC$4,AC$4,Chômés))),"*",Montant),
IF(_T_E=AC$4,IF(OR(AC$4=Tout_JF_P,NOT(NETWORKDAYS.INTL(AC$4,AC$4,Chômés))),"*",Montant),
IF(AND(OFFSET(AC29,,-Sens)&lt;&gt;"",OR(OFFSET(AC$4,,-Sens)=Tout_JF_P,NOT(NETWORKDAYS.INTL(OFFSET(AC$4,,-Sens),OFFSET(AC$4,,-Sens),Chômés)))),IF(OR(AC$4=Tout_JF_P,NOT(NETWORKDAYS.INTL(AC$4,AC$4,Chômés))),"*",Montant),
"")))))),"")</f>
        <v/>
      </c>
      <c r="AD29" s="91" t="str">
        <f t="array" aca="1" ref="AD29" ca="1">IFERROR(IF(AD$4&lt;$D29,"",
IF(AD$4&gt;La_Dernière_Opération,"",
IF(AD$4=La_Dernière_Opération,Montant,
IF(AD$4=$D29,IF(OR(AD$4=Tout_JF_P,NOT(NETWORKDAYS.INTL(AD$4,AD$4,Chômés))),"*",Montant),
IF(_T_E=AD$4,IF(OR(AD$4=Tout_JF_P,NOT(NETWORKDAYS.INTL(AD$4,AD$4,Chômés))),"*",Montant),
IF(AND(OFFSET(AD29,,-Sens)&lt;&gt;"",OR(OFFSET(AD$4,,-Sens)=Tout_JF_P,NOT(NETWORKDAYS.INTL(OFFSET(AD$4,,-Sens),OFFSET(AD$4,,-Sens),Chômés)))),IF(OR(AD$4=Tout_JF_P,NOT(NETWORKDAYS.INTL(AD$4,AD$4,Chômés))),"*",Montant),
"")))))),"")</f>
        <v/>
      </c>
      <c r="AE29" s="91" t="str">
        <f t="array" aca="1" ref="AE29" ca="1">IFERROR(IF(AE$4&lt;$D29,"",
IF(AE$4&gt;La_Dernière_Opération,"",
IF(AE$4=La_Dernière_Opération,Montant,
IF(AE$4=$D29,IF(OR(AE$4=Tout_JF_P,NOT(NETWORKDAYS.INTL(AE$4,AE$4,Chômés))),"*",Montant),
IF(_T_E=AE$4,IF(OR(AE$4=Tout_JF_P,NOT(NETWORKDAYS.INTL(AE$4,AE$4,Chômés))),"*",Montant),
IF(AND(OFFSET(AE29,,-Sens)&lt;&gt;"",OR(OFFSET(AE$4,,-Sens)=Tout_JF_P,NOT(NETWORKDAYS.INTL(OFFSET(AE$4,,-Sens),OFFSET(AE$4,,-Sens),Chômés)))),IF(OR(AE$4=Tout_JF_P,NOT(NETWORKDAYS.INTL(AE$4,AE$4,Chômés))),"*",Montant),
"")))))),"")</f>
        <v/>
      </c>
      <c r="AF29" s="91" t="str">
        <f t="array" aca="1" ref="AF29" ca="1">IFERROR(IF(AF$4&lt;$D29,"",
IF(AF$4&gt;La_Dernière_Opération,"",
IF(AF$4=La_Dernière_Opération,Montant,
IF(AF$4=$D29,IF(OR(AF$4=Tout_JF_P,NOT(NETWORKDAYS.INTL(AF$4,AF$4,Chômés))),"*",Montant),
IF(_T_E=AF$4,IF(OR(AF$4=Tout_JF_P,NOT(NETWORKDAYS.INTL(AF$4,AF$4,Chômés))),"*",Montant),
IF(AND(OFFSET(AF29,,-Sens)&lt;&gt;"",OR(OFFSET(AF$4,,-Sens)=Tout_JF_P,NOT(NETWORKDAYS.INTL(OFFSET(AF$4,,-Sens),OFFSET(AF$4,,-Sens),Chômés)))),IF(OR(AF$4=Tout_JF_P,NOT(NETWORKDAYS.INTL(AF$4,AF$4,Chômés))),"*",Montant),
"")))))),"")</f>
        <v/>
      </c>
      <c r="AG29" s="91" t="str">
        <f t="array" aca="1" ref="AG29" ca="1">IFERROR(IF(AG$4&lt;$D29,"",
IF(AG$4&gt;La_Dernière_Opération,"",
IF(AG$4=La_Dernière_Opération,Montant,
IF(AG$4=$D29,IF(OR(AG$4=Tout_JF_P,NOT(NETWORKDAYS.INTL(AG$4,AG$4,Chômés))),"*",Montant),
IF(_T_E=AG$4,IF(OR(AG$4=Tout_JF_P,NOT(NETWORKDAYS.INTL(AG$4,AG$4,Chômés))),"*",Montant),
IF(AND(OFFSET(AG29,,-Sens)&lt;&gt;"",OR(OFFSET(AG$4,,-Sens)=Tout_JF_P,NOT(NETWORKDAYS.INTL(OFFSET(AG$4,,-Sens),OFFSET(AG$4,,-Sens),Chômés)))),IF(OR(AG$4=Tout_JF_P,NOT(NETWORKDAYS.INTL(AG$4,AG$4,Chômés))),"*",Montant),
"")))))),"")</f>
        <v>VM</v>
      </c>
      <c r="AH29" s="91" t="str">
        <f t="array" aca="1" ref="AH29" ca="1">IFERROR(IF(AH$4&lt;$D29,"",
IF(AH$4&gt;La_Dernière_Opération,"",
IF(AH$4=La_Dernière_Opération,Montant,
IF(AH$4=$D29,IF(OR(AH$4=Tout_JF_P,NOT(NETWORKDAYS.INTL(AH$4,AH$4,Chômés))),"*",Montant),
IF(_T_E=AH$4,IF(OR(AH$4=Tout_JF_P,NOT(NETWORKDAYS.INTL(AH$4,AH$4,Chômés))),"*",Montant),
IF(AND(OFFSET(AH29,,-Sens)&lt;&gt;"",OR(OFFSET(AH$4,,-Sens)=Tout_JF_P,NOT(NETWORKDAYS.INTL(OFFSET(AH$4,,-Sens),OFFSET(AH$4,,-Sens),Chômés)))),IF(OR(AH$4=Tout_JF_P,NOT(NETWORKDAYS.INTL(AH$4,AH$4,Chômés))),"*",Montant),
"")))))),"")</f>
        <v/>
      </c>
      <c r="AI29" s="91" t="str">
        <f t="array" aca="1" ref="AI29" ca="1">IFERROR(IF(AI$4&lt;$D29,"",
IF(AI$4&gt;La_Dernière_Opération,"",
IF(AI$4=La_Dernière_Opération,Montant,
IF(AI$4=$D29,IF(OR(AI$4=Tout_JF_P,NOT(NETWORKDAYS.INTL(AI$4,AI$4,Chômés))),"*",Montant),
IF(_T_E=AI$4,IF(OR(AI$4=Tout_JF_P,NOT(NETWORKDAYS.INTL(AI$4,AI$4,Chômés))),"*",Montant),
IF(AND(OFFSET(AI29,,-Sens)&lt;&gt;"",OR(OFFSET(AI$4,,-Sens)=Tout_JF_P,NOT(NETWORKDAYS.INTL(OFFSET(AI$4,,-Sens),OFFSET(AI$4,,-Sens),Chômés)))),IF(OR(AI$4=Tout_JF_P,NOT(NETWORKDAYS.INTL(AI$4,AI$4,Chômés))),"*",Montant),
"")))))),"")</f>
        <v/>
      </c>
      <c r="AJ29" s="91" t="str">
        <f t="array" aca="1" ref="AJ29" ca="1">IFERROR(IF(AJ$4&lt;$D29,"",
IF(AJ$4&gt;La_Dernière_Opération,"",
IF(AJ$4=La_Dernière_Opération,Montant,
IF(AJ$4=$D29,IF(OR(AJ$4=Tout_JF_P,NOT(NETWORKDAYS.INTL(AJ$4,AJ$4,Chômés))),"*",Montant),
IF(_T_E=AJ$4,IF(OR(AJ$4=Tout_JF_P,NOT(NETWORKDAYS.INTL(AJ$4,AJ$4,Chômés))),"*",Montant),
IF(AND(OFFSET(AJ29,,-Sens)&lt;&gt;"",OR(OFFSET(AJ$4,,-Sens)=Tout_JF_P,NOT(NETWORKDAYS.INTL(OFFSET(AJ$4,,-Sens),OFFSET(AJ$4,,-Sens),Chômés)))),IF(OR(AJ$4=Tout_JF_P,NOT(NETWORKDAYS.INTL(AJ$4,AJ$4,Chômés))),"*",Montant),
"")))))),"")</f>
        <v/>
      </c>
      <c r="AK29" s="91" t="str">
        <f t="array" aca="1" ref="AK29" ca="1">IFERROR(IF(AK$4&lt;$D29,"",
IF(AK$4&gt;La_Dernière_Opération,"",
IF(AK$4=La_Dernière_Opération,Montant,
IF(AK$4=$D29,IF(OR(AK$4=Tout_JF_P,NOT(NETWORKDAYS.INTL(AK$4,AK$4,Chômés))),"*",Montant),
IF(_T_E=AK$4,IF(OR(AK$4=Tout_JF_P,NOT(NETWORKDAYS.INTL(AK$4,AK$4,Chômés))),"*",Montant),
IF(AND(OFFSET(AK29,,-Sens)&lt;&gt;"",OR(OFFSET(AK$4,,-Sens)=Tout_JF_P,NOT(NETWORKDAYS.INTL(OFFSET(AK$4,,-Sens),OFFSET(AK$4,,-Sens),Chômés)))),IF(OR(AK$4=Tout_JF_P,NOT(NETWORKDAYS.INTL(AK$4,AK$4,Chômés))),"*",Montant),
"")))))),"")</f>
        <v/>
      </c>
      <c r="AL29" s="91" t="str">
        <f t="array" aca="1" ref="AL29" ca="1">IFERROR(IF(AL$4&lt;$D29,"",
IF(AL$4&gt;La_Dernière_Opération,"",
IF(AL$4=La_Dernière_Opération,Montant,
IF(AL$4=$D29,IF(OR(AL$4=Tout_JF_P,NOT(NETWORKDAYS.INTL(AL$4,AL$4,Chômés))),"*",Montant),
IF(_T_E=AL$4,IF(OR(AL$4=Tout_JF_P,NOT(NETWORKDAYS.INTL(AL$4,AL$4,Chômés))),"*",Montant),
IF(AND(OFFSET(AL29,,-Sens)&lt;&gt;"",OR(OFFSET(AL$4,,-Sens)=Tout_JF_P,NOT(NETWORKDAYS.INTL(OFFSET(AL$4,,-Sens),OFFSET(AL$4,,-Sens),Chômés)))),IF(OR(AL$4=Tout_JF_P,NOT(NETWORKDAYS.INTL(AL$4,AL$4,Chômés))),"*",Montant),
"")))))),"")</f>
        <v/>
      </c>
      <c r="AM29" s="91" t="str">
        <f t="array" aca="1" ref="AM29" ca="1">IFERROR(IF(AM$4&lt;$D29,"",
IF(AM$4&gt;La_Dernière_Opération,"",
IF(AM$4=La_Dernière_Opération,Montant,
IF(AM$4=$D29,IF(OR(AM$4=Tout_JF_P,NOT(NETWORKDAYS.INTL(AM$4,AM$4,Chômés))),"*",Montant),
IF(_T_E=AM$4,IF(OR(AM$4=Tout_JF_P,NOT(NETWORKDAYS.INTL(AM$4,AM$4,Chômés))),"*",Montant),
IF(AND(OFFSET(AM29,,-Sens)&lt;&gt;"",OR(OFFSET(AM$4,,-Sens)=Tout_JF_P,NOT(NETWORKDAYS.INTL(OFFSET(AM$4,,-Sens),OFFSET(AM$4,,-Sens),Chômés)))),IF(OR(AM$4=Tout_JF_P,NOT(NETWORKDAYS.INTL(AM$4,AM$4,Chômés))),"*",Montant),
"")))))),"")</f>
        <v/>
      </c>
      <c r="AN29" s="91" t="str">
        <f t="array" aca="1" ref="AN29" ca="1">IFERROR(IF(AN$4&lt;$D29,"",
IF(AN$4&gt;La_Dernière_Opération,"",
IF(AN$4=La_Dernière_Opération,Montant,
IF(AN$4=$D29,IF(OR(AN$4=Tout_JF_P,NOT(NETWORKDAYS.INTL(AN$4,AN$4,Chômés))),"*",Montant),
IF(_T_E=AN$4,IF(OR(AN$4=Tout_JF_P,NOT(NETWORKDAYS.INTL(AN$4,AN$4,Chômés))),"*",Montant),
IF(AND(OFFSET(AN29,,-Sens)&lt;&gt;"",OR(OFFSET(AN$4,,-Sens)=Tout_JF_P,NOT(NETWORKDAYS.INTL(OFFSET(AN$4,,-Sens),OFFSET(AN$4,,-Sens),Chômés)))),IF(OR(AN$4=Tout_JF_P,NOT(NETWORKDAYS.INTL(AN$4,AN$4,Chômés))),"*",Montant),
"")))))),"")</f>
        <v/>
      </c>
      <c r="AO29" s="91" t="str">
        <f t="array" aca="1" ref="AO29" ca="1">IFERROR(IF(AO$4&lt;$D29,"",
IF(AO$4&gt;La_Dernière_Opération,"",
IF(AO$4=La_Dernière_Opération,Montant,
IF(AO$4=$D29,IF(OR(AO$4=Tout_JF_P,NOT(NETWORKDAYS.INTL(AO$4,AO$4,Chômés))),"*",Montant),
IF(_T_E=AO$4,IF(OR(AO$4=Tout_JF_P,NOT(NETWORKDAYS.INTL(AO$4,AO$4,Chômés))),"*",Montant),
IF(AND(OFFSET(AO29,,-Sens)&lt;&gt;"",OR(OFFSET(AO$4,,-Sens)=Tout_JF_P,NOT(NETWORKDAYS.INTL(OFFSET(AO$4,,-Sens),OFFSET(AO$4,,-Sens),Chômés)))),IF(OR(AO$4=Tout_JF_P,NOT(NETWORKDAYS.INTL(AO$4,AO$4,Chômés))),"*",Montant),
"")))))),"")</f>
        <v/>
      </c>
      <c r="AP29" s="91" t="str">
        <f t="array" aca="1" ref="AP29" ca="1">IFERROR(IF(AP$4&lt;$D29,"",
IF(AP$4&gt;La_Dernière_Opération,"",
IF(AP$4=La_Dernière_Opération,Montant,
IF(AP$4=$D29,IF(OR(AP$4=Tout_JF_P,NOT(NETWORKDAYS.INTL(AP$4,AP$4,Chômés))),"*",Montant),
IF(_T_E=AP$4,IF(OR(AP$4=Tout_JF_P,NOT(NETWORKDAYS.INTL(AP$4,AP$4,Chômés))),"*",Montant),
IF(AND(OFFSET(AP29,,-Sens)&lt;&gt;"",OR(OFFSET(AP$4,,-Sens)=Tout_JF_P,NOT(NETWORKDAYS.INTL(OFFSET(AP$4,,-Sens),OFFSET(AP$4,,-Sens),Chômés)))),IF(OR(AP$4=Tout_JF_P,NOT(NETWORKDAYS.INTL(AP$4,AP$4,Chômés))),"*",Montant),
"")))))),"")</f>
        <v/>
      </c>
      <c r="AQ29" s="91" t="str">
        <f t="array" aca="1" ref="AQ29" ca="1">IFERROR(IF(AQ$4&lt;$D29,"",
IF(AQ$4&gt;La_Dernière_Opération,"",
IF(AQ$4=La_Dernière_Opération,Montant,
IF(AQ$4=$D29,IF(OR(AQ$4=Tout_JF_P,NOT(NETWORKDAYS.INTL(AQ$4,AQ$4,Chômés))),"*",Montant),
IF(_T_E=AQ$4,IF(OR(AQ$4=Tout_JF_P,NOT(NETWORKDAYS.INTL(AQ$4,AQ$4,Chômés))),"*",Montant),
IF(AND(OFFSET(AQ29,,-Sens)&lt;&gt;"",OR(OFFSET(AQ$4,,-Sens)=Tout_JF_P,NOT(NETWORKDAYS.INTL(OFFSET(AQ$4,,-Sens),OFFSET(AQ$4,,-Sens),Chômés)))),IF(OR(AQ$4=Tout_JF_P,NOT(NETWORKDAYS.INTL(AQ$4,AQ$4,Chômés))),"*",Montant),
"")))))),"")</f>
        <v/>
      </c>
      <c r="AR29" s="91" t="str">
        <f t="array" aca="1" ref="AR29" ca="1">IFERROR(IF(AR$4&lt;$D29,"",
IF(AR$4&gt;La_Dernière_Opération,"",
IF(AR$4=La_Dernière_Opération,Montant,
IF(AR$4=$D29,IF(OR(AR$4=Tout_JF_P,NOT(NETWORKDAYS.INTL(AR$4,AR$4,Chômés))),"*",Montant),
IF(_T_E=AR$4,IF(OR(AR$4=Tout_JF_P,NOT(NETWORKDAYS.INTL(AR$4,AR$4,Chômés))),"*",Montant),
IF(AND(OFFSET(AR29,,-Sens)&lt;&gt;"",OR(OFFSET(AR$4,,-Sens)=Tout_JF_P,NOT(NETWORKDAYS.INTL(OFFSET(AR$4,,-Sens),OFFSET(AR$4,,-Sens),Chômés)))),IF(OR(AR$4=Tout_JF_P,NOT(NETWORKDAYS.INTL(AR$4,AR$4,Chômés))),"*",Montant),
"")))))),"")</f>
        <v/>
      </c>
      <c r="AS29" s="91" t="str">
        <f t="array" aca="1" ref="AS29" ca="1">IFERROR(IF(AS$4&lt;$D29,"",
IF(AS$4&gt;La_Dernière_Opération,"",
IF(AS$4=La_Dernière_Opération,Montant,
IF(AS$4=$D29,IF(OR(AS$4=Tout_JF_P,NOT(NETWORKDAYS.INTL(AS$4,AS$4,Chômés))),"*",Montant),
IF(_T_E=AS$4,IF(OR(AS$4=Tout_JF_P,NOT(NETWORKDAYS.INTL(AS$4,AS$4,Chômés))),"*",Montant),
IF(AND(OFFSET(AS29,,-Sens)&lt;&gt;"",OR(OFFSET(AS$4,,-Sens)=Tout_JF_P,NOT(NETWORKDAYS.INTL(OFFSET(AS$4,,-Sens),OFFSET(AS$4,,-Sens),Chômés)))),IF(OR(AS$4=Tout_JF_P,NOT(NETWORKDAYS.INTL(AS$4,AS$4,Chômés))),"*",Montant),
"")))))),"")</f>
        <v/>
      </c>
      <c r="AT29" s="91" t="str">
        <f t="array" aca="1" ref="AT29" ca="1">IFERROR(IF(AT$4&lt;$D29,"",
IF(AT$4&gt;La_Dernière_Opération,"",
IF(AT$4=La_Dernière_Opération,Montant,
IF(AT$4=$D29,IF(OR(AT$4=Tout_JF_P,NOT(NETWORKDAYS.INTL(AT$4,AT$4,Chômés))),"*",Montant),
IF(_T_E=AT$4,IF(OR(AT$4=Tout_JF_P,NOT(NETWORKDAYS.INTL(AT$4,AT$4,Chômés))),"*",Montant),
IF(AND(OFFSET(AT29,,-Sens)&lt;&gt;"",OR(OFFSET(AT$4,,-Sens)=Tout_JF_P,NOT(NETWORKDAYS.INTL(OFFSET(AT$4,,-Sens),OFFSET(AT$4,,-Sens),Chômés)))),IF(OR(AT$4=Tout_JF_P,NOT(NETWORKDAYS.INTL(AT$4,AT$4,Chômés))),"*",Montant),
"")))))),"")</f>
        <v/>
      </c>
      <c r="AU29" s="91" t="str">
        <f t="array" aca="1" ref="AU29" ca="1">IFERROR(IF(AU$4&lt;$D29,"",
IF(AU$4&gt;La_Dernière_Opération,"",
IF(AU$4=La_Dernière_Opération,Montant,
IF(AU$4=$D29,IF(OR(AU$4=Tout_JF_P,NOT(NETWORKDAYS.INTL(AU$4,AU$4,Chômés))),"*",Montant),
IF(_T_E=AU$4,IF(OR(AU$4=Tout_JF_P,NOT(NETWORKDAYS.INTL(AU$4,AU$4,Chômés))),"*",Montant),
IF(AND(OFFSET(AU29,,-Sens)&lt;&gt;"",OR(OFFSET(AU$4,,-Sens)=Tout_JF_P,NOT(NETWORKDAYS.INTL(OFFSET(AU$4,,-Sens),OFFSET(AU$4,,-Sens),Chômés)))),IF(OR(AU$4=Tout_JF_P,NOT(NETWORKDAYS.INTL(AU$4,AU$4,Chômés))),"*",Montant),
"")))))),"")</f>
        <v/>
      </c>
      <c r="AV29" s="91" t="str">
        <f t="array" aca="1" ref="AV29" ca="1">IFERROR(IF(AV$4&lt;$D29,"",
IF(AV$4&gt;La_Dernière_Opération,"",
IF(AV$4=La_Dernière_Opération,Montant,
IF(AV$4=$D29,IF(OR(AV$4=Tout_JF_P,NOT(NETWORKDAYS.INTL(AV$4,AV$4,Chômés))),"*",Montant),
IF(_T_E=AV$4,IF(OR(AV$4=Tout_JF_P,NOT(NETWORKDAYS.INTL(AV$4,AV$4,Chômés))),"*",Montant),
IF(AND(OFFSET(AV29,,-Sens)&lt;&gt;"",OR(OFFSET(AV$4,,-Sens)=Tout_JF_P,NOT(NETWORKDAYS.INTL(OFFSET(AV$4,,-Sens),OFFSET(AV$4,,-Sens),Chômés)))),IF(OR(AV$4=Tout_JF_P,NOT(NETWORKDAYS.INTL(AV$4,AV$4,Chômés))),"*",Montant),
"")))))),"")</f>
        <v/>
      </c>
      <c r="AW29" s="91" t="str">
        <f t="array" aca="1" ref="AW29" ca="1">IFERROR(IF(AW$4&lt;$D29,"",
IF(AW$4&gt;La_Dernière_Opération,"",
IF(AW$4=La_Dernière_Opération,Montant,
IF(AW$4=$D29,IF(OR(AW$4=Tout_JF_P,NOT(NETWORKDAYS.INTL(AW$4,AW$4,Chômés))),"*",Montant),
IF(_T_E=AW$4,IF(OR(AW$4=Tout_JF_P,NOT(NETWORKDAYS.INTL(AW$4,AW$4,Chômés))),"*",Montant),
IF(AND(OFFSET(AW29,,-Sens)&lt;&gt;"",OR(OFFSET(AW$4,,-Sens)=Tout_JF_P,NOT(NETWORKDAYS.INTL(OFFSET(AW$4,,-Sens),OFFSET(AW$4,,-Sens),Chômés)))),IF(OR(AW$4=Tout_JF_P,NOT(NETWORKDAYS.INTL(AW$4,AW$4,Chômés))),"*",Montant),
"")))))),"")</f>
        <v/>
      </c>
      <c r="AX29" s="91" t="str">
        <f t="array" aca="1" ref="AX29" ca="1">IFERROR(IF(AX$4&lt;$D29,"",
IF(AX$4&gt;La_Dernière_Opération,"",
IF(AX$4=La_Dernière_Opération,Montant,
IF(AX$4=$D29,IF(OR(AX$4=Tout_JF_P,NOT(NETWORKDAYS.INTL(AX$4,AX$4,Chômés))),"*",Montant),
IF(_T_E=AX$4,IF(OR(AX$4=Tout_JF_P,NOT(NETWORKDAYS.INTL(AX$4,AX$4,Chômés))),"*",Montant),
IF(AND(OFFSET(AX29,,-Sens)&lt;&gt;"",OR(OFFSET(AX$4,,-Sens)=Tout_JF_P,NOT(NETWORKDAYS.INTL(OFFSET(AX$4,,-Sens),OFFSET(AX$4,,-Sens),Chômés)))),IF(OR(AX$4=Tout_JF_P,NOT(NETWORKDAYS.INTL(AX$4,AX$4,Chômés))),"*",Montant),
"")))))),"")</f>
        <v/>
      </c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  <c r="OL29" s="5"/>
      <c r="OM29" s="5"/>
      <c r="ON29" s="5"/>
      <c r="OO29" s="5"/>
      <c r="OP29" s="5"/>
      <c r="OQ29" s="5"/>
      <c r="OR29" s="5"/>
      <c r="OS29" s="5"/>
      <c r="OT29" s="5"/>
      <c r="OU29" s="5"/>
      <c r="OV29" s="5"/>
      <c r="OW29" s="5"/>
      <c r="OX29" s="5"/>
      <c r="OY29" s="5"/>
      <c r="OZ29" s="5"/>
      <c r="PA29" s="5"/>
      <c r="PB29" s="5"/>
      <c r="PC29" s="5"/>
      <c r="PD29" s="5"/>
      <c r="PE29" s="5"/>
      <c r="PF29" s="5"/>
      <c r="PG29" s="5"/>
      <c r="PH29" s="5"/>
      <c r="PI29" s="5"/>
      <c r="PJ29" s="5"/>
      <c r="PK29" s="5"/>
      <c r="PL29" s="5"/>
      <c r="PM29" s="5"/>
      <c r="PN29" s="5"/>
      <c r="PO29" s="5"/>
      <c r="PP29" s="5"/>
      <c r="PQ29" s="5"/>
      <c r="PR29" s="5"/>
      <c r="PS29" s="5"/>
      <c r="PT29" s="5"/>
      <c r="PU29" s="5"/>
      <c r="PV29" s="5"/>
      <c r="PW29" s="5"/>
      <c r="PX29" s="5"/>
      <c r="PY29" s="5"/>
      <c r="PZ29" s="5"/>
      <c r="QA29" s="5"/>
      <c r="QB29" s="5"/>
      <c r="QC29" s="5"/>
      <c r="QD29" s="5"/>
      <c r="QE29" s="5"/>
      <c r="QF29" s="5"/>
      <c r="QG29" s="5"/>
      <c r="QH29" s="5"/>
      <c r="QI29" s="5"/>
      <c r="QJ29" s="5"/>
      <c r="QK29" s="5"/>
      <c r="QL29" s="5"/>
      <c r="QM29" s="5"/>
      <c r="QN29" s="5"/>
      <c r="QO29" s="5"/>
      <c r="QP29" s="5"/>
      <c r="QQ29" s="5"/>
      <c r="QR29" s="5"/>
      <c r="QS29" s="5"/>
      <c r="QT29" s="5"/>
      <c r="QU29" s="5"/>
      <c r="QV29" s="5"/>
      <c r="QW29" s="5"/>
      <c r="QX29" s="5"/>
      <c r="QY29" s="5"/>
      <c r="QZ29" s="5"/>
      <c r="RA29" s="5"/>
      <c r="RB29" s="5"/>
      <c r="RC29" s="5"/>
      <c r="RD29" s="5"/>
      <c r="RE29" s="5"/>
      <c r="RF29" s="5"/>
      <c r="RG29" s="5"/>
      <c r="RH29" s="5"/>
      <c r="RI29" s="5"/>
      <c r="RJ29" s="5"/>
      <c r="RK29" s="5"/>
      <c r="RL29" s="5"/>
      <c r="RM29" s="5"/>
      <c r="RN29" s="5"/>
      <c r="RO29" s="5"/>
      <c r="RP29" s="5"/>
      <c r="RQ29" s="5"/>
      <c r="RR29" s="5"/>
      <c r="RS29" s="5"/>
      <c r="RT29" s="5"/>
      <c r="RU29" s="5"/>
      <c r="RV29" s="5"/>
      <c r="RW29" s="5"/>
      <c r="RX29" s="5"/>
      <c r="RY29" s="5"/>
      <c r="RZ29" s="5"/>
      <c r="SA29" s="5"/>
      <c r="SB29" s="5"/>
      <c r="SC29" s="5"/>
      <c r="SD29" s="5"/>
      <c r="SE29" s="5"/>
      <c r="SF29" s="5"/>
      <c r="SG29" s="5"/>
      <c r="SH29" s="5"/>
      <c r="SI29" s="5"/>
      <c r="SJ29" s="5"/>
      <c r="SK29" s="5"/>
      <c r="SL29" s="5"/>
      <c r="SM29" s="5"/>
      <c r="SN29" s="5"/>
      <c r="SO29" s="5"/>
      <c r="SP29" s="5"/>
      <c r="SQ29" s="5"/>
      <c r="SR29" s="5"/>
      <c r="SS29" s="5"/>
      <c r="ST29" s="5"/>
      <c r="SU29" s="5"/>
      <c r="SV29" s="5"/>
      <c r="SW29" s="5"/>
      <c r="SX29" s="5"/>
      <c r="SY29" s="5"/>
      <c r="SZ29" s="5"/>
      <c r="TA29" s="5"/>
      <c r="TB29" s="5"/>
      <c r="TC29" s="5"/>
      <c r="TD29" s="5"/>
      <c r="TE29" s="5"/>
      <c r="TF29" s="5"/>
      <c r="TG29" s="5"/>
      <c r="TH29" s="5"/>
      <c r="TI29" s="5"/>
      <c r="TJ29" s="5"/>
      <c r="TK29" s="5"/>
      <c r="TL29" s="5"/>
      <c r="TM29" s="5"/>
      <c r="TN29" s="5"/>
      <c r="TO29" s="5"/>
      <c r="TP29" s="5"/>
      <c r="TQ29" s="5"/>
      <c r="TR29" s="5"/>
      <c r="TS29" s="5"/>
      <c r="TT29" s="5"/>
      <c r="TU29" s="5"/>
      <c r="TV29" s="5"/>
      <c r="TW29" s="5"/>
      <c r="TX29" s="5"/>
      <c r="TY29" s="5"/>
      <c r="TZ29" s="5"/>
      <c r="UA29" s="5"/>
      <c r="UB29" s="5"/>
      <c r="UC29" s="5"/>
      <c r="UD29" s="5"/>
      <c r="UE29" s="5"/>
      <c r="UF29" s="5"/>
      <c r="UG29" s="5"/>
      <c r="UH29" s="5"/>
      <c r="UI29" s="5"/>
      <c r="UJ29" s="5"/>
      <c r="UK29" s="5"/>
      <c r="UL29" s="5"/>
      <c r="UM29" s="5"/>
      <c r="UN29" s="5"/>
      <c r="UO29" s="5"/>
      <c r="UP29" s="5"/>
      <c r="UQ29" s="5"/>
      <c r="UR29" s="5"/>
      <c r="US29" s="5"/>
      <c r="UT29" s="5"/>
      <c r="UU29" s="5"/>
      <c r="UV29" s="5"/>
      <c r="UW29" s="5"/>
      <c r="UX29" s="5"/>
      <c r="UY29" s="5"/>
      <c r="UZ29" s="5"/>
      <c r="VA29" s="5"/>
      <c r="VB29" s="5"/>
      <c r="VC29" s="5"/>
      <c r="VD29" s="5"/>
      <c r="VE29" s="5"/>
      <c r="VF29" s="5"/>
      <c r="VG29" s="5"/>
      <c r="VH29" s="5"/>
      <c r="VI29" s="5"/>
      <c r="VJ29" s="5"/>
      <c r="VK29" s="5"/>
      <c r="VL29" s="5"/>
      <c r="VM29" s="5"/>
      <c r="VN29" s="5"/>
      <c r="VO29" s="5"/>
      <c r="VP29" s="5"/>
      <c r="VQ29" s="5"/>
      <c r="VR29" s="5"/>
      <c r="VS29" s="5"/>
      <c r="VT29" s="5"/>
      <c r="VU29" s="5"/>
      <c r="VV29" s="5"/>
      <c r="VW29" s="5"/>
      <c r="VX29" s="5"/>
      <c r="VY29" s="5"/>
      <c r="VZ29" s="5"/>
      <c r="WA29" s="5"/>
      <c r="WB29" s="5"/>
      <c r="WC29" s="5"/>
      <c r="WD29" s="5"/>
      <c r="WE29" s="5"/>
      <c r="WF29" s="5"/>
      <c r="WG29" s="5"/>
      <c r="WH29" s="5"/>
      <c r="WI29" s="5"/>
      <c r="WJ29" s="5"/>
      <c r="WK29" s="5"/>
      <c r="WL29" s="5"/>
      <c r="WM29" s="5"/>
      <c r="WN29" s="5"/>
      <c r="WO29" s="5"/>
      <c r="WP29" s="5"/>
      <c r="WQ29" s="5"/>
      <c r="WR29" s="5"/>
      <c r="WS29" s="5"/>
      <c r="WT29" s="5"/>
      <c r="WU29" s="5"/>
      <c r="WV29" s="5"/>
      <c r="WW29" s="5"/>
      <c r="WX29" s="5"/>
      <c r="WY29" s="5"/>
      <c r="WZ29" s="5"/>
      <c r="XA29" s="5"/>
      <c r="XB29" s="5"/>
      <c r="XC29" s="5"/>
      <c r="XD29" s="5"/>
      <c r="XE29" s="5"/>
      <c r="XF29" s="5"/>
      <c r="XG29" s="5"/>
      <c r="XH29" s="5"/>
      <c r="XI29" s="5"/>
      <c r="XJ29" s="5"/>
      <c r="XK29" s="5"/>
      <c r="XL29" s="5"/>
      <c r="XM29" s="5"/>
      <c r="XN29" s="5"/>
      <c r="XO29" s="5"/>
      <c r="XP29" s="5"/>
      <c r="XQ29" s="5"/>
      <c r="XR29" s="5"/>
      <c r="XS29" s="5"/>
      <c r="XT29" s="5"/>
      <c r="XU29" s="5"/>
      <c r="XV29" s="5"/>
      <c r="XW29" s="5"/>
      <c r="XX29" s="5"/>
      <c r="XY29" s="5"/>
      <c r="XZ29" s="5"/>
      <c r="YA29" s="5"/>
      <c r="YB29" s="5"/>
      <c r="YC29" s="5"/>
      <c r="YD29" s="5"/>
      <c r="YE29" s="5"/>
      <c r="YF29" s="5"/>
      <c r="YG29" s="5"/>
      <c r="YH29" s="5"/>
      <c r="YI29" s="5"/>
      <c r="YJ29" s="5"/>
      <c r="YK29" s="5"/>
      <c r="YL29" s="5"/>
      <c r="YM29" s="5"/>
      <c r="YN29" s="5"/>
      <c r="YO29" s="5"/>
      <c r="YP29" s="5"/>
      <c r="YQ29" s="5"/>
      <c r="YR29" s="5"/>
      <c r="YS29" s="5"/>
      <c r="YT29" s="5"/>
      <c r="YU29" s="5"/>
      <c r="YV29" s="5"/>
      <c r="YW29" s="5"/>
      <c r="YX29" s="5"/>
      <c r="YY29" s="5"/>
      <c r="YZ29" s="5"/>
      <c r="ZA29" s="5"/>
      <c r="ZB29" s="5"/>
      <c r="ZC29" s="5"/>
      <c r="ZD29" s="5"/>
      <c r="ZE29" s="5"/>
      <c r="ZF29" s="5"/>
      <c r="ZG29" s="5"/>
      <c r="ZH29" s="5"/>
      <c r="ZI29" s="5"/>
      <c r="ZJ29" s="5"/>
      <c r="ZK29" s="5"/>
      <c r="ZL29" s="5"/>
      <c r="ZM29" s="5"/>
      <c r="ZN29" s="5"/>
      <c r="ZO29" s="5"/>
      <c r="ZP29" s="5"/>
      <c r="ZQ29" s="5"/>
      <c r="ZR29" s="5"/>
      <c r="ZS29" s="5"/>
      <c r="ZT29" s="5"/>
      <c r="ZU29" s="5"/>
      <c r="ZV29" s="5"/>
      <c r="ZW29" s="5"/>
      <c r="ZX29" s="5"/>
      <c r="ZY29" s="5"/>
      <c r="ZZ29" s="5"/>
    </row>
    <row r="30" spans="1:702" ht="26.25" x14ac:dyDescent="0.25">
      <c r="A30" s="61" t="s">
        <v>137</v>
      </c>
      <c r="B30" s="44" t="s">
        <v>166</v>
      </c>
      <c r="C30" s="35"/>
      <c r="D30" s="56">
        <v>43843</v>
      </c>
      <c r="E30" s="30" t="s">
        <v>52</v>
      </c>
      <c r="F30" s="30">
        <v>10000</v>
      </c>
      <c r="G30" s="35"/>
      <c r="H30" s="56">
        <f t="array" aca="1" ref="H30" ca="1">IF(OR($D30=Fériés,$D30=Ponts,NOT(NETWORKDAYS.INTL($D30,$D30,Chômés))),"Erreur de",IF($D30="","Absence de",IFERROR(
IF($I30="Terminé","Opération",
IF(TODAY()&lt;=$D30,$D30,
IF($I30&lt;WORKDAY.INTL(Prochaine_Echéance,IF(OR(WORKDAY.INTL(Prochaine_Echéance,0,Chômés,Tout_JF_P)=Tout_JF_P),1,0)*Sens,Chômés,Tout_JF_P),
$I30,
WORKDAY.INTL(Prochaine_Echéance,IF(OR(WORKDAY.INTL(Prochaine_Echéance,0,Chômés,Tout_JF_P)=Tout_JF_P),1,0)*Sens,Chômés,Tout_JF_P))
)),
IF($D30="","Absence de","Erreur de"))))</f>
        <v>43903</v>
      </c>
      <c r="I30" s="60" t="str">
        <f t="array" aca="1" ref="I30" ca="1">IF(OR($D30=Fériés,$D30=Ponts,NOT(NETWORKDAYS.INTL($D30,$D30,Chômés))),"date de début",IFERROR(
IF(La_Dernière_Opération&gt;EDATE($D30,100),"Perpétuel",
IF(La_Dernière_Opération&lt;TODAY(),"Terminé",La_Dernière_Opération)),IF(AND(ISNUMBER($D30),$E30=""),"périodicité","date de début")))</f>
        <v>Perpétuel</v>
      </c>
      <c r="J30" s="40" t="str">
        <f t="array" aca="1" ref="J30" ca="1">IFERROR(IF(J$4&lt;$D30,"",
IF(J$4&gt;La_Dernière_Opération,"",
IF(J$4=La_Dernière_Opération,Montant,
IF(J$4=$D30,IF(OR(J$4=Tout_JF_P,NOT(NETWORKDAYS.INTL(J$4,J$4,Chômés))),"*",Montant),
IF(_T_E=J$4,IF(OR(J$4=Tout_JF_P,NOT(NETWORKDAYS.INTL(J$4,J$4,Chômés))),"*",Montant),
IF(AND(OFFSET(J30,,-Sens)&lt;&gt;"",OR(OFFSET(J$4,,-Sens)=Tout_JF_P,NOT(NETWORKDAYS.INTL(OFFSET(J$4,,-Sens),OFFSET(J$4,,-Sens),Chômés)))),IF(OR(J$4=Tout_JF_P,NOT(NETWORKDAYS.INTL(J$4,J$4,Chômés))),"*",Montant),
"")))))),"")</f>
        <v/>
      </c>
      <c r="K30" s="40" t="str">
        <f t="array" aca="1" ref="K30" ca="1">IFERROR(IF(K$4&lt;$D30,"",
IF(K$4&gt;La_Dernière_Opération,"",
IF(K$4=La_Dernière_Opération,Montant,
IF(K$4=$D30,IF(OR(K$4=Tout_JF_P,NOT(NETWORKDAYS.INTL(K$4,K$4,Chômés))),"*",Montant),
IF(_T_E=K$4,IF(OR(K$4=Tout_JF_P,NOT(NETWORKDAYS.INTL(K$4,K$4,Chômés))),"*",Montant),
IF(AND(OFFSET(K30,,-Sens)&lt;&gt;"",OR(OFFSET(K$4,,-Sens)=Tout_JF_P,NOT(NETWORKDAYS.INTL(OFFSET(K$4,,-Sens),OFFSET(K$4,,-Sens),Chômés)))),IF(OR(K$4=Tout_JF_P,NOT(NETWORKDAYS.INTL(K$4,K$4,Chômés))),"*",Montant),
"")))))),"")</f>
        <v/>
      </c>
      <c r="L30" s="40" t="str">
        <f t="array" aca="1" ref="L30" ca="1">IFERROR(IF(L$4&lt;$D30,"",
IF(L$4&gt;La_Dernière_Opération,"",
IF(L$4=La_Dernière_Opération,Montant,
IF(L$4=$D30,IF(OR(L$4=Tout_JF_P,NOT(NETWORKDAYS.INTL(L$4,L$4,Chômés))),"*",Montant),
IF(_T_E=L$4,IF(OR(L$4=Tout_JF_P,NOT(NETWORKDAYS.INTL(L$4,L$4,Chômés))),"*",Montant),
IF(AND(OFFSET(L30,,-Sens)&lt;&gt;"",OR(OFFSET(L$4,,-Sens)=Tout_JF_P,NOT(NETWORKDAYS.INTL(OFFSET(L$4,,-Sens),OFFSET(L$4,,-Sens),Chômés)))),IF(OR(L$4=Tout_JF_P,NOT(NETWORKDAYS.INTL(L$4,L$4,Chômés))),"*",Montant),
"")))))),"")</f>
        <v/>
      </c>
      <c r="M30" s="40" t="str">
        <f t="array" aca="1" ref="M30" ca="1">IFERROR(IF(M$4&lt;$D30,"",
IF(M$4&gt;La_Dernière_Opération,"",
IF(M$4=La_Dernière_Opération,Montant,
IF(M$4=$D30,IF(OR(M$4=Tout_JF_P,NOT(NETWORKDAYS.INTL(M$4,M$4,Chômés))),"*",Montant),
IF(_T_E=M$4,IF(OR(M$4=Tout_JF_P,NOT(NETWORKDAYS.INTL(M$4,M$4,Chômés))),"*",Montant),
IF(AND(OFFSET(M30,,-Sens)&lt;&gt;"",OR(OFFSET(M$4,,-Sens)=Tout_JF_P,NOT(NETWORKDAYS.INTL(OFFSET(M$4,,-Sens),OFFSET(M$4,,-Sens),Chômés)))),IF(OR(M$4=Tout_JF_P,NOT(NETWORKDAYS.INTL(M$4,M$4,Chômés))),"*",Montant),
"")))))),"")</f>
        <v/>
      </c>
      <c r="N30" s="40" t="str">
        <f t="array" aca="1" ref="N30" ca="1">IFERROR(IF(N$4&lt;$D30,"",
IF(N$4&gt;La_Dernière_Opération,"",
IF(N$4=La_Dernière_Opération,Montant,
IF(N$4=$D30,IF(OR(N$4=Tout_JF_P,NOT(NETWORKDAYS.INTL(N$4,N$4,Chômés))),"*",Montant),
IF(_T_E=N$4,IF(OR(N$4=Tout_JF_P,NOT(NETWORKDAYS.INTL(N$4,N$4,Chômés))),"*",Montant),
IF(AND(OFFSET(N30,,-Sens)&lt;&gt;"",OR(OFFSET(N$4,,-Sens)=Tout_JF_P,NOT(NETWORKDAYS.INTL(OFFSET(N$4,,-Sens),OFFSET(N$4,,-Sens),Chômés)))),IF(OR(N$4=Tout_JF_P,NOT(NETWORKDAYS.INTL(N$4,N$4,Chômés))),"*",Montant),
"")))))),"")</f>
        <v/>
      </c>
      <c r="O30" s="40" t="str">
        <f t="array" aca="1" ref="O30" ca="1">IFERROR(IF(O$4&lt;$D30,"",
IF(O$4&gt;La_Dernière_Opération,"",
IF(O$4=La_Dernière_Opération,Montant,
IF(O$4=$D30,IF(OR(O$4=Tout_JF_P,NOT(NETWORKDAYS.INTL(O$4,O$4,Chômés))),"*",Montant),
IF(_T_E=O$4,IF(OR(O$4=Tout_JF_P,NOT(NETWORKDAYS.INTL(O$4,O$4,Chômés))),"*",Montant),
IF(AND(OFFSET(O30,,-Sens)&lt;&gt;"",OR(OFFSET(O$4,,-Sens)=Tout_JF_P,NOT(NETWORKDAYS.INTL(OFFSET(O$4,,-Sens),OFFSET(O$4,,-Sens),Chômés)))),IF(OR(O$4=Tout_JF_P,NOT(NETWORKDAYS.INTL(O$4,O$4,Chômés))),"*",Montant),
"")))))),"")</f>
        <v/>
      </c>
      <c r="P30" s="40" t="str">
        <f t="array" aca="1" ref="P30" ca="1">IFERROR(IF(P$4&lt;$D30,"",
IF(P$4&gt;La_Dernière_Opération,"",
IF(P$4=La_Dernière_Opération,Montant,
IF(P$4=$D30,IF(OR(P$4=Tout_JF_P,NOT(NETWORKDAYS.INTL(P$4,P$4,Chômés))),"*",Montant),
IF(_T_E=P$4,IF(OR(P$4=Tout_JF_P,NOT(NETWORKDAYS.INTL(P$4,P$4,Chômés))),"*",Montant),
IF(AND(OFFSET(P30,,-Sens)&lt;&gt;"",OR(OFFSET(P$4,,-Sens)=Tout_JF_P,NOT(NETWORKDAYS.INTL(OFFSET(P$4,,-Sens),OFFSET(P$4,,-Sens),Chômés)))),IF(OR(P$4=Tout_JF_P,NOT(NETWORKDAYS.INTL(P$4,P$4,Chômés))),"*",Montant),
"")))))),"")</f>
        <v/>
      </c>
      <c r="Q30" s="40" t="str">
        <f t="array" aca="1" ref="Q30" ca="1">IFERROR(IF(Q$4&lt;$D30,"",
IF(Q$4&gt;La_Dernière_Opération,"",
IF(Q$4=La_Dernière_Opération,Montant,
IF(Q$4=$D30,IF(OR(Q$4=Tout_JF_P,NOT(NETWORKDAYS.INTL(Q$4,Q$4,Chômés))),"*",Montant),
IF(_T_E=Q$4,IF(OR(Q$4=Tout_JF_P,NOT(NETWORKDAYS.INTL(Q$4,Q$4,Chômés))),"*",Montant),
IF(AND(OFFSET(Q30,,-Sens)&lt;&gt;"",OR(OFFSET(Q$4,,-Sens)=Tout_JF_P,NOT(NETWORKDAYS.INTL(OFFSET(Q$4,,-Sens),OFFSET(Q$4,,-Sens),Chômés)))),IF(OR(Q$4=Tout_JF_P,NOT(NETWORKDAYS.INTL(Q$4,Q$4,Chômés))),"*",Montant),
"")))))),"")</f>
        <v/>
      </c>
      <c r="R30" s="91" t="str">
        <f t="array" aca="1" ref="R30" ca="1">IFERROR(IF(R$4&lt;$D30,"",
IF(R$4&gt;La_Dernière_Opération,"",
IF(R$4=La_Dernière_Opération,Montant,
IF(R$4=$D30,IF(OR(R$4=Tout_JF_P,NOT(NETWORKDAYS.INTL(R$4,R$4,Chômés))),"*",Montant),
IF(_T_E=R$4,IF(OR(R$4=Tout_JF_P,NOT(NETWORKDAYS.INTL(R$4,R$4,Chômés))),"*",Montant),
IF(AND(OFFSET(R30,,-Sens)&lt;&gt;"",OR(OFFSET(R$4,,-Sens)=Tout_JF_P,NOT(NETWORKDAYS.INTL(OFFSET(R$4,,-Sens),OFFSET(R$4,,-Sens),Chômés)))),IF(OR(R$4=Tout_JF_P,NOT(NETWORKDAYS.INTL(R$4,R$4,Chômés))),"*",Montant),
"")))))),"")</f>
        <v/>
      </c>
      <c r="S30" s="91" t="str">
        <f t="array" aca="1" ref="S30" ca="1">IFERROR(IF(S$4&lt;$D30,"",
IF(S$4&gt;La_Dernière_Opération,"",
IF(S$4=La_Dernière_Opération,Montant,
IF(S$4=$D30,IF(OR(S$4=Tout_JF_P,NOT(NETWORKDAYS.INTL(S$4,S$4,Chômés))),"*",Montant),
IF(_T_E=S$4,IF(OR(S$4=Tout_JF_P,NOT(NETWORKDAYS.INTL(S$4,S$4,Chômés))),"*",Montant),
IF(AND(OFFSET(S30,,-Sens)&lt;&gt;"",OR(OFFSET(S$4,,-Sens)=Tout_JF_P,NOT(NETWORKDAYS.INTL(OFFSET(S$4,,-Sens),OFFSET(S$4,,-Sens),Chômés)))),IF(OR(S$4=Tout_JF_P,NOT(NETWORKDAYS.INTL(S$4,S$4,Chômés))),"*",Montant),
"")))))),"")</f>
        <v/>
      </c>
      <c r="T30" s="91" t="str">
        <f t="array" aca="1" ref="T30" ca="1">IFERROR(IF(T$4&lt;$D30,"",
IF(T$4&gt;La_Dernière_Opération,"",
IF(T$4=La_Dernière_Opération,Montant,
IF(T$4=$D30,IF(OR(T$4=Tout_JF_P,NOT(NETWORKDAYS.INTL(T$4,T$4,Chômés))),"*",Montant),
IF(_T_E=T$4,IF(OR(T$4=Tout_JF_P,NOT(NETWORKDAYS.INTL(T$4,T$4,Chômés))),"*",Montant),
IF(AND(OFFSET(T30,,-Sens)&lt;&gt;"",OR(OFFSET(T$4,,-Sens)=Tout_JF_P,NOT(NETWORKDAYS.INTL(OFFSET(T$4,,-Sens),OFFSET(T$4,,-Sens),Chômés)))),IF(OR(T$4=Tout_JF_P,NOT(NETWORKDAYS.INTL(T$4,T$4,Chômés))),"*",Montant),
"")))))),"")</f>
        <v/>
      </c>
      <c r="U30" s="91" t="str">
        <f t="array" aca="1" ref="U30" ca="1">IFERROR(IF(U$4&lt;$D30,"",
IF(U$4&gt;La_Dernière_Opération,"",
IF(U$4=La_Dernière_Opération,Montant,
IF(U$4=$D30,IF(OR(U$4=Tout_JF_P,NOT(NETWORKDAYS.INTL(U$4,U$4,Chômés))),"*",Montant),
IF(_T_E=U$4,IF(OR(U$4=Tout_JF_P,NOT(NETWORKDAYS.INTL(U$4,U$4,Chômés))),"*",Montant),
IF(AND(OFFSET(U30,,-Sens)&lt;&gt;"",OR(OFFSET(U$4,,-Sens)=Tout_JF_P,NOT(NETWORKDAYS.INTL(OFFSET(U$4,,-Sens),OFFSET(U$4,,-Sens),Chômés)))),IF(OR(U$4=Tout_JF_P,NOT(NETWORKDAYS.INTL(U$4,U$4,Chômés))),"*",Montant),
"")))))),"")</f>
        <v/>
      </c>
      <c r="V30" s="91" t="str">
        <f t="array" aca="1" ref="V30" ca="1">IFERROR(IF(V$4&lt;$D30,"",
IF(V$4&gt;La_Dernière_Opération,"",
IF(V$4=La_Dernière_Opération,Montant,
IF(V$4=$D30,IF(OR(V$4=Tout_JF_P,NOT(NETWORKDAYS.INTL(V$4,V$4,Chômés))),"*",Montant),
IF(_T_E=V$4,IF(OR(V$4=Tout_JF_P,NOT(NETWORKDAYS.INTL(V$4,V$4,Chômés))),"*",Montant),
IF(AND(OFFSET(V30,,-Sens)&lt;&gt;"",OR(OFFSET(V$4,,-Sens)=Tout_JF_P,NOT(NETWORKDAYS.INTL(OFFSET(V$4,,-Sens),OFFSET(V$4,,-Sens),Chômés)))),IF(OR(V$4=Tout_JF_P,NOT(NETWORKDAYS.INTL(V$4,V$4,Chômés))),"*",Montant),
"")))))),"")</f>
        <v/>
      </c>
      <c r="W30" s="91" t="str">
        <f t="array" aca="1" ref="W30" ca="1">IFERROR(IF(W$4&lt;$D30,"",
IF(W$4&gt;La_Dernière_Opération,"",
IF(W$4=La_Dernière_Opération,Montant,
IF(W$4=$D30,IF(OR(W$4=Tout_JF_P,NOT(NETWORKDAYS.INTL(W$4,W$4,Chômés))),"*",Montant),
IF(_T_E=W$4,IF(OR(W$4=Tout_JF_P,NOT(NETWORKDAYS.INTL(W$4,W$4,Chômés))),"*",Montant),
IF(AND(OFFSET(W30,,-Sens)&lt;&gt;"",OR(OFFSET(W$4,,-Sens)=Tout_JF_P,NOT(NETWORKDAYS.INTL(OFFSET(W$4,,-Sens),OFFSET(W$4,,-Sens),Chômés)))),IF(OR(W$4=Tout_JF_P,NOT(NETWORKDAYS.INTL(W$4,W$4,Chômés))),"*",Montant),
"")))))),"")</f>
        <v/>
      </c>
      <c r="X30" s="91" t="str">
        <f t="array" aca="1" ref="X30" ca="1">IFERROR(IF(X$4&lt;$D30,"",
IF(X$4&gt;La_Dernière_Opération,"",
IF(X$4=La_Dernière_Opération,Montant,
IF(X$4=$D30,IF(OR(X$4=Tout_JF_P,NOT(NETWORKDAYS.INTL(X$4,X$4,Chômés))),"*",Montant),
IF(_T_E=X$4,IF(OR(X$4=Tout_JF_P,NOT(NETWORKDAYS.INTL(X$4,X$4,Chômés))),"*",Montant),
IF(AND(OFFSET(X30,,-Sens)&lt;&gt;"",OR(OFFSET(X$4,,-Sens)=Tout_JF_P,NOT(NETWORKDAYS.INTL(OFFSET(X$4,,-Sens),OFFSET(X$4,,-Sens),Chômés)))),IF(OR(X$4=Tout_JF_P,NOT(NETWORKDAYS.INTL(X$4,X$4,Chômés))),"*",Montant),
"")))))),"")</f>
        <v/>
      </c>
      <c r="Y30" s="91" t="str">
        <f t="array" aca="1" ref="Y30" ca="1">IFERROR(IF(Y$4&lt;$D30,"",
IF(Y$4&gt;La_Dernière_Opération,"",
IF(Y$4=La_Dernière_Opération,Montant,
IF(Y$4=$D30,IF(OR(Y$4=Tout_JF_P,NOT(NETWORKDAYS.INTL(Y$4,Y$4,Chômés))),"*",Montant),
IF(_T_E=Y$4,IF(OR(Y$4=Tout_JF_P,NOT(NETWORKDAYS.INTL(Y$4,Y$4,Chômés))),"*",Montant),
IF(AND(OFFSET(Y30,,-Sens)&lt;&gt;"",OR(OFFSET(Y$4,,-Sens)=Tout_JF_P,NOT(NETWORKDAYS.INTL(OFFSET(Y$4,,-Sens),OFFSET(Y$4,,-Sens),Chômés)))),IF(OR(Y$4=Tout_JF_P,NOT(NETWORKDAYS.INTL(Y$4,Y$4,Chômés))),"*",Montant),
"")))))),"")</f>
        <v/>
      </c>
      <c r="Z30" s="91" t="str">
        <f t="array" aca="1" ref="Z30" ca="1">IFERROR(IF(Z$4&lt;$D30,"",
IF(Z$4&gt;La_Dernière_Opération,"",
IF(Z$4=La_Dernière_Opération,Montant,
IF(Z$4=$D30,IF(OR(Z$4=Tout_JF_P,NOT(NETWORKDAYS.INTL(Z$4,Z$4,Chômés))),"*",Montant),
IF(_T_E=Z$4,IF(OR(Z$4=Tout_JF_P,NOT(NETWORKDAYS.INTL(Z$4,Z$4,Chômés))),"*",Montant),
IF(AND(OFFSET(Z30,,-Sens)&lt;&gt;"",OR(OFFSET(Z$4,,-Sens)=Tout_JF_P,NOT(NETWORKDAYS.INTL(OFFSET(Z$4,,-Sens),OFFSET(Z$4,,-Sens),Chômés)))),IF(OR(Z$4=Tout_JF_P,NOT(NETWORKDAYS.INTL(Z$4,Z$4,Chômés))),"*",Montant),
"")))))),"")</f>
        <v>VM</v>
      </c>
      <c r="AA30" s="91" t="str">
        <f t="array" aca="1" ref="AA30" ca="1">IFERROR(IF(AA$4&lt;$D30,"",
IF(AA$4&gt;La_Dernière_Opération,"",
IF(AA$4=La_Dernière_Opération,Montant,
IF(AA$4=$D30,IF(OR(AA$4=Tout_JF_P,NOT(NETWORKDAYS.INTL(AA$4,AA$4,Chômés))),"*",Montant),
IF(_T_E=AA$4,IF(OR(AA$4=Tout_JF_P,NOT(NETWORKDAYS.INTL(AA$4,AA$4,Chômés))),"*",Montant),
IF(AND(OFFSET(AA30,,-Sens)&lt;&gt;"",OR(OFFSET(AA$4,,-Sens)=Tout_JF_P,NOT(NETWORKDAYS.INTL(OFFSET(AA$4,,-Sens),OFFSET(AA$4,,-Sens),Chômés)))),IF(OR(AA$4=Tout_JF_P,NOT(NETWORKDAYS.INTL(AA$4,AA$4,Chômés))),"*",Montant),
"")))))),"")</f>
        <v/>
      </c>
      <c r="AB30" s="91" t="str">
        <f t="array" aca="1" ref="AB30" ca="1">IFERROR(IF(AB$4&lt;$D30,"",
IF(AB$4&gt;La_Dernière_Opération,"",
IF(AB$4=La_Dernière_Opération,Montant,
IF(AB$4=$D30,IF(OR(AB$4=Tout_JF_P,NOT(NETWORKDAYS.INTL(AB$4,AB$4,Chômés))),"*",Montant),
IF(_T_E=AB$4,IF(OR(AB$4=Tout_JF_P,NOT(NETWORKDAYS.INTL(AB$4,AB$4,Chômés))),"*",Montant),
IF(AND(OFFSET(AB30,,-Sens)&lt;&gt;"",OR(OFFSET(AB$4,,-Sens)=Tout_JF_P,NOT(NETWORKDAYS.INTL(OFFSET(AB$4,,-Sens),OFFSET(AB$4,,-Sens),Chômés)))),IF(OR(AB$4=Tout_JF_P,NOT(NETWORKDAYS.INTL(AB$4,AB$4,Chômés))),"*",Montant),
"")))))),"")</f>
        <v/>
      </c>
      <c r="AC30" s="91" t="str">
        <f t="array" aca="1" ref="AC30" ca="1">IFERROR(IF(AC$4&lt;$D30,"",
IF(AC$4&gt;La_Dernière_Opération,"",
IF(AC$4=La_Dernière_Opération,Montant,
IF(AC$4=$D30,IF(OR(AC$4=Tout_JF_P,NOT(NETWORKDAYS.INTL(AC$4,AC$4,Chômés))),"*",Montant),
IF(_T_E=AC$4,IF(OR(AC$4=Tout_JF_P,NOT(NETWORKDAYS.INTL(AC$4,AC$4,Chômés))),"*",Montant),
IF(AND(OFFSET(AC30,,-Sens)&lt;&gt;"",OR(OFFSET(AC$4,,-Sens)=Tout_JF_P,NOT(NETWORKDAYS.INTL(OFFSET(AC$4,,-Sens),OFFSET(AC$4,,-Sens),Chômés)))),IF(OR(AC$4=Tout_JF_P,NOT(NETWORKDAYS.INTL(AC$4,AC$4,Chômés))),"*",Montant),
"")))))),"")</f>
        <v/>
      </c>
      <c r="AD30" s="91" t="str">
        <f t="array" aca="1" ref="AD30" ca="1">IFERROR(IF(AD$4&lt;$D30,"",
IF(AD$4&gt;La_Dernière_Opération,"",
IF(AD$4=La_Dernière_Opération,Montant,
IF(AD$4=$D30,IF(OR(AD$4=Tout_JF_P,NOT(NETWORKDAYS.INTL(AD$4,AD$4,Chômés))),"*",Montant),
IF(_T_E=AD$4,IF(OR(AD$4=Tout_JF_P,NOT(NETWORKDAYS.INTL(AD$4,AD$4,Chômés))),"*",Montant),
IF(AND(OFFSET(AD30,,-Sens)&lt;&gt;"",OR(OFFSET(AD$4,,-Sens)=Tout_JF_P,NOT(NETWORKDAYS.INTL(OFFSET(AD$4,,-Sens),OFFSET(AD$4,,-Sens),Chômés)))),IF(OR(AD$4=Tout_JF_P,NOT(NETWORKDAYS.INTL(AD$4,AD$4,Chômés))),"*",Montant),
"")))))),"")</f>
        <v/>
      </c>
      <c r="AE30" s="91" t="str">
        <f t="array" aca="1" ref="AE30" ca="1">IFERROR(IF(AE$4&lt;$D30,"",
IF(AE$4&gt;La_Dernière_Opération,"",
IF(AE$4=La_Dernière_Opération,Montant,
IF(AE$4=$D30,IF(OR(AE$4=Tout_JF_P,NOT(NETWORKDAYS.INTL(AE$4,AE$4,Chômés))),"*",Montant),
IF(_T_E=AE$4,IF(OR(AE$4=Tout_JF_P,NOT(NETWORKDAYS.INTL(AE$4,AE$4,Chômés))),"*",Montant),
IF(AND(OFFSET(AE30,,-Sens)&lt;&gt;"",OR(OFFSET(AE$4,,-Sens)=Tout_JF_P,NOT(NETWORKDAYS.INTL(OFFSET(AE$4,,-Sens),OFFSET(AE$4,,-Sens),Chômés)))),IF(OR(AE$4=Tout_JF_P,NOT(NETWORKDAYS.INTL(AE$4,AE$4,Chômés))),"*",Montant),
"")))))),"")</f>
        <v/>
      </c>
      <c r="AF30" s="91" t="str">
        <f t="array" aca="1" ref="AF30" ca="1">IFERROR(IF(AF$4&lt;$D30,"",
IF(AF$4&gt;La_Dernière_Opération,"",
IF(AF$4=La_Dernière_Opération,Montant,
IF(AF$4=$D30,IF(OR(AF$4=Tout_JF_P,NOT(NETWORKDAYS.INTL(AF$4,AF$4,Chômés))),"*",Montant),
IF(_T_E=AF$4,IF(OR(AF$4=Tout_JF_P,NOT(NETWORKDAYS.INTL(AF$4,AF$4,Chômés))),"*",Montant),
IF(AND(OFFSET(AF30,,-Sens)&lt;&gt;"",OR(OFFSET(AF$4,,-Sens)=Tout_JF_P,NOT(NETWORKDAYS.INTL(OFFSET(AF$4,,-Sens),OFFSET(AF$4,,-Sens),Chômés)))),IF(OR(AF$4=Tout_JF_P,NOT(NETWORKDAYS.INTL(AF$4,AF$4,Chômés))),"*",Montant),
"")))))),"")</f>
        <v/>
      </c>
      <c r="AG30" s="91" t="str">
        <f t="array" aca="1" ref="AG30" ca="1">IFERROR(IF(AG$4&lt;$D30,"",
IF(AG$4&gt;La_Dernière_Opération,"",
IF(AG$4=La_Dernière_Opération,Montant,
IF(AG$4=$D30,IF(OR(AG$4=Tout_JF_P,NOT(NETWORKDAYS.INTL(AG$4,AG$4,Chômés))),"*",Montant),
IF(_T_E=AG$4,IF(OR(AG$4=Tout_JF_P,NOT(NETWORKDAYS.INTL(AG$4,AG$4,Chômés))),"*",Montant),
IF(AND(OFFSET(AG30,,-Sens)&lt;&gt;"",OR(OFFSET(AG$4,,-Sens)=Tout_JF_P,NOT(NETWORKDAYS.INTL(OFFSET(AG$4,,-Sens),OFFSET(AG$4,,-Sens),Chômés)))),IF(OR(AG$4=Tout_JF_P,NOT(NETWORKDAYS.INTL(AG$4,AG$4,Chômés))),"*",Montant),
"")))))),"")</f>
        <v/>
      </c>
      <c r="AH30" s="91" t="str">
        <f t="array" aca="1" ref="AH30" ca="1">IFERROR(IF(AH$4&lt;$D30,"",
IF(AH$4&gt;La_Dernière_Opération,"",
IF(AH$4=La_Dernière_Opération,Montant,
IF(AH$4=$D30,IF(OR(AH$4=Tout_JF_P,NOT(NETWORKDAYS.INTL(AH$4,AH$4,Chômés))),"*",Montant),
IF(_T_E=AH$4,IF(OR(AH$4=Tout_JF_P,NOT(NETWORKDAYS.INTL(AH$4,AH$4,Chômés))),"*",Montant),
IF(AND(OFFSET(AH30,,-Sens)&lt;&gt;"",OR(OFFSET(AH$4,,-Sens)=Tout_JF_P,NOT(NETWORKDAYS.INTL(OFFSET(AH$4,,-Sens),OFFSET(AH$4,,-Sens),Chômés)))),IF(OR(AH$4=Tout_JF_P,NOT(NETWORKDAYS.INTL(AH$4,AH$4,Chômés))),"*",Montant),
"")))))),"")</f>
        <v/>
      </c>
      <c r="AI30" s="91" t="str">
        <f t="array" aca="1" ref="AI30" ca="1">IFERROR(IF(AI$4&lt;$D30,"",
IF(AI$4&gt;La_Dernière_Opération,"",
IF(AI$4=La_Dernière_Opération,Montant,
IF(AI$4=$D30,IF(OR(AI$4=Tout_JF_P,NOT(NETWORKDAYS.INTL(AI$4,AI$4,Chômés))),"*",Montant),
IF(_T_E=AI$4,IF(OR(AI$4=Tout_JF_P,NOT(NETWORKDAYS.INTL(AI$4,AI$4,Chômés))),"*",Montant),
IF(AND(OFFSET(AI30,,-Sens)&lt;&gt;"",OR(OFFSET(AI$4,,-Sens)=Tout_JF_P,NOT(NETWORKDAYS.INTL(OFFSET(AI$4,,-Sens),OFFSET(AI$4,,-Sens),Chômés)))),IF(OR(AI$4=Tout_JF_P,NOT(NETWORKDAYS.INTL(AI$4,AI$4,Chômés))),"*",Montant),
"")))))),"")</f>
        <v/>
      </c>
      <c r="AJ30" s="91" t="str">
        <f t="array" aca="1" ref="AJ30" ca="1">IFERROR(IF(AJ$4&lt;$D30,"",
IF(AJ$4&gt;La_Dernière_Opération,"",
IF(AJ$4=La_Dernière_Opération,Montant,
IF(AJ$4=$D30,IF(OR(AJ$4=Tout_JF_P,NOT(NETWORKDAYS.INTL(AJ$4,AJ$4,Chômés))),"*",Montant),
IF(_T_E=AJ$4,IF(OR(AJ$4=Tout_JF_P,NOT(NETWORKDAYS.INTL(AJ$4,AJ$4,Chômés))),"*",Montant),
IF(AND(OFFSET(AJ30,,-Sens)&lt;&gt;"",OR(OFFSET(AJ$4,,-Sens)=Tout_JF_P,NOT(NETWORKDAYS.INTL(OFFSET(AJ$4,,-Sens),OFFSET(AJ$4,,-Sens),Chômés)))),IF(OR(AJ$4=Tout_JF_P,NOT(NETWORKDAYS.INTL(AJ$4,AJ$4,Chômés))),"*",Montant),
"")))))),"")</f>
        <v/>
      </c>
      <c r="AK30" s="91" t="str">
        <f t="array" aca="1" ref="AK30" ca="1">IFERROR(IF(AK$4&lt;$D30,"",
IF(AK$4&gt;La_Dernière_Opération,"",
IF(AK$4=La_Dernière_Opération,Montant,
IF(AK$4=$D30,IF(OR(AK$4=Tout_JF_P,NOT(NETWORKDAYS.INTL(AK$4,AK$4,Chômés))),"*",Montant),
IF(_T_E=AK$4,IF(OR(AK$4=Tout_JF_P,NOT(NETWORKDAYS.INTL(AK$4,AK$4,Chômés))),"*",Montant),
IF(AND(OFFSET(AK30,,-Sens)&lt;&gt;"",OR(OFFSET(AK$4,,-Sens)=Tout_JF_P,NOT(NETWORKDAYS.INTL(OFFSET(AK$4,,-Sens),OFFSET(AK$4,,-Sens),Chômés)))),IF(OR(AK$4=Tout_JF_P,NOT(NETWORKDAYS.INTL(AK$4,AK$4,Chômés))),"*",Montant),
"")))))),"")</f>
        <v/>
      </c>
      <c r="AL30" s="91" t="str">
        <f t="array" aca="1" ref="AL30" ca="1">IFERROR(IF(AL$4&lt;$D30,"",
IF(AL$4&gt;La_Dernière_Opération,"",
IF(AL$4=La_Dernière_Opération,Montant,
IF(AL$4=$D30,IF(OR(AL$4=Tout_JF_P,NOT(NETWORKDAYS.INTL(AL$4,AL$4,Chômés))),"*",Montant),
IF(_T_E=AL$4,IF(OR(AL$4=Tout_JF_P,NOT(NETWORKDAYS.INTL(AL$4,AL$4,Chômés))),"*",Montant),
IF(AND(OFFSET(AL30,,-Sens)&lt;&gt;"",OR(OFFSET(AL$4,,-Sens)=Tout_JF_P,NOT(NETWORKDAYS.INTL(OFFSET(AL$4,,-Sens),OFFSET(AL$4,,-Sens),Chômés)))),IF(OR(AL$4=Tout_JF_P,NOT(NETWORKDAYS.INTL(AL$4,AL$4,Chômés))),"*",Montant),
"")))))),"")</f>
        <v/>
      </c>
      <c r="AM30" s="91" t="str">
        <f t="array" aca="1" ref="AM30" ca="1">IFERROR(IF(AM$4&lt;$D30,"",
IF(AM$4&gt;La_Dernière_Opération,"",
IF(AM$4=La_Dernière_Opération,Montant,
IF(AM$4=$D30,IF(OR(AM$4=Tout_JF_P,NOT(NETWORKDAYS.INTL(AM$4,AM$4,Chômés))),"*",Montant),
IF(_T_E=AM$4,IF(OR(AM$4=Tout_JF_P,NOT(NETWORKDAYS.INTL(AM$4,AM$4,Chômés))),"*",Montant),
IF(AND(OFFSET(AM30,,-Sens)&lt;&gt;"",OR(OFFSET(AM$4,,-Sens)=Tout_JF_P,NOT(NETWORKDAYS.INTL(OFFSET(AM$4,,-Sens),OFFSET(AM$4,,-Sens),Chômés)))),IF(OR(AM$4=Tout_JF_P,NOT(NETWORKDAYS.INTL(AM$4,AM$4,Chômés))),"*",Montant),
"")))))),"")</f>
        <v/>
      </c>
      <c r="AN30" s="91" t="str">
        <f t="array" aca="1" ref="AN30" ca="1">IFERROR(IF(AN$4&lt;$D30,"",
IF(AN$4&gt;La_Dernière_Opération,"",
IF(AN$4=La_Dernière_Opération,Montant,
IF(AN$4=$D30,IF(OR(AN$4=Tout_JF_P,NOT(NETWORKDAYS.INTL(AN$4,AN$4,Chômés))),"*",Montant),
IF(_T_E=AN$4,IF(OR(AN$4=Tout_JF_P,NOT(NETWORKDAYS.INTL(AN$4,AN$4,Chômés))),"*",Montant),
IF(AND(OFFSET(AN30,,-Sens)&lt;&gt;"",OR(OFFSET(AN$4,,-Sens)=Tout_JF_P,NOT(NETWORKDAYS.INTL(OFFSET(AN$4,,-Sens),OFFSET(AN$4,,-Sens),Chômés)))),IF(OR(AN$4=Tout_JF_P,NOT(NETWORKDAYS.INTL(AN$4,AN$4,Chômés))),"*",Montant),
"")))))),"")</f>
        <v/>
      </c>
      <c r="AO30" s="91" t="str">
        <f t="array" aca="1" ref="AO30" ca="1">IFERROR(IF(AO$4&lt;$D30,"",
IF(AO$4&gt;La_Dernière_Opération,"",
IF(AO$4=La_Dernière_Opération,Montant,
IF(AO$4=$D30,IF(OR(AO$4=Tout_JF_P,NOT(NETWORKDAYS.INTL(AO$4,AO$4,Chômés))),"*",Montant),
IF(_T_E=AO$4,IF(OR(AO$4=Tout_JF_P,NOT(NETWORKDAYS.INTL(AO$4,AO$4,Chômés))),"*",Montant),
IF(AND(OFFSET(AO30,,-Sens)&lt;&gt;"",OR(OFFSET(AO$4,,-Sens)=Tout_JF_P,NOT(NETWORKDAYS.INTL(OFFSET(AO$4,,-Sens),OFFSET(AO$4,,-Sens),Chômés)))),IF(OR(AO$4=Tout_JF_P,NOT(NETWORKDAYS.INTL(AO$4,AO$4,Chômés))),"*",Montant),
"")))))),"")</f>
        <v/>
      </c>
      <c r="AP30" s="91" t="str">
        <f t="array" aca="1" ref="AP30" ca="1">IFERROR(IF(AP$4&lt;$D30,"",
IF(AP$4&gt;La_Dernière_Opération,"",
IF(AP$4=La_Dernière_Opération,Montant,
IF(AP$4=$D30,IF(OR(AP$4=Tout_JF_P,NOT(NETWORKDAYS.INTL(AP$4,AP$4,Chômés))),"*",Montant),
IF(_T_E=AP$4,IF(OR(AP$4=Tout_JF_P,NOT(NETWORKDAYS.INTL(AP$4,AP$4,Chômés))),"*",Montant),
IF(AND(OFFSET(AP30,,-Sens)&lt;&gt;"",OR(OFFSET(AP$4,,-Sens)=Tout_JF_P,NOT(NETWORKDAYS.INTL(OFFSET(AP$4,,-Sens),OFFSET(AP$4,,-Sens),Chômés)))),IF(OR(AP$4=Tout_JF_P,NOT(NETWORKDAYS.INTL(AP$4,AP$4,Chômés))),"*",Montant),
"")))))),"")</f>
        <v/>
      </c>
      <c r="AQ30" s="91" t="str">
        <f t="array" aca="1" ref="AQ30" ca="1">IFERROR(IF(AQ$4&lt;$D30,"",
IF(AQ$4&gt;La_Dernière_Opération,"",
IF(AQ$4=La_Dernière_Opération,Montant,
IF(AQ$4=$D30,IF(OR(AQ$4=Tout_JF_P,NOT(NETWORKDAYS.INTL(AQ$4,AQ$4,Chômés))),"*",Montant),
IF(_T_E=AQ$4,IF(OR(AQ$4=Tout_JF_P,NOT(NETWORKDAYS.INTL(AQ$4,AQ$4,Chômés))),"*",Montant),
IF(AND(OFFSET(AQ30,,-Sens)&lt;&gt;"",OR(OFFSET(AQ$4,,-Sens)=Tout_JF_P,NOT(NETWORKDAYS.INTL(OFFSET(AQ$4,,-Sens),OFFSET(AQ$4,,-Sens),Chômés)))),IF(OR(AQ$4=Tout_JF_P,NOT(NETWORKDAYS.INTL(AQ$4,AQ$4,Chômés))),"*",Montant),
"")))))),"")</f>
        <v/>
      </c>
      <c r="AR30" s="91" t="str">
        <f t="array" aca="1" ref="AR30" ca="1">IFERROR(IF(AR$4&lt;$D30,"",
IF(AR$4&gt;La_Dernière_Opération,"",
IF(AR$4=La_Dernière_Opération,Montant,
IF(AR$4=$D30,IF(OR(AR$4=Tout_JF_P,NOT(NETWORKDAYS.INTL(AR$4,AR$4,Chômés))),"*",Montant),
IF(_T_E=AR$4,IF(OR(AR$4=Tout_JF_P,NOT(NETWORKDAYS.INTL(AR$4,AR$4,Chômés))),"*",Montant),
IF(AND(OFFSET(AR30,,-Sens)&lt;&gt;"",OR(OFFSET(AR$4,,-Sens)=Tout_JF_P,NOT(NETWORKDAYS.INTL(OFFSET(AR$4,,-Sens),OFFSET(AR$4,,-Sens),Chômés)))),IF(OR(AR$4=Tout_JF_P,NOT(NETWORKDAYS.INTL(AR$4,AR$4,Chômés))),"*",Montant),
"")))))),"")</f>
        <v/>
      </c>
      <c r="AS30" s="91" t="str">
        <f t="array" aca="1" ref="AS30" ca="1">IFERROR(IF(AS$4&lt;$D30,"",
IF(AS$4&gt;La_Dernière_Opération,"",
IF(AS$4=La_Dernière_Opération,Montant,
IF(AS$4=$D30,IF(OR(AS$4=Tout_JF_P,NOT(NETWORKDAYS.INTL(AS$4,AS$4,Chômés))),"*",Montant),
IF(_T_E=AS$4,IF(OR(AS$4=Tout_JF_P,NOT(NETWORKDAYS.INTL(AS$4,AS$4,Chômés))),"*",Montant),
IF(AND(OFFSET(AS30,,-Sens)&lt;&gt;"",OR(OFFSET(AS$4,,-Sens)=Tout_JF_P,NOT(NETWORKDAYS.INTL(OFFSET(AS$4,,-Sens),OFFSET(AS$4,,-Sens),Chômés)))),IF(OR(AS$4=Tout_JF_P,NOT(NETWORKDAYS.INTL(AS$4,AS$4,Chômés))),"*",Montant),
"")))))),"")</f>
        <v/>
      </c>
      <c r="AT30" s="91" t="str">
        <f t="array" aca="1" ref="AT30" ca="1">IFERROR(IF(AT$4&lt;$D30,"",
IF(AT$4&gt;La_Dernière_Opération,"",
IF(AT$4=La_Dernière_Opération,Montant,
IF(AT$4=$D30,IF(OR(AT$4=Tout_JF_P,NOT(NETWORKDAYS.INTL(AT$4,AT$4,Chômés))),"*",Montant),
IF(_T_E=AT$4,IF(OR(AT$4=Tout_JF_P,NOT(NETWORKDAYS.INTL(AT$4,AT$4,Chômés))),"*",Montant),
IF(AND(OFFSET(AT30,,-Sens)&lt;&gt;"",OR(OFFSET(AT$4,,-Sens)=Tout_JF_P,NOT(NETWORKDAYS.INTL(OFFSET(AT$4,,-Sens),OFFSET(AT$4,,-Sens),Chômés)))),IF(OR(AT$4=Tout_JF_P,NOT(NETWORKDAYS.INTL(AT$4,AT$4,Chômés))),"*",Montant),
"")))))),"")</f>
        <v/>
      </c>
      <c r="AU30" s="91" t="str">
        <f t="array" aca="1" ref="AU30" ca="1">IFERROR(IF(AU$4&lt;$D30,"",
IF(AU$4&gt;La_Dernière_Opération,"",
IF(AU$4=La_Dernière_Opération,Montant,
IF(AU$4=$D30,IF(OR(AU$4=Tout_JF_P,NOT(NETWORKDAYS.INTL(AU$4,AU$4,Chômés))),"*",Montant),
IF(_T_E=AU$4,IF(OR(AU$4=Tout_JF_P,NOT(NETWORKDAYS.INTL(AU$4,AU$4,Chômés))),"*",Montant),
IF(AND(OFFSET(AU30,,-Sens)&lt;&gt;"",OR(OFFSET(AU$4,,-Sens)=Tout_JF_P,NOT(NETWORKDAYS.INTL(OFFSET(AU$4,,-Sens),OFFSET(AU$4,,-Sens),Chômés)))),IF(OR(AU$4=Tout_JF_P,NOT(NETWORKDAYS.INTL(AU$4,AU$4,Chômés))),"*",Montant),
"")))))),"")</f>
        <v/>
      </c>
      <c r="AV30" s="91" t="str">
        <f t="array" aca="1" ref="AV30" ca="1">IFERROR(IF(AV$4&lt;$D30,"",
IF(AV$4&gt;La_Dernière_Opération,"",
IF(AV$4=La_Dernière_Opération,Montant,
IF(AV$4=$D30,IF(OR(AV$4=Tout_JF_P,NOT(NETWORKDAYS.INTL(AV$4,AV$4,Chômés))),"*",Montant),
IF(_T_E=AV$4,IF(OR(AV$4=Tout_JF_P,NOT(NETWORKDAYS.INTL(AV$4,AV$4,Chômés))),"*",Montant),
IF(AND(OFFSET(AV30,,-Sens)&lt;&gt;"",OR(OFFSET(AV$4,,-Sens)=Tout_JF_P,NOT(NETWORKDAYS.INTL(OFFSET(AV$4,,-Sens),OFFSET(AV$4,,-Sens),Chômés)))),IF(OR(AV$4=Tout_JF_P,NOT(NETWORKDAYS.INTL(AV$4,AV$4,Chômés))),"*",Montant),
"")))))),"")</f>
        <v/>
      </c>
      <c r="AW30" s="91" t="str">
        <f t="array" aca="1" ref="AW30" ca="1">IFERROR(IF(AW$4&lt;$D30,"",
IF(AW$4&gt;La_Dernière_Opération,"",
IF(AW$4=La_Dernière_Opération,Montant,
IF(AW$4=$D30,IF(OR(AW$4=Tout_JF_P,NOT(NETWORKDAYS.INTL(AW$4,AW$4,Chômés))),"*",Montant),
IF(_T_E=AW$4,IF(OR(AW$4=Tout_JF_P,NOT(NETWORKDAYS.INTL(AW$4,AW$4,Chômés))),"*",Montant),
IF(AND(OFFSET(AW30,,-Sens)&lt;&gt;"",OR(OFFSET(AW$4,,-Sens)=Tout_JF_P,NOT(NETWORKDAYS.INTL(OFFSET(AW$4,,-Sens),OFFSET(AW$4,,-Sens),Chômés)))),IF(OR(AW$4=Tout_JF_P,NOT(NETWORKDAYS.INTL(AW$4,AW$4,Chômés))),"*",Montant),
"")))))),"")</f>
        <v/>
      </c>
      <c r="AX30" s="91" t="str">
        <f t="array" aca="1" ref="AX30" ca="1">IFERROR(IF(AX$4&lt;$D30,"",
IF(AX$4&gt;La_Dernière_Opération,"",
IF(AX$4=La_Dernière_Opération,Montant,
IF(AX$4=$D30,IF(OR(AX$4=Tout_JF_P,NOT(NETWORKDAYS.INTL(AX$4,AX$4,Chômés))),"*",Montant),
IF(_T_E=AX$4,IF(OR(AX$4=Tout_JF_P,NOT(NETWORKDAYS.INTL(AX$4,AX$4,Chômés))),"*",Montant),
IF(AND(OFFSET(AX30,,-Sens)&lt;&gt;"",OR(OFFSET(AX$4,,-Sens)=Tout_JF_P,NOT(NETWORKDAYS.INTL(OFFSET(AX$4,,-Sens),OFFSET(AX$4,,-Sens),Chômés)))),IF(OR(AX$4=Tout_JF_P,NOT(NETWORKDAYS.INTL(AX$4,AX$4,Chômés))),"*",Montant),
"")))))),"")</f>
        <v/>
      </c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</row>
    <row r="31" spans="1:702" ht="26.25" x14ac:dyDescent="0.25">
      <c r="A31" s="61" t="s">
        <v>138</v>
      </c>
      <c r="B31" s="44" t="s">
        <v>166</v>
      </c>
      <c r="C31" s="35"/>
      <c r="D31" s="56">
        <v>43852</v>
      </c>
      <c r="E31" s="30" t="s">
        <v>52</v>
      </c>
      <c r="F31" s="30">
        <v>10000</v>
      </c>
      <c r="G31" s="35"/>
      <c r="H31" s="56">
        <f t="array" aca="1" ref="H31" ca="1">IF(OR($D31=Fériés,$D31=Ponts,NOT(NETWORKDAYS.INTL($D31,$D31,Chômés))),"Erreur de",IF($D31="","Absence de",IFERROR(
IF($I31="Terminé","Opération",
IF(TODAY()&lt;=$D31,$D31,
IF($I31&lt;WORKDAY.INTL(Prochaine_Echéance,IF(OR(WORKDAY.INTL(Prochaine_Echéance,0,Chômés,Tout_JF_P)=Tout_JF_P),1,0)*Sens,Chômés,Tout_JF_P),
$I31,
WORKDAY.INTL(Prochaine_Echéance,IF(OR(WORKDAY.INTL(Prochaine_Echéance,0,Chômés,Tout_JF_P)=Tout_JF_P),1,0)*Sens,Chômés,Tout_JF_P))
)),
IF($D31="","Absence de","Erreur de"))))</f>
        <v>43912</v>
      </c>
      <c r="I31" s="60" t="str">
        <f t="array" aca="1" ref="I31" ca="1">IF(OR($D31=Fériés,$D31=Ponts,NOT(NETWORKDAYS.INTL($D31,$D31,Chômés))),"date de début",IFERROR(
IF(La_Dernière_Opération&gt;EDATE($D31,100),"Perpétuel",
IF(La_Dernière_Opération&lt;TODAY(),"Terminé",La_Dernière_Opération)),IF(AND(ISNUMBER($D31),$E31=""),"périodicité","date de début")))</f>
        <v>Perpétuel</v>
      </c>
      <c r="J31" s="40" t="str">
        <f t="array" aca="1" ref="J31" ca="1">IFERROR(IF(J$4&lt;$D31,"",
IF(J$4&gt;La_Dernière_Opération,"",
IF(J$4=La_Dernière_Opération,Montant,
IF(J$4=$D31,IF(OR(J$4=Tout_JF_P,NOT(NETWORKDAYS.INTL(J$4,J$4,Chômés))),"*",Montant),
IF(_T_E=J$4,IF(OR(J$4=Tout_JF_P,NOT(NETWORKDAYS.INTL(J$4,J$4,Chômés))),"*",Montant),
IF(AND(OFFSET(J31,,-Sens)&lt;&gt;"",OR(OFFSET(J$4,,-Sens)=Tout_JF_P,NOT(NETWORKDAYS.INTL(OFFSET(J$4,,-Sens),OFFSET(J$4,,-Sens),Chômés)))),IF(OR(J$4=Tout_JF_P,NOT(NETWORKDAYS.INTL(J$4,J$4,Chômés))),"*",Montant),
"")))))),"")</f>
        <v/>
      </c>
      <c r="K31" s="40" t="str">
        <f t="array" aca="1" ref="K31" ca="1">IFERROR(IF(K$4&lt;$D31,"",
IF(K$4&gt;La_Dernière_Opération,"",
IF(K$4=La_Dernière_Opération,Montant,
IF(K$4=$D31,IF(OR(K$4=Tout_JF_P,NOT(NETWORKDAYS.INTL(K$4,K$4,Chômés))),"*",Montant),
IF(_T_E=K$4,IF(OR(K$4=Tout_JF_P,NOT(NETWORKDAYS.INTL(K$4,K$4,Chômés))),"*",Montant),
IF(AND(OFFSET(K31,,-Sens)&lt;&gt;"",OR(OFFSET(K$4,,-Sens)=Tout_JF_P,NOT(NETWORKDAYS.INTL(OFFSET(K$4,,-Sens),OFFSET(K$4,,-Sens),Chômés)))),IF(OR(K$4=Tout_JF_P,NOT(NETWORKDAYS.INTL(K$4,K$4,Chômés))),"*",Montant),
"")))))),"")</f>
        <v/>
      </c>
      <c r="L31" s="40" t="str">
        <f t="array" aca="1" ref="L31" ca="1">IFERROR(IF(L$4&lt;$D31,"",
IF(L$4&gt;La_Dernière_Opération,"",
IF(L$4=La_Dernière_Opération,Montant,
IF(L$4=$D31,IF(OR(L$4=Tout_JF_P,NOT(NETWORKDAYS.INTL(L$4,L$4,Chômés))),"*",Montant),
IF(_T_E=L$4,IF(OR(L$4=Tout_JF_P,NOT(NETWORKDAYS.INTL(L$4,L$4,Chômés))),"*",Montant),
IF(AND(OFFSET(L31,,-Sens)&lt;&gt;"",OR(OFFSET(L$4,,-Sens)=Tout_JF_P,NOT(NETWORKDAYS.INTL(OFFSET(L$4,,-Sens),OFFSET(L$4,,-Sens),Chômés)))),IF(OR(L$4=Tout_JF_P,NOT(NETWORKDAYS.INTL(L$4,L$4,Chômés))),"*",Montant),
"")))))),"")</f>
        <v/>
      </c>
      <c r="M31" s="40" t="str">
        <f t="array" aca="1" ref="M31" ca="1">IFERROR(IF(M$4&lt;$D31,"",
IF(M$4&gt;La_Dernière_Opération,"",
IF(M$4=La_Dernière_Opération,Montant,
IF(M$4=$D31,IF(OR(M$4=Tout_JF_P,NOT(NETWORKDAYS.INTL(M$4,M$4,Chômés))),"*",Montant),
IF(_T_E=M$4,IF(OR(M$4=Tout_JF_P,NOT(NETWORKDAYS.INTL(M$4,M$4,Chômés))),"*",Montant),
IF(AND(OFFSET(M31,,-Sens)&lt;&gt;"",OR(OFFSET(M$4,,-Sens)=Tout_JF_P,NOT(NETWORKDAYS.INTL(OFFSET(M$4,,-Sens),OFFSET(M$4,,-Sens),Chômés)))),IF(OR(M$4=Tout_JF_P,NOT(NETWORKDAYS.INTL(M$4,M$4,Chômés))),"*",Montant),
"")))))),"")</f>
        <v/>
      </c>
      <c r="N31" s="40" t="str">
        <f t="array" aca="1" ref="N31" ca="1">IFERROR(IF(N$4&lt;$D31,"",
IF(N$4&gt;La_Dernière_Opération,"",
IF(N$4=La_Dernière_Opération,Montant,
IF(N$4=$D31,IF(OR(N$4=Tout_JF_P,NOT(NETWORKDAYS.INTL(N$4,N$4,Chômés))),"*",Montant),
IF(_T_E=N$4,IF(OR(N$4=Tout_JF_P,NOT(NETWORKDAYS.INTL(N$4,N$4,Chômés))),"*",Montant),
IF(AND(OFFSET(N31,,-Sens)&lt;&gt;"",OR(OFFSET(N$4,,-Sens)=Tout_JF_P,NOT(NETWORKDAYS.INTL(OFFSET(N$4,,-Sens),OFFSET(N$4,,-Sens),Chômés)))),IF(OR(N$4=Tout_JF_P,NOT(NETWORKDAYS.INTL(N$4,N$4,Chômés))),"*",Montant),
"")))))),"")</f>
        <v/>
      </c>
      <c r="O31" s="40" t="str">
        <f t="array" aca="1" ref="O31" ca="1">IFERROR(IF(O$4&lt;$D31,"",
IF(O$4&gt;La_Dernière_Opération,"",
IF(O$4=La_Dernière_Opération,Montant,
IF(O$4=$D31,IF(OR(O$4=Tout_JF_P,NOT(NETWORKDAYS.INTL(O$4,O$4,Chômés))),"*",Montant),
IF(_T_E=O$4,IF(OR(O$4=Tout_JF_P,NOT(NETWORKDAYS.INTL(O$4,O$4,Chômés))),"*",Montant),
IF(AND(OFFSET(O31,,-Sens)&lt;&gt;"",OR(OFFSET(O$4,,-Sens)=Tout_JF_P,NOT(NETWORKDAYS.INTL(OFFSET(O$4,,-Sens),OFFSET(O$4,,-Sens),Chômés)))),IF(OR(O$4=Tout_JF_P,NOT(NETWORKDAYS.INTL(O$4,O$4,Chômés))),"*",Montant),
"")))))),"")</f>
        <v/>
      </c>
      <c r="P31" s="40" t="str">
        <f t="array" aca="1" ref="P31" ca="1">IFERROR(IF(P$4&lt;$D31,"",
IF(P$4&gt;La_Dernière_Opération,"",
IF(P$4=La_Dernière_Opération,Montant,
IF(P$4=$D31,IF(OR(P$4=Tout_JF_P,NOT(NETWORKDAYS.INTL(P$4,P$4,Chômés))),"*",Montant),
IF(_T_E=P$4,IF(OR(P$4=Tout_JF_P,NOT(NETWORKDAYS.INTL(P$4,P$4,Chômés))),"*",Montant),
IF(AND(OFFSET(P31,,-Sens)&lt;&gt;"",OR(OFFSET(P$4,,-Sens)=Tout_JF_P,NOT(NETWORKDAYS.INTL(OFFSET(P$4,,-Sens),OFFSET(P$4,,-Sens),Chômés)))),IF(OR(P$4=Tout_JF_P,NOT(NETWORKDAYS.INTL(P$4,P$4,Chômés))),"*",Montant),
"")))))),"")</f>
        <v/>
      </c>
      <c r="Q31" s="40" t="str">
        <f t="array" aca="1" ref="Q31" ca="1">IFERROR(IF(Q$4&lt;$D31,"",
IF(Q$4&gt;La_Dernière_Opération,"",
IF(Q$4=La_Dernière_Opération,Montant,
IF(Q$4=$D31,IF(OR(Q$4=Tout_JF_P,NOT(NETWORKDAYS.INTL(Q$4,Q$4,Chômés))),"*",Montant),
IF(_T_E=Q$4,IF(OR(Q$4=Tout_JF_P,NOT(NETWORKDAYS.INTL(Q$4,Q$4,Chômés))),"*",Montant),
IF(AND(OFFSET(Q31,,-Sens)&lt;&gt;"",OR(OFFSET(Q$4,,-Sens)=Tout_JF_P,NOT(NETWORKDAYS.INTL(OFFSET(Q$4,,-Sens),OFFSET(Q$4,,-Sens),Chômés)))),IF(OR(Q$4=Tout_JF_P,NOT(NETWORKDAYS.INTL(Q$4,Q$4,Chômés))),"*",Montant),
"")))))),"")</f>
        <v/>
      </c>
      <c r="R31" s="91" t="str">
        <f t="array" aca="1" ref="R31" ca="1">IFERROR(IF(R$4&lt;$D31,"",
IF(R$4&gt;La_Dernière_Opération,"",
IF(R$4=La_Dernière_Opération,Montant,
IF(R$4=$D31,IF(OR(R$4=Tout_JF_P,NOT(NETWORKDAYS.INTL(R$4,R$4,Chômés))),"*",Montant),
IF(_T_E=R$4,IF(OR(R$4=Tout_JF_P,NOT(NETWORKDAYS.INTL(R$4,R$4,Chômés))),"*",Montant),
IF(AND(OFFSET(R31,,-Sens)&lt;&gt;"",OR(OFFSET(R$4,,-Sens)=Tout_JF_P,NOT(NETWORKDAYS.INTL(OFFSET(R$4,,-Sens),OFFSET(R$4,,-Sens),Chômés)))),IF(OR(R$4=Tout_JF_P,NOT(NETWORKDAYS.INTL(R$4,R$4,Chômés))),"*",Montant),
"")))))),"")</f>
        <v/>
      </c>
      <c r="S31" s="91" t="str">
        <f t="array" aca="1" ref="S31" ca="1">IFERROR(IF(S$4&lt;$D31,"",
IF(S$4&gt;La_Dernière_Opération,"",
IF(S$4=La_Dernière_Opération,Montant,
IF(S$4=$D31,IF(OR(S$4=Tout_JF_P,NOT(NETWORKDAYS.INTL(S$4,S$4,Chômés))),"*",Montant),
IF(_T_E=S$4,IF(OR(S$4=Tout_JF_P,NOT(NETWORKDAYS.INTL(S$4,S$4,Chômés))),"*",Montant),
IF(AND(OFFSET(S31,,-Sens)&lt;&gt;"",OR(OFFSET(S$4,,-Sens)=Tout_JF_P,NOT(NETWORKDAYS.INTL(OFFSET(S$4,,-Sens),OFFSET(S$4,,-Sens),Chômés)))),IF(OR(S$4=Tout_JF_P,NOT(NETWORKDAYS.INTL(S$4,S$4,Chômés))),"*",Montant),
"")))))),"")</f>
        <v/>
      </c>
      <c r="T31" s="91" t="str">
        <f t="array" aca="1" ref="T31" ca="1">IFERROR(IF(T$4&lt;$D31,"",
IF(T$4&gt;La_Dernière_Opération,"",
IF(T$4=La_Dernière_Opération,Montant,
IF(T$4=$D31,IF(OR(T$4=Tout_JF_P,NOT(NETWORKDAYS.INTL(T$4,T$4,Chômés))),"*",Montant),
IF(_T_E=T$4,IF(OR(T$4=Tout_JF_P,NOT(NETWORKDAYS.INTL(T$4,T$4,Chômés))),"*",Montant),
IF(AND(OFFSET(T31,,-Sens)&lt;&gt;"",OR(OFFSET(T$4,,-Sens)=Tout_JF_P,NOT(NETWORKDAYS.INTL(OFFSET(T$4,,-Sens),OFFSET(T$4,,-Sens),Chômés)))),IF(OR(T$4=Tout_JF_P,NOT(NETWORKDAYS.INTL(T$4,T$4,Chômés))),"*",Montant),
"")))))),"")</f>
        <v/>
      </c>
      <c r="U31" s="91" t="str">
        <f t="array" aca="1" ref="U31" ca="1">IFERROR(IF(U$4&lt;$D31,"",
IF(U$4&gt;La_Dernière_Opération,"",
IF(U$4=La_Dernière_Opération,Montant,
IF(U$4=$D31,IF(OR(U$4=Tout_JF_P,NOT(NETWORKDAYS.INTL(U$4,U$4,Chômés))),"*",Montant),
IF(_T_E=U$4,IF(OR(U$4=Tout_JF_P,NOT(NETWORKDAYS.INTL(U$4,U$4,Chômés))),"*",Montant),
IF(AND(OFFSET(U31,,-Sens)&lt;&gt;"",OR(OFFSET(U$4,,-Sens)=Tout_JF_P,NOT(NETWORKDAYS.INTL(OFFSET(U$4,,-Sens),OFFSET(U$4,,-Sens),Chômés)))),IF(OR(U$4=Tout_JF_P,NOT(NETWORKDAYS.INTL(U$4,U$4,Chômés))),"*",Montant),
"")))))),"")</f>
        <v/>
      </c>
      <c r="V31" s="91" t="str">
        <f t="array" aca="1" ref="V31" ca="1">IFERROR(IF(V$4&lt;$D31,"",
IF(V$4&gt;La_Dernière_Opération,"",
IF(V$4=La_Dernière_Opération,Montant,
IF(V$4=$D31,IF(OR(V$4=Tout_JF_P,NOT(NETWORKDAYS.INTL(V$4,V$4,Chômés))),"*",Montant),
IF(_T_E=V$4,IF(OR(V$4=Tout_JF_P,NOT(NETWORKDAYS.INTL(V$4,V$4,Chômés))),"*",Montant),
IF(AND(OFFSET(V31,,-Sens)&lt;&gt;"",OR(OFFSET(V$4,,-Sens)=Tout_JF_P,NOT(NETWORKDAYS.INTL(OFFSET(V$4,,-Sens),OFFSET(V$4,,-Sens),Chômés)))),IF(OR(V$4=Tout_JF_P,NOT(NETWORKDAYS.INTL(V$4,V$4,Chômés))),"*",Montant),
"")))))),"")</f>
        <v/>
      </c>
      <c r="W31" s="91" t="str">
        <f t="array" aca="1" ref="W31" ca="1">IFERROR(IF(W$4&lt;$D31,"",
IF(W$4&gt;La_Dernière_Opération,"",
IF(W$4=La_Dernière_Opération,Montant,
IF(W$4=$D31,IF(OR(W$4=Tout_JF_P,NOT(NETWORKDAYS.INTL(W$4,W$4,Chômés))),"*",Montant),
IF(_T_E=W$4,IF(OR(W$4=Tout_JF_P,NOT(NETWORKDAYS.INTL(W$4,W$4,Chômés))),"*",Montant),
IF(AND(OFFSET(W31,,-Sens)&lt;&gt;"",OR(OFFSET(W$4,,-Sens)=Tout_JF_P,NOT(NETWORKDAYS.INTL(OFFSET(W$4,,-Sens),OFFSET(W$4,,-Sens),Chômés)))),IF(OR(W$4=Tout_JF_P,NOT(NETWORKDAYS.INTL(W$4,W$4,Chômés))),"*",Montant),
"")))))),"")</f>
        <v/>
      </c>
      <c r="X31" s="91" t="str">
        <f t="array" aca="1" ref="X31" ca="1">IFERROR(IF(X$4&lt;$D31,"",
IF(X$4&gt;La_Dernière_Opération,"",
IF(X$4=La_Dernière_Opération,Montant,
IF(X$4=$D31,IF(OR(X$4=Tout_JF_P,NOT(NETWORKDAYS.INTL(X$4,X$4,Chômés))),"*",Montant),
IF(_T_E=X$4,IF(OR(X$4=Tout_JF_P,NOT(NETWORKDAYS.INTL(X$4,X$4,Chômés))),"*",Montant),
IF(AND(OFFSET(X31,,-Sens)&lt;&gt;"",OR(OFFSET(X$4,,-Sens)=Tout_JF_P,NOT(NETWORKDAYS.INTL(OFFSET(X$4,,-Sens),OFFSET(X$4,,-Sens),Chômés)))),IF(OR(X$4=Tout_JF_P,NOT(NETWORKDAYS.INTL(X$4,X$4,Chômés))),"*",Montant),
"")))))),"")</f>
        <v/>
      </c>
      <c r="Y31" s="91" t="str">
        <f t="array" aca="1" ref="Y31" ca="1">IFERROR(IF(Y$4&lt;$D31,"",
IF(Y$4&gt;La_Dernière_Opération,"",
IF(Y$4=La_Dernière_Opération,Montant,
IF(Y$4=$D31,IF(OR(Y$4=Tout_JF_P,NOT(NETWORKDAYS.INTL(Y$4,Y$4,Chômés))),"*",Montant),
IF(_T_E=Y$4,IF(OR(Y$4=Tout_JF_P,NOT(NETWORKDAYS.INTL(Y$4,Y$4,Chômés))),"*",Montant),
IF(AND(OFFSET(Y31,,-Sens)&lt;&gt;"",OR(OFFSET(Y$4,,-Sens)=Tout_JF_P,NOT(NETWORKDAYS.INTL(OFFSET(Y$4,,-Sens),OFFSET(Y$4,,-Sens),Chômés)))),IF(OR(Y$4=Tout_JF_P,NOT(NETWORKDAYS.INTL(Y$4,Y$4,Chômés))),"*",Montant),
"")))))),"")</f>
        <v/>
      </c>
      <c r="Z31" s="91" t="str">
        <f t="array" aca="1" ref="Z31" ca="1">IFERROR(IF(Z$4&lt;$D31,"",
IF(Z$4&gt;La_Dernière_Opération,"",
IF(Z$4=La_Dernière_Opération,Montant,
IF(Z$4=$D31,IF(OR(Z$4=Tout_JF_P,NOT(NETWORKDAYS.INTL(Z$4,Z$4,Chômés))),"*",Montant),
IF(_T_E=Z$4,IF(OR(Z$4=Tout_JF_P,NOT(NETWORKDAYS.INTL(Z$4,Z$4,Chômés))),"*",Montant),
IF(AND(OFFSET(Z31,,-Sens)&lt;&gt;"",OR(OFFSET(Z$4,,-Sens)=Tout_JF_P,NOT(NETWORKDAYS.INTL(OFFSET(Z$4,,-Sens),OFFSET(Z$4,,-Sens),Chômés)))),IF(OR(Z$4=Tout_JF_P,NOT(NETWORKDAYS.INTL(Z$4,Z$4,Chômés))),"*",Montant),
"")))))),"")</f>
        <v/>
      </c>
      <c r="AA31" s="91" t="str">
        <f t="array" aca="1" ref="AA31" ca="1">IFERROR(IF(AA$4&lt;$D31,"",
IF(AA$4&gt;La_Dernière_Opération,"",
IF(AA$4=La_Dernière_Opération,Montant,
IF(AA$4=$D31,IF(OR(AA$4=Tout_JF_P,NOT(NETWORKDAYS.INTL(AA$4,AA$4,Chômés))),"*",Montant),
IF(_T_E=AA$4,IF(OR(AA$4=Tout_JF_P,NOT(NETWORKDAYS.INTL(AA$4,AA$4,Chômés))),"*",Montant),
IF(AND(OFFSET(AA31,,-Sens)&lt;&gt;"",OR(OFFSET(AA$4,,-Sens)=Tout_JF_P,NOT(NETWORKDAYS.INTL(OFFSET(AA$4,,-Sens),OFFSET(AA$4,,-Sens),Chômés)))),IF(OR(AA$4=Tout_JF_P,NOT(NETWORKDAYS.INTL(AA$4,AA$4,Chômés))),"*",Montant),
"")))))),"")</f>
        <v/>
      </c>
      <c r="AB31" s="91" t="str">
        <f t="array" aca="1" ref="AB31" ca="1">IFERROR(IF(AB$4&lt;$D31,"",
IF(AB$4&gt;La_Dernière_Opération,"",
IF(AB$4=La_Dernière_Opération,Montant,
IF(AB$4=$D31,IF(OR(AB$4=Tout_JF_P,NOT(NETWORKDAYS.INTL(AB$4,AB$4,Chômés))),"*",Montant),
IF(_T_E=AB$4,IF(OR(AB$4=Tout_JF_P,NOT(NETWORKDAYS.INTL(AB$4,AB$4,Chômés))),"*",Montant),
IF(AND(OFFSET(AB31,,-Sens)&lt;&gt;"",OR(OFFSET(AB$4,,-Sens)=Tout_JF_P,NOT(NETWORKDAYS.INTL(OFFSET(AB$4,,-Sens),OFFSET(AB$4,,-Sens),Chômés)))),IF(OR(AB$4=Tout_JF_P,NOT(NETWORKDAYS.INTL(AB$4,AB$4,Chômés))),"*",Montant),
"")))))),"")</f>
        <v/>
      </c>
      <c r="AC31" s="91" t="str">
        <f t="array" aca="1" ref="AC31" ca="1">IFERROR(IF(AC$4&lt;$D31,"",
IF(AC$4&gt;La_Dernière_Opération,"",
IF(AC$4=La_Dernière_Opération,Montant,
IF(AC$4=$D31,IF(OR(AC$4=Tout_JF_P,NOT(NETWORKDAYS.INTL(AC$4,AC$4,Chômés))),"*",Montant),
IF(_T_E=AC$4,IF(OR(AC$4=Tout_JF_P,NOT(NETWORKDAYS.INTL(AC$4,AC$4,Chômés))),"*",Montant),
IF(AND(OFFSET(AC31,,-Sens)&lt;&gt;"",OR(OFFSET(AC$4,,-Sens)=Tout_JF_P,NOT(NETWORKDAYS.INTL(OFFSET(AC$4,,-Sens),OFFSET(AC$4,,-Sens),Chômés)))),IF(OR(AC$4=Tout_JF_P,NOT(NETWORKDAYS.INTL(AC$4,AC$4,Chômés))),"*",Montant),
"")))))),"")</f>
        <v/>
      </c>
      <c r="AD31" s="91" t="str">
        <f t="array" aca="1" ref="AD31" ca="1">IFERROR(IF(AD$4&lt;$D31,"",
IF(AD$4&gt;La_Dernière_Opération,"",
IF(AD$4=La_Dernière_Opération,Montant,
IF(AD$4=$D31,IF(OR(AD$4=Tout_JF_P,NOT(NETWORKDAYS.INTL(AD$4,AD$4,Chômés))),"*",Montant),
IF(_T_E=AD$4,IF(OR(AD$4=Tout_JF_P,NOT(NETWORKDAYS.INTL(AD$4,AD$4,Chômés))),"*",Montant),
IF(AND(OFFSET(AD31,,-Sens)&lt;&gt;"",OR(OFFSET(AD$4,,-Sens)=Tout_JF_P,NOT(NETWORKDAYS.INTL(OFFSET(AD$4,,-Sens),OFFSET(AD$4,,-Sens),Chômés)))),IF(OR(AD$4=Tout_JF_P,NOT(NETWORKDAYS.INTL(AD$4,AD$4,Chômés))),"*",Montant),
"")))))),"")</f>
        <v/>
      </c>
      <c r="AE31" s="91" t="str">
        <f t="array" aca="1" ref="AE31" ca="1">IFERROR(IF(AE$4&lt;$D31,"",
IF(AE$4&gt;La_Dernière_Opération,"",
IF(AE$4=La_Dernière_Opération,Montant,
IF(AE$4=$D31,IF(OR(AE$4=Tout_JF_P,NOT(NETWORKDAYS.INTL(AE$4,AE$4,Chômés))),"*",Montant),
IF(_T_E=AE$4,IF(OR(AE$4=Tout_JF_P,NOT(NETWORKDAYS.INTL(AE$4,AE$4,Chômés))),"*",Montant),
IF(AND(OFFSET(AE31,,-Sens)&lt;&gt;"",OR(OFFSET(AE$4,,-Sens)=Tout_JF_P,NOT(NETWORKDAYS.INTL(OFFSET(AE$4,,-Sens),OFFSET(AE$4,,-Sens),Chômés)))),IF(OR(AE$4=Tout_JF_P,NOT(NETWORKDAYS.INTL(AE$4,AE$4,Chômés))),"*",Montant),
"")))))),"")</f>
        <v/>
      </c>
      <c r="AF31" s="91" t="str">
        <f t="array" aca="1" ref="AF31" ca="1">IFERROR(IF(AF$4&lt;$D31,"",
IF(AF$4&gt;La_Dernière_Opération,"",
IF(AF$4=La_Dernière_Opération,Montant,
IF(AF$4=$D31,IF(OR(AF$4=Tout_JF_P,NOT(NETWORKDAYS.INTL(AF$4,AF$4,Chômés))),"*",Montant),
IF(_T_E=AF$4,IF(OR(AF$4=Tout_JF_P,NOT(NETWORKDAYS.INTL(AF$4,AF$4,Chômés))),"*",Montant),
IF(AND(OFFSET(AF31,,-Sens)&lt;&gt;"",OR(OFFSET(AF$4,,-Sens)=Tout_JF_P,NOT(NETWORKDAYS.INTL(OFFSET(AF$4,,-Sens),OFFSET(AF$4,,-Sens),Chômés)))),IF(OR(AF$4=Tout_JF_P,NOT(NETWORKDAYS.INTL(AF$4,AF$4,Chômés))),"*",Montant),
"")))))),"")</f>
        <v/>
      </c>
      <c r="AG31" s="91" t="str">
        <f t="array" aca="1" ref="AG31" ca="1">IFERROR(IF(AG$4&lt;$D31,"",
IF(AG$4&gt;La_Dernière_Opération,"",
IF(AG$4=La_Dernière_Opération,Montant,
IF(AG$4=$D31,IF(OR(AG$4=Tout_JF_P,NOT(NETWORKDAYS.INTL(AG$4,AG$4,Chômés))),"*",Montant),
IF(_T_E=AG$4,IF(OR(AG$4=Tout_JF_P,NOT(NETWORKDAYS.INTL(AG$4,AG$4,Chômés))),"*",Montant),
IF(AND(OFFSET(AG31,,-Sens)&lt;&gt;"",OR(OFFSET(AG$4,,-Sens)=Tout_JF_P,NOT(NETWORKDAYS.INTL(OFFSET(AG$4,,-Sens),OFFSET(AG$4,,-Sens),Chômés)))),IF(OR(AG$4=Tout_JF_P,NOT(NETWORKDAYS.INTL(AG$4,AG$4,Chômés))),"*",Montant),
"")))))),"")</f>
        <v/>
      </c>
      <c r="AH31" s="91" t="str">
        <f t="array" aca="1" ref="AH31" ca="1">IFERROR(IF(AH$4&lt;$D31,"",
IF(AH$4&gt;La_Dernière_Opération,"",
IF(AH$4=La_Dernière_Opération,Montant,
IF(AH$4=$D31,IF(OR(AH$4=Tout_JF_P,NOT(NETWORKDAYS.INTL(AH$4,AH$4,Chômés))),"*",Montant),
IF(_T_E=AH$4,IF(OR(AH$4=Tout_JF_P,NOT(NETWORKDAYS.INTL(AH$4,AH$4,Chômés))),"*",Montant),
IF(AND(OFFSET(AH31,,-Sens)&lt;&gt;"",OR(OFFSET(AH$4,,-Sens)=Tout_JF_P,NOT(NETWORKDAYS.INTL(OFFSET(AH$4,,-Sens),OFFSET(AH$4,,-Sens),Chômés)))),IF(OR(AH$4=Tout_JF_P,NOT(NETWORKDAYS.INTL(AH$4,AH$4,Chômés))),"*",Montant),
"")))))),"")</f>
        <v/>
      </c>
      <c r="AI31" s="91" t="str">
        <f t="array" aca="1" ref="AI31" ca="1">IFERROR(IF(AI$4&lt;$D31,"",
IF(AI$4&gt;La_Dernière_Opération,"",
IF(AI$4=La_Dernière_Opération,Montant,
IF(AI$4=$D31,IF(OR(AI$4=Tout_JF_P,NOT(NETWORKDAYS.INTL(AI$4,AI$4,Chômés))),"*",Montant),
IF(_T_E=AI$4,IF(OR(AI$4=Tout_JF_P,NOT(NETWORKDAYS.INTL(AI$4,AI$4,Chômés))),"*",Montant),
IF(AND(OFFSET(AI31,,-Sens)&lt;&gt;"",OR(OFFSET(AI$4,,-Sens)=Tout_JF_P,NOT(NETWORKDAYS.INTL(OFFSET(AI$4,,-Sens),OFFSET(AI$4,,-Sens),Chômés)))),IF(OR(AI$4=Tout_JF_P,NOT(NETWORKDAYS.INTL(AI$4,AI$4,Chômés))),"*",Montant),
"")))))),"")</f>
        <v>VM</v>
      </c>
      <c r="AJ31" s="91" t="str">
        <f t="array" aca="1" ref="AJ31" ca="1">IFERROR(IF(AJ$4&lt;$D31,"",
IF(AJ$4&gt;La_Dernière_Opération,"",
IF(AJ$4=La_Dernière_Opération,Montant,
IF(AJ$4=$D31,IF(OR(AJ$4=Tout_JF_P,NOT(NETWORKDAYS.INTL(AJ$4,AJ$4,Chômés))),"*",Montant),
IF(_T_E=AJ$4,IF(OR(AJ$4=Tout_JF_P,NOT(NETWORKDAYS.INTL(AJ$4,AJ$4,Chômés))),"*",Montant),
IF(AND(OFFSET(AJ31,,-Sens)&lt;&gt;"",OR(OFFSET(AJ$4,,-Sens)=Tout_JF_P,NOT(NETWORKDAYS.INTL(OFFSET(AJ$4,,-Sens),OFFSET(AJ$4,,-Sens),Chômés)))),IF(OR(AJ$4=Tout_JF_P,NOT(NETWORKDAYS.INTL(AJ$4,AJ$4,Chômés))),"*",Montant),
"")))))),"")</f>
        <v/>
      </c>
      <c r="AK31" s="91" t="str">
        <f t="array" aca="1" ref="AK31" ca="1">IFERROR(IF(AK$4&lt;$D31,"",
IF(AK$4&gt;La_Dernière_Opération,"",
IF(AK$4=La_Dernière_Opération,Montant,
IF(AK$4=$D31,IF(OR(AK$4=Tout_JF_P,NOT(NETWORKDAYS.INTL(AK$4,AK$4,Chômés))),"*",Montant),
IF(_T_E=AK$4,IF(OR(AK$4=Tout_JF_P,NOT(NETWORKDAYS.INTL(AK$4,AK$4,Chômés))),"*",Montant),
IF(AND(OFFSET(AK31,,-Sens)&lt;&gt;"",OR(OFFSET(AK$4,,-Sens)=Tout_JF_P,NOT(NETWORKDAYS.INTL(OFFSET(AK$4,,-Sens),OFFSET(AK$4,,-Sens),Chômés)))),IF(OR(AK$4=Tout_JF_P,NOT(NETWORKDAYS.INTL(AK$4,AK$4,Chômés))),"*",Montant),
"")))))),"")</f>
        <v/>
      </c>
      <c r="AL31" s="91" t="str">
        <f t="array" aca="1" ref="AL31" ca="1">IFERROR(IF(AL$4&lt;$D31,"",
IF(AL$4&gt;La_Dernière_Opération,"",
IF(AL$4=La_Dernière_Opération,Montant,
IF(AL$4=$D31,IF(OR(AL$4=Tout_JF_P,NOT(NETWORKDAYS.INTL(AL$4,AL$4,Chômés))),"*",Montant),
IF(_T_E=AL$4,IF(OR(AL$4=Tout_JF_P,NOT(NETWORKDAYS.INTL(AL$4,AL$4,Chômés))),"*",Montant),
IF(AND(OFFSET(AL31,,-Sens)&lt;&gt;"",OR(OFFSET(AL$4,,-Sens)=Tout_JF_P,NOT(NETWORKDAYS.INTL(OFFSET(AL$4,,-Sens),OFFSET(AL$4,,-Sens),Chômés)))),IF(OR(AL$4=Tout_JF_P,NOT(NETWORKDAYS.INTL(AL$4,AL$4,Chômés))),"*",Montant),
"")))))),"")</f>
        <v/>
      </c>
      <c r="AM31" s="91" t="str">
        <f t="array" aca="1" ref="AM31" ca="1">IFERROR(IF(AM$4&lt;$D31,"",
IF(AM$4&gt;La_Dernière_Opération,"",
IF(AM$4=La_Dernière_Opération,Montant,
IF(AM$4=$D31,IF(OR(AM$4=Tout_JF_P,NOT(NETWORKDAYS.INTL(AM$4,AM$4,Chômés))),"*",Montant),
IF(_T_E=AM$4,IF(OR(AM$4=Tout_JF_P,NOT(NETWORKDAYS.INTL(AM$4,AM$4,Chômés))),"*",Montant),
IF(AND(OFFSET(AM31,,-Sens)&lt;&gt;"",OR(OFFSET(AM$4,,-Sens)=Tout_JF_P,NOT(NETWORKDAYS.INTL(OFFSET(AM$4,,-Sens),OFFSET(AM$4,,-Sens),Chômés)))),IF(OR(AM$4=Tout_JF_P,NOT(NETWORKDAYS.INTL(AM$4,AM$4,Chômés))),"*",Montant),
"")))))),"")</f>
        <v/>
      </c>
      <c r="AN31" s="91" t="str">
        <f t="array" aca="1" ref="AN31" ca="1">IFERROR(IF(AN$4&lt;$D31,"",
IF(AN$4&gt;La_Dernière_Opération,"",
IF(AN$4=La_Dernière_Opération,Montant,
IF(AN$4=$D31,IF(OR(AN$4=Tout_JF_P,NOT(NETWORKDAYS.INTL(AN$4,AN$4,Chômés))),"*",Montant),
IF(_T_E=AN$4,IF(OR(AN$4=Tout_JF_P,NOT(NETWORKDAYS.INTL(AN$4,AN$4,Chômés))),"*",Montant),
IF(AND(OFFSET(AN31,,-Sens)&lt;&gt;"",OR(OFFSET(AN$4,,-Sens)=Tout_JF_P,NOT(NETWORKDAYS.INTL(OFFSET(AN$4,,-Sens),OFFSET(AN$4,,-Sens),Chômés)))),IF(OR(AN$4=Tout_JF_P,NOT(NETWORKDAYS.INTL(AN$4,AN$4,Chômés))),"*",Montant),
"")))))),"")</f>
        <v/>
      </c>
      <c r="AO31" s="91" t="str">
        <f t="array" aca="1" ref="AO31" ca="1">IFERROR(IF(AO$4&lt;$D31,"",
IF(AO$4&gt;La_Dernière_Opération,"",
IF(AO$4=La_Dernière_Opération,Montant,
IF(AO$4=$D31,IF(OR(AO$4=Tout_JF_P,NOT(NETWORKDAYS.INTL(AO$4,AO$4,Chômés))),"*",Montant),
IF(_T_E=AO$4,IF(OR(AO$4=Tout_JF_P,NOT(NETWORKDAYS.INTL(AO$4,AO$4,Chômés))),"*",Montant),
IF(AND(OFFSET(AO31,,-Sens)&lt;&gt;"",OR(OFFSET(AO$4,,-Sens)=Tout_JF_P,NOT(NETWORKDAYS.INTL(OFFSET(AO$4,,-Sens),OFFSET(AO$4,,-Sens),Chômés)))),IF(OR(AO$4=Tout_JF_P,NOT(NETWORKDAYS.INTL(AO$4,AO$4,Chômés))),"*",Montant),
"")))))),"")</f>
        <v/>
      </c>
      <c r="AP31" s="91" t="str">
        <f t="array" aca="1" ref="AP31" ca="1">IFERROR(IF(AP$4&lt;$D31,"",
IF(AP$4&gt;La_Dernière_Opération,"",
IF(AP$4=La_Dernière_Opération,Montant,
IF(AP$4=$D31,IF(OR(AP$4=Tout_JF_P,NOT(NETWORKDAYS.INTL(AP$4,AP$4,Chômés))),"*",Montant),
IF(_T_E=AP$4,IF(OR(AP$4=Tout_JF_P,NOT(NETWORKDAYS.INTL(AP$4,AP$4,Chômés))),"*",Montant),
IF(AND(OFFSET(AP31,,-Sens)&lt;&gt;"",OR(OFFSET(AP$4,,-Sens)=Tout_JF_P,NOT(NETWORKDAYS.INTL(OFFSET(AP$4,,-Sens),OFFSET(AP$4,,-Sens),Chômés)))),IF(OR(AP$4=Tout_JF_P,NOT(NETWORKDAYS.INTL(AP$4,AP$4,Chômés))),"*",Montant),
"")))))),"")</f>
        <v/>
      </c>
      <c r="AQ31" s="91" t="str">
        <f t="array" aca="1" ref="AQ31" ca="1">IFERROR(IF(AQ$4&lt;$D31,"",
IF(AQ$4&gt;La_Dernière_Opération,"",
IF(AQ$4=La_Dernière_Opération,Montant,
IF(AQ$4=$D31,IF(OR(AQ$4=Tout_JF_P,NOT(NETWORKDAYS.INTL(AQ$4,AQ$4,Chômés))),"*",Montant),
IF(_T_E=AQ$4,IF(OR(AQ$4=Tout_JF_P,NOT(NETWORKDAYS.INTL(AQ$4,AQ$4,Chômés))),"*",Montant),
IF(AND(OFFSET(AQ31,,-Sens)&lt;&gt;"",OR(OFFSET(AQ$4,,-Sens)=Tout_JF_P,NOT(NETWORKDAYS.INTL(OFFSET(AQ$4,,-Sens),OFFSET(AQ$4,,-Sens),Chômés)))),IF(OR(AQ$4=Tout_JF_P,NOT(NETWORKDAYS.INTL(AQ$4,AQ$4,Chômés))),"*",Montant),
"")))))),"")</f>
        <v/>
      </c>
      <c r="AR31" s="91" t="str">
        <f t="array" aca="1" ref="AR31" ca="1">IFERROR(IF(AR$4&lt;$D31,"",
IF(AR$4&gt;La_Dernière_Opération,"",
IF(AR$4=La_Dernière_Opération,Montant,
IF(AR$4=$D31,IF(OR(AR$4=Tout_JF_P,NOT(NETWORKDAYS.INTL(AR$4,AR$4,Chômés))),"*",Montant),
IF(_T_E=AR$4,IF(OR(AR$4=Tout_JF_P,NOT(NETWORKDAYS.INTL(AR$4,AR$4,Chômés))),"*",Montant),
IF(AND(OFFSET(AR31,,-Sens)&lt;&gt;"",OR(OFFSET(AR$4,,-Sens)=Tout_JF_P,NOT(NETWORKDAYS.INTL(OFFSET(AR$4,,-Sens),OFFSET(AR$4,,-Sens),Chômés)))),IF(OR(AR$4=Tout_JF_P,NOT(NETWORKDAYS.INTL(AR$4,AR$4,Chômés))),"*",Montant),
"")))))),"")</f>
        <v/>
      </c>
      <c r="AS31" s="91" t="str">
        <f t="array" aca="1" ref="AS31" ca="1">IFERROR(IF(AS$4&lt;$D31,"",
IF(AS$4&gt;La_Dernière_Opération,"",
IF(AS$4=La_Dernière_Opération,Montant,
IF(AS$4=$D31,IF(OR(AS$4=Tout_JF_P,NOT(NETWORKDAYS.INTL(AS$4,AS$4,Chômés))),"*",Montant),
IF(_T_E=AS$4,IF(OR(AS$4=Tout_JF_P,NOT(NETWORKDAYS.INTL(AS$4,AS$4,Chômés))),"*",Montant),
IF(AND(OFFSET(AS31,,-Sens)&lt;&gt;"",OR(OFFSET(AS$4,,-Sens)=Tout_JF_P,NOT(NETWORKDAYS.INTL(OFFSET(AS$4,,-Sens),OFFSET(AS$4,,-Sens),Chômés)))),IF(OR(AS$4=Tout_JF_P,NOT(NETWORKDAYS.INTL(AS$4,AS$4,Chômés))),"*",Montant),
"")))))),"")</f>
        <v/>
      </c>
      <c r="AT31" s="91" t="str">
        <f t="array" aca="1" ref="AT31" ca="1">IFERROR(IF(AT$4&lt;$D31,"",
IF(AT$4&gt;La_Dernière_Opération,"",
IF(AT$4=La_Dernière_Opération,Montant,
IF(AT$4=$D31,IF(OR(AT$4=Tout_JF_P,NOT(NETWORKDAYS.INTL(AT$4,AT$4,Chômés))),"*",Montant),
IF(_T_E=AT$4,IF(OR(AT$4=Tout_JF_P,NOT(NETWORKDAYS.INTL(AT$4,AT$4,Chômés))),"*",Montant),
IF(AND(OFFSET(AT31,,-Sens)&lt;&gt;"",OR(OFFSET(AT$4,,-Sens)=Tout_JF_P,NOT(NETWORKDAYS.INTL(OFFSET(AT$4,,-Sens),OFFSET(AT$4,,-Sens),Chômés)))),IF(OR(AT$4=Tout_JF_P,NOT(NETWORKDAYS.INTL(AT$4,AT$4,Chômés))),"*",Montant),
"")))))),"")</f>
        <v/>
      </c>
      <c r="AU31" s="91" t="str">
        <f t="array" aca="1" ref="AU31" ca="1">IFERROR(IF(AU$4&lt;$D31,"",
IF(AU$4&gt;La_Dernière_Opération,"",
IF(AU$4=La_Dernière_Opération,Montant,
IF(AU$4=$D31,IF(OR(AU$4=Tout_JF_P,NOT(NETWORKDAYS.INTL(AU$4,AU$4,Chômés))),"*",Montant),
IF(_T_E=AU$4,IF(OR(AU$4=Tout_JF_P,NOT(NETWORKDAYS.INTL(AU$4,AU$4,Chômés))),"*",Montant),
IF(AND(OFFSET(AU31,,-Sens)&lt;&gt;"",OR(OFFSET(AU$4,,-Sens)=Tout_JF_P,NOT(NETWORKDAYS.INTL(OFFSET(AU$4,,-Sens),OFFSET(AU$4,,-Sens),Chômés)))),IF(OR(AU$4=Tout_JF_P,NOT(NETWORKDAYS.INTL(AU$4,AU$4,Chômés))),"*",Montant),
"")))))),"")</f>
        <v/>
      </c>
      <c r="AV31" s="91" t="str">
        <f t="array" aca="1" ref="AV31" ca="1">IFERROR(IF(AV$4&lt;$D31,"",
IF(AV$4&gt;La_Dernière_Opération,"",
IF(AV$4=La_Dernière_Opération,Montant,
IF(AV$4=$D31,IF(OR(AV$4=Tout_JF_P,NOT(NETWORKDAYS.INTL(AV$4,AV$4,Chômés))),"*",Montant),
IF(_T_E=AV$4,IF(OR(AV$4=Tout_JF_P,NOT(NETWORKDAYS.INTL(AV$4,AV$4,Chômés))),"*",Montant),
IF(AND(OFFSET(AV31,,-Sens)&lt;&gt;"",OR(OFFSET(AV$4,,-Sens)=Tout_JF_P,NOT(NETWORKDAYS.INTL(OFFSET(AV$4,,-Sens),OFFSET(AV$4,,-Sens),Chômés)))),IF(OR(AV$4=Tout_JF_P,NOT(NETWORKDAYS.INTL(AV$4,AV$4,Chômés))),"*",Montant),
"")))))),"")</f>
        <v/>
      </c>
      <c r="AW31" s="91" t="str">
        <f t="array" aca="1" ref="AW31" ca="1">IFERROR(IF(AW$4&lt;$D31,"",
IF(AW$4&gt;La_Dernière_Opération,"",
IF(AW$4=La_Dernière_Opération,Montant,
IF(AW$4=$D31,IF(OR(AW$4=Tout_JF_P,NOT(NETWORKDAYS.INTL(AW$4,AW$4,Chômés))),"*",Montant),
IF(_T_E=AW$4,IF(OR(AW$4=Tout_JF_P,NOT(NETWORKDAYS.INTL(AW$4,AW$4,Chômés))),"*",Montant),
IF(AND(OFFSET(AW31,,-Sens)&lt;&gt;"",OR(OFFSET(AW$4,,-Sens)=Tout_JF_P,NOT(NETWORKDAYS.INTL(OFFSET(AW$4,,-Sens),OFFSET(AW$4,,-Sens),Chômés)))),IF(OR(AW$4=Tout_JF_P,NOT(NETWORKDAYS.INTL(AW$4,AW$4,Chômés))),"*",Montant),
"")))))),"")</f>
        <v/>
      </c>
      <c r="AX31" s="91" t="str">
        <f t="array" aca="1" ref="AX31" ca="1">IFERROR(IF(AX$4&lt;$D31,"",
IF(AX$4&gt;La_Dernière_Opération,"",
IF(AX$4=La_Dernière_Opération,Montant,
IF(AX$4=$D31,IF(OR(AX$4=Tout_JF_P,NOT(NETWORKDAYS.INTL(AX$4,AX$4,Chômés))),"*",Montant),
IF(_T_E=AX$4,IF(OR(AX$4=Tout_JF_P,NOT(NETWORKDAYS.INTL(AX$4,AX$4,Chômés))),"*",Montant),
IF(AND(OFFSET(AX31,,-Sens)&lt;&gt;"",OR(OFFSET(AX$4,,-Sens)=Tout_JF_P,NOT(NETWORKDAYS.INTL(OFFSET(AX$4,,-Sens),OFFSET(AX$4,,-Sens),Chômés)))),IF(OR(AX$4=Tout_JF_P,NOT(NETWORKDAYS.INTL(AX$4,AX$4,Chômés))),"*",Montant),
"")))))),"")</f>
        <v/>
      </c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  <c r="TU31" s="5"/>
      <c r="TV31" s="5"/>
      <c r="TW31" s="5"/>
      <c r="TX31" s="5"/>
      <c r="TY31" s="5"/>
      <c r="TZ31" s="5"/>
      <c r="UA31" s="5"/>
      <c r="UB31" s="5"/>
      <c r="UC31" s="5"/>
      <c r="UD31" s="5"/>
      <c r="UE31" s="5"/>
      <c r="UF31" s="5"/>
      <c r="UG31" s="5"/>
      <c r="UH31" s="5"/>
      <c r="UI31" s="5"/>
      <c r="UJ31" s="5"/>
      <c r="UK31" s="5"/>
      <c r="UL31" s="5"/>
      <c r="UM31" s="5"/>
      <c r="UN31" s="5"/>
      <c r="UO31" s="5"/>
      <c r="UP31" s="5"/>
      <c r="UQ31" s="5"/>
      <c r="UR31" s="5"/>
      <c r="US31" s="5"/>
      <c r="UT31" s="5"/>
      <c r="UU31" s="5"/>
      <c r="UV31" s="5"/>
      <c r="UW31" s="5"/>
      <c r="UX31" s="5"/>
      <c r="UY31" s="5"/>
      <c r="UZ31" s="5"/>
      <c r="VA31" s="5"/>
      <c r="VB31" s="5"/>
      <c r="VC31" s="5"/>
      <c r="VD31" s="5"/>
      <c r="VE31" s="5"/>
      <c r="VF31" s="5"/>
      <c r="VG31" s="5"/>
      <c r="VH31" s="5"/>
      <c r="VI31" s="5"/>
      <c r="VJ31" s="5"/>
      <c r="VK31" s="5"/>
      <c r="VL31" s="5"/>
      <c r="VM31" s="5"/>
      <c r="VN31" s="5"/>
      <c r="VO31" s="5"/>
      <c r="VP31" s="5"/>
      <c r="VQ31" s="5"/>
      <c r="VR31" s="5"/>
      <c r="VS31" s="5"/>
      <c r="VT31" s="5"/>
      <c r="VU31" s="5"/>
      <c r="VV31" s="5"/>
      <c r="VW31" s="5"/>
      <c r="VX31" s="5"/>
      <c r="VY31" s="5"/>
      <c r="VZ31" s="5"/>
      <c r="WA31" s="5"/>
      <c r="WB31" s="5"/>
      <c r="WC31" s="5"/>
      <c r="WD31" s="5"/>
      <c r="WE31" s="5"/>
      <c r="WF31" s="5"/>
      <c r="WG31" s="5"/>
      <c r="WH31" s="5"/>
      <c r="WI31" s="5"/>
      <c r="WJ31" s="5"/>
      <c r="WK31" s="5"/>
      <c r="WL31" s="5"/>
      <c r="WM31" s="5"/>
      <c r="WN31" s="5"/>
      <c r="WO31" s="5"/>
      <c r="WP31" s="5"/>
      <c r="WQ31" s="5"/>
      <c r="WR31" s="5"/>
      <c r="WS31" s="5"/>
      <c r="WT31" s="5"/>
      <c r="WU31" s="5"/>
      <c r="WV31" s="5"/>
      <c r="WW31" s="5"/>
      <c r="WX31" s="5"/>
      <c r="WY31" s="5"/>
      <c r="WZ31" s="5"/>
      <c r="XA31" s="5"/>
      <c r="XB31" s="5"/>
      <c r="XC31" s="5"/>
      <c r="XD31" s="5"/>
      <c r="XE31" s="5"/>
      <c r="XF31" s="5"/>
      <c r="XG31" s="5"/>
      <c r="XH31" s="5"/>
      <c r="XI31" s="5"/>
      <c r="XJ31" s="5"/>
      <c r="XK31" s="5"/>
      <c r="XL31" s="5"/>
      <c r="XM31" s="5"/>
      <c r="XN31" s="5"/>
      <c r="XO31" s="5"/>
      <c r="XP31" s="5"/>
      <c r="XQ31" s="5"/>
      <c r="XR31" s="5"/>
      <c r="XS31" s="5"/>
      <c r="XT31" s="5"/>
      <c r="XU31" s="5"/>
      <c r="XV31" s="5"/>
      <c r="XW31" s="5"/>
      <c r="XX31" s="5"/>
      <c r="XY31" s="5"/>
      <c r="XZ31" s="5"/>
      <c r="YA31" s="5"/>
      <c r="YB31" s="5"/>
      <c r="YC31" s="5"/>
      <c r="YD31" s="5"/>
      <c r="YE31" s="5"/>
      <c r="YF31" s="5"/>
      <c r="YG31" s="5"/>
      <c r="YH31" s="5"/>
      <c r="YI31" s="5"/>
      <c r="YJ31" s="5"/>
      <c r="YK31" s="5"/>
      <c r="YL31" s="5"/>
      <c r="YM31" s="5"/>
      <c r="YN31" s="5"/>
      <c r="YO31" s="5"/>
      <c r="YP31" s="5"/>
      <c r="YQ31" s="5"/>
      <c r="YR31" s="5"/>
      <c r="YS31" s="5"/>
      <c r="YT31" s="5"/>
      <c r="YU31" s="5"/>
      <c r="YV31" s="5"/>
      <c r="YW31" s="5"/>
      <c r="YX31" s="5"/>
      <c r="YY31" s="5"/>
      <c r="YZ31" s="5"/>
      <c r="ZA31" s="5"/>
      <c r="ZB31" s="5"/>
      <c r="ZC31" s="5"/>
      <c r="ZD31" s="5"/>
      <c r="ZE31" s="5"/>
      <c r="ZF31" s="5"/>
      <c r="ZG31" s="5"/>
      <c r="ZH31" s="5"/>
      <c r="ZI31" s="5"/>
      <c r="ZJ31" s="5"/>
      <c r="ZK31" s="5"/>
      <c r="ZL31" s="5"/>
      <c r="ZM31" s="5"/>
      <c r="ZN31" s="5"/>
      <c r="ZO31" s="5"/>
      <c r="ZP31" s="5"/>
      <c r="ZQ31" s="5"/>
      <c r="ZR31" s="5"/>
      <c r="ZS31" s="5"/>
      <c r="ZT31" s="5"/>
      <c r="ZU31" s="5"/>
      <c r="ZV31" s="5"/>
      <c r="ZW31" s="5"/>
      <c r="ZX31" s="5"/>
      <c r="ZY31" s="5"/>
      <c r="ZZ31" s="5"/>
    </row>
    <row r="32" spans="1:702" ht="26.25" x14ac:dyDescent="0.25">
      <c r="A32" s="61" t="s">
        <v>139</v>
      </c>
      <c r="B32" s="44" t="s">
        <v>166</v>
      </c>
      <c r="C32" s="35"/>
      <c r="D32" s="56">
        <v>43839</v>
      </c>
      <c r="E32" s="30" t="s">
        <v>52</v>
      </c>
      <c r="F32" s="30">
        <v>10000</v>
      </c>
      <c r="G32" s="35"/>
      <c r="H32" s="56">
        <f t="array" aca="1" ref="H32" ca="1">IF(OR($D32=Fériés,$D32=Ponts,NOT(NETWORKDAYS.INTL($D32,$D32,Chômés))),"Erreur de",IF($D32="","Absence de",IFERROR(
IF($I32="Terminé","Opération",
IF(TODAY()&lt;=$D32,$D32,
IF($I32&lt;WORKDAY.INTL(Prochaine_Echéance,IF(OR(WORKDAY.INTL(Prochaine_Echéance,0,Chômés,Tout_JF_P)=Tout_JF_P),1,0)*Sens,Chômés,Tout_JF_P),
$I32,
WORKDAY.INTL(Prochaine_Echéance,IF(OR(WORKDAY.INTL(Prochaine_Echéance,0,Chômés,Tout_JF_P)=Tout_JF_P),1,0)*Sens,Chômés,Tout_JF_P))
)),
IF($D32="","Absence de","Erreur de"))))</f>
        <v>43899</v>
      </c>
      <c r="I32" s="60" t="str">
        <f t="array" aca="1" ref="I32" ca="1">IF(OR($D32=Fériés,$D32=Ponts,NOT(NETWORKDAYS.INTL($D32,$D32,Chômés))),"date de début",IFERROR(
IF(La_Dernière_Opération&gt;EDATE($D32,100),"Perpétuel",
IF(La_Dernière_Opération&lt;TODAY(),"Terminé",La_Dernière_Opération)),IF(AND(ISNUMBER($D32),$E32=""),"périodicité","date de début")))</f>
        <v>Perpétuel</v>
      </c>
      <c r="J32" s="40" t="str">
        <f t="array" aca="1" ref="J32" ca="1">IFERROR(IF(J$4&lt;$D32,"",
IF(J$4&gt;La_Dernière_Opération,"",
IF(J$4=La_Dernière_Opération,Montant,
IF(J$4=$D32,IF(OR(J$4=Tout_JF_P,NOT(NETWORKDAYS.INTL(J$4,J$4,Chômés))),"*",Montant),
IF(_T_E=J$4,IF(OR(J$4=Tout_JF_P,NOT(NETWORKDAYS.INTL(J$4,J$4,Chômés))),"*",Montant),
IF(AND(OFFSET(J32,,-Sens)&lt;&gt;"",OR(OFFSET(J$4,,-Sens)=Tout_JF_P,NOT(NETWORKDAYS.INTL(OFFSET(J$4,,-Sens),OFFSET(J$4,,-Sens),Chômés)))),IF(OR(J$4=Tout_JF_P,NOT(NETWORKDAYS.INTL(J$4,J$4,Chômés))),"*",Montant),
"")))))),"")</f>
        <v/>
      </c>
      <c r="K32" s="40" t="str">
        <f t="array" aca="1" ref="K32" ca="1">IFERROR(IF(K$4&lt;$D32,"",
IF(K$4&gt;La_Dernière_Opération,"",
IF(K$4=La_Dernière_Opération,Montant,
IF(K$4=$D32,IF(OR(K$4=Tout_JF_P,NOT(NETWORKDAYS.INTL(K$4,K$4,Chômés))),"*",Montant),
IF(_T_E=K$4,IF(OR(K$4=Tout_JF_P,NOT(NETWORKDAYS.INTL(K$4,K$4,Chômés))),"*",Montant),
IF(AND(OFFSET(K32,,-Sens)&lt;&gt;"",OR(OFFSET(K$4,,-Sens)=Tout_JF_P,NOT(NETWORKDAYS.INTL(OFFSET(K$4,,-Sens),OFFSET(K$4,,-Sens),Chômés)))),IF(OR(K$4=Tout_JF_P,NOT(NETWORKDAYS.INTL(K$4,K$4,Chômés))),"*",Montant),
"")))))),"")</f>
        <v/>
      </c>
      <c r="L32" s="40" t="str">
        <f t="array" aca="1" ref="L32" ca="1">IFERROR(IF(L$4&lt;$D32,"",
IF(L$4&gt;La_Dernière_Opération,"",
IF(L$4=La_Dernière_Opération,Montant,
IF(L$4=$D32,IF(OR(L$4=Tout_JF_P,NOT(NETWORKDAYS.INTL(L$4,L$4,Chômés))),"*",Montant),
IF(_T_E=L$4,IF(OR(L$4=Tout_JF_P,NOT(NETWORKDAYS.INTL(L$4,L$4,Chômés))),"*",Montant),
IF(AND(OFFSET(L32,,-Sens)&lt;&gt;"",OR(OFFSET(L$4,,-Sens)=Tout_JF_P,NOT(NETWORKDAYS.INTL(OFFSET(L$4,,-Sens),OFFSET(L$4,,-Sens),Chômés)))),IF(OR(L$4=Tout_JF_P,NOT(NETWORKDAYS.INTL(L$4,L$4,Chômés))),"*",Montant),
"")))))),"")</f>
        <v/>
      </c>
      <c r="M32" s="40" t="str">
        <f t="array" aca="1" ref="M32" ca="1">IFERROR(IF(M$4&lt;$D32,"",
IF(M$4&gt;La_Dernière_Opération,"",
IF(M$4=La_Dernière_Opération,Montant,
IF(M$4=$D32,IF(OR(M$4=Tout_JF_P,NOT(NETWORKDAYS.INTL(M$4,M$4,Chômés))),"*",Montant),
IF(_T_E=M$4,IF(OR(M$4=Tout_JF_P,NOT(NETWORKDAYS.INTL(M$4,M$4,Chômés))),"*",Montant),
IF(AND(OFFSET(M32,,-Sens)&lt;&gt;"",OR(OFFSET(M$4,,-Sens)=Tout_JF_P,NOT(NETWORKDAYS.INTL(OFFSET(M$4,,-Sens),OFFSET(M$4,,-Sens),Chômés)))),IF(OR(M$4=Tout_JF_P,NOT(NETWORKDAYS.INTL(M$4,M$4,Chômés))),"*",Montant),
"")))))),"")</f>
        <v/>
      </c>
      <c r="N32" s="40" t="str">
        <f t="array" aca="1" ref="N32" ca="1">IFERROR(IF(N$4&lt;$D32,"",
IF(N$4&gt;La_Dernière_Opération,"",
IF(N$4=La_Dernière_Opération,Montant,
IF(N$4=$D32,IF(OR(N$4=Tout_JF_P,NOT(NETWORKDAYS.INTL(N$4,N$4,Chômés))),"*",Montant),
IF(_T_E=N$4,IF(OR(N$4=Tout_JF_P,NOT(NETWORKDAYS.INTL(N$4,N$4,Chômés))),"*",Montant),
IF(AND(OFFSET(N32,,-Sens)&lt;&gt;"",OR(OFFSET(N$4,,-Sens)=Tout_JF_P,NOT(NETWORKDAYS.INTL(OFFSET(N$4,,-Sens),OFFSET(N$4,,-Sens),Chômés)))),IF(OR(N$4=Tout_JF_P,NOT(NETWORKDAYS.INTL(N$4,N$4,Chômés))),"*",Montant),
"")))))),"")</f>
        <v/>
      </c>
      <c r="O32" s="40" t="str">
        <f t="array" aca="1" ref="O32" ca="1">IFERROR(IF(O$4&lt;$D32,"",
IF(O$4&gt;La_Dernière_Opération,"",
IF(O$4=La_Dernière_Opération,Montant,
IF(O$4=$D32,IF(OR(O$4=Tout_JF_P,NOT(NETWORKDAYS.INTL(O$4,O$4,Chômés))),"*",Montant),
IF(_T_E=O$4,IF(OR(O$4=Tout_JF_P,NOT(NETWORKDAYS.INTL(O$4,O$4,Chômés))),"*",Montant),
IF(AND(OFFSET(O32,,-Sens)&lt;&gt;"",OR(OFFSET(O$4,,-Sens)=Tout_JF_P,NOT(NETWORKDAYS.INTL(OFFSET(O$4,,-Sens),OFFSET(O$4,,-Sens),Chômés)))),IF(OR(O$4=Tout_JF_P,NOT(NETWORKDAYS.INTL(O$4,O$4,Chômés))),"*",Montant),
"")))))),"")</f>
        <v/>
      </c>
      <c r="P32" s="40" t="str">
        <f t="array" aca="1" ref="P32" ca="1">IFERROR(IF(P$4&lt;$D32,"",
IF(P$4&gt;La_Dernière_Opération,"",
IF(P$4=La_Dernière_Opération,Montant,
IF(P$4=$D32,IF(OR(P$4=Tout_JF_P,NOT(NETWORKDAYS.INTL(P$4,P$4,Chômés))),"*",Montant),
IF(_T_E=P$4,IF(OR(P$4=Tout_JF_P,NOT(NETWORKDAYS.INTL(P$4,P$4,Chômés))),"*",Montant),
IF(AND(OFFSET(P32,,-Sens)&lt;&gt;"",OR(OFFSET(P$4,,-Sens)=Tout_JF_P,NOT(NETWORKDAYS.INTL(OFFSET(P$4,,-Sens),OFFSET(P$4,,-Sens),Chômés)))),IF(OR(P$4=Tout_JF_P,NOT(NETWORKDAYS.INTL(P$4,P$4,Chômés))),"*",Montant),
"")))))),"")</f>
        <v/>
      </c>
      <c r="Q32" s="40" t="str">
        <f t="array" aca="1" ref="Q32" ca="1">IFERROR(IF(Q$4&lt;$D32,"",
IF(Q$4&gt;La_Dernière_Opération,"",
IF(Q$4=La_Dernière_Opération,Montant,
IF(Q$4=$D32,IF(OR(Q$4=Tout_JF_P,NOT(NETWORKDAYS.INTL(Q$4,Q$4,Chômés))),"*",Montant),
IF(_T_E=Q$4,IF(OR(Q$4=Tout_JF_P,NOT(NETWORKDAYS.INTL(Q$4,Q$4,Chômés))),"*",Montant),
IF(AND(OFFSET(Q32,,-Sens)&lt;&gt;"",OR(OFFSET(Q$4,,-Sens)=Tout_JF_P,NOT(NETWORKDAYS.INTL(OFFSET(Q$4,,-Sens),OFFSET(Q$4,,-Sens),Chômés)))),IF(OR(Q$4=Tout_JF_P,NOT(NETWORKDAYS.INTL(Q$4,Q$4,Chômés))),"*",Montant),
"")))))),"")</f>
        <v/>
      </c>
      <c r="R32" s="91" t="str">
        <f t="array" aca="1" ref="R32" ca="1">IFERROR(IF(R$4&lt;$D32,"",
IF(R$4&gt;La_Dernière_Opération,"",
IF(R$4=La_Dernière_Opération,Montant,
IF(R$4=$D32,IF(OR(R$4=Tout_JF_P,NOT(NETWORKDAYS.INTL(R$4,R$4,Chômés))),"*",Montant),
IF(_T_E=R$4,IF(OR(R$4=Tout_JF_P,NOT(NETWORKDAYS.INTL(R$4,R$4,Chômés))),"*",Montant),
IF(AND(OFFSET(R32,,-Sens)&lt;&gt;"",OR(OFFSET(R$4,,-Sens)=Tout_JF_P,NOT(NETWORKDAYS.INTL(OFFSET(R$4,,-Sens),OFFSET(R$4,,-Sens),Chômés)))),IF(OR(R$4=Tout_JF_P,NOT(NETWORKDAYS.INTL(R$4,R$4,Chômés))),"*",Montant),
"")))))),"")</f>
        <v/>
      </c>
      <c r="S32" s="91" t="str">
        <f t="array" aca="1" ref="S32" ca="1">IFERROR(IF(S$4&lt;$D32,"",
IF(S$4&gt;La_Dernière_Opération,"",
IF(S$4=La_Dernière_Opération,Montant,
IF(S$4=$D32,IF(OR(S$4=Tout_JF_P,NOT(NETWORKDAYS.INTL(S$4,S$4,Chômés))),"*",Montant),
IF(_T_E=S$4,IF(OR(S$4=Tout_JF_P,NOT(NETWORKDAYS.INTL(S$4,S$4,Chômés))),"*",Montant),
IF(AND(OFFSET(S32,,-Sens)&lt;&gt;"",OR(OFFSET(S$4,,-Sens)=Tout_JF_P,NOT(NETWORKDAYS.INTL(OFFSET(S$4,,-Sens),OFFSET(S$4,,-Sens),Chômés)))),IF(OR(S$4=Tout_JF_P,NOT(NETWORKDAYS.INTL(S$4,S$4,Chômés))),"*",Montant),
"")))))),"")</f>
        <v/>
      </c>
      <c r="T32" s="91" t="str">
        <f t="array" aca="1" ref="T32" ca="1">IFERROR(IF(T$4&lt;$D32,"",
IF(T$4&gt;La_Dernière_Opération,"",
IF(T$4=La_Dernière_Opération,Montant,
IF(T$4=$D32,IF(OR(T$4=Tout_JF_P,NOT(NETWORKDAYS.INTL(T$4,T$4,Chômés))),"*",Montant),
IF(_T_E=T$4,IF(OR(T$4=Tout_JF_P,NOT(NETWORKDAYS.INTL(T$4,T$4,Chômés))),"*",Montant),
IF(AND(OFFSET(T32,,-Sens)&lt;&gt;"",OR(OFFSET(T$4,,-Sens)=Tout_JF_P,NOT(NETWORKDAYS.INTL(OFFSET(T$4,,-Sens),OFFSET(T$4,,-Sens),Chômés)))),IF(OR(T$4=Tout_JF_P,NOT(NETWORKDAYS.INTL(T$4,T$4,Chômés))),"*",Montant),
"")))))),"")</f>
        <v/>
      </c>
      <c r="U32" s="91" t="str">
        <f t="array" aca="1" ref="U32" ca="1">IFERROR(IF(U$4&lt;$D32,"",
IF(U$4&gt;La_Dernière_Opération,"",
IF(U$4=La_Dernière_Opération,Montant,
IF(U$4=$D32,IF(OR(U$4=Tout_JF_P,NOT(NETWORKDAYS.INTL(U$4,U$4,Chômés))),"*",Montant),
IF(_T_E=U$4,IF(OR(U$4=Tout_JF_P,NOT(NETWORKDAYS.INTL(U$4,U$4,Chômés))),"*",Montant),
IF(AND(OFFSET(U32,,-Sens)&lt;&gt;"",OR(OFFSET(U$4,,-Sens)=Tout_JF_P,NOT(NETWORKDAYS.INTL(OFFSET(U$4,,-Sens),OFFSET(U$4,,-Sens),Chômés)))),IF(OR(U$4=Tout_JF_P,NOT(NETWORKDAYS.INTL(U$4,U$4,Chômés))),"*",Montant),
"")))))),"")</f>
        <v/>
      </c>
      <c r="V32" s="91" t="str">
        <f t="array" aca="1" ref="V32" ca="1">IFERROR(IF(V$4&lt;$D32,"",
IF(V$4&gt;La_Dernière_Opération,"",
IF(V$4=La_Dernière_Opération,Montant,
IF(V$4=$D32,IF(OR(V$4=Tout_JF_P,NOT(NETWORKDAYS.INTL(V$4,V$4,Chômés))),"*",Montant),
IF(_T_E=V$4,IF(OR(V$4=Tout_JF_P,NOT(NETWORKDAYS.INTL(V$4,V$4,Chômés))),"*",Montant),
IF(AND(OFFSET(V32,,-Sens)&lt;&gt;"",OR(OFFSET(V$4,,-Sens)=Tout_JF_P,NOT(NETWORKDAYS.INTL(OFFSET(V$4,,-Sens),OFFSET(V$4,,-Sens),Chômés)))),IF(OR(V$4=Tout_JF_P,NOT(NETWORKDAYS.INTL(V$4,V$4,Chômés))),"*",Montant),
"")))))),"")</f>
        <v>VM</v>
      </c>
      <c r="W32" s="91" t="str">
        <f t="array" aca="1" ref="W32" ca="1">IFERROR(IF(W$4&lt;$D32,"",
IF(W$4&gt;La_Dernière_Opération,"",
IF(W$4=La_Dernière_Opération,Montant,
IF(W$4=$D32,IF(OR(W$4=Tout_JF_P,NOT(NETWORKDAYS.INTL(W$4,W$4,Chômés))),"*",Montant),
IF(_T_E=W$4,IF(OR(W$4=Tout_JF_P,NOT(NETWORKDAYS.INTL(W$4,W$4,Chômés))),"*",Montant),
IF(AND(OFFSET(W32,,-Sens)&lt;&gt;"",OR(OFFSET(W$4,,-Sens)=Tout_JF_P,NOT(NETWORKDAYS.INTL(OFFSET(W$4,,-Sens),OFFSET(W$4,,-Sens),Chômés)))),IF(OR(W$4=Tout_JF_P,NOT(NETWORKDAYS.INTL(W$4,W$4,Chômés))),"*",Montant),
"")))))),"")</f>
        <v/>
      </c>
      <c r="X32" s="91" t="str">
        <f t="array" aca="1" ref="X32" ca="1">IFERROR(IF(X$4&lt;$D32,"",
IF(X$4&gt;La_Dernière_Opération,"",
IF(X$4=La_Dernière_Opération,Montant,
IF(X$4=$D32,IF(OR(X$4=Tout_JF_P,NOT(NETWORKDAYS.INTL(X$4,X$4,Chômés))),"*",Montant),
IF(_T_E=X$4,IF(OR(X$4=Tout_JF_P,NOT(NETWORKDAYS.INTL(X$4,X$4,Chômés))),"*",Montant),
IF(AND(OFFSET(X32,,-Sens)&lt;&gt;"",OR(OFFSET(X$4,,-Sens)=Tout_JF_P,NOT(NETWORKDAYS.INTL(OFFSET(X$4,,-Sens),OFFSET(X$4,,-Sens),Chômés)))),IF(OR(X$4=Tout_JF_P,NOT(NETWORKDAYS.INTL(X$4,X$4,Chômés))),"*",Montant),
"")))))),"")</f>
        <v/>
      </c>
      <c r="Y32" s="91" t="str">
        <f t="array" aca="1" ref="Y32" ca="1">IFERROR(IF(Y$4&lt;$D32,"",
IF(Y$4&gt;La_Dernière_Opération,"",
IF(Y$4=La_Dernière_Opération,Montant,
IF(Y$4=$D32,IF(OR(Y$4=Tout_JF_P,NOT(NETWORKDAYS.INTL(Y$4,Y$4,Chômés))),"*",Montant),
IF(_T_E=Y$4,IF(OR(Y$4=Tout_JF_P,NOT(NETWORKDAYS.INTL(Y$4,Y$4,Chômés))),"*",Montant),
IF(AND(OFFSET(Y32,,-Sens)&lt;&gt;"",OR(OFFSET(Y$4,,-Sens)=Tout_JF_P,NOT(NETWORKDAYS.INTL(OFFSET(Y$4,,-Sens),OFFSET(Y$4,,-Sens),Chômés)))),IF(OR(Y$4=Tout_JF_P,NOT(NETWORKDAYS.INTL(Y$4,Y$4,Chômés))),"*",Montant),
"")))))),"")</f>
        <v/>
      </c>
      <c r="Z32" s="91" t="str">
        <f t="array" aca="1" ref="Z32" ca="1">IFERROR(IF(Z$4&lt;$D32,"",
IF(Z$4&gt;La_Dernière_Opération,"",
IF(Z$4=La_Dernière_Opération,Montant,
IF(Z$4=$D32,IF(OR(Z$4=Tout_JF_P,NOT(NETWORKDAYS.INTL(Z$4,Z$4,Chômés))),"*",Montant),
IF(_T_E=Z$4,IF(OR(Z$4=Tout_JF_P,NOT(NETWORKDAYS.INTL(Z$4,Z$4,Chômés))),"*",Montant),
IF(AND(OFFSET(Z32,,-Sens)&lt;&gt;"",OR(OFFSET(Z$4,,-Sens)=Tout_JF_P,NOT(NETWORKDAYS.INTL(OFFSET(Z$4,,-Sens),OFFSET(Z$4,,-Sens),Chômés)))),IF(OR(Z$4=Tout_JF_P,NOT(NETWORKDAYS.INTL(Z$4,Z$4,Chômés))),"*",Montant),
"")))))),"")</f>
        <v/>
      </c>
      <c r="AA32" s="91" t="str">
        <f t="array" aca="1" ref="AA32" ca="1">IFERROR(IF(AA$4&lt;$D32,"",
IF(AA$4&gt;La_Dernière_Opération,"",
IF(AA$4=La_Dernière_Opération,Montant,
IF(AA$4=$D32,IF(OR(AA$4=Tout_JF_P,NOT(NETWORKDAYS.INTL(AA$4,AA$4,Chômés))),"*",Montant),
IF(_T_E=AA$4,IF(OR(AA$4=Tout_JF_P,NOT(NETWORKDAYS.INTL(AA$4,AA$4,Chômés))),"*",Montant),
IF(AND(OFFSET(AA32,,-Sens)&lt;&gt;"",OR(OFFSET(AA$4,,-Sens)=Tout_JF_P,NOT(NETWORKDAYS.INTL(OFFSET(AA$4,,-Sens),OFFSET(AA$4,,-Sens),Chômés)))),IF(OR(AA$4=Tout_JF_P,NOT(NETWORKDAYS.INTL(AA$4,AA$4,Chômés))),"*",Montant),
"")))))),"")</f>
        <v/>
      </c>
      <c r="AB32" s="91" t="str">
        <f t="array" aca="1" ref="AB32" ca="1">IFERROR(IF(AB$4&lt;$D32,"",
IF(AB$4&gt;La_Dernière_Opération,"",
IF(AB$4=La_Dernière_Opération,Montant,
IF(AB$4=$D32,IF(OR(AB$4=Tout_JF_P,NOT(NETWORKDAYS.INTL(AB$4,AB$4,Chômés))),"*",Montant),
IF(_T_E=AB$4,IF(OR(AB$4=Tout_JF_P,NOT(NETWORKDAYS.INTL(AB$4,AB$4,Chômés))),"*",Montant),
IF(AND(OFFSET(AB32,,-Sens)&lt;&gt;"",OR(OFFSET(AB$4,,-Sens)=Tout_JF_P,NOT(NETWORKDAYS.INTL(OFFSET(AB$4,,-Sens),OFFSET(AB$4,,-Sens),Chômés)))),IF(OR(AB$4=Tout_JF_P,NOT(NETWORKDAYS.INTL(AB$4,AB$4,Chômés))),"*",Montant),
"")))))),"")</f>
        <v/>
      </c>
      <c r="AC32" s="91" t="str">
        <f t="array" aca="1" ref="AC32" ca="1">IFERROR(IF(AC$4&lt;$D32,"",
IF(AC$4&gt;La_Dernière_Opération,"",
IF(AC$4=La_Dernière_Opération,Montant,
IF(AC$4=$D32,IF(OR(AC$4=Tout_JF_P,NOT(NETWORKDAYS.INTL(AC$4,AC$4,Chômés))),"*",Montant),
IF(_T_E=AC$4,IF(OR(AC$4=Tout_JF_P,NOT(NETWORKDAYS.INTL(AC$4,AC$4,Chômés))),"*",Montant),
IF(AND(OFFSET(AC32,,-Sens)&lt;&gt;"",OR(OFFSET(AC$4,,-Sens)=Tout_JF_P,NOT(NETWORKDAYS.INTL(OFFSET(AC$4,,-Sens),OFFSET(AC$4,,-Sens),Chômés)))),IF(OR(AC$4=Tout_JF_P,NOT(NETWORKDAYS.INTL(AC$4,AC$4,Chômés))),"*",Montant),
"")))))),"")</f>
        <v/>
      </c>
      <c r="AD32" s="91" t="str">
        <f t="array" aca="1" ref="AD32" ca="1">IFERROR(IF(AD$4&lt;$D32,"",
IF(AD$4&gt;La_Dernière_Opération,"",
IF(AD$4=La_Dernière_Opération,Montant,
IF(AD$4=$D32,IF(OR(AD$4=Tout_JF_P,NOT(NETWORKDAYS.INTL(AD$4,AD$4,Chômés))),"*",Montant),
IF(_T_E=AD$4,IF(OR(AD$4=Tout_JF_P,NOT(NETWORKDAYS.INTL(AD$4,AD$4,Chômés))),"*",Montant),
IF(AND(OFFSET(AD32,,-Sens)&lt;&gt;"",OR(OFFSET(AD$4,,-Sens)=Tout_JF_P,NOT(NETWORKDAYS.INTL(OFFSET(AD$4,,-Sens),OFFSET(AD$4,,-Sens),Chômés)))),IF(OR(AD$4=Tout_JF_P,NOT(NETWORKDAYS.INTL(AD$4,AD$4,Chômés))),"*",Montant),
"")))))),"")</f>
        <v/>
      </c>
      <c r="AE32" s="91" t="str">
        <f t="array" aca="1" ref="AE32" ca="1">IFERROR(IF(AE$4&lt;$D32,"",
IF(AE$4&gt;La_Dernière_Opération,"",
IF(AE$4=La_Dernière_Opération,Montant,
IF(AE$4=$D32,IF(OR(AE$4=Tout_JF_P,NOT(NETWORKDAYS.INTL(AE$4,AE$4,Chômés))),"*",Montant),
IF(_T_E=AE$4,IF(OR(AE$4=Tout_JF_P,NOT(NETWORKDAYS.INTL(AE$4,AE$4,Chômés))),"*",Montant),
IF(AND(OFFSET(AE32,,-Sens)&lt;&gt;"",OR(OFFSET(AE$4,,-Sens)=Tout_JF_P,NOT(NETWORKDAYS.INTL(OFFSET(AE$4,,-Sens),OFFSET(AE$4,,-Sens),Chômés)))),IF(OR(AE$4=Tout_JF_P,NOT(NETWORKDAYS.INTL(AE$4,AE$4,Chômés))),"*",Montant),
"")))))),"")</f>
        <v/>
      </c>
      <c r="AF32" s="91" t="str">
        <f t="array" aca="1" ref="AF32" ca="1">IFERROR(IF(AF$4&lt;$D32,"",
IF(AF$4&gt;La_Dernière_Opération,"",
IF(AF$4=La_Dernière_Opération,Montant,
IF(AF$4=$D32,IF(OR(AF$4=Tout_JF_P,NOT(NETWORKDAYS.INTL(AF$4,AF$4,Chômés))),"*",Montant),
IF(_T_E=AF$4,IF(OR(AF$4=Tout_JF_P,NOT(NETWORKDAYS.INTL(AF$4,AF$4,Chômés))),"*",Montant),
IF(AND(OFFSET(AF32,,-Sens)&lt;&gt;"",OR(OFFSET(AF$4,,-Sens)=Tout_JF_P,NOT(NETWORKDAYS.INTL(OFFSET(AF$4,,-Sens),OFFSET(AF$4,,-Sens),Chômés)))),IF(OR(AF$4=Tout_JF_P,NOT(NETWORKDAYS.INTL(AF$4,AF$4,Chômés))),"*",Montant),
"")))))),"")</f>
        <v/>
      </c>
      <c r="AG32" s="91" t="str">
        <f t="array" aca="1" ref="AG32" ca="1">IFERROR(IF(AG$4&lt;$D32,"",
IF(AG$4&gt;La_Dernière_Opération,"",
IF(AG$4=La_Dernière_Opération,Montant,
IF(AG$4=$D32,IF(OR(AG$4=Tout_JF_P,NOT(NETWORKDAYS.INTL(AG$4,AG$4,Chômés))),"*",Montant),
IF(_T_E=AG$4,IF(OR(AG$4=Tout_JF_P,NOT(NETWORKDAYS.INTL(AG$4,AG$4,Chômés))),"*",Montant),
IF(AND(OFFSET(AG32,,-Sens)&lt;&gt;"",OR(OFFSET(AG$4,,-Sens)=Tout_JF_P,NOT(NETWORKDAYS.INTL(OFFSET(AG$4,,-Sens),OFFSET(AG$4,,-Sens),Chômés)))),IF(OR(AG$4=Tout_JF_P,NOT(NETWORKDAYS.INTL(AG$4,AG$4,Chômés))),"*",Montant),
"")))))),"")</f>
        <v/>
      </c>
      <c r="AH32" s="91" t="str">
        <f t="array" aca="1" ref="AH32" ca="1">IFERROR(IF(AH$4&lt;$D32,"",
IF(AH$4&gt;La_Dernière_Opération,"",
IF(AH$4=La_Dernière_Opération,Montant,
IF(AH$4=$D32,IF(OR(AH$4=Tout_JF_P,NOT(NETWORKDAYS.INTL(AH$4,AH$4,Chômés))),"*",Montant),
IF(_T_E=AH$4,IF(OR(AH$4=Tout_JF_P,NOT(NETWORKDAYS.INTL(AH$4,AH$4,Chômés))),"*",Montant),
IF(AND(OFFSET(AH32,,-Sens)&lt;&gt;"",OR(OFFSET(AH$4,,-Sens)=Tout_JF_P,NOT(NETWORKDAYS.INTL(OFFSET(AH$4,,-Sens),OFFSET(AH$4,,-Sens),Chômés)))),IF(OR(AH$4=Tout_JF_P,NOT(NETWORKDAYS.INTL(AH$4,AH$4,Chômés))),"*",Montant),
"")))))),"")</f>
        <v/>
      </c>
      <c r="AI32" s="91" t="str">
        <f t="array" aca="1" ref="AI32" ca="1">IFERROR(IF(AI$4&lt;$D32,"",
IF(AI$4&gt;La_Dernière_Opération,"",
IF(AI$4=La_Dernière_Opération,Montant,
IF(AI$4=$D32,IF(OR(AI$4=Tout_JF_P,NOT(NETWORKDAYS.INTL(AI$4,AI$4,Chômés))),"*",Montant),
IF(_T_E=AI$4,IF(OR(AI$4=Tout_JF_P,NOT(NETWORKDAYS.INTL(AI$4,AI$4,Chômés))),"*",Montant),
IF(AND(OFFSET(AI32,,-Sens)&lt;&gt;"",OR(OFFSET(AI$4,,-Sens)=Tout_JF_P,NOT(NETWORKDAYS.INTL(OFFSET(AI$4,,-Sens),OFFSET(AI$4,,-Sens),Chômés)))),IF(OR(AI$4=Tout_JF_P,NOT(NETWORKDAYS.INTL(AI$4,AI$4,Chômés))),"*",Montant),
"")))))),"")</f>
        <v/>
      </c>
      <c r="AJ32" s="91" t="str">
        <f t="array" aca="1" ref="AJ32" ca="1">IFERROR(IF(AJ$4&lt;$D32,"",
IF(AJ$4&gt;La_Dernière_Opération,"",
IF(AJ$4=La_Dernière_Opération,Montant,
IF(AJ$4=$D32,IF(OR(AJ$4=Tout_JF_P,NOT(NETWORKDAYS.INTL(AJ$4,AJ$4,Chômés))),"*",Montant),
IF(_T_E=AJ$4,IF(OR(AJ$4=Tout_JF_P,NOT(NETWORKDAYS.INTL(AJ$4,AJ$4,Chômés))),"*",Montant),
IF(AND(OFFSET(AJ32,,-Sens)&lt;&gt;"",OR(OFFSET(AJ$4,,-Sens)=Tout_JF_P,NOT(NETWORKDAYS.INTL(OFFSET(AJ$4,,-Sens),OFFSET(AJ$4,,-Sens),Chômés)))),IF(OR(AJ$4=Tout_JF_P,NOT(NETWORKDAYS.INTL(AJ$4,AJ$4,Chômés))),"*",Montant),
"")))))),"")</f>
        <v/>
      </c>
      <c r="AK32" s="91" t="str">
        <f t="array" aca="1" ref="AK32" ca="1">IFERROR(IF(AK$4&lt;$D32,"",
IF(AK$4&gt;La_Dernière_Opération,"",
IF(AK$4=La_Dernière_Opération,Montant,
IF(AK$4=$D32,IF(OR(AK$4=Tout_JF_P,NOT(NETWORKDAYS.INTL(AK$4,AK$4,Chômés))),"*",Montant),
IF(_T_E=AK$4,IF(OR(AK$4=Tout_JF_P,NOT(NETWORKDAYS.INTL(AK$4,AK$4,Chômés))),"*",Montant),
IF(AND(OFFSET(AK32,,-Sens)&lt;&gt;"",OR(OFFSET(AK$4,,-Sens)=Tout_JF_P,NOT(NETWORKDAYS.INTL(OFFSET(AK$4,,-Sens),OFFSET(AK$4,,-Sens),Chômés)))),IF(OR(AK$4=Tout_JF_P,NOT(NETWORKDAYS.INTL(AK$4,AK$4,Chômés))),"*",Montant),
"")))))),"")</f>
        <v/>
      </c>
      <c r="AL32" s="91" t="str">
        <f t="array" aca="1" ref="AL32" ca="1">IFERROR(IF(AL$4&lt;$D32,"",
IF(AL$4&gt;La_Dernière_Opération,"",
IF(AL$4=La_Dernière_Opération,Montant,
IF(AL$4=$D32,IF(OR(AL$4=Tout_JF_P,NOT(NETWORKDAYS.INTL(AL$4,AL$4,Chômés))),"*",Montant),
IF(_T_E=AL$4,IF(OR(AL$4=Tout_JF_P,NOT(NETWORKDAYS.INTL(AL$4,AL$4,Chômés))),"*",Montant),
IF(AND(OFFSET(AL32,,-Sens)&lt;&gt;"",OR(OFFSET(AL$4,,-Sens)=Tout_JF_P,NOT(NETWORKDAYS.INTL(OFFSET(AL$4,,-Sens),OFFSET(AL$4,,-Sens),Chômés)))),IF(OR(AL$4=Tout_JF_P,NOT(NETWORKDAYS.INTL(AL$4,AL$4,Chômés))),"*",Montant),
"")))))),"")</f>
        <v/>
      </c>
      <c r="AM32" s="91" t="str">
        <f t="array" aca="1" ref="AM32" ca="1">IFERROR(IF(AM$4&lt;$D32,"",
IF(AM$4&gt;La_Dernière_Opération,"",
IF(AM$4=La_Dernière_Opération,Montant,
IF(AM$4=$D32,IF(OR(AM$4=Tout_JF_P,NOT(NETWORKDAYS.INTL(AM$4,AM$4,Chômés))),"*",Montant),
IF(_T_E=AM$4,IF(OR(AM$4=Tout_JF_P,NOT(NETWORKDAYS.INTL(AM$4,AM$4,Chômés))),"*",Montant),
IF(AND(OFFSET(AM32,,-Sens)&lt;&gt;"",OR(OFFSET(AM$4,,-Sens)=Tout_JF_P,NOT(NETWORKDAYS.INTL(OFFSET(AM$4,,-Sens),OFFSET(AM$4,,-Sens),Chômés)))),IF(OR(AM$4=Tout_JF_P,NOT(NETWORKDAYS.INTL(AM$4,AM$4,Chômés))),"*",Montant),
"")))))),"")</f>
        <v/>
      </c>
      <c r="AN32" s="91" t="str">
        <f t="array" aca="1" ref="AN32" ca="1">IFERROR(IF(AN$4&lt;$D32,"",
IF(AN$4&gt;La_Dernière_Opération,"",
IF(AN$4=La_Dernière_Opération,Montant,
IF(AN$4=$D32,IF(OR(AN$4=Tout_JF_P,NOT(NETWORKDAYS.INTL(AN$4,AN$4,Chômés))),"*",Montant),
IF(_T_E=AN$4,IF(OR(AN$4=Tout_JF_P,NOT(NETWORKDAYS.INTL(AN$4,AN$4,Chômés))),"*",Montant),
IF(AND(OFFSET(AN32,,-Sens)&lt;&gt;"",OR(OFFSET(AN$4,,-Sens)=Tout_JF_P,NOT(NETWORKDAYS.INTL(OFFSET(AN$4,,-Sens),OFFSET(AN$4,,-Sens),Chômés)))),IF(OR(AN$4=Tout_JF_P,NOT(NETWORKDAYS.INTL(AN$4,AN$4,Chômés))),"*",Montant),
"")))))),"")</f>
        <v/>
      </c>
      <c r="AO32" s="91" t="str">
        <f t="array" aca="1" ref="AO32" ca="1">IFERROR(IF(AO$4&lt;$D32,"",
IF(AO$4&gt;La_Dernière_Opération,"",
IF(AO$4=La_Dernière_Opération,Montant,
IF(AO$4=$D32,IF(OR(AO$4=Tout_JF_P,NOT(NETWORKDAYS.INTL(AO$4,AO$4,Chômés))),"*",Montant),
IF(_T_E=AO$4,IF(OR(AO$4=Tout_JF_P,NOT(NETWORKDAYS.INTL(AO$4,AO$4,Chômés))),"*",Montant),
IF(AND(OFFSET(AO32,,-Sens)&lt;&gt;"",OR(OFFSET(AO$4,,-Sens)=Tout_JF_P,NOT(NETWORKDAYS.INTL(OFFSET(AO$4,,-Sens),OFFSET(AO$4,,-Sens),Chômés)))),IF(OR(AO$4=Tout_JF_P,NOT(NETWORKDAYS.INTL(AO$4,AO$4,Chômés))),"*",Montant),
"")))))),"")</f>
        <v/>
      </c>
      <c r="AP32" s="91" t="str">
        <f t="array" aca="1" ref="AP32" ca="1">IFERROR(IF(AP$4&lt;$D32,"",
IF(AP$4&gt;La_Dernière_Opération,"",
IF(AP$4=La_Dernière_Opération,Montant,
IF(AP$4=$D32,IF(OR(AP$4=Tout_JF_P,NOT(NETWORKDAYS.INTL(AP$4,AP$4,Chômés))),"*",Montant),
IF(_T_E=AP$4,IF(OR(AP$4=Tout_JF_P,NOT(NETWORKDAYS.INTL(AP$4,AP$4,Chômés))),"*",Montant),
IF(AND(OFFSET(AP32,,-Sens)&lt;&gt;"",OR(OFFSET(AP$4,,-Sens)=Tout_JF_P,NOT(NETWORKDAYS.INTL(OFFSET(AP$4,,-Sens),OFFSET(AP$4,,-Sens),Chômés)))),IF(OR(AP$4=Tout_JF_P,NOT(NETWORKDAYS.INTL(AP$4,AP$4,Chômés))),"*",Montant),
"")))))),"")</f>
        <v/>
      </c>
      <c r="AQ32" s="91" t="str">
        <f t="array" aca="1" ref="AQ32" ca="1">IFERROR(IF(AQ$4&lt;$D32,"",
IF(AQ$4&gt;La_Dernière_Opération,"",
IF(AQ$4=La_Dernière_Opération,Montant,
IF(AQ$4=$D32,IF(OR(AQ$4=Tout_JF_P,NOT(NETWORKDAYS.INTL(AQ$4,AQ$4,Chômés))),"*",Montant),
IF(_T_E=AQ$4,IF(OR(AQ$4=Tout_JF_P,NOT(NETWORKDAYS.INTL(AQ$4,AQ$4,Chômés))),"*",Montant),
IF(AND(OFFSET(AQ32,,-Sens)&lt;&gt;"",OR(OFFSET(AQ$4,,-Sens)=Tout_JF_P,NOT(NETWORKDAYS.INTL(OFFSET(AQ$4,,-Sens),OFFSET(AQ$4,,-Sens),Chômés)))),IF(OR(AQ$4=Tout_JF_P,NOT(NETWORKDAYS.INTL(AQ$4,AQ$4,Chômés))),"*",Montant),
"")))))),"")</f>
        <v/>
      </c>
      <c r="AR32" s="91" t="str">
        <f t="array" aca="1" ref="AR32" ca="1">IFERROR(IF(AR$4&lt;$D32,"",
IF(AR$4&gt;La_Dernière_Opération,"",
IF(AR$4=La_Dernière_Opération,Montant,
IF(AR$4=$D32,IF(OR(AR$4=Tout_JF_P,NOT(NETWORKDAYS.INTL(AR$4,AR$4,Chômés))),"*",Montant),
IF(_T_E=AR$4,IF(OR(AR$4=Tout_JF_P,NOT(NETWORKDAYS.INTL(AR$4,AR$4,Chômés))),"*",Montant),
IF(AND(OFFSET(AR32,,-Sens)&lt;&gt;"",OR(OFFSET(AR$4,,-Sens)=Tout_JF_P,NOT(NETWORKDAYS.INTL(OFFSET(AR$4,,-Sens),OFFSET(AR$4,,-Sens),Chômés)))),IF(OR(AR$4=Tout_JF_P,NOT(NETWORKDAYS.INTL(AR$4,AR$4,Chômés))),"*",Montant),
"")))))),"")</f>
        <v/>
      </c>
      <c r="AS32" s="91" t="str">
        <f t="array" aca="1" ref="AS32" ca="1">IFERROR(IF(AS$4&lt;$D32,"",
IF(AS$4&gt;La_Dernière_Opération,"",
IF(AS$4=La_Dernière_Opération,Montant,
IF(AS$4=$D32,IF(OR(AS$4=Tout_JF_P,NOT(NETWORKDAYS.INTL(AS$4,AS$4,Chômés))),"*",Montant),
IF(_T_E=AS$4,IF(OR(AS$4=Tout_JF_P,NOT(NETWORKDAYS.INTL(AS$4,AS$4,Chômés))),"*",Montant),
IF(AND(OFFSET(AS32,,-Sens)&lt;&gt;"",OR(OFFSET(AS$4,,-Sens)=Tout_JF_P,NOT(NETWORKDAYS.INTL(OFFSET(AS$4,,-Sens),OFFSET(AS$4,,-Sens),Chômés)))),IF(OR(AS$4=Tout_JF_P,NOT(NETWORKDAYS.INTL(AS$4,AS$4,Chômés))),"*",Montant),
"")))))),"")</f>
        <v/>
      </c>
      <c r="AT32" s="91" t="str">
        <f t="array" aca="1" ref="AT32" ca="1">IFERROR(IF(AT$4&lt;$D32,"",
IF(AT$4&gt;La_Dernière_Opération,"",
IF(AT$4=La_Dernière_Opération,Montant,
IF(AT$4=$D32,IF(OR(AT$4=Tout_JF_P,NOT(NETWORKDAYS.INTL(AT$4,AT$4,Chômés))),"*",Montant),
IF(_T_E=AT$4,IF(OR(AT$4=Tout_JF_P,NOT(NETWORKDAYS.INTL(AT$4,AT$4,Chômés))),"*",Montant),
IF(AND(OFFSET(AT32,,-Sens)&lt;&gt;"",OR(OFFSET(AT$4,,-Sens)=Tout_JF_P,NOT(NETWORKDAYS.INTL(OFFSET(AT$4,,-Sens),OFFSET(AT$4,,-Sens),Chômés)))),IF(OR(AT$4=Tout_JF_P,NOT(NETWORKDAYS.INTL(AT$4,AT$4,Chômés))),"*",Montant),
"")))))),"")</f>
        <v/>
      </c>
      <c r="AU32" s="91" t="str">
        <f t="array" aca="1" ref="AU32" ca="1">IFERROR(IF(AU$4&lt;$D32,"",
IF(AU$4&gt;La_Dernière_Opération,"",
IF(AU$4=La_Dernière_Opération,Montant,
IF(AU$4=$D32,IF(OR(AU$4=Tout_JF_P,NOT(NETWORKDAYS.INTL(AU$4,AU$4,Chômés))),"*",Montant),
IF(_T_E=AU$4,IF(OR(AU$4=Tout_JF_P,NOT(NETWORKDAYS.INTL(AU$4,AU$4,Chômés))),"*",Montant),
IF(AND(OFFSET(AU32,,-Sens)&lt;&gt;"",OR(OFFSET(AU$4,,-Sens)=Tout_JF_P,NOT(NETWORKDAYS.INTL(OFFSET(AU$4,,-Sens),OFFSET(AU$4,,-Sens),Chômés)))),IF(OR(AU$4=Tout_JF_P,NOT(NETWORKDAYS.INTL(AU$4,AU$4,Chômés))),"*",Montant),
"")))))),"")</f>
        <v/>
      </c>
      <c r="AV32" s="91" t="str">
        <f t="array" aca="1" ref="AV32" ca="1">IFERROR(IF(AV$4&lt;$D32,"",
IF(AV$4&gt;La_Dernière_Opération,"",
IF(AV$4=La_Dernière_Opération,Montant,
IF(AV$4=$D32,IF(OR(AV$4=Tout_JF_P,NOT(NETWORKDAYS.INTL(AV$4,AV$4,Chômés))),"*",Montant),
IF(_T_E=AV$4,IF(OR(AV$4=Tout_JF_P,NOT(NETWORKDAYS.INTL(AV$4,AV$4,Chômés))),"*",Montant),
IF(AND(OFFSET(AV32,,-Sens)&lt;&gt;"",OR(OFFSET(AV$4,,-Sens)=Tout_JF_P,NOT(NETWORKDAYS.INTL(OFFSET(AV$4,,-Sens),OFFSET(AV$4,,-Sens),Chômés)))),IF(OR(AV$4=Tout_JF_P,NOT(NETWORKDAYS.INTL(AV$4,AV$4,Chômés))),"*",Montant),
"")))))),"")</f>
        <v/>
      </c>
      <c r="AW32" s="91" t="str">
        <f t="array" aca="1" ref="AW32" ca="1">IFERROR(IF(AW$4&lt;$D32,"",
IF(AW$4&gt;La_Dernière_Opération,"",
IF(AW$4=La_Dernière_Opération,Montant,
IF(AW$4=$D32,IF(OR(AW$4=Tout_JF_P,NOT(NETWORKDAYS.INTL(AW$4,AW$4,Chômés))),"*",Montant),
IF(_T_E=AW$4,IF(OR(AW$4=Tout_JF_P,NOT(NETWORKDAYS.INTL(AW$4,AW$4,Chômés))),"*",Montant),
IF(AND(OFFSET(AW32,,-Sens)&lt;&gt;"",OR(OFFSET(AW$4,,-Sens)=Tout_JF_P,NOT(NETWORKDAYS.INTL(OFFSET(AW$4,,-Sens),OFFSET(AW$4,,-Sens),Chômés)))),IF(OR(AW$4=Tout_JF_P,NOT(NETWORKDAYS.INTL(AW$4,AW$4,Chômés))),"*",Montant),
"")))))),"")</f>
        <v/>
      </c>
      <c r="AX32" s="91" t="str">
        <f t="array" aca="1" ref="AX32" ca="1">IFERROR(IF(AX$4&lt;$D32,"",
IF(AX$4&gt;La_Dernière_Opération,"",
IF(AX$4=La_Dernière_Opération,Montant,
IF(AX$4=$D32,IF(OR(AX$4=Tout_JF_P,NOT(NETWORKDAYS.INTL(AX$4,AX$4,Chômés))),"*",Montant),
IF(_T_E=AX$4,IF(OR(AX$4=Tout_JF_P,NOT(NETWORKDAYS.INTL(AX$4,AX$4,Chômés))),"*",Montant),
IF(AND(OFFSET(AX32,,-Sens)&lt;&gt;"",OR(OFFSET(AX$4,,-Sens)=Tout_JF_P,NOT(NETWORKDAYS.INTL(OFFSET(AX$4,,-Sens),OFFSET(AX$4,,-Sens),Chômés)))),IF(OR(AX$4=Tout_JF_P,NOT(NETWORKDAYS.INTL(AX$4,AX$4,Chômés))),"*",Montant),
"")))))),"")</f>
        <v/>
      </c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  <c r="OJ32" s="5"/>
      <c r="OK32" s="5"/>
      <c r="OL32" s="5"/>
      <c r="OM32" s="5"/>
      <c r="ON32" s="5"/>
      <c r="OO32" s="5"/>
      <c r="OP32" s="5"/>
      <c r="OQ32" s="5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5"/>
      <c r="PE32" s="5"/>
      <c r="PF32" s="5"/>
      <c r="PG32" s="5"/>
      <c r="PH32" s="5"/>
      <c r="PI32" s="5"/>
      <c r="PJ32" s="5"/>
      <c r="PK32" s="5"/>
      <c r="PL32" s="5"/>
      <c r="PM32" s="5"/>
      <c r="PN32" s="5"/>
      <c r="PO32" s="5"/>
      <c r="PP32" s="5"/>
      <c r="PQ32" s="5"/>
      <c r="PR32" s="5"/>
      <c r="PS32" s="5"/>
      <c r="PT32" s="5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5"/>
      <c r="QG32" s="5"/>
      <c r="QH32" s="5"/>
      <c r="QI32" s="5"/>
      <c r="QJ32" s="5"/>
      <c r="QK32" s="5"/>
      <c r="QL32" s="5"/>
      <c r="QM32" s="5"/>
      <c r="QN32" s="5"/>
      <c r="QO32" s="5"/>
      <c r="QP32" s="5"/>
      <c r="QQ32" s="5"/>
      <c r="QR32" s="5"/>
      <c r="QS32" s="5"/>
      <c r="QT32" s="5"/>
      <c r="QU32" s="5"/>
      <c r="QV32" s="5"/>
      <c r="QW32" s="5"/>
      <c r="QX32" s="5"/>
      <c r="QY32" s="5"/>
      <c r="QZ32" s="5"/>
      <c r="RA32" s="5"/>
      <c r="RB32" s="5"/>
      <c r="RC32" s="5"/>
      <c r="RD32" s="5"/>
      <c r="RE32" s="5"/>
      <c r="RF32" s="5"/>
      <c r="RG32" s="5"/>
      <c r="RH32" s="5"/>
      <c r="RI32" s="5"/>
      <c r="RJ32" s="5"/>
      <c r="RK32" s="5"/>
      <c r="RL32" s="5"/>
      <c r="RM32" s="5"/>
      <c r="RN32" s="5"/>
      <c r="RO32" s="5"/>
      <c r="RP32" s="5"/>
      <c r="RQ32" s="5"/>
      <c r="RR32" s="5"/>
      <c r="RS32" s="5"/>
      <c r="RT32" s="5"/>
      <c r="RU32" s="5"/>
      <c r="RV32" s="5"/>
      <c r="RW32" s="5"/>
      <c r="RX32" s="5"/>
      <c r="RY32" s="5"/>
      <c r="RZ32" s="5"/>
      <c r="SA32" s="5"/>
      <c r="SB32" s="5"/>
      <c r="SC32" s="5"/>
      <c r="SD32" s="5"/>
      <c r="SE32" s="5"/>
      <c r="SF32" s="5"/>
      <c r="SG32" s="5"/>
      <c r="SH32" s="5"/>
      <c r="SI32" s="5"/>
      <c r="SJ32" s="5"/>
      <c r="SK32" s="5"/>
      <c r="SL32" s="5"/>
      <c r="SM32" s="5"/>
      <c r="SN32" s="5"/>
      <c r="SO32" s="5"/>
      <c r="SP32" s="5"/>
      <c r="SQ32" s="5"/>
      <c r="SR32" s="5"/>
      <c r="SS32" s="5"/>
      <c r="ST32" s="5"/>
      <c r="SU32" s="5"/>
      <c r="SV32" s="5"/>
      <c r="SW32" s="5"/>
      <c r="SX32" s="5"/>
      <c r="SY32" s="5"/>
      <c r="SZ32" s="5"/>
      <c r="TA32" s="5"/>
      <c r="TB32" s="5"/>
      <c r="TC32" s="5"/>
      <c r="TD32" s="5"/>
      <c r="TE32" s="5"/>
      <c r="TF32" s="5"/>
      <c r="TG32" s="5"/>
      <c r="TH32" s="5"/>
      <c r="TI32" s="5"/>
      <c r="TJ32" s="5"/>
      <c r="TK32" s="5"/>
      <c r="TL32" s="5"/>
      <c r="TM32" s="5"/>
      <c r="TN32" s="5"/>
      <c r="TO32" s="5"/>
      <c r="TP32" s="5"/>
      <c r="TQ32" s="5"/>
      <c r="TR32" s="5"/>
      <c r="TS32" s="5"/>
      <c r="TT32" s="5"/>
      <c r="TU32" s="5"/>
      <c r="TV32" s="5"/>
      <c r="TW32" s="5"/>
      <c r="TX32" s="5"/>
      <c r="TY32" s="5"/>
      <c r="TZ32" s="5"/>
      <c r="UA32" s="5"/>
      <c r="UB32" s="5"/>
      <c r="UC32" s="5"/>
      <c r="UD32" s="5"/>
      <c r="UE32" s="5"/>
      <c r="UF32" s="5"/>
      <c r="UG32" s="5"/>
      <c r="UH32" s="5"/>
      <c r="UI32" s="5"/>
      <c r="UJ32" s="5"/>
      <c r="UK32" s="5"/>
      <c r="UL32" s="5"/>
      <c r="UM32" s="5"/>
      <c r="UN32" s="5"/>
      <c r="UO32" s="5"/>
      <c r="UP32" s="5"/>
      <c r="UQ32" s="5"/>
      <c r="UR32" s="5"/>
      <c r="US32" s="5"/>
      <c r="UT32" s="5"/>
      <c r="UU32" s="5"/>
      <c r="UV32" s="5"/>
      <c r="UW32" s="5"/>
      <c r="UX32" s="5"/>
      <c r="UY32" s="5"/>
      <c r="UZ32" s="5"/>
      <c r="VA32" s="5"/>
      <c r="VB32" s="5"/>
      <c r="VC32" s="5"/>
      <c r="VD32" s="5"/>
      <c r="VE32" s="5"/>
      <c r="VF32" s="5"/>
      <c r="VG32" s="5"/>
      <c r="VH32" s="5"/>
      <c r="VI32" s="5"/>
      <c r="VJ32" s="5"/>
      <c r="VK32" s="5"/>
      <c r="VL32" s="5"/>
      <c r="VM32" s="5"/>
      <c r="VN32" s="5"/>
      <c r="VO32" s="5"/>
      <c r="VP32" s="5"/>
      <c r="VQ32" s="5"/>
      <c r="VR32" s="5"/>
      <c r="VS32" s="5"/>
      <c r="VT32" s="5"/>
      <c r="VU32" s="5"/>
      <c r="VV32" s="5"/>
      <c r="VW32" s="5"/>
      <c r="VX32" s="5"/>
      <c r="VY32" s="5"/>
      <c r="VZ32" s="5"/>
      <c r="WA32" s="5"/>
      <c r="WB32" s="5"/>
      <c r="WC32" s="5"/>
      <c r="WD32" s="5"/>
      <c r="WE32" s="5"/>
      <c r="WF32" s="5"/>
      <c r="WG32" s="5"/>
      <c r="WH32" s="5"/>
      <c r="WI32" s="5"/>
      <c r="WJ32" s="5"/>
      <c r="WK32" s="5"/>
      <c r="WL32" s="5"/>
      <c r="WM32" s="5"/>
      <c r="WN32" s="5"/>
      <c r="WO32" s="5"/>
      <c r="WP32" s="5"/>
      <c r="WQ32" s="5"/>
      <c r="WR32" s="5"/>
      <c r="WS32" s="5"/>
      <c r="WT32" s="5"/>
      <c r="WU32" s="5"/>
      <c r="WV32" s="5"/>
      <c r="WW32" s="5"/>
      <c r="WX32" s="5"/>
      <c r="WY32" s="5"/>
      <c r="WZ32" s="5"/>
      <c r="XA32" s="5"/>
      <c r="XB32" s="5"/>
      <c r="XC32" s="5"/>
      <c r="XD32" s="5"/>
      <c r="XE32" s="5"/>
      <c r="XF32" s="5"/>
      <c r="XG32" s="5"/>
      <c r="XH32" s="5"/>
      <c r="XI32" s="5"/>
      <c r="XJ32" s="5"/>
      <c r="XK32" s="5"/>
      <c r="XL32" s="5"/>
      <c r="XM32" s="5"/>
      <c r="XN32" s="5"/>
      <c r="XO32" s="5"/>
      <c r="XP32" s="5"/>
      <c r="XQ32" s="5"/>
      <c r="XR32" s="5"/>
      <c r="XS32" s="5"/>
      <c r="XT32" s="5"/>
      <c r="XU32" s="5"/>
      <c r="XV32" s="5"/>
      <c r="XW32" s="5"/>
      <c r="XX32" s="5"/>
      <c r="XY32" s="5"/>
      <c r="XZ32" s="5"/>
      <c r="YA32" s="5"/>
      <c r="YB32" s="5"/>
      <c r="YC32" s="5"/>
      <c r="YD32" s="5"/>
      <c r="YE32" s="5"/>
      <c r="YF32" s="5"/>
      <c r="YG32" s="5"/>
      <c r="YH32" s="5"/>
      <c r="YI32" s="5"/>
      <c r="YJ32" s="5"/>
      <c r="YK32" s="5"/>
      <c r="YL32" s="5"/>
      <c r="YM32" s="5"/>
      <c r="YN32" s="5"/>
      <c r="YO32" s="5"/>
      <c r="YP32" s="5"/>
      <c r="YQ32" s="5"/>
      <c r="YR32" s="5"/>
      <c r="YS32" s="5"/>
      <c r="YT32" s="5"/>
      <c r="YU32" s="5"/>
      <c r="YV32" s="5"/>
      <c r="YW32" s="5"/>
      <c r="YX32" s="5"/>
      <c r="YY32" s="5"/>
      <c r="YZ32" s="5"/>
      <c r="ZA32" s="5"/>
      <c r="ZB32" s="5"/>
      <c r="ZC32" s="5"/>
      <c r="ZD32" s="5"/>
      <c r="ZE32" s="5"/>
      <c r="ZF32" s="5"/>
      <c r="ZG32" s="5"/>
      <c r="ZH32" s="5"/>
      <c r="ZI32" s="5"/>
      <c r="ZJ32" s="5"/>
      <c r="ZK32" s="5"/>
      <c r="ZL32" s="5"/>
      <c r="ZM32" s="5"/>
      <c r="ZN32" s="5"/>
      <c r="ZO32" s="5"/>
      <c r="ZP32" s="5"/>
      <c r="ZQ32" s="5"/>
      <c r="ZR32" s="5"/>
      <c r="ZS32" s="5"/>
      <c r="ZT32" s="5"/>
      <c r="ZU32" s="5"/>
      <c r="ZV32" s="5"/>
      <c r="ZW32" s="5"/>
      <c r="ZX32" s="5"/>
      <c r="ZY32" s="5"/>
      <c r="ZZ32" s="5"/>
    </row>
    <row r="33" spans="1:702" ht="26.25" x14ac:dyDescent="0.25">
      <c r="A33" s="61" t="s">
        <v>140</v>
      </c>
      <c r="B33" s="44" t="s">
        <v>166</v>
      </c>
      <c r="C33" s="35"/>
      <c r="D33" s="56">
        <v>43847</v>
      </c>
      <c r="E33" s="30" t="s">
        <v>52</v>
      </c>
      <c r="F33" s="30">
        <v>10000</v>
      </c>
      <c r="G33" s="35"/>
      <c r="H33" s="56">
        <f t="array" aca="1" ref="H33" ca="1">IF(OR($D33=Fériés,$D33=Ponts,NOT(NETWORKDAYS.INTL($D33,$D33,Chômés))),"Erreur de",IF($D33="","Absence de",IFERROR(
IF($I33="Terminé","Opération",
IF(TODAY()&lt;=$D33,$D33,
IF($I33&lt;WORKDAY.INTL(Prochaine_Echéance,IF(OR(WORKDAY.INTL(Prochaine_Echéance,0,Chômés,Tout_JF_P)=Tout_JF_P),1,0)*Sens,Chômés,Tout_JF_P),
$I33,
WORKDAY.INTL(Prochaine_Echéance,IF(OR(WORKDAY.INTL(Prochaine_Echéance,0,Chômés,Tout_JF_P)=Tout_JF_P),1,0)*Sens,Chômés,Tout_JF_P))
)),
IF($D33="","Absence de","Erreur de"))))</f>
        <v>43907</v>
      </c>
      <c r="I33" s="60" t="str">
        <f t="array" aca="1" ref="I33" ca="1">IF(OR($D33=Fériés,$D33=Ponts,NOT(NETWORKDAYS.INTL($D33,$D33,Chômés))),"date de début",IFERROR(
IF(La_Dernière_Opération&gt;EDATE($D33,100),"Perpétuel",
IF(La_Dernière_Opération&lt;TODAY(),"Terminé",La_Dernière_Opération)),IF(AND(ISNUMBER($D33),$E33=""),"périodicité","date de début")))</f>
        <v>Perpétuel</v>
      </c>
      <c r="J33" s="40" t="str">
        <f t="array" aca="1" ref="J33" ca="1">IFERROR(IF(J$4&lt;$D33,"",
IF(J$4&gt;La_Dernière_Opération,"",
IF(J$4=La_Dernière_Opération,Montant,
IF(J$4=$D33,IF(OR(J$4=Tout_JF_P,NOT(NETWORKDAYS.INTL(J$4,J$4,Chômés))),"*",Montant),
IF(_T_E=J$4,IF(OR(J$4=Tout_JF_P,NOT(NETWORKDAYS.INTL(J$4,J$4,Chômés))),"*",Montant),
IF(AND(OFFSET(J33,,-Sens)&lt;&gt;"",OR(OFFSET(J$4,,-Sens)=Tout_JF_P,NOT(NETWORKDAYS.INTL(OFFSET(J$4,,-Sens),OFFSET(J$4,,-Sens),Chômés)))),IF(OR(J$4=Tout_JF_P,NOT(NETWORKDAYS.INTL(J$4,J$4,Chômés))),"*",Montant),
"")))))),"")</f>
        <v/>
      </c>
      <c r="K33" s="40" t="str">
        <f t="array" aca="1" ref="K33" ca="1">IFERROR(IF(K$4&lt;$D33,"",
IF(K$4&gt;La_Dernière_Opération,"",
IF(K$4=La_Dernière_Opération,Montant,
IF(K$4=$D33,IF(OR(K$4=Tout_JF_P,NOT(NETWORKDAYS.INTL(K$4,K$4,Chômés))),"*",Montant),
IF(_T_E=K$4,IF(OR(K$4=Tout_JF_P,NOT(NETWORKDAYS.INTL(K$4,K$4,Chômés))),"*",Montant),
IF(AND(OFFSET(K33,,-Sens)&lt;&gt;"",OR(OFFSET(K$4,,-Sens)=Tout_JF_P,NOT(NETWORKDAYS.INTL(OFFSET(K$4,,-Sens),OFFSET(K$4,,-Sens),Chômés)))),IF(OR(K$4=Tout_JF_P,NOT(NETWORKDAYS.INTL(K$4,K$4,Chômés))),"*",Montant),
"")))))),"")</f>
        <v/>
      </c>
      <c r="L33" s="40" t="str">
        <f t="array" aca="1" ref="L33" ca="1">IFERROR(IF(L$4&lt;$D33,"",
IF(L$4&gt;La_Dernière_Opération,"",
IF(L$4=La_Dernière_Opération,Montant,
IF(L$4=$D33,IF(OR(L$4=Tout_JF_P,NOT(NETWORKDAYS.INTL(L$4,L$4,Chômés))),"*",Montant),
IF(_T_E=L$4,IF(OR(L$4=Tout_JF_P,NOT(NETWORKDAYS.INTL(L$4,L$4,Chômés))),"*",Montant),
IF(AND(OFFSET(L33,,-Sens)&lt;&gt;"",OR(OFFSET(L$4,,-Sens)=Tout_JF_P,NOT(NETWORKDAYS.INTL(OFFSET(L$4,,-Sens),OFFSET(L$4,,-Sens),Chômés)))),IF(OR(L$4=Tout_JF_P,NOT(NETWORKDAYS.INTL(L$4,L$4,Chômés))),"*",Montant),
"")))))),"")</f>
        <v/>
      </c>
      <c r="M33" s="40" t="str">
        <f t="array" aca="1" ref="M33" ca="1">IFERROR(IF(M$4&lt;$D33,"",
IF(M$4&gt;La_Dernière_Opération,"",
IF(M$4=La_Dernière_Opération,Montant,
IF(M$4=$D33,IF(OR(M$4=Tout_JF_P,NOT(NETWORKDAYS.INTL(M$4,M$4,Chômés))),"*",Montant),
IF(_T_E=M$4,IF(OR(M$4=Tout_JF_P,NOT(NETWORKDAYS.INTL(M$4,M$4,Chômés))),"*",Montant),
IF(AND(OFFSET(M33,,-Sens)&lt;&gt;"",OR(OFFSET(M$4,,-Sens)=Tout_JF_P,NOT(NETWORKDAYS.INTL(OFFSET(M$4,,-Sens),OFFSET(M$4,,-Sens),Chômés)))),IF(OR(M$4=Tout_JF_P,NOT(NETWORKDAYS.INTL(M$4,M$4,Chômés))),"*",Montant),
"")))))),"")</f>
        <v/>
      </c>
      <c r="N33" s="40" t="str">
        <f t="array" aca="1" ref="N33" ca="1">IFERROR(IF(N$4&lt;$D33,"",
IF(N$4&gt;La_Dernière_Opération,"",
IF(N$4=La_Dernière_Opération,Montant,
IF(N$4=$D33,IF(OR(N$4=Tout_JF_P,NOT(NETWORKDAYS.INTL(N$4,N$4,Chômés))),"*",Montant),
IF(_T_E=N$4,IF(OR(N$4=Tout_JF_P,NOT(NETWORKDAYS.INTL(N$4,N$4,Chômés))),"*",Montant),
IF(AND(OFFSET(N33,,-Sens)&lt;&gt;"",OR(OFFSET(N$4,,-Sens)=Tout_JF_P,NOT(NETWORKDAYS.INTL(OFFSET(N$4,,-Sens),OFFSET(N$4,,-Sens),Chômés)))),IF(OR(N$4=Tout_JF_P,NOT(NETWORKDAYS.INTL(N$4,N$4,Chômés))),"*",Montant),
"")))))),"")</f>
        <v/>
      </c>
      <c r="O33" s="40" t="str">
        <f t="array" aca="1" ref="O33" ca="1">IFERROR(IF(O$4&lt;$D33,"",
IF(O$4&gt;La_Dernière_Opération,"",
IF(O$4=La_Dernière_Opération,Montant,
IF(O$4=$D33,IF(OR(O$4=Tout_JF_P,NOT(NETWORKDAYS.INTL(O$4,O$4,Chômés))),"*",Montant),
IF(_T_E=O$4,IF(OR(O$4=Tout_JF_P,NOT(NETWORKDAYS.INTL(O$4,O$4,Chômés))),"*",Montant),
IF(AND(OFFSET(O33,,-Sens)&lt;&gt;"",OR(OFFSET(O$4,,-Sens)=Tout_JF_P,NOT(NETWORKDAYS.INTL(OFFSET(O$4,,-Sens),OFFSET(O$4,,-Sens),Chômés)))),IF(OR(O$4=Tout_JF_P,NOT(NETWORKDAYS.INTL(O$4,O$4,Chômés))),"*",Montant),
"")))))),"")</f>
        <v/>
      </c>
      <c r="P33" s="40" t="str">
        <f t="array" aca="1" ref="P33" ca="1">IFERROR(IF(P$4&lt;$D33,"",
IF(P$4&gt;La_Dernière_Opération,"",
IF(P$4=La_Dernière_Opération,Montant,
IF(P$4=$D33,IF(OR(P$4=Tout_JF_P,NOT(NETWORKDAYS.INTL(P$4,P$4,Chômés))),"*",Montant),
IF(_T_E=P$4,IF(OR(P$4=Tout_JF_P,NOT(NETWORKDAYS.INTL(P$4,P$4,Chômés))),"*",Montant),
IF(AND(OFFSET(P33,,-Sens)&lt;&gt;"",OR(OFFSET(P$4,,-Sens)=Tout_JF_P,NOT(NETWORKDAYS.INTL(OFFSET(P$4,,-Sens),OFFSET(P$4,,-Sens),Chômés)))),IF(OR(P$4=Tout_JF_P,NOT(NETWORKDAYS.INTL(P$4,P$4,Chômés))),"*",Montant),
"")))))),"")</f>
        <v/>
      </c>
      <c r="Q33" s="40" t="str">
        <f t="array" aca="1" ref="Q33" ca="1">IFERROR(IF(Q$4&lt;$D33,"",
IF(Q$4&gt;La_Dernière_Opération,"",
IF(Q$4=La_Dernière_Opération,Montant,
IF(Q$4=$D33,IF(OR(Q$4=Tout_JF_P,NOT(NETWORKDAYS.INTL(Q$4,Q$4,Chômés))),"*",Montant),
IF(_T_E=Q$4,IF(OR(Q$4=Tout_JF_P,NOT(NETWORKDAYS.INTL(Q$4,Q$4,Chômés))),"*",Montant),
IF(AND(OFFSET(Q33,,-Sens)&lt;&gt;"",OR(OFFSET(Q$4,,-Sens)=Tout_JF_P,NOT(NETWORKDAYS.INTL(OFFSET(Q$4,,-Sens),OFFSET(Q$4,,-Sens),Chômés)))),IF(OR(Q$4=Tout_JF_P,NOT(NETWORKDAYS.INTL(Q$4,Q$4,Chômés))),"*",Montant),
"")))))),"")</f>
        <v/>
      </c>
      <c r="R33" s="91" t="str">
        <f t="array" aca="1" ref="R33" ca="1">IFERROR(IF(R$4&lt;$D33,"",
IF(R$4&gt;La_Dernière_Opération,"",
IF(R$4=La_Dernière_Opération,Montant,
IF(R$4=$D33,IF(OR(R$4=Tout_JF_P,NOT(NETWORKDAYS.INTL(R$4,R$4,Chômés))),"*",Montant),
IF(_T_E=R$4,IF(OR(R$4=Tout_JF_P,NOT(NETWORKDAYS.INTL(R$4,R$4,Chômés))),"*",Montant),
IF(AND(OFFSET(R33,,-Sens)&lt;&gt;"",OR(OFFSET(R$4,,-Sens)=Tout_JF_P,NOT(NETWORKDAYS.INTL(OFFSET(R$4,,-Sens),OFFSET(R$4,,-Sens),Chômés)))),IF(OR(R$4=Tout_JF_P,NOT(NETWORKDAYS.INTL(R$4,R$4,Chômés))),"*",Montant),
"")))))),"")</f>
        <v/>
      </c>
      <c r="S33" s="91" t="str">
        <f t="array" aca="1" ref="S33" ca="1">IFERROR(IF(S$4&lt;$D33,"",
IF(S$4&gt;La_Dernière_Opération,"",
IF(S$4=La_Dernière_Opération,Montant,
IF(S$4=$D33,IF(OR(S$4=Tout_JF_P,NOT(NETWORKDAYS.INTL(S$4,S$4,Chômés))),"*",Montant),
IF(_T_E=S$4,IF(OR(S$4=Tout_JF_P,NOT(NETWORKDAYS.INTL(S$4,S$4,Chômés))),"*",Montant),
IF(AND(OFFSET(S33,,-Sens)&lt;&gt;"",OR(OFFSET(S$4,,-Sens)=Tout_JF_P,NOT(NETWORKDAYS.INTL(OFFSET(S$4,,-Sens),OFFSET(S$4,,-Sens),Chômés)))),IF(OR(S$4=Tout_JF_P,NOT(NETWORKDAYS.INTL(S$4,S$4,Chômés))),"*",Montant),
"")))))),"")</f>
        <v/>
      </c>
      <c r="T33" s="91" t="str">
        <f t="array" aca="1" ref="T33" ca="1">IFERROR(IF(T$4&lt;$D33,"",
IF(T$4&gt;La_Dernière_Opération,"",
IF(T$4=La_Dernière_Opération,Montant,
IF(T$4=$D33,IF(OR(T$4=Tout_JF_P,NOT(NETWORKDAYS.INTL(T$4,T$4,Chômés))),"*",Montant),
IF(_T_E=T$4,IF(OR(T$4=Tout_JF_P,NOT(NETWORKDAYS.INTL(T$4,T$4,Chômés))),"*",Montant),
IF(AND(OFFSET(T33,,-Sens)&lt;&gt;"",OR(OFFSET(T$4,,-Sens)=Tout_JF_P,NOT(NETWORKDAYS.INTL(OFFSET(T$4,,-Sens),OFFSET(T$4,,-Sens),Chômés)))),IF(OR(T$4=Tout_JF_P,NOT(NETWORKDAYS.INTL(T$4,T$4,Chômés))),"*",Montant),
"")))))),"")</f>
        <v/>
      </c>
      <c r="U33" s="91" t="str">
        <f t="array" aca="1" ref="U33" ca="1">IFERROR(IF(U$4&lt;$D33,"",
IF(U$4&gt;La_Dernière_Opération,"",
IF(U$4=La_Dernière_Opération,Montant,
IF(U$4=$D33,IF(OR(U$4=Tout_JF_P,NOT(NETWORKDAYS.INTL(U$4,U$4,Chômés))),"*",Montant),
IF(_T_E=U$4,IF(OR(U$4=Tout_JF_P,NOT(NETWORKDAYS.INTL(U$4,U$4,Chômés))),"*",Montant),
IF(AND(OFFSET(U33,,-Sens)&lt;&gt;"",OR(OFFSET(U$4,,-Sens)=Tout_JF_P,NOT(NETWORKDAYS.INTL(OFFSET(U$4,,-Sens),OFFSET(U$4,,-Sens),Chômés)))),IF(OR(U$4=Tout_JF_P,NOT(NETWORKDAYS.INTL(U$4,U$4,Chômés))),"*",Montant),
"")))))),"")</f>
        <v/>
      </c>
      <c r="V33" s="91" t="str">
        <f t="array" aca="1" ref="V33" ca="1">IFERROR(IF(V$4&lt;$D33,"",
IF(V$4&gt;La_Dernière_Opération,"",
IF(V$4=La_Dernière_Opération,Montant,
IF(V$4=$D33,IF(OR(V$4=Tout_JF_P,NOT(NETWORKDAYS.INTL(V$4,V$4,Chômés))),"*",Montant),
IF(_T_E=V$4,IF(OR(V$4=Tout_JF_P,NOT(NETWORKDAYS.INTL(V$4,V$4,Chômés))),"*",Montant),
IF(AND(OFFSET(V33,,-Sens)&lt;&gt;"",OR(OFFSET(V$4,,-Sens)=Tout_JF_P,NOT(NETWORKDAYS.INTL(OFFSET(V$4,,-Sens),OFFSET(V$4,,-Sens),Chômés)))),IF(OR(V$4=Tout_JF_P,NOT(NETWORKDAYS.INTL(V$4,V$4,Chômés))),"*",Montant),
"")))))),"")</f>
        <v/>
      </c>
      <c r="W33" s="91" t="str">
        <f t="array" aca="1" ref="W33" ca="1">IFERROR(IF(W$4&lt;$D33,"",
IF(W$4&gt;La_Dernière_Opération,"",
IF(W$4=La_Dernière_Opération,Montant,
IF(W$4=$D33,IF(OR(W$4=Tout_JF_P,NOT(NETWORKDAYS.INTL(W$4,W$4,Chômés))),"*",Montant),
IF(_T_E=W$4,IF(OR(W$4=Tout_JF_P,NOT(NETWORKDAYS.INTL(W$4,W$4,Chômés))),"*",Montant),
IF(AND(OFFSET(W33,,-Sens)&lt;&gt;"",OR(OFFSET(W$4,,-Sens)=Tout_JF_P,NOT(NETWORKDAYS.INTL(OFFSET(W$4,,-Sens),OFFSET(W$4,,-Sens),Chômés)))),IF(OR(W$4=Tout_JF_P,NOT(NETWORKDAYS.INTL(W$4,W$4,Chômés))),"*",Montant),
"")))))),"")</f>
        <v/>
      </c>
      <c r="X33" s="91" t="str">
        <f t="array" aca="1" ref="X33" ca="1">IFERROR(IF(X$4&lt;$D33,"",
IF(X$4&gt;La_Dernière_Opération,"",
IF(X$4=La_Dernière_Opération,Montant,
IF(X$4=$D33,IF(OR(X$4=Tout_JF_P,NOT(NETWORKDAYS.INTL(X$4,X$4,Chômés))),"*",Montant),
IF(_T_E=X$4,IF(OR(X$4=Tout_JF_P,NOT(NETWORKDAYS.INTL(X$4,X$4,Chômés))),"*",Montant),
IF(AND(OFFSET(X33,,-Sens)&lt;&gt;"",OR(OFFSET(X$4,,-Sens)=Tout_JF_P,NOT(NETWORKDAYS.INTL(OFFSET(X$4,,-Sens),OFFSET(X$4,,-Sens),Chômés)))),IF(OR(X$4=Tout_JF_P,NOT(NETWORKDAYS.INTL(X$4,X$4,Chômés))),"*",Montant),
"")))))),"")</f>
        <v/>
      </c>
      <c r="Y33" s="91" t="str">
        <f t="array" aca="1" ref="Y33" ca="1">IFERROR(IF(Y$4&lt;$D33,"",
IF(Y$4&gt;La_Dernière_Opération,"",
IF(Y$4=La_Dernière_Opération,Montant,
IF(Y$4=$D33,IF(OR(Y$4=Tout_JF_P,NOT(NETWORKDAYS.INTL(Y$4,Y$4,Chômés))),"*",Montant),
IF(_T_E=Y$4,IF(OR(Y$4=Tout_JF_P,NOT(NETWORKDAYS.INTL(Y$4,Y$4,Chômés))),"*",Montant),
IF(AND(OFFSET(Y33,,-Sens)&lt;&gt;"",OR(OFFSET(Y$4,,-Sens)=Tout_JF_P,NOT(NETWORKDAYS.INTL(OFFSET(Y$4,,-Sens),OFFSET(Y$4,,-Sens),Chômés)))),IF(OR(Y$4=Tout_JF_P,NOT(NETWORKDAYS.INTL(Y$4,Y$4,Chômés))),"*",Montant),
"")))))),"")</f>
        <v/>
      </c>
      <c r="Z33" s="91" t="str">
        <f t="array" aca="1" ref="Z33" ca="1">IFERROR(IF(Z$4&lt;$D33,"",
IF(Z$4&gt;La_Dernière_Opération,"",
IF(Z$4=La_Dernière_Opération,Montant,
IF(Z$4=$D33,IF(OR(Z$4=Tout_JF_P,NOT(NETWORKDAYS.INTL(Z$4,Z$4,Chômés))),"*",Montant),
IF(_T_E=Z$4,IF(OR(Z$4=Tout_JF_P,NOT(NETWORKDAYS.INTL(Z$4,Z$4,Chômés))),"*",Montant),
IF(AND(OFFSET(Z33,,-Sens)&lt;&gt;"",OR(OFFSET(Z$4,,-Sens)=Tout_JF_P,NOT(NETWORKDAYS.INTL(OFFSET(Z$4,,-Sens),OFFSET(Z$4,,-Sens),Chômés)))),IF(OR(Z$4=Tout_JF_P,NOT(NETWORKDAYS.INTL(Z$4,Z$4,Chômés))),"*",Montant),
"")))))),"")</f>
        <v/>
      </c>
      <c r="AA33" s="91" t="str">
        <f t="array" aca="1" ref="AA33" ca="1">IFERROR(IF(AA$4&lt;$D33,"",
IF(AA$4&gt;La_Dernière_Opération,"",
IF(AA$4=La_Dernière_Opération,Montant,
IF(AA$4=$D33,IF(OR(AA$4=Tout_JF_P,NOT(NETWORKDAYS.INTL(AA$4,AA$4,Chômés))),"*",Montant),
IF(_T_E=AA$4,IF(OR(AA$4=Tout_JF_P,NOT(NETWORKDAYS.INTL(AA$4,AA$4,Chômés))),"*",Montant),
IF(AND(OFFSET(AA33,,-Sens)&lt;&gt;"",OR(OFFSET(AA$4,,-Sens)=Tout_JF_P,NOT(NETWORKDAYS.INTL(OFFSET(AA$4,,-Sens),OFFSET(AA$4,,-Sens),Chômés)))),IF(OR(AA$4=Tout_JF_P,NOT(NETWORKDAYS.INTL(AA$4,AA$4,Chômés))),"*",Montant),
"")))))),"")</f>
        <v/>
      </c>
      <c r="AB33" s="91" t="str">
        <f t="array" aca="1" ref="AB33" ca="1">IFERROR(IF(AB$4&lt;$D33,"",
IF(AB$4&gt;La_Dernière_Opération,"",
IF(AB$4=La_Dernière_Opération,Montant,
IF(AB$4=$D33,IF(OR(AB$4=Tout_JF_P,NOT(NETWORKDAYS.INTL(AB$4,AB$4,Chômés))),"*",Montant),
IF(_T_E=AB$4,IF(OR(AB$4=Tout_JF_P,NOT(NETWORKDAYS.INTL(AB$4,AB$4,Chômés))),"*",Montant),
IF(AND(OFFSET(AB33,,-Sens)&lt;&gt;"",OR(OFFSET(AB$4,,-Sens)=Tout_JF_P,NOT(NETWORKDAYS.INTL(OFFSET(AB$4,,-Sens),OFFSET(AB$4,,-Sens),Chômés)))),IF(OR(AB$4=Tout_JF_P,NOT(NETWORKDAYS.INTL(AB$4,AB$4,Chômés))),"*",Montant),
"")))))),"")</f>
        <v/>
      </c>
      <c r="AC33" s="91" t="str">
        <f t="array" aca="1" ref="AC33" ca="1">IFERROR(IF(AC$4&lt;$D33,"",
IF(AC$4&gt;La_Dernière_Opération,"",
IF(AC$4=La_Dernière_Opération,Montant,
IF(AC$4=$D33,IF(OR(AC$4=Tout_JF_P,NOT(NETWORKDAYS.INTL(AC$4,AC$4,Chômés))),"*",Montant),
IF(_T_E=AC$4,IF(OR(AC$4=Tout_JF_P,NOT(NETWORKDAYS.INTL(AC$4,AC$4,Chômés))),"*",Montant),
IF(AND(OFFSET(AC33,,-Sens)&lt;&gt;"",OR(OFFSET(AC$4,,-Sens)=Tout_JF_P,NOT(NETWORKDAYS.INTL(OFFSET(AC$4,,-Sens),OFFSET(AC$4,,-Sens),Chômés)))),IF(OR(AC$4=Tout_JF_P,NOT(NETWORKDAYS.INTL(AC$4,AC$4,Chômés))),"*",Montant),
"")))))),"")</f>
        <v/>
      </c>
      <c r="AD33" s="91" t="str">
        <f t="array" aca="1" ref="AD33" ca="1">IFERROR(IF(AD$4&lt;$D33,"",
IF(AD$4&gt;La_Dernière_Opération,"",
IF(AD$4=La_Dernière_Opération,Montant,
IF(AD$4=$D33,IF(OR(AD$4=Tout_JF_P,NOT(NETWORKDAYS.INTL(AD$4,AD$4,Chômés))),"*",Montant),
IF(_T_E=AD$4,IF(OR(AD$4=Tout_JF_P,NOT(NETWORKDAYS.INTL(AD$4,AD$4,Chômés))),"*",Montant),
IF(AND(OFFSET(AD33,,-Sens)&lt;&gt;"",OR(OFFSET(AD$4,,-Sens)=Tout_JF_P,NOT(NETWORKDAYS.INTL(OFFSET(AD$4,,-Sens),OFFSET(AD$4,,-Sens),Chômés)))),IF(OR(AD$4=Tout_JF_P,NOT(NETWORKDAYS.INTL(AD$4,AD$4,Chômés))),"*",Montant),
"")))))),"")</f>
        <v>VM</v>
      </c>
      <c r="AE33" s="91" t="str">
        <f t="array" aca="1" ref="AE33" ca="1">IFERROR(IF(AE$4&lt;$D33,"",
IF(AE$4&gt;La_Dernière_Opération,"",
IF(AE$4=La_Dernière_Opération,Montant,
IF(AE$4=$D33,IF(OR(AE$4=Tout_JF_P,NOT(NETWORKDAYS.INTL(AE$4,AE$4,Chômés))),"*",Montant),
IF(_T_E=AE$4,IF(OR(AE$4=Tout_JF_P,NOT(NETWORKDAYS.INTL(AE$4,AE$4,Chômés))),"*",Montant),
IF(AND(OFFSET(AE33,,-Sens)&lt;&gt;"",OR(OFFSET(AE$4,,-Sens)=Tout_JF_P,NOT(NETWORKDAYS.INTL(OFFSET(AE$4,,-Sens),OFFSET(AE$4,,-Sens),Chômés)))),IF(OR(AE$4=Tout_JF_P,NOT(NETWORKDAYS.INTL(AE$4,AE$4,Chômés))),"*",Montant),
"")))))),"")</f>
        <v/>
      </c>
      <c r="AF33" s="91" t="str">
        <f t="array" aca="1" ref="AF33" ca="1">IFERROR(IF(AF$4&lt;$D33,"",
IF(AF$4&gt;La_Dernière_Opération,"",
IF(AF$4=La_Dernière_Opération,Montant,
IF(AF$4=$D33,IF(OR(AF$4=Tout_JF_P,NOT(NETWORKDAYS.INTL(AF$4,AF$4,Chômés))),"*",Montant),
IF(_T_E=AF$4,IF(OR(AF$4=Tout_JF_P,NOT(NETWORKDAYS.INTL(AF$4,AF$4,Chômés))),"*",Montant),
IF(AND(OFFSET(AF33,,-Sens)&lt;&gt;"",OR(OFFSET(AF$4,,-Sens)=Tout_JF_P,NOT(NETWORKDAYS.INTL(OFFSET(AF$4,,-Sens),OFFSET(AF$4,,-Sens),Chômés)))),IF(OR(AF$4=Tout_JF_P,NOT(NETWORKDAYS.INTL(AF$4,AF$4,Chômés))),"*",Montant),
"")))))),"")</f>
        <v/>
      </c>
      <c r="AG33" s="91" t="str">
        <f t="array" aca="1" ref="AG33" ca="1">IFERROR(IF(AG$4&lt;$D33,"",
IF(AG$4&gt;La_Dernière_Opération,"",
IF(AG$4=La_Dernière_Opération,Montant,
IF(AG$4=$D33,IF(OR(AG$4=Tout_JF_P,NOT(NETWORKDAYS.INTL(AG$4,AG$4,Chômés))),"*",Montant),
IF(_T_E=AG$4,IF(OR(AG$4=Tout_JF_P,NOT(NETWORKDAYS.INTL(AG$4,AG$4,Chômés))),"*",Montant),
IF(AND(OFFSET(AG33,,-Sens)&lt;&gt;"",OR(OFFSET(AG$4,,-Sens)=Tout_JF_P,NOT(NETWORKDAYS.INTL(OFFSET(AG$4,,-Sens),OFFSET(AG$4,,-Sens),Chômés)))),IF(OR(AG$4=Tout_JF_P,NOT(NETWORKDAYS.INTL(AG$4,AG$4,Chômés))),"*",Montant),
"")))))),"")</f>
        <v/>
      </c>
      <c r="AH33" s="91" t="str">
        <f t="array" aca="1" ref="AH33" ca="1">IFERROR(IF(AH$4&lt;$D33,"",
IF(AH$4&gt;La_Dernière_Opération,"",
IF(AH$4=La_Dernière_Opération,Montant,
IF(AH$4=$D33,IF(OR(AH$4=Tout_JF_P,NOT(NETWORKDAYS.INTL(AH$4,AH$4,Chômés))),"*",Montant),
IF(_T_E=AH$4,IF(OR(AH$4=Tout_JF_P,NOT(NETWORKDAYS.INTL(AH$4,AH$4,Chômés))),"*",Montant),
IF(AND(OFFSET(AH33,,-Sens)&lt;&gt;"",OR(OFFSET(AH$4,,-Sens)=Tout_JF_P,NOT(NETWORKDAYS.INTL(OFFSET(AH$4,,-Sens),OFFSET(AH$4,,-Sens),Chômés)))),IF(OR(AH$4=Tout_JF_P,NOT(NETWORKDAYS.INTL(AH$4,AH$4,Chômés))),"*",Montant),
"")))))),"")</f>
        <v/>
      </c>
      <c r="AI33" s="91" t="str">
        <f t="array" aca="1" ref="AI33" ca="1">IFERROR(IF(AI$4&lt;$D33,"",
IF(AI$4&gt;La_Dernière_Opération,"",
IF(AI$4=La_Dernière_Opération,Montant,
IF(AI$4=$D33,IF(OR(AI$4=Tout_JF_P,NOT(NETWORKDAYS.INTL(AI$4,AI$4,Chômés))),"*",Montant),
IF(_T_E=AI$4,IF(OR(AI$4=Tout_JF_P,NOT(NETWORKDAYS.INTL(AI$4,AI$4,Chômés))),"*",Montant),
IF(AND(OFFSET(AI33,,-Sens)&lt;&gt;"",OR(OFFSET(AI$4,,-Sens)=Tout_JF_P,NOT(NETWORKDAYS.INTL(OFFSET(AI$4,,-Sens),OFFSET(AI$4,,-Sens),Chômés)))),IF(OR(AI$4=Tout_JF_P,NOT(NETWORKDAYS.INTL(AI$4,AI$4,Chômés))),"*",Montant),
"")))))),"")</f>
        <v/>
      </c>
      <c r="AJ33" s="91" t="str">
        <f t="array" aca="1" ref="AJ33" ca="1">IFERROR(IF(AJ$4&lt;$D33,"",
IF(AJ$4&gt;La_Dernière_Opération,"",
IF(AJ$4=La_Dernière_Opération,Montant,
IF(AJ$4=$D33,IF(OR(AJ$4=Tout_JF_P,NOT(NETWORKDAYS.INTL(AJ$4,AJ$4,Chômés))),"*",Montant),
IF(_T_E=AJ$4,IF(OR(AJ$4=Tout_JF_P,NOT(NETWORKDAYS.INTL(AJ$4,AJ$4,Chômés))),"*",Montant),
IF(AND(OFFSET(AJ33,,-Sens)&lt;&gt;"",OR(OFFSET(AJ$4,,-Sens)=Tout_JF_P,NOT(NETWORKDAYS.INTL(OFFSET(AJ$4,,-Sens),OFFSET(AJ$4,,-Sens),Chômés)))),IF(OR(AJ$4=Tout_JF_P,NOT(NETWORKDAYS.INTL(AJ$4,AJ$4,Chômés))),"*",Montant),
"")))))),"")</f>
        <v/>
      </c>
      <c r="AK33" s="91" t="str">
        <f t="array" aca="1" ref="AK33" ca="1">IFERROR(IF(AK$4&lt;$D33,"",
IF(AK$4&gt;La_Dernière_Opération,"",
IF(AK$4=La_Dernière_Opération,Montant,
IF(AK$4=$D33,IF(OR(AK$4=Tout_JF_P,NOT(NETWORKDAYS.INTL(AK$4,AK$4,Chômés))),"*",Montant),
IF(_T_E=AK$4,IF(OR(AK$4=Tout_JF_P,NOT(NETWORKDAYS.INTL(AK$4,AK$4,Chômés))),"*",Montant),
IF(AND(OFFSET(AK33,,-Sens)&lt;&gt;"",OR(OFFSET(AK$4,,-Sens)=Tout_JF_P,NOT(NETWORKDAYS.INTL(OFFSET(AK$4,,-Sens),OFFSET(AK$4,,-Sens),Chômés)))),IF(OR(AK$4=Tout_JF_P,NOT(NETWORKDAYS.INTL(AK$4,AK$4,Chômés))),"*",Montant),
"")))))),"")</f>
        <v/>
      </c>
      <c r="AL33" s="91" t="str">
        <f t="array" aca="1" ref="AL33" ca="1">IFERROR(IF(AL$4&lt;$D33,"",
IF(AL$4&gt;La_Dernière_Opération,"",
IF(AL$4=La_Dernière_Opération,Montant,
IF(AL$4=$D33,IF(OR(AL$4=Tout_JF_P,NOT(NETWORKDAYS.INTL(AL$4,AL$4,Chômés))),"*",Montant),
IF(_T_E=AL$4,IF(OR(AL$4=Tout_JF_P,NOT(NETWORKDAYS.INTL(AL$4,AL$4,Chômés))),"*",Montant),
IF(AND(OFFSET(AL33,,-Sens)&lt;&gt;"",OR(OFFSET(AL$4,,-Sens)=Tout_JF_P,NOT(NETWORKDAYS.INTL(OFFSET(AL$4,,-Sens),OFFSET(AL$4,,-Sens),Chômés)))),IF(OR(AL$4=Tout_JF_P,NOT(NETWORKDAYS.INTL(AL$4,AL$4,Chômés))),"*",Montant),
"")))))),"")</f>
        <v/>
      </c>
      <c r="AM33" s="91" t="str">
        <f t="array" aca="1" ref="AM33" ca="1">IFERROR(IF(AM$4&lt;$D33,"",
IF(AM$4&gt;La_Dernière_Opération,"",
IF(AM$4=La_Dernière_Opération,Montant,
IF(AM$4=$D33,IF(OR(AM$4=Tout_JF_P,NOT(NETWORKDAYS.INTL(AM$4,AM$4,Chômés))),"*",Montant),
IF(_T_E=AM$4,IF(OR(AM$4=Tout_JF_P,NOT(NETWORKDAYS.INTL(AM$4,AM$4,Chômés))),"*",Montant),
IF(AND(OFFSET(AM33,,-Sens)&lt;&gt;"",OR(OFFSET(AM$4,,-Sens)=Tout_JF_P,NOT(NETWORKDAYS.INTL(OFFSET(AM$4,,-Sens),OFFSET(AM$4,,-Sens),Chômés)))),IF(OR(AM$4=Tout_JF_P,NOT(NETWORKDAYS.INTL(AM$4,AM$4,Chômés))),"*",Montant),
"")))))),"")</f>
        <v/>
      </c>
      <c r="AN33" s="91" t="str">
        <f t="array" aca="1" ref="AN33" ca="1">IFERROR(IF(AN$4&lt;$D33,"",
IF(AN$4&gt;La_Dernière_Opération,"",
IF(AN$4=La_Dernière_Opération,Montant,
IF(AN$4=$D33,IF(OR(AN$4=Tout_JF_P,NOT(NETWORKDAYS.INTL(AN$4,AN$4,Chômés))),"*",Montant),
IF(_T_E=AN$4,IF(OR(AN$4=Tout_JF_P,NOT(NETWORKDAYS.INTL(AN$4,AN$4,Chômés))),"*",Montant),
IF(AND(OFFSET(AN33,,-Sens)&lt;&gt;"",OR(OFFSET(AN$4,,-Sens)=Tout_JF_P,NOT(NETWORKDAYS.INTL(OFFSET(AN$4,,-Sens),OFFSET(AN$4,,-Sens),Chômés)))),IF(OR(AN$4=Tout_JF_P,NOT(NETWORKDAYS.INTL(AN$4,AN$4,Chômés))),"*",Montant),
"")))))),"")</f>
        <v/>
      </c>
      <c r="AO33" s="91" t="str">
        <f t="array" aca="1" ref="AO33" ca="1">IFERROR(IF(AO$4&lt;$D33,"",
IF(AO$4&gt;La_Dernière_Opération,"",
IF(AO$4=La_Dernière_Opération,Montant,
IF(AO$4=$D33,IF(OR(AO$4=Tout_JF_P,NOT(NETWORKDAYS.INTL(AO$4,AO$4,Chômés))),"*",Montant),
IF(_T_E=AO$4,IF(OR(AO$4=Tout_JF_P,NOT(NETWORKDAYS.INTL(AO$4,AO$4,Chômés))),"*",Montant),
IF(AND(OFFSET(AO33,,-Sens)&lt;&gt;"",OR(OFFSET(AO$4,,-Sens)=Tout_JF_P,NOT(NETWORKDAYS.INTL(OFFSET(AO$4,,-Sens),OFFSET(AO$4,,-Sens),Chômés)))),IF(OR(AO$4=Tout_JF_P,NOT(NETWORKDAYS.INTL(AO$4,AO$4,Chômés))),"*",Montant),
"")))))),"")</f>
        <v/>
      </c>
      <c r="AP33" s="91" t="str">
        <f t="array" aca="1" ref="AP33" ca="1">IFERROR(IF(AP$4&lt;$D33,"",
IF(AP$4&gt;La_Dernière_Opération,"",
IF(AP$4=La_Dernière_Opération,Montant,
IF(AP$4=$D33,IF(OR(AP$4=Tout_JF_P,NOT(NETWORKDAYS.INTL(AP$4,AP$4,Chômés))),"*",Montant),
IF(_T_E=AP$4,IF(OR(AP$4=Tout_JF_P,NOT(NETWORKDAYS.INTL(AP$4,AP$4,Chômés))),"*",Montant),
IF(AND(OFFSET(AP33,,-Sens)&lt;&gt;"",OR(OFFSET(AP$4,,-Sens)=Tout_JF_P,NOT(NETWORKDAYS.INTL(OFFSET(AP$4,,-Sens),OFFSET(AP$4,,-Sens),Chômés)))),IF(OR(AP$4=Tout_JF_P,NOT(NETWORKDAYS.INTL(AP$4,AP$4,Chômés))),"*",Montant),
"")))))),"")</f>
        <v/>
      </c>
      <c r="AQ33" s="91" t="str">
        <f t="array" aca="1" ref="AQ33" ca="1">IFERROR(IF(AQ$4&lt;$D33,"",
IF(AQ$4&gt;La_Dernière_Opération,"",
IF(AQ$4=La_Dernière_Opération,Montant,
IF(AQ$4=$D33,IF(OR(AQ$4=Tout_JF_P,NOT(NETWORKDAYS.INTL(AQ$4,AQ$4,Chômés))),"*",Montant),
IF(_T_E=AQ$4,IF(OR(AQ$4=Tout_JF_P,NOT(NETWORKDAYS.INTL(AQ$4,AQ$4,Chômés))),"*",Montant),
IF(AND(OFFSET(AQ33,,-Sens)&lt;&gt;"",OR(OFFSET(AQ$4,,-Sens)=Tout_JF_P,NOT(NETWORKDAYS.INTL(OFFSET(AQ$4,,-Sens),OFFSET(AQ$4,,-Sens),Chômés)))),IF(OR(AQ$4=Tout_JF_P,NOT(NETWORKDAYS.INTL(AQ$4,AQ$4,Chômés))),"*",Montant),
"")))))),"")</f>
        <v/>
      </c>
      <c r="AR33" s="91" t="str">
        <f t="array" aca="1" ref="AR33" ca="1">IFERROR(IF(AR$4&lt;$D33,"",
IF(AR$4&gt;La_Dernière_Opération,"",
IF(AR$4=La_Dernière_Opération,Montant,
IF(AR$4=$D33,IF(OR(AR$4=Tout_JF_P,NOT(NETWORKDAYS.INTL(AR$4,AR$4,Chômés))),"*",Montant),
IF(_T_E=AR$4,IF(OR(AR$4=Tout_JF_P,NOT(NETWORKDAYS.INTL(AR$4,AR$4,Chômés))),"*",Montant),
IF(AND(OFFSET(AR33,,-Sens)&lt;&gt;"",OR(OFFSET(AR$4,,-Sens)=Tout_JF_P,NOT(NETWORKDAYS.INTL(OFFSET(AR$4,,-Sens),OFFSET(AR$4,,-Sens),Chômés)))),IF(OR(AR$4=Tout_JF_P,NOT(NETWORKDAYS.INTL(AR$4,AR$4,Chômés))),"*",Montant),
"")))))),"")</f>
        <v/>
      </c>
      <c r="AS33" s="91" t="str">
        <f t="array" aca="1" ref="AS33" ca="1">IFERROR(IF(AS$4&lt;$D33,"",
IF(AS$4&gt;La_Dernière_Opération,"",
IF(AS$4=La_Dernière_Opération,Montant,
IF(AS$4=$D33,IF(OR(AS$4=Tout_JF_P,NOT(NETWORKDAYS.INTL(AS$4,AS$4,Chômés))),"*",Montant),
IF(_T_E=AS$4,IF(OR(AS$4=Tout_JF_P,NOT(NETWORKDAYS.INTL(AS$4,AS$4,Chômés))),"*",Montant),
IF(AND(OFFSET(AS33,,-Sens)&lt;&gt;"",OR(OFFSET(AS$4,,-Sens)=Tout_JF_P,NOT(NETWORKDAYS.INTL(OFFSET(AS$4,,-Sens),OFFSET(AS$4,,-Sens),Chômés)))),IF(OR(AS$4=Tout_JF_P,NOT(NETWORKDAYS.INTL(AS$4,AS$4,Chômés))),"*",Montant),
"")))))),"")</f>
        <v/>
      </c>
      <c r="AT33" s="91" t="str">
        <f t="array" aca="1" ref="AT33" ca="1">IFERROR(IF(AT$4&lt;$D33,"",
IF(AT$4&gt;La_Dernière_Opération,"",
IF(AT$4=La_Dernière_Opération,Montant,
IF(AT$4=$D33,IF(OR(AT$4=Tout_JF_P,NOT(NETWORKDAYS.INTL(AT$4,AT$4,Chômés))),"*",Montant),
IF(_T_E=AT$4,IF(OR(AT$4=Tout_JF_P,NOT(NETWORKDAYS.INTL(AT$4,AT$4,Chômés))),"*",Montant),
IF(AND(OFFSET(AT33,,-Sens)&lt;&gt;"",OR(OFFSET(AT$4,,-Sens)=Tout_JF_P,NOT(NETWORKDAYS.INTL(OFFSET(AT$4,,-Sens),OFFSET(AT$4,,-Sens),Chômés)))),IF(OR(AT$4=Tout_JF_P,NOT(NETWORKDAYS.INTL(AT$4,AT$4,Chômés))),"*",Montant),
"")))))),"")</f>
        <v/>
      </c>
      <c r="AU33" s="91" t="str">
        <f t="array" aca="1" ref="AU33" ca="1">IFERROR(IF(AU$4&lt;$D33,"",
IF(AU$4&gt;La_Dernière_Opération,"",
IF(AU$4=La_Dernière_Opération,Montant,
IF(AU$4=$D33,IF(OR(AU$4=Tout_JF_P,NOT(NETWORKDAYS.INTL(AU$4,AU$4,Chômés))),"*",Montant),
IF(_T_E=AU$4,IF(OR(AU$4=Tout_JF_P,NOT(NETWORKDAYS.INTL(AU$4,AU$4,Chômés))),"*",Montant),
IF(AND(OFFSET(AU33,,-Sens)&lt;&gt;"",OR(OFFSET(AU$4,,-Sens)=Tout_JF_P,NOT(NETWORKDAYS.INTL(OFFSET(AU$4,,-Sens),OFFSET(AU$4,,-Sens),Chômés)))),IF(OR(AU$4=Tout_JF_P,NOT(NETWORKDAYS.INTL(AU$4,AU$4,Chômés))),"*",Montant),
"")))))),"")</f>
        <v/>
      </c>
      <c r="AV33" s="91" t="str">
        <f t="array" aca="1" ref="AV33" ca="1">IFERROR(IF(AV$4&lt;$D33,"",
IF(AV$4&gt;La_Dernière_Opération,"",
IF(AV$4=La_Dernière_Opération,Montant,
IF(AV$4=$D33,IF(OR(AV$4=Tout_JF_P,NOT(NETWORKDAYS.INTL(AV$4,AV$4,Chômés))),"*",Montant),
IF(_T_E=AV$4,IF(OR(AV$4=Tout_JF_P,NOT(NETWORKDAYS.INTL(AV$4,AV$4,Chômés))),"*",Montant),
IF(AND(OFFSET(AV33,,-Sens)&lt;&gt;"",OR(OFFSET(AV$4,,-Sens)=Tout_JF_P,NOT(NETWORKDAYS.INTL(OFFSET(AV$4,,-Sens),OFFSET(AV$4,,-Sens),Chômés)))),IF(OR(AV$4=Tout_JF_P,NOT(NETWORKDAYS.INTL(AV$4,AV$4,Chômés))),"*",Montant),
"")))))),"")</f>
        <v/>
      </c>
      <c r="AW33" s="91" t="str">
        <f t="array" aca="1" ref="AW33" ca="1">IFERROR(IF(AW$4&lt;$D33,"",
IF(AW$4&gt;La_Dernière_Opération,"",
IF(AW$4=La_Dernière_Opération,Montant,
IF(AW$4=$D33,IF(OR(AW$4=Tout_JF_P,NOT(NETWORKDAYS.INTL(AW$4,AW$4,Chômés))),"*",Montant),
IF(_T_E=AW$4,IF(OR(AW$4=Tout_JF_P,NOT(NETWORKDAYS.INTL(AW$4,AW$4,Chômés))),"*",Montant),
IF(AND(OFFSET(AW33,,-Sens)&lt;&gt;"",OR(OFFSET(AW$4,,-Sens)=Tout_JF_P,NOT(NETWORKDAYS.INTL(OFFSET(AW$4,,-Sens),OFFSET(AW$4,,-Sens),Chômés)))),IF(OR(AW$4=Tout_JF_P,NOT(NETWORKDAYS.INTL(AW$4,AW$4,Chômés))),"*",Montant),
"")))))),"")</f>
        <v/>
      </c>
      <c r="AX33" s="91" t="str">
        <f t="array" aca="1" ref="AX33" ca="1">IFERROR(IF(AX$4&lt;$D33,"",
IF(AX$4&gt;La_Dernière_Opération,"",
IF(AX$4=La_Dernière_Opération,Montant,
IF(AX$4=$D33,IF(OR(AX$4=Tout_JF_P,NOT(NETWORKDAYS.INTL(AX$4,AX$4,Chômés))),"*",Montant),
IF(_T_E=AX$4,IF(OR(AX$4=Tout_JF_P,NOT(NETWORKDAYS.INTL(AX$4,AX$4,Chômés))),"*",Montant),
IF(AND(OFFSET(AX33,,-Sens)&lt;&gt;"",OR(OFFSET(AX$4,,-Sens)=Tout_JF_P,NOT(NETWORKDAYS.INTL(OFFSET(AX$4,,-Sens),OFFSET(AX$4,,-Sens),Chômés)))),IF(OR(AX$4=Tout_JF_P,NOT(NETWORKDAYS.INTL(AX$4,AX$4,Chômés))),"*",Montant),
"")))))),"")</f>
        <v/>
      </c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  <c r="HP33" s="5"/>
      <c r="HQ33" s="5"/>
      <c r="HR33" s="5"/>
      <c r="HS33" s="5"/>
      <c r="HT33" s="5"/>
      <c r="HU33" s="5"/>
      <c r="HV33" s="5"/>
      <c r="HW33" s="5"/>
      <c r="HX33" s="5"/>
      <c r="HY33" s="5"/>
      <c r="HZ33" s="5"/>
      <c r="IA33" s="5"/>
      <c r="IB33" s="5"/>
      <c r="IC33" s="5"/>
      <c r="ID33" s="5"/>
      <c r="IE33" s="5"/>
      <c r="IF33" s="5"/>
      <c r="IG33" s="5"/>
      <c r="IH33" s="5"/>
      <c r="II33" s="5"/>
      <c r="IJ33" s="5"/>
      <c r="IK33" s="5"/>
      <c r="IL33" s="5"/>
      <c r="IM33" s="5"/>
      <c r="IN33" s="5"/>
      <c r="IO33" s="5"/>
      <c r="IP33" s="5"/>
      <c r="IQ33" s="5"/>
      <c r="IR33" s="5"/>
      <c r="IS33" s="5"/>
      <c r="IT33" s="5"/>
      <c r="IU33" s="5"/>
      <c r="IV33" s="5"/>
      <c r="IW33" s="5"/>
      <c r="IX33" s="5"/>
      <c r="IY33" s="5"/>
      <c r="IZ33" s="5"/>
      <c r="JA33" s="5"/>
      <c r="JB33" s="5"/>
      <c r="JC33" s="5"/>
      <c r="JD33" s="5"/>
      <c r="JE33" s="5"/>
      <c r="JF33" s="5"/>
      <c r="JG33" s="5"/>
      <c r="JH33" s="5"/>
      <c r="JI33" s="5"/>
      <c r="JJ33" s="5"/>
      <c r="JK33" s="5"/>
      <c r="JL33" s="5"/>
      <c r="JM33" s="5"/>
      <c r="JN33" s="5"/>
      <c r="JO33" s="5"/>
      <c r="JP33" s="5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5"/>
      <c r="LP33" s="5"/>
      <c r="LQ33" s="5"/>
      <c r="LR33" s="5"/>
      <c r="LS33" s="5"/>
      <c r="LT33" s="5"/>
      <c r="LU33" s="5"/>
      <c r="LV33" s="5"/>
      <c r="LW33" s="5"/>
      <c r="LX33" s="5"/>
      <c r="LY33" s="5"/>
      <c r="LZ33" s="5"/>
      <c r="MA33" s="5"/>
      <c r="MB33" s="5"/>
      <c r="MC33" s="5"/>
      <c r="MD33" s="5"/>
      <c r="ME33" s="5"/>
      <c r="MF33" s="5"/>
      <c r="MG33" s="5"/>
      <c r="MH33" s="5"/>
      <c r="MI33" s="5"/>
      <c r="MJ33" s="5"/>
      <c r="MK33" s="5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  <c r="OJ33" s="5"/>
      <c r="OK33" s="5"/>
      <c r="OL33" s="5"/>
      <c r="OM33" s="5"/>
      <c r="ON33" s="5"/>
      <c r="OO33" s="5"/>
      <c r="OP33" s="5"/>
      <c r="OQ33" s="5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5"/>
      <c r="PE33" s="5"/>
      <c r="PF33" s="5"/>
      <c r="PG33" s="5"/>
      <c r="PH33" s="5"/>
      <c r="PI33" s="5"/>
      <c r="PJ33" s="5"/>
      <c r="PK33" s="5"/>
      <c r="PL33" s="5"/>
      <c r="PM33" s="5"/>
      <c r="PN33" s="5"/>
      <c r="PO33" s="5"/>
      <c r="PP33" s="5"/>
      <c r="PQ33" s="5"/>
      <c r="PR33" s="5"/>
      <c r="PS33" s="5"/>
      <c r="PT33" s="5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5"/>
      <c r="QG33" s="5"/>
      <c r="QH33" s="5"/>
      <c r="QI33" s="5"/>
      <c r="QJ33" s="5"/>
      <c r="QK33" s="5"/>
      <c r="QL33" s="5"/>
      <c r="QM33" s="5"/>
      <c r="QN33" s="5"/>
      <c r="QO33" s="5"/>
      <c r="QP33" s="5"/>
      <c r="QQ33" s="5"/>
      <c r="QR33" s="5"/>
      <c r="QS33" s="5"/>
      <c r="QT33" s="5"/>
      <c r="QU33" s="5"/>
      <c r="QV33" s="5"/>
      <c r="QW33" s="5"/>
      <c r="QX33" s="5"/>
      <c r="QY33" s="5"/>
      <c r="QZ33" s="5"/>
      <c r="RA33" s="5"/>
      <c r="RB33" s="5"/>
      <c r="RC33" s="5"/>
      <c r="RD33" s="5"/>
      <c r="RE33" s="5"/>
      <c r="RF33" s="5"/>
      <c r="RG33" s="5"/>
      <c r="RH33" s="5"/>
      <c r="RI33" s="5"/>
      <c r="RJ33" s="5"/>
      <c r="RK33" s="5"/>
      <c r="RL33" s="5"/>
      <c r="RM33" s="5"/>
      <c r="RN33" s="5"/>
      <c r="RO33" s="5"/>
      <c r="RP33" s="5"/>
      <c r="RQ33" s="5"/>
      <c r="RR33" s="5"/>
      <c r="RS33" s="5"/>
      <c r="RT33" s="5"/>
      <c r="RU33" s="5"/>
      <c r="RV33" s="5"/>
      <c r="RW33" s="5"/>
      <c r="RX33" s="5"/>
      <c r="RY33" s="5"/>
      <c r="RZ33" s="5"/>
      <c r="SA33" s="5"/>
      <c r="SB33" s="5"/>
      <c r="SC33" s="5"/>
      <c r="SD33" s="5"/>
      <c r="SE33" s="5"/>
      <c r="SF33" s="5"/>
      <c r="SG33" s="5"/>
      <c r="SH33" s="5"/>
      <c r="SI33" s="5"/>
      <c r="SJ33" s="5"/>
      <c r="SK33" s="5"/>
      <c r="SL33" s="5"/>
      <c r="SM33" s="5"/>
      <c r="SN33" s="5"/>
      <c r="SO33" s="5"/>
      <c r="SP33" s="5"/>
      <c r="SQ33" s="5"/>
      <c r="SR33" s="5"/>
      <c r="SS33" s="5"/>
      <c r="ST33" s="5"/>
      <c r="SU33" s="5"/>
      <c r="SV33" s="5"/>
      <c r="SW33" s="5"/>
      <c r="SX33" s="5"/>
      <c r="SY33" s="5"/>
      <c r="SZ33" s="5"/>
      <c r="TA33" s="5"/>
      <c r="TB33" s="5"/>
      <c r="TC33" s="5"/>
      <c r="TD33" s="5"/>
      <c r="TE33" s="5"/>
      <c r="TF33" s="5"/>
      <c r="TG33" s="5"/>
      <c r="TH33" s="5"/>
      <c r="TI33" s="5"/>
      <c r="TJ33" s="5"/>
      <c r="TK33" s="5"/>
      <c r="TL33" s="5"/>
      <c r="TM33" s="5"/>
      <c r="TN33" s="5"/>
      <c r="TO33" s="5"/>
      <c r="TP33" s="5"/>
      <c r="TQ33" s="5"/>
      <c r="TR33" s="5"/>
      <c r="TS33" s="5"/>
      <c r="TT33" s="5"/>
      <c r="TU33" s="5"/>
      <c r="TV33" s="5"/>
      <c r="TW33" s="5"/>
      <c r="TX33" s="5"/>
      <c r="TY33" s="5"/>
      <c r="TZ33" s="5"/>
      <c r="UA33" s="5"/>
      <c r="UB33" s="5"/>
      <c r="UC33" s="5"/>
      <c r="UD33" s="5"/>
      <c r="UE33" s="5"/>
      <c r="UF33" s="5"/>
      <c r="UG33" s="5"/>
      <c r="UH33" s="5"/>
      <c r="UI33" s="5"/>
      <c r="UJ33" s="5"/>
      <c r="UK33" s="5"/>
      <c r="UL33" s="5"/>
      <c r="UM33" s="5"/>
      <c r="UN33" s="5"/>
      <c r="UO33" s="5"/>
      <c r="UP33" s="5"/>
      <c r="UQ33" s="5"/>
      <c r="UR33" s="5"/>
      <c r="US33" s="5"/>
      <c r="UT33" s="5"/>
      <c r="UU33" s="5"/>
      <c r="UV33" s="5"/>
      <c r="UW33" s="5"/>
      <c r="UX33" s="5"/>
      <c r="UY33" s="5"/>
      <c r="UZ33" s="5"/>
      <c r="VA33" s="5"/>
      <c r="VB33" s="5"/>
      <c r="VC33" s="5"/>
      <c r="VD33" s="5"/>
      <c r="VE33" s="5"/>
      <c r="VF33" s="5"/>
      <c r="VG33" s="5"/>
      <c r="VH33" s="5"/>
      <c r="VI33" s="5"/>
      <c r="VJ33" s="5"/>
      <c r="VK33" s="5"/>
      <c r="VL33" s="5"/>
      <c r="VM33" s="5"/>
      <c r="VN33" s="5"/>
      <c r="VO33" s="5"/>
      <c r="VP33" s="5"/>
      <c r="VQ33" s="5"/>
      <c r="VR33" s="5"/>
      <c r="VS33" s="5"/>
      <c r="VT33" s="5"/>
      <c r="VU33" s="5"/>
      <c r="VV33" s="5"/>
      <c r="VW33" s="5"/>
      <c r="VX33" s="5"/>
      <c r="VY33" s="5"/>
      <c r="VZ33" s="5"/>
      <c r="WA33" s="5"/>
      <c r="WB33" s="5"/>
      <c r="WC33" s="5"/>
      <c r="WD33" s="5"/>
      <c r="WE33" s="5"/>
      <c r="WF33" s="5"/>
      <c r="WG33" s="5"/>
      <c r="WH33" s="5"/>
      <c r="WI33" s="5"/>
      <c r="WJ33" s="5"/>
      <c r="WK33" s="5"/>
      <c r="WL33" s="5"/>
      <c r="WM33" s="5"/>
      <c r="WN33" s="5"/>
      <c r="WO33" s="5"/>
      <c r="WP33" s="5"/>
      <c r="WQ33" s="5"/>
      <c r="WR33" s="5"/>
      <c r="WS33" s="5"/>
      <c r="WT33" s="5"/>
      <c r="WU33" s="5"/>
      <c r="WV33" s="5"/>
      <c r="WW33" s="5"/>
      <c r="WX33" s="5"/>
      <c r="WY33" s="5"/>
      <c r="WZ33" s="5"/>
      <c r="XA33" s="5"/>
      <c r="XB33" s="5"/>
      <c r="XC33" s="5"/>
      <c r="XD33" s="5"/>
      <c r="XE33" s="5"/>
      <c r="XF33" s="5"/>
      <c r="XG33" s="5"/>
      <c r="XH33" s="5"/>
      <c r="XI33" s="5"/>
      <c r="XJ33" s="5"/>
      <c r="XK33" s="5"/>
      <c r="XL33" s="5"/>
      <c r="XM33" s="5"/>
      <c r="XN33" s="5"/>
      <c r="XO33" s="5"/>
      <c r="XP33" s="5"/>
      <c r="XQ33" s="5"/>
      <c r="XR33" s="5"/>
      <c r="XS33" s="5"/>
      <c r="XT33" s="5"/>
      <c r="XU33" s="5"/>
      <c r="XV33" s="5"/>
      <c r="XW33" s="5"/>
      <c r="XX33" s="5"/>
      <c r="XY33" s="5"/>
      <c r="XZ33" s="5"/>
      <c r="YA33" s="5"/>
      <c r="YB33" s="5"/>
      <c r="YC33" s="5"/>
      <c r="YD33" s="5"/>
      <c r="YE33" s="5"/>
      <c r="YF33" s="5"/>
      <c r="YG33" s="5"/>
      <c r="YH33" s="5"/>
      <c r="YI33" s="5"/>
      <c r="YJ33" s="5"/>
      <c r="YK33" s="5"/>
      <c r="YL33" s="5"/>
      <c r="YM33" s="5"/>
      <c r="YN33" s="5"/>
      <c r="YO33" s="5"/>
      <c r="YP33" s="5"/>
      <c r="YQ33" s="5"/>
      <c r="YR33" s="5"/>
      <c r="YS33" s="5"/>
      <c r="YT33" s="5"/>
      <c r="YU33" s="5"/>
      <c r="YV33" s="5"/>
      <c r="YW33" s="5"/>
      <c r="YX33" s="5"/>
      <c r="YY33" s="5"/>
      <c r="YZ33" s="5"/>
      <c r="ZA33" s="5"/>
      <c r="ZB33" s="5"/>
      <c r="ZC33" s="5"/>
      <c r="ZD33" s="5"/>
      <c r="ZE33" s="5"/>
      <c r="ZF33" s="5"/>
      <c r="ZG33" s="5"/>
      <c r="ZH33" s="5"/>
      <c r="ZI33" s="5"/>
      <c r="ZJ33" s="5"/>
      <c r="ZK33" s="5"/>
      <c r="ZL33" s="5"/>
      <c r="ZM33" s="5"/>
      <c r="ZN33" s="5"/>
      <c r="ZO33" s="5"/>
      <c r="ZP33" s="5"/>
      <c r="ZQ33" s="5"/>
      <c r="ZR33" s="5"/>
      <c r="ZS33" s="5"/>
      <c r="ZT33" s="5"/>
      <c r="ZU33" s="5"/>
      <c r="ZV33" s="5"/>
      <c r="ZW33" s="5"/>
      <c r="ZX33" s="5"/>
      <c r="ZY33" s="5"/>
      <c r="ZZ33" s="5"/>
    </row>
    <row r="34" spans="1:702" ht="26.25" x14ac:dyDescent="0.25">
      <c r="A34" s="61" t="s">
        <v>141</v>
      </c>
      <c r="B34" s="44" t="s">
        <v>166</v>
      </c>
      <c r="C34" s="35"/>
      <c r="D34" s="56">
        <v>43847</v>
      </c>
      <c r="E34" s="30" t="s">
        <v>52</v>
      </c>
      <c r="F34" s="30">
        <v>10000</v>
      </c>
      <c r="G34" s="35"/>
      <c r="H34" s="56">
        <f t="array" aca="1" ref="H34" ca="1">IF(OR($D34=Fériés,$D34=Ponts,NOT(NETWORKDAYS.INTL($D34,$D34,Chômés))),"Erreur de",IF($D34="","Absence de",IFERROR(
IF($I34="Terminé","Opération",
IF(TODAY()&lt;=$D34,$D34,
IF($I34&lt;WORKDAY.INTL(Prochaine_Echéance,IF(OR(WORKDAY.INTL(Prochaine_Echéance,0,Chômés,Tout_JF_P)=Tout_JF_P),1,0)*Sens,Chômés,Tout_JF_P),
$I34,
WORKDAY.INTL(Prochaine_Echéance,IF(OR(WORKDAY.INTL(Prochaine_Echéance,0,Chômés,Tout_JF_P)=Tout_JF_P),1,0)*Sens,Chômés,Tout_JF_P))
)),
IF($D34="","Absence de","Erreur de"))))</f>
        <v>43907</v>
      </c>
      <c r="I34" s="60" t="str">
        <f t="array" aca="1" ref="I34" ca="1">IF(OR($D34=Fériés,$D34=Ponts,NOT(NETWORKDAYS.INTL($D34,$D34,Chômés))),"date de début",IFERROR(
IF(La_Dernière_Opération&gt;EDATE($D34,100),"Perpétuel",
IF(La_Dernière_Opération&lt;TODAY(),"Terminé",La_Dernière_Opération)),IF(AND(ISNUMBER($D34),$E34=""),"périodicité","date de début")))</f>
        <v>Perpétuel</v>
      </c>
      <c r="J34" s="40" t="str">
        <f t="array" aca="1" ref="J34" ca="1">IFERROR(IF(J$4&lt;$D34,"",
IF(J$4&gt;La_Dernière_Opération,"",
IF(J$4=La_Dernière_Opération,Montant,
IF(J$4=$D34,IF(OR(J$4=Tout_JF_P,NOT(NETWORKDAYS.INTL(J$4,J$4,Chômés))),"*",Montant),
IF(_T_E=J$4,IF(OR(J$4=Tout_JF_P,NOT(NETWORKDAYS.INTL(J$4,J$4,Chômés))),"*",Montant),
IF(AND(OFFSET(J34,,-Sens)&lt;&gt;"",OR(OFFSET(J$4,,-Sens)=Tout_JF_P,NOT(NETWORKDAYS.INTL(OFFSET(J$4,,-Sens),OFFSET(J$4,,-Sens),Chômés)))),IF(OR(J$4=Tout_JF_P,NOT(NETWORKDAYS.INTL(J$4,J$4,Chômés))),"*",Montant),
"")))))),"")</f>
        <v/>
      </c>
      <c r="K34" s="40" t="str">
        <f t="array" aca="1" ref="K34" ca="1">IFERROR(IF(K$4&lt;$D34,"",
IF(K$4&gt;La_Dernière_Opération,"",
IF(K$4=La_Dernière_Opération,Montant,
IF(K$4=$D34,IF(OR(K$4=Tout_JF_P,NOT(NETWORKDAYS.INTL(K$4,K$4,Chômés))),"*",Montant),
IF(_T_E=K$4,IF(OR(K$4=Tout_JF_P,NOT(NETWORKDAYS.INTL(K$4,K$4,Chômés))),"*",Montant),
IF(AND(OFFSET(K34,,-Sens)&lt;&gt;"",OR(OFFSET(K$4,,-Sens)=Tout_JF_P,NOT(NETWORKDAYS.INTL(OFFSET(K$4,,-Sens),OFFSET(K$4,,-Sens),Chômés)))),IF(OR(K$4=Tout_JF_P,NOT(NETWORKDAYS.INTL(K$4,K$4,Chômés))),"*",Montant),
"")))))),"")</f>
        <v/>
      </c>
      <c r="L34" s="40" t="str">
        <f t="array" aca="1" ref="L34" ca="1">IFERROR(IF(L$4&lt;$D34,"",
IF(L$4&gt;La_Dernière_Opération,"",
IF(L$4=La_Dernière_Opération,Montant,
IF(L$4=$D34,IF(OR(L$4=Tout_JF_P,NOT(NETWORKDAYS.INTL(L$4,L$4,Chômés))),"*",Montant),
IF(_T_E=L$4,IF(OR(L$4=Tout_JF_P,NOT(NETWORKDAYS.INTL(L$4,L$4,Chômés))),"*",Montant),
IF(AND(OFFSET(L34,,-Sens)&lt;&gt;"",OR(OFFSET(L$4,,-Sens)=Tout_JF_P,NOT(NETWORKDAYS.INTL(OFFSET(L$4,,-Sens),OFFSET(L$4,,-Sens),Chômés)))),IF(OR(L$4=Tout_JF_P,NOT(NETWORKDAYS.INTL(L$4,L$4,Chômés))),"*",Montant),
"")))))),"")</f>
        <v/>
      </c>
      <c r="M34" s="40" t="str">
        <f t="array" aca="1" ref="M34" ca="1">IFERROR(IF(M$4&lt;$D34,"",
IF(M$4&gt;La_Dernière_Opération,"",
IF(M$4=La_Dernière_Opération,Montant,
IF(M$4=$D34,IF(OR(M$4=Tout_JF_P,NOT(NETWORKDAYS.INTL(M$4,M$4,Chômés))),"*",Montant),
IF(_T_E=M$4,IF(OR(M$4=Tout_JF_P,NOT(NETWORKDAYS.INTL(M$4,M$4,Chômés))),"*",Montant),
IF(AND(OFFSET(M34,,-Sens)&lt;&gt;"",OR(OFFSET(M$4,,-Sens)=Tout_JF_P,NOT(NETWORKDAYS.INTL(OFFSET(M$4,,-Sens),OFFSET(M$4,,-Sens),Chômés)))),IF(OR(M$4=Tout_JF_P,NOT(NETWORKDAYS.INTL(M$4,M$4,Chômés))),"*",Montant),
"")))))),"")</f>
        <v/>
      </c>
      <c r="N34" s="40" t="str">
        <f t="array" aca="1" ref="N34" ca="1">IFERROR(IF(N$4&lt;$D34,"",
IF(N$4&gt;La_Dernière_Opération,"",
IF(N$4=La_Dernière_Opération,Montant,
IF(N$4=$D34,IF(OR(N$4=Tout_JF_P,NOT(NETWORKDAYS.INTL(N$4,N$4,Chômés))),"*",Montant),
IF(_T_E=N$4,IF(OR(N$4=Tout_JF_P,NOT(NETWORKDAYS.INTL(N$4,N$4,Chômés))),"*",Montant),
IF(AND(OFFSET(N34,,-Sens)&lt;&gt;"",OR(OFFSET(N$4,,-Sens)=Tout_JF_P,NOT(NETWORKDAYS.INTL(OFFSET(N$4,,-Sens),OFFSET(N$4,,-Sens),Chômés)))),IF(OR(N$4=Tout_JF_P,NOT(NETWORKDAYS.INTL(N$4,N$4,Chômés))),"*",Montant),
"")))))),"")</f>
        <v/>
      </c>
      <c r="O34" s="40" t="str">
        <f t="array" aca="1" ref="O34" ca="1">IFERROR(IF(O$4&lt;$D34,"",
IF(O$4&gt;La_Dernière_Opération,"",
IF(O$4=La_Dernière_Opération,Montant,
IF(O$4=$D34,IF(OR(O$4=Tout_JF_P,NOT(NETWORKDAYS.INTL(O$4,O$4,Chômés))),"*",Montant),
IF(_T_E=O$4,IF(OR(O$4=Tout_JF_P,NOT(NETWORKDAYS.INTL(O$4,O$4,Chômés))),"*",Montant),
IF(AND(OFFSET(O34,,-Sens)&lt;&gt;"",OR(OFFSET(O$4,,-Sens)=Tout_JF_P,NOT(NETWORKDAYS.INTL(OFFSET(O$4,,-Sens),OFFSET(O$4,,-Sens),Chômés)))),IF(OR(O$4=Tout_JF_P,NOT(NETWORKDAYS.INTL(O$4,O$4,Chômés))),"*",Montant),
"")))))),"")</f>
        <v/>
      </c>
      <c r="P34" s="40" t="str">
        <f t="array" aca="1" ref="P34" ca="1">IFERROR(IF(P$4&lt;$D34,"",
IF(P$4&gt;La_Dernière_Opération,"",
IF(P$4=La_Dernière_Opération,Montant,
IF(P$4=$D34,IF(OR(P$4=Tout_JF_P,NOT(NETWORKDAYS.INTL(P$4,P$4,Chômés))),"*",Montant),
IF(_T_E=P$4,IF(OR(P$4=Tout_JF_P,NOT(NETWORKDAYS.INTL(P$4,P$4,Chômés))),"*",Montant),
IF(AND(OFFSET(P34,,-Sens)&lt;&gt;"",OR(OFFSET(P$4,,-Sens)=Tout_JF_P,NOT(NETWORKDAYS.INTL(OFFSET(P$4,,-Sens),OFFSET(P$4,,-Sens),Chômés)))),IF(OR(P$4=Tout_JF_P,NOT(NETWORKDAYS.INTL(P$4,P$4,Chômés))),"*",Montant),
"")))))),"")</f>
        <v/>
      </c>
      <c r="Q34" s="40" t="str">
        <f t="array" aca="1" ref="Q34" ca="1">IFERROR(IF(Q$4&lt;$D34,"",
IF(Q$4&gt;La_Dernière_Opération,"",
IF(Q$4=La_Dernière_Opération,Montant,
IF(Q$4=$D34,IF(OR(Q$4=Tout_JF_P,NOT(NETWORKDAYS.INTL(Q$4,Q$4,Chômés))),"*",Montant),
IF(_T_E=Q$4,IF(OR(Q$4=Tout_JF_P,NOT(NETWORKDAYS.INTL(Q$4,Q$4,Chômés))),"*",Montant),
IF(AND(OFFSET(Q34,,-Sens)&lt;&gt;"",OR(OFFSET(Q$4,,-Sens)=Tout_JF_P,NOT(NETWORKDAYS.INTL(OFFSET(Q$4,,-Sens),OFFSET(Q$4,,-Sens),Chômés)))),IF(OR(Q$4=Tout_JF_P,NOT(NETWORKDAYS.INTL(Q$4,Q$4,Chômés))),"*",Montant),
"")))))),"")</f>
        <v/>
      </c>
      <c r="R34" s="91" t="str">
        <f t="array" aca="1" ref="R34" ca="1">IFERROR(IF(R$4&lt;$D34,"",
IF(R$4&gt;La_Dernière_Opération,"",
IF(R$4=La_Dernière_Opération,Montant,
IF(R$4=$D34,IF(OR(R$4=Tout_JF_P,NOT(NETWORKDAYS.INTL(R$4,R$4,Chômés))),"*",Montant),
IF(_T_E=R$4,IF(OR(R$4=Tout_JF_P,NOT(NETWORKDAYS.INTL(R$4,R$4,Chômés))),"*",Montant),
IF(AND(OFFSET(R34,,-Sens)&lt;&gt;"",OR(OFFSET(R$4,,-Sens)=Tout_JF_P,NOT(NETWORKDAYS.INTL(OFFSET(R$4,,-Sens),OFFSET(R$4,,-Sens),Chômés)))),IF(OR(R$4=Tout_JF_P,NOT(NETWORKDAYS.INTL(R$4,R$4,Chômés))),"*",Montant),
"")))))),"")</f>
        <v/>
      </c>
      <c r="S34" s="91" t="str">
        <f t="array" aca="1" ref="S34" ca="1">IFERROR(IF(S$4&lt;$D34,"",
IF(S$4&gt;La_Dernière_Opération,"",
IF(S$4=La_Dernière_Opération,Montant,
IF(S$4=$D34,IF(OR(S$4=Tout_JF_P,NOT(NETWORKDAYS.INTL(S$4,S$4,Chômés))),"*",Montant),
IF(_T_E=S$4,IF(OR(S$4=Tout_JF_P,NOT(NETWORKDAYS.INTL(S$4,S$4,Chômés))),"*",Montant),
IF(AND(OFFSET(S34,,-Sens)&lt;&gt;"",OR(OFFSET(S$4,,-Sens)=Tout_JF_P,NOT(NETWORKDAYS.INTL(OFFSET(S$4,,-Sens),OFFSET(S$4,,-Sens),Chômés)))),IF(OR(S$4=Tout_JF_P,NOT(NETWORKDAYS.INTL(S$4,S$4,Chômés))),"*",Montant),
"")))))),"")</f>
        <v/>
      </c>
      <c r="T34" s="91" t="str">
        <f t="array" aca="1" ref="T34" ca="1">IFERROR(IF(T$4&lt;$D34,"",
IF(T$4&gt;La_Dernière_Opération,"",
IF(T$4=La_Dernière_Opération,Montant,
IF(T$4=$D34,IF(OR(T$4=Tout_JF_P,NOT(NETWORKDAYS.INTL(T$4,T$4,Chômés))),"*",Montant),
IF(_T_E=T$4,IF(OR(T$4=Tout_JF_P,NOT(NETWORKDAYS.INTL(T$4,T$4,Chômés))),"*",Montant),
IF(AND(OFFSET(T34,,-Sens)&lt;&gt;"",OR(OFFSET(T$4,,-Sens)=Tout_JF_P,NOT(NETWORKDAYS.INTL(OFFSET(T$4,,-Sens),OFFSET(T$4,,-Sens),Chômés)))),IF(OR(T$4=Tout_JF_P,NOT(NETWORKDAYS.INTL(T$4,T$4,Chômés))),"*",Montant),
"")))))),"")</f>
        <v/>
      </c>
      <c r="U34" s="91" t="str">
        <f t="array" aca="1" ref="U34" ca="1">IFERROR(IF(U$4&lt;$D34,"",
IF(U$4&gt;La_Dernière_Opération,"",
IF(U$4=La_Dernière_Opération,Montant,
IF(U$4=$D34,IF(OR(U$4=Tout_JF_P,NOT(NETWORKDAYS.INTL(U$4,U$4,Chômés))),"*",Montant),
IF(_T_E=U$4,IF(OR(U$4=Tout_JF_P,NOT(NETWORKDAYS.INTL(U$4,U$4,Chômés))),"*",Montant),
IF(AND(OFFSET(U34,,-Sens)&lt;&gt;"",OR(OFFSET(U$4,,-Sens)=Tout_JF_P,NOT(NETWORKDAYS.INTL(OFFSET(U$4,,-Sens),OFFSET(U$4,,-Sens),Chômés)))),IF(OR(U$4=Tout_JF_P,NOT(NETWORKDAYS.INTL(U$4,U$4,Chômés))),"*",Montant),
"")))))),"")</f>
        <v/>
      </c>
      <c r="V34" s="91" t="str">
        <f t="array" aca="1" ref="V34" ca="1">IFERROR(IF(V$4&lt;$D34,"",
IF(V$4&gt;La_Dernière_Opération,"",
IF(V$4=La_Dernière_Opération,Montant,
IF(V$4=$D34,IF(OR(V$4=Tout_JF_P,NOT(NETWORKDAYS.INTL(V$4,V$4,Chômés))),"*",Montant),
IF(_T_E=V$4,IF(OR(V$4=Tout_JF_P,NOT(NETWORKDAYS.INTL(V$4,V$4,Chômés))),"*",Montant),
IF(AND(OFFSET(V34,,-Sens)&lt;&gt;"",OR(OFFSET(V$4,,-Sens)=Tout_JF_P,NOT(NETWORKDAYS.INTL(OFFSET(V$4,,-Sens),OFFSET(V$4,,-Sens),Chômés)))),IF(OR(V$4=Tout_JF_P,NOT(NETWORKDAYS.INTL(V$4,V$4,Chômés))),"*",Montant),
"")))))),"")</f>
        <v/>
      </c>
      <c r="W34" s="91" t="str">
        <f t="array" aca="1" ref="W34" ca="1">IFERROR(IF(W$4&lt;$D34,"",
IF(W$4&gt;La_Dernière_Opération,"",
IF(W$4=La_Dernière_Opération,Montant,
IF(W$4=$D34,IF(OR(W$4=Tout_JF_P,NOT(NETWORKDAYS.INTL(W$4,W$4,Chômés))),"*",Montant),
IF(_T_E=W$4,IF(OR(W$4=Tout_JF_P,NOT(NETWORKDAYS.INTL(W$4,W$4,Chômés))),"*",Montant),
IF(AND(OFFSET(W34,,-Sens)&lt;&gt;"",OR(OFFSET(W$4,,-Sens)=Tout_JF_P,NOT(NETWORKDAYS.INTL(OFFSET(W$4,,-Sens),OFFSET(W$4,,-Sens),Chômés)))),IF(OR(W$4=Tout_JF_P,NOT(NETWORKDAYS.INTL(W$4,W$4,Chômés))),"*",Montant),
"")))))),"")</f>
        <v/>
      </c>
      <c r="X34" s="91" t="str">
        <f t="array" aca="1" ref="X34" ca="1">IFERROR(IF(X$4&lt;$D34,"",
IF(X$4&gt;La_Dernière_Opération,"",
IF(X$4=La_Dernière_Opération,Montant,
IF(X$4=$D34,IF(OR(X$4=Tout_JF_P,NOT(NETWORKDAYS.INTL(X$4,X$4,Chômés))),"*",Montant),
IF(_T_E=X$4,IF(OR(X$4=Tout_JF_P,NOT(NETWORKDAYS.INTL(X$4,X$4,Chômés))),"*",Montant),
IF(AND(OFFSET(X34,,-Sens)&lt;&gt;"",OR(OFFSET(X$4,,-Sens)=Tout_JF_P,NOT(NETWORKDAYS.INTL(OFFSET(X$4,,-Sens),OFFSET(X$4,,-Sens),Chômés)))),IF(OR(X$4=Tout_JF_P,NOT(NETWORKDAYS.INTL(X$4,X$4,Chômés))),"*",Montant),
"")))))),"")</f>
        <v/>
      </c>
      <c r="Y34" s="91" t="str">
        <f t="array" aca="1" ref="Y34" ca="1">IFERROR(IF(Y$4&lt;$D34,"",
IF(Y$4&gt;La_Dernière_Opération,"",
IF(Y$4=La_Dernière_Opération,Montant,
IF(Y$4=$D34,IF(OR(Y$4=Tout_JF_P,NOT(NETWORKDAYS.INTL(Y$4,Y$4,Chômés))),"*",Montant),
IF(_T_E=Y$4,IF(OR(Y$4=Tout_JF_P,NOT(NETWORKDAYS.INTL(Y$4,Y$4,Chômés))),"*",Montant),
IF(AND(OFFSET(Y34,,-Sens)&lt;&gt;"",OR(OFFSET(Y$4,,-Sens)=Tout_JF_P,NOT(NETWORKDAYS.INTL(OFFSET(Y$4,,-Sens),OFFSET(Y$4,,-Sens),Chômés)))),IF(OR(Y$4=Tout_JF_P,NOT(NETWORKDAYS.INTL(Y$4,Y$4,Chômés))),"*",Montant),
"")))))),"")</f>
        <v/>
      </c>
      <c r="Z34" s="91" t="str">
        <f t="array" aca="1" ref="Z34" ca="1">IFERROR(IF(Z$4&lt;$D34,"",
IF(Z$4&gt;La_Dernière_Opération,"",
IF(Z$4=La_Dernière_Opération,Montant,
IF(Z$4=$D34,IF(OR(Z$4=Tout_JF_P,NOT(NETWORKDAYS.INTL(Z$4,Z$4,Chômés))),"*",Montant),
IF(_T_E=Z$4,IF(OR(Z$4=Tout_JF_P,NOT(NETWORKDAYS.INTL(Z$4,Z$4,Chômés))),"*",Montant),
IF(AND(OFFSET(Z34,,-Sens)&lt;&gt;"",OR(OFFSET(Z$4,,-Sens)=Tout_JF_P,NOT(NETWORKDAYS.INTL(OFFSET(Z$4,,-Sens),OFFSET(Z$4,,-Sens),Chômés)))),IF(OR(Z$4=Tout_JF_P,NOT(NETWORKDAYS.INTL(Z$4,Z$4,Chômés))),"*",Montant),
"")))))),"")</f>
        <v/>
      </c>
      <c r="AA34" s="91" t="str">
        <f t="array" aca="1" ref="AA34" ca="1">IFERROR(IF(AA$4&lt;$D34,"",
IF(AA$4&gt;La_Dernière_Opération,"",
IF(AA$4=La_Dernière_Opération,Montant,
IF(AA$4=$D34,IF(OR(AA$4=Tout_JF_P,NOT(NETWORKDAYS.INTL(AA$4,AA$4,Chômés))),"*",Montant),
IF(_T_E=AA$4,IF(OR(AA$4=Tout_JF_P,NOT(NETWORKDAYS.INTL(AA$4,AA$4,Chômés))),"*",Montant),
IF(AND(OFFSET(AA34,,-Sens)&lt;&gt;"",OR(OFFSET(AA$4,,-Sens)=Tout_JF_P,NOT(NETWORKDAYS.INTL(OFFSET(AA$4,,-Sens),OFFSET(AA$4,,-Sens),Chômés)))),IF(OR(AA$4=Tout_JF_P,NOT(NETWORKDAYS.INTL(AA$4,AA$4,Chômés))),"*",Montant),
"")))))),"")</f>
        <v/>
      </c>
      <c r="AB34" s="91" t="str">
        <f t="array" aca="1" ref="AB34" ca="1">IFERROR(IF(AB$4&lt;$D34,"",
IF(AB$4&gt;La_Dernière_Opération,"",
IF(AB$4=La_Dernière_Opération,Montant,
IF(AB$4=$D34,IF(OR(AB$4=Tout_JF_P,NOT(NETWORKDAYS.INTL(AB$4,AB$4,Chômés))),"*",Montant),
IF(_T_E=AB$4,IF(OR(AB$4=Tout_JF_P,NOT(NETWORKDAYS.INTL(AB$4,AB$4,Chômés))),"*",Montant),
IF(AND(OFFSET(AB34,,-Sens)&lt;&gt;"",OR(OFFSET(AB$4,,-Sens)=Tout_JF_P,NOT(NETWORKDAYS.INTL(OFFSET(AB$4,,-Sens),OFFSET(AB$4,,-Sens),Chômés)))),IF(OR(AB$4=Tout_JF_P,NOT(NETWORKDAYS.INTL(AB$4,AB$4,Chômés))),"*",Montant),
"")))))),"")</f>
        <v/>
      </c>
      <c r="AC34" s="91" t="str">
        <f t="array" aca="1" ref="AC34" ca="1">IFERROR(IF(AC$4&lt;$D34,"",
IF(AC$4&gt;La_Dernière_Opération,"",
IF(AC$4=La_Dernière_Opération,Montant,
IF(AC$4=$D34,IF(OR(AC$4=Tout_JF_P,NOT(NETWORKDAYS.INTL(AC$4,AC$4,Chômés))),"*",Montant),
IF(_T_E=AC$4,IF(OR(AC$4=Tout_JF_P,NOT(NETWORKDAYS.INTL(AC$4,AC$4,Chômés))),"*",Montant),
IF(AND(OFFSET(AC34,,-Sens)&lt;&gt;"",OR(OFFSET(AC$4,,-Sens)=Tout_JF_P,NOT(NETWORKDAYS.INTL(OFFSET(AC$4,,-Sens),OFFSET(AC$4,,-Sens),Chômés)))),IF(OR(AC$4=Tout_JF_P,NOT(NETWORKDAYS.INTL(AC$4,AC$4,Chômés))),"*",Montant),
"")))))),"")</f>
        <v/>
      </c>
      <c r="AD34" s="91" t="str">
        <f t="array" aca="1" ref="AD34" ca="1">IFERROR(IF(AD$4&lt;$D34,"",
IF(AD$4&gt;La_Dernière_Opération,"",
IF(AD$4=La_Dernière_Opération,Montant,
IF(AD$4=$D34,IF(OR(AD$4=Tout_JF_P,NOT(NETWORKDAYS.INTL(AD$4,AD$4,Chômés))),"*",Montant),
IF(_T_E=AD$4,IF(OR(AD$4=Tout_JF_P,NOT(NETWORKDAYS.INTL(AD$4,AD$4,Chômés))),"*",Montant),
IF(AND(OFFSET(AD34,,-Sens)&lt;&gt;"",OR(OFFSET(AD$4,,-Sens)=Tout_JF_P,NOT(NETWORKDAYS.INTL(OFFSET(AD$4,,-Sens),OFFSET(AD$4,,-Sens),Chômés)))),IF(OR(AD$4=Tout_JF_P,NOT(NETWORKDAYS.INTL(AD$4,AD$4,Chômés))),"*",Montant),
"")))))),"")</f>
        <v>VM</v>
      </c>
      <c r="AE34" s="91" t="str">
        <f t="array" aca="1" ref="AE34" ca="1">IFERROR(IF(AE$4&lt;$D34,"",
IF(AE$4&gt;La_Dernière_Opération,"",
IF(AE$4=La_Dernière_Opération,Montant,
IF(AE$4=$D34,IF(OR(AE$4=Tout_JF_P,NOT(NETWORKDAYS.INTL(AE$4,AE$4,Chômés))),"*",Montant),
IF(_T_E=AE$4,IF(OR(AE$4=Tout_JF_P,NOT(NETWORKDAYS.INTL(AE$4,AE$4,Chômés))),"*",Montant),
IF(AND(OFFSET(AE34,,-Sens)&lt;&gt;"",OR(OFFSET(AE$4,,-Sens)=Tout_JF_P,NOT(NETWORKDAYS.INTL(OFFSET(AE$4,,-Sens),OFFSET(AE$4,,-Sens),Chômés)))),IF(OR(AE$4=Tout_JF_P,NOT(NETWORKDAYS.INTL(AE$4,AE$4,Chômés))),"*",Montant),
"")))))),"")</f>
        <v/>
      </c>
      <c r="AF34" s="91" t="str">
        <f t="array" aca="1" ref="AF34" ca="1">IFERROR(IF(AF$4&lt;$D34,"",
IF(AF$4&gt;La_Dernière_Opération,"",
IF(AF$4=La_Dernière_Opération,Montant,
IF(AF$4=$D34,IF(OR(AF$4=Tout_JF_P,NOT(NETWORKDAYS.INTL(AF$4,AF$4,Chômés))),"*",Montant),
IF(_T_E=AF$4,IF(OR(AF$4=Tout_JF_P,NOT(NETWORKDAYS.INTL(AF$4,AF$4,Chômés))),"*",Montant),
IF(AND(OFFSET(AF34,,-Sens)&lt;&gt;"",OR(OFFSET(AF$4,,-Sens)=Tout_JF_P,NOT(NETWORKDAYS.INTL(OFFSET(AF$4,,-Sens),OFFSET(AF$4,,-Sens),Chômés)))),IF(OR(AF$4=Tout_JF_P,NOT(NETWORKDAYS.INTL(AF$4,AF$4,Chômés))),"*",Montant),
"")))))),"")</f>
        <v/>
      </c>
      <c r="AG34" s="91" t="str">
        <f t="array" aca="1" ref="AG34" ca="1">IFERROR(IF(AG$4&lt;$D34,"",
IF(AG$4&gt;La_Dernière_Opération,"",
IF(AG$4=La_Dernière_Opération,Montant,
IF(AG$4=$D34,IF(OR(AG$4=Tout_JF_P,NOT(NETWORKDAYS.INTL(AG$4,AG$4,Chômés))),"*",Montant),
IF(_T_E=AG$4,IF(OR(AG$4=Tout_JF_P,NOT(NETWORKDAYS.INTL(AG$4,AG$4,Chômés))),"*",Montant),
IF(AND(OFFSET(AG34,,-Sens)&lt;&gt;"",OR(OFFSET(AG$4,,-Sens)=Tout_JF_P,NOT(NETWORKDAYS.INTL(OFFSET(AG$4,,-Sens),OFFSET(AG$4,,-Sens),Chômés)))),IF(OR(AG$4=Tout_JF_P,NOT(NETWORKDAYS.INTL(AG$4,AG$4,Chômés))),"*",Montant),
"")))))),"")</f>
        <v/>
      </c>
      <c r="AH34" s="91" t="str">
        <f t="array" aca="1" ref="AH34" ca="1">IFERROR(IF(AH$4&lt;$D34,"",
IF(AH$4&gt;La_Dernière_Opération,"",
IF(AH$4=La_Dernière_Opération,Montant,
IF(AH$4=$D34,IF(OR(AH$4=Tout_JF_P,NOT(NETWORKDAYS.INTL(AH$4,AH$4,Chômés))),"*",Montant),
IF(_T_E=AH$4,IF(OR(AH$4=Tout_JF_P,NOT(NETWORKDAYS.INTL(AH$4,AH$4,Chômés))),"*",Montant),
IF(AND(OFFSET(AH34,,-Sens)&lt;&gt;"",OR(OFFSET(AH$4,,-Sens)=Tout_JF_P,NOT(NETWORKDAYS.INTL(OFFSET(AH$4,,-Sens),OFFSET(AH$4,,-Sens),Chômés)))),IF(OR(AH$4=Tout_JF_P,NOT(NETWORKDAYS.INTL(AH$4,AH$4,Chômés))),"*",Montant),
"")))))),"")</f>
        <v/>
      </c>
      <c r="AI34" s="91" t="str">
        <f t="array" aca="1" ref="AI34" ca="1">IFERROR(IF(AI$4&lt;$D34,"",
IF(AI$4&gt;La_Dernière_Opération,"",
IF(AI$4=La_Dernière_Opération,Montant,
IF(AI$4=$D34,IF(OR(AI$4=Tout_JF_P,NOT(NETWORKDAYS.INTL(AI$4,AI$4,Chômés))),"*",Montant),
IF(_T_E=AI$4,IF(OR(AI$4=Tout_JF_P,NOT(NETWORKDAYS.INTL(AI$4,AI$4,Chômés))),"*",Montant),
IF(AND(OFFSET(AI34,,-Sens)&lt;&gt;"",OR(OFFSET(AI$4,,-Sens)=Tout_JF_P,NOT(NETWORKDAYS.INTL(OFFSET(AI$4,,-Sens),OFFSET(AI$4,,-Sens),Chômés)))),IF(OR(AI$4=Tout_JF_P,NOT(NETWORKDAYS.INTL(AI$4,AI$4,Chômés))),"*",Montant),
"")))))),"")</f>
        <v/>
      </c>
      <c r="AJ34" s="91" t="str">
        <f t="array" aca="1" ref="AJ34" ca="1">IFERROR(IF(AJ$4&lt;$D34,"",
IF(AJ$4&gt;La_Dernière_Opération,"",
IF(AJ$4=La_Dernière_Opération,Montant,
IF(AJ$4=$D34,IF(OR(AJ$4=Tout_JF_P,NOT(NETWORKDAYS.INTL(AJ$4,AJ$4,Chômés))),"*",Montant),
IF(_T_E=AJ$4,IF(OR(AJ$4=Tout_JF_P,NOT(NETWORKDAYS.INTL(AJ$4,AJ$4,Chômés))),"*",Montant),
IF(AND(OFFSET(AJ34,,-Sens)&lt;&gt;"",OR(OFFSET(AJ$4,,-Sens)=Tout_JF_P,NOT(NETWORKDAYS.INTL(OFFSET(AJ$4,,-Sens),OFFSET(AJ$4,,-Sens),Chômés)))),IF(OR(AJ$4=Tout_JF_P,NOT(NETWORKDAYS.INTL(AJ$4,AJ$4,Chômés))),"*",Montant),
"")))))),"")</f>
        <v/>
      </c>
      <c r="AK34" s="91" t="str">
        <f t="array" aca="1" ref="AK34" ca="1">IFERROR(IF(AK$4&lt;$D34,"",
IF(AK$4&gt;La_Dernière_Opération,"",
IF(AK$4=La_Dernière_Opération,Montant,
IF(AK$4=$D34,IF(OR(AK$4=Tout_JF_P,NOT(NETWORKDAYS.INTL(AK$4,AK$4,Chômés))),"*",Montant),
IF(_T_E=AK$4,IF(OR(AK$4=Tout_JF_P,NOT(NETWORKDAYS.INTL(AK$4,AK$4,Chômés))),"*",Montant),
IF(AND(OFFSET(AK34,,-Sens)&lt;&gt;"",OR(OFFSET(AK$4,,-Sens)=Tout_JF_P,NOT(NETWORKDAYS.INTL(OFFSET(AK$4,,-Sens),OFFSET(AK$4,,-Sens),Chômés)))),IF(OR(AK$4=Tout_JF_P,NOT(NETWORKDAYS.INTL(AK$4,AK$4,Chômés))),"*",Montant),
"")))))),"")</f>
        <v/>
      </c>
      <c r="AL34" s="91" t="str">
        <f t="array" aca="1" ref="AL34" ca="1">IFERROR(IF(AL$4&lt;$D34,"",
IF(AL$4&gt;La_Dernière_Opération,"",
IF(AL$4=La_Dernière_Opération,Montant,
IF(AL$4=$D34,IF(OR(AL$4=Tout_JF_P,NOT(NETWORKDAYS.INTL(AL$4,AL$4,Chômés))),"*",Montant),
IF(_T_E=AL$4,IF(OR(AL$4=Tout_JF_P,NOT(NETWORKDAYS.INTL(AL$4,AL$4,Chômés))),"*",Montant),
IF(AND(OFFSET(AL34,,-Sens)&lt;&gt;"",OR(OFFSET(AL$4,,-Sens)=Tout_JF_P,NOT(NETWORKDAYS.INTL(OFFSET(AL$4,,-Sens),OFFSET(AL$4,,-Sens),Chômés)))),IF(OR(AL$4=Tout_JF_P,NOT(NETWORKDAYS.INTL(AL$4,AL$4,Chômés))),"*",Montant),
"")))))),"")</f>
        <v/>
      </c>
      <c r="AM34" s="91" t="str">
        <f t="array" aca="1" ref="AM34" ca="1">IFERROR(IF(AM$4&lt;$D34,"",
IF(AM$4&gt;La_Dernière_Opération,"",
IF(AM$4=La_Dernière_Opération,Montant,
IF(AM$4=$D34,IF(OR(AM$4=Tout_JF_P,NOT(NETWORKDAYS.INTL(AM$4,AM$4,Chômés))),"*",Montant),
IF(_T_E=AM$4,IF(OR(AM$4=Tout_JF_P,NOT(NETWORKDAYS.INTL(AM$4,AM$4,Chômés))),"*",Montant),
IF(AND(OFFSET(AM34,,-Sens)&lt;&gt;"",OR(OFFSET(AM$4,,-Sens)=Tout_JF_P,NOT(NETWORKDAYS.INTL(OFFSET(AM$4,,-Sens),OFFSET(AM$4,,-Sens),Chômés)))),IF(OR(AM$4=Tout_JF_P,NOT(NETWORKDAYS.INTL(AM$4,AM$4,Chômés))),"*",Montant),
"")))))),"")</f>
        <v/>
      </c>
      <c r="AN34" s="91" t="str">
        <f t="array" aca="1" ref="AN34" ca="1">IFERROR(IF(AN$4&lt;$D34,"",
IF(AN$4&gt;La_Dernière_Opération,"",
IF(AN$4=La_Dernière_Opération,Montant,
IF(AN$4=$D34,IF(OR(AN$4=Tout_JF_P,NOT(NETWORKDAYS.INTL(AN$4,AN$4,Chômés))),"*",Montant),
IF(_T_E=AN$4,IF(OR(AN$4=Tout_JF_P,NOT(NETWORKDAYS.INTL(AN$4,AN$4,Chômés))),"*",Montant),
IF(AND(OFFSET(AN34,,-Sens)&lt;&gt;"",OR(OFFSET(AN$4,,-Sens)=Tout_JF_P,NOT(NETWORKDAYS.INTL(OFFSET(AN$4,,-Sens),OFFSET(AN$4,,-Sens),Chômés)))),IF(OR(AN$4=Tout_JF_P,NOT(NETWORKDAYS.INTL(AN$4,AN$4,Chômés))),"*",Montant),
"")))))),"")</f>
        <v/>
      </c>
      <c r="AO34" s="91" t="str">
        <f t="array" aca="1" ref="AO34" ca="1">IFERROR(IF(AO$4&lt;$D34,"",
IF(AO$4&gt;La_Dernière_Opération,"",
IF(AO$4=La_Dernière_Opération,Montant,
IF(AO$4=$D34,IF(OR(AO$4=Tout_JF_P,NOT(NETWORKDAYS.INTL(AO$4,AO$4,Chômés))),"*",Montant),
IF(_T_E=AO$4,IF(OR(AO$4=Tout_JF_P,NOT(NETWORKDAYS.INTL(AO$4,AO$4,Chômés))),"*",Montant),
IF(AND(OFFSET(AO34,,-Sens)&lt;&gt;"",OR(OFFSET(AO$4,,-Sens)=Tout_JF_P,NOT(NETWORKDAYS.INTL(OFFSET(AO$4,,-Sens),OFFSET(AO$4,,-Sens),Chômés)))),IF(OR(AO$4=Tout_JF_P,NOT(NETWORKDAYS.INTL(AO$4,AO$4,Chômés))),"*",Montant),
"")))))),"")</f>
        <v/>
      </c>
      <c r="AP34" s="91" t="str">
        <f t="array" aca="1" ref="AP34" ca="1">IFERROR(IF(AP$4&lt;$D34,"",
IF(AP$4&gt;La_Dernière_Opération,"",
IF(AP$4=La_Dernière_Opération,Montant,
IF(AP$4=$D34,IF(OR(AP$4=Tout_JF_P,NOT(NETWORKDAYS.INTL(AP$4,AP$4,Chômés))),"*",Montant),
IF(_T_E=AP$4,IF(OR(AP$4=Tout_JF_P,NOT(NETWORKDAYS.INTL(AP$4,AP$4,Chômés))),"*",Montant),
IF(AND(OFFSET(AP34,,-Sens)&lt;&gt;"",OR(OFFSET(AP$4,,-Sens)=Tout_JF_P,NOT(NETWORKDAYS.INTL(OFFSET(AP$4,,-Sens),OFFSET(AP$4,,-Sens),Chômés)))),IF(OR(AP$4=Tout_JF_P,NOT(NETWORKDAYS.INTL(AP$4,AP$4,Chômés))),"*",Montant),
"")))))),"")</f>
        <v/>
      </c>
      <c r="AQ34" s="91" t="str">
        <f t="array" aca="1" ref="AQ34" ca="1">IFERROR(IF(AQ$4&lt;$D34,"",
IF(AQ$4&gt;La_Dernière_Opération,"",
IF(AQ$4=La_Dernière_Opération,Montant,
IF(AQ$4=$D34,IF(OR(AQ$4=Tout_JF_P,NOT(NETWORKDAYS.INTL(AQ$4,AQ$4,Chômés))),"*",Montant),
IF(_T_E=AQ$4,IF(OR(AQ$4=Tout_JF_P,NOT(NETWORKDAYS.INTL(AQ$4,AQ$4,Chômés))),"*",Montant),
IF(AND(OFFSET(AQ34,,-Sens)&lt;&gt;"",OR(OFFSET(AQ$4,,-Sens)=Tout_JF_P,NOT(NETWORKDAYS.INTL(OFFSET(AQ$4,,-Sens),OFFSET(AQ$4,,-Sens),Chômés)))),IF(OR(AQ$4=Tout_JF_P,NOT(NETWORKDAYS.INTL(AQ$4,AQ$4,Chômés))),"*",Montant),
"")))))),"")</f>
        <v/>
      </c>
      <c r="AR34" s="91" t="str">
        <f t="array" aca="1" ref="AR34" ca="1">IFERROR(IF(AR$4&lt;$D34,"",
IF(AR$4&gt;La_Dernière_Opération,"",
IF(AR$4=La_Dernière_Opération,Montant,
IF(AR$4=$D34,IF(OR(AR$4=Tout_JF_P,NOT(NETWORKDAYS.INTL(AR$4,AR$4,Chômés))),"*",Montant),
IF(_T_E=AR$4,IF(OR(AR$4=Tout_JF_P,NOT(NETWORKDAYS.INTL(AR$4,AR$4,Chômés))),"*",Montant),
IF(AND(OFFSET(AR34,,-Sens)&lt;&gt;"",OR(OFFSET(AR$4,,-Sens)=Tout_JF_P,NOT(NETWORKDAYS.INTL(OFFSET(AR$4,,-Sens),OFFSET(AR$4,,-Sens),Chômés)))),IF(OR(AR$4=Tout_JF_P,NOT(NETWORKDAYS.INTL(AR$4,AR$4,Chômés))),"*",Montant),
"")))))),"")</f>
        <v/>
      </c>
      <c r="AS34" s="91" t="str">
        <f t="array" aca="1" ref="AS34" ca="1">IFERROR(IF(AS$4&lt;$D34,"",
IF(AS$4&gt;La_Dernière_Opération,"",
IF(AS$4=La_Dernière_Opération,Montant,
IF(AS$4=$D34,IF(OR(AS$4=Tout_JF_P,NOT(NETWORKDAYS.INTL(AS$4,AS$4,Chômés))),"*",Montant),
IF(_T_E=AS$4,IF(OR(AS$4=Tout_JF_P,NOT(NETWORKDAYS.INTL(AS$4,AS$4,Chômés))),"*",Montant),
IF(AND(OFFSET(AS34,,-Sens)&lt;&gt;"",OR(OFFSET(AS$4,,-Sens)=Tout_JF_P,NOT(NETWORKDAYS.INTL(OFFSET(AS$4,,-Sens),OFFSET(AS$4,,-Sens),Chômés)))),IF(OR(AS$4=Tout_JF_P,NOT(NETWORKDAYS.INTL(AS$4,AS$4,Chômés))),"*",Montant),
"")))))),"")</f>
        <v/>
      </c>
      <c r="AT34" s="91" t="str">
        <f t="array" aca="1" ref="AT34" ca="1">IFERROR(IF(AT$4&lt;$D34,"",
IF(AT$4&gt;La_Dernière_Opération,"",
IF(AT$4=La_Dernière_Opération,Montant,
IF(AT$4=$D34,IF(OR(AT$4=Tout_JF_P,NOT(NETWORKDAYS.INTL(AT$4,AT$4,Chômés))),"*",Montant),
IF(_T_E=AT$4,IF(OR(AT$4=Tout_JF_P,NOT(NETWORKDAYS.INTL(AT$4,AT$4,Chômés))),"*",Montant),
IF(AND(OFFSET(AT34,,-Sens)&lt;&gt;"",OR(OFFSET(AT$4,,-Sens)=Tout_JF_P,NOT(NETWORKDAYS.INTL(OFFSET(AT$4,,-Sens),OFFSET(AT$4,,-Sens),Chômés)))),IF(OR(AT$4=Tout_JF_P,NOT(NETWORKDAYS.INTL(AT$4,AT$4,Chômés))),"*",Montant),
"")))))),"")</f>
        <v/>
      </c>
      <c r="AU34" s="91" t="str">
        <f t="array" aca="1" ref="AU34" ca="1">IFERROR(IF(AU$4&lt;$D34,"",
IF(AU$4&gt;La_Dernière_Opération,"",
IF(AU$4=La_Dernière_Opération,Montant,
IF(AU$4=$D34,IF(OR(AU$4=Tout_JF_P,NOT(NETWORKDAYS.INTL(AU$4,AU$4,Chômés))),"*",Montant),
IF(_T_E=AU$4,IF(OR(AU$4=Tout_JF_P,NOT(NETWORKDAYS.INTL(AU$4,AU$4,Chômés))),"*",Montant),
IF(AND(OFFSET(AU34,,-Sens)&lt;&gt;"",OR(OFFSET(AU$4,,-Sens)=Tout_JF_P,NOT(NETWORKDAYS.INTL(OFFSET(AU$4,,-Sens),OFFSET(AU$4,,-Sens),Chômés)))),IF(OR(AU$4=Tout_JF_P,NOT(NETWORKDAYS.INTL(AU$4,AU$4,Chômés))),"*",Montant),
"")))))),"")</f>
        <v/>
      </c>
      <c r="AV34" s="91" t="str">
        <f t="array" aca="1" ref="AV34" ca="1">IFERROR(IF(AV$4&lt;$D34,"",
IF(AV$4&gt;La_Dernière_Opération,"",
IF(AV$4=La_Dernière_Opération,Montant,
IF(AV$4=$D34,IF(OR(AV$4=Tout_JF_P,NOT(NETWORKDAYS.INTL(AV$4,AV$4,Chômés))),"*",Montant),
IF(_T_E=AV$4,IF(OR(AV$4=Tout_JF_P,NOT(NETWORKDAYS.INTL(AV$4,AV$4,Chômés))),"*",Montant),
IF(AND(OFFSET(AV34,,-Sens)&lt;&gt;"",OR(OFFSET(AV$4,,-Sens)=Tout_JF_P,NOT(NETWORKDAYS.INTL(OFFSET(AV$4,,-Sens),OFFSET(AV$4,,-Sens),Chômés)))),IF(OR(AV$4=Tout_JF_P,NOT(NETWORKDAYS.INTL(AV$4,AV$4,Chômés))),"*",Montant),
"")))))),"")</f>
        <v/>
      </c>
      <c r="AW34" s="91" t="str">
        <f t="array" aca="1" ref="AW34" ca="1">IFERROR(IF(AW$4&lt;$D34,"",
IF(AW$4&gt;La_Dernière_Opération,"",
IF(AW$4=La_Dernière_Opération,Montant,
IF(AW$4=$D34,IF(OR(AW$4=Tout_JF_P,NOT(NETWORKDAYS.INTL(AW$4,AW$4,Chômés))),"*",Montant),
IF(_T_E=AW$4,IF(OR(AW$4=Tout_JF_P,NOT(NETWORKDAYS.INTL(AW$4,AW$4,Chômés))),"*",Montant),
IF(AND(OFFSET(AW34,,-Sens)&lt;&gt;"",OR(OFFSET(AW$4,,-Sens)=Tout_JF_P,NOT(NETWORKDAYS.INTL(OFFSET(AW$4,,-Sens),OFFSET(AW$4,,-Sens),Chômés)))),IF(OR(AW$4=Tout_JF_P,NOT(NETWORKDAYS.INTL(AW$4,AW$4,Chômés))),"*",Montant),
"")))))),"")</f>
        <v/>
      </c>
      <c r="AX34" s="91" t="str">
        <f t="array" aca="1" ref="AX34" ca="1">IFERROR(IF(AX$4&lt;$D34,"",
IF(AX$4&gt;La_Dernière_Opération,"",
IF(AX$4=La_Dernière_Opération,Montant,
IF(AX$4=$D34,IF(OR(AX$4=Tout_JF_P,NOT(NETWORKDAYS.INTL(AX$4,AX$4,Chômés))),"*",Montant),
IF(_T_E=AX$4,IF(OR(AX$4=Tout_JF_P,NOT(NETWORKDAYS.INTL(AX$4,AX$4,Chômés))),"*",Montant),
IF(AND(OFFSET(AX34,,-Sens)&lt;&gt;"",OR(OFFSET(AX$4,,-Sens)=Tout_JF_P,NOT(NETWORKDAYS.INTL(OFFSET(AX$4,,-Sens),OFFSET(AX$4,,-Sens),Chômés)))),IF(OR(AX$4=Tout_JF_P,NOT(NETWORKDAYS.INTL(AX$4,AX$4,Chômés))),"*",Montant),
"")))))),"")</f>
        <v/>
      </c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  <c r="OE34" s="5"/>
      <c r="OF34" s="5"/>
      <c r="OG34" s="5"/>
      <c r="OH34" s="5"/>
      <c r="OI34" s="5"/>
      <c r="OJ34" s="5"/>
      <c r="OK34" s="5"/>
      <c r="OL34" s="5"/>
      <c r="OM34" s="5"/>
      <c r="ON34" s="5"/>
      <c r="OO34" s="5"/>
      <c r="OP34" s="5"/>
      <c r="OQ34" s="5"/>
      <c r="OR34" s="5"/>
      <c r="OS34" s="5"/>
      <c r="OT34" s="5"/>
      <c r="OU34" s="5"/>
      <c r="OV34" s="5"/>
      <c r="OW34" s="5"/>
      <c r="OX34" s="5"/>
      <c r="OY34" s="5"/>
      <c r="OZ34" s="5"/>
      <c r="PA34" s="5"/>
      <c r="PB34" s="5"/>
      <c r="PC34" s="5"/>
      <c r="PD34" s="5"/>
      <c r="PE34" s="5"/>
      <c r="PF34" s="5"/>
      <c r="PG34" s="5"/>
      <c r="PH34" s="5"/>
      <c r="PI34" s="5"/>
      <c r="PJ34" s="5"/>
      <c r="PK34" s="5"/>
      <c r="PL34" s="5"/>
      <c r="PM34" s="5"/>
      <c r="PN34" s="5"/>
      <c r="PO34" s="5"/>
      <c r="PP34" s="5"/>
      <c r="PQ34" s="5"/>
      <c r="PR34" s="5"/>
      <c r="PS34" s="5"/>
      <c r="PT34" s="5"/>
      <c r="PU34" s="5"/>
      <c r="PV34" s="5"/>
      <c r="PW34" s="5"/>
      <c r="PX34" s="5"/>
      <c r="PY34" s="5"/>
      <c r="PZ34" s="5"/>
      <c r="QA34" s="5"/>
      <c r="QB34" s="5"/>
      <c r="QC34" s="5"/>
      <c r="QD34" s="5"/>
      <c r="QE34" s="5"/>
      <c r="QF34" s="5"/>
      <c r="QG34" s="5"/>
      <c r="QH34" s="5"/>
      <c r="QI34" s="5"/>
      <c r="QJ34" s="5"/>
      <c r="QK34" s="5"/>
      <c r="QL34" s="5"/>
      <c r="QM34" s="5"/>
      <c r="QN34" s="5"/>
      <c r="QO34" s="5"/>
      <c r="QP34" s="5"/>
      <c r="QQ34" s="5"/>
      <c r="QR34" s="5"/>
      <c r="QS34" s="5"/>
      <c r="QT34" s="5"/>
      <c r="QU34" s="5"/>
      <c r="QV34" s="5"/>
      <c r="QW34" s="5"/>
      <c r="QX34" s="5"/>
      <c r="QY34" s="5"/>
      <c r="QZ34" s="5"/>
      <c r="RA34" s="5"/>
      <c r="RB34" s="5"/>
      <c r="RC34" s="5"/>
      <c r="RD34" s="5"/>
      <c r="RE34" s="5"/>
      <c r="RF34" s="5"/>
      <c r="RG34" s="5"/>
      <c r="RH34" s="5"/>
      <c r="RI34" s="5"/>
      <c r="RJ34" s="5"/>
      <c r="RK34" s="5"/>
      <c r="RL34" s="5"/>
      <c r="RM34" s="5"/>
      <c r="RN34" s="5"/>
      <c r="RO34" s="5"/>
      <c r="RP34" s="5"/>
      <c r="RQ34" s="5"/>
      <c r="RR34" s="5"/>
      <c r="RS34" s="5"/>
      <c r="RT34" s="5"/>
      <c r="RU34" s="5"/>
      <c r="RV34" s="5"/>
      <c r="RW34" s="5"/>
      <c r="RX34" s="5"/>
      <c r="RY34" s="5"/>
      <c r="RZ34" s="5"/>
      <c r="SA34" s="5"/>
      <c r="SB34" s="5"/>
      <c r="SC34" s="5"/>
      <c r="SD34" s="5"/>
      <c r="SE34" s="5"/>
      <c r="SF34" s="5"/>
      <c r="SG34" s="5"/>
      <c r="SH34" s="5"/>
      <c r="SI34" s="5"/>
      <c r="SJ34" s="5"/>
      <c r="SK34" s="5"/>
      <c r="SL34" s="5"/>
      <c r="SM34" s="5"/>
      <c r="SN34" s="5"/>
      <c r="SO34" s="5"/>
      <c r="SP34" s="5"/>
      <c r="SQ34" s="5"/>
      <c r="SR34" s="5"/>
      <c r="SS34" s="5"/>
      <c r="ST34" s="5"/>
      <c r="SU34" s="5"/>
      <c r="SV34" s="5"/>
      <c r="SW34" s="5"/>
      <c r="SX34" s="5"/>
      <c r="SY34" s="5"/>
      <c r="SZ34" s="5"/>
      <c r="TA34" s="5"/>
      <c r="TB34" s="5"/>
      <c r="TC34" s="5"/>
      <c r="TD34" s="5"/>
      <c r="TE34" s="5"/>
      <c r="TF34" s="5"/>
      <c r="TG34" s="5"/>
      <c r="TH34" s="5"/>
      <c r="TI34" s="5"/>
      <c r="TJ34" s="5"/>
      <c r="TK34" s="5"/>
      <c r="TL34" s="5"/>
      <c r="TM34" s="5"/>
      <c r="TN34" s="5"/>
      <c r="TO34" s="5"/>
      <c r="TP34" s="5"/>
      <c r="TQ34" s="5"/>
      <c r="TR34" s="5"/>
      <c r="TS34" s="5"/>
      <c r="TT34" s="5"/>
      <c r="TU34" s="5"/>
      <c r="TV34" s="5"/>
      <c r="TW34" s="5"/>
      <c r="TX34" s="5"/>
      <c r="TY34" s="5"/>
      <c r="TZ34" s="5"/>
      <c r="UA34" s="5"/>
      <c r="UB34" s="5"/>
      <c r="UC34" s="5"/>
      <c r="UD34" s="5"/>
      <c r="UE34" s="5"/>
      <c r="UF34" s="5"/>
      <c r="UG34" s="5"/>
      <c r="UH34" s="5"/>
      <c r="UI34" s="5"/>
      <c r="UJ34" s="5"/>
      <c r="UK34" s="5"/>
      <c r="UL34" s="5"/>
      <c r="UM34" s="5"/>
      <c r="UN34" s="5"/>
      <c r="UO34" s="5"/>
      <c r="UP34" s="5"/>
      <c r="UQ34" s="5"/>
      <c r="UR34" s="5"/>
      <c r="US34" s="5"/>
      <c r="UT34" s="5"/>
      <c r="UU34" s="5"/>
      <c r="UV34" s="5"/>
      <c r="UW34" s="5"/>
      <c r="UX34" s="5"/>
      <c r="UY34" s="5"/>
      <c r="UZ34" s="5"/>
      <c r="VA34" s="5"/>
      <c r="VB34" s="5"/>
      <c r="VC34" s="5"/>
      <c r="VD34" s="5"/>
      <c r="VE34" s="5"/>
      <c r="VF34" s="5"/>
      <c r="VG34" s="5"/>
      <c r="VH34" s="5"/>
      <c r="VI34" s="5"/>
      <c r="VJ34" s="5"/>
      <c r="VK34" s="5"/>
      <c r="VL34" s="5"/>
      <c r="VM34" s="5"/>
      <c r="VN34" s="5"/>
      <c r="VO34" s="5"/>
      <c r="VP34" s="5"/>
      <c r="VQ34" s="5"/>
      <c r="VR34" s="5"/>
      <c r="VS34" s="5"/>
      <c r="VT34" s="5"/>
      <c r="VU34" s="5"/>
      <c r="VV34" s="5"/>
      <c r="VW34" s="5"/>
      <c r="VX34" s="5"/>
      <c r="VY34" s="5"/>
      <c r="VZ34" s="5"/>
      <c r="WA34" s="5"/>
      <c r="WB34" s="5"/>
      <c r="WC34" s="5"/>
      <c r="WD34" s="5"/>
      <c r="WE34" s="5"/>
      <c r="WF34" s="5"/>
      <c r="WG34" s="5"/>
      <c r="WH34" s="5"/>
      <c r="WI34" s="5"/>
      <c r="WJ34" s="5"/>
      <c r="WK34" s="5"/>
      <c r="WL34" s="5"/>
      <c r="WM34" s="5"/>
      <c r="WN34" s="5"/>
      <c r="WO34" s="5"/>
      <c r="WP34" s="5"/>
      <c r="WQ34" s="5"/>
      <c r="WR34" s="5"/>
      <c r="WS34" s="5"/>
      <c r="WT34" s="5"/>
      <c r="WU34" s="5"/>
      <c r="WV34" s="5"/>
      <c r="WW34" s="5"/>
      <c r="WX34" s="5"/>
      <c r="WY34" s="5"/>
      <c r="WZ34" s="5"/>
      <c r="XA34" s="5"/>
      <c r="XB34" s="5"/>
      <c r="XC34" s="5"/>
      <c r="XD34" s="5"/>
      <c r="XE34" s="5"/>
      <c r="XF34" s="5"/>
      <c r="XG34" s="5"/>
      <c r="XH34" s="5"/>
      <c r="XI34" s="5"/>
      <c r="XJ34" s="5"/>
      <c r="XK34" s="5"/>
      <c r="XL34" s="5"/>
      <c r="XM34" s="5"/>
      <c r="XN34" s="5"/>
      <c r="XO34" s="5"/>
      <c r="XP34" s="5"/>
      <c r="XQ34" s="5"/>
      <c r="XR34" s="5"/>
      <c r="XS34" s="5"/>
      <c r="XT34" s="5"/>
      <c r="XU34" s="5"/>
      <c r="XV34" s="5"/>
      <c r="XW34" s="5"/>
      <c r="XX34" s="5"/>
      <c r="XY34" s="5"/>
      <c r="XZ34" s="5"/>
      <c r="YA34" s="5"/>
      <c r="YB34" s="5"/>
      <c r="YC34" s="5"/>
      <c r="YD34" s="5"/>
      <c r="YE34" s="5"/>
      <c r="YF34" s="5"/>
      <c r="YG34" s="5"/>
      <c r="YH34" s="5"/>
      <c r="YI34" s="5"/>
      <c r="YJ34" s="5"/>
      <c r="YK34" s="5"/>
      <c r="YL34" s="5"/>
      <c r="YM34" s="5"/>
      <c r="YN34" s="5"/>
      <c r="YO34" s="5"/>
      <c r="YP34" s="5"/>
      <c r="YQ34" s="5"/>
      <c r="YR34" s="5"/>
      <c r="YS34" s="5"/>
      <c r="YT34" s="5"/>
      <c r="YU34" s="5"/>
      <c r="YV34" s="5"/>
      <c r="YW34" s="5"/>
      <c r="YX34" s="5"/>
      <c r="YY34" s="5"/>
      <c r="YZ34" s="5"/>
      <c r="ZA34" s="5"/>
      <c r="ZB34" s="5"/>
      <c r="ZC34" s="5"/>
      <c r="ZD34" s="5"/>
      <c r="ZE34" s="5"/>
      <c r="ZF34" s="5"/>
      <c r="ZG34" s="5"/>
      <c r="ZH34" s="5"/>
      <c r="ZI34" s="5"/>
      <c r="ZJ34" s="5"/>
      <c r="ZK34" s="5"/>
      <c r="ZL34" s="5"/>
      <c r="ZM34" s="5"/>
      <c r="ZN34" s="5"/>
      <c r="ZO34" s="5"/>
      <c r="ZP34" s="5"/>
      <c r="ZQ34" s="5"/>
      <c r="ZR34" s="5"/>
      <c r="ZS34" s="5"/>
      <c r="ZT34" s="5"/>
      <c r="ZU34" s="5"/>
      <c r="ZV34" s="5"/>
      <c r="ZW34" s="5"/>
      <c r="ZX34" s="5"/>
      <c r="ZY34" s="5"/>
      <c r="ZZ34" s="5"/>
    </row>
    <row r="35" spans="1:702" ht="26.25" x14ac:dyDescent="0.25">
      <c r="A35" s="61" t="s">
        <v>142</v>
      </c>
      <c r="B35" s="44" t="s">
        <v>166</v>
      </c>
      <c r="C35" s="35"/>
      <c r="D35" s="56">
        <v>43831</v>
      </c>
      <c r="E35" s="30" t="s">
        <v>52</v>
      </c>
      <c r="F35" s="30">
        <v>10000</v>
      </c>
      <c r="G35" s="35"/>
      <c r="H35" s="56">
        <f t="array" aca="1" ref="H35" ca="1">IF(OR($D35=Fériés,$D35=Ponts,NOT(NETWORKDAYS.INTL($D35,$D35,Chômés))),"Erreur de",IF($D35="","Absence de",IFERROR(
IF($I35="Terminé","Opération",
IF(TODAY()&lt;=$D35,$D35,
IF($I35&lt;WORKDAY.INTL(Prochaine_Echéance,IF(OR(WORKDAY.INTL(Prochaine_Echéance,0,Chômés,Tout_JF_P)=Tout_JF_P),1,0)*Sens,Chômés,Tout_JF_P),
$I35,
WORKDAY.INTL(Prochaine_Echéance,IF(OR(WORKDAY.INTL(Prochaine_Echéance,0,Chômés,Tout_JF_P)=Tout_JF_P),1,0)*Sens,Chômés,Tout_JF_P))
)),
IF($D35="","Absence de","Erreur de"))))</f>
        <v>43922</v>
      </c>
      <c r="I35" s="60" t="str">
        <f t="array" aca="1" ref="I35" ca="1">IF(OR($D35=Fériés,$D35=Ponts,NOT(NETWORKDAYS.INTL($D35,$D35,Chômés))),"date de début",IFERROR(
IF(La_Dernière_Opération&gt;EDATE($D35,100),"Perpétuel",
IF(La_Dernière_Opération&lt;TODAY(),"Terminé",La_Dernière_Opération)),IF(AND(ISNUMBER($D35),$E35=""),"périodicité","date de début")))</f>
        <v>Perpétuel</v>
      </c>
      <c r="J35" s="40" t="str">
        <f t="array" aca="1" ref="J35" ca="1">IFERROR(IF(J$4&lt;$D35,"",
IF(J$4&gt;La_Dernière_Opération,"",
IF(J$4=La_Dernière_Opération,Montant,
IF(J$4=$D35,IF(OR(J$4=Tout_JF_P,NOT(NETWORKDAYS.INTL(J$4,J$4,Chômés))),"*",Montant),
IF(_T_E=J$4,IF(OR(J$4=Tout_JF_P,NOT(NETWORKDAYS.INTL(J$4,J$4,Chômés))),"*",Montant),
IF(AND(OFFSET(J35,,-Sens)&lt;&gt;"",OR(OFFSET(J$4,,-Sens)=Tout_JF_P,NOT(NETWORKDAYS.INTL(OFFSET(J$4,,-Sens),OFFSET(J$4,,-Sens),Chômés)))),IF(OR(J$4=Tout_JF_P,NOT(NETWORKDAYS.INTL(J$4,J$4,Chômés))),"*",Montant),
"")))))),"")</f>
        <v/>
      </c>
      <c r="K35" s="40" t="str">
        <f t="array" aca="1" ref="K35" ca="1">IFERROR(IF(K$4&lt;$D35,"",
IF(K$4&gt;La_Dernière_Opération,"",
IF(K$4=La_Dernière_Opération,Montant,
IF(K$4=$D35,IF(OR(K$4=Tout_JF_P,NOT(NETWORKDAYS.INTL(K$4,K$4,Chômés))),"*",Montant),
IF(_T_E=K$4,IF(OR(K$4=Tout_JF_P,NOT(NETWORKDAYS.INTL(K$4,K$4,Chômés))),"*",Montant),
IF(AND(OFFSET(K35,,-Sens)&lt;&gt;"",OR(OFFSET(K$4,,-Sens)=Tout_JF_P,NOT(NETWORKDAYS.INTL(OFFSET(K$4,,-Sens),OFFSET(K$4,,-Sens),Chômés)))),IF(OR(K$4=Tout_JF_P,NOT(NETWORKDAYS.INTL(K$4,K$4,Chômés))),"*",Montant),
"")))))),"")</f>
        <v/>
      </c>
      <c r="L35" s="40" t="str">
        <f t="array" aca="1" ref="L35" ca="1">IFERROR(IF(L$4&lt;$D35,"",
IF(L$4&gt;La_Dernière_Opération,"",
IF(L$4=La_Dernière_Opération,Montant,
IF(L$4=$D35,IF(OR(L$4=Tout_JF_P,NOT(NETWORKDAYS.INTL(L$4,L$4,Chômés))),"*",Montant),
IF(_T_E=L$4,IF(OR(L$4=Tout_JF_P,NOT(NETWORKDAYS.INTL(L$4,L$4,Chômés))),"*",Montant),
IF(AND(OFFSET(L35,,-Sens)&lt;&gt;"",OR(OFFSET(L$4,,-Sens)=Tout_JF_P,NOT(NETWORKDAYS.INTL(OFFSET(L$4,,-Sens),OFFSET(L$4,,-Sens),Chômés)))),IF(OR(L$4=Tout_JF_P,NOT(NETWORKDAYS.INTL(L$4,L$4,Chômés))),"*",Montant),
"")))))),"")</f>
        <v/>
      </c>
      <c r="M35" s="40" t="str">
        <f t="array" aca="1" ref="M35" ca="1">IFERROR(IF(M$4&lt;$D35,"",
IF(M$4&gt;La_Dernière_Opération,"",
IF(M$4=La_Dernière_Opération,Montant,
IF(M$4=$D35,IF(OR(M$4=Tout_JF_P,NOT(NETWORKDAYS.INTL(M$4,M$4,Chômés))),"*",Montant),
IF(_T_E=M$4,IF(OR(M$4=Tout_JF_P,NOT(NETWORKDAYS.INTL(M$4,M$4,Chômés))),"*",Montant),
IF(AND(OFFSET(M35,,-Sens)&lt;&gt;"",OR(OFFSET(M$4,,-Sens)=Tout_JF_P,NOT(NETWORKDAYS.INTL(OFFSET(M$4,,-Sens),OFFSET(M$4,,-Sens),Chômés)))),IF(OR(M$4=Tout_JF_P,NOT(NETWORKDAYS.INTL(M$4,M$4,Chômés))),"*",Montant),
"")))))),"")</f>
        <v/>
      </c>
      <c r="N35" s="40" t="str">
        <f t="array" aca="1" ref="N35" ca="1">IFERROR(IF(N$4&lt;$D35,"",
IF(N$4&gt;La_Dernière_Opération,"",
IF(N$4=La_Dernière_Opération,Montant,
IF(N$4=$D35,IF(OR(N$4=Tout_JF_P,NOT(NETWORKDAYS.INTL(N$4,N$4,Chômés))),"*",Montant),
IF(_T_E=N$4,IF(OR(N$4=Tout_JF_P,NOT(NETWORKDAYS.INTL(N$4,N$4,Chômés))),"*",Montant),
IF(AND(OFFSET(N35,,-Sens)&lt;&gt;"",OR(OFFSET(N$4,,-Sens)=Tout_JF_P,NOT(NETWORKDAYS.INTL(OFFSET(N$4,,-Sens),OFFSET(N$4,,-Sens),Chômés)))),IF(OR(N$4=Tout_JF_P,NOT(NETWORKDAYS.INTL(N$4,N$4,Chômés))),"*",Montant),
"")))))),"")</f>
        <v>VM</v>
      </c>
      <c r="O35" s="40" t="str">
        <f t="array" aca="1" ref="O35" ca="1">IFERROR(IF(O$4&lt;$D35,"",
IF(O$4&gt;La_Dernière_Opération,"",
IF(O$4=La_Dernière_Opération,Montant,
IF(O$4=$D35,IF(OR(O$4=Tout_JF_P,NOT(NETWORKDAYS.INTL(O$4,O$4,Chômés))),"*",Montant),
IF(_T_E=O$4,IF(OR(O$4=Tout_JF_P,NOT(NETWORKDAYS.INTL(O$4,O$4,Chômés))),"*",Montant),
IF(AND(OFFSET(O35,,-Sens)&lt;&gt;"",OR(OFFSET(O$4,,-Sens)=Tout_JF_P,NOT(NETWORKDAYS.INTL(OFFSET(O$4,,-Sens),OFFSET(O$4,,-Sens),Chômés)))),IF(OR(O$4=Tout_JF_P,NOT(NETWORKDAYS.INTL(O$4,O$4,Chômés))),"*",Montant),
"")))))),"")</f>
        <v/>
      </c>
      <c r="P35" s="40" t="str">
        <f t="array" aca="1" ref="P35" ca="1">IFERROR(IF(P$4&lt;$D35,"",
IF(P$4&gt;La_Dernière_Opération,"",
IF(P$4=La_Dernière_Opération,Montant,
IF(P$4=$D35,IF(OR(P$4=Tout_JF_P,NOT(NETWORKDAYS.INTL(P$4,P$4,Chômés))),"*",Montant),
IF(_T_E=P$4,IF(OR(P$4=Tout_JF_P,NOT(NETWORKDAYS.INTL(P$4,P$4,Chômés))),"*",Montant),
IF(AND(OFFSET(P35,,-Sens)&lt;&gt;"",OR(OFFSET(P$4,,-Sens)=Tout_JF_P,NOT(NETWORKDAYS.INTL(OFFSET(P$4,,-Sens),OFFSET(P$4,,-Sens),Chômés)))),IF(OR(P$4=Tout_JF_P,NOT(NETWORKDAYS.INTL(P$4,P$4,Chômés))),"*",Montant),
"")))))),"")</f>
        <v/>
      </c>
      <c r="Q35" s="40" t="str">
        <f t="array" aca="1" ref="Q35" ca="1">IFERROR(IF(Q$4&lt;$D35,"",
IF(Q$4&gt;La_Dernière_Opération,"",
IF(Q$4=La_Dernière_Opération,Montant,
IF(Q$4=$D35,IF(OR(Q$4=Tout_JF_P,NOT(NETWORKDAYS.INTL(Q$4,Q$4,Chômés))),"*",Montant),
IF(_T_E=Q$4,IF(OR(Q$4=Tout_JF_P,NOT(NETWORKDAYS.INTL(Q$4,Q$4,Chômés))),"*",Montant),
IF(AND(OFFSET(Q35,,-Sens)&lt;&gt;"",OR(OFFSET(Q$4,,-Sens)=Tout_JF_P,NOT(NETWORKDAYS.INTL(OFFSET(Q$4,,-Sens),OFFSET(Q$4,,-Sens),Chômés)))),IF(OR(Q$4=Tout_JF_P,NOT(NETWORKDAYS.INTL(Q$4,Q$4,Chômés))),"*",Montant),
"")))))),"")</f>
        <v/>
      </c>
      <c r="R35" s="91" t="str">
        <f t="array" aca="1" ref="R35" ca="1">IFERROR(IF(R$4&lt;$D35,"",
IF(R$4&gt;La_Dernière_Opération,"",
IF(R$4=La_Dernière_Opération,Montant,
IF(R$4=$D35,IF(OR(R$4=Tout_JF_P,NOT(NETWORKDAYS.INTL(R$4,R$4,Chômés))),"*",Montant),
IF(_T_E=R$4,IF(OR(R$4=Tout_JF_P,NOT(NETWORKDAYS.INTL(R$4,R$4,Chômés))),"*",Montant),
IF(AND(OFFSET(R35,,-Sens)&lt;&gt;"",OR(OFFSET(R$4,,-Sens)=Tout_JF_P,NOT(NETWORKDAYS.INTL(OFFSET(R$4,,-Sens),OFFSET(R$4,,-Sens),Chômés)))),IF(OR(R$4=Tout_JF_P,NOT(NETWORKDAYS.INTL(R$4,R$4,Chômés))),"*",Montant),
"")))))),"")</f>
        <v/>
      </c>
      <c r="S35" s="91" t="str">
        <f t="array" aca="1" ref="S35" ca="1">IFERROR(IF(S$4&lt;$D35,"",
IF(S$4&gt;La_Dernière_Opération,"",
IF(S$4=La_Dernière_Opération,Montant,
IF(S$4=$D35,IF(OR(S$4=Tout_JF_P,NOT(NETWORKDAYS.INTL(S$4,S$4,Chômés))),"*",Montant),
IF(_T_E=S$4,IF(OR(S$4=Tout_JF_P,NOT(NETWORKDAYS.INTL(S$4,S$4,Chômés))),"*",Montant),
IF(AND(OFFSET(S35,,-Sens)&lt;&gt;"",OR(OFFSET(S$4,,-Sens)=Tout_JF_P,NOT(NETWORKDAYS.INTL(OFFSET(S$4,,-Sens),OFFSET(S$4,,-Sens),Chômés)))),IF(OR(S$4=Tout_JF_P,NOT(NETWORKDAYS.INTL(S$4,S$4,Chômés))),"*",Montant),
"")))))),"")</f>
        <v/>
      </c>
      <c r="T35" s="91" t="str">
        <f t="array" aca="1" ref="T35" ca="1">IFERROR(IF(T$4&lt;$D35,"",
IF(T$4&gt;La_Dernière_Opération,"",
IF(T$4=La_Dernière_Opération,Montant,
IF(T$4=$D35,IF(OR(T$4=Tout_JF_P,NOT(NETWORKDAYS.INTL(T$4,T$4,Chômés))),"*",Montant),
IF(_T_E=T$4,IF(OR(T$4=Tout_JF_P,NOT(NETWORKDAYS.INTL(T$4,T$4,Chômés))),"*",Montant),
IF(AND(OFFSET(T35,,-Sens)&lt;&gt;"",OR(OFFSET(T$4,,-Sens)=Tout_JF_P,NOT(NETWORKDAYS.INTL(OFFSET(T$4,,-Sens),OFFSET(T$4,,-Sens),Chômés)))),IF(OR(T$4=Tout_JF_P,NOT(NETWORKDAYS.INTL(T$4,T$4,Chômés))),"*",Montant),
"")))))),"")</f>
        <v/>
      </c>
      <c r="U35" s="91" t="str">
        <f t="array" aca="1" ref="U35" ca="1">IFERROR(IF(U$4&lt;$D35,"",
IF(U$4&gt;La_Dernière_Opération,"",
IF(U$4=La_Dernière_Opération,Montant,
IF(U$4=$D35,IF(OR(U$4=Tout_JF_P,NOT(NETWORKDAYS.INTL(U$4,U$4,Chômés))),"*",Montant),
IF(_T_E=U$4,IF(OR(U$4=Tout_JF_P,NOT(NETWORKDAYS.INTL(U$4,U$4,Chômés))),"*",Montant),
IF(AND(OFFSET(U35,,-Sens)&lt;&gt;"",OR(OFFSET(U$4,,-Sens)=Tout_JF_P,NOT(NETWORKDAYS.INTL(OFFSET(U$4,,-Sens),OFFSET(U$4,,-Sens),Chômés)))),IF(OR(U$4=Tout_JF_P,NOT(NETWORKDAYS.INTL(U$4,U$4,Chômés))),"*",Montant),
"")))))),"")</f>
        <v/>
      </c>
      <c r="V35" s="91" t="str">
        <f t="array" aca="1" ref="V35" ca="1">IFERROR(IF(V$4&lt;$D35,"",
IF(V$4&gt;La_Dernière_Opération,"",
IF(V$4=La_Dernière_Opération,Montant,
IF(V$4=$D35,IF(OR(V$4=Tout_JF_P,NOT(NETWORKDAYS.INTL(V$4,V$4,Chômés))),"*",Montant),
IF(_T_E=V$4,IF(OR(V$4=Tout_JF_P,NOT(NETWORKDAYS.INTL(V$4,V$4,Chômés))),"*",Montant),
IF(AND(OFFSET(V35,,-Sens)&lt;&gt;"",OR(OFFSET(V$4,,-Sens)=Tout_JF_P,NOT(NETWORKDAYS.INTL(OFFSET(V$4,,-Sens),OFFSET(V$4,,-Sens),Chômés)))),IF(OR(V$4=Tout_JF_P,NOT(NETWORKDAYS.INTL(V$4,V$4,Chômés))),"*",Montant),
"")))))),"")</f>
        <v/>
      </c>
      <c r="W35" s="91" t="str">
        <f t="array" aca="1" ref="W35" ca="1">IFERROR(IF(W$4&lt;$D35,"",
IF(W$4&gt;La_Dernière_Opération,"",
IF(W$4=La_Dernière_Opération,Montant,
IF(W$4=$D35,IF(OR(W$4=Tout_JF_P,NOT(NETWORKDAYS.INTL(W$4,W$4,Chômés))),"*",Montant),
IF(_T_E=W$4,IF(OR(W$4=Tout_JF_P,NOT(NETWORKDAYS.INTL(W$4,W$4,Chômés))),"*",Montant),
IF(AND(OFFSET(W35,,-Sens)&lt;&gt;"",OR(OFFSET(W$4,,-Sens)=Tout_JF_P,NOT(NETWORKDAYS.INTL(OFFSET(W$4,,-Sens),OFFSET(W$4,,-Sens),Chômés)))),IF(OR(W$4=Tout_JF_P,NOT(NETWORKDAYS.INTL(W$4,W$4,Chômés))),"*",Montant),
"")))))),"")</f>
        <v/>
      </c>
      <c r="X35" s="91" t="str">
        <f t="array" aca="1" ref="X35" ca="1">IFERROR(IF(X$4&lt;$D35,"",
IF(X$4&gt;La_Dernière_Opération,"",
IF(X$4=La_Dernière_Opération,Montant,
IF(X$4=$D35,IF(OR(X$4=Tout_JF_P,NOT(NETWORKDAYS.INTL(X$4,X$4,Chômés))),"*",Montant),
IF(_T_E=X$4,IF(OR(X$4=Tout_JF_P,NOT(NETWORKDAYS.INTL(X$4,X$4,Chômés))),"*",Montant),
IF(AND(OFFSET(X35,,-Sens)&lt;&gt;"",OR(OFFSET(X$4,,-Sens)=Tout_JF_P,NOT(NETWORKDAYS.INTL(OFFSET(X$4,,-Sens),OFFSET(X$4,,-Sens),Chômés)))),IF(OR(X$4=Tout_JF_P,NOT(NETWORKDAYS.INTL(X$4,X$4,Chômés))),"*",Montant),
"")))))),"")</f>
        <v/>
      </c>
      <c r="Y35" s="91" t="str">
        <f t="array" aca="1" ref="Y35" ca="1">IFERROR(IF(Y$4&lt;$D35,"",
IF(Y$4&gt;La_Dernière_Opération,"",
IF(Y$4=La_Dernière_Opération,Montant,
IF(Y$4=$D35,IF(OR(Y$4=Tout_JF_P,NOT(NETWORKDAYS.INTL(Y$4,Y$4,Chômés))),"*",Montant),
IF(_T_E=Y$4,IF(OR(Y$4=Tout_JF_P,NOT(NETWORKDAYS.INTL(Y$4,Y$4,Chômés))),"*",Montant),
IF(AND(OFFSET(Y35,,-Sens)&lt;&gt;"",OR(OFFSET(Y$4,,-Sens)=Tout_JF_P,NOT(NETWORKDAYS.INTL(OFFSET(Y$4,,-Sens),OFFSET(Y$4,,-Sens),Chômés)))),IF(OR(Y$4=Tout_JF_P,NOT(NETWORKDAYS.INTL(Y$4,Y$4,Chômés))),"*",Montant),
"")))))),"")</f>
        <v/>
      </c>
      <c r="Z35" s="91" t="str">
        <f t="array" aca="1" ref="Z35" ca="1">IFERROR(IF(Z$4&lt;$D35,"",
IF(Z$4&gt;La_Dernière_Opération,"",
IF(Z$4=La_Dernière_Opération,Montant,
IF(Z$4=$D35,IF(OR(Z$4=Tout_JF_P,NOT(NETWORKDAYS.INTL(Z$4,Z$4,Chômés))),"*",Montant),
IF(_T_E=Z$4,IF(OR(Z$4=Tout_JF_P,NOT(NETWORKDAYS.INTL(Z$4,Z$4,Chômés))),"*",Montant),
IF(AND(OFFSET(Z35,,-Sens)&lt;&gt;"",OR(OFFSET(Z$4,,-Sens)=Tout_JF_P,NOT(NETWORKDAYS.INTL(OFFSET(Z$4,,-Sens),OFFSET(Z$4,,-Sens),Chômés)))),IF(OR(Z$4=Tout_JF_P,NOT(NETWORKDAYS.INTL(Z$4,Z$4,Chômés))),"*",Montant),
"")))))),"")</f>
        <v/>
      </c>
      <c r="AA35" s="91" t="str">
        <f t="array" aca="1" ref="AA35" ca="1">IFERROR(IF(AA$4&lt;$D35,"",
IF(AA$4&gt;La_Dernière_Opération,"",
IF(AA$4=La_Dernière_Opération,Montant,
IF(AA$4=$D35,IF(OR(AA$4=Tout_JF_P,NOT(NETWORKDAYS.INTL(AA$4,AA$4,Chômés))),"*",Montant),
IF(_T_E=AA$4,IF(OR(AA$4=Tout_JF_P,NOT(NETWORKDAYS.INTL(AA$4,AA$4,Chômés))),"*",Montant),
IF(AND(OFFSET(AA35,,-Sens)&lt;&gt;"",OR(OFFSET(AA$4,,-Sens)=Tout_JF_P,NOT(NETWORKDAYS.INTL(OFFSET(AA$4,,-Sens),OFFSET(AA$4,,-Sens),Chômés)))),IF(OR(AA$4=Tout_JF_P,NOT(NETWORKDAYS.INTL(AA$4,AA$4,Chômés))),"*",Montant),
"")))))),"")</f>
        <v/>
      </c>
      <c r="AB35" s="91" t="str">
        <f t="array" aca="1" ref="AB35" ca="1">IFERROR(IF(AB$4&lt;$D35,"",
IF(AB$4&gt;La_Dernière_Opération,"",
IF(AB$4=La_Dernière_Opération,Montant,
IF(AB$4=$D35,IF(OR(AB$4=Tout_JF_P,NOT(NETWORKDAYS.INTL(AB$4,AB$4,Chômés))),"*",Montant),
IF(_T_E=AB$4,IF(OR(AB$4=Tout_JF_P,NOT(NETWORKDAYS.INTL(AB$4,AB$4,Chômés))),"*",Montant),
IF(AND(OFFSET(AB35,,-Sens)&lt;&gt;"",OR(OFFSET(AB$4,,-Sens)=Tout_JF_P,NOT(NETWORKDAYS.INTL(OFFSET(AB$4,,-Sens),OFFSET(AB$4,,-Sens),Chômés)))),IF(OR(AB$4=Tout_JF_P,NOT(NETWORKDAYS.INTL(AB$4,AB$4,Chômés))),"*",Montant),
"")))))),"")</f>
        <v/>
      </c>
      <c r="AC35" s="91" t="str">
        <f t="array" aca="1" ref="AC35" ca="1">IFERROR(IF(AC$4&lt;$D35,"",
IF(AC$4&gt;La_Dernière_Opération,"",
IF(AC$4=La_Dernière_Opération,Montant,
IF(AC$4=$D35,IF(OR(AC$4=Tout_JF_P,NOT(NETWORKDAYS.INTL(AC$4,AC$4,Chômés))),"*",Montant),
IF(_T_E=AC$4,IF(OR(AC$4=Tout_JF_P,NOT(NETWORKDAYS.INTL(AC$4,AC$4,Chômés))),"*",Montant),
IF(AND(OFFSET(AC35,,-Sens)&lt;&gt;"",OR(OFFSET(AC$4,,-Sens)=Tout_JF_P,NOT(NETWORKDAYS.INTL(OFFSET(AC$4,,-Sens),OFFSET(AC$4,,-Sens),Chômés)))),IF(OR(AC$4=Tout_JF_P,NOT(NETWORKDAYS.INTL(AC$4,AC$4,Chômés))),"*",Montant),
"")))))),"")</f>
        <v/>
      </c>
      <c r="AD35" s="91" t="str">
        <f t="array" aca="1" ref="AD35" ca="1">IFERROR(IF(AD$4&lt;$D35,"",
IF(AD$4&gt;La_Dernière_Opération,"",
IF(AD$4=La_Dernière_Opération,Montant,
IF(AD$4=$D35,IF(OR(AD$4=Tout_JF_P,NOT(NETWORKDAYS.INTL(AD$4,AD$4,Chômés))),"*",Montant),
IF(_T_E=AD$4,IF(OR(AD$4=Tout_JF_P,NOT(NETWORKDAYS.INTL(AD$4,AD$4,Chômés))),"*",Montant),
IF(AND(OFFSET(AD35,,-Sens)&lt;&gt;"",OR(OFFSET(AD$4,,-Sens)=Tout_JF_P,NOT(NETWORKDAYS.INTL(OFFSET(AD$4,,-Sens),OFFSET(AD$4,,-Sens),Chômés)))),IF(OR(AD$4=Tout_JF_P,NOT(NETWORKDAYS.INTL(AD$4,AD$4,Chômés))),"*",Montant),
"")))))),"")</f>
        <v/>
      </c>
      <c r="AE35" s="91" t="str">
        <f t="array" aca="1" ref="AE35" ca="1">IFERROR(IF(AE$4&lt;$D35,"",
IF(AE$4&gt;La_Dernière_Opération,"",
IF(AE$4=La_Dernière_Opération,Montant,
IF(AE$4=$D35,IF(OR(AE$4=Tout_JF_P,NOT(NETWORKDAYS.INTL(AE$4,AE$4,Chômés))),"*",Montant),
IF(_T_E=AE$4,IF(OR(AE$4=Tout_JF_P,NOT(NETWORKDAYS.INTL(AE$4,AE$4,Chômés))),"*",Montant),
IF(AND(OFFSET(AE35,,-Sens)&lt;&gt;"",OR(OFFSET(AE$4,,-Sens)=Tout_JF_P,NOT(NETWORKDAYS.INTL(OFFSET(AE$4,,-Sens),OFFSET(AE$4,,-Sens),Chômés)))),IF(OR(AE$4=Tout_JF_P,NOT(NETWORKDAYS.INTL(AE$4,AE$4,Chômés))),"*",Montant),
"")))))),"")</f>
        <v/>
      </c>
      <c r="AF35" s="91" t="str">
        <f t="array" aca="1" ref="AF35" ca="1">IFERROR(IF(AF$4&lt;$D35,"",
IF(AF$4&gt;La_Dernière_Opération,"",
IF(AF$4=La_Dernière_Opération,Montant,
IF(AF$4=$D35,IF(OR(AF$4=Tout_JF_P,NOT(NETWORKDAYS.INTL(AF$4,AF$4,Chômés))),"*",Montant),
IF(_T_E=AF$4,IF(OR(AF$4=Tout_JF_P,NOT(NETWORKDAYS.INTL(AF$4,AF$4,Chômés))),"*",Montant),
IF(AND(OFFSET(AF35,,-Sens)&lt;&gt;"",OR(OFFSET(AF$4,,-Sens)=Tout_JF_P,NOT(NETWORKDAYS.INTL(OFFSET(AF$4,,-Sens),OFFSET(AF$4,,-Sens),Chômés)))),IF(OR(AF$4=Tout_JF_P,NOT(NETWORKDAYS.INTL(AF$4,AF$4,Chômés))),"*",Montant),
"")))))),"")</f>
        <v/>
      </c>
      <c r="AG35" s="91" t="str">
        <f t="array" aca="1" ref="AG35" ca="1">IFERROR(IF(AG$4&lt;$D35,"",
IF(AG$4&gt;La_Dernière_Opération,"",
IF(AG$4=La_Dernière_Opération,Montant,
IF(AG$4=$D35,IF(OR(AG$4=Tout_JF_P,NOT(NETWORKDAYS.INTL(AG$4,AG$4,Chômés))),"*",Montant),
IF(_T_E=AG$4,IF(OR(AG$4=Tout_JF_P,NOT(NETWORKDAYS.INTL(AG$4,AG$4,Chômés))),"*",Montant),
IF(AND(OFFSET(AG35,,-Sens)&lt;&gt;"",OR(OFFSET(AG$4,,-Sens)=Tout_JF_P,NOT(NETWORKDAYS.INTL(OFFSET(AG$4,,-Sens),OFFSET(AG$4,,-Sens),Chômés)))),IF(OR(AG$4=Tout_JF_P,NOT(NETWORKDAYS.INTL(AG$4,AG$4,Chômés))),"*",Montant),
"")))))),"")</f>
        <v/>
      </c>
      <c r="AH35" s="91" t="str">
        <f t="array" aca="1" ref="AH35" ca="1">IFERROR(IF(AH$4&lt;$D35,"",
IF(AH$4&gt;La_Dernière_Opération,"",
IF(AH$4=La_Dernière_Opération,Montant,
IF(AH$4=$D35,IF(OR(AH$4=Tout_JF_P,NOT(NETWORKDAYS.INTL(AH$4,AH$4,Chômés))),"*",Montant),
IF(_T_E=AH$4,IF(OR(AH$4=Tout_JF_P,NOT(NETWORKDAYS.INTL(AH$4,AH$4,Chômés))),"*",Montant),
IF(AND(OFFSET(AH35,,-Sens)&lt;&gt;"",OR(OFFSET(AH$4,,-Sens)=Tout_JF_P,NOT(NETWORKDAYS.INTL(OFFSET(AH$4,,-Sens),OFFSET(AH$4,,-Sens),Chômés)))),IF(OR(AH$4=Tout_JF_P,NOT(NETWORKDAYS.INTL(AH$4,AH$4,Chômés))),"*",Montant),
"")))))),"")</f>
        <v/>
      </c>
      <c r="AI35" s="91" t="str">
        <f t="array" aca="1" ref="AI35" ca="1">IFERROR(IF(AI$4&lt;$D35,"",
IF(AI$4&gt;La_Dernière_Opération,"",
IF(AI$4=La_Dernière_Opération,Montant,
IF(AI$4=$D35,IF(OR(AI$4=Tout_JF_P,NOT(NETWORKDAYS.INTL(AI$4,AI$4,Chômés))),"*",Montant),
IF(_T_E=AI$4,IF(OR(AI$4=Tout_JF_P,NOT(NETWORKDAYS.INTL(AI$4,AI$4,Chômés))),"*",Montant),
IF(AND(OFFSET(AI35,,-Sens)&lt;&gt;"",OR(OFFSET(AI$4,,-Sens)=Tout_JF_P,NOT(NETWORKDAYS.INTL(OFFSET(AI$4,,-Sens),OFFSET(AI$4,,-Sens),Chômés)))),IF(OR(AI$4=Tout_JF_P,NOT(NETWORKDAYS.INTL(AI$4,AI$4,Chômés))),"*",Montant),
"")))))),"")</f>
        <v/>
      </c>
      <c r="AJ35" s="91" t="str">
        <f t="array" aca="1" ref="AJ35" ca="1">IFERROR(IF(AJ$4&lt;$D35,"",
IF(AJ$4&gt;La_Dernière_Opération,"",
IF(AJ$4=La_Dernière_Opération,Montant,
IF(AJ$4=$D35,IF(OR(AJ$4=Tout_JF_P,NOT(NETWORKDAYS.INTL(AJ$4,AJ$4,Chômés))),"*",Montant),
IF(_T_E=AJ$4,IF(OR(AJ$4=Tout_JF_P,NOT(NETWORKDAYS.INTL(AJ$4,AJ$4,Chômés))),"*",Montant),
IF(AND(OFFSET(AJ35,,-Sens)&lt;&gt;"",OR(OFFSET(AJ$4,,-Sens)=Tout_JF_P,NOT(NETWORKDAYS.INTL(OFFSET(AJ$4,,-Sens),OFFSET(AJ$4,,-Sens),Chômés)))),IF(OR(AJ$4=Tout_JF_P,NOT(NETWORKDAYS.INTL(AJ$4,AJ$4,Chômés))),"*",Montant),
"")))))),"")</f>
        <v/>
      </c>
      <c r="AK35" s="91" t="str">
        <f t="array" aca="1" ref="AK35" ca="1">IFERROR(IF(AK$4&lt;$D35,"",
IF(AK$4&gt;La_Dernière_Opération,"",
IF(AK$4=La_Dernière_Opération,Montant,
IF(AK$4=$D35,IF(OR(AK$4=Tout_JF_P,NOT(NETWORKDAYS.INTL(AK$4,AK$4,Chômés))),"*",Montant),
IF(_T_E=AK$4,IF(OR(AK$4=Tout_JF_P,NOT(NETWORKDAYS.INTL(AK$4,AK$4,Chômés))),"*",Montant),
IF(AND(OFFSET(AK35,,-Sens)&lt;&gt;"",OR(OFFSET(AK$4,,-Sens)=Tout_JF_P,NOT(NETWORKDAYS.INTL(OFFSET(AK$4,,-Sens),OFFSET(AK$4,,-Sens),Chômés)))),IF(OR(AK$4=Tout_JF_P,NOT(NETWORKDAYS.INTL(AK$4,AK$4,Chômés))),"*",Montant),
"")))))),"")</f>
        <v/>
      </c>
      <c r="AL35" s="91" t="str">
        <f t="array" aca="1" ref="AL35" ca="1">IFERROR(IF(AL$4&lt;$D35,"",
IF(AL$4&gt;La_Dernière_Opération,"",
IF(AL$4=La_Dernière_Opération,Montant,
IF(AL$4=$D35,IF(OR(AL$4=Tout_JF_P,NOT(NETWORKDAYS.INTL(AL$4,AL$4,Chômés))),"*",Montant),
IF(_T_E=AL$4,IF(OR(AL$4=Tout_JF_P,NOT(NETWORKDAYS.INTL(AL$4,AL$4,Chômés))),"*",Montant),
IF(AND(OFFSET(AL35,,-Sens)&lt;&gt;"",OR(OFFSET(AL$4,,-Sens)=Tout_JF_P,NOT(NETWORKDAYS.INTL(OFFSET(AL$4,,-Sens),OFFSET(AL$4,,-Sens),Chômés)))),IF(OR(AL$4=Tout_JF_P,NOT(NETWORKDAYS.INTL(AL$4,AL$4,Chômés))),"*",Montant),
"")))))),"")</f>
        <v/>
      </c>
      <c r="AM35" s="91" t="str">
        <f t="array" aca="1" ref="AM35" ca="1">IFERROR(IF(AM$4&lt;$D35,"",
IF(AM$4&gt;La_Dernière_Opération,"",
IF(AM$4=La_Dernière_Opération,Montant,
IF(AM$4=$D35,IF(OR(AM$4=Tout_JF_P,NOT(NETWORKDAYS.INTL(AM$4,AM$4,Chômés))),"*",Montant),
IF(_T_E=AM$4,IF(OR(AM$4=Tout_JF_P,NOT(NETWORKDAYS.INTL(AM$4,AM$4,Chômés))),"*",Montant),
IF(AND(OFFSET(AM35,,-Sens)&lt;&gt;"",OR(OFFSET(AM$4,,-Sens)=Tout_JF_P,NOT(NETWORKDAYS.INTL(OFFSET(AM$4,,-Sens),OFFSET(AM$4,,-Sens),Chômés)))),IF(OR(AM$4=Tout_JF_P,NOT(NETWORKDAYS.INTL(AM$4,AM$4,Chômés))),"*",Montant),
"")))))),"")</f>
        <v/>
      </c>
      <c r="AN35" s="91" t="str">
        <f t="array" aca="1" ref="AN35" ca="1">IFERROR(IF(AN$4&lt;$D35,"",
IF(AN$4&gt;La_Dernière_Opération,"",
IF(AN$4=La_Dernière_Opération,Montant,
IF(AN$4=$D35,IF(OR(AN$4=Tout_JF_P,NOT(NETWORKDAYS.INTL(AN$4,AN$4,Chômés))),"*",Montant),
IF(_T_E=AN$4,IF(OR(AN$4=Tout_JF_P,NOT(NETWORKDAYS.INTL(AN$4,AN$4,Chômés))),"*",Montant),
IF(AND(OFFSET(AN35,,-Sens)&lt;&gt;"",OR(OFFSET(AN$4,,-Sens)=Tout_JF_P,NOT(NETWORKDAYS.INTL(OFFSET(AN$4,,-Sens),OFFSET(AN$4,,-Sens),Chômés)))),IF(OR(AN$4=Tout_JF_P,NOT(NETWORKDAYS.INTL(AN$4,AN$4,Chômés))),"*",Montant),
"")))))),"")</f>
        <v/>
      </c>
      <c r="AO35" s="91" t="str">
        <f t="array" aca="1" ref="AO35" ca="1">IFERROR(IF(AO$4&lt;$D35,"",
IF(AO$4&gt;La_Dernière_Opération,"",
IF(AO$4=La_Dernière_Opération,Montant,
IF(AO$4=$D35,IF(OR(AO$4=Tout_JF_P,NOT(NETWORKDAYS.INTL(AO$4,AO$4,Chômés))),"*",Montant),
IF(_T_E=AO$4,IF(OR(AO$4=Tout_JF_P,NOT(NETWORKDAYS.INTL(AO$4,AO$4,Chômés))),"*",Montant),
IF(AND(OFFSET(AO35,,-Sens)&lt;&gt;"",OR(OFFSET(AO$4,,-Sens)=Tout_JF_P,NOT(NETWORKDAYS.INTL(OFFSET(AO$4,,-Sens),OFFSET(AO$4,,-Sens),Chômés)))),IF(OR(AO$4=Tout_JF_P,NOT(NETWORKDAYS.INTL(AO$4,AO$4,Chômés))),"*",Montant),
"")))))),"")</f>
        <v/>
      </c>
      <c r="AP35" s="91" t="str">
        <f t="array" aca="1" ref="AP35" ca="1">IFERROR(IF(AP$4&lt;$D35,"",
IF(AP$4&gt;La_Dernière_Opération,"",
IF(AP$4=La_Dernière_Opération,Montant,
IF(AP$4=$D35,IF(OR(AP$4=Tout_JF_P,NOT(NETWORKDAYS.INTL(AP$4,AP$4,Chômés))),"*",Montant),
IF(_T_E=AP$4,IF(OR(AP$4=Tout_JF_P,NOT(NETWORKDAYS.INTL(AP$4,AP$4,Chômés))),"*",Montant),
IF(AND(OFFSET(AP35,,-Sens)&lt;&gt;"",OR(OFFSET(AP$4,,-Sens)=Tout_JF_P,NOT(NETWORKDAYS.INTL(OFFSET(AP$4,,-Sens),OFFSET(AP$4,,-Sens),Chômés)))),IF(OR(AP$4=Tout_JF_P,NOT(NETWORKDAYS.INTL(AP$4,AP$4,Chômés))),"*",Montant),
"")))))),"")</f>
        <v/>
      </c>
      <c r="AQ35" s="91" t="str">
        <f t="array" aca="1" ref="AQ35" ca="1">IFERROR(IF(AQ$4&lt;$D35,"",
IF(AQ$4&gt;La_Dernière_Opération,"",
IF(AQ$4=La_Dernière_Opération,Montant,
IF(AQ$4=$D35,IF(OR(AQ$4=Tout_JF_P,NOT(NETWORKDAYS.INTL(AQ$4,AQ$4,Chômés))),"*",Montant),
IF(_T_E=AQ$4,IF(OR(AQ$4=Tout_JF_P,NOT(NETWORKDAYS.INTL(AQ$4,AQ$4,Chômés))),"*",Montant),
IF(AND(OFFSET(AQ35,,-Sens)&lt;&gt;"",OR(OFFSET(AQ$4,,-Sens)=Tout_JF_P,NOT(NETWORKDAYS.INTL(OFFSET(AQ$4,,-Sens),OFFSET(AQ$4,,-Sens),Chômés)))),IF(OR(AQ$4=Tout_JF_P,NOT(NETWORKDAYS.INTL(AQ$4,AQ$4,Chômés))),"*",Montant),
"")))))),"")</f>
        <v>VM</v>
      </c>
      <c r="AR35" s="91" t="str">
        <f t="array" aca="1" ref="AR35" ca="1">IFERROR(IF(AR$4&lt;$D35,"",
IF(AR$4&gt;La_Dernière_Opération,"",
IF(AR$4=La_Dernière_Opération,Montant,
IF(AR$4=$D35,IF(OR(AR$4=Tout_JF_P,NOT(NETWORKDAYS.INTL(AR$4,AR$4,Chômés))),"*",Montant),
IF(_T_E=AR$4,IF(OR(AR$4=Tout_JF_P,NOT(NETWORKDAYS.INTL(AR$4,AR$4,Chômés))),"*",Montant),
IF(AND(OFFSET(AR35,,-Sens)&lt;&gt;"",OR(OFFSET(AR$4,,-Sens)=Tout_JF_P,NOT(NETWORKDAYS.INTL(OFFSET(AR$4,,-Sens),OFFSET(AR$4,,-Sens),Chômés)))),IF(OR(AR$4=Tout_JF_P,NOT(NETWORKDAYS.INTL(AR$4,AR$4,Chômés))),"*",Montant),
"")))))),"")</f>
        <v/>
      </c>
      <c r="AS35" s="91" t="str">
        <f t="array" aca="1" ref="AS35" ca="1">IFERROR(IF(AS$4&lt;$D35,"",
IF(AS$4&gt;La_Dernière_Opération,"",
IF(AS$4=La_Dernière_Opération,Montant,
IF(AS$4=$D35,IF(OR(AS$4=Tout_JF_P,NOT(NETWORKDAYS.INTL(AS$4,AS$4,Chômés))),"*",Montant),
IF(_T_E=AS$4,IF(OR(AS$4=Tout_JF_P,NOT(NETWORKDAYS.INTL(AS$4,AS$4,Chômés))),"*",Montant),
IF(AND(OFFSET(AS35,,-Sens)&lt;&gt;"",OR(OFFSET(AS$4,,-Sens)=Tout_JF_P,NOT(NETWORKDAYS.INTL(OFFSET(AS$4,,-Sens),OFFSET(AS$4,,-Sens),Chômés)))),IF(OR(AS$4=Tout_JF_P,NOT(NETWORKDAYS.INTL(AS$4,AS$4,Chômés))),"*",Montant),
"")))))),"")</f>
        <v/>
      </c>
      <c r="AT35" s="91" t="str">
        <f t="array" aca="1" ref="AT35" ca="1">IFERROR(IF(AT$4&lt;$D35,"",
IF(AT$4&gt;La_Dernière_Opération,"",
IF(AT$4=La_Dernière_Opération,Montant,
IF(AT$4=$D35,IF(OR(AT$4=Tout_JF_P,NOT(NETWORKDAYS.INTL(AT$4,AT$4,Chômés))),"*",Montant),
IF(_T_E=AT$4,IF(OR(AT$4=Tout_JF_P,NOT(NETWORKDAYS.INTL(AT$4,AT$4,Chômés))),"*",Montant),
IF(AND(OFFSET(AT35,,-Sens)&lt;&gt;"",OR(OFFSET(AT$4,,-Sens)=Tout_JF_P,NOT(NETWORKDAYS.INTL(OFFSET(AT$4,,-Sens),OFFSET(AT$4,,-Sens),Chômés)))),IF(OR(AT$4=Tout_JF_P,NOT(NETWORKDAYS.INTL(AT$4,AT$4,Chômés))),"*",Montant),
"")))))),"")</f>
        <v/>
      </c>
      <c r="AU35" s="91" t="str">
        <f t="array" aca="1" ref="AU35" ca="1">IFERROR(IF(AU$4&lt;$D35,"",
IF(AU$4&gt;La_Dernière_Opération,"",
IF(AU$4=La_Dernière_Opération,Montant,
IF(AU$4=$D35,IF(OR(AU$4=Tout_JF_P,NOT(NETWORKDAYS.INTL(AU$4,AU$4,Chômés))),"*",Montant),
IF(_T_E=AU$4,IF(OR(AU$4=Tout_JF_P,NOT(NETWORKDAYS.INTL(AU$4,AU$4,Chômés))),"*",Montant),
IF(AND(OFFSET(AU35,,-Sens)&lt;&gt;"",OR(OFFSET(AU$4,,-Sens)=Tout_JF_P,NOT(NETWORKDAYS.INTL(OFFSET(AU$4,,-Sens),OFFSET(AU$4,,-Sens),Chômés)))),IF(OR(AU$4=Tout_JF_P,NOT(NETWORKDAYS.INTL(AU$4,AU$4,Chômés))),"*",Montant),
"")))))),"")</f>
        <v/>
      </c>
      <c r="AV35" s="91" t="str">
        <f t="array" aca="1" ref="AV35" ca="1">IFERROR(IF(AV$4&lt;$D35,"",
IF(AV$4&gt;La_Dernière_Opération,"",
IF(AV$4=La_Dernière_Opération,Montant,
IF(AV$4=$D35,IF(OR(AV$4=Tout_JF_P,NOT(NETWORKDAYS.INTL(AV$4,AV$4,Chômés))),"*",Montant),
IF(_T_E=AV$4,IF(OR(AV$4=Tout_JF_P,NOT(NETWORKDAYS.INTL(AV$4,AV$4,Chômés))),"*",Montant),
IF(AND(OFFSET(AV35,,-Sens)&lt;&gt;"",OR(OFFSET(AV$4,,-Sens)=Tout_JF_P,NOT(NETWORKDAYS.INTL(OFFSET(AV$4,,-Sens),OFFSET(AV$4,,-Sens),Chômés)))),IF(OR(AV$4=Tout_JF_P,NOT(NETWORKDAYS.INTL(AV$4,AV$4,Chômés))),"*",Montant),
"")))))),"")</f>
        <v/>
      </c>
      <c r="AW35" s="91" t="str">
        <f t="array" aca="1" ref="AW35" ca="1">IFERROR(IF(AW$4&lt;$D35,"",
IF(AW$4&gt;La_Dernière_Opération,"",
IF(AW$4=La_Dernière_Opération,Montant,
IF(AW$4=$D35,IF(OR(AW$4=Tout_JF_P,NOT(NETWORKDAYS.INTL(AW$4,AW$4,Chômés))),"*",Montant),
IF(_T_E=AW$4,IF(OR(AW$4=Tout_JF_P,NOT(NETWORKDAYS.INTL(AW$4,AW$4,Chômés))),"*",Montant),
IF(AND(OFFSET(AW35,,-Sens)&lt;&gt;"",OR(OFFSET(AW$4,,-Sens)=Tout_JF_P,NOT(NETWORKDAYS.INTL(OFFSET(AW$4,,-Sens),OFFSET(AW$4,,-Sens),Chômés)))),IF(OR(AW$4=Tout_JF_P,NOT(NETWORKDAYS.INTL(AW$4,AW$4,Chômés))),"*",Montant),
"")))))),"")</f>
        <v/>
      </c>
      <c r="AX35" s="91" t="str">
        <f t="array" aca="1" ref="AX35" ca="1">IFERROR(IF(AX$4&lt;$D35,"",
IF(AX$4&gt;La_Dernière_Opération,"",
IF(AX$4=La_Dernière_Opération,Montant,
IF(AX$4=$D35,IF(OR(AX$4=Tout_JF_P,NOT(NETWORKDAYS.INTL(AX$4,AX$4,Chômés))),"*",Montant),
IF(_T_E=AX$4,IF(OR(AX$4=Tout_JF_P,NOT(NETWORKDAYS.INTL(AX$4,AX$4,Chômés))),"*",Montant),
IF(AND(OFFSET(AX35,,-Sens)&lt;&gt;"",OR(OFFSET(AX$4,,-Sens)=Tout_JF_P,NOT(NETWORKDAYS.INTL(OFFSET(AX$4,,-Sens),OFFSET(AX$4,,-Sens),Chômés)))),IF(OR(AX$4=Tout_JF_P,NOT(NETWORKDAYS.INTL(AX$4,AX$4,Chômés))),"*",Montant),
"")))))),"")</f>
        <v/>
      </c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  <c r="OE35" s="5"/>
      <c r="OF35" s="5"/>
      <c r="OG35" s="5"/>
      <c r="OH35" s="5"/>
      <c r="OI35" s="5"/>
      <c r="OJ35" s="5"/>
      <c r="OK35" s="5"/>
      <c r="OL35" s="5"/>
      <c r="OM35" s="5"/>
      <c r="ON35" s="5"/>
      <c r="OO35" s="5"/>
      <c r="OP35" s="5"/>
      <c r="OQ35" s="5"/>
      <c r="OR35" s="5"/>
      <c r="OS35" s="5"/>
      <c r="OT35" s="5"/>
      <c r="OU35" s="5"/>
      <c r="OV35" s="5"/>
      <c r="OW35" s="5"/>
      <c r="OX35" s="5"/>
      <c r="OY35" s="5"/>
      <c r="OZ35" s="5"/>
      <c r="PA35" s="5"/>
      <c r="PB35" s="5"/>
      <c r="PC35" s="5"/>
      <c r="PD35" s="5"/>
      <c r="PE35" s="5"/>
      <c r="PF35" s="5"/>
      <c r="PG35" s="5"/>
      <c r="PH35" s="5"/>
      <c r="PI35" s="5"/>
      <c r="PJ35" s="5"/>
      <c r="PK35" s="5"/>
      <c r="PL35" s="5"/>
      <c r="PM35" s="5"/>
      <c r="PN35" s="5"/>
      <c r="PO35" s="5"/>
      <c r="PP35" s="5"/>
      <c r="PQ35" s="5"/>
      <c r="PR35" s="5"/>
      <c r="PS35" s="5"/>
      <c r="PT35" s="5"/>
      <c r="PU35" s="5"/>
      <c r="PV35" s="5"/>
      <c r="PW35" s="5"/>
      <c r="PX35" s="5"/>
      <c r="PY35" s="5"/>
      <c r="PZ35" s="5"/>
      <c r="QA35" s="5"/>
      <c r="QB35" s="5"/>
      <c r="QC35" s="5"/>
      <c r="QD35" s="5"/>
      <c r="QE35" s="5"/>
      <c r="QF35" s="5"/>
      <c r="QG35" s="5"/>
      <c r="QH35" s="5"/>
      <c r="QI35" s="5"/>
      <c r="QJ35" s="5"/>
      <c r="QK35" s="5"/>
      <c r="QL35" s="5"/>
      <c r="QM35" s="5"/>
      <c r="QN35" s="5"/>
      <c r="QO35" s="5"/>
      <c r="QP35" s="5"/>
      <c r="QQ35" s="5"/>
      <c r="QR35" s="5"/>
      <c r="QS35" s="5"/>
      <c r="QT35" s="5"/>
      <c r="QU35" s="5"/>
      <c r="QV35" s="5"/>
      <c r="QW35" s="5"/>
      <c r="QX35" s="5"/>
      <c r="QY35" s="5"/>
      <c r="QZ35" s="5"/>
      <c r="RA35" s="5"/>
      <c r="RB35" s="5"/>
      <c r="RC35" s="5"/>
      <c r="RD35" s="5"/>
      <c r="RE35" s="5"/>
      <c r="RF35" s="5"/>
      <c r="RG35" s="5"/>
      <c r="RH35" s="5"/>
      <c r="RI35" s="5"/>
      <c r="RJ35" s="5"/>
      <c r="RK35" s="5"/>
      <c r="RL35" s="5"/>
      <c r="RM35" s="5"/>
      <c r="RN35" s="5"/>
      <c r="RO35" s="5"/>
      <c r="RP35" s="5"/>
      <c r="RQ35" s="5"/>
      <c r="RR35" s="5"/>
      <c r="RS35" s="5"/>
      <c r="RT35" s="5"/>
      <c r="RU35" s="5"/>
      <c r="RV35" s="5"/>
      <c r="RW35" s="5"/>
      <c r="RX35" s="5"/>
      <c r="RY35" s="5"/>
      <c r="RZ35" s="5"/>
      <c r="SA35" s="5"/>
      <c r="SB35" s="5"/>
      <c r="SC35" s="5"/>
      <c r="SD35" s="5"/>
      <c r="SE35" s="5"/>
      <c r="SF35" s="5"/>
      <c r="SG35" s="5"/>
      <c r="SH35" s="5"/>
      <c r="SI35" s="5"/>
      <c r="SJ35" s="5"/>
      <c r="SK35" s="5"/>
      <c r="SL35" s="5"/>
      <c r="SM35" s="5"/>
      <c r="SN35" s="5"/>
      <c r="SO35" s="5"/>
      <c r="SP35" s="5"/>
      <c r="SQ35" s="5"/>
      <c r="SR35" s="5"/>
      <c r="SS35" s="5"/>
      <c r="ST35" s="5"/>
      <c r="SU35" s="5"/>
      <c r="SV35" s="5"/>
      <c r="SW35" s="5"/>
      <c r="SX35" s="5"/>
      <c r="SY35" s="5"/>
      <c r="SZ35" s="5"/>
      <c r="TA35" s="5"/>
      <c r="TB35" s="5"/>
      <c r="TC35" s="5"/>
      <c r="TD35" s="5"/>
      <c r="TE35" s="5"/>
      <c r="TF35" s="5"/>
      <c r="TG35" s="5"/>
      <c r="TH35" s="5"/>
      <c r="TI35" s="5"/>
      <c r="TJ35" s="5"/>
      <c r="TK35" s="5"/>
      <c r="TL35" s="5"/>
      <c r="TM35" s="5"/>
      <c r="TN35" s="5"/>
      <c r="TO35" s="5"/>
      <c r="TP35" s="5"/>
      <c r="TQ35" s="5"/>
      <c r="TR35" s="5"/>
      <c r="TS35" s="5"/>
      <c r="TT35" s="5"/>
      <c r="TU35" s="5"/>
      <c r="TV35" s="5"/>
      <c r="TW35" s="5"/>
      <c r="TX35" s="5"/>
      <c r="TY35" s="5"/>
      <c r="TZ35" s="5"/>
      <c r="UA35" s="5"/>
      <c r="UB35" s="5"/>
      <c r="UC35" s="5"/>
      <c r="UD35" s="5"/>
      <c r="UE35" s="5"/>
      <c r="UF35" s="5"/>
      <c r="UG35" s="5"/>
      <c r="UH35" s="5"/>
      <c r="UI35" s="5"/>
      <c r="UJ35" s="5"/>
      <c r="UK35" s="5"/>
      <c r="UL35" s="5"/>
      <c r="UM35" s="5"/>
      <c r="UN35" s="5"/>
      <c r="UO35" s="5"/>
      <c r="UP35" s="5"/>
      <c r="UQ35" s="5"/>
      <c r="UR35" s="5"/>
      <c r="US35" s="5"/>
      <c r="UT35" s="5"/>
      <c r="UU35" s="5"/>
      <c r="UV35" s="5"/>
      <c r="UW35" s="5"/>
      <c r="UX35" s="5"/>
      <c r="UY35" s="5"/>
      <c r="UZ35" s="5"/>
      <c r="VA35" s="5"/>
      <c r="VB35" s="5"/>
      <c r="VC35" s="5"/>
      <c r="VD35" s="5"/>
      <c r="VE35" s="5"/>
      <c r="VF35" s="5"/>
      <c r="VG35" s="5"/>
      <c r="VH35" s="5"/>
      <c r="VI35" s="5"/>
      <c r="VJ35" s="5"/>
      <c r="VK35" s="5"/>
      <c r="VL35" s="5"/>
      <c r="VM35" s="5"/>
      <c r="VN35" s="5"/>
      <c r="VO35" s="5"/>
      <c r="VP35" s="5"/>
      <c r="VQ35" s="5"/>
      <c r="VR35" s="5"/>
      <c r="VS35" s="5"/>
      <c r="VT35" s="5"/>
      <c r="VU35" s="5"/>
      <c r="VV35" s="5"/>
      <c r="VW35" s="5"/>
      <c r="VX35" s="5"/>
      <c r="VY35" s="5"/>
      <c r="VZ35" s="5"/>
      <c r="WA35" s="5"/>
      <c r="WB35" s="5"/>
      <c r="WC35" s="5"/>
      <c r="WD35" s="5"/>
      <c r="WE35" s="5"/>
      <c r="WF35" s="5"/>
      <c r="WG35" s="5"/>
      <c r="WH35" s="5"/>
      <c r="WI35" s="5"/>
      <c r="WJ35" s="5"/>
      <c r="WK35" s="5"/>
      <c r="WL35" s="5"/>
      <c r="WM35" s="5"/>
      <c r="WN35" s="5"/>
      <c r="WO35" s="5"/>
      <c r="WP35" s="5"/>
      <c r="WQ35" s="5"/>
      <c r="WR35" s="5"/>
      <c r="WS35" s="5"/>
      <c r="WT35" s="5"/>
      <c r="WU35" s="5"/>
      <c r="WV35" s="5"/>
      <c r="WW35" s="5"/>
      <c r="WX35" s="5"/>
      <c r="WY35" s="5"/>
      <c r="WZ35" s="5"/>
      <c r="XA35" s="5"/>
      <c r="XB35" s="5"/>
      <c r="XC35" s="5"/>
      <c r="XD35" s="5"/>
      <c r="XE35" s="5"/>
      <c r="XF35" s="5"/>
      <c r="XG35" s="5"/>
      <c r="XH35" s="5"/>
      <c r="XI35" s="5"/>
      <c r="XJ35" s="5"/>
      <c r="XK35" s="5"/>
      <c r="XL35" s="5"/>
      <c r="XM35" s="5"/>
      <c r="XN35" s="5"/>
      <c r="XO35" s="5"/>
      <c r="XP35" s="5"/>
      <c r="XQ35" s="5"/>
      <c r="XR35" s="5"/>
      <c r="XS35" s="5"/>
      <c r="XT35" s="5"/>
      <c r="XU35" s="5"/>
      <c r="XV35" s="5"/>
      <c r="XW35" s="5"/>
      <c r="XX35" s="5"/>
      <c r="XY35" s="5"/>
      <c r="XZ35" s="5"/>
      <c r="YA35" s="5"/>
      <c r="YB35" s="5"/>
      <c r="YC35" s="5"/>
      <c r="YD35" s="5"/>
      <c r="YE35" s="5"/>
      <c r="YF35" s="5"/>
      <c r="YG35" s="5"/>
      <c r="YH35" s="5"/>
      <c r="YI35" s="5"/>
      <c r="YJ35" s="5"/>
      <c r="YK35" s="5"/>
      <c r="YL35" s="5"/>
      <c r="YM35" s="5"/>
      <c r="YN35" s="5"/>
      <c r="YO35" s="5"/>
      <c r="YP35" s="5"/>
      <c r="YQ35" s="5"/>
      <c r="YR35" s="5"/>
      <c r="YS35" s="5"/>
      <c r="YT35" s="5"/>
      <c r="YU35" s="5"/>
      <c r="YV35" s="5"/>
      <c r="YW35" s="5"/>
      <c r="YX35" s="5"/>
      <c r="YY35" s="5"/>
      <c r="YZ35" s="5"/>
      <c r="ZA35" s="5"/>
      <c r="ZB35" s="5"/>
      <c r="ZC35" s="5"/>
      <c r="ZD35" s="5"/>
      <c r="ZE35" s="5"/>
      <c r="ZF35" s="5"/>
      <c r="ZG35" s="5"/>
      <c r="ZH35" s="5"/>
      <c r="ZI35" s="5"/>
      <c r="ZJ35" s="5"/>
      <c r="ZK35" s="5"/>
      <c r="ZL35" s="5"/>
      <c r="ZM35" s="5"/>
      <c r="ZN35" s="5"/>
      <c r="ZO35" s="5"/>
      <c r="ZP35" s="5"/>
      <c r="ZQ35" s="5"/>
      <c r="ZR35" s="5"/>
      <c r="ZS35" s="5"/>
      <c r="ZT35" s="5"/>
      <c r="ZU35" s="5"/>
      <c r="ZV35" s="5"/>
      <c r="ZW35" s="5"/>
      <c r="ZX35" s="5"/>
      <c r="ZY35" s="5"/>
      <c r="ZZ35" s="5"/>
    </row>
    <row r="36" spans="1:702" ht="26.25" x14ac:dyDescent="0.25">
      <c r="A36" s="61" t="s">
        <v>143</v>
      </c>
      <c r="B36" s="44" t="s">
        <v>167</v>
      </c>
      <c r="C36" s="35"/>
      <c r="D36" s="56">
        <v>43821</v>
      </c>
      <c r="E36" s="30" t="s">
        <v>56</v>
      </c>
      <c r="F36" s="30">
        <v>10000</v>
      </c>
      <c r="G36" s="35"/>
      <c r="H36" s="56">
        <f t="array" aca="1" ref="H36" ca="1">IF(OR($D36=Fériés,$D36=Ponts,NOT(NETWORKDAYS.INTL($D36,$D36,Chômés))),"Erreur de",IF($D36="","Absence de",IFERROR(
IF($I36="Terminé","Opération",
IF(TODAY()&lt;=$D36,$D36,
IF($I36&lt;WORKDAY.INTL(Prochaine_Echéance,IF(OR(WORKDAY.INTL(Prochaine_Echéance,0,Chômés,Tout_JF_P)=Tout_JF_P),1,0)*Sens,Chômés,Tout_JF_P),
$I36,
WORKDAY.INTL(Prochaine_Echéance,IF(OR(WORKDAY.INTL(Prochaine_Echéance,0,Chômés,Tout_JF_P)=Tout_JF_P),1,0)*Sens,Chômés,Tout_JF_P))
)),
IF($D36="","Absence de","Erreur de"))))</f>
        <v>44004</v>
      </c>
      <c r="I36" s="60" t="str">
        <f t="array" aca="1" ref="I36" ca="1">IF(OR($D36=Fériés,$D36=Ponts,NOT(NETWORKDAYS.INTL($D36,$D36,Chômés))),"date de début",IFERROR(
IF(La_Dernière_Opération&gt;EDATE($D36,100),"Perpétuel",
IF(La_Dernière_Opération&lt;TODAY(),"Terminé",La_Dernière_Opération)),IF(AND(ISNUMBER($D36),$E36=""),"périodicité","date de début")))</f>
        <v>Perpétuel</v>
      </c>
      <c r="J36" s="40" t="str">
        <f t="array" aca="1" ref="J36" ca="1">IFERROR(IF(J$4&lt;$D36,"",
IF(J$4&gt;La_Dernière_Opération,"",
IF(J$4=La_Dernière_Opération,Montant,
IF(J$4=$D36,IF(OR(J$4=Tout_JF_P,NOT(NETWORKDAYS.INTL(J$4,J$4,Chômés))),"*",Montant),
IF(_T_E=J$4,IF(OR(J$4=Tout_JF_P,NOT(NETWORKDAYS.INTL(J$4,J$4,Chômés))),"*",Montant),
IF(AND(OFFSET(J36,,-Sens)&lt;&gt;"",OR(OFFSET(J$4,,-Sens)=Tout_JF_P,NOT(NETWORKDAYS.INTL(OFFSET(J$4,,-Sens),OFFSET(J$4,,-Sens),Chômés)))),IF(OR(J$4=Tout_JF_P,NOT(NETWORKDAYS.INTL(J$4,J$4,Chômés))),"*",Montant),
"")))))),"")</f>
        <v/>
      </c>
      <c r="K36" s="40" t="str">
        <f t="array" aca="1" ref="K36" ca="1">IFERROR(IF(K$4&lt;$D36,"",
IF(K$4&gt;La_Dernière_Opération,"",
IF(K$4=La_Dernière_Opération,Montant,
IF(K$4=$D36,IF(OR(K$4=Tout_JF_P,NOT(NETWORKDAYS.INTL(K$4,K$4,Chômés))),"*",Montant),
IF(_T_E=K$4,IF(OR(K$4=Tout_JF_P,NOT(NETWORKDAYS.INTL(K$4,K$4,Chômés))),"*",Montant),
IF(AND(OFFSET(K36,,-Sens)&lt;&gt;"",OR(OFFSET(K$4,,-Sens)=Tout_JF_P,NOT(NETWORKDAYS.INTL(OFFSET(K$4,,-Sens),OFFSET(K$4,,-Sens),Chômés)))),IF(OR(K$4=Tout_JF_P,NOT(NETWORKDAYS.INTL(K$4,K$4,Chômés))),"*",Montant),
"")))))),"")</f>
        <v/>
      </c>
      <c r="L36" s="40" t="str">
        <f t="array" aca="1" ref="L36" ca="1">IFERROR(IF(L$4&lt;$D36,"",
IF(L$4&gt;La_Dernière_Opération,"",
IF(L$4=La_Dernière_Opération,Montant,
IF(L$4=$D36,IF(OR(L$4=Tout_JF_P,NOT(NETWORKDAYS.INTL(L$4,L$4,Chômés))),"*",Montant),
IF(_T_E=L$4,IF(OR(L$4=Tout_JF_P,NOT(NETWORKDAYS.INTL(L$4,L$4,Chômés))),"*",Montant),
IF(AND(OFFSET(L36,,-Sens)&lt;&gt;"",OR(OFFSET(L$4,,-Sens)=Tout_JF_P,NOT(NETWORKDAYS.INTL(OFFSET(L$4,,-Sens),OFFSET(L$4,,-Sens),Chômés)))),IF(OR(L$4=Tout_JF_P,NOT(NETWORKDAYS.INTL(L$4,L$4,Chômés))),"*",Montant),
"")))))),"")</f>
        <v/>
      </c>
      <c r="M36" s="40" t="str">
        <f t="array" aca="1" ref="M36" ca="1">IFERROR(IF(M$4&lt;$D36,"",
IF(M$4&gt;La_Dernière_Opération,"",
IF(M$4=La_Dernière_Opération,Montant,
IF(M$4=$D36,IF(OR(M$4=Tout_JF_P,NOT(NETWORKDAYS.INTL(M$4,M$4,Chômés))),"*",Montant),
IF(_T_E=M$4,IF(OR(M$4=Tout_JF_P,NOT(NETWORKDAYS.INTL(M$4,M$4,Chômés))),"*",Montant),
IF(AND(OFFSET(M36,,-Sens)&lt;&gt;"",OR(OFFSET(M$4,,-Sens)=Tout_JF_P,NOT(NETWORKDAYS.INTL(OFFSET(M$4,,-Sens),OFFSET(M$4,,-Sens),Chômés)))),IF(OR(M$4=Tout_JF_P,NOT(NETWORKDAYS.INTL(M$4,M$4,Chômés))),"*",Montant),
"")))))),"")</f>
        <v/>
      </c>
      <c r="N36" s="40" t="str">
        <f t="array" aca="1" ref="N36" ca="1">IFERROR(IF(N$4&lt;$D36,"",
IF(N$4&gt;La_Dernière_Opération,"",
IF(N$4=La_Dernière_Opération,Montant,
IF(N$4=$D36,IF(OR(N$4=Tout_JF_P,NOT(NETWORKDAYS.INTL(N$4,N$4,Chômés))),"*",Montant),
IF(_T_E=N$4,IF(OR(N$4=Tout_JF_P,NOT(NETWORKDAYS.INTL(N$4,N$4,Chômés))),"*",Montant),
IF(AND(OFFSET(N36,,-Sens)&lt;&gt;"",OR(OFFSET(N$4,,-Sens)=Tout_JF_P,NOT(NETWORKDAYS.INTL(OFFSET(N$4,,-Sens),OFFSET(N$4,,-Sens),Chômés)))),IF(OR(N$4=Tout_JF_P,NOT(NETWORKDAYS.INTL(N$4,N$4,Chômés))),"*",Montant),
"")))))),"")</f>
        <v/>
      </c>
      <c r="O36" s="40" t="str">
        <f t="array" aca="1" ref="O36" ca="1">IFERROR(IF(O$4&lt;$D36,"",
IF(O$4&gt;La_Dernière_Opération,"",
IF(O$4=La_Dernière_Opération,Montant,
IF(O$4=$D36,IF(OR(O$4=Tout_JF_P,NOT(NETWORKDAYS.INTL(O$4,O$4,Chômés))),"*",Montant),
IF(_T_E=O$4,IF(OR(O$4=Tout_JF_P,NOT(NETWORKDAYS.INTL(O$4,O$4,Chômés))),"*",Montant),
IF(AND(OFFSET(O36,,-Sens)&lt;&gt;"",OR(OFFSET(O$4,,-Sens)=Tout_JF_P,NOT(NETWORKDAYS.INTL(OFFSET(O$4,,-Sens),OFFSET(O$4,,-Sens),Chômés)))),IF(OR(O$4=Tout_JF_P,NOT(NETWORKDAYS.INTL(O$4,O$4,Chômés))),"*",Montant),
"")))))),"")</f>
        <v/>
      </c>
      <c r="P36" s="40" t="str">
        <f t="array" aca="1" ref="P36" ca="1">IFERROR(IF(P$4&lt;$D36,"",
IF(P$4&gt;La_Dernière_Opération,"",
IF(P$4=La_Dernière_Opération,Montant,
IF(P$4=$D36,IF(OR(P$4=Tout_JF_P,NOT(NETWORKDAYS.INTL(P$4,P$4,Chômés))),"*",Montant),
IF(_T_E=P$4,IF(OR(P$4=Tout_JF_P,NOT(NETWORKDAYS.INTL(P$4,P$4,Chômés))),"*",Montant),
IF(AND(OFFSET(P36,,-Sens)&lt;&gt;"",OR(OFFSET(P$4,,-Sens)=Tout_JF_P,NOT(NETWORKDAYS.INTL(OFFSET(P$4,,-Sens),OFFSET(P$4,,-Sens),Chômés)))),IF(OR(P$4=Tout_JF_P,NOT(NETWORKDAYS.INTL(P$4,P$4,Chômés))),"*",Montant),
"")))))),"")</f>
        <v/>
      </c>
      <c r="Q36" s="40" t="str">
        <f t="array" aca="1" ref="Q36" ca="1">IFERROR(IF(Q$4&lt;$D36,"",
IF(Q$4&gt;La_Dernière_Opération,"",
IF(Q$4=La_Dernière_Opération,Montant,
IF(Q$4=$D36,IF(OR(Q$4=Tout_JF_P,NOT(NETWORKDAYS.INTL(Q$4,Q$4,Chômés))),"*",Montant),
IF(_T_E=Q$4,IF(OR(Q$4=Tout_JF_P,NOT(NETWORKDAYS.INTL(Q$4,Q$4,Chômés))),"*",Montant),
IF(AND(OFFSET(Q36,,-Sens)&lt;&gt;"",OR(OFFSET(Q$4,,-Sens)=Tout_JF_P,NOT(NETWORKDAYS.INTL(OFFSET(Q$4,,-Sens),OFFSET(Q$4,,-Sens),Chômés)))),IF(OR(Q$4=Tout_JF_P,NOT(NETWORKDAYS.INTL(Q$4,Q$4,Chômés))),"*",Montant),
"")))))),"")</f>
        <v/>
      </c>
      <c r="R36" s="91" t="str">
        <f t="array" aca="1" ref="R36" ca="1">IFERROR(IF(R$4&lt;$D36,"",
IF(R$4&gt;La_Dernière_Opération,"",
IF(R$4=La_Dernière_Opération,Montant,
IF(R$4=$D36,IF(OR(R$4=Tout_JF_P,NOT(NETWORKDAYS.INTL(R$4,R$4,Chômés))),"*",Montant),
IF(_T_E=R$4,IF(OR(R$4=Tout_JF_P,NOT(NETWORKDAYS.INTL(R$4,R$4,Chômés))),"*",Montant),
IF(AND(OFFSET(R36,,-Sens)&lt;&gt;"",OR(OFFSET(R$4,,-Sens)=Tout_JF_P,NOT(NETWORKDAYS.INTL(OFFSET(R$4,,-Sens),OFFSET(R$4,,-Sens),Chômés)))),IF(OR(R$4=Tout_JF_P,NOT(NETWORKDAYS.INTL(R$4,R$4,Chômés))),"*",Montant),
"")))))),"")</f>
        <v/>
      </c>
      <c r="S36" s="91" t="str">
        <f t="array" aca="1" ref="S36" ca="1">IFERROR(IF(S$4&lt;$D36,"",
IF(S$4&gt;La_Dernière_Opération,"",
IF(S$4=La_Dernière_Opération,Montant,
IF(S$4=$D36,IF(OR(S$4=Tout_JF_P,NOT(NETWORKDAYS.INTL(S$4,S$4,Chômés))),"*",Montant),
IF(_T_E=S$4,IF(OR(S$4=Tout_JF_P,NOT(NETWORKDAYS.INTL(S$4,S$4,Chômés))),"*",Montant),
IF(AND(OFFSET(S36,,-Sens)&lt;&gt;"",OR(OFFSET(S$4,,-Sens)=Tout_JF_P,NOT(NETWORKDAYS.INTL(OFFSET(S$4,,-Sens),OFFSET(S$4,,-Sens),Chômés)))),IF(OR(S$4=Tout_JF_P,NOT(NETWORKDAYS.INTL(S$4,S$4,Chômés))),"*",Montant),
"")))))),"")</f>
        <v/>
      </c>
      <c r="T36" s="91" t="str">
        <f t="array" aca="1" ref="T36" ca="1">IFERROR(IF(T$4&lt;$D36,"",
IF(T$4&gt;La_Dernière_Opération,"",
IF(T$4=La_Dernière_Opération,Montant,
IF(T$4=$D36,IF(OR(T$4=Tout_JF_P,NOT(NETWORKDAYS.INTL(T$4,T$4,Chômés))),"*",Montant),
IF(_T_E=T$4,IF(OR(T$4=Tout_JF_P,NOT(NETWORKDAYS.INTL(T$4,T$4,Chômés))),"*",Montant),
IF(AND(OFFSET(T36,,-Sens)&lt;&gt;"",OR(OFFSET(T$4,,-Sens)=Tout_JF_P,NOT(NETWORKDAYS.INTL(OFFSET(T$4,,-Sens),OFFSET(T$4,,-Sens),Chômés)))),IF(OR(T$4=Tout_JF_P,NOT(NETWORKDAYS.INTL(T$4,T$4,Chômés))),"*",Montant),
"")))))),"")</f>
        <v/>
      </c>
      <c r="U36" s="91" t="str">
        <f t="array" aca="1" ref="U36" ca="1">IFERROR(IF(U$4&lt;$D36,"",
IF(U$4&gt;La_Dernière_Opération,"",
IF(U$4=La_Dernière_Opération,Montant,
IF(U$4=$D36,IF(OR(U$4=Tout_JF_P,NOT(NETWORKDAYS.INTL(U$4,U$4,Chômés))),"*",Montant),
IF(_T_E=U$4,IF(OR(U$4=Tout_JF_P,NOT(NETWORKDAYS.INTL(U$4,U$4,Chômés))),"*",Montant),
IF(AND(OFFSET(U36,,-Sens)&lt;&gt;"",OR(OFFSET(U$4,,-Sens)=Tout_JF_P,NOT(NETWORKDAYS.INTL(OFFSET(U$4,,-Sens),OFFSET(U$4,,-Sens),Chômés)))),IF(OR(U$4=Tout_JF_P,NOT(NETWORKDAYS.INTL(U$4,U$4,Chômés))),"*",Montant),
"")))))),"")</f>
        <v/>
      </c>
      <c r="V36" s="91" t="str">
        <f t="array" aca="1" ref="V36" ca="1">IFERROR(IF(V$4&lt;$D36,"",
IF(V$4&gt;La_Dernière_Opération,"",
IF(V$4=La_Dernière_Opération,Montant,
IF(V$4=$D36,IF(OR(V$4=Tout_JF_P,NOT(NETWORKDAYS.INTL(V$4,V$4,Chômés))),"*",Montant),
IF(_T_E=V$4,IF(OR(V$4=Tout_JF_P,NOT(NETWORKDAYS.INTL(V$4,V$4,Chômés))),"*",Montant),
IF(AND(OFFSET(V36,,-Sens)&lt;&gt;"",OR(OFFSET(V$4,,-Sens)=Tout_JF_P,NOT(NETWORKDAYS.INTL(OFFSET(V$4,,-Sens),OFFSET(V$4,,-Sens),Chômés)))),IF(OR(V$4=Tout_JF_P,NOT(NETWORKDAYS.INTL(V$4,V$4,Chômés))),"*",Montant),
"")))))),"")</f>
        <v/>
      </c>
      <c r="W36" s="91" t="str">
        <f t="array" aca="1" ref="W36" ca="1">IFERROR(IF(W$4&lt;$D36,"",
IF(W$4&gt;La_Dernière_Opération,"",
IF(W$4=La_Dernière_Opération,Montant,
IF(W$4=$D36,IF(OR(W$4=Tout_JF_P,NOT(NETWORKDAYS.INTL(W$4,W$4,Chômés))),"*",Montant),
IF(_T_E=W$4,IF(OR(W$4=Tout_JF_P,NOT(NETWORKDAYS.INTL(W$4,W$4,Chômés))),"*",Montant),
IF(AND(OFFSET(W36,,-Sens)&lt;&gt;"",OR(OFFSET(W$4,,-Sens)=Tout_JF_P,NOT(NETWORKDAYS.INTL(OFFSET(W$4,,-Sens),OFFSET(W$4,,-Sens),Chômés)))),IF(OR(W$4=Tout_JF_P,NOT(NETWORKDAYS.INTL(W$4,W$4,Chômés))),"*",Montant),
"")))))),"")</f>
        <v/>
      </c>
      <c r="X36" s="91" t="str">
        <f t="array" aca="1" ref="X36" ca="1">IFERROR(IF(X$4&lt;$D36,"",
IF(X$4&gt;La_Dernière_Opération,"",
IF(X$4=La_Dernière_Opération,Montant,
IF(X$4=$D36,IF(OR(X$4=Tout_JF_P,NOT(NETWORKDAYS.INTL(X$4,X$4,Chômés))),"*",Montant),
IF(_T_E=X$4,IF(OR(X$4=Tout_JF_P,NOT(NETWORKDAYS.INTL(X$4,X$4,Chômés))),"*",Montant),
IF(AND(OFFSET(X36,,-Sens)&lt;&gt;"",OR(OFFSET(X$4,,-Sens)=Tout_JF_P,NOT(NETWORKDAYS.INTL(OFFSET(X$4,,-Sens),OFFSET(X$4,,-Sens),Chômés)))),IF(OR(X$4=Tout_JF_P,NOT(NETWORKDAYS.INTL(X$4,X$4,Chômés))),"*",Montant),
"")))))),"")</f>
        <v/>
      </c>
      <c r="Y36" s="91" t="str">
        <f t="array" aca="1" ref="Y36" ca="1">IFERROR(IF(Y$4&lt;$D36,"",
IF(Y$4&gt;La_Dernière_Opération,"",
IF(Y$4=La_Dernière_Opération,Montant,
IF(Y$4=$D36,IF(OR(Y$4=Tout_JF_P,NOT(NETWORKDAYS.INTL(Y$4,Y$4,Chômés))),"*",Montant),
IF(_T_E=Y$4,IF(OR(Y$4=Tout_JF_P,NOT(NETWORKDAYS.INTL(Y$4,Y$4,Chômés))),"*",Montant),
IF(AND(OFFSET(Y36,,-Sens)&lt;&gt;"",OR(OFFSET(Y$4,,-Sens)=Tout_JF_P,NOT(NETWORKDAYS.INTL(OFFSET(Y$4,,-Sens),OFFSET(Y$4,,-Sens),Chômés)))),IF(OR(Y$4=Tout_JF_P,NOT(NETWORKDAYS.INTL(Y$4,Y$4,Chômés))),"*",Montant),
"")))))),"")</f>
        <v/>
      </c>
      <c r="Z36" s="91" t="str">
        <f t="array" aca="1" ref="Z36" ca="1">IFERROR(IF(Z$4&lt;$D36,"",
IF(Z$4&gt;La_Dernière_Opération,"",
IF(Z$4=La_Dernière_Opération,Montant,
IF(Z$4=$D36,IF(OR(Z$4=Tout_JF_P,NOT(NETWORKDAYS.INTL(Z$4,Z$4,Chômés))),"*",Montant),
IF(_T_E=Z$4,IF(OR(Z$4=Tout_JF_P,NOT(NETWORKDAYS.INTL(Z$4,Z$4,Chômés))),"*",Montant),
IF(AND(OFFSET(Z36,,-Sens)&lt;&gt;"",OR(OFFSET(Z$4,,-Sens)=Tout_JF_P,NOT(NETWORKDAYS.INTL(OFFSET(Z$4,,-Sens),OFFSET(Z$4,,-Sens),Chômés)))),IF(OR(Z$4=Tout_JF_P,NOT(NETWORKDAYS.INTL(Z$4,Z$4,Chômés))),"*",Montant),
"")))))),"")</f>
        <v/>
      </c>
      <c r="AA36" s="91" t="str">
        <f t="array" aca="1" ref="AA36" ca="1">IFERROR(IF(AA$4&lt;$D36,"",
IF(AA$4&gt;La_Dernière_Opération,"",
IF(AA$4=La_Dernière_Opération,Montant,
IF(AA$4=$D36,IF(OR(AA$4=Tout_JF_P,NOT(NETWORKDAYS.INTL(AA$4,AA$4,Chômés))),"*",Montant),
IF(_T_E=AA$4,IF(OR(AA$4=Tout_JF_P,NOT(NETWORKDAYS.INTL(AA$4,AA$4,Chômés))),"*",Montant),
IF(AND(OFFSET(AA36,,-Sens)&lt;&gt;"",OR(OFFSET(AA$4,,-Sens)=Tout_JF_P,NOT(NETWORKDAYS.INTL(OFFSET(AA$4,,-Sens),OFFSET(AA$4,,-Sens),Chômés)))),IF(OR(AA$4=Tout_JF_P,NOT(NETWORKDAYS.INTL(AA$4,AA$4,Chômés))),"*",Montant),
"")))))),"")</f>
        <v/>
      </c>
      <c r="AB36" s="91" t="str">
        <f t="array" aca="1" ref="AB36" ca="1">IFERROR(IF(AB$4&lt;$D36,"",
IF(AB$4&gt;La_Dernière_Opération,"",
IF(AB$4=La_Dernière_Opération,Montant,
IF(AB$4=$D36,IF(OR(AB$4=Tout_JF_P,NOT(NETWORKDAYS.INTL(AB$4,AB$4,Chômés))),"*",Montant),
IF(_T_E=AB$4,IF(OR(AB$4=Tout_JF_P,NOT(NETWORKDAYS.INTL(AB$4,AB$4,Chômés))),"*",Montant),
IF(AND(OFFSET(AB36,,-Sens)&lt;&gt;"",OR(OFFSET(AB$4,,-Sens)=Tout_JF_P,NOT(NETWORKDAYS.INTL(OFFSET(AB$4,,-Sens),OFFSET(AB$4,,-Sens),Chômés)))),IF(OR(AB$4=Tout_JF_P,NOT(NETWORKDAYS.INTL(AB$4,AB$4,Chômés))),"*",Montant),
"")))))),"")</f>
        <v/>
      </c>
      <c r="AC36" s="91" t="str">
        <f t="array" aca="1" ref="AC36" ca="1">IFERROR(IF(AC$4&lt;$D36,"",
IF(AC$4&gt;La_Dernière_Opération,"",
IF(AC$4=La_Dernière_Opération,Montant,
IF(AC$4=$D36,IF(OR(AC$4=Tout_JF_P,NOT(NETWORKDAYS.INTL(AC$4,AC$4,Chômés))),"*",Montant),
IF(_T_E=AC$4,IF(OR(AC$4=Tout_JF_P,NOT(NETWORKDAYS.INTL(AC$4,AC$4,Chômés))),"*",Montant),
IF(AND(OFFSET(AC36,,-Sens)&lt;&gt;"",OR(OFFSET(AC$4,,-Sens)=Tout_JF_P,NOT(NETWORKDAYS.INTL(OFFSET(AC$4,,-Sens),OFFSET(AC$4,,-Sens),Chômés)))),IF(OR(AC$4=Tout_JF_P,NOT(NETWORKDAYS.INTL(AC$4,AC$4,Chômés))),"*",Montant),
"")))))),"")</f>
        <v/>
      </c>
      <c r="AD36" s="91" t="str">
        <f t="array" aca="1" ref="AD36" ca="1">IFERROR(IF(AD$4&lt;$D36,"",
IF(AD$4&gt;La_Dernière_Opération,"",
IF(AD$4=La_Dernière_Opération,Montant,
IF(AD$4=$D36,IF(OR(AD$4=Tout_JF_P,NOT(NETWORKDAYS.INTL(AD$4,AD$4,Chômés))),"*",Montant),
IF(_T_E=AD$4,IF(OR(AD$4=Tout_JF_P,NOT(NETWORKDAYS.INTL(AD$4,AD$4,Chômés))),"*",Montant),
IF(AND(OFFSET(AD36,,-Sens)&lt;&gt;"",OR(OFFSET(AD$4,,-Sens)=Tout_JF_P,NOT(NETWORKDAYS.INTL(OFFSET(AD$4,,-Sens),OFFSET(AD$4,,-Sens),Chômés)))),IF(OR(AD$4=Tout_JF_P,NOT(NETWORKDAYS.INTL(AD$4,AD$4,Chômés))),"*",Montant),
"")))))),"")</f>
        <v/>
      </c>
      <c r="AE36" s="91" t="str">
        <f t="array" aca="1" ref="AE36" ca="1">IFERROR(IF(AE$4&lt;$D36,"",
IF(AE$4&gt;La_Dernière_Opération,"",
IF(AE$4=La_Dernière_Opération,Montant,
IF(AE$4=$D36,IF(OR(AE$4=Tout_JF_P,NOT(NETWORKDAYS.INTL(AE$4,AE$4,Chômés))),"*",Montant),
IF(_T_E=AE$4,IF(OR(AE$4=Tout_JF_P,NOT(NETWORKDAYS.INTL(AE$4,AE$4,Chômés))),"*",Montant),
IF(AND(OFFSET(AE36,,-Sens)&lt;&gt;"",OR(OFFSET(AE$4,,-Sens)=Tout_JF_P,NOT(NETWORKDAYS.INTL(OFFSET(AE$4,,-Sens),OFFSET(AE$4,,-Sens),Chômés)))),IF(OR(AE$4=Tout_JF_P,NOT(NETWORKDAYS.INTL(AE$4,AE$4,Chômés))),"*",Montant),
"")))))),"")</f>
        <v/>
      </c>
      <c r="AF36" s="91" t="str">
        <f t="array" aca="1" ref="AF36" ca="1">IFERROR(IF(AF$4&lt;$D36,"",
IF(AF$4&gt;La_Dernière_Opération,"",
IF(AF$4=La_Dernière_Opération,Montant,
IF(AF$4=$D36,IF(OR(AF$4=Tout_JF_P,NOT(NETWORKDAYS.INTL(AF$4,AF$4,Chômés))),"*",Montant),
IF(_T_E=AF$4,IF(OR(AF$4=Tout_JF_P,NOT(NETWORKDAYS.INTL(AF$4,AF$4,Chômés))),"*",Montant),
IF(AND(OFFSET(AF36,,-Sens)&lt;&gt;"",OR(OFFSET(AF$4,,-Sens)=Tout_JF_P,NOT(NETWORKDAYS.INTL(OFFSET(AF$4,,-Sens),OFFSET(AF$4,,-Sens),Chômés)))),IF(OR(AF$4=Tout_JF_P,NOT(NETWORKDAYS.INTL(AF$4,AF$4,Chômés))),"*",Montant),
"")))))),"")</f>
        <v/>
      </c>
      <c r="AG36" s="91" t="str">
        <f t="array" aca="1" ref="AG36" ca="1">IFERROR(IF(AG$4&lt;$D36,"",
IF(AG$4&gt;La_Dernière_Opération,"",
IF(AG$4=La_Dernière_Opération,Montant,
IF(AG$4=$D36,IF(OR(AG$4=Tout_JF_P,NOT(NETWORKDAYS.INTL(AG$4,AG$4,Chômés))),"*",Montant),
IF(_T_E=AG$4,IF(OR(AG$4=Tout_JF_P,NOT(NETWORKDAYS.INTL(AG$4,AG$4,Chômés))),"*",Montant),
IF(AND(OFFSET(AG36,,-Sens)&lt;&gt;"",OR(OFFSET(AG$4,,-Sens)=Tout_JF_P,NOT(NETWORKDAYS.INTL(OFFSET(AG$4,,-Sens),OFFSET(AG$4,,-Sens),Chômés)))),IF(OR(AG$4=Tout_JF_P,NOT(NETWORKDAYS.INTL(AG$4,AG$4,Chômés))),"*",Montant),
"")))))),"")</f>
        <v/>
      </c>
      <c r="AH36" s="91" t="str">
        <f t="array" aca="1" ref="AH36" ca="1">IFERROR(IF(AH$4&lt;$D36,"",
IF(AH$4&gt;La_Dernière_Opération,"",
IF(AH$4=La_Dernière_Opération,Montant,
IF(AH$4=$D36,IF(OR(AH$4=Tout_JF_P,NOT(NETWORKDAYS.INTL(AH$4,AH$4,Chômés))),"*",Montant),
IF(_T_E=AH$4,IF(OR(AH$4=Tout_JF_P,NOT(NETWORKDAYS.INTL(AH$4,AH$4,Chômés))),"*",Montant),
IF(AND(OFFSET(AH36,,-Sens)&lt;&gt;"",OR(OFFSET(AH$4,,-Sens)=Tout_JF_P,NOT(NETWORKDAYS.INTL(OFFSET(AH$4,,-Sens),OFFSET(AH$4,,-Sens),Chômés)))),IF(OR(AH$4=Tout_JF_P,NOT(NETWORKDAYS.INTL(AH$4,AH$4,Chômés))),"*",Montant),
"")))))),"")</f>
        <v/>
      </c>
      <c r="AI36" s="91" t="str">
        <f t="array" aca="1" ref="AI36" ca="1">IFERROR(IF(AI$4&lt;$D36,"",
IF(AI$4&gt;La_Dernière_Opération,"",
IF(AI$4=La_Dernière_Opération,Montant,
IF(AI$4=$D36,IF(OR(AI$4=Tout_JF_P,NOT(NETWORKDAYS.INTL(AI$4,AI$4,Chômés))),"*",Montant),
IF(_T_E=AI$4,IF(OR(AI$4=Tout_JF_P,NOT(NETWORKDAYS.INTL(AI$4,AI$4,Chômés))),"*",Montant),
IF(AND(OFFSET(AI36,,-Sens)&lt;&gt;"",OR(OFFSET(AI$4,,-Sens)=Tout_JF_P,NOT(NETWORKDAYS.INTL(OFFSET(AI$4,,-Sens),OFFSET(AI$4,,-Sens),Chômés)))),IF(OR(AI$4=Tout_JF_P,NOT(NETWORKDAYS.INTL(AI$4,AI$4,Chômés))),"*",Montant),
"")))))),"")</f>
        <v/>
      </c>
      <c r="AJ36" s="91" t="str">
        <f t="array" aca="1" ref="AJ36" ca="1">IFERROR(IF(AJ$4&lt;$D36,"",
IF(AJ$4&gt;La_Dernière_Opération,"",
IF(AJ$4=La_Dernière_Opération,Montant,
IF(AJ$4=$D36,IF(OR(AJ$4=Tout_JF_P,NOT(NETWORKDAYS.INTL(AJ$4,AJ$4,Chômés))),"*",Montant),
IF(_T_E=AJ$4,IF(OR(AJ$4=Tout_JF_P,NOT(NETWORKDAYS.INTL(AJ$4,AJ$4,Chômés))),"*",Montant),
IF(AND(OFFSET(AJ36,,-Sens)&lt;&gt;"",OR(OFFSET(AJ$4,,-Sens)=Tout_JF_P,NOT(NETWORKDAYS.INTL(OFFSET(AJ$4,,-Sens),OFFSET(AJ$4,,-Sens),Chômés)))),IF(OR(AJ$4=Tout_JF_P,NOT(NETWORKDAYS.INTL(AJ$4,AJ$4,Chômés))),"*",Montant),
"")))))),"")</f>
        <v/>
      </c>
      <c r="AK36" s="91" t="str">
        <f t="array" aca="1" ref="AK36" ca="1">IFERROR(IF(AK$4&lt;$D36,"",
IF(AK$4&gt;La_Dernière_Opération,"",
IF(AK$4=La_Dernière_Opération,Montant,
IF(AK$4=$D36,IF(OR(AK$4=Tout_JF_P,NOT(NETWORKDAYS.INTL(AK$4,AK$4,Chômés))),"*",Montant),
IF(_T_E=AK$4,IF(OR(AK$4=Tout_JF_P,NOT(NETWORKDAYS.INTL(AK$4,AK$4,Chômés))),"*",Montant),
IF(AND(OFFSET(AK36,,-Sens)&lt;&gt;"",OR(OFFSET(AK$4,,-Sens)=Tout_JF_P,NOT(NETWORKDAYS.INTL(OFFSET(AK$4,,-Sens),OFFSET(AK$4,,-Sens),Chômés)))),IF(OR(AK$4=Tout_JF_P,NOT(NETWORKDAYS.INTL(AK$4,AK$4,Chômés))),"*",Montant),
"")))))),"")</f>
        <v/>
      </c>
      <c r="AL36" s="91" t="str">
        <f t="array" aca="1" ref="AL36" ca="1">IFERROR(IF(AL$4&lt;$D36,"",
IF(AL$4&gt;La_Dernière_Opération,"",
IF(AL$4=La_Dernière_Opération,Montant,
IF(AL$4=$D36,IF(OR(AL$4=Tout_JF_P,NOT(NETWORKDAYS.INTL(AL$4,AL$4,Chômés))),"*",Montant),
IF(_T_E=AL$4,IF(OR(AL$4=Tout_JF_P,NOT(NETWORKDAYS.INTL(AL$4,AL$4,Chômés))),"*",Montant),
IF(AND(OFFSET(AL36,,-Sens)&lt;&gt;"",OR(OFFSET(AL$4,,-Sens)=Tout_JF_P,NOT(NETWORKDAYS.INTL(OFFSET(AL$4,,-Sens),OFFSET(AL$4,,-Sens),Chômés)))),IF(OR(AL$4=Tout_JF_P,NOT(NETWORKDAYS.INTL(AL$4,AL$4,Chômés))),"*",Montant),
"")))))),"")</f>
        <v/>
      </c>
      <c r="AM36" s="91" t="str">
        <f t="array" aca="1" ref="AM36" ca="1">IFERROR(IF(AM$4&lt;$D36,"",
IF(AM$4&gt;La_Dernière_Opération,"",
IF(AM$4=La_Dernière_Opération,Montant,
IF(AM$4=$D36,IF(OR(AM$4=Tout_JF_P,NOT(NETWORKDAYS.INTL(AM$4,AM$4,Chômés))),"*",Montant),
IF(_T_E=AM$4,IF(OR(AM$4=Tout_JF_P,NOT(NETWORKDAYS.INTL(AM$4,AM$4,Chômés))),"*",Montant),
IF(AND(OFFSET(AM36,,-Sens)&lt;&gt;"",OR(OFFSET(AM$4,,-Sens)=Tout_JF_P,NOT(NETWORKDAYS.INTL(OFFSET(AM$4,,-Sens),OFFSET(AM$4,,-Sens),Chômés)))),IF(OR(AM$4=Tout_JF_P,NOT(NETWORKDAYS.INTL(AM$4,AM$4,Chômés))),"*",Montant),
"")))))),"")</f>
        <v/>
      </c>
      <c r="AN36" s="91" t="str">
        <f t="array" aca="1" ref="AN36" ca="1">IFERROR(IF(AN$4&lt;$D36,"",
IF(AN$4&gt;La_Dernière_Opération,"",
IF(AN$4=La_Dernière_Opération,Montant,
IF(AN$4=$D36,IF(OR(AN$4=Tout_JF_P,NOT(NETWORKDAYS.INTL(AN$4,AN$4,Chômés))),"*",Montant),
IF(_T_E=AN$4,IF(OR(AN$4=Tout_JF_P,NOT(NETWORKDAYS.INTL(AN$4,AN$4,Chômés))),"*",Montant),
IF(AND(OFFSET(AN36,,-Sens)&lt;&gt;"",OR(OFFSET(AN$4,,-Sens)=Tout_JF_P,NOT(NETWORKDAYS.INTL(OFFSET(AN$4,,-Sens),OFFSET(AN$4,,-Sens),Chômés)))),IF(OR(AN$4=Tout_JF_P,NOT(NETWORKDAYS.INTL(AN$4,AN$4,Chômés))),"*",Montant),
"")))))),"")</f>
        <v/>
      </c>
      <c r="AO36" s="91" t="str">
        <f t="array" aca="1" ref="AO36" ca="1">IFERROR(IF(AO$4&lt;$D36,"",
IF(AO$4&gt;La_Dernière_Opération,"",
IF(AO$4=La_Dernière_Opération,Montant,
IF(AO$4=$D36,IF(OR(AO$4=Tout_JF_P,NOT(NETWORKDAYS.INTL(AO$4,AO$4,Chômés))),"*",Montant),
IF(_T_E=AO$4,IF(OR(AO$4=Tout_JF_P,NOT(NETWORKDAYS.INTL(AO$4,AO$4,Chômés))),"*",Montant),
IF(AND(OFFSET(AO36,,-Sens)&lt;&gt;"",OR(OFFSET(AO$4,,-Sens)=Tout_JF_P,NOT(NETWORKDAYS.INTL(OFFSET(AO$4,,-Sens),OFFSET(AO$4,,-Sens),Chômés)))),IF(OR(AO$4=Tout_JF_P,NOT(NETWORKDAYS.INTL(AO$4,AO$4,Chômés))),"*",Montant),
"")))))),"")</f>
        <v/>
      </c>
      <c r="AP36" s="91" t="str">
        <f t="array" aca="1" ref="AP36" ca="1">IFERROR(IF(AP$4&lt;$D36,"",
IF(AP$4&gt;La_Dernière_Opération,"",
IF(AP$4=La_Dernière_Opération,Montant,
IF(AP$4=$D36,IF(OR(AP$4=Tout_JF_P,NOT(NETWORKDAYS.INTL(AP$4,AP$4,Chômés))),"*",Montant),
IF(_T_E=AP$4,IF(OR(AP$4=Tout_JF_P,NOT(NETWORKDAYS.INTL(AP$4,AP$4,Chômés))),"*",Montant),
IF(AND(OFFSET(AP36,,-Sens)&lt;&gt;"",OR(OFFSET(AP$4,,-Sens)=Tout_JF_P,NOT(NETWORKDAYS.INTL(OFFSET(AP$4,,-Sens),OFFSET(AP$4,,-Sens),Chômés)))),IF(OR(AP$4=Tout_JF_P,NOT(NETWORKDAYS.INTL(AP$4,AP$4,Chômés))),"*",Montant),
"")))))),"")</f>
        <v/>
      </c>
      <c r="AQ36" s="91" t="str">
        <f t="array" aca="1" ref="AQ36" ca="1">IFERROR(IF(AQ$4&lt;$D36,"",
IF(AQ$4&gt;La_Dernière_Opération,"",
IF(AQ$4=La_Dernière_Opération,Montant,
IF(AQ$4=$D36,IF(OR(AQ$4=Tout_JF_P,NOT(NETWORKDAYS.INTL(AQ$4,AQ$4,Chômés))),"*",Montant),
IF(_T_E=AQ$4,IF(OR(AQ$4=Tout_JF_P,NOT(NETWORKDAYS.INTL(AQ$4,AQ$4,Chômés))),"*",Montant),
IF(AND(OFFSET(AQ36,,-Sens)&lt;&gt;"",OR(OFFSET(AQ$4,,-Sens)=Tout_JF_P,NOT(NETWORKDAYS.INTL(OFFSET(AQ$4,,-Sens),OFFSET(AQ$4,,-Sens),Chômés)))),IF(OR(AQ$4=Tout_JF_P,NOT(NETWORKDAYS.INTL(AQ$4,AQ$4,Chômés))),"*",Montant),
"")))))),"")</f>
        <v/>
      </c>
      <c r="AR36" s="91" t="str">
        <f t="array" aca="1" ref="AR36" ca="1">IFERROR(IF(AR$4&lt;$D36,"",
IF(AR$4&gt;La_Dernière_Opération,"",
IF(AR$4=La_Dernière_Opération,Montant,
IF(AR$4=$D36,IF(OR(AR$4=Tout_JF_P,NOT(NETWORKDAYS.INTL(AR$4,AR$4,Chômés))),"*",Montant),
IF(_T_E=AR$4,IF(OR(AR$4=Tout_JF_P,NOT(NETWORKDAYS.INTL(AR$4,AR$4,Chômés))),"*",Montant),
IF(AND(OFFSET(AR36,,-Sens)&lt;&gt;"",OR(OFFSET(AR$4,,-Sens)=Tout_JF_P,NOT(NETWORKDAYS.INTL(OFFSET(AR$4,,-Sens),OFFSET(AR$4,,-Sens),Chômés)))),IF(OR(AR$4=Tout_JF_P,NOT(NETWORKDAYS.INTL(AR$4,AR$4,Chômés))),"*",Montant),
"")))))),"")</f>
        <v/>
      </c>
      <c r="AS36" s="91" t="str">
        <f t="array" aca="1" ref="AS36" ca="1">IFERROR(IF(AS$4&lt;$D36,"",
IF(AS$4&gt;La_Dernière_Opération,"",
IF(AS$4=La_Dernière_Opération,Montant,
IF(AS$4=$D36,IF(OR(AS$4=Tout_JF_P,NOT(NETWORKDAYS.INTL(AS$4,AS$4,Chômés))),"*",Montant),
IF(_T_E=AS$4,IF(OR(AS$4=Tout_JF_P,NOT(NETWORKDAYS.INTL(AS$4,AS$4,Chômés))),"*",Montant),
IF(AND(OFFSET(AS36,,-Sens)&lt;&gt;"",OR(OFFSET(AS$4,,-Sens)=Tout_JF_P,NOT(NETWORKDAYS.INTL(OFFSET(AS$4,,-Sens),OFFSET(AS$4,,-Sens),Chômés)))),IF(OR(AS$4=Tout_JF_P,NOT(NETWORKDAYS.INTL(AS$4,AS$4,Chômés))),"*",Montant),
"")))))),"")</f>
        <v/>
      </c>
      <c r="AT36" s="91" t="str">
        <f t="array" aca="1" ref="AT36" ca="1">IFERROR(IF(AT$4&lt;$D36,"",
IF(AT$4&gt;La_Dernière_Opération,"",
IF(AT$4=La_Dernière_Opération,Montant,
IF(AT$4=$D36,IF(OR(AT$4=Tout_JF_P,NOT(NETWORKDAYS.INTL(AT$4,AT$4,Chômés))),"*",Montant),
IF(_T_E=AT$4,IF(OR(AT$4=Tout_JF_P,NOT(NETWORKDAYS.INTL(AT$4,AT$4,Chômés))),"*",Montant),
IF(AND(OFFSET(AT36,,-Sens)&lt;&gt;"",OR(OFFSET(AT$4,,-Sens)=Tout_JF_P,NOT(NETWORKDAYS.INTL(OFFSET(AT$4,,-Sens),OFFSET(AT$4,,-Sens),Chômés)))),IF(OR(AT$4=Tout_JF_P,NOT(NETWORKDAYS.INTL(AT$4,AT$4,Chômés))),"*",Montant),
"")))))),"")</f>
        <v/>
      </c>
      <c r="AU36" s="91" t="str">
        <f t="array" aca="1" ref="AU36" ca="1">IFERROR(IF(AU$4&lt;$D36,"",
IF(AU$4&gt;La_Dernière_Opération,"",
IF(AU$4=La_Dernière_Opération,Montant,
IF(AU$4=$D36,IF(OR(AU$4=Tout_JF_P,NOT(NETWORKDAYS.INTL(AU$4,AU$4,Chômés))),"*",Montant),
IF(_T_E=AU$4,IF(OR(AU$4=Tout_JF_P,NOT(NETWORKDAYS.INTL(AU$4,AU$4,Chômés))),"*",Montant),
IF(AND(OFFSET(AU36,,-Sens)&lt;&gt;"",OR(OFFSET(AU$4,,-Sens)=Tout_JF_P,NOT(NETWORKDAYS.INTL(OFFSET(AU$4,,-Sens),OFFSET(AU$4,,-Sens),Chômés)))),IF(OR(AU$4=Tout_JF_P,NOT(NETWORKDAYS.INTL(AU$4,AU$4,Chômés))),"*",Montant),
"")))))),"")</f>
        <v/>
      </c>
      <c r="AV36" s="91" t="str">
        <f t="array" aca="1" ref="AV36" ca="1">IFERROR(IF(AV$4&lt;$D36,"",
IF(AV$4&gt;La_Dernière_Opération,"",
IF(AV$4=La_Dernière_Opération,Montant,
IF(AV$4=$D36,IF(OR(AV$4=Tout_JF_P,NOT(NETWORKDAYS.INTL(AV$4,AV$4,Chômés))),"*",Montant),
IF(_T_E=AV$4,IF(OR(AV$4=Tout_JF_P,NOT(NETWORKDAYS.INTL(AV$4,AV$4,Chômés))),"*",Montant),
IF(AND(OFFSET(AV36,,-Sens)&lt;&gt;"",OR(OFFSET(AV$4,,-Sens)=Tout_JF_P,NOT(NETWORKDAYS.INTL(OFFSET(AV$4,,-Sens),OFFSET(AV$4,,-Sens),Chômés)))),IF(OR(AV$4=Tout_JF_P,NOT(NETWORKDAYS.INTL(AV$4,AV$4,Chômés))),"*",Montant),
"")))))),"")</f>
        <v/>
      </c>
      <c r="AW36" s="91" t="str">
        <f t="array" aca="1" ref="AW36" ca="1">IFERROR(IF(AW$4&lt;$D36,"",
IF(AW$4&gt;La_Dernière_Opération,"",
IF(AW$4=La_Dernière_Opération,Montant,
IF(AW$4=$D36,IF(OR(AW$4=Tout_JF_P,NOT(NETWORKDAYS.INTL(AW$4,AW$4,Chômés))),"*",Montant),
IF(_T_E=AW$4,IF(OR(AW$4=Tout_JF_P,NOT(NETWORKDAYS.INTL(AW$4,AW$4,Chômés))),"*",Montant),
IF(AND(OFFSET(AW36,,-Sens)&lt;&gt;"",OR(OFFSET(AW$4,,-Sens)=Tout_JF_P,NOT(NETWORKDAYS.INTL(OFFSET(AW$4,,-Sens),OFFSET(AW$4,,-Sens),Chômés)))),IF(OR(AW$4=Tout_JF_P,NOT(NETWORKDAYS.INTL(AW$4,AW$4,Chômés))),"*",Montant),
"")))))),"")</f>
        <v/>
      </c>
      <c r="AX36" s="91" t="str">
        <f t="array" aca="1" ref="AX36" ca="1">IFERROR(IF(AX$4&lt;$D36,"",
IF(AX$4&gt;La_Dernière_Opération,"",
IF(AX$4=La_Dernière_Opération,Montant,
IF(AX$4=$D36,IF(OR(AX$4=Tout_JF_P,NOT(NETWORKDAYS.INTL(AX$4,AX$4,Chômés))),"*",Montant),
IF(_T_E=AX$4,IF(OR(AX$4=Tout_JF_P,NOT(NETWORKDAYS.INTL(AX$4,AX$4,Chômés))),"*",Montant),
IF(AND(OFFSET(AX36,,-Sens)&lt;&gt;"",OR(OFFSET(AX$4,,-Sens)=Tout_JF_P,NOT(NETWORKDAYS.INTL(OFFSET(AX$4,,-Sens),OFFSET(AX$4,,-Sens),Chômés)))),IF(OR(AX$4=Tout_JF_P,NOT(NETWORKDAYS.INTL(AX$4,AX$4,Chômés))),"*",Montant),
"")))))),"")</f>
        <v/>
      </c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  <c r="HP36" s="5"/>
      <c r="HQ36" s="5"/>
      <c r="HR36" s="5"/>
      <c r="HS36" s="5"/>
      <c r="HT36" s="5"/>
      <c r="HU36" s="5"/>
      <c r="HV36" s="5"/>
      <c r="HW36" s="5"/>
      <c r="HX36" s="5"/>
      <c r="HY36" s="5"/>
      <c r="HZ36" s="5"/>
      <c r="IA36" s="5"/>
      <c r="IB36" s="5"/>
      <c r="IC36" s="5"/>
      <c r="ID36" s="5"/>
      <c r="IE36" s="5"/>
      <c r="IF36" s="5"/>
      <c r="IG36" s="5"/>
      <c r="IH36" s="5"/>
      <c r="II36" s="5"/>
      <c r="IJ36" s="5"/>
      <c r="IK36" s="5"/>
      <c r="IL36" s="5"/>
      <c r="IM36" s="5"/>
      <c r="IN36" s="5"/>
      <c r="IO36" s="5"/>
      <c r="IP36" s="5"/>
      <c r="IQ36" s="5"/>
      <c r="IR36" s="5"/>
      <c r="IS36" s="5"/>
      <c r="IT36" s="5"/>
      <c r="IU36" s="5"/>
      <c r="IV36" s="5"/>
      <c r="IW36" s="5"/>
      <c r="IX36" s="5"/>
      <c r="IY36" s="5"/>
      <c r="IZ36" s="5"/>
      <c r="JA36" s="5"/>
      <c r="JB36" s="5"/>
      <c r="JC36" s="5"/>
      <c r="JD36" s="5"/>
      <c r="JE36" s="5"/>
      <c r="JF36" s="5"/>
      <c r="JG36" s="5"/>
      <c r="JH36" s="5"/>
      <c r="JI36" s="5"/>
      <c r="JJ36" s="5"/>
      <c r="JK36" s="5"/>
      <c r="JL36" s="5"/>
      <c r="JM36" s="5"/>
      <c r="JN36" s="5"/>
      <c r="JO36" s="5"/>
      <c r="JP36" s="5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  <c r="LK36" s="5"/>
      <c r="LL36" s="5"/>
      <c r="LM36" s="5"/>
      <c r="LN36" s="5"/>
      <c r="LO36" s="5"/>
      <c r="LP36" s="5"/>
      <c r="LQ36" s="5"/>
      <c r="LR36" s="5"/>
      <c r="LS36" s="5"/>
      <c r="LT36" s="5"/>
      <c r="LU36" s="5"/>
      <c r="LV36" s="5"/>
      <c r="LW36" s="5"/>
      <c r="LX36" s="5"/>
      <c r="LY36" s="5"/>
      <c r="LZ36" s="5"/>
      <c r="MA36" s="5"/>
      <c r="MB36" s="5"/>
      <c r="MC36" s="5"/>
      <c r="MD36" s="5"/>
      <c r="ME36" s="5"/>
      <c r="MF36" s="5"/>
      <c r="MG36" s="5"/>
      <c r="MH36" s="5"/>
      <c r="MI36" s="5"/>
      <c r="MJ36" s="5"/>
      <c r="MK36" s="5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  <c r="NM36" s="5"/>
      <c r="NN36" s="5"/>
      <c r="NO36" s="5"/>
      <c r="NP36" s="5"/>
      <c r="NQ36" s="5"/>
      <c r="NR36" s="5"/>
      <c r="NS36" s="5"/>
      <c r="NT36" s="5"/>
      <c r="NU36" s="5"/>
      <c r="NV36" s="5"/>
      <c r="NW36" s="5"/>
      <c r="NX36" s="5"/>
      <c r="NY36" s="5"/>
      <c r="NZ36" s="5"/>
      <c r="OA36" s="5"/>
      <c r="OB36" s="5"/>
      <c r="OC36" s="5"/>
      <c r="OD36" s="5"/>
      <c r="OE36" s="5"/>
      <c r="OF36" s="5"/>
      <c r="OG36" s="5"/>
      <c r="OH36" s="5"/>
      <c r="OI36" s="5"/>
      <c r="OJ36" s="5"/>
      <c r="OK36" s="5"/>
      <c r="OL36" s="5"/>
      <c r="OM36" s="5"/>
      <c r="ON36" s="5"/>
      <c r="OO36" s="5"/>
      <c r="OP36" s="5"/>
      <c r="OQ36" s="5"/>
      <c r="OR36" s="5"/>
      <c r="OS36" s="5"/>
      <c r="OT36" s="5"/>
      <c r="OU36" s="5"/>
      <c r="OV36" s="5"/>
      <c r="OW36" s="5"/>
      <c r="OX36" s="5"/>
      <c r="OY36" s="5"/>
      <c r="OZ36" s="5"/>
      <c r="PA36" s="5"/>
      <c r="PB36" s="5"/>
      <c r="PC36" s="5"/>
      <c r="PD36" s="5"/>
      <c r="PE36" s="5"/>
      <c r="PF36" s="5"/>
      <c r="PG36" s="5"/>
      <c r="PH36" s="5"/>
      <c r="PI36" s="5"/>
      <c r="PJ36" s="5"/>
      <c r="PK36" s="5"/>
      <c r="PL36" s="5"/>
      <c r="PM36" s="5"/>
      <c r="PN36" s="5"/>
      <c r="PO36" s="5"/>
      <c r="PP36" s="5"/>
      <c r="PQ36" s="5"/>
      <c r="PR36" s="5"/>
      <c r="PS36" s="5"/>
      <c r="PT36" s="5"/>
      <c r="PU36" s="5"/>
      <c r="PV36" s="5"/>
      <c r="PW36" s="5"/>
      <c r="PX36" s="5"/>
      <c r="PY36" s="5"/>
      <c r="PZ36" s="5"/>
      <c r="QA36" s="5"/>
      <c r="QB36" s="5"/>
      <c r="QC36" s="5"/>
      <c r="QD36" s="5"/>
      <c r="QE36" s="5"/>
      <c r="QF36" s="5"/>
      <c r="QG36" s="5"/>
      <c r="QH36" s="5"/>
      <c r="QI36" s="5"/>
      <c r="QJ36" s="5"/>
      <c r="QK36" s="5"/>
      <c r="QL36" s="5"/>
      <c r="QM36" s="5"/>
      <c r="QN36" s="5"/>
      <c r="QO36" s="5"/>
      <c r="QP36" s="5"/>
      <c r="QQ36" s="5"/>
      <c r="QR36" s="5"/>
      <c r="QS36" s="5"/>
      <c r="QT36" s="5"/>
      <c r="QU36" s="5"/>
      <c r="QV36" s="5"/>
      <c r="QW36" s="5"/>
      <c r="QX36" s="5"/>
      <c r="QY36" s="5"/>
      <c r="QZ36" s="5"/>
      <c r="RA36" s="5"/>
      <c r="RB36" s="5"/>
      <c r="RC36" s="5"/>
      <c r="RD36" s="5"/>
      <c r="RE36" s="5"/>
      <c r="RF36" s="5"/>
      <c r="RG36" s="5"/>
      <c r="RH36" s="5"/>
      <c r="RI36" s="5"/>
      <c r="RJ36" s="5"/>
      <c r="RK36" s="5"/>
      <c r="RL36" s="5"/>
      <c r="RM36" s="5"/>
      <c r="RN36" s="5"/>
      <c r="RO36" s="5"/>
      <c r="RP36" s="5"/>
      <c r="RQ36" s="5"/>
      <c r="RR36" s="5"/>
      <c r="RS36" s="5"/>
      <c r="RT36" s="5"/>
      <c r="RU36" s="5"/>
      <c r="RV36" s="5"/>
      <c r="RW36" s="5"/>
      <c r="RX36" s="5"/>
      <c r="RY36" s="5"/>
      <c r="RZ36" s="5"/>
      <c r="SA36" s="5"/>
      <c r="SB36" s="5"/>
      <c r="SC36" s="5"/>
      <c r="SD36" s="5"/>
      <c r="SE36" s="5"/>
      <c r="SF36" s="5"/>
      <c r="SG36" s="5"/>
      <c r="SH36" s="5"/>
      <c r="SI36" s="5"/>
      <c r="SJ36" s="5"/>
      <c r="SK36" s="5"/>
      <c r="SL36" s="5"/>
      <c r="SM36" s="5"/>
      <c r="SN36" s="5"/>
      <c r="SO36" s="5"/>
      <c r="SP36" s="5"/>
      <c r="SQ36" s="5"/>
      <c r="SR36" s="5"/>
      <c r="SS36" s="5"/>
      <c r="ST36" s="5"/>
      <c r="SU36" s="5"/>
      <c r="SV36" s="5"/>
      <c r="SW36" s="5"/>
      <c r="SX36" s="5"/>
      <c r="SY36" s="5"/>
      <c r="SZ36" s="5"/>
      <c r="TA36" s="5"/>
      <c r="TB36" s="5"/>
      <c r="TC36" s="5"/>
      <c r="TD36" s="5"/>
      <c r="TE36" s="5"/>
      <c r="TF36" s="5"/>
      <c r="TG36" s="5"/>
      <c r="TH36" s="5"/>
      <c r="TI36" s="5"/>
      <c r="TJ36" s="5"/>
      <c r="TK36" s="5"/>
      <c r="TL36" s="5"/>
      <c r="TM36" s="5"/>
      <c r="TN36" s="5"/>
      <c r="TO36" s="5"/>
      <c r="TP36" s="5"/>
      <c r="TQ36" s="5"/>
      <c r="TR36" s="5"/>
      <c r="TS36" s="5"/>
      <c r="TT36" s="5"/>
      <c r="TU36" s="5"/>
      <c r="TV36" s="5"/>
      <c r="TW36" s="5"/>
      <c r="TX36" s="5"/>
      <c r="TY36" s="5"/>
      <c r="TZ36" s="5"/>
      <c r="UA36" s="5"/>
      <c r="UB36" s="5"/>
      <c r="UC36" s="5"/>
      <c r="UD36" s="5"/>
      <c r="UE36" s="5"/>
      <c r="UF36" s="5"/>
      <c r="UG36" s="5"/>
      <c r="UH36" s="5"/>
      <c r="UI36" s="5"/>
      <c r="UJ36" s="5"/>
      <c r="UK36" s="5"/>
      <c r="UL36" s="5"/>
      <c r="UM36" s="5"/>
      <c r="UN36" s="5"/>
      <c r="UO36" s="5"/>
      <c r="UP36" s="5"/>
      <c r="UQ36" s="5"/>
      <c r="UR36" s="5"/>
      <c r="US36" s="5"/>
      <c r="UT36" s="5"/>
      <c r="UU36" s="5"/>
      <c r="UV36" s="5"/>
      <c r="UW36" s="5"/>
      <c r="UX36" s="5"/>
      <c r="UY36" s="5"/>
      <c r="UZ36" s="5"/>
      <c r="VA36" s="5"/>
      <c r="VB36" s="5"/>
      <c r="VC36" s="5"/>
      <c r="VD36" s="5"/>
      <c r="VE36" s="5"/>
      <c r="VF36" s="5"/>
      <c r="VG36" s="5"/>
      <c r="VH36" s="5"/>
      <c r="VI36" s="5"/>
      <c r="VJ36" s="5"/>
      <c r="VK36" s="5"/>
      <c r="VL36" s="5"/>
      <c r="VM36" s="5"/>
      <c r="VN36" s="5"/>
      <c r="VO36" s="5"/>
      <c r="VP36" s="5"/>
      <c r="VQ36" s="5"/>
      <c r="VR36" s="5"/>
      <c r="VS36" s="5"/>
      <c r="VT36" s="5"/>
      <c r="VU36" s="5"/>
      <c r="VV36" s="5"/>
      <c r="VW36" s="5"/>
      <c r="VX36" s="5"/>
      <c r="VY36" s="5"/>
      <c r="VZ36" s="5"/>
      <c r="WA36" s="5"/>
      <c r="WB36" s="5"/>
      <c r="WC36" s="5"/>
      <c r="WD36" s="5"/>
      <c r="WE36" s="5"/>
      <c r="WF36" s="5"/>
      <c r="WG36" s="5"/>
      <c r="WH36" s="5"/>
      <c r="WI36" s="5"/>
      <c r="WJ36" s="5"/>
      <c r="WK36" s="5"/>
      <c r="WL36" s="5"/>
      <c r="WM36" s="5"/>
      <c r="WN36" s="5"/>
      <c r="WO36" s="5"/>
      <c r="WP36" s="5"/>
      <c r="WQ36" s="5"/>
      <c r="WR36" s="5"/>
      <c r="WS36" s="5"/>
      <c r="WT36" s="5"/>
      <c r="WU36" s="5"/>
      <c r="WV36" s="5"/>
      <c r="WW36" s="5"/>
      <c r="WX36" s="5"/>
      <c r="WY36" s="5"/>
      <c r="WZ36" s="5"/>
      <c r="XA36" s="5"/>
      <c r="XB36" s="5"/>
      <c r="XC36" s="5"/>
      <c r="XD36" s="5"/>
      <c r="XE36" s="5"/>
      <c r="XF36" s="5"/>
      <c r="XG36" s="5"/>
      <c r="XH36" s="5"/>
      <c r="XI36" s="5"/>
      <c r="XJ36" s="5"/>
      <c r="XK36" s="5"/>
      <c r="XL36" s="5"/>
      <c r="XM36" s="5"/>
      <c r="XN36" s="5"/>
      <c r="XO36" s="5"/>
      <c r="XP36" s="5"/>
      <c r="XQ36" s="5"/>
      <c r="XR36" s="5"/>
      <c r="XS36" s="5"/>
      <c r="XT36" s="5"/>
      <c r="XU36" s="5"/>
      <c r="XV36" s="5"/>
      <c r="XW36" s="5"/>
      <c r="XX36" s="5"/>
      <c r="XY36" s="5"/>
      <c r="XZ36" s="5"/>
      <c r="YA36" s="5"/>
      <c r="YB36" s="5"/>
      <c r="YC36" s="5"/>
      <c r="YD36" s="5"/>
      <c r="YE36" s="5"/>
      <c r="YF36" s="5"/>
      <c r="YG36" s="5"/>
      <c r="YH36" s="5"/>
      <c r="YI36" s="5"/>
      <c r="YJ36" s="5"/>
      <c r="YK36" s="5"/>
      <c r="YL36" s="5"/>
      <c r="YM36" s="5"/>
      <c r="YN36" s="5"/>
      <c r="YO36" s="5"/>
      <c r="YP36" s="5"/>
      <c r="YQ36" s="5"/>
      <c r="YR36" s="5"/>
      <c r="YS36" s="5"/>
      <c r="YT36" s="5"/>
      <c r="YU36" s="5"/>
      <c r="YV36" s="5"/>
      <c r="YW36" s="5"/>
      <c r="YX36" s="5"/>
      <c r="YY36" s="5"/>
      <c r="YZ36" s="5"/>
      <c r="ZA36" s="5"/>
      <c r="ZB36" s="5"/>
      <c r="ZC36" s="5"/>
      <c r="ZD36" s="5"/>
      <c r="ZE36" s="5"/>
      <c r="ZF36" s="5"/>
      <c r="ZG36" s="5"/>
      <c r="ZH36" s="5"/>
      <c r="ZI36" s="5"/>
      <c r="ZJ36" s="5"/>
      <c r="ZK36" s="5"/>
      <c r="ZL36" s="5"/>
      <c r="ZM36" s="5"/>
      <c r="ZN36" s="5"/>
      <c r="ZO36" s="5"/>
      <c r="ZP36" s="5"/>
      <c r="ZQ36" s="5"/>
      <c r="ZR36" s="5"/>
      <c r="ZS36" s="5"/>
      <c r="ZT36" s="5"/>
      <c r="ZU36" s="5"/>
      <c r="ZV36" s="5"/>
      <c r="ZW36" s="5"/>
      <c r="ZX36" s="5"/>
      <c r="ZY36" s="5"/>
      <c r="ZZ36" s="5"/>
    </row>
    <row r="37" spans="1:702" ht="26.25" x14ac:dyDescent="0.25">
      <c r="A37" s="61" t="s">
        <v>144</v>
      </c>
      <c r="B37" s="44" t="s">
        <v>167</v>
      </c>
      <c r="C37" s="35"/>
      <c r="D37" s="56">
        <v>44004</v>
      </c>
      <c r="E37" s="30" t="s">
        <v>56</v>
      </c>
      <c r="F37" s="30">
        <v>10000</v>
      </c>
      <c r="G37" s="35"/>
      <c r="H37" s="56">
        <f t="array" aca="1" ref="H37" ca="1">IF(OR($D37=Fériés,$D37=Ponts,NOT(NETWORKDAYS.INTL($D37,$D37,Chômés))),"Erreur de",IF($D37="","Absence de",IFERROR(
IF($I37="Terminé","Opération",
IF(TODAY()&lt;=$D37,$D37,
IF($I37&lt;WORKDAY.INTL(Prochaine_Echéance,IF(OR(WORKDAY.INTL(Prochaine_Echéance,0,Chômés,Tout_JF_P)=Tout_JF_P),1,0)*Sens,Chômés,Tout_JF_P),
$I37,
WORKDAY.INTL(Prochaine_Echéance,IF(OR(WORKDAY.INTL(Prochaine_Echéance,0,Chômés,Tout_JF_P)=Tout_JF_P),1,0)*Sens,Chômés,Tout_JF_P))
)),
IF($D37="","Absence de","Erreur de"))))</f>
        <v>44004</v>
      </c>
      <c r="I37" s="60" t="str">
        <f t="array" aca="1" ref="I37" ca="1">IF(OR($D37=Fériés,$D37=Ponts,NOT(NETWORKDAYS.INTL($D37,$D37,Chômés))),"date de début",IFERROR(
IF(La_Dernière_Opération&gt;EDATE($D37,100),"Perpétuel",
IF(La_Dernière_Opération&lt;TODAY(),"Terminé",La_Dernière_Opération)),IF(AND(ISNUMBER($D37),$E37=""),"périodicité","date de début")))</f>
        <v>Perpétuel</v>
      </c>
      <c r="J37" s="40" t="str">
        <f t="array" aca="1" ref="J37" ca="1">IFERROR(IF(J$4&lt;$D37,"",
IF(J$4&gt;La_Dernière_Opération,"",
IF(J$4=La_Dernière_Opération,Montant,
IF(J$4=$D37,IF(OR(J$4=Tout_JF_P,NOT(NETWORKDAYS.INTL(J$4,J$4,Chômés))),"*",Montant),
IF(_T_E=J$4,IF(OR(J$4=Tout_JF_P,NOT(NETWORKDAYS.INTL(J$4,J$4,Chômés))),"*",Montant),
IF(AND(OFFSET(J37,,-Sens)&lt;&gt;"",OR(OFFSET(J$4,,-Sens)=Tout_JF_P,NOT(NETWORKDAYS.INTL(OFFSET(J$4,,-Sens),OFFSET(J$4,,-Sens),Chômés)))),IF(OR(J$4=Tout_JF_P,NOT(NETWORKDAYS.INTL(J$4,J$4,Chômés))),"*",Montant),
"")))))),"")</f>
        <v/>
      </c>
      <c r="K37" s="40" t="str">
        <f t="array" aca="1" ref="K37" ca="1">IFERROR(IF(K$4&lt;$D37,"",
IF(K$4&gt;La_Dernière_Opération,"",
IF(K$4=La_Dernière_Opération,Montant,
IF(K$4=$D37,IF(OR(K$4=Tout_JF_P,NOT(NETWORKDAYS.INTL(K$4,K$4,Chômés))),"*",Montant),
IF(_T_E=K$4,IF(OR(K$4=Tout_JF_P,NOT(NETWORKDAYS.INTL(K$4,K$4,Chômés))),"*",Montant),
IF(AND(OFFSET(K37,,-Sens)&lt;&gt;"",OR(OFFSET(K$4,,-Sens)=Tout_JF_P,NOT(NETWORKDAYS.INTL(OFFSET(K$4,,-Sens),OFFSET(K$4,,-Sens),Chômés)))),IF(OR(K$4=Tout_JF_P,NOT(NETWORKDAYS.INTL(K$4,K$4,Chômés))),"*",Montant),
"")))))),"")</f>
        <v/>
      </c>
      <c r="L37" s="40" t="str">
        <f t="array" aca="1" ref="L37" ca="1">IFERROR(IF(L$4&lt;$D37,"",
IF(L$4&gt;La_Dernière_Opération,"",
IF(L$4=La_Dernière_Opération,Montant,
IF(L$4=$D37,IF(OR(L$4=Tout_JF_P,NOT(NETWORKDAYS.INTL(L$4,L$4,Chômés))),"*",Montant),
IF(_T_E=L$4,IF(OR(L$4=Tout_JF_P,NOT(NETWORKDAYS.INTL(L$4,L$4,Chômés))),"*",Montant),
IF(AND(OFFSET(L37,,-Sens)&lt;&gt;"",OR(OFFSET(L$4,,-Sens)=Tout_JF_P,NOT(NETWORKDAYS.INTL(OFFSET(L$4,,-Sens),OFFSET(L$4,,-Sens),Chômés)))),IF(OR(L$4=Tout_JF_P,NOT(NETWORKDAYS.INTL(L$4,L$4,Chômés))),"*",Montant),
"")))))),"")</f>
        <v/>
      </c>
      <c r="M37" s="40" t="str">
        <f t="array" aca="1" ref="M37" ca="1">IFERROR(IF(M$4&lt;$D37,"",
IF(M$4&gt;La_Dernière_Opération,"",
IF(M$4=La_Dernière_Opération,Montant,
IF(M$4=$D37,IF(OR(M$4=Tout_JF_P,NOT(NETWORKDAYS.INTL(M$4,M$4,Chômés))),"*",Montant),
IF(_T_E=M$4,IF(OR(M$4=Tout_JF_P,NOT(NETWORKDAYS.INTL(M$4,M$4,Chômés))),"*",Montant),
IF(AND(OFFSET(M37,,-Sens)&lt;&gt;"",OR(OFFSET(M$4,,-Sens)=Tout_JF_P,NOT(NETWORKDAYS.INTL(OFFSET(M$4,,-Sens),OFFSET(M$4,,-Sens),Chômés)))),IF(OR(M$4=Tout_JF_P,NOT(NETWORKDAYS.INTL(M$4,M$4,Chômés))),"*",Montant),
"")))))),"")</f>
        <v/>
      </c>
      <c r="N37" s="40" t="str">
        <f t="array" aca="1" ref="N37" ca="1">IFERROR(IF(N$4&lt;$D37,"",
IF(N$4&gt;La_Dernière_Opération,"",
IF(N$4=La_Dernière_Opération,Montant,
IF(N$4=$D37,IF(OR(N$4=Tout_JF_P,NOT(NETWORKDAYS.INTL(N$4,N$4,Chômés))),"*",Montant),
IF(_T_E=N$4,IF(OR(N$4=Tout_JF_P,NOT(NETWORKDAYS.INTL(N$4,N$4,Chômés))),"*",Montant),
IF(AND(OFFSET(N37,,-Sens)&lt;&gt;"",OR(OFFSET(N$4,,-Sens)=Tout_JF_P,NOT(NETWORKDAYS.INTL(OFFSET(N$4,,-Sens),OFFSET(N$4,,-Sens),Chômés)))),IF(OR(N$4=Tout_JF_P,NOT(NETWORKDAYS.INTL(N$4,N$4,Chômés))),"*",Montant),
"")))))),"")</f>
        <v/>
      </c>
      <c r="O37" s="40" t="str">
        <f t="array" aca="1" ref="O37" ca="1">IFERROR(IF(O$4&lt;$D37,"",
IF(O$4&gt;La_Dernière_Opération,"",
IF(O$4=La_Dernière_Opération,Montant,
IF(O$4=$D37,IF(OR(O$4=Tout_JF_P,NOT(NETWORKDAYS.INTL(O$4,O$4,Chômés))),"*",Montant),
IF(_T_E=O$4,IF(OR(O$4=Tout_JF_P,NOT(NETWORKDAYS.INTL(O$4,O$4,Chômés))),"*",Montant),
IF(AND(OFFSET(O37,,-Sens)&lt;&gt;"",OR(OFFSET(O$4,,-Sens)=Tout_JF_P,NOT(NETWORKDAYS.INTL(OFFSET(O$4,,-Sens),OFFSET(O$4,,-Sens),Chômés)))),IF(OR(O$4=Tout_JF_P,NOT(NETWORKDAYS.INTL(O$4,O$4,Chômés))),"*",Montant),
"")))))),"")</f>
        <v/>
      </c>
      <c r="P37" s="40" t="str">
        <f t="array" aca="1" ref="P37" ca="1">IFERROR(IF(P$4&lt;$D37,"",
IF(P$4&gt;La_Dernière_Opération,"",
IF(P$4=La_Dernière_Opération,Montant,
IF(P$4=$D37,IF(OR(P$4=Tout_JF_P,NOT(NETWORKDAYS.INTL(P$4,P$4,Chômés))),"*",Montant),
IF(_T_E=P$4,IF(OR(P$4=Tout_JF_P,NOT(NETWORKDAYS.INTL(P$4,P$4,Chômés))),"*",Montant),
IF(AND(OFFSET(P37,,-Sens)&lt;&gt;"",OR(OFFSET(P$4,,-Sens)=Tout_JF_P,NOT(NETWORKDAYS.INTL(OFFSET(P$4,,-Sens),OFFSET(P$4,,-Sens),Chômés)))),IF(OR(P$4=Tout_JF_P,NOT(NETWORKDAYS.INTL(P$4,P$4,Chômés))),"*",Montant),
"")))))),"")</f>
        <v/>
      </c>
      <c r="Q37" s="40" t="str">
        <f t="array" aca="1" ref="Q37" ca="1">IFERROR(IF(Q$4&lt;$D37,"",
IF(Q$4&gt;La_Dernière_Opération,"",
IF(Q$4=La_Dernière_Opération,Montant,
IF(Q$4=$D37,IF(OR(Q$4=Tout_JF_P,NOT(NETWORKDAYS.INTL(Q$4,Q$4,Chômés))),"*",Montant),
IF(_T_E=Q$4,IF(OR(Q$4=Tout_JF_P,NOT(NETWORKDAYS.INTL(Q$4,Q$4,Chômés))),"*",Montant),
IF(AND(OFFSET(Q37,,-Sens)&lt;&gt;"",OR(OFFSET(Q$4,,-Sens)=Tout_JF_P,NOT(NETWORKDAYS.INTL(OFFSET(Q$4,,-Sens),OFFSET(Q$4,,-Sens),Chômés)))),IF(OR(Q$4=Tout_JF_P,NOT(NETWORKDAYS.INTL(Q$4,Q$4,Chômés))),"*",Montant),
"")))))),"")</f>
        <v/>
      </c>
      <c r="R37" s="91" t="str">
        <f t="array" aca="1" ref="R37" ca="1">IFERROR(IF(R$4&lt;$D37,"",
IF(R$4&gt;La_Dernière_Opération,"",
IF(R$4=La_Dernière_Opération,Montant,
IF(R$4=$D37,IF(OR(R$4=Tout_JF_P,NOT(NETWORKDAYS.INTL(R$4,R$4,Chômés))),"*",Montant),
IF(_T_E=R$4,IF(OR(R$4=Tout_JF_P,NOT(NETWORKDAYS.INTL(R$4,R$4,Chômés))),"*",Montant),
IF(AND(OFFSET(R37,,-Sens)&lt;&gt;"",OR(OFFSET(R$4,,-Sens)=Tout_JF_P,NOT(NETWORKDAYS.INTL(OFFSET(R$4,,-Sens),OFFSET(R$4,,-Sens),Chômés)))),IF(OR(R$4=Tout_JF_P,NOT(NETWORKDAYS.INTL(R$4,R$4,Chômés))),"*",Montant),
"")))))),"")</f>
        <v/>
      </c>
      <c r="S37" s="91" t="str">
        <f t="array" aca="1" ref="S37" ca="1">IFERROR(IF(S$4&lt;$D37,"",
IF(S$4&gt;La_Dernière_Opération,"",
IF(S$4=La_Dernière_Opération,Montant,
IF(S$4=$D37,IF(OR(S$4=Tout_JF_P,NOT(NETWORKDAYS.INTL(S$4,S$4,Chômés))),"*",Montant),
IF(_T_E=S$4,IF(OR(S$4=Tout_JF_P,NOT(NETWORKDAYS.INTL(S$4,S$4,Chômés))),"*",Montant),
IF(AND(OFFSET(S37,,-Sens)&lt;&gt;"",OR(OFFSET(S$4,,-Sens)=Tout_JF_P,NOT(NETWORKDAYS.INTL(OFFSET(S$4,,-Sens),OFFSET(S$4,,-Sens),Chômés)))),IF(OR(S$4=Tout_JF_P,NOT(NETWORKDAYS.INTL(S$4,S$4,Chômés))),"*",Montant),
"")))))),"")</f>
        <v/>
      </c>
      <c r="T37" s="91" t="str">
        <f t="array" aca="1" ref="T37" ca="1">IFERROR(IF(T$4&lt;$D37,"",
IF(T$4&gt;La_Dernière_Opération,"",
IF(T$4=La_Dernière_Opération,Montant,
IF(T$4=$D37,IF(OR(T$4=Tout_JF_P,NOT(NETWORKDAYS.INTL(T$4,T$4,Chômés))),"*",Montant),
IF(_T_E=T$4,IF(OR(T$4=Tout_JF_P,NOT(NETWORKDAYS.INTL(T$4,T$4,Chômés))),"*",Montant),
IF(AND(OFFSET(T37,,-Sens)&lt;&gt;"",OR(OFFSET(T$4,,-Sens)=Tout_JF_P,NOT(NETWORKDAYS.INTL(OFFSET(T$4,,-Sens),OFFSET(T$4,,-Sens),Chômés)))),IF(OR(T$4=Tout_JF_P,NOT(NETWORKDAYS.INTL(T$4,T$4,Chômés))),"*",Montant),
"")))))),"")</f>
        <v/>
      </c>
      <c r="U37" s="91" t="str">
        <f t="array" aca="1" ref="U37" ca="1">IFERROR(IF(U$4&lt;$D37,"",
IF(U$4&gt;La_Dernière_Opération,"",
IF(U$4=La_Dernière_Opération,Montant,
IF(U$4=$D37,IF(OR(U$4=Tout_JF_P,NOT(NETWORKDAYS.INTL(U$4,U$4,Chômés))),"*",Montant),
IF(_T_E=U$4,IF(OR(U$4=Tout_JF_P,NOT(NETWORKDAYS.INTL(U$4,U$4,Chômés))),"*",Montant),
IF(AND(OFFSET(U37,,-Sens)&lt;&gt;"",OR(OFFSET(U$4,,-Sens)=Tout_JF_P,NOT(NETWORKDAYS.INTL(OFFSET(U$4,,-Sens),OFFSET(U$4,,-Sens),Chômés)))),IF(OR(U$4=Tout_JF_P,NOT(NETWORKDAYS.INTL(U$4,U$4,Chômés))),"*",Montant),
"")))))),"")</f>
        <v/>
      </c>
      <c r="V37" s="91" t="str">
        <f t="array" aca="1" ref="V37" ca="1">IFERROR(IF(V$4&lt;$D37,"",
IF(V$4&gt;La_Dernière_Opération,"",
IF(V$4=La_Dernière_Opération,Montant,
IF(V$4=$D37,IF(OR(V$4=Tout_JF_P,NOT(NETWORKDAYS.INTL(V$4,V$4,Chômés))),"*",Montant),
IF(_T_E=V$4,IF(OR(V$4=Tout_JF_P,NOT(NETWORKDAYS.INTL(V$4,V$4,Chômés))),"*",Montant),
IF(AND(OFFSET(V37,,-Sens)&lt;&gt;"",OR(OFFSET(V$4,,-Sens)=Tout_JF_P,NOT(NETWORKDAYS.INTL(OFFSET(V$4,,-Sens),OFFSET(V$4,,-Sens),Chômés)))),IF(OR(V$4=Tout_JF_P,NOT(NETWORKDAYS.INTL(V$4,V$4,Chômés))),"*",Montant),
"")))))),"")</f>
        <v/>
      </c>
      <c r="W37" s="91" t="str">
        <f t="array" aca="1" ref="W37" ca="1">IFERROR(IF(W$4&lt;$D37,"",
IF(W$4&gt;La_Dernière_Opération,"",
IF(W$4=La_Dernière_Opération,Montant,
IF(W$4=$D37,IF(OR(W$4=Tout_JF_P,NOT(NETWORKDAYS.INTL(W$4,W$4,Chômés))),"*",Montant),
IF(_T_E=W$4,IF(OR(W$4=Tout_JF_P,NOT(NETWORKDAYS.INTL(W$4,W$4,Chômés))),"*",Montant),
IF(AND(OFFSET(W37,,-Sens)&lt;&gt;"",OR(OFFSET(W$4,,-Sens)=Tout_JF_P,NOT(NETWORKDAYS.INTL(OFFSET(W$4,,-Sens),OFFSET(W$4,,-Sens),Chômés)))),IF(OR(W$4=Tout_JF_P,NOT(NETWORKDAYS.INTL(W$4,W$4,Chômés))),"*",Montant),
"")))))),"")</f>
        <v/>
      </c>
      <c r="X37" s="91" t="str">
        <f t="array" aca="1" ref="X37" ca="1">IFERROR(IF(X$4&lt;$D37,"",
IF(X$4&gt;La_Dernière_Opération,"",
IF(X$4=La_Dernière_Opération,Montant,
IF(X$4=$D37,IF(OR(X$4=Tout_JF_P,NOT(NETWORKDAYS.INTL(X$4,X$4,Chômés))),"*",Montant),
IF(_T_E=X$4,IF(OR(X$4=Tout_JF_P,NOT(NETWORKDAYS.INTL(X$4,X$4,Chômés))),"*",Montant),
IF(AND(OFFSET(X37,,-Sens)&lt;&gt;"",OR(OFFSET(X$4,,-Sens)=Tout_JF_P,NOT(NETWORKDAYS.INTL(OFFSET(X$4,,-Sens),OFFSET(X$4,,-Sens),Chômés)))),IF(OR(X$4=Tout_JF_P,NOT(NETWORKDAYS.INTL(X$4,X$4,Chômés))),"*",Montant),
"")))))),"")</f>
        <v/>
      </c>
      <c r="Y37" s="91" t="str">
        <f t="array" aca="1" ref="Y37" ca="1">IFERROR(IF(Y$4&lt;$D37,"",
IF(Y$4&gt;La_Dernière_Opération,"",
IF(Y$4=La_Dernière_Opération,Montant,
IF(Y$4=$D37,IF(OR(Y$4=Tout_JF_P,NOT(NETWORKDAYS.INTL(Y$4,Y$4,Chômés))),"*",Montant),
IF(_T_E=Y$4,IF(OR(Y$4=Tout_JF_P,NOT(NETWORKDAYS.INTL(Y$4,Y$4,Chômés))),"*",Montant),
IF(AND(OFFSET(Y37,,-Sens)&lt;&gt;"",OR(OFFSET(Y$4,,-Sens)=Tout_JF_P,NOT(NETWORKDAYS.INTL(OFFSET(Y$4,,-Sens),OFFSET(Y$4,,-Sens),Chômés)))),IF(OR(Y$4=Tout_JF_P,NOT(NETWORKDAYS.INTL(Y$4,Y$4,Chômés))),"*",Montant),
"")))))),"")</f>
        <v/>
      </c>
      <c r="Z37" s="91" t="str">
        <f t="array" aca="1" ref="Z37" ca="1">IFERROR(IF(Z$4&lt;$D37,"",
IF(Z$4&gt;La_Dernière_Opération,"",
IF(Z$4=La_Dernière_Opération,Montant,
IF(Z$4=$D37,IF(OR(Z$4=Tout_JF_P,NOT(NETWORKDAYS.INTL(Z$4,Z$4,Chômés))),"*",Montant),
IF(_T_E=Z$4,IF(OR(Z$4=Tout_JF_P,NOT(NETWORKDAYS.INTL(Z$4,Z$4,Chômés))),"*",Montant),
IF(AND(OFFSET(Z37,,-Sens)&lt;&gt;"",OR(OFFSET(Z$4,,-Sens)=Tout_JF_P,NOT(NETWORKDAYS.INTL(OFFSET(Z$4,,-Sens),OFFSET(Z$4,,-Sens),Chômés)))),IF(OR(Z$4=Tout_JF_P,NOT(NETWORKDAYS.INTL(Z$4,Z$4,Chômés))),"*",Montant),
"")))))),"")</f>
        <v/>
      </c>
      <c r="AA37" s="91" t="str">
        <f t="array" aca="1" ref="AA37" ca="1">IFERROR(IF(AA$4&lt;$D37,"",
IF(AA$4&gt;La_Dernière_Opération,"",
IF(AA$4=La_Dernière_Opération,Montant,
IF(AA$4=$D37,IF(OR(AA$4=Tout_JF_P,NOT(NETWORKDAYS.INTL(AA$4,AA$4,Chômés))),"*",Montant),
IF(_T_E=AA$4,IF(OR(AA$4=Tout_JF_P,NOT(NETWORKDAYS.INTL(AA$4,AA$4,Chômés))),"*",Montant),
IF(AND(OFFSET(AA37,,-Sens)&lt;&gt;"",OR(OFFSET(AA$4,,-Sens)=Tout_JF_P,NOT(NETWORKDAYS.INTL(OFFSET(AA$4,,-Sens),OFFSET(AA$4,,-Sens),Chômés)))),IF(OR(AA$4=Tout_JF_P,NOT(NETWORKDAYS.INTL(AA$4,AA$4,Chômés))),"*",Montant),
"")))))),"")</f>
        <v/>
      </c>
      <c r="AB37" s="91" t="str">
        <f t="array" aca="1" ref="AB37" ca="1">IFERROR(IF(AB$4&lt;$D37,"",
IF(AB$4&gt;La_Dernière_Opération,"",
IF(AB$4=La_Dernière_Opération,Montant,
IF(AB$4=$D37,IF(OR(AB$4=Tout_JF_P,NOT(NETWORKDAYS.INTL(AB$4,AB$4,Chômés))),"*",Montant),
IF(_T_E=AB$4,IF(OR(AB$4=Tout_JF_P,NOT(NETWORKDAYS.INTL(AB$4,AB$4,Chômés))),"*",Montant),
IF(AND(OFFSET(AB37,,-Sens)&lt;&gt;"",OR(OFFSET(AB$4,,-Sens)=Tout_JF_P,NOT(NETWORKDAYS.INTL(OFFSET(AB$4,,-Sens),OFFSET(AB$4,,-Sens),Chômés)))),IF(OR(AB$4=Tout_JF_P,NOT(NETWORKDAYS.INTL(AB$4,AB$4,Chômés))),"*",Montant),
"")))))),"")</f>
        <v/>
      </c>
      <c r="AC37" s="91" t="str">
        <f t="array" aca="1" ref="AC37" ca="1">IFERROR(IF(AC$4&lt;$D37,"",
IF(AC$4&gt;La_Dernière_Opération,"",
IF(AC$4=La_Dernière_Opération,Montant,
IF(AC$4=$D37,IF(OR(AC$4=Tout_JF_P,NOT(NETWORKDAYS.INTL(AC$4,AC$4,Chômés))),"*",Montant),
IF(_T_E=AC$4,IF(OR(AC$4=Tout_JF_P,NOT(NETWORKDAYS.INTL(AC$4,AC$4,Chômés))),"*",Montant),
IF(AND(OFFSET(AC37,,-Sens)&lt;&gt;"",OR(OFFSET(AC$4,,-Sens)=Tout_JF_P,NOT(NETWORKDAYS.INTL(OFFSET(AC$4,,-Sens),OFFSET(AC$4,,-Sens),Chômés)))),IF(OR(AC$4=Tout_JF_P,NOT(NETWORKDAYS.INTL(AC$4,AC$4,Chômés))),"*",Montant),
"")))))),"")</f>
        <v/>
      </c>
      <c r="AD37" s="91" t="str">
        <f t="array" aca="1" ref="AD37" ca="1">IFERROR(IF(AD$4&lt;$D37,"",
IF(AD$4&gt;La_Dernière_Opération,"",
IF(AD$4=La_Dernière_Opération,Montant,
IF(AD$4=$D37,IF(OR(AD$4=Tout_JF_P,NOT(NETWORKDAYS.INTL(AD$4,AD$4,Chômés))),"*",Montant),
IF(_T_E=AD$4,IF(OR(AD$4=Tout_JF_P,NOT(NETWORKDAYS.INTL(AD$4,AD$4,Chômés))),"*",Montant),
IF(AND(OFFSET(AD37,,-Sens)&lt;&gt;"",OR(OFFSET(AD$4,,-Sens)=Tout_JF_P,NOT(NETWORKDAYS.INTL(OFFSET(AD$4,,-Sens),OFFSET(AD$4,,-Sens),Chômés)))),IF(OR(AD$4=Tout_JF_P,NOT(NETWORKDAYS.INTL(AD$4,AD$4,Chômés))),"*",Montant),
"")))))),"")</f>
        <v/>
      </c>
      <c r="AE37" s="91" t="str">
        <f t="array" aca="1" ref="AE37" ca="1">IFERROR(IF(AE$4&lt;$D37,"",
IF(AE$4&gt;La_Dernière_Opération,"",
IF(AE$4=La_Dernière_Opération,Montant,
IF(AE$4=$D37,IF(OR(AE$4=Tout_JF_P,NOT(NETWORKDAYS.INTL(AE$4,AE$4,Chômés))),"*",Montant),
IF(_T_E=AE$4,IF(OR(AE$4=Tout_JF_P,NOT(NETWORKDAYS.INTL(AE$4,AE$4,Chômés))),"*",Montant),
IF(AND(OFFSET(AE37,,-Sens)&lt;&gt;"",OR(OFFSET(AE$4,,-Sens)=Tout_JF_P,NOT(NETWORKDAYS.INTL(OFFSET(AE$4,,-Sens),OFFSET(AE$4,,-Sens),Chômés)))),IF(OR(AE$4=Tout_JF_P,NOT(NETWORKDAYS.INTL(AE$4,AE$4,Chômés))),"*",Montant),
"")))))),"")</f>
        <v/>
      </c>
      <c r="AF37" s="91" t="str">
        <f t="array" aca="1" ref="AF37" ca="1">IFERROR(IF(AF$4&lt;$D37,"",
IF(AF$4&gt;La_Dernière_Opération,"",
IF(AF$4=La_Dernière_Opération,Montant,
IF(AF$4=$D37,IF(OR(AF$4=Tout_JF_P,NOT(NETWORKDAYS.INTL(AF$4,AF$4,Chômés))),"*",Montant),
IF(_T_E=AF$4,IF(OR(AF$4=Tout_JF_P,NOT(NETWORKDAYS.INTL(AF$4,AF$4,Chômés))),"*",Montant),
IF(AND(OFFSET(AF37,,-Sens)&lt;&gt;"",OR(OFFSET(AF$4,,-Sens)=Tout_JF_P,NOT(NETWORKDAYS.INTL(OFFSET(AF$4,,-Sens),OFFSET(AF$4,,-Sens),Chômés)))),IF(OR(AF$4=Tout_JF_P,NOT(NETWORKDAYS.INTL(AF$4,AF$4,Chômés))),"*",Montant),
"")))))),"")</f>
        <v/>
      </c>
      <c r="AG37" s="91" t="str">
        <f t="array" aca="1" ref="AG37" ca="1">IFERROR(IF(AG$4&lt;$D37,"",
IF(AG$4&gt;La_Dernière_Opération,"",
IF(AG$4=La_Dernière_Opération,Montant,
IF(AG$4=$D37,IF(OR(AG$4=Tout_JF_P,NOT(NETWORKDAYS.INTL(AG$4,AG$4,Chômés))),"*",Montant),
IF(_T_E=AG$4,IF(OR(AG$4=Tout_JF_P,NOT(NETWORKDAYS.INTL(AG$4,AG$4,Chômés))),"*",Montant),
IF(AND(OFFSET(AG37,,-Sens)&lt;&gt;"",OR(OFFSET(AG$4,,-Sens)=Tout_JF_P,NOT(NETWORKDAYS.INTL(OFFSET(AG$4,,-Sens),OFFSET(AG$4,,-Sens),Chômés)))),IF(OR(AG$4=Tout_JF_P,NOT(NETWORKDAYS.INTL(AG$4,AG$4,Chômés))),"*",Montant),
"")))))),"")</f>
        <v/>
      </c>
      <c r="AH37" s="91" t="str">
        <f t="array" aca="1" ref="AH37" ca="1">IFERROR(IF(AH$4&lt;$D37,"",
IF(AH$4&gt;La_Dernière_Opération,"",
IF(AH$4=La_Dernière_Opération,Montant,
IF(AH$4=$D37,IF(OR(AH$4=Tout_JF_P,NOT(NETWORKDAYS.INTL(AH$4,AH$4,Chômés))),"*",Montant),
IF(_T_E=AH$4,IF(OR(AH$4=Tout_JF_P,NOT(NETWORKDAYS.INTL(AH$4,AH$4,Chômés))),"*",Montant),
IF(AND(OFFSET(AH37,,-Sens)&lt;&gt;"",OR(OFFSET(AH$4,,-Sens)=Tout_JF_P,NOT(NETWORKDAYS.INTL(OFFSET(AH$4,,-Sens),OFFSET(AH$4,,-Sens),Chômés)))),IF(OR(AH$4=Tout_JF_P,NOT(NETWORKDAYS.INTL(AH$4,AH$4,Chômés))),"*",Montant),
"")))))),"")</f>
        <v/>
      </c>
      <c r="AI37" s="91" t="str">
        <f t="array" aca="1" ref="AI37" ca="1">IFERROR(IF(AI$4&lt;$D37,"",
IF(AI$4&gt;La_Dernière_Opération,"",
IF(AI$4=La_Dernière_Opération,Montant,
IF(AI$4=$D37,IF(OR(AI$4=Tout_JF_P,NOT(NETWORKDAYS.INTL(AI$4,AI$4,Chômés))),"*",Montant),
IF(_T_E=AI$4,IF(OR(AI$4=Tout_JF_P,NOT(NETWORKDAYS.INTL(AI$4,AI$4,Chômés))),"*",Montant),
IF(AND(OFFSET(AI37,,-Sens)&lt;&gt;"",OR(OFFSET(AI$4,,-Sens)=Tout_JF_P,NOT(NETWORKDAYS.INTL(OFFSET(AI$4,,-Sens),OFFSET(AI$4,,-Sens),Chômés)))),IF(OR(AI$4=Tout_JF_P,NOT(NETWORKDAYS.INTL(AI$4,AI$4,Chômés))),"*",Montant),
"")))))),"")</f>
        <v/>
      </c>
      <c r="AJ37" s="91" t="str">
        <f t="array" aca="1" ref="AJ37" ca="1">IFERROR(IF(AJ$4&lt;$D37,"",
IF(AJ$4&gt;La_Dernière_Opération,"",
IF(AJ$4=La_Dernière_Opération,Montant,
IF(AJ$4=$D37,IF(OR(AJ$4=Tout_JF_P,NOT(NETWORKDAYS.INTL(AJ$4,AJ$4,Chômés))),"*",Montant),
IF(_T_E=AJ$4,IF(OR(AJ$4=Tout_JF_P,NOT(NETWORKDAYS.INTL(AJ$4,AJ$4,Chômés))),"*",Montant),
IF(AND(OFFSET(AJ37,,-Sens)&lt;&gt;"",OR(OFFSET(AJ$4,,-Sens)=Tout_JF_P,NOT(NETWORKDAYS.INTL(OFFSET(AJ$4,,-Sens),OFFSET(AJ$4,,-Sens),Chômés)))),IF(OR(AJ$4=Tout_JF_P,NOT(NETWORKDAYS.INTL(AJ$4,AJ$4,Chômés))),"*",Montant),
"")))))),"")</f>
        <v/>
      </c>
      <c r="AK37" s="91" t="str">
        <f t="array" aca="1" ref="AK37" ca="1">IFERROR(IF(AK$4&lt;$D37,"",
IF(AK$4&gt;La_Dernière_Opération,"",
IF(AK$4=La_Dernière_Opération,Montant,
IF(AK$4=$D37,IF(OR(AK$4=Tout_JF_P,NOT(NETWORKDAYS.INTL(AK$4,AK$4,Chômés))),"*",Montant),
IF(_T_E=AK$4,IF(OR(AK$4=Tout_JF_P,NOT(NETWORKDAYS.INTL(AK$4,AK$4,Chômés))),"*",Montant),
IF(AND(OFFSET(AK37,,-Sens)&lt;&gt;"",OR(OFFSET(AK$4,,-Sens)=Tout_JF_P,NOT(NETWORKDAYS.INTL(OFFSET(AK$4,,-Sens),OFFSET(AK$4,,-Sens),Chômés)))),IF(OR(AK$4=Tout_JF_P,NOT(NETWORKDAYS.INTL(AK$4,AK$4,Chômés))),"*",Montant),
"")))))),"")</f>
        <v/>
      </c>
      <c r="AL37" s="91" t="str">
        <f t="array" aca="1" ref="AL37" ca="1">IFERROR(IF(AL$4&lt;$D37,"",
IF(AL$4&gt;La_Dernière_Opération,"",
IF(AL$4=La_Dernière_Opération,Montant,
IF(AL$4=$D37,IF(OR(AL$4=Tout_JF_P,NOT(NETWORKDAYS.INTL(AL$4,AL$4,Chômés))),"*",Montant),
IF(_T_E=AL$4,IF(OR(AL$4=Tout_JF_P,NOT(NETWORKDAYS.INTL(AL$4,AL$4,Chômés))),"*",Montant),
IF(AND(OFFSET(AL37,,-Sens)&lt;&gt;"",OR(OFFSET(AL$4,,-Sens)=Tout_JF_P,NOT(NETWORKDAYS.INTL(OFFSET(AL$4,,-Sens),OFFSET(AL$4,,-Sens),Chômés)))),IF(OR(AL$4=Tout_JF_P,NOT(NETWORKDAYS.INTL(AL$4,AL$4,Chômés))),"*",Montant),
"")))))),"")</f>
        <v/>
      </c>
      <c r="AM37" s="91" t="str">
        <f t="array" aca="1" ref="AM37" ca="1">IFERROR(IF(AM$4&lt;$D37,"",
IF(AM$4&gt;La_Dernière_Opération,"",
IF(AM$4=La_Dernière_Opération,Montant,
IF(AM$4=$D37,IF(OR(AM$4=Tout_JF_P,NOT(NETWORKDAYS.INTL(AM$4,AM$4,Chômés))),"*",Montant),
IF(_T_E=AM$4,IF(OR(AM$4=Tout_JF_P,NOT(NETWORKDAYS.INTL(AM$4,AM$4,Chômés))),"*",Montant),
IF(AND(OFFSET(AM37,,-Sens)&lt;&gt;"",OR(OFFSET(AM$4,,-Sens)=Tout_JF_P,NOT(NETWORKDAYS.INTL(OFFSET(AM$4,,-Sens),OFFSET(AM$4,,-Sens),Chômés)))),IF(OR(AM$4=Tout_JF_P,NOT(NETWORKDAYS.INTL(AM$4,AM$4,Chômés))),"*",Montant),
"")))))),"")</f>
        <v/>
      </c>
      <c r="AN37" s="91" t="str">
        <f t="array" aca="1" ref="AN37" ca="1">IFERROR(IF(AN$4&lt;$D37,"",
IF(AN$4&gt;La_Dernière_Opération,"",
IF(AN$4=La_Dernière_Opération,Montant,
IF(AN$4=$D37,IF(OR(AN$4=Tout_JF_P,NOT(NETWORKDAYS.INTL(AN$4,AN$4,Chômés))),"*",Montant),
IF(_T_E=AN$4,IF(OR(AN$4=Tout_JF_P,NOT(NETWORKDAYS.INTL(AN$4,AN$4,Chômés))),"*",Montant),
IF(AND(OFFSET(AN37,,-Sens)&lt;&gt;"",OR(OFFSET(AN$4,,-Sens)=Tout_JF_P,NOT(NETWORKDAYS.INTL(OFFSET(AN$4,,-Sens),OFFSET(AN$4,,-Sens),Chômés)))),IF(OR(AN$4=Tout_JF_P,NOT(NETWORKDAYS.INTL(AN$4,AN$4,Chômés))),"*",Montant),
"")))))),"")</f>
        <v/>
      </c>
      <c r="AO37" s="91" t="str">
        <f t="array" aca="1" ref="AO37" ca="1">IFERROR(IF(AO$4&lt;$D37,"",
IF(AO$4&gt;La_Dernière_Opération,"",
IF(AO$4=La_Dernière_Opération,Montant,
IF(AO$4=$D37,IF(OR(AO$4=Tout_JF_P,NOT(NETWORKDAYS.INTL(AO$4,AO$4,Chômés))),"*",Montant),
IF(_T_E=AO$4,IF(OR(AO$4=Tout_JF_P,NOT(NETWORKDAYS.INTL(AO$4,AO$4,Chômés))),"*",Montant),
IF(AND(OFFSET(AO37,,-Sens)&lt;&gt;"",OR(OFFSET(AO$4,,-Sens)=Tout_JF_P,NOT(NETWORKDAYS.INTL(OFFSET(AO$4,,-Sens),OFFSET(AO$4,,-Sens),Chômés)))),IF(OR(AO$4=Tout_JF_P,NOT(NETWORKDAYS.INTL(AO$4,AO$4,Chômés))),"*",Montant),
"")))))),"")</f>
        <v/>
      </c>
      <c r="AP37" s="91" t="str">
        <f t="array" aca="1" ref="AP37" ca="1">IFERROR(IF(AP$4&lt;$D37,"",
IF(AP$4&gt;La_Dernière_Opération,"",
IF(AP$4=La_Dernière_Opération,Montant,
IF(AP$4=$D37,IF(OR(AP$4=Tout_JF_P,NOT(NETWORKDAYS.INTL(AP$4,AP$4,Chômés))),"*",Montant),
IF(_T_E=AP$4,IF(OR(AP$4=Tout_JF_P,NOT(NETWORKDAYS.INTL(AP$4,AP$4,Chômés))),"*",Montant),
IF(AND(OFFSET(AP37,,-Sens)&lt;&gt;"",OR(OFFSET(AP$4,,-Sens)=Tout_JF_P,NOT(NETWORKDAYS.INTL(OFFSET(AP$4,,-Sens),OFFSET(AP$4,,-Sens),Chômés)))),IF(OR(AP$4=Tout_JF_P,NOT(NETWORKDAYS.INTL(AP$4,AP$4,Chômés))),"*",Montant),
"")))))),"")</f>
        <v/>
      </c>
      <c r="AQ37" s="91" t="str">
        <f t="array" aca="1" ref="AQ37" ca="1">IFERROR(IF(AQ$4&lt;$D37,"",
IF(AQ$4&gt;La_Dernière_Opération,"",
IF(AQ$4=La_Dernière_Opération,Montant,
IF(AQ$4=$D37,IF(OR(AQ$4=Tout_JF_P,NOT(NETWORKDAYS.INTL(AQ$4,AQ$4,Chômés))),"*",Montant),
IF(_T_E=AQ$4,IF(OR(AQ$4=Tout_JF_P,NOT(NETWORKDAYS.INTL(AQ$4,AQ$4,Chômés))),"*",Montant),
IF(AND(OFFSET(AQ37,,-Sens)&lt;&gt;"",OR(OFFSET(AQ$4,,-Sens)=Tout_JF_P,NOT(NETWORKDAYS.INTL(OFFSET(AQ$4,,-Sens),OFFSET(AQ$4,,-Sens),Chômés)))),IF(OR(AQ$4=Tout_JF_P,NOT(NETWORKDAYS.INTL(AQ$4,AQ$4,Chômés))),"*",Montant),
"")))))),"")</f>
        <v/>
      </c>
      <c r="AR37" s="91" t="str">
        <f t="array" aca="1" ref="AR37" ca="1">IFERROR(IF(AR$4&lt;$D37,"",
IF(AR$4&gt;La_Dernière_Opération,"",
IF(AR$4=La_Dernière_Opération,Montant,
IF(AR$4=$D37,IF(OR(AR$4=Tout_JF_P,NOT(NETWORKDAYS.INTL(AR$4,AR$4,Chômés))),"*",Montant),
IF(_T_E=AR$4,IF(OR(AR$4=Tout_JF_P,NOT(NETWORKDAYS.INTL(AR$4,AR$4,Chômés))),"*",Montant),
IF(AND(OFFSET(AR37,,-Sens)&lt;&gt;"",OR(OFFSET(AR$4,,-Sens)=Tout_JF_P,NOT(NETWORKDAYS.INTL(OFFSET(AR$4,,-Sens),OFFSET(AR$4,,-Sens),Chômés)))),IF(OR(AR$4=Tout_JF_P,NOT(NETWORKDAYS.INTL(AR$4,AR$4,Chômés))),"*",Montant),
"")))))),"")</f>
        <v/>
      </c>
      <c r="AS37" s="91" t="str">
        <f t="array" aca="1" ref="AS37" ca="1">IFERROR(IF(AS$4&lt;$D37,"",
IF(AS$4&gt;La_Dernière_Opération,"",
IF(AS$4=La_Dernière_Opération,Montant,
IF(AS$4=$D37,IF(OR(AS$4=Tout_JF_P,NOT(NETWORKDAYS.INTL(AS$4,AS$4,Chômés))),"*",Montant),
IF(_T_E=AS$4,IF(OR(AS$4=Tout_JF_P,NOT(NETWORKDAYS.INTL(AS$4,AS$4,Chômés))),"*",Montant),
IF(AND(OFFSET(AS37,,-Sens)&lt;&gt;"",OR(OFFSET(AS$4,,-Sens)=Tout_JF_P,NOT(NETWORKDAYS.INTL(OFFSET(AS$4,,-Sens),OFFSET(AS$4,,-Sens),Chômés)))),IF(OR(AS$4=Tout_JF_P,NOT(NETWORKDAYS.INTL(AS$4,AS$4,Chômés))),"*",Montant),
"")))))),"")</f>
        <v/>
      </c>
      <c r="AT37" s="91" t="str">
        <f t="array" aca="1" ref="AT37" ca="1">IFERROR(IF(AT$4&lt;$D37,"",
IF(AT$4&gt;La_Dernière_Opération,"",
IF(AT$4=La_Dernière_Opération,Montant,
IF(AT$4=$D37,IF(OR(AT$4=Tout_JF_P,NOT(NETWORKDAYS.INTL(AT$4,AT$4,Chômés))),"*",Montant),
IF(_T_E=AT$4,IF(OR(AT$4=Tout_JF_P,NOT(NETWORKDAYS.INTL(AT$4,AT$4,Chômés))),"*",Montant),
IF(AND(OFFSET(AT37,,-Sens)&lt;&gt;"",OR(OFFSET(AT$4,,-Sens)=Tout_JF_P,NOT(NETWORKDAYS.INTL(OFFSET(AT$4,,-Sens),OFFSET(AT$4,,-Sens),Chômés)))),IF(OR(AT$4=Tout_JF_P,NOT(NETWORKDAYS.INTL(AT$4,AT$4,Chômés))),"*",Montant),
"")))))),"")</f>
        <v/>
      </c>
      <c r="AU37" s="91" t="str">
        <f t="array" aca="1" ref="AU37" ca="1">IFERROR(IF(AU$4&lt;$D37,"",
IF(AU$4&gt;La_Dernière_Opération,"",
IF(AU$4=La_Dernière_Opération,Montant,
IF(AU$4=$D37,IF(OR(AU$4=Tout_JF_P,NOT(NETWORKDAYS.INTL(AU$4,AU$4,Chômés))),"*",Montant),
IF(_T_E=AU$4,IF(OR(AU$4=Tout_JF_P,NOT(NETWORKDAYS.INTL(AU$4,AU$4,Chômés))),"*",Montant),
IF(AND(OFFSET(AU37,,-Sens)&lt;&gt;"",OR(OFFSET(AU$4,,-Sens)=Tout_JF_P,NOT(NETWORKDAYS.INTL(OFFSET(AU$4,,-Sens),OFFSET(AU$4,,-Sens),Chômés)))),IF(OR(AU$4=Tout_JF_P,NOT(NETWORKDAYS.INTL(AU$4,AU$4,Chômés))),"*",Montant),
"")))))),"")</f>
        <v/>
      </c>
      <c r="AV37" s="91" t="str">
        <f t="array" aca="1" ref="AV37" ca="1">IFERROR(IF(AV$4&lt;$D37,"",
IF(AV$4&gt;La_Dernière_Opération,"",
IF(AV$4=La_Dernière_Opération,Montant,
IF(AV$4=$D37,IF(OR(AV$4=Tout_JF_P,NOT(NETWORKDAYS.INTL(AV$4,AV$4,Chômés))),"*",Montant),
IF(_T_E=AV$4,IF(OR(AV$4=Tout_JF_P,NOT(NETWORKDAYS.INTL(AV$4,AV$4,Chômés))),"*",Montant),
IF(AND(OFFSET(AV37,,-Sens)&lt;&gt;"",OR(OFFSET(AV$4,,-Sens)=Tout_JF_P,NOT(NETWORKDAYS.INTL(OFFSET(AV$4,,-Sens),OFFSET(AV$4,,-Sens),Chômés)))),IF(OR(AV$4=Tout_JF_P,NOT(NETWORKDAYS.INTL(AV$4,AV$4,Chômés))),"*",Montant),
"")))))),"")</f>
        <v/>
      </c>
      <c r="AW37" s="91" t="str">
        <f t="array" aca="1" ref="AW37" ca="1">IFERROR(IF(AW$4&lt;$D37,"",
IF(AW$4&gt;La_Dernière_Opération,"",
IF(AW$4=La_Dernière_Opération,Montant,
IF(AW$4=$D37,IF(OR(AW$4=Tout_JF_P,NOT(NETWORKDAYS.INTL(AW$4,AW$4,Chômés))),"*",Montant),
IF(_T_E=AW$4,IF(OR(AW$4=Tout_JF_P,NOT(NETWORKDAYS.INTL(AW$4,AW$4,Chômés))),"*",Montant),
IF(AND(OFFSET(AW37,,-Sens)&lt;&gt;"",OR(OFFSET(AW$4,,-Sens)=Tout_JF_P,NOT(NETWORKDAYS.INTL(OFFSET(AW$4,,-Sens),OFFSET(AW$4,,-Sens),Chômés)))),IF(OR(AW$4=Tout_JF_P,NOT(NETWORKDAYS.INTL(AW$4,AW$4,Chômés))),"*",Montant),
"")))))),"")</f>
        <v/>
      </c>
      <c r="AX37" s="91" t="str">
        <f t="array" aca="1" ref="AX37" ca="1">IFERROR(IF(AX$4&lt;$D37,"",
IF(AX$4&gt;La_Dernière_Opération,"",
IF(AX$4=La_Dernière_Opération,Montant,
IF(AX$4=$D37,IF(OR(AX$4=Tout_JF_P,NOT(NETWORKDAYS.INTL(AX$4,AX$4,Chômés))),"*",Montant),
IF(_T_E=AX$4,IF(OR(AX$4=Tout_JF_P,NOT(NETWORKDAYS.INTL(AX$4,AX$4,Chômés))),"*",Montant),
IF(AND(OFFSET(AX37,,-Sens)&lt;&gt;"",OR(OFFSET(AX$4,,-Sens)=Tout_JF_P,NOT(NETWORKDAYS.INTL(OFFSET(AX$4,,-Sens),OFFSET(AX$4,,-Sens),Chômés)))),IF(OR(AX$4=Tout_JF_P,NOT(NETWORKDAYS.INTL(AX$4,AX$4,Chômés))),"*",Montant),
"")))))),"")</f>
        <v/>
      </c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  <c r="HP37" s="5"/>
      <c r="HQ37" s="5"/>
      <c r="HR37" s="5"/>
      <c r="HS37" s="5"/>
      <c r="HT37" s="5"/>
      <c r="HU37" s="5"/>
      <c r="HV37" s="5"/>
      <c r="HW37" s="5"/>
      <c r="HX37" s="5"/>
      <c r="HY37" s="5"/>
      <c r="HZ37" s="5"/>
      <c r="IA37" s="5"/>
      <c r="IB37" s="5"/>
      <c r="IC37" s="5"/>
      <c r="ID37" s="5"/>
      <c r="IE37" s="5"/>
      <c r="IF37" s="5"/>
      <c r="IG37" s="5"/>
      <c r="IH37" s="5"/>
      <c r="II37" s="5"/>
      <c r="IJ37" s="5"/>
      <c r="IK37" s="5"/>
      <c r="IL37" s="5"/>
      <c r="IM37" s="5"/>
      <c r="IN37" s="5"/>
      <c r="IO37" s="5"/>
      <c r="IP37" s="5"/>
      <c r="IQ37" s="5"/>
      <c r="IR37" s="5"/>
      <c r="IS37" s="5"/>
      <c r="IT37" s="5"/>
      <c r="IU37" s="5"/>
      <c r="IV37" s="5"/>
      <c r="IW37" s="5"/>
      <c r="IX37" s="5"/>
      <c r="IY37" s="5"/>
      <c r="IZ37" s="5"/>
      <c r="JA37" s="5"/>
      <c r="JB37" s="5"/>
      <c r="JC37" s="5"/>
      <c r="JD37" s="5"/>
      <c r="JE37" s="5"/>
      <c r="JF37" s="5"/>
      <c r="JG37" s="5"/>
      <c r="JH37" s="5"/>
      <c r="JI37" s="5"/>
      <c r="JJ37" s="5"/>
      <c r="JK37" s="5"/>
      <c r="JL37" s="5"/>
      <c r="JM37" s="5"/>
      <c r="JN37" s="5"/>
      <c r="JO37" s="5"/>
      <c r="JP37" s="5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  <c r="LK37" s="5"/>
      <c r="LL37" s="5"/>
      <c r="LM37" s="5"/>
      <c r="LN37" s="5"/>
      <c r="LO37" s="5"/>
      <c r="LP37" s="5"/>
      <c r="LQ37" s="5"/>
      <c r="LR37" s="5"/>
      <c r="LS37" s="5"/>
      <c r="LT37" s="5"/>
      <c r="LU37" s="5"/>
      <c r="LV37" s="5"/>
      <c r="LW37" s="5"/>
      <c r="LX37" s="5"/>
      <c r="LY37" s="5"/>
      <c r="LZ37" s="5"/>
      <c r="MA37" s="5"/>
      <c r="MB37" s="5"/>
      <c r="MC37" s="5"/>
      <c r="MD37" s="5"/>
      <c r="ME37" s="5"/>
      <c r="MF37" s="5"/>
      <c r="MG37" s="5"/>
      <c r="MH37" s="5"/>
      <c r="MI37" s="5"/>
      <c r="MJ37" s="5"/>
      <c r="MK37" s="5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  <c r="NM37" s="5"/>
      <c r="NN37" s="5"/>
      <c r="NO37" s="5"/>
      <c r="NP37" s="5"/>
      <c r="NQ37" s="5"/>
      <c r="NR37" s="5"/>
      <c r="NS37" s="5"/>
      <c r="NT37" s="5"/>
      <c r="NU37" s="5"/>
      <c r="NV37" s="5"/>
      <c r="NW37" s="5"/>
      <c r="NX37" s="5"/>
      <c r="NY37" s="5"/>
      <c r="NZ37" s="5"/>
      <c r="OA37" s="5"/>
      <c r="OB37" s="5"/>
      <c r="OC37" s="5"/>
      <c r="OD37" s="5"/>
      <c r="OE37" s="5"/>
      <c r="OF37" s="5"/>
      <c r="OG37" s="5"/>
      <c r="OH37" s="5"/>
      <c r="OI37" s="5"/>
      <c r="OJ37" s="5"/>
      <c r="OK37" s="5"/>
      <c r="OL37" s="5"/>
      <c r="OM37" s="5"/>
      <c r="ON37" s="5"/>
      <c r="OO37" s="5"/>
      <c r="OP37" s="5"/>
      <c r="OQ37" s="5"/>
      <c r="OR37" s="5"/>
      <c r="OS37" s="5"/>
      <c r="OT37" s="5"/>
      <c r="OU37" s="5"/>
      <c r="OV37" s="5"/>
      <c r="OW37" s="5"/>
      <c r="OX37" s="5"/>
      <c r="OY37" s="5"/>
      <c r="OZ37" s="5"/>
      <c r="PA37" s="5"/>
      <c r="PB37" s="5"/>
      <c r="PC37" s="5"/>
      <c r="PD37" s="5"/>
      <c r="PE37" s="5"/>
      <c r="PF37" s="5"/>
      <c r="PG37" s="5"/>
      <c r="PH37" s="5"/>
      <c r="PI37" s="5"/>
      <c r="PJ37" s="5"/>
      <c r="PK37" s="5"/>
      <c r="PL37" s="5"/>
      <c r="PM37" s="5"/>
      <c r="PN37" s="5"/>
      <c r="PO37" s="5"/>
      <c r="PP37" s="5"/>
      <c r="PQ37" s="5"/>
      <c r="PR37" s="5"/>
      <c r="PS37" s="5"/>
      <c r="PT37" s="5"/>
      <c r="PU37" s="5"/>
      <c r="PV37" s="5"/>
      <c r="PW37" s="5"/>
      <c r="PX37" s="5"/>
      <c r="PY37" s="5"/>
      <c r="PZ37" s="5"/>
      <c r="QA37" s="5"/>
      <c r="QB37" s="5"/>
      <c r="QC37" s="5"/>
      <c r="QD37" s="5"/>
      <c r="QE37" s="5"/>
      <c r="QF37" s="5"/>
      <c r="QG37" s="5"/>
      <c r="QH37" s="5"/>
      <c r="QI37" s="5"/>
      <c r="QJ37" s="5"/>
      <c r="QK37" s="5"/>
      <c r="QL37" s="5"/>
      <c r="QM37" s="5"/>
      <c r="QN37" s="5"/>
      <c r="QO37" s="5"/>
      <c r="QP37" s="5"/>
      <c r="QQ37" s="5"/>
      <c r="QR37" s="5"/>
      <c r="QS37" s="5"/>
      <c r="QT37" s="5"/>
      <c r="QU37" s="5"/>
      <c r="QV37" s="5"/>
      <c r="QW37" s="5"/>
      <c r="QX37" s="5"/>
      <c r="QY37" s="5"/>
      <c r="QZ37" s="5"/>
      <c r="RA37" s="5"/>
      <c r="RB37" s="5"/>
      <c r="RC37" s="5"/>
      <c r="RD37" s="5"/>
      <c r="RE37" s="5"/>
      <c r="RF37" s="5"/>
      <c r="RG37" s="5"/>
      <c r="RH37" s="5"/>
      <c r="RI37" s="5"/>
      <c r="RJ37" s="5"/>
      <c r="RK37" s="5"/>
      <c r="RL37" s="5"/>
      <c r="RM37" s="5"/>
      <c r="RN37" s="5"/>
      <c r="RO37" s="5"/>
      <c r="RP37" s="5"/>
      <c r="RQ37" s="5"/>
      <c r="RR37" s="5"/>
      <c r="RS37" s="5"/>
      <c r="RT37" s="5"/>
      <c r="RU37" s="5"/>
      <c r="RV37" s="5"/>
      <c r="RW37" s="5"/>
      <c r="RX37" s="5"/>
      <c r="RY37" s="5"/>
      <c r="RZ37" s="5"/>
      <c r="SA37" s="5"/>
      <c r="SB37" s="5"/>
      <c r="SC37" s="5"/>
      <c r="SD37" s="5"/>
      <c r="SE37" s="5"/>
      <c r="SF37" s="5"/>
      <c r="SG37" s="5"/>
      <c r="SH37" s="5"/>
      <c r="SI37" s="5"/>
      <c r="SJ37" s="5"/>
      <c r="SK37" s="5"/>
      <c r="SL37" s="5"/>
      <c r="SM37" s="5"/>
      <c r="SN37" s="5"/>
      <c r="SO37" s="5"/>
      <c r="SP37" s="5"/>
      <c r="SQ37" s="5"/>
      <c r="SR37" s="5"/>
      <c r="SS37" s="5"/>
      <c r="ST37" s="5"/>
      <c r="SU37" s="5"/>
      <c r="SV37" s="5"/>
      <c r="SW37" s="5"/>
      <c r="SX37" s="5"/>
      <c r="SY37" s="5"/>
      <c r="SZ37" s="5"/>
      <c r="TA37" s="5"/>
      <c r="TB37" s="5"/>
      <c r="TC37" s="5"/>
      <c r="TD37" s="5"/>
      <c r="TE37" s="5"/>
      <c r="TF37" s="5"/>
      <c r="TG37" s="5"/>
      <c r="TH37" s="5"/>
      <c r="TI37" s="5"/>
      <c r="TJ37" s="5"/>
      <c r="TK37" s="5"/>
      <c r="TL37" s="5"/>
      <c r="TM37" s="5"/>
      <c r="TN37" s="5"/>
      <c r="TO37" s="5"/>
      <c r="TP37" s="5"/>
      <c r="TQ37" s="5"/>
      <c r="TR37" s="5"/>
      <c r="TS37" s="5"/>
      <c r="TT37" s="5"/>
      <c r="TU37" s="5"/>
      <c r="TV37" s="5"/>
      <c r="TW37" s="5"/>
      <c r="TX37" s="5"/>
      <c r="TY37" s="5"/>
      <c r="TZ37" s="5"/>
      <c r="UA37" s="5"/>
      <c r="UB37" s="5"/>
      <c r="UC37" s="5"/>
      <c r="UD37" s="5"/>
      <c r="UE37" s="5"/>
      <c r="UF37" s="5"/>
      <c r="UG37" s="5"/>
      <c r="UH37" s="5"/>
      <c r="UI37" s="5"/>
      <c r="UJ37" s="5"/>
      <c r="UK37" s="5"/>
      <c r="UL37" s="5"/>
      <c r="UM37" s="5"/>
      <c r="UN37" s="5"/>
      <c r="UO37" s="5"/>
      <c r="UP37" s="5"/>
      <c r="UQ37" s="5"/>
      <c r="UR37" s="5"/>
      <c r="US37" s="5"/>
      <c r="UT37" s="5"/>
      <c r="UU37" s="5"/>
      <c r="UV37" s="5"/>
      <c r="UW37" s="5"/>
      <c r="UX37" s="5"/>
      <c r="UY37" s="5"/>
      <c r="UZ37" s="5"/>
      <c r="VA37" s="5"/>
      <c r="VB37" s="5"/>
      <c r="VC37" s="5"/>
      <c r="VD37" s="5"/>
      <c r="VE37" s="5"/>
      <c r="VF37" s="5"/>
      <c r="VG37" s="5"/>
      <c r="VH37" s="5"/>
      <c r="VI37" s="5"/>
      <c r="VJ37" s="5"/>
      <c r="VK37" s="5"/>
      <c r="VL37" s="5"/>
      <c r="VM37" s="5"/>
      <c r="VN37" s="5"/>
      <c r="VO37" s="5"/>
      <c r="VP37" s="5"/>
      <c r="VQ37" s="5"/>
      <c r="VR37" s="5"/>
      <c r="VS37" s="5"/>
      <c r="VT37" s="5"/>
      <c r="VU37" s="5"/>
      <c r="VV37" s="5"/>
      <c r="VW37" s="5"/>
      <c r="VX37" s="5"/>
      <c r="VY37" s="5"/>
      <c r="VZ37" s="5"/>
      <c r="WA37" s="5"/>
      <c r="WB37" s="5"/>
      <c r="WC37" s="5"/>
      <c r="WD37" s="5"/>
      <c r="WE37" s="5"/>
      <c r="WF37" s="5"/>
      <c r="WG37" s="5"/>
      <c r="WH37" s="5"/>
      <c r="WI37" s="5"/>
      <c r="WJ37" s="5"/>
      <c r="WK37" s="5"/>
      <c r="WL37" s="5"/>
      <c r="WM37" s="5"/>
      <c r="WN37" s="5"/>
      <c r="WO37" s="5"/>
      <c r="WP37" s="5"/>
      <c r="WQ37" s="5"/>
      <c r="WR37" s="5"/>
      <c r="WS37" s="5"/>
      <c r="WT37" s="5"/>
      <c r="WU37" s="5"/>
      <c r="WV37" s="5"/>
      <c r="WW37" s="5"/>
      <c r="WX37" s="5"/>
      <c r="WY37" s="5"/>
      <c r="WZ37" s="5"/>
      <c r="XA37" s="5"/>
      <c r="XB37" s="5"/>
      <c r="XC37" s="5"/>
      <c r="XD37" s="5"/>
      <c r="XE37" s="5"/>
      <c r="XF37" s="5"/>
      <c r="XG37" s="5"/>
      <c r="XH37" s="5"/>
      <c r="XI37" s="5"/>
      <c r="XJ37" s="5"/>
      <c r="XK37" s="5"/>
      <c r="XL37" s="5"/>
      <c r="XM37" s="5"/>
      <c r="XN37" s="5"/>
      <c r="XO37" s="5"/>
      <c r="XP37" s="5"/>
      <c r="XQ37" s="5"/>
      <c r="XR37" s="5"/>
      <c r="XS37" s="5"/>
      <c r="XT37" s="5"/>
      <c r="XU37" s="5"/>
      <c r="XV37" s="5"/>
      <c r="XW37" s="5"/>
      <c r="XX37" s="5"/>
      <c r="XY37" s="5"/>
      <c r="XZ37" s="5"/>
      <c r="YA37" s="5"/>
      <c r="YB37" s="5"/>
      <c r="YC37" s="5"/>
      <c r="YD37" s="5"/>
      <c r="YE37" s="5"/>
      <c r="YF37" s="5"/>
      <c r="YG37" s="5"/>
      <c r="YH37" s="5"/>
      <c r="YI37" s="5"/>
      <c r="YJ37" s="5"/>
      <c r="YK37" s="5"/>
      <c r="YL37" s="5"/>
      <c r="YM37" s="5"/>
      <c r="YN37" s="5"/>
      <c r="YO37" s="5"/>
      <c r="YP37" s="5"/>
      <c r="YQ37" s="5"/>
      <c r="YR37" s="5"/>
      <c r="YS37" s="5"/>
      <c r="YT37" s="5"/>
      <c r="YU37" s="5"/>
      <c r="YV37" s="5"/>
      <c r="YW37" s="5"/>
      <c r="YX37" s="5"/>
      <c r="YY37" s="5"/>
      <c r="YZ37" s="5"/>
      <c r="ZA37" s="5"/>
      <c r="ZB37" s="5"/>
      <c r="ZC37" s="5"/>
      <c r="ZD37" s="5"/>
      <c r="ZE37" s="5"/>
      <c r="ZF37" s="5"/>
      <c r="ZG37" s="5"/>
      <c r="ZH37" s="5"/>
      <c r="ZI37" s="5"/>
      <c r="ZJ37" s="5"/>
      <c r="ZK37" s="5"/>
      <c r="ZL37" s="5"/>
      <c r="ZM37" s="5"/>
      <c r="ZN37" s="5"/>
      <c r="ZO37" s="5"/>
      <c r="ZP37" s="5"/>
      <c r="ZQ37" s="5"/>
      <c r="ZR37" s="5"/>
      <c r="ZS37" s="5"/>
      <c r="ZT37" s="5"/>
      <c r="ZU37" s="5"/>
      <c r="ZV37" s="5"/>
      <c r="ZW37" s="5"/>
      <c r="ZX37" s="5"/>
      <c r="ZY37" s="5"/>
      <c r="ZZ37" s="5"/>
    </row>
    <row r="38" spans="1:702" ht="26.25" x14ac:dyDescent="0.25">
      <c r="A38" s="61" t="s">
        <v>145</v>
      </c>
      <c r="B38" s="44" t="s">
        <v>167</v>
      </c>
      <c r="C38" s="35"/>
      <c r="D38" s="56">
        <v>43923</v>
      </c>
      <c r="E38" s="30" t="s">
        <v>56</v>
      </c>
      <c r="F38" s="30">
        <v>10000</v>
      </c>
      <c r="G38" s="35"/>
      <c r="H38" s="56">
        <f t="array" aca="1" ref="H38" ca="1">IF(OR($D38=Fériés,$D38=Ponts,NOT(NETWORKDAYS.INTL($D38,$D38,Chômés))),"Erreur de",IF($D38="","Absence de",IFERROR(
IF($I38="Terminé","Opération",
IF(TODAY()&lt;=$D38,$D38,
IF($I38&lt;WORKDAY.INTL(Prochaine_Echéance,IF(OR(WORKDAY.INTL(Prochaine_Echéance,0,Chômés,Tout_JF_P)=Tout_JF_P),1,0)*Sens,Chômés,Tout_JF_P),
$I38,
WORKDAY.INTL(Prochaine_Echéance,IF(OR(WORKDAY.INTL(Prochaine_Echéance,0,Chômés,Tout_JF_P)=Tout_JF_P),1,0)*Sens,Chômés,Tout_JF_P))
)),
IF($D38="","Absence de","Erreur de"))))</f>
        <v>43923</v>
      </c>
      <c r="I38" s="60" t="str">
        <f t="array" aca="1" ref="I38" ca="1">IF(OR($D38=Fériés,$D38=Ponts,NOT(NETWORKDAYS.INTL($D38,$D38,Chômés))),"date de début",IFERROR(
IF(La_Dernière_Opération&gt;EDATE($D38,100),"Perpétuel",
IF(La_Dernière_Opération&lt;TODAY(),"Terminé",La_Dernière_Opération)),IF(AND(ISNUMBER($D38),$E38=""),"périodicité","date de début")))</f>
        <v>Perpétuel</v>
      </c>
      <c r="J38" s="40" t="str">
        <f t="array" aca="1" ref="J38" ca="1">IFERROR(IF(J$4&lt;$D38,"",
IF(J$4&gt;La_Dernière_Opération,"",
IF(J$4=La_Dernière_Opération,Montant,
IF(J$4=$D38,IF(OR(J$4=Tout_JF_P,NOT(NETWORKDAYS.INTL(J$4,J$4,Chômés))),"*",Montant),
IF(_T_E=J$4,IF(OR(J$4=Tout_JF_P,NOT(NETWORKDAYS.INTL(J$4,J$4,Chômés))),"*",Montant),
IF(AND(OFFSET(J38,,-Sens)&lt;&gt;"",OR(OFFSET(J$4,,-Sens)=Tout_JF_P,NOT(NETWORKDAYS.INTL(OFFSET(J$4,,-Sens),OFFSET(J$4,,-Sens),Chômés)))),IF(OR(J$4=Tout_JF_P,NOT(NETWORKDAYS.INTL(J$4,J$4,Chômés))),"*",Montant),
"")))))),"")</f>
        <v/>
      </c>
      <c r="K38" s="40" t="str">
        <f t="array" aca="1" ref="K38" ca="1">IFERROR(IF(K$4&lt;$D38,"",
IF(K$4&gt;La_Dernière_Opération,"",
IF(K$4=La_Dernière_Opération,Montant,
IF(K$4=$D38,IF(OR(K$4=Tout_JF_P,NOT(NETWORKDAYS.INTL(K$4,K$4,Chômés))),"*",Montant),
IF(_T_E=K$4,IF(OR(K$4=Tout_JF_P,NOT(NETWORKDAYS.INTL(K$4,K$4,Chômés))),"*",Montant),
IF(AND(OFFSET(K38,,-Sens)&lt;&gt;"",OR(OFFSET(K$4,,-Sens)=Tout_JF_P,NOT(NETWORKDAYS.INTL(OFFSET(K$4,,-Sens),OFFSET(K$4,,-Sens),Chômés)))),IF(OR(K$4=Tout_JF_P,NOT(NETWORKDAYS.INTL(K$4,K$4,Chômés))),"*",Montant),
"")))))),"")</f>
        <v/>
      </c>
      <c r="L38" s="40" t="str">
        <f t="array" aca="1" ref="L38" ca="1">IFERROR(IF(L$4&lt;$D38,"",
IF(L$4&gt;La_Dernière_Opération,"",
IF(L$4=La_Dernière_Opération,Montant,
IF(L$4=$D38,IF(OR(L$4=Tout_JF_P,NOT(NETWORKDAYS.INTL(L$4,L$4,Chômés))),"*",Montant),
IF(_T_E=L$4,IF(OR(L$4=Tout_JF_P,NOT(NETWORKDAYS.INTL(L$4,L$4,Chômés))),"*",Montant),
IF(AND(OFFSET(L38,,-Sens)&lt;&gt;"",OR(OFFSET(L$4,,-Sens)=Tout_JF_P,NOT(NETWORKDAYS.INTL(OFFSET(L$4,,-Sens),OFFSET(L$4,,-Sens),Chômés)))),IF(OR(L$4=Tout_JF_P,NOT(NETWORKDAYS.INTL(L$4,L$4,Chômés))),"*",Montant),
"")))))),"")</f>
        <v/>
      </c>
      <c r="M38" s="40" t="str">
        <f t="array" aca="1" ref="M38" ca="1">IFERROR(IF(M$4&lt;$D38,"",
IF(M$4&gt;La_Dernière_Opération,"",
IF(M$4=La_Dernière_Opération,Montant,
IF(M$4=$D38,IF(OR(M$4=Tout_JF_P,NOT(NETWORKDAYS.INTL(M$4,M$4,Chômés))),"*",Montant),
IF(_T_E=M$4,IF(OR(M$4=Tout_JF_P,NOT(NETWORKDAYS.INTL(M$4,M$4,Chômés))),"*",Montant),
IF(AND(OFFSET(M38,,-Sens)&lt;&gt;"",OR(OFFSET(M$4,,-Sens)=Tout_JF_P,NOT(NETWORKDAYS.INTL(OFFSET(M$4,,-Sens),OFFSET(M$4,,-Sens),Chômés)))),IF(OR(M$4=Tout_JF_P,NOT(NETWORKDAYS.INTL(M$4,M$4,Chômés))),"*",Montant),
"")))))),"")</f>
        <v/>
      </c>
      <c r="N38" s="40" t="str">
        <f t="array" aca="1" ref="N38" ca="1">IFERROR(IF(N$4&lt;$D38,"",
IF(N$4&gt;La_Dernière_Opération,"",
IF(N$4=La_Dernière_Opération,Montant,
IF(N$4=$D38,IF(OR(N$4=Tout_JF_P,NOT(NETWORKDAYS.INTL(N$4,N$4,Chômés))),"*",Montant),
IF(_T_E=N$4,IF(OR(N$4=Tout_JF_P,NOT(NETWORKDAYS.INTL(N$4,N$4,Chômés))),"*",Montant),
IF(AND(OFFSET(N38,,-Sens)&lt;&gt;"",OR(OFFSET(N$4,,-Sens)=Tout_JF_P,NOT(NETWORKDAYS.INTL(OFFSET(N$4,,-Sens),OFFSET(N$4,,-Sens),Chômés)))),IF(OR(N$4=Tout_JF_P,NOT(NETWORKDAYS.INTL(N$4,N$4,Chômés))),"*",Montant),
"")))))),"")</f>
        <v/>
      </c>
      <c r="O38" s="40" t="str">
        <f t="array" aca="1" ref="O38" ca="1">IFERROR(IF(O$4&lt;$D38,"",
IF(O$4&gt;La_Dernière_Opération,"",
IF(O$4=La_Dernière_Opération,Montant,
IF(O$4=$D38,IF(OR(O$4=Tout_JF_P,NOT(NETWORKDAYS.INTL(O$4,O$4,Chômés))),"*",Montant),
IF(_T_E=O$4,IF(OR(O$4=Tout_JF_P,NOT(NETWORKDAYS.INTL(O$4,O$4,Chômés))),"*",Montant),
IF(AND(OFFSET(O38,,-Sens)&lt;&gt;"",OR(OFFSET(O$4,,-Sens)=Tout_JF_P,NOT(NETWORKDAYS.INTL(OFFSET(O$4,,-Sens),OFFSET(O$4,,-Sens),Chômés)))),IF(OR(O$4=Tout_JF_P,NOT(NETWORKDAYS.INTL(O$4,O$4,Chômés))),"*",Montant),
"")))))),"")</f>
        <v/>
      </c>
      <c r="P38" s="40" t="str">
        <f t="array" aca="1" ref="P38" ca="1">IFERROR(IF(P$4&lt;$D38,"",
IF(P$4&gt;La_Dernière_Opération,"",
IF(P$4=La_Dernière_Opération,Montant,
IF(P$4=$D38,IF(OR(P$4=Tout_JF_P,NOT(NETWORKDAYS.INTL(P$4,P$4,Chômés))),"*",Montant),
IF(_T_E=P$4,IF(OR(P$4=Tout_JF_P,NOT(NETWORKDAYS.INTL(P$4,P$4,Chômés))),"*",Montant),
IF(AND(OFFSET(P38,,-Sens)&lt;&gt;"",OR(OFFSET(P$4,,-Sens)=Tout_JF_P,NOT(NETWORKDAYS.INTL(OFFSET(P$4,,-Sens),OFFSET(P$4,,-Sens),Chômés)))),IF(OR(P$4=Tout_JF_P,NOT(NETWORKDAYS.INTL(P$4,P$4,Chômés))),"*",Montant),
"")))))),"")</f>
        <v/>
      </c>
      <c r="Q38" s="40" t="str">
        <f t="array" aca="1" ref="Q38" ca="1">IFERROR(IF(Q$4&lt;$D38,"",
IF(Q$4&gt;La_Dernière_Opération,"",
IF(Q$4=La_Dernière_Opération,Montant,
IF(Q$4=$D38,IF(OR(Q$4=Tout_JF_P,NOT(NETWORKDAYS.INTL(Q$4,Q$4,Chômés))),"*",Montant),
IF(_T_E=Q$4,IF(OR(Q$4=Tout_JF_P,NOT(NETWORKDAYS.INTL(Q$4,Q$4,Chômés))),"*",Montant),
IF(AND(OFFSET(Q38,,-Sens)&lt;&gt;"",OR(OFFSET(Q$4,,-Sens)=Tout_JF_P,NOT(NETWORKDAYS.INTL(OFFSET(Q$4,,-Sens),OFFSET(Q$4,,-Sens),Chômés)))),IF(OR(Q$4=Tout_JF_P,NOT(NETWORKDAYS.INTL(Q$4,Q$4,Chômés))),"*",Montant),
"")))))),"")</f>
        <v/>
      </c>
      <c r="R38" s="91" t="str">
        <f t="array" aca="1" ref="R38" ca="1">IFERROR(IF(R$4&lt;$D38,"",
IF(R$4&gt;La_Dernière_Opération,"",
IF(R$4=La_Dernière_Opération,Montant,
IF(R$4=$D38,IF(OR(R$4=Tout_JF_P,NOT(NETWORKDAYS.INTL(R$4,R$4,Chômés))),"*",Montant),
IF(_T_E=R$4,IF(OR(R$4=Tout_JF_P,NOT(NETWORKDAYS.INTL(R$4,R$4,Chômés))),"*",Montant),
IF(AND(OFFSET(R38,,-Sens)&lt;&gt;"",OR(OFFSET(R$4,,-Sens)=Tout_JF_P,NOT(NETWORKDAYS.INTL(OFFSET(R$4,,-Sens),OFFSET(R$4,,-Sens),Chômés)))),IF(OR(R$4=Tout_JF_P,NOT(NETWORKDAYS.INTL(R$4,R$4,Chômés))),"*",Montant),
"")))))),"")</f>
        <v/>
      </c>
      <c r="S38" s="91" t="str">
        <f t="array" aca="1" ref="S38" ca="1">IFERROR(IF(S$4&lt;$D38,"",
IF(S$4&gt;La_Dernière_Opération,"",
IF(S$4=La_Dernière_Opération,Montant,
IF(S$4=$D38,IF(OR(S$4=Tout_JF_P,NOT(NETWORKDAYS.INTL(S$4,S$4,Chômés))),"*",Montant),
IF(_T_E=S$4,IF(OR(S$4=Tout_JF_P,NOT(NETWORKDAYS.INTL(S$4,S$4,Chômés))),"*",Montant),
IF(AND(OFFSET(S38,,-Sens)&lt;&gt;"",OR(OFFSET(S$4,,-Sens)=Tout_JF_P,NOT(NETWORKDAYS.INTL(OFFSET(S$4,,-Sens),OFFSET(S$4,,-Sens),Chômés)))),IF(OR(S$4=Tout_JF_P,NOT(NETWORKDAYS.INTL(S$4,S$4,Chômés))),"*",Montant),
"")))))),"")</f>
        <v/>
      </c>
      <c r="T38" s="91" t="str">
        <f t="array" aca="1" ref="T38" ca="1">IFERROR(IF(T$4&lt;$D38,"",
IF(T$4&gt;La_Dernière_Opération,"",
IF(T$4=La_Dernière_Opération,Montant,
IF(T$4=$D38,IF(OR(T$4=Tout_JF_P,NOT(NETWORKDAYS.INTL(T$4,T$4,Chômés))),"*",Montant),
IF(_T_E=T$4,IF(OR(T$4=Tout_JF_P,NOT(NETWORKDAYS.INTL(T$4,T$4,Chômés))),"*",Montant),
IF(AND(OFFSET(T38,,-Sens)&lt;&gt;"",OR(OFFSET(T$4,,-Sens)=Tout_JF_P,NOT(NETWORKDAYS.INTL(OFFSET(T$4,,-Sens),OFFSET(T$4,,-Sens),Chômés)))),IF(OR(T$4=Tout_JF_P,NOT(NETWORKDAYS.INTL(T$4,T$4,Chômés))),"*",Montant),
"")))))),"")</f>
        <v/>
      </c>
      <c r="U38" s="91" t="str">
        <f t="array" aca="1" ref="U38" ca="1">IFERROR(IF(U$4&lt;$D38,"",
IF(U$4&gt;La_Dernière_Opération,"",
IF(U$4=La_Dernière_Opération,Montant,
IF(U$4=$D38,IF(OR(U$4=Tout_JF_P,NOT(NETWORKDAYS.INTL(U$4,U$4,Chômés))),"*",Montant),
IF(_T_E=U$4,IF(OR(U$4=Tout_JF_P,NOT(NETWORKDAYS.INTL(U$4,U$4,Chômés))),"*",Montant),
IF(AND(OFFSET(U38,,-Sens)&lt;&gt;"",OR(OFFSET(U$4,,-Sens)=Tout_JF_P,NOT(NETWORKDAYS.INTL(OFFSET(U$4,,-Sens),OFFSET(U$4,,-Sens),Chômés)))),IF(OR(U$4=Tout_JF_P,NOT(NETWORKDAYS.INTL(U$4,U$4,Chômés))),"*",Montant),
"")))))),"")</f>
        <v/>
      </c>
      <c r="V38" s="91" t="str">
        <f t="array" aca="1" ref="V38" ca="1">IFERROR(IF(V$4&lt;$D38,"",
IF(V$4&gt;La_Dernière_Opération,"",
IF(V$4=La_Dernière_Opération,Montant,
IF(V$4=$D38,IF(OR(V$4=Tout_JF_P,NOT(NETWORKDAYS.INTL(V$4,V$4,Chômés))),"*",Montant),
IF(_T_E=V$4,IF(OR(V$4=Tout_JF_P,NOT(NETWORKDAYS.INTL(V$4,V$4,Chômés))),"*",Montant),
IF(AND(OFFSET(V38,,-Sens)&lt;&gt;"",OR(OFFSET(V$4,,-Sens)=Tout_JF_P,NOT(NETWORKDAYS.INTL(OFFSET(V$4,,-Sens),OFFSET(V$4,,-Sens),Chômés)))),IF(OR(V$4=Tout_JF_P,NOT(NETWORKDAYS.INTL(V$4,V$4,Chômés))),"*",Montant),
"")))))),"")</f>
        <v/>
      </c>
      <c r="W38" s="91" t="str">
        <f t="array" aca="1" ref="W38" ca="1">IFERROR(IF(W$4&lt;$D38,"",
IF(W$4&gt;La_Dernière_Opération,"",
IF(W$4=La_Dernière_Opération,Montant,
IF(W$4=$D38,IF(OR(W$4=Tout_JF_P,NOT(NETWORKDAYS.INTL(W$4,W$4,Chômés))),"*",Montant),
IF(_T_E=W$4,IF(OR(W$4=Tout_JF_P,NOT(NETWORKDAYS.INTL(W$4,W$4,Chômés))),"*",Montant),
IF(AND(OFFSET(W38,,-Sens)&lt;&gt;"",OR(OFFSET(W$4,,-Sens)=Tout_JF_P,NOT(NETWORKDAYS.INTL(OFFSET(W$4,,-Sens),OFFSET(W$4,,-Sens),Chômés)))),IF(OR(W$4=Tout_JF_P,NOT(NETWORKDAYS.INTL(W$4,W$4,Chômés))),"*",Montant),
"")))))),"")</f>
        <v/>
      </c>
      <c r="X38" s="91" t="str">
        <f t="array" aca="1" ref="X38" ca="1">IFERROR(IF(X$4&lt;$D38,"",
IF(X$4&gt;La_Dernière_Opération,"",
IF(X$4=La_Dernière_Opération,Montant,
IF(X$4=$D38,IF(OR(X$4=Tout_JF_P,NOT(NETWORKDAYS.INTL(X$4,X$4,Chômés))),"*",Montant),
IF(_T_E=X$4,IF(OR(X$4=Tout_JF_P,NOT(NETWORKDAYS.INTL(X$4,X$4,Chômés))),"*",Montant),
IF(AND(OFFSET(X38,,-Sens)&lt;&gt;"",OR(OFFSET(X$4,,-Sens)=Tout_JF_P,NOT(NETWORKDAYS.INTL(OFFSET(X$4,,-Sens),OFFSET(X$4,,-Sens),Chômés)))),IF(OR(X$4=Tout_JF_P,NOT(NETWORKDAYS.INTL(X$4,X$4,Chômés))),"*",Montant),
"")))))),"")</f>
        <v/>
      </c>
      <c r="Y38" s="91" t="str">
        <f t="array" aca="1" ref="Y38" ca="1">IFERROR(IF(Y$4&lt;$D38,"",
IF(Y$4&gt;La_Dernière_Opération,"",
IF(Y$4=La_Dernière_Opération,Montant,
IF(Y$4=$D38,IF(OR(Y$4=Tout_JF_P,NOT(NETWORKDAYS.INTL(Y$4,Y$4,Chômés))),"*",Montant),
IF(_T_E=Y$4,IF(OR(Y$4=Tout_JF_P,NOT(NETWORKDAYS.INTL(Y$4,Y$4,Chômés))),"*",Montant),
IF(AND(OFFSET(Y38,,-Sens)&lt;&gt;"",OR(OFFSET(Y$4,,-Sens)=Tout_JF_P,NOT(NETWORKDAYS.INTL(OFFSET(Y$4,,-Sens),OFFSET(Y$4,,-Sens),Chômés)))),IF(OR(Y$4=Tout_JF_P,NOT(NETWORKDAYS.INTL(Y$4,Y$4,Chômés))),"*",Montant),
"")))))),"")</f>
        <v/>
      </c>
      <c r="Z38" s="91" t="str">
        <f t="array" aca="1" ref="Z38" ca="1">IFERROR(IF(Z$4&lt;$D38,"",
IF(Z$4&gt;La_Dernière_Opération,"",
IF(Z$4=La_Dernière_Opération,Montant,
IF(Z$4=$D38,IF(OR(Z$4=Tout_JF_P,NOT(NETWORKDAYS.INTL(Z$4,Z$4,Chômés))),"*",Montant),
IF(_T_E=Z$4,IF(OR(Z$4=Tout_JF_P,NOT(NETWORKDAYS.INTL(Z$4,Z$4,Chômés))),"*",Montant),
IF(AND(OFFSET(Z38,,-Sens)&lt;&gt;"",OR(OFFSET(Z$4,,-Sens)=Tout_JF_P,NOT(NETWORKDAYS.INTL(OFFSET(Z$4,,-Sens),OFFSET(Z$4,,-Sens),Chômés)))),IF(OR(Z$4=Tout_JF_P,NOT(NETWORKDAYS.INTL(Z$4,Z$4,Chômés))),"*",Montant),
"")))))),"")</f>
        <v/>
      </c>
      <c r="AA38" s="91" t="str">
        <f t="array" aca="1" ref="AA38" ca="1">IFERROR(IF(AA$4&lt;$D38,"",
IF(AA$4&gt;La_Dernière_Opération,"",
IF(AA$4=La_Dernière_Opération,Montant,
IF(AA$4=$D38,IF(OR(AA$4=Tout_JF_P,NOT(NETWORKDAYS.INTL(AA$4,AA$4,Chômés))),"*",Montant),
IF(_T_E=AA$4,IF(OR(AA$4=Tout_JF_P,NOT(NETWORKDAYS.INTL(AA$4,AA$4,Chômés))),"*",Montant),
IF(AND(OFFSET(AA38,,-Sens)&lt;&gt;"",OR(OFFSET(AA$4,,-Sens)=Tout_JF_P,NOT(NETWORKDAYS.INTL(OFFSET(AA$4,,-Sens),OFFSET(AA$4,,-Sens),Chômés)))),IF(OR(AA$4=Tout_JF_P,NOT(NETWORKDAYS.INTL(AA$4,AA$4,Chômés))),"*",Montant),
"")))))),"")</f>
        <v/>
      </c>
      <c r="AB38" s="91" t="str">
        <f t="array" aca="1" ref="AB38" ca="1">IFERROR(IF(AB$4&lt;$D38,"",
IF(AB$4&gt;La_Dernière_Opération,"",
IF(AB$4=La_Dernière_Opération,Montant,
IF(AB$4=$D38,IF(OR(AB$4=Tout_JF_P,NOT(NETWORKDAYS.INTL(AB$4,AB$4,Chômés))),"*",Montant),
IF(_T_E=AB$4,IF(OR(AB$4=Tout_JF_P,NOT(NETWORKDAYS.INTL(AB$4,AB$4,Chômés))),"*",Montant),
IF(AND(OFFSET(AB38,,-Sens)&lt;&gt;"",OR(OFFSET(AB$4,,-Sens)=Tout_JF_P,NOT(NETWORKDAYS.INTL(OFFSET(AB$4,,-Sens),OFFSET(AB$4,,-Sens),Chômés)))),IF(OR(AB$4=Tout_JF_P,NOT(NETWORKDAYS.INTL(AB$4,AB$4,Chômés))),"*",Montant),
"")))))),"")</f>
        <v/>
      </c>
      <c r="AC38" s="91" t="str">
        <f t="array" aca="1" ref="AC38" ca="1">IFERROR(IF(AC$4&lt;$D38,"",
IF(AC$4&gt;La_Dernière_Opération,"",
IF(AC$4=La_Dernière_Opération,Montant,
IF(AC$4=$D38,IF(OR(AC$4=Tout_JF_P,NOT(NETWORKDAYS.INTL(AC$4,AC$4,Chômés))),"*",Montant),
IF(_T_E=AC$4,IF(OR(AC$4=Tout_JF_P,NOT(NETWORKDAYS.INTL(AC$4,AC$4,Chômés))),"*",Montant),
IF(AND(OFFSET(AC38,,-Sens)&lt;&gt;"",OR(OFFSET(AC$4,,-Sens)=Tout_JF_P,NOT(NETWORKDAYS.INTL(OFFSET(AC$4,,-Sens),OFFSET(AC$4,,-Sens),Chômés)))),IF(OR(AC$4=Tout_JF_P,NOT(NETWORKDAYS.INTL(AC$4,AC$4,Chômés))),"*",Montant),
"")))))),"")</f>
        <v/>
      </c>
      <c r="AD38" s="91" t="str">
        <f t="array" aca="1" ref="AD38" ca="1">IFERROR(IF(AD$4&lt;$D38,"",
IF(AD$4&gt;La_Dernière_Opération,"",
IF(AD$4=La_Dernière_Opération,Montant,
IF(AD$4=$D38,IF(OR(AD$4=Tout_JF_P,NOT(NETWORKDAYS.INTL(AD$4,AD$4,Chômés))),"*",Montant),
IF(_T_E=AD$4,IF(OR(AD$4=Tout_JF_P,NOT(NETWORKDAYS.INTL(AD$4,AD$4,Chômés))),"*",Montant),
IF(AND(OFFSET(AD38,,-Sens)&lt;&gt;"",OR(OFFSET(AD$4,,-Sens)=Tout_JF_P,NOT(NETWORKDAYS.INTL(OFFSET(AD$4,,-Sens),OFFSET(AD$4,,-Sens),Chômés)))),IF(OR(AD$4=Tout_JF_P,NOT(NETWORKDAYS.INTL(AD$4,AD$4,Chômés))),"*",Montant),
"")))))),"")</f>
        <v/>
      </c>
      <c r="AE38" s="91" t="str">
        <f t="array" aca="1" ref="AE38" ca="1">IFERROR(IF(AE$4&lt;$D38,"",
IF(AE$4&gt;La_Dernière_Opération,"",
IF(AE$4=La_Dernière_Opération,Montant,
IF(AE$4=$D38,IF(OR(AE$4=Tout_JF_P,NOT(NETWORKDAYS.INTL(AE$4,AE$4,Chômés))),"*",Montant),
IF(_T_E=AE$4,IF(OR(AE$4=Tout_JF_P,NOT(NETWORKDAYS.INTL(AE$4,AE$4,Chômés))),"*",Montant),
IF(AND(OFFSET(AE38,,-Sens)&lt;&gt;"",OR(OFFSET(AE$4,,-Sens)=Tout_JF_P,NOT(NETWORKDAYS.INTL(OFFSET(AE$4,,-Sens),OFFSET(AE$4,,-Sens),Chômés)))),IF(OR(AE$4=Tout_JF_P,NOT(NETWORKDAYS.INTL(AE$4,AE$4,Chômés))),"*",Montant),
"")))))),"")</f>
        <v/>
      </c>
      <c r="AF38" s="91" t="str">
        <f t="array" aca="1" ref="AF38" ca="1">IFERROR(IF(AF$4&lt;$D38,"",
IF(AF$4&gt;La_Dernière_Opération,"",
IF(AF$4=La_Dernière_Opération,Montant,
IF(AF$4=$D38,IF(OR(AF$4=Tout_JF_P,NOT(NETWORKDAYS.INTL(AF$4,AF$4,Chômés))),"*",Montant),
IF(_T_E=AF$4,IF(OR(AF$4=Tout_JF_P,NOT(NETWORKDAYS.INTL(AF$4,AF$4,Chômés))),"*",Montant),
IF(AND(OFFSET(AF38,,-Sens)&lt;&gt;"",OR(OFFSET(AF$4,,-Sens)=Tout_JF_P,NOT(NETWORKDAYS.INTL(OFFSET(AF$4,,-Sens),OFFSET(AF$4,,-Sens),Chômés)))),IF(OR(AF$4=Tout_JF_P,NOT(NETWORKDAYS.INTL(AF$4,AF$4,Chômés))),"*",Montant),
"")))))),"")</f>
        <v/>
      </c>
      <c r="AG38" s="91" t="str">
        <f t="array" aca="1" ref="AG38" ca="1">IFERROR(IF(AG$4&lt;$D38,"",
IF(AG$4&gt;La_Dernière_Opération,"",
IF(AG$4=La_Dernière_Opération,Montant,
IF(AG$4=$D38,IF(OR(AG$4=Tout_JF_P,NOT(NETWORKDAYS.INTL(AG$4,AG$4,Chômés))),"*",Montant),
IF(_T_E=AG$4,IF(OR(AG$4=Tout_JF_P,NOT(NETWORKDAYS.INTL(AG$4,AG$4,Chômés))),"*",Montant),
IF(AND(OFFSET(AG38,,-Sens)&lt;&gt;"",OR(OFFSET(AG$4,,-Sens)=Tout_JF_P,NOT(NETWORKDAYS.INTL(OFFSET(AG$4,,-Sens),OFFSET(AG$4,,-Sens),Chômés)))),IF(OR(AG$4=Tout_JF_P,NOT(NETWORKDAYS.INTL(AG$4,AG$4,Chômés))),"*",Montant),
"")))))),"")</f>
        <v/>
      </c>
      <c r="AH38" s="91" t="str">
        <f t="array" aca="1" ref="AH38" ca="1">IFERROR(IF(AH$4&lt;$D38,"",
IF(AH$4&gt;La_Dernière_Opération,"",
IF(AH$4=La_Dernière_Opération,Montant,
IF(AH$4=$D38,IF(OR(AH$4=Tout_JF_P,NOT(NETWORKDAYS.INTL(AH$4,AH$4,Chômés))),"*",Montant),
IF(_T_E=AH$4,IF(OR(AH$4=Tout_JF_P,NOT(NETWORKDAYS.INTL(AH$4,AH$4,Chômés))),"*",Montant),
IF(AND(OFFSET(AH38,,-Sens)&lt;&gt;"",OR(OFFSET(AH$4,,-Sens)=Tout_JF_P,NOT(NETWORKDAYS.INTL(OFFSET(AH$4,,-Sens),OFFSET(AH$4,,-Sens),Chômés)))),IF(OR(AH$4=Tout_JF_P,NOT(NETWORKDAYS.INTL(AH$4,AH$4,Chômés))),"*",Montant),
"")))))),"")</f>
        <v/>
      </c>
      <c r="AI38" s="91" t="str">
        <f t="array" aca="1" ref="AI38" ca="1">IFERROR(IF(AI$4&lt;$D38,"",
IF(AI$4&gt;La_Dernière_Opération,"",
IF(AI$4=La_Dernière_Opération,Montant,
IF(AI$4=$D38,IF(OR(AI$4=Tout_JF_P,NOT(NETWORKDAYS.INTL(AI$4,AI$4,Chômés))),"*",Montant),
IF(_T_E=AI$4,IF(OR(AI$4=Tout_JF_P,NOT(NETWORKDAYS.INTL(AI$4,AI$4,Chômés))),"*",Montant),
IF(AND(OFFSET(AI38,,-Sens)&lt;&gt;"",OR(OFFSET(AI$4,,-Sens)=Tout_JF_P,NOT(NETWORKDAYS.INTL(OFFSET(AI$4,,-Sens),OFFSET(AI$4,,-Sens),Chômés)))),IF(OR(AI$4=Tout_JF_P,NOT(NETWORKDAYS.INTL(AI$4,AI$4,Chômés))),"*",Montant),
"")))))),"")</f>
        <v/>
      </c>
      <c r="AJ38" s="91" t="str">
        <f t="array" aca="1" ref="AJ38" ca="1">IFERROR(IF(AJ$4&lt;$D38,"",
IF(AJ$4&gt;La_Dernière_Opération,"",
IF(AJ$4=La_Dernière_Opération,Montant,
IF(AJ$4=$D38,IF(OR(AJ$4=Tout_JF_P,NOT(NETWORKDAYS.INTL(AJ$4,AJ$4,Chômés))),"*",Montant),
IF(_T_E=AJ$4,IF(OR(AJ$4=Tout_JF_P,NOT(NETWORKDAYS.INTL(AJ$4,AJ$4,Chômés))),"*",Montant),
IF(AND(OFFSET(AJ38,,-Sens)&lt;&gt;"",OR(OFFSET(AJ$4,,-Sens)=Tout_JF_P,NOT(NETWORKDAYS.INTL(OFFSET(AJ$4,,-Sens),OFFSET(AJ$4,,-Sens),Chômés)))),IF(OR(AJ$4=Tout_JF_P,NOT(NETWORKDAYS.INTL(AJ$4,AJ$4,Chômés))),"*",Montant),
"")))))),"")</f>
        <v/>
      </c>
      <c r="AK38" s="91" t="str">
        <f t="array" aca="1" ref="AK38" ca="1">IFERROR(IF(AK$4&lt;$D38,"",
IF(AK$4&gt;La_Dernière_Opération,"",
IF(AK$4=La_Dernière_Opération,Montant,
IF(AK$4=$D38,IF(OR(AK$4=Tout_JF_P,NOT(NETWORKDAYS.INTL(AK$4,AK$4,Chômés))),"*",Montant),
IF(_T_E=AK$4,IF(OR(AK$4=Tout_JF_P,NOT(NETWORKDAYS.INTL(AK$4,AK$4,Chômés))),"*",Montant),
IF(AND(OFFSET(AK38,,-Sens)&lt;&gt;"",OR(OFFSET(AK$4,,-Sens)=Tout_JF_P,NOT(NETWORKDAYS.INTL(OFFSET(AK$4,,-Sens),OFFSET(AK$4,,-Sens),Chômés)))),IF(OR(AK$4=Tout_JF_P,NOT(NETWORKDAYS.INTL(AK$4,AK$4,Chômés))),"*",Montant),
"")))))),"")</f>
        <v/>
      </c>
      <c r="AL38" s="91" t="str">
        <f t="array" aca="1" ref="AL38" ca="1">IFERROR(IF(AL$4&lt;$D38,"",
IF(AL$4&gt;La_Dernière_Opération,"",
IF(AL$4=La_Dernière_Opération,Montant,
IF(AL$4=$D38,IF(OR(AL$4=Tout_JF_P,NOT(NETWORKDAYS.INTL(AL$4,AL$4,Chômés))),"*",Montant),
IF(_T_E=AL$4,IF(OR(AL$4=Tout_JF_P,NOT(NETWORKDAYS.INTL(AL$4,AL$4,Chômés))),"*",Montant),
IF(AND(OFFSET(AL38,,-Sens)&lt;&gt;"",OR(OFFSET(AL$4,,-Sens)=Tout_JF_P,NOT(NETWORKDAYS.INTL(OFFSET(AL$4,,-Sens),OFFSET(AL$4,,-Sens),Chômés)))),IF(OR(AL$4=Tout_JF_P,NOT(NETWORKDAYS.INTL(AL$4,AL$4,Chômés))),"*",Montant),
"")))))),"")</f>
        <v/>
      </c>
      <c r="AM38" s="91" t="str">
        <f t="array" aca="1" ref="AM38" ca="1">IFERROR(IF(AM$4&lt;$D38,"",
IF(AM$4&gt;La_Dernière_Opération,"",
IF(AM$4=La_Dernière_Opération,Montant,
IF(AM$4=$D38,IF(OR(AM$4=Tout_JF_P,NOT(NETWORKDAYS.INTL(AM$4,AM$4,Chômés))),"*",Montant),
IF(_T_E=AM$4,IF(OR(AM$4=Tout_JF_P,NOT(NETWORKDAYS.INTL(AM$4,AM$4,Chômés))),"*",Montant),
IF(AND(OFFSET(AM38,,-Sens)&lt;&gt;"",OR(OFFSET(AM$4,,-Sens)=Tout_JF_P,NOT(NETWORKDAYS.INTL(OFFSET(AM$4,,-Sens),OFFSET(AM$4,,-Sens),Chômés)))),IF(OR(AM$4=Tout_JF_P,NOT(NETWORKDAYS.INTL(AM$4,AM$4,Chômés))),"*",Montant),
"")))))),"")</f>
        <v/>
      </c>
      <c r="AN38" s="91" t="str">
        <f t="array" aca="1" ref="AN38" ca="1">IFERROR(IF(AN$4&lt;$D38,"",
IF(AN$4&gt;La_Dernière_Opération,"",
IF(AN$4=La_Dernière_Opération,Montant,
IF(AN$4=$D38,IF(OR(AN$4=Tout_JF_P,NOT(NETWORKDAYS.INTL(AN$4,AN$4,Chômés))),"*",Montant),
IF(_T_E=AN$4,IF(OR(AN$4=Tout_JF_P,NOT(NETWORKDAYS.INTL(AN$4,AN$4,Chômés))),"*",Montant),
IF(AND(OFFSET(AN38,,-Sens)&lt;&gt;"",OR(OFFSET(AN$4,,-Sens)=Tout_JF_P,NOT(NETWORKDAYS.INTL(OFFSET(AN$4,,-Sens),OFFSET(AN$4,,-Sens),Chômés)))),IF(OR(AN$4=Tout_JF_P,NOT(NETWORKDAYS.INTL(AN$4,AN$4,Chômés))),"*",Montant),
"")))))),"")</f>
        <v/>
      </c>
      <c r="AO38" s="91" t="str">
        <f t="array" aca="1" ref="AO38" ca="1">IFERROR(IF(AO$4&lt;$D38,"",
IF(AO$4&gt;La_Dernière_Opération,"",
IF(AO$4=La_Dernière_Opération,Montant,
IF(AO$4=$D38,IF(OR(AO$4=Tout_JF_P,NOT(NETWORKDAYS.INTL(AO$4,AO$4,Chômés))),"*",Montant),
IF(_T_E=AO$4,IF(OR(AO$4=Tout_JF_P,NOT(NETWORKDAYS.INTL(AO$4,AO$4,Chômés))),"*",Montant),
IF(AND(OFFSET(AO38,,-Sens)&lt;&gt;"",OR(OFFSET(AO$4,,-Sens)=Tout_JF_P,NOT(NETWORKDAYS.INTL(OFFSET(AO$4,,-Sens),OFFSET(AO$4,,-Sens),Chômés)))),IF(OR(AO$4=Tout_JF_P,NOT(NETWORKDAYS.INTL(AO$4,AO$4,Chômés))),"*",Montant),
"")))))),"")</f>
        <v/>
      </c>
      <c r="AP38" s="91" t="str">
        <f t="array" aca="1" ref="AP38" ca="1">IFERROR(IF(AP$4&lt;$D38,"",
IF(AP$4&gt;La_Dernière_Opération,"",
IF(AP$4=La_Dernière_Opération,Montant,
IF(AP$4=$D38,IF(OR(AP$4=Tout_JF_P,NOT(NETWORKDAYS.INTL(AP$4,AP$4,Chômés))),"*",Montant),
IF(_T_E=AP$4,IF(OR(AP$4=Tout_JF_P,NOT(NETWORKDAYS.INTL(AP$4,AP$4,Chômés))),"*",Montant),
IF(AND(OFFSET(AP38,,-Sens)&lt;&gt;"",OR(OFFSET(AP$4,,-Sens)=Tout_JF_P,NOT(NETWORKDAYS.INTL(OFFSET(AP$4,,-Sens),OFFSET(AP$4,,-Sens),Chômés)))),IF(OR(AP$4=Tout_JF_P,NOT(NETWORKDAYS.INTL(AP$4,AP$4,Chômés))),"*",Montant),
"")))))),"")</f>
        <v/>
      </c>
      <c r="AQ38" s="91" t="str">
        <f t="array" aca="1" ref="AQ38" ca="1">IFERROR(IF(AQ$4&lt;$D38,"",
IF(AQ$4&gt;La_Dernière_Opération,"",
IF(AQ$4=La_Dernière_Opération,Montant,
IF(AQ$4=$D38,IF(OR(AQ$4=Tout_JF_P,NOT(NETWORKDAYS.INTL(AQ$4,AQ$4,Chômés))),"*",Montant),
IF(_T_E=AQ$4,IF(OR(AQ$4=Tout_JF_P,NOT(NETWORKDAYS.INTL(AQ$4,AQ$4,Chômés))),"*",Montant),
IF(AND(OFFSET(AQ38,,-Sens)&lt;&gt;"",OR(OFFSET(AQ$4,,-Sens)=Tout_JF_P,NOT(NETWORKDAYS.INTL(OFFSET(AQ$4,,-Sens),OFFSET(AQ$4,,-Sens),Chômés)))),IF(OR(AQ$4=Tout_JF_P,NOT(NETWORKDAYS.INTL(AQ$4,AQ$4,Chômés))),"*",Montant),
"")))))),"")</f>
        <v/>
      </c>
      <c r="AR38" s="91" t="str">
        <f t="array" aca="1" ref="AR38" ca="1">IFERROR(IF(AR$4&lt;$D38,"",
IF(AR$4&gt;La_Dernière_Opération,"",
IF(AR$4=La_Dernière_Opération,Montant,
IF(AR$4=$D38,IF(OR(AR$4=Tout_JF_P,NOT(NETWORKDAYS.INTL(AR$4,AR$4,Chômés))),"*",Montant),
IF(_T_E=AR$4,IF(OR(AR$4=Tout_JF_P,NOT(NETWORKDAYS.INTL(AR$4,AR$4,Chômés))),"*",Montant),
IF(AND(OFFSET(AR38,,-Sens)&lt;&gt;"",OR(OFFSET(AR$4,,-Sens)=Tout_JF_P,NOT(NETWORKDAYS.INTL(OFFSET(AR$4,,-Sens),OFFSET(AR$4,,-Sens),Chômés)))),IF(OR(AR$4=Tout_JF_P,NOT(NETWORKDAYS.INTL(AR$4,AR$4,Chômés))),"*",Montant),
"")))))),"")</f>
        <v/>
      </c>
      <c r="AS38" s="91" t="str">
        <f t="array" aca="1" ref="AS38" ca="1">IFERROR(IF(AS$4&lt;$D38,"",
IF(AS$4&gt;La_Dernière_Opération,"",
IF(AS$4=La_Dernière_Opération,Montant,
IF(AS$4=$D38,IF(OR(AS$4=Tout_JF_P,NOT(NETWORKDAYS.INTL(AS$4,AS$4,Chômés))),"*",Montant),
IF(_T_E=AS$4,IF(OR(AS$4=Tout_JF_P,NOT(NETWORKDAYS.INTL(AS$4,AS$4,Chômés))),"*",Montant),
IF(AND(OFFSET(AS38,,-Sens)&lt;&gt;"",OR(OFFSET(AS$4,,-Sens)=Tout_JF_P,NOT(NETWORKDAYS.INTL(OFFSET(AS$4,,-Sens),OFFSET(AS$4,,-Sens),Chômés)))),IF(OR(AS$4=Tout_JF_P,NOT(NETWORKDAYS.INTL(AS$4,AS$4,Chômés))),"*",Montant),
"")))))),"")</f>
        <v/>
      </c>
      <c r="AT38" s="91" t="str">
        <f t="array" aca="1" ref="AT38" ca="1">IFERROR(IF(AT$4&lt;$D38,"",
IF(AT$4&gt;La_Dernière_Opération,"",
IF(AT$4=La_Dernière_Opération,Montant,
IF(AT$4=$D38,IF(OR(AT$4=Tout_JF_P,NOT(NETWORKDAYS.INTL(AT$4,AT$4,Chômés))),"*",Montant),
IF(_T_E=AT$4,IF(OR(AT$4=Tout_JF_P,NOT(NETWORKDAYS.INTL(AT$4,AT$4,Chômés))),"*",Montant),
IF(AND(OFFSET(AT38,,-Sens)&lt;&gt;"",OR(OFFSET(AT$4,,-Sens)=Tout_JF_P,NOT(NETWORKDAYS.INTL(OFFSET(AT$4,,-Sens),OFFSET(AT$4,,-Sens),Chômés)))),IF(OR(AT$4=Tout_JF_P,NOT(NETWORKDAYS.INTL(AT$4,AT$4,Chômés))),"*",Montant),
"")))))),"")</f>
        <v/>
      </c>
      <c r="AU38" s="91" t="str">
        <f t="array" aca="1" ref="AU38" ca="1">IFERROR(IF(AU$4&lt;$D38,"",
IF(AU$4&gt;La_Dernière_Opération,"",
IF(AU$4=La_Dernière_Opération,Montant,
IF(AU$4=$D38,IF(OR(AU$4=Tout_JF_P,NOT(NETWORKDAYS.INTL(AU$4,AU$4,Chômés))),"*",Montant),
IF(_T_E=AU$4,IF(OR(AU$4=Tout_JF_P,NOT(NETWORKDAYS.INTL(AU$4,AU$4,Chômés))),"*",Montant),
IF(AND(OFFSET(AU38,,-Sens)&lt;&gt;"",OR(OFFSET(AU$4,,-Sens)=Tout_JF_P,NOT(NETWORKDAYS.INTL(OFFSET(AU$4,,-Sens),OFFSET(AU$4,,-Sens),Chômés)))),IF(OR(AU$4=Tout_JF_P,NOT(NETWORKDAYS.INTL(AU$4,AU$4,Chômés))),"*",Montant),
"")))))),"")</f>
        <v/>
      </c>
      <c r="AV38" s="91" t="str">
        <f t="array" aca="1" ref="AV38" ca="1">IFERROR(IF(AV$4&lt;$D38,"",
IF(AV$4&gt;La_Dernière_Opération,"",
IF(AV$4=La_Dernière_Opération,Montant,
IF(AV$4=$D38,IF(OR(AV$4=Tout_JF_P,NOT(NETWORKDAYS.INTL(AV$4,AV$4,Chômés))),"*",Montant),
IF(_T_E=AV$4,IF(OR(AV$4=Tout_JF_P,NOT(NETWORKDAYS.INTL(AV$4,AV$4,Chômés))),"*",Montant),
IF(AND(OFFSET(AV38,,-Sens)&lt;&gt;"",OR(OFFSET(AV$4,,-Sens)=Tout_JF_P,NOT(NETWORKDAYS.INTL(OFFSET(AV$4,,-Sens),OFFSET(AV$4,,-Sens),Chômés)))),IF(OR(AV$4=Tout_JF_P,NOT(NETWORKDAYS.INTL(AV$4,AV$4,Chômés))),"*",Montant),
"")))))),"")</f>
        <v/>
      </c>
      <c r="AW38" s="91" t="str">
        <f t="array" aca="1" ref="AW38" ca="1">IFERROR(IF(AW$4&lt;$D38,"",
IF(AW$4&gt;La_Dernière_Opération,"",
IF(AW$4=La_Dernière_Opération,Montant,
IF(AW$4=$D38,IF(OR(AW$4=Tout_JF_P,NOT(NETWORKDAYS.INTL(AW$4,AW$4,Chômés))),"*",Montant),
IF(_T_E=AW$4,IF(OR(AW$4=Tout_JF_P,NOT(NETWORKDAYS.INTL(AW$4,AW$4,Chômés))),"*",Montant),
IF(AND(OFFSET(AW38,,-Sens)&lt;&gt;"",OR(OFFSET(AW$4,,-Sens)=Tout_JF_P,NOT(NETWORKDAYS.INTL(OFFSET(AW$4,,-Sens),OFFSET(AW$4,,-Sens),Chômés)))),IF(OR(AW$4=Tout_JF_P,NOT(NETWORKDAYS.INTL(AW$4,AW$4,Chômés))),"*",Montant),
"")))))),"")</f>
        <v/>
      </c>
      <c r="AX38" s="91" t="str">
        <f t="array" aca="1" ref="AX38" ca="1">IFERROR(IF(AX$4&lt;$D38,"",
IF(AX$4&gt;La_Dernière_Opération,"",
IF(AX$4=La_Dernière_Opération,Montant,
IF(AX$4=$D38,IF(OR(AX$4=Tout_JF_P,NOT(NETWORKDAYS.INTL(AX$4,AX$4,Chômés))),"*",Montant),
IF(_T_E=AX$4,IF(OR(AX$4=Tout_JF_P,NOT(NETWORKDAYS.INTL(AX$4,AX$4,Chômés))),"*",Montant),
IF(AND(OFFSET(AX38,,-Sens)&lt;&gt;"",OR(OFFSET(AX$4,,-Sens)=Tout_JF_P,NOT(NETWORKDAYS.INTL(OFFSET(AX$4,,-Sens),OFFSET(AX$4,,-Sens),Chômés)))),IF(OR(AX$4=Tout_JF_P,NOT(NETWORKDAYS.INTL(AX$4,AX$4,Chômés))),"*",Montant),
"")))))),"")</f>
        <v/>
      </c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  <c r="IV38" s="5"/>
      <c r="IW38" s="5"/>
      <c r="IX38" s="5"/>
      <c r="IY38" s="5"/>
      <c r="IZ38" s="5"/>
      <c r="JA38" s="5"/>
      <c r="JB38" s="5"/>
      <c r="JC38" s="5"/>
      <c r="JD38" s="5"/>
      <c r="JE38" s="5"/>
      <c r="JF38" s="5"/>
      <c r="JG38" s="5"/>
      <c r="JH38" s="5"/>
      <c r="JI38" s="5"/>
      <c r="JJ38" s="5"/>
      <c r="JK38" s="5"/>
      <c r="JL38" s="5"/>
      <c r="JM38" s="5"/>
      <c r="JN38" s="5"/>
      <c r="JO38" s="5"/>
      <c r="JP38" s="5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  <c r="LK38" s="5"/>
      <c r="LL38" s="5"/>
      <c r="LM38" s="5"/>
      <c r="LN38" s="5"/>
      <c r="LO38" s="5"/>
      <c r="LP38" s="5"/>
      <c r="LQ38" s="5"/>
      <c r="LR38" s="5"/>
      <c r="LS38" s="5"/>
      <c r="LT38" s="5"/>
      <c r="LU38" s="5"/>
      <c r="LV38" s="5"/>
      <c r="LW38" s="5"/>
      <c r="LX38" s="5"/>
      <c r="LY38" s="5"/>
      <c r="LZ38" s="5"/>
      <c r="MA38" s="5"/>
      <c r="MB38" s="5"/>
      <c r="MC38" s="5"/>
      <c r="MD38" s="5"/>
      <c r="ME38" s="5"/>
      <c r="MF38" s="5"/>
      <c r="MG38" s="5"/>
      <c r="MH38" s="5"/>
      <c r="MI38" s="5"/>
      <c r="MJ38" s="5"/>
      <c r="MK38" s="5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  <c r="NM38" s="5"/>
      <c r="NN38" s="5"/>
      <c r="NO38" s="5"/>
      <c r="NP38" s="5"/>
      <c r="NQ38" s="5"/>
      <c r="NR38" s="5"/>
      <c r="NS38" s="5"/>
      <c r="NT38" s="5"/>
      <c r="NU38" s="5"/>
      <c r="NV38" s="5"/>
      <c r="NW38" s="5"/>
      <c r="NX38" s="5"/>
      <c r="NY38" s="5"/>
      <c r="NZ38" s="5"/>
      <c r="OA38" s="5"/>
      <c r="OB38" s="5"/>
      <c r="OC38" s="5"/>
      <c r="OD38" s="5"/>
      <c r="OE38" s="5"/>
      <c r="OF38" s="5"/>
      <c r="OG38" s="5"/>
      <c r="OH38" s="5"/>
      <c r="OI38" s="5"/>
      <c r="OJ38" s="5"/>
      <c r="OK38" s="5"/>
      <c r="OL38" s="5"/>
      <c r="OM38" s="5"/>
      <c r="ON38" s="5"/>
      <c r="OO38" s="5"/>
      <c r="OP38" s="5"/>
      <c r="OQ38" s="5"/>
      <c r="OR38" s="5"/>
      <c r="OS38" s="5"/>
      <c r="OT38" s="5"/>
      <c r="OU38" s="5"/>
      <c r="OV38" s="5"/>
      <c r="OW38" s="5"/>
      <c r="OX38" s="5"/>
      <c r="OY38" s="5"/>
      <c r="OZ38" s="5"/>
      <c r="PA38" s="5"/>
      <c r="PB38" s="5"/>
      <c r="PC38" s="5"/>
      <c r="PD38" s="5"/>
      <c r="PE38" s="5"/>
      <c r="PF38" s="5"/>
      <c r="PG38" s="5"/>
      <c r="PH38" s="5"/>
      <c r="PI38" s="5"/>
      <c r="PJ38" s="5"/>
      <c r="PK38" s="5"/>
      <c r="PL38" s="5"/>
      <c r="PM38" s="5"/>
      <c r="PN38" s="5"/>
      <c r="PO38" s="5"/>
      <c r="PP38" s="5"/>
      <c r="PQ38" s="5"/>
      <c r="PR38" s="5"/>
      <c r="PS38" s="5"/>
      <c r="PT38" s="5"/>
      <c r="PU38" s="5"/>
      <c r="PV38" s="5"/>
      <c r="PW38" s="5"/>
      <c r="PX38" s="5"/>
      <c r="PY38" s="5"/>
      <c r="PZ38" s="5"/>
      <c r="QA38" s="5"/>
      <c r="QB38" s="5"/>
      <c r="QC38" s="5"/>
      <c r="QD38" s="5"/>
      <c r="QE38" s="5"/>
      <c r="QF38" s="5"/>
      <c r="QG38" s="5"/>
      <c r="QH38" s="5"/>
      <c r="QI38" s="5"/>
      <c r="QJ38" s="5"/>
      <c r="QK38" s="5"/>
      <c r="QL38" s="5"/>
      <c r="QM38" s="5"/>
      <c r="QN38" s="5"/>
      <c r="QO38" s="5"/>
      <c r="QP38" s="5"/>
      <c r="QQ38" s="5"/>
      <c r="QR38" s="5"/>
      <c r="QS38" s="5"/>
      <c r="QT38" s="5"/>
      <c r="QU38" s="5"/>
      <c r="QV38" s="5"/>
      <c r="QW38" s="5"/>
      <c r="QX38" s="5"/>
      <c r="QY38" s="5"/>
      <c r="QZ38" s="5"/>
      <c r="RA38" s="5"/>
      <c r="RB38" s="5"/>
      <c r="RC38" s="5"/>
      <c r="RD38" s="5"/>
      <c r="RE38" s="5"/>
      <c r="RF38" s="5"/>
      <c r="RG38" s="5"/>
      <c r="RH38" s="5"/>
      <c r="RI38" s="5"/>
      <c r="RJ38" s="5"/>
      <c r="RK38" s="5"/>
      <c r="RL38" s="5"/>
      <c r="RM38" s="5"/>
      <c r="RN38" s="5"/>
      <c r="RO38" s="5"/>
      <c r="RP38" s="5"/>
      <c r="RQ38" s="5"/>
      <c r="RR38" s="5"/>
      <c r="RS38" s="5"/>
      <c r="RT38" s="5"/>
      <c r="RU38" s="5"/>
      <c r="RV38" s="5"/>
      <c r="RW38" s="5"/>
      <c r="RX38" s="5"/>
      <c r="RY38" s="5"/>
      <c r="RZ38" s="5"/>
      <c r="SA38" s="5"/>
      <c r="SB38" s="5"/>
      <c r="SC38" s="5"/>
      <c r="SD38" s="5"/>
      <c r="SE38" s="5"/>
      <c r="SF38" s="5"/>
      <c r="SG38" s="5"/>
      <c r="SH38" s="5"/>
      <c r="SI38" s="5"/>
      <c r="SJ38" s="5"/>
      <c r="SK38" s="5"/>
      <c r="SL38" s="5"/>
      <c r="SM38" s="5"/>
      <c r="SN38" s="5"/>
      <c r="SO38" s="5"/>
      <c r="SP38" s="5"/>
      <c r="SQ38" s="5"/>
      <c r="SR38" s="5"/>
      <c r="SS38" s="5"/>
      <c r="ST38" s="5"/>
      <c r="SU38" s="5"/>
      <c r="SV38" s="5"/>
      <c r="SW38" s="5"/>
      <c r="SX38" s="5"/>
      <c r="SY38" s="5"/>
      <c r="SZ38" s="5"/>
      <c r="TA38" s="5"/>
      <c r="TB38" s="5"/>
      <c r="TC38" s="5"/>
      <c r="TD38" s="5"/>
      <c r="TE38" s="5"/>
      <c r="TF38" s="5"/>
      <c r="TG38" s="5"/>
      <c r="TH38" s="5"/>
      <c r="TI38" s="5"/>
      <c r="TJ38" s="5"/>
      <c r="TK38" s="5"/>
      <c r="TL38" s="5"/>
      <c r="TM38" s="5"/>
      <c r="TN38" s="5"/>
      <c r="TO38" s="5"/>
      <c r="TP38" s="5"/>
      <c r="TQ38" s="5"/>
      <c r="TR38" s="5"/>
      <c r="TS38" s="5"/>
      <c r="TT38" s="5"/>
      <c r="TU38" s="5"/>
      <c r="TV38" s="5"/>
      <c r="TW38" s="5"/>
      <c r="TX38" s="5"/>
      <c r="TY38" s="5"/>
      <c r="TZ38" s="5"/>
      <c r="UA38" s="5"/>
      <c r="UB38" s="5"/>
      <c r="UC38" s="5"/>
      <c r="UD38" s="5"/>
      <c r="UE38" s="5"/>
      <c r="UF38" s="5"/>
      <c r="UG38" s="5"/>
      <c r="UH38" s="5"/>
      <c r="UI38" s="5"/>
      <c r="UJ38" s="5"/>
      <c r="UK38" s="5"/>
      <c r="UL38" s="5"/>
      <c r="UM38" s="5"/>
      <c r="UN38" s="5"/>
      <c r="UO38" s="5"/>
      <c r="UP38" s="5"/>
      <c r="UQ38" s="5"/>
      <c r="UR38" s="5"/>
      <c r="US38" s="5"/>
      <c r="UT38" s="5"/>
      <c r="UU38" s="5"/>
      <c r="UV38" s="5"/>
      <c r="UW38" s="5"/>
      <c r="UX38" s="5"/>
      <c r="UY38" s="5"/>
      <c r="UZ38" s="5"/>
      <c r="VA38" s="5"/>
      <c r="VB38" s="5"/>
      <c r="VC38" s="5"/>
      <c r="VD38" s="5"/>
      <c r="VE38" s="5"/>
      <c r="VF38" s="5"/>
      <c r="VG38" s="5"/>
      <c r="VH38" s="5"/>
      <c r="VI38" s="5"/>
      <c r="VJ38" s="5"/>
      <c r="VK38" s="5"/>
      <c r="VL38" s="5"/>
      <c r="VM38" s="5"/>
      <c r="VN38" s="5"/>
      <c r="VO38" s="5"/>
      <c r="VP38" s="5"/>
      <c r="VQ38" s="5"/>
      <c r="VR38" s="5"/>
      <c r="VS38" s="5"/>
      <c r="VT38" s="5"/>
      <c r="VU38" s="5"/>
      <c r="VV38" s="5"/>
      <c r="VW38" s="5"/>
      <c r="VX38" s="5"/>
      <c r="VY38" s="5"/>
      <c r="VZ38" s="5"/>
      <c r="WA38" s="5"/>
      <c r="WB38" s="5"/>
      <c r="WC38" s="5"/>
      <c r="WD38" s="5"/>
      <c r="WE38" s="5"/>
      <c r="WF38" s="5"/>
      <c r="WG38" s="5"/>
      <c r="WH38" s="5"/>
      <c r="WI38" s="5"/>
      <c r="WJ38" s="5"/>
      <c r="WK38" s="5"/>
      <c r="WL38" s="5"/>
      <c r="WM38" s="5"/>
      <c r="WN38" s="5"/>
      <c r="WO38" s="5"/>
      <c r="WP38" s="5"/>
      <c r="WQ38" s="5"/>
      <c r="WR38" s="5"/>
      <c r="WS38" s="5"/>
      <c r="WT38" s="5"/>
      <c r="WU38" s="5"/>
      <c r="WV38" s="5"/>
      <c r="WW38" s="5"/>
      <c r="WX38" s="5"/>
      <c r="WY38" s="5"/>
      <c r="WZ38" s="5"/>
      <c r="XA38" s="5"/>
      <c r="XB38" s="5"/>
      <c r="XC38" s="5"/>
      <c r="XD38" s="5"/>
      <c r="XE38" s="5"/>
      <c r="XF38" s="5"/>
      <c r="XG38" s="5"/>
      <c r="XH38" s="5"/>
      <c r="XI38" s="5"/>
      <c r="XJ38" s="5"/>
      <c r="XK38" s="5"/>
      <c r="XL38" s="5"/>
      <c r="XM38" s="5"/>
      <c r="XN38" s="5"/>
      <c r="XO38" s="5"/>
      <c r="XP38" s="5"/>
      <c r="XQ38" s="5"/>
      <c r="XR38" s="5"/>
      <c r="XS38" s="5"/>
      <c r="XT38" s="5"/>
      <c r="XU38" s="5"/>
      <c r="XV38" s="5"/>
      <c r="XW38" s="5"/>
      <c r="XX38" s="5"/>
      <c r="XY38" s="5"/>
      <c r="XZ38" s="5"/>
      <c r="YA38" s="5"/>
      <c r="YB38" s="5"/>
      <c r="YC38" s="5"/>
      <c r="YD38" s="5"/>
      <c r="YE38" s="5"/>
      <c r="YF38" s="5"/>
      <c r="YG38" s="5"/>
      <c r="YH38" s="5"/>
      <c r="YI38" s="5"/>
      <c r="YJ38" s="5"/>
      <c r="YK38" s="5"/>
      <c r="YL38" s="5"/>
      <c r="YM38" s="5"/>
      <c r="YN38" s="5"/>
      <c r="YO38" s="5"/>
      <c r="YP38" s="5"/>
      <c r="YQ38" s="5"/>
      <c r="YR38" s="5"/>
      <c r="YS38" s="5"/>
      <c r="YT38" s="5"/>
      <c r="YU38" s="5"/>
      <c r="YV38" s="5"/>
      <c r="YW38" s="5"/>
      <c r="YX38" s="5"/>
      <c r="YY38" s="5"/>
      <c r="YZ38" s="5"/>
      <c r="ZA38" s="5"/>
      <c r="ZB38" s="5"/>
      <c r="ZC38" s="5"/>
      <c r="ZD38" s="5"/>
      <c r="ZE38" s="5"/>
      <c r="ZF38" s="5"/>
      <c r="ZG38" s="5"/>
      <c r="ZH38" s="5"/>
      <c r="ZI38" s="5"/>
      <c r="ZJ38" s="5"/>
      <c r="ZK38" s="5"/>
      <c r="ZL38" s="5"/>
      <c r="ZM38" s="5"/>
      <c r="ZN38" s="5"/>
      <c r="ZO38" s="5"/>
      <c r="ZP38" s="5"/>
      <c r="ZQ38" s="5"/>
      <c r="ZR38" s="5"/>
      <c r="ZS38" s="5"/>
      <c r="ZT38" s="5"/>
      <c r="ZU38" s="5"/>
      <c r="ZV38" s="5"/>
      <c r="ZW38" s="5"/>
      <c r="ZX38" s="5"/>
      <c r="ZY38" s="5"/>
      <c r="ZZ38" s="5"/>
    </row>
    <row r="39" spans="1:702" ht="26.25" x14ac:dyDescent="0.25">
      <c r="A39" s="61" t="s">
        <v>146</v>
      </c>
      <c r="B39" s="44" t="s">
        <v>167</v>
      </c>
      <c r="C39" s="35"/>
      <c r="D39" s="56">
        <v>43923</v>
      </c>
      <c r="E39" s="30" t="s">
        <v>56</v>
      </c>
      <c r="F39" s="30">
        <v>10000</v>
      </c>
      <c r="G39" s="35"/>
      <c r="H39" s="56">
        <f t="array" aca="1" ref="H39" ca="1">IF(OR($D39=Fériés,$D39=Ponts,NOT(NETWORKDAYS.INTL($D39,$D39,Chômés))),"Erreur de",IF($D39="","Absence de",IFERROR(
IF($I39="Terminé","Opération",
IF(TODAY()&lt;=$D39,$D39,
IF($I39&lt;WORKDAY.INTL(Prochaine_Echéance,IF(OR(WORKDAY.INTL(Prochaine_Echéance,0,Chômés,Tout_JF_P)=Tout_JF_P),1,0)*Sens,Chômés,Tout_JF_P),
$I39,
WORKDAY.INTL(Prochaine_Echéance,IF(OR(WORKDAY.INTL(Prochaine_Echéance,0,Chômés,Tout_JF_P)=Tout_JF_P),1,0)*Sens,Chômés,Tout_JF_P))
)),
IF($D39="","Absence de","Erreur de"))))</f>
        <v>43923</v>
      </c>
      <c r="I39" s="60" t="str">
        <f t="array" aca="1" ref="I39" ca="1">IF(OR($D39=Fériés,$D39=Ponts,NOT(NETWORKDAYS.INTL($D39,$D39,Chômés))),"date de début",IFERROR(
IF(La_Dernière_Opération&gt;EDATE($D39,100),"Perpétuel",
IF(La_Dernière_Opération&lt;TODAY(),"Terminé",La_Dernière_Opération)),IF(AND(ISNUMBER($D39),$E39=""),"périodicité","date de début")))</f>
        <v>Perpétuel</v>
      </c>
      <c r="J39" s="40" t="str">
        <f t="array" aca="1" ref="J39" ca="1">IFERROR(IF(J$4&lt;$D39,"",
IF(J$4&gt;La_Dernière_Opération,"",
IF(J$4=La_Dernière_Opération,Montant,
IF(J$4=$D39,IF(OR(J$4=Tout_JF_P,NOT(NETWORKDAYS.INTL(J$4,J$4,Chômés))),"*",Montant),
IF(_T_E=J$4,IF(OR(J$4=Tout_JF_P,NOT(NETWORKDAYS.INTL(J$4,J$4,Chômés))),"*",Montant),
IF(AND(OFFSET(J39,,-Sens)&lt;&gt;"",OR(OFFSET(J$4,,-Sens)=Tout_JF_P,NOT(NETWORKDAYS.INTL(OFFSET(J$4,,-Sens),OFFSET(J$4,,-Sens),Chômés)))),IF(OR(J$4=Tout_JF_P,NOT(NETWORKDAYS.INTL(J$4,J$4,Chômés))),"*",Montant),
"")))))),"")</f>
        <v/>
      </c>
      <c r="K39" s="40" t="str">
        <f t="array" aca="1" ref="K39" ca="1">IFERROR(IF(K$4&lt;$D39,"",
IF(K$4&gt;La_Dernière_Opération,"",
IF(K$4=La_Dernière_Opération,Montant,
IF(K$4=$D39,IF(OR(K$4=Tout_JF_P,NOT(NETWORKDAYS.INTL(K$4,K$4,Chômés))),"*",Montant),
IF(_T_E=K$4,IF(OR(K$4=Tout_JF_P,NOT(NETWORKDAYS.INTL(K$4,K$4,Chômés))),"*",Montant),
IF(AND(OFFSET(K39,,-Sens)&lt;&gt;"",OR(OFFSET(K$4,,-Sens)=Tout_JF_P,NOT(NETWORKDAYS.INTL(OFFSET(K$4,,-Sens),OFFSET(K$4,,-Sens),Chômés)))),IF(OR(K$4=Tout_JF_P,NOT(NETWORKDAYS.INTL(K$4,K$4,Chômés))),"*",Montant),
"")))))),"")</f>
        <v/>
      </c>
      <c r="L39" s="40" t="str">
        <f t="array" aca="1" ref="L39" ca="1">IFERROR(IF(L$4&lt;$D39,"",
IF(L$4&gt;La_Dernière_Opération,"",
IF(L$4=La_Dernière_Opération,Montant,
IF(L$4=$D39,IF(OR(L$4=Tout_JF_P,NOT(NETWORKDAYS.INTL(L$4,L$4,Chômés))),"*",Montant),
IF(_T_E=L$4,IF(OR(L$4=Tout_JF_P,NOT(NETWORKDAYS.INTL(L$4,L$4,Chômés))),"*",Montant),
IF(AND(OFFSET(L39,,-Sens)&lt;&gt;"",OR(OFFSET(L$4,,-Sens)=Tout_JF_P,NOT(NETWORKDAYS.INTL(OFFSET(L$4,,-Sens),OFFSET(L$4,,-Sens),Chômés)))),IF(OR(L$4=Tout_JF_P,NOT(NETWORKDAYS.INTL(L$4,L$4,Chômés))),"*",Montant),
"")))))),"")</f>
        <v/>
      </c>
      <c r="M39" s="40" t="str">
        <f t="array" aca="1" ref="M39" ca="1">IFERROR(IF(M$4&lt;$D39,"",
IF(M$4&gt;La_Dernière_Opération,"",
IF(M$4=La_Dernière_Opération,Montant,
IF(M$4=$D39,IF(OR(M$4=Tout_JF_P,NOT(NETWORKDAYS.INTL(M$4,M$4,Chômés))),"*",Montant),
IF(_T_E=M$4,IF(OR(M$4=Tout_JF_P,NOT(NETWORKDAYS.INTL(M$4,M$4,Chômés))),"*",Montant),
IF(AND(OFFSET(M39,,-Sens)&lt;&gt;"",OR(OFFSET(M$4,,-Sens)=Tout_JF_P,NOT(NETWORKDAYS.INTL(OFFSET(M$4,,-Sens),OFFSET(M$4,,-Sens),Chômés)))),IF(OR(M$4=Tout_JF_P,NOT(NETWORKDAYS.INTL(M$4,M$4,Chômés))),"*",Montant),
"")))))),"")</f>
        <v/>
      </c>
      <c r="N39" s="40" t="str">
        <f t="array" aca="1" ref="N39" ca="1">IFERROR(IF(N$4&lt;$D39,"",
IF(N$4&gt;La_Dernière_Opération,"",
IF(N$4=La_Dernière_Opération,Montant,
IF(N$4=$D39,IF(OR(N$4=Tout_JF_P,NOT(NETWORKDAYS.INTL(N$4,N$4,Chômés))),"*",Montant),
IF(_T_E=N$4,IF(OR(N$4=Tout_JF_P,NOT(NETWORKDAYS.INTL(N$4,N$4,Chômés))),"*",Montant),
IF(AND(OFFSET(N39,,-Sens)&lt;&gt;"",OR(OFFSET(N$4,,-Sens)=Tout_JF_P,NOT(NETWORKDAYS.INTL(OFFSET(N$4,,-Sens),OFFSET(N$4,,-Sens),Chômés)))),IF(OR(N$4=Tout_JF_P,NOT(NETWORKDAYS.INTL(N$4,N$4,Chômés))),"*",Montant),
"")))))),"")</f>
        <v/>
      </c>
      <c r="O39" s="40" t="str">
        <f t="array" aca="1" ref="O39" ca="1">IFERROR(IF(O$4&lt;$D39,"",
IF(O$4&gt;La_Dernière_Opération,"",
IF(O$4=La_Dernière_Opération,Montant,
IF(O$4=$D39,IF(OR(O$4=Tout_JF_P,NOT(NETWORKDAYS.INTL(O$4,O$4,Chômés))),"*",Montant),
IF(_T_E=O$4,IF(OR(O$4=Tout_JF_P,NOT(NETWORKDAYS.INTL(O$4,O$4,Chômés))),"*",Montant),
IF(AND(OFFSET(O39,,-Sens)&lt;&gt;"",OR(OFFSET(O$4,,-Sens)=Tout_JF_P,NOT(NETWORKDAYS.INTL(OFFSET(O$4,,-Sens),OFFSET(O$4,,-Sens),Chômés)))),IF(OR(O$4=Tout_JF_P,NOT(NETWORKDAYS.INTL(O$4,O$4,Chômés))),"*",Montant),
"")))))),"")</f>
        <v/>
      </c>
      <c r="P39" s="40" t="str">
        <f t="array" aca="1" ref="P39" ca="1">IFERROR(IF(P$4&lt;$D39,"",
IF(P$4&gt;La_Dernière_Opération,"",
IF(P$4=La_Dernière_Opération,Montant,
IF(P$4=$D39,IF(OR(P$4=Tout_JF_P,NOT(NETWORKDAYS.INTL(P$4,P$4,Chômés))),"*",Montant),
IF(_T_E=P$4,IF(OR(P$4=Tout_JF_P,NOT(NETWORKDAYS.INTL(P$4,P$4,Chômés))),"*",Montant),
IF(AND(OFFSET(P39,,-Sens)&lt;&gt;"",OR(OFFSET(P$4,,-Sens)=Tout_JF_P,NOT(NETWORKDAYS.INTL(OFFSET(P$4,,-Sens),OFFSET(P$4,,-Sens),Chômés)))),IF(OR(P$4=Tout_JF_P,NOT(NETWORKDAYS.INTL(P$4,P$4,Chômés))),"*",Montant),
"")))))),"")</f>
        <v/>
      </c>
      <c r="Q39" s="40" t="str">
        <f t="array" aca="1" ref="Q39" ca="1">IFERROR(IF(Q$4&lt;$D39,"",
IF(Q$4&gt;La_Dernière_Opération,"",
IF(Q$4=La_Dernière_Opération,Montant,
IF(Q$4=$D39,IF(OR(Q$4=Tout_JF_P,NOT(NETWORKDAYS.INTL(Q$4,Q$4,Chômés))),"*",Montant),
IF(_T_E=Q$4,IF(OR(Q$4=Tout_JF_P,NOT(NETWORKDAYS.INTL(Q$4,Q$4,Chômés))),"*",Montant),
IF(AND(OFFSET(Q39,,-Sens)&lt;&gt;"",OR(OFFSET(Q$4,,-Sens)=Tout_JF_P,NOT(NETWORKDAYS.INTL(OFFSET(Q$4,,-Sens),OFFSET(Q$4,,-Sens),Chômés)))),IF(OR(Q$4=Tout_JF_P,NOT(NETWORKDAYS.INTL(Q$4,Q$4,Chômés))),"*",Montant),
"")))))),"")</f>
        <v/>
      </c>
      <c r="R39" s="91" t="str">
        <f t="array" aca="1" ref="R39" ca="1">IFERROR(IF(R$4&lt;$D39,"",
IF(R$4&gt;La_Dernière_Opération,"",
IF(R$4=La_Dernière_Opération,Montant,
IF(R$4=$D39,IF(OR(R$4=Tout_JF_P,NOT(NETWORKDAYS.INTL(R$4,R$4,Chômés))),"*",Montant),
IF(_T_E=R$4,IF(OR(R$4=Tout_JF_P,NOT(NETWORKDAYS.INTL(R$4,R$4,Chômés))),"*",Montant),
IF(AND(OFFSET(R39,,-Sens)&lt;&gt;"",OR(OFFSET(R$4,,-Sens)=Tout_JF_P,NOT(NETWORKDAYS.INTL(OFFSET(R$4,,-Sens),OFFSET(R$4,,-Sens),Chômés)))),IF(OR(R$4=Tout_JF_P,NOT(NETWORKDAYS.INTL(R$4,R$4,Chômés))),"*",Montant),
"")))))),"")</f>
        <v/>
      </c>
      <c r="S39" s="91" t="str">
        <f t="array" aca="1" ref="S39" ca="1">IFERROR(IF(S$4&lt;$D39,"",
IF(S$4&gt;La_Dernière_Opération,"",
IF(S$4=La_Dernière_Opération,Montant,
IF(S$4=$D39,IF(OR(S$4=Tout_JF_P,NOT(NETWORKDAYS.INTL(S$4,S$4,Chômés))),"*",Montant),
IF(_T_E=S$4,IF(OR(S$4=Tout_JF_P,NOT(NETWORKDAYS.INTL(S$4,S$4,Chômés))),"*",Montant),
IF(AND(OFFSET(S39,,-Sens)&lt;&gt;"",OR(OFFSET(S$4,,-Sens)=Tout_JF_P,NOT(NETWORKDAYS.INTL(OFFSET(S$4,,-Sens),OFFSET(S$4,,-Sens),Chômés)))),IF(OR(S$4=Tout_JF_P,NOT(NETWORKDAYS.INTL(S$4,S$4,Chômés))),"*",Montant),
"")))))),"")</f>
        <v/>
      </c>
      <c r="T39" s="91" t="str">
        <f t="array" aca="1" ref="T39" ca="1">IFERROR(IF(T$4&lt;$D39,"",
IF(T$4&gt;La_Dernière_Opération,"",
IF(T$4=La_Dernière_Opération,Montant,
IF(T$4=$D39,IF(OR(T$4=Tout_JF_P,NOT(NETWORKDAYS.INTL(T$4,T$4,Chômés))),"*",Montant),
IF(_T_E=T$4,IF(OR(T$4=Tout_JF_P,NOT(NETWORKDAYS.INTL(T$4,T$4,Chômés))),"*",Montant),
IF(AND(OFFSET(T39,,-Sens)&lt;&gt;"",OR(OFFSET(T$4,,-Sens)=Tout_JF_P,NOT(NETWORKDAYS.INTL(OFFSET(T$4,,-Sens),OFFSET(T$4,,-Sens),Chômés)))),IF(OR(T$4=Tout_JF_P,NOT(NETWORKDAYS.INTL(T$4,T$4,Chômés))),"*",Montant),
"")))))),"")</f>
        <v/>
      </c>
      <c r="U39" s="91" t="str">
        <f t="array" aca="1" ref="U39" ca="1">IFERROR(IF(U$4&lt;$D39,"",
IF(U$4&gt;La_Dernière_Opération,"",
IF(U$4=La_Dernière_Opération,Montant,
IF(U$4=$D39,IF(OR(U$4=Tout_JF_P,NOT(NETWORKDAYS.INTL(U$4,U$4,Chômés))),"*",Montant),
IF(_T_E=U$4,IF(OR(U$4=Tout_JF_P,NOT(NETWORKDAYS.INTL(U$4,U$4,Chômés))),"*",Montant),
IF(AND(OFFSET(U39,,-Sens)&lt;&gt;"",OR(OFFSET(U$4,,-Sens)=Tout_JF_P,NOT(NETWORKDAYS.INTL(OFFSET(U$4,,-Sens),OFFSET(U$4,,-Sens),Chômés)))),IF(OR(U$4=Tout_JF_P,NOT(NETWORKDAYS.INTL(U$4,U$4,Chômés))),"*",Montant),
"")))))),"")</f>
        <v/>
      </c>
      <c r="V39" s="91" t="str">
        <f t="array" aca="1" ref="V39" ca="1">IFERROR(IF(V$4&lt;$D39,"",
IF(V$4&gt;La_Dernière_Opération,"",
IF(V$4=La_Dernière_Opération,Montant,
IF(V$4=$D39,IF(OR(V$4=Tout_JF_P,NOT(NETWORKDAYS.INTL(V$4,V$4,Chômés))),"*",Montant),
IF(_T_E=V$4,IF(OR(V$4=Tout_JF_P,NOT(NETWORKDAYS.INTL(V$4,V$4,Chômés))),"*",Montant),
IF(AND(OFFSET(V39,,-Sens)&lt;&gt;"",OR(OFFSET(V$4,,-Sens)=Tout_JF_P,NOT(NETWORKDAYS.INTL(OFFSET(V$4,,-Sens),OFFSET(V$4,,-Sens),Chômés)))),IF(OR(V$4=Tout_JF_P,NOT(NETWORKDAYS.INTL(V$4,V$4,Chômés))),"*",Montant),
"")))))),"")</f>
        <v/>
      </c>
      <c r="W39" s="91" t="str">
        <f t="array" aca="1" ref="W39" ca="1">IFERROR(IF(W$4&lt;$D39,"",
IF(W$4&gt;La_Dernière_Opération,"",
IF(W$4=La_Dernière_Opération,Montant,
IF(W$4=$D39,IF(OR(W$4=Tout_JF_P,NOT(NETWORKDAYS.INTL(W$4,W$4,Chômés))),"*",Montant),
IF(_T_E=W$4,IF(OR(W$4=Tout_JF_P,NOT(NETWORKDAYS.INTL(W$4,W$4,Chômés))),"*",Montant),
IF(AND(OFFSET(W39,,-Sens)&lt;&gt;"",OR(OFFSET(W$4,,-Sens)=Tout_JF_P,NOT(NETWORKDAYS.INTL(OFFSET(W$4,,-Sens),OFFSET(W$4,,-Sens),Chômés)))),IF(OR(W$4=Tout_JF_P,NOT(NETWORKDAYS.INTL(W$4,W$4,Chômés))),"*",Montant),
"")))))),"")</f>
        <v/>
      </c>
      <c r="X39" s="91" t="str">
        <f t="array" aca="1" ref="X39" ca="1">IFERROR(IF(X$4&lt;$D39,"",
IF(X$4&gt;La_Dernière_Opération,"",
IF(X$4=La_Dernière_Opération,Montant,
IF(X$4=$D39,IF(OR(X$4=Tout_JF_P,NOT(NETWORKDAYS.INTL(X$4,X$4,Chômés))),"*",Montant),
IF(_T_E=X$4,IF(OR(X$4=Tout_JF_P,NOT(NETWORKDAYS.INTL(X$4,X$4,Chômés))),"*",Montant),
IF(AND(OFFSET(X39,,-Sens)&lt;&gt;"",OR(OFFSET(X$4,,-Sens)=Tout_JF_P,NOT(NETWORKDAYS.INTL(OFFSET(X$4,,-Sens),OFFSET(X$4,,-Sens),Chômés)))),IF(OR(X$4=Tout_JF_P,NOT(NETWORKDAYS.INTL(X$4,X$4,Chômés))),"*",Montant),
"")))))),"")</f>
        <v/>
      </c>
      <c r="Y39" s="91" t="str">
        <f t="array" aca="1" ref="Y39" ca="1">IFERROR(IF(Y$4&lt;$D39,"",
IF(Y$4&gt;La_Dernière_Opération,"",
IF(Y$4=La_Dernière_Opération,Montant,
IF(Y$4=$D39,IF(OR(Y$4=Tout_JF_P,NOT(NETWORKDAYS.INTL(Y$4,Y$4,Chômés))),"*",Montant),
IF(_T_E=Y$4,IF(OR(Y$4=Tout_JF_P,NOT(NETWORKDAYS.INTL(Y$4,Y$4,Chômés))),"*",Montant),
IF(AND(OFFSET(Y39,,-Sens)&lt;&gt;"",OR(OFFSET(Y$4,,-Sens)=Tout_JF_P,NOT(NETWORKDAYS.INTL(OFFSET(Y$4,,-Sens),OFFSET(Y$4,,-Sens),Chômés)))),IF(OR(Y$4=Tout_JF_P,NOT(NETWORKDAYS.INTL(Y$4,Y$4,Chômés))),"*",Montant),
"")))))),"")</f>
        <v/>
      </c>
      <c r="Z39" s="91" t="str">
        <f t="array" aca="1" ref="Z39" ca="1">IFERROR(IF(Z$4&lt;$D39,"",
IF(Z$4&gt;La_Dernière_Opération,"",
IF(Z$4=La_Dernière_Opération,Montant,
IF(Z$4=$D39,IF(OR(Z$4=Tout_JF_P,NOT(NETWORKDAYS.INTL(Z$4,Z$4,Chômés))),"*",Montant),
IF(_T_E=Z$4,IF(OR(Z$4=Tout_JF_P,NOT(NETWORKDAYS.INTL(Z$4,Z$4,Chômés))),"*",Montant),
IF(AND(OFFSET(Z39,,-Sens)&lt;&gt;"",OR(OFFSET(Z$4,,-Sens)=Tout_JF_P,NOT(NETWORKDAYS.INTL(OFFSET(Z$4,,-Sens),OFFSET(Z$4,,-Sens),Chômés)))),IF(OR(Z$4=Tout_JF_P,NOT(NETWORKDAYS.INTL(Z$4,Z$4,Chômés))),"*",Montant),
"")))))),"")</f>
        <v/>
      </c>
      <c r="AA39" s="91" t="str">
        <f t="array" aca="1" ref="AA39" ca="1">IFERROR(IF(AA$4&lt;$D39,"",
IF(AA$4&gt;La_Dernière_Opération,"",
IF(AA$4=La_Dernière_Opération,Montant,
IF(AA$4=$D39,IF(OR(AA$4=Tout_JF_P,NOT(NETWORKDAYS.INTL(AA$4,AA$4,Chômés))),"*",Montant),
IF(_T_E=AA$4,IF(OR(AA$4=Tout_JF_P,NOT(NETWORKDAYS.INTL(AA$4,AA$4,Chômés))),"*",Montant),
IF(AND(OFFSET(AA39,,-Sens)&lt;&gt;"",OR(OFFSET(AA$4,,-Sens)=Tout_JF_P,NOT(NETWORKDAYS.INTL(OFFSET(AA$4,,-Sens),OFFSET(AA$4,,-Sens),Chômés)))),IF(OR(AA$4=Tout_JF_P,NOT(NETWORKDAYS.INTL(AA$4,AA$4,Chômés))),"*",Montant),
"")))))),"")</f>
        <v/>
      </c>
      <c r="AB39" s="91" t="str">
        <f t="array" aca="1" ref="AB39" ca="1">IFERROR(IF(AB$4&lt;$D39,"",
IF(AB$4&gt;La_Dernière_Opération,"",
IF(AB$4=La_Dernière_Opération,Montant,
IF(AB$4=$D39,IF(OR(AB$4=Tout_JF_P,NOT(NETWORKDAYS.INTL(AB$4,AB$4,Chômés))),"*",Montant),
IF(_T_E=AB$4,IF(OR(AB$4=Tout_JF_P,NOT(NETWORKDAYS.INTL(AB$4,AB$4,Chômés))),"*",Montant),
IF(AND(OFFSET(AB39,,-Sens)&lt;&gt;"",OR(OFFSET(AB$4,,-Sens)=Tout_JF_P,NOT(NETWORKDAYS.INTL(OFFSET(AB$4,,-Sens),OFFSET(AB$4,,-Sens),Chômés)))),IF(OR(AB$4=Tout_JF_P,NOT(NETWORKDAYS.INTL(AB$4,AB$4,Chômés))),"*",Montant),
"")))))),"")</f>
        <v/>
      </c>
      <c r="AC39" s="91" t="str">
        <f t="array" aca="1" ref="AC39" ca="1">IFERROR(IF(AC$4&lt;$D39,"",
IF(AC$4&gt;La_Dernière_Opération,"",
IF(AC$4=La_Dernière_Opération,Montant,
IF(AC$4=$D39,IF(OR(AC$4=Tout_JF_P,NOT(NETWORKDAYS.INTL(AC$4,AC$4,Chômés))),"*",Montant),
IF(_T_E=AC$4,IF(OR(AC$4=Tout_JF_P,NOT(NETWORKDAYS.INTL(AC$4,AC$4,Chômés))),"*",Montant),
IF(AND(OFFSET(AC39,,-Sens)&lt;&gt;"",OR(OFFSET(AC$4,,-Sens)=Tout_JF_P,NOT(NETWORKDAYS.INTL(OFFSET(AC$4,,-Sens),OFFSET(AC$4,,-Sens),Chômés)))),IF(OR(AC$4=Tout_JF_P,NOT(NETWORKDAYS.INTL(AC$4,AC$4,Chômés))),"*",Montant),
"")))))),"")</f>
        <v/>
      </c>
      <c r="AD39" s="91" t="str">
        <f t="array" aca="1" ref="AD39" ca="1">IFERROR(IF(AD$4&lt;$D39,"",
IF(AD$4&gt;La_Dernière_Opération,"",
IF(AD$4=La_Dernière_Opération,Montant,
IF(AD$4=$D39,IF(OR(AD$4=Tout_JF_P,NOT(NETWORKDAYS.INTL(AD$4,AD$4,Chômés))),"*",Montant),
IF(_T_E=AD$4,IF(OR(AD$4=Tout_JF_P,NOT(NETWORKDAYS.INTL(AD$4,AD$4,Chômés))),"*",Montant),
IF(AND(OFFSET(AD39,,-Sens)&lt;&gt;"",OR(OFFSET(AD$4,,-Sens)=Tout_JF_P,NOT(NETWORKDAYS.INTL(OFFSET(AD$4,,-Sens),OFFSET(AD$4,,-Sens),Chômés)))),IF(OR(AD$4=Tout_JF_P,NOT(NETWORKDAYS.INTL(AD$4,AD$4,Chômés))),"*",Montant),
"")))))),"")</f>
        <v/>
      </c>
      <c r="AE39" s="91" t="str">
        <f t="array" aca="1" ref="AE39" ca="1">IFERROR(IF(AE$4&lt;$D39,"",
IF(AE$4&gt;La_Dernière_Opération,"",
IF(AE$4=La_Dernière_Opération,Montant,
IF(AE$4=$D39,IF(OR(AE$4=Tout_JF_P,NOT(NETWORKDAYS.INTL(AE$4,AE$4,Chômés))),"*",Montant),
IF(_T_E=AE$4,IF(OR(AE$4=Tout_JF_P,NOT(NETWORKDAYS.INTL(AE$4,AE$4,Chômés))),"*",Montant),
IF(AND(OFFSET(AE39,,-Sens)&lt;&gt;"",OR(OFFSET(AE$4,,-Sens)=Tout_JF_P,NOT(NETWORKDAYS.INTL(OFFSET(AE$4,,-Sens),OFFSET(AE$4,,-Sens),Chômés)))),IF(OR(AE$4=Tout_JF_P,NOT(NETWORKDAYS.INTL(AE$4,AE$4,Chômés))),"*",Montant),
"")))))),"")</f>
        <v/>
      </c>
      <c r="AF39" s="91" t="str">
        <f t="array" aca="1" ref="AF39" ca="1">IFERROR(IF(AF$4&lt;$D39,"",
IF(AF$4&gt;La_Dernière_Opération,"",
IF(AF$4=La_Dernière_Opération,Montant,
IF(AF$4=$D39,IF(OR(AF$4=Tout_JF_P,NOT(NETWORKDAYS.INTL(AF$4,AF$4,Chômés))),"*",Montant),
IF(_T_E=AF$4,IF(OR(AF$4=Tout_JF_P,NOT(NETWORKDAYS.INTL(AF$4,AF$4,Chômés))),"*",Montant),
IF(AND(OFFSET(AF39,,-Sens)&lt;&gt;"",OR(OFFSET(AF$4,,-Sens)=Tout_JF_P,NOT(NETWORKDAYS.INTL(OFFSET(AF$4,,-Sens),OFFSET(AF$4,,-Sens),Chômés)))),IF(OR(AF$4=Tout_JF_P,NOT(NETWORKDAYS.INTL(AF$4,AF$4,Chômés))),"*",Montant),
"")))))),"")</f>
        <v/>
      </c>
      <c r="AG39" s="91" t="str">
        <f t="array" aca="1" ref="AG39" ca="1">IFERROR(IF(AG$4&lt;$D39,"",
IF(AG$4&gt;La_Dernière_Opération,"",
IF(AG$4=La_Dernière_Opération,Montant,
IF(AG$4=$D39,IF(OR(AG$4=Tout_JF_P,NOT(NETWORKDAYS.INTL(AG$4,AG$4,Chômés))),"*",Montant),
IF(_T_E=AG$4,IF(OR(AG$4=Tout_JF_P,NOT(NETWORKDAYS.INTL(AG$4,AG$4,Chômés))),"*",Montant),
IF(AND(OFFSET(AG39,,-Sens)&lt;&gt;"",OR(OFFSET(AG$4,,-Sens)=Tout_JF_P,NOT(NETWORKDAYS.INTL(OFFSET(AG$4,,-Sens),OFFSET(AG$4,,-Sens),Chômés)))),IF(OR(AG$4=Tout_JF_P,NOT(NETWORKDAYS.INTL(AG$4,AG$4,Chômés))),"*",Montant),
"")))))),"")</f>
        <v/>
      </c>
      <c r="AH39" s="91" t="str">
        <f t="array" aca="1" ref="AH39" ca="1">IFERROR(IF(AH$4&lt;$D39,"",
IF(AH$4&gt;La_Dernière_Opération,"",
IF(AH$4=La_Dernière_Opération,Montant,
IF(AH$4=$D39,IF(OR(AH$4=Tout_JF_P,NOT(NETWORKDAYS.INTL(AH$4,AH$4,Chômés))),"*",Montant),
IF(_T_E=AH$4,IF(OR(AH$4=Tout_JF_P,NOT(NETWORKDAYS.INTL(AH$4,AH$4,Chômés))),"*",Montant),
IF(AND(OFFSET(AH39,,-Sens)&lt;&gt;"",OR(OFFSET(AH$4,,-Sens)=Tout_JF_P,NOT(NETWORKDAYS.INTL(OFFSET(AH$4,,-Sens),OFFSET(AH$4,,-Sens),Chômés)))),IF(OR(AH$4=Tout_JF_P,NOT(NETWORKDAYS.INTL(AH$4,AH$4,Chômés))),"*",Montant),
"")))))),"")</f>
        <v/>
      </c>
      <c r="AI39" s="91" t="str">
        <f t="array" aca="1" ref="AI39" ca="1">IFERROR(IF(AI$4&lt;$D39,"",
IF(AI$4&gt;La_Dernière_Opération,"",
IF(AI$4=La_Dernière_Opération,Montant,
IF(AI$4=$D39,IF(OR(AI$4=Tout_JF_P,NOT(NETWORKDAYS.INTL(AI$4,AI$4,Chômés))),"*",Montant),
IF(_T_E=AI$4,IF(OR(AI$4=Tout_JF_P,NOT(NETWORKDAYS.INTL(AI$4,AI$4,Chômés))),"*",Montant),
IF(AND(OFFSET(AI39,,-Sens)&lt;&gt;"",OR(OFFSET(AI$4,,-Sens)=Tout_JF_P,NOT(NETWORKDAYS.INTL(OFFSET(AI$4,,-Sens),OFFSET(AI$4,,-Sens),Chômés)))),IF(OR(AI$4=Tout_JF_P,NOT(NETWORKDAYS.INTL(AI$4,AI$4,Chômés))),"*",Montant),
"")))))),"")</f>
        <v/>
      </c>
      <c r="AJ39" s="91" t="str">
        <f t="array" aca="1" ref="AJ39" ca="1">IFERROR(IF(AJ$4&lt;$D39,"",
IF(AJ$4&gt;La_Dernière_Opération,"",
IF(AJ$4=La_Dernière_Opération,Montant,
IF(AJ$4=$D39,IF(OR(AJ$4=Tout_JF_P,NOT(NETWORKDAYS.INTL(AJ$4,AJ$4,Chômés))),"*",Montant),
IF(_T_E=AJ$4,IF(OR(AJ$4=Tout_JF_P,NOT(NETWORKDAYS.INTL(AJ$4,AJ$4,Chômés))),"*",Montant),
IF(AND(OFFSET(AJ39,,-Sens)&lt;&gt;"",OR(OFFSET(AJ$4,,-Sens)=Tout_JF_P,NOT(NETWORKDAYS.INTL(OFFSET(AJ$4,,-Sens),OFFSET(AJ$4,,-Sens),Chômés)))),IF(OR(AJ$4=Tout_JF_P,NOT(NETWORKDAYS.INTL(AJ$4,AJ$4,Chômés))),"*",Montant),
"")))))),"")</f>
        <v/>
      </c>
      <c r="AK39" s="91" t="str">
        <f t="array" aca="1" ref="AK39" ca="1">IFERROR(IF(AK$4&lt;$D39,"",
IF(AK$4&gt;La_Dernière_Opération,"",
IF(AK$4=La_Dernière_Opération,Montant,
IF(AK$4=$D39,IF(OR(AK$4=Tout_JF_P,NOT(NETWORKDAYS.INTL(AK$4,AK$4,Chômés))),"*",Montant),
IF(_T_E=AK$4,IF(OR(AK$4=Tout_JF_P,NOT(NETWORKDAYS.INTL(AK$4,AK$4,Chômés))),"*",Montant),
IF(AND(OFFSET(AK39,,-Sens)&lt;&gt;"",OR(OFFSET(AK$4,,-Sens)=Tout_JF_P,NOT(NETWORKDAYS.INTL(OFFSET(AK$4,,-Sens),OFFSET(AK$4,,-Sens),Chômés)))),IF(OR(AK$4=Tout_JF_P,NOT(NETWORKDAYS.INTL(AK$4,AK$4,Chômés))),"*",Montant),
"")))))),"")</f>
        <v/>
      </c>
      <c r="AL39" s="91" t="str">
        <f t="array" aca="1" ref="AL39" ca="1">IFERROR(IF(AL$4&lt;$D39,"",
IF(AL$4&gt;La_Dernière_Opération,"",
IF(AL$4=La_Dernière_Opération,Montant,
IF(AL$4=$D39,IF(OR(AL$4=Tout_JF_P,NOT(NETWORKDAYS.INTL(AL$4,AL$4,Chômés))),"*",Montant),
IF(_T_E=AL$4,IF(OR(AL$4=Tout_JF_P,NOT(NETWORKDAYS.INTL(AL$4,AL$4,Chômés))),"*",Montant),
IF(AND(OFFSET(AL39,,-Sens)&lt;&gt;"",OR(OFFSET(AL$4,,-Sens)=Tout_JF_P,NOT(NETWORKDAYS.INTL(OFFSET(AL$4,,-Sens),OFFSET(AL$4,,-Sens),Chômés)))),IF(OR(AL$4=Tout_JF_P,NOT(NETWORKDAYS.INTL(AL$4,AL$4,Chômés))),"*",Montant),
"")))))),"")</f>
        <v/>
      </c>
      <c r="AM39" s="91" t="str">
        <f t="array" aca="1" ref="AM39" ca="1">IFERROR(IF(AM$4&lt;$D39,"",
IF(AM$4&gt;La_Dernière_Opération,"",
IF(AM$4=La_Dernière_Opération,Montant,
IF(AM$4=$D39,IF(OR(AM$4=Tout_JF_P,NOT(NETWORKDAYS.INTL(AM$4,AM$4,Chômés))),"*",Montant),
IF(_T_E=AM$4,IF(OR(AM$4=Tout_JF_P,NOT(NETWORKDAYS.INTL(AM$4,AM$4,Chômés))),"*",Montant),
IF(AND(OFFSET(AM39,,-Sens)&lt;&gt;"",OR(OFFSET(AM$4,,-Sens)=Tout_JF_P,NOT(NETWORKDAYS.INTL(OFFSET(AM$4,,-Sens),OFFSET(AM$4,,-Sens),Chômés)))),IF(OR(AM$4=Tout_JF_P,NOT(NETWORKDAYS.INTL(AM$4,AM$4,Chômés))),"*",Montant),
"")))))),"")</f>
        <v/>
      </c>
      <c r="AN39" s="91" t="str">
        <f t="array" aca="1" ref="AN39" ca="1">IFERROR(IF(AN$4&lt;$D39,"",
IF(AN$4&gt;La_Dernière_Opération,"",
IF(AN$4=La_Dernière_Opération,Montant,
IF(AN$4=$D39,IF(OR(AN$4=Tout_JF_P,NOT(NETWORKDAYS.INTL(AN$4,AN$4,Chômés))),"*",Montant),
IF(_T_E=AN$4,IF(OR(AN$4=Tout_JF_P,NOT(NETWORKDAYS.INTL(AN$4,AN$4,Chômés))),"*",Montant),
IF(AND(OFFSET(AN39,,-Sens)&lt;&gt;"",OR(OFFSET(AN$4,,-Sens)=Tout_JF_P,NOT(NETWORKDAYS.INTL(OFFSET(AN$4,,-Sens),OFFSET(AN$4,,-Sens),Chômés)))),IF(OR(AN$4=Tout_JF_P,NOT(NETWORKDAYS.INTL(AN$4,AN$4,Chômés))),"*",Montant),
"")))))),"")</f>
        <v/>
      </c>
      <c r="AO39" s="91" t="str">
        <f t="array" aca="1" ref="AO39" ca="1">IFERROR(IF(AO$4&lt;$D39,"",
IF(AO$4&gt;La_Dernière_Opération,"",
IF(AO$4=La_Dernière_Opération,Montant,
IF(AO$4=$D39,IF(OR(AO$4=Tout_JF_P,NOT(NETWORKDAYS.INTL(AO$4,AO$4,Chômés))),"*",Montant),
IF(_T_E=AO$4,IF(OR(AO$4=Tout_JF_P,NOT(NETWORKDAYS.INTL(AO$4,AO$4,Chômés))),"*",Montant),
IF(AND(OFFSET(AO39,,-Sens)&lt;&gt;"",OR(OFFSET(AO$4,,-Sens)=Tout_JF_P,NOT(NETWORKDAYS.INTL(OFFSET(AO$4,,-Sens),OFFSET(AO$4,,-Sens),Chômés)))),IF(OR(AO$4=Tout_JF_P,NOT(NETWORKDAYS.INTL(AO$4,AO$4,Chômés))),"*",Montant),
"")))))),"")</f>
        <v/>
      </c>
      <c r="AP39" s="91" t="str">
        <f t="array" aca="1" ref="AP39" ca="1">IFERROR(IF(AP$4&lt;$D39,"",
IF(AP$4&gt;La_Dernière_Opération,"",
IF(AP$4=La_Dernière_Opération,Montant,
IF(AP$4=$D39,IF(OR(AP$4=Tout_JF_P,NOT(NETWORKDAYS.INTL(AP$4,AP$4,Chômés))),"*",Montant),
IF(_T_E=AP$4,IF(OR(AP$4=Tout_JF_P,NOT(NETWORKDAYS.INTL(AP$4,AP$4,Chômés))),"*",Montant),
IF(AND(OFFSET(AP39,,-Sens)&lt;&gt;"",OR(OFFSET(AP$4,,-Sens)=Tout_JF_P,NOT(NETWORKDAYS.INTL(OFFSET(AP$4,,-Sens),OFFSET(AP$4,,-Sens),Chômés)))),IF(OR(AP$4=Tout_JF_P,NOT(NETWORKDAYS.INTL(AP$4,AP$4,Chômés))),"*",Montant),
"")))))),"")</f>
        <v/>
      </c>
      <c r="AQ39" s="91" t="str">
        <f t="array" aca="1" ref="AQ39" ca="1">IFERROR(IF(AQ$4&lt;$D39,"",
IF(AQ$4&gt;La_Dernière_Opération,"",
IF(AQ$4=La_Dernière_Opération,Montant,
IF(AQ$4=$D39,IF(OR(AQ$4=Tout_JF_P,NOT(NETWORKDAYS.INTL(AQ$4,AQ$4,Chômés))),"*",Montant),
IF(_T_E=AQ$4,IF(OR(AQ$4=Tout_JF_P,NOT(NETWORKDAYS.INTL(AQ$4,AQ$4,Chômés))),"*",Montant),
IF(AND(OFFSET(AQ39,,-Sens)&lt;&gt;"",OR(OFFSET(AQ$4,,-Sens)=Tout_JF_P,NOT(NETWORKDAYS.INTL(OFFSET(AQ$4,,-Sens),OFFSET(AQ$4,,-Sens),Chômés)))),IF(OR(AQ$4=Tout_JF_P,NOT(NETWORKDAYS.INTL(AQ$4,AQ$4,Chômés))),"*",Montant),
"")))))),"")</f>
        <v/>
      </c>
      <c r="AR39" s="91" t="str">
        <f t="array" aca="1" ref="AR39" ca="1">IFERROR(IF(AR$4&lt;$D39,"",
IF(AR$4&gt;La_Dernière_Opération,"",
IF(AR$4=La_Dernière_Opération,Montant,
IF(AR$4=$D39,IF(OR(AR$4=Tout_JF_P,NOT(NETWORKDAYS.INTL(AR$4,AR$4,Chômés))),"*",Montant),
IF(_T_E=AR$4,IF(OR(AR$4=Tout_JF_P,NOT(NETWORKDAYS.INTL(AR$4,AR$4,Chômés))),"*",Montant),
IF(AND(OFFSET(AR39,,-Sens)&lt;&gt;"",OR(OFFSET(AR$4,,-Sens)=Tout_JF_P,NOT(NETWORKDAYS.INTL(OFFSET(AR$4,,-Sens),OFFSET(AR$4,,-Sens),Chômés)))),IF(OR(AR$4=Tout_JF_P,NOT(NETWORKDAYS.INTL(AR$4,AR$4,Chômés))),"*",Montant),
"")))))),"")</f>
        <v/>
      </c>
      <c r="AS39" s="91" t="str">
        <f t="array" aca="1" ref="AS39" ca="1">IFERROR(IF(AS$4&lt;$D39,"",
IF(AS$4&gt;La_Dernière_Opération,"",
IF(AS$4=La_Dernière_Opération,Montant,
IF(AS$4=$D39,IF(OR(AS$4=Tout_JF_P,NOT(NETWORKDAYS.INTL(AS$4,AS$4,Chômés))),"*",Montant),
IF(_T_E=AS$4,IF(OR(AS$4=Tout_JF_P,NOT(NETWORKDAYS.INTL(AS$4,AS$4,Chômés))),"*",Montant),
IF(AND(OFFSET(AS39,,-Sens)&lt;&gt;"",OR(OFFSET(AS$4,,-Sens)=Tout_JF_P,NOT(NETWORKDAYS.INTL(OFFSET(AS$4,,-Sens),OFFSET(AS$4,,-Sens),Chômés)))),IF(OR(AS$4=Tout_JF_P,NOT(NETWORKDAYS.INTL(AS$4,AS$4,Chômés))),"*",Montant),
"")))))),"")</f>
        <v/>
      </c>
      <c r="AT39" s="91" t="str">
        <f t="array" aca="1" ref="AT39" ca="1">IFERROR(IF(AT$4&lt;$D39,"",
IF(AT$4&gt;La_Dernière_Opération,"",
IF(AT$4=La_Dernière_Opération,Montant,
IF(AT$4=$D39,IF(OR(AT$4=Tout_JF_P,NOT(NETWORKDAYS.INTL(AT$4,AT$4,Chômés))),"*",Montant),
IF(_T_E=AT$4,IF(OR(AT$4=Tout_JF_P,NOT(NETWORKDAYS.INTL(AT$4,AT$4,Chômés))),"*",Montant),
IF(AND(OFFSET(AT39,,-Sens)&lt;&gt;"",OR(OFFSET(AT$4,,-Sens)=Tout_JF_P,NOT(NETWORKDAYS.INTL(OFFSET(AT$4,,-Sens),OFFSET(AT$4,,-Sens),Chômés)))),IF(OR(AT$4=Tout_JF_P,NOT(NETWORKDAYS.INTL(AT$4,AT$4,Chômés))),"*",Montant),
"")))))),"")</f>
        <v/>
      </c>
      <c r="AU39" s="91" t="str">
        <f t="array" aca="1" ref="AU39" ca="1">IFERROR(IF(AU$4&lt;$D39,"",
IF(AU$4&gt;La_Dernière_Opération,"",
IF(AU$4=La_Dernière_Opération,Montant,
IF(AU$4=$D39,IF(OR(AU$4=Tout_JF_P,NOT(NETWORKDAYS.INTL(AU$4,AU$4,Chômés))),"*",Montant),
IF(_T_E=AU$4,IF(OR(AU$4=Tout_JF_P,NOT(NETWORKDAYS.INTL(AU$4,AU$4,Chômés))),"*",Montant),
IF(AND(OFFSET(AU39,,-Sens)&lt;&gt;"",OR(OFFSET(AU$4,,-Sens)=Tout_JF_P,NOT(NETWORKDAYS.INTL(OFFSET(AU$4,,-Sens),OFFSET(AU$4,,-Sens),Chômés)))),IF(OR(AU$4=Tout_JF_P,NOT(NETWORKDAYS.INTL(AU$4,AU$4,Chômés))),"*",Montant),
"")))))),"")</f>
        <v/>
      </c>
      <c r="AV39" s="91" t="str">
        <f t="array" aca="1" ref="AV39" ca="1">IFERROR(IF(AV$4&lt;$D39,"",
IF(AV$4&gt;La_Dernière_Opération,"",
IF(AV$4=La_Dernière_Opération,Montant,
IF(AV$4=$D39,IF(OR(AV$4=Tout_JF_P,NOT(NETWORKDAYS.INTL(AV$4,AV$4,Chômés))),"*",Montant),
IF(_T_E=AV$4,IF(OR(AV$4=Tout_JF_P,NOT(NETWORKDAYS.INTL(AV$4,AV$4,Chômés))),"*",Montant),
IF(AND(OFFSET(AV39,,-Sens)&lt;&gt;"",OR(OFFSET(AV$4,,-Sens)=Tout_JF_P,NOT(NETWORKDAYS.INTL(OFFSET(AV$4,,-Sens),OFFSET(AV$4,,-Sens),Chômés)))),IF(OR(AV$4=Tout_JF_P,NOT(NETWORKDAYS.INTL(AV$4,AV$4,Chômés))),"*",Montant),
"")))))),"")</f>
        <v/>
      </c>
      <c r="AW39" s="91" t="str">
        <f t="array" aca="1" ref="AW39" ca="1">IFERROR(IF(AW$4&lt;$D39,"",
IF(AW$4&gt;La_Dernière_Opération,"",
IF(AW$4=La_Dernière_Opération,Montant,
IF(AW$4=$D39,IF(OR(AW$4=Tout_JF_P,NOT(NETWORKDAYS.INTL(AW$4,AW$4,Chômés))),"*",Montant),
IF(_T_E=AW$4,IF(OR(AW$4=Tout_JF_P,NOT(NETWORKDAYS.INTL(AW$4,AW$4,Chômés))),"*",Montant),
IF(AND(OFFSET(AW39,,-Sens)&lt;&gt;"",OR(OFFSET(AW$4,,-Sens)=Tout_JF_P,NOT(NETWORKDAYS.INTL(OFFSET(AW$4,,-Sens),OFFSET(AW$4,,-Sens),Chômés)))),IF(OR(AW$4=Tout_JF_P,NOT(NETWORKDAYS.INTL(AW$4,AW$4,Chômés))),"*",Montant),
"")))))),"")</f>
        <v/>
      </c>
      <c r="AX39" s="91" t="str">
        <f t="array" aca="1" ref="AX39" ca="1">IFERROR(IF(AX$4&lt;$D39,"",
IF(AX$4&gt;La_Dernière_Opération,"",
IF(AX$4=La_Dernière_Opération,Montant,
IF(AX$4=$D39,IF(OR(AX$4=Tout_JF_P,NOT(NETWORKDAYS.INTL(AX$4,AX$4,Chômés))),"*",Montant),
IF(_T_E=AX$4,IF(OR(AX$4=Tout_JF_P,NOT(NETWORKDAYS.INTL(AX$4,AX$4,Chômés))),"*",Montant),
IF(AND(OFFSET(AX39,,-Sens)&lt;&gt;"",OR(OFFSET(AX$4,,-Sens)=Tout_JF_P,NOT(NETWORKDAYS.INTL(OFFSET(AX$4,,-Sens),OFFSET(AX$4,,-Sens),Chômés)))),IF(OR(AX$4=Tout_JF_P,NOT(NETWORKDAYS.INTL(AX$4,AX$4,Chômés))),"*",Montant),
"")))))),"")</f>
        <v/>
      </c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  <c r="HP39" s="5"/>
      <c r="HQ39" s="5"/>
      <c r="HR39" s="5"/>
      <c r="HS39" s="5"/>
      <c r="HT39" s="5"/>
      <c r="HU39" s="5"/>
      <c r="HV39" s="5"/>
      <c r="HW39" s="5"/>
      <c r="HX39" s="5"/>
      <c r="HY39" s="5"/>
      <c r="HZ39" s="5"/>
      <c r="IA39" s="5"/>
      <c r="IB39" s="5"/>
      <c r="IC39" s="5"/>
      <c r="ID39" s="5"/>
      <c r="IE39" s="5"/>
      <c r="IF39" s="5"/>
      <c r="IG39" s="5"/>
      <c r="IH39" s="5"/>
      <c r="II39" s="5"/>
      <c r="IJ39" s="5"/>
      <c r="IK39" s="5"/>
      <c r="IL39" s="5"/>
      <c r="IM39" s="5"/>
      <c r="IN39" s="5"/>
      <c r="IO39" s="5"/>
      <c r="IP39" s="5"/>
      <c r="IQ39" s="5"/>
      <c r="IR39" s="5"/>
      <c r="IS39" s="5"/>
      <c r="IT39" s="5"/>
      <c r="IU39" s="5"/>
      <c r="IV39" s="5"/>
      <c r="IW39" s="5"/>
      <c r="IX39" s="5"/>
      <c r="IY39" s="5"/>
      <c r="IZ39" s="5"/>
      <c r="JA39" s="5"/>
      <c r="JB39" s="5"/>
      <c r="JC39" s="5"/>
      <c r="JD39" s="5"/>
      <c r="JE39" s="5"/>
      <c r="JF39" s="5"/>
      <c r="JG39" s="5"/>
      <c r="JH39" s="5"/>
      <c r="JI39" s="5"/>
      <c r="JJ39" s="5"/>
      <c r="JK39" s="5"/>
      <c r="JL39" s="5"/>
      <c r="JM39" s="5"/>
      <c r="JN39" s="5"/>
      <c r="JO39" s="5"/>
      <c r="JP39" s="5"/>
      <c r="JQ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  <c r="LK39" s="5"/>
      <c r="LL39" s="5"/>
      <c r="LM39" s="5"/>
      <c r="LN39" s="5"/>
      <c r="LO39" s="5"/>
      <c r="LP39" s="5"/>
      <c r="LQ39" s="5"/>
      <c r="LR39" s="5"/>
      <c r="LS39" s="5"/>
      <c r="LT39" s="5"/>
      <c r="LU39" s="5"/>
      <c r="LV39" s="5"/>
      <c r="LW39" s="5"/>
      <c r="LX39" s="5"/>
      <c r="LY39" s="5"/>
      <c r="LZ39" s="5"/>
      <c r="MA39" s="5"/>
      <c r="MB39" s="5"/>
      <c r="MC39" s="5"/>
      <c r="MD39" s="5"/>
      <c r="ME39" s="5"/>
      <c r="MF39" s="5"/>
      <c r="MG39" s="5"/>
      <c r="MH39" s="5"/>
      <c r="MI39" s="5"/>
      <c r="MJ39" s="5"/>
      <c r="MK39" s="5"/>
      <c r="ML39" s="5"/>
      <c r="MM39" s="5"/>
      <c r="MN39" s="5"/>
      <c r="MO39" s="5"/>
      <c r="MP39" s="5"/>
      <c r="MQ39" s="5"/>
      <c r="MR39" s="5"/>
      <c r="MS39" s="5"/>
      <c r="MT39" s="5"/>
      <c r="MU39" s="5"/>
      <c r="MV39" s="5"/>
      <c r="MW39" s="5"/>
      <c r="MX39" s="5"/>
      <c r="MY39" s="5"/>
      <c r="MZ39" s="5"/>
      <c r="NA39" s="5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  <c r="NM39" s="5"/>
      <c r="NN39" s="5"/>
      <c r="NO39" s="5"/>
      <c r="NP39" s="5"/>
      <c r="NQ39" s="5"/>
      <c r="NR39" s="5"/>
      <c r="NS39" s="5"/>
      <c r="NT39" s="5"/>
      <c r="NU39" s="5"/>
      <c r="NV39" s="5"/>
      <c r="NW39" s="5"/>
      <c r="NX39" s="5"/>
      <c r="NY39" s="5"/>
      <c r="NZ39" s="5"/>
      <c r="OA39" s="5"/>
      <c r="OB39" s="5"/>
      <c r="OC39" s="5"/>
      <c r="OD39" s="5"/>
      <c r="OE39" s="5"/>
      <c r="OF39" s="5"/>
      <c r="OG39" s="5"/>
      <c r="OH39" s="5"/>
      <c r="OI39" s="5"/>
      <c r="OJ39" s="5"/>
      <c r="OK39" s="5"/>
      <c r="OL39" s="5"/>
      <c r="OM39" s="5"/>
      <c r="ON39" s="5"/>
      <c r="OO39" s="5"/>
      <c r="OP39" s="5"/>
      <c r="OQ39" s="5"/>
      <c r="OR39" s="5"/>
      <c r="OS39" s="5"/>
      <c r="OT39" s="5"/>
      <c r="OU39" s="5"/>
      <c r="OV39" s="5"/>
      <c r="OW39" s="5"/>
      <c r="OX39" s="5"/>
      <c r="OY39" s="5"/>
      <c r="OZ39" s="5"/>
      <c r="PA39" s="5"/>
      <c r="PB39" s="5"/>
      <c r="PC39" s="5"/>
      <c r="PD39" s="5"/>
      <c r="PE39" s="5"/>
      <c r="PF39" s="5"/>
      <c r="PG39" s="5"/>
      <c r="PH39" s="5"/>
      <c r="PI39" s="5"/>
      <c r="PJ39" s="5"/>
      <c r="PK39" s="5"/>
      <c r="PL39" s="5"/>
      <c r="PM39" s="5"/>
      <c r="PN39" s="5"/>
      <c r="PO39" s="5"/>
      <c r="PP39" s="5"/>
      <c r="PQ39" s="5"/>
      <c r="PR39" s="5"/>
      <c r="PS39" s="5"/>
      <c r="PT39" s="5"/>
      <c r="PU39" s="5"/>
      <c r="PV39" s="5"/>
      <c r="PW39" s="5"/>
      <c r="PX39" s="5"/>
      <c r="PY39" s="5"/>
      <c r="PZ39" s="5"/>
      <c r="QA39" s="5"/>
      <c r="QB39" s="5"/>
      <c r="QC39" s="5"/>
      <c r="QD39" s="5"/>
      <c r="QE39" s="5"/>
      <c r="QF39" s="5"/>
      <c r="QG39" s="5"/>
      <c r="QH39" s="5"/>
      <c r="QI39" s="5"/>
      <c r="QJ39" s="5"/>
      <c r="QK39" s="5"/>
      <c r="QL39" s="5"/>
      <c r="QM39" s="5"/>
      <c r="QN39" s="5"/>
      <c r="QO39" s="5"/>
      <c r="QP39" s="5"/>
      <c r="QQ39" s="5"/>
      <c r="QR39" s="5"/>
      <c r="QS39" s="5"/>
      <c r="QT39" s="5"/>
      <c r="QU39" s="5"/>
      <c r="QV39" s="5"/>
      <c r="QW39" s="5"/>
      <c r="QX39" s="5"/>
      <c r="QY39" s="5"/>
      <c r="QZ39" s="5"/>
      <c r="RA39" s="5"/>
      <c r="RB39" s="5"/>
      <c r="RC39" s="5"/>
      <c r="RD39" s="5"/>
      <c r="RE39" s="5"/>
      <c r="RF39" s="5"/>
      <c r="RG39" s="5"/>
      <c r="RH39" s="5"/>
      <c r="RI39" s="5"/>
      <c r="RJ39" s="5"/>
      <c r="RK39" s="5"/>
      <c r="RL39" s="5"/>
      <c r="RM39" s="5"/>
      <c r="RN39" s="5"/>
      <c r="RO39" s="5"/>
      <c r="RP39" s="5"/>
      <c r="RQ39" s="5"/>
      <c r="RR39" s="5"/>
      <c r="RS39" s="5"/>
      <c r="RT39" s="5"/>
      <c r="RU39" s="5"/>
      <c r="RV39" s="5"/>
      <c r="RW39" s="5"/>
      <c r="RX39" s="5"/>
      <c r="RY39" s="5"/>
      <c r="RZ39" s="5"/>
      <c r="SA39" s="5"/>
      <c r="SB39" s="5"/>
      <c r="SC39" s="5"/>
      <c r="SD39" s="5"/>
      <c r="SE39" s="5"/>
      <c r="SF39" s="5"/>
      <c r="SG39" s="5"/>
      <c r="SH39" s="5"/>
      <c r="SI39" s="5"/>
      <c r="SJ39" s="5"/>
      <c r="SK39" s="5"/>
      <c r="SL39" s="5"/>
      <c r="SM39" s="5"/>
      <c r="SN39" s="5"/>
      <c r="SO39" s="5"/>
      <c r="SP39" s="5"/>
      <c r="SQ39" s="5"/>
      <c r="SR39" s="5"/>
      <c r="SS39" s="5"/>
      <c r="ST39" s="5"/>
      <c r="SU39" s="5"/>
      <c r="SV39" s="5"/>
      <c r="SW39" s="5"/>
      <c r="SX39" s="5"/>
      <c r="SY39" s="5"/>
      <c r="SZ39" s="5"/>
      <c r="TA39" s="5"/>
      <c r="TB39" s="5"/>
      <c r="TC39" s="5"/>
      <c r="TD39" s="5"/>
      <c r="TE39" s="5"/>
      <c r="TF39" s="5"/>
      <c r="TG39" s="5"/>
      <c r="TH39" s="5"/>
      <c r="TI39" s="5"/>
      <c r="TJ39" s="5"/>
      <c r="TK39" s="5"/>
      <c r="TL39" s="5"/>
      <c r="TM39" s="5"/>
      <c r="TN39" s="5"/>
      <c r="TO39" s="5"/>
      <c r="TP39" s="5"/>
      <c r="TQ39" s="5"/>
      <c r="TR39" s="5"/>
      <c r="TS39" s="5"/>
      <c r="TT39" s="5"/>
      <c r="TU39" s="5"/>
      <c r="TV39" s="5"/>
      <c r="TW39" s="5"/>
      <c r="TX39" s="5"/>
      <c r="TY39" s="5"/>
      <c r="TZ39" s="5"/>
      <c r="UA39" s="5"/>
      <c r="UB39" s="5"/>
      <c r="UC39" s="5"/>
      <c r="UD39" s="5"/>
      <c r="UE39" s="5"/>
      <c r="UF39" s="5"/>
      <c r="UG39" s="5"/>
      <c r="UH39" s="5"/>
      <c r="UI39" s="5"/>
      <c r="UJ39" s="5"/>
      <c r="UK39" s="5"/>
      <c r="UL39" s="5"/>
      <c r="UM39" s="5"/>
      <c r="UN39" s="5"/>
      <c r="UO39" s="5"/>
      <c r="UP39" s="5"/>
      <c r="UQ39" s="5"/>
      <c r="UR39" s="5"/>
      <c r="US39" s="5"/>
      <c r="UT39" s="5"/>
      <c r="UU39" s="5"/>
      <c r="UV39" s="5"/>
      <c r="UW39" s="5"/>
      <c r="UX39" s="5"/>
      <c r="UY39" s="5"/>
      <c r="UZ39" s="5"/>
      <c r="VA39" s="5"/>
      <c r="VB39" s="5"/>
      <c r="VC39" s="5"/>
      <c r="VD39" s="5"/>
      <c r="VE39" s="5"/>
      <c r="VF39" s="5"/>
      <c r="VG39" s="5"/>
      <c r="VH39" s="5"/>
      <c r="VI39" s="5"/>
      <c r="VJ39" s="5"/>
      <c r="VK39" s="5"/>
      <c r="VL39" s="5"/>
      <c r="VM39" s="5"/>
      <c r="VN39" s="5"/>
      <c r="VO39" s="5"/>
      <c r="VP39" s="5"/>
      <c r="VQ39" s="5"/>
      <c r="VR39" s="5"/>
      <c r="VS39" s="5"/>
      <c r="VT39" s="5"/>
      <c r="VU39" s="5"/>
      <c r="VV39" s="5"/>
      <c r="VW39" s="5"/>
      <c r="VX39" s="5"/>
      <c r="VY39" s="5"/>
      <c r="VZ39" s="5"/>
      <c r="WA39" s="5"/>
      <c r="WB39" s="5"/>
      <c r="WC39" s="5"/>
      <c r="WD39" s="5"/>
      <c r="WE39" s="5"/>
      <c r="WF39" s="5"/>
      <c r="WG39" s="5"/>
      <c r="WH39" s="5"/>
      <c r="WI39" s="5"/>
      <c r="WJ39" s="5"/>
      <c r="WK39" s="5"/>
      <c r="WL39" s="5"/>
      <c r="WM39" s="5"/>
      <c r="WN39" s="5"/>
      <c r="WO39" s="5"/>
      <c r="WP39" s="5"/>
      <c r="WQ39" s="5"/>
      <c r="WR39" s="5"/>
      <c r="WS39" s="5"/>
      <c r="WT39" s="5"/>
      <c r="WU39" s="5"/>
      <c r="WV39" s="5"/>
      <c r="WW39" s="5"/>
      <c r="WX39" s="5"/>
      <c r="WY39" s="5"/>
      <c r="WZ39" s="5"/>
      <c r="XA39" s="5"/>
      <c r="XB39" s="5"/>
      <c r="XC39" s="5"/>
      <c r="XD39" s="5"/>
      <c r="XE39" s="5"/>
      <c r="XF39" s="5"/>
      <c r="XG39" s="5"/>
      <c r="XH39" s="5"/>
      <c r="XI39" s="5"/>
      <c r="XJ39" s="5"/>
      <c r="XK39" s="5"/>
      <c r="XL39" s="5"/>
      <c r="XM39" s="5"/>
      <c r="XN39" s="5"/>
      <c r="XO39" s="5"/>
      <c r="XP39" s="5"/>
      <c r="XQ39" s="5"/>
      <c r="XR39" s="5"/>
      <c r="XS39" s="5"/>
      <c r="XT39" s="5"/>
      <c r="XU39" s="5"/>
      <c r="XV39" s="5"/>
      <c r="XW39" s="5"/>
      <c r="XX39" s="5"/>
      <c r="XY39" s="5"/>
      <c r="XZ39" s="5"/>
      <c r="YA39" s="5"/>
      <c r="YB39" s="5"/>
      <c r="YC39" s="5"/>
      <c r="YD39" s="5"/>
      <c r="YE39" s="5"/>
      <c r="YF39" s="5"/>
      <c r="YG39" s="5"/>
      <c r="YH39" s="5"/>
      <c r="YI39" s="5"/>
      <c r="YJ39" s="5"/>
      <c r="YK39" s="5"/>
      <c r="YL39" s="5"/>
      <c r="YM39" s="5"/>
      <c r="YN39" s="5"/>
      <c r="YO39" s="5"/>
      <c r="YP39" s="5"/>
      <c r="YQ39" s="5"/>
      <c r="YR39" s="5"/>
      <c r="YS39" s="5"/>
      <c r="YT39" s="5"/>
      <c r="YU39" s="5"/>
      <c r="YV39" s="5"/>
      <c r="YW39" s="5"/>
      <c r="YX39" s="5"/>
      <c r="YY39" s="5"/>
      <c r="YZ39" s="5"/>
      <c r="ZA39" s="5"/>
      <c r="ZB39" s="5"/>
      <c r="ZC39" s="5"/>
      <c r="ZD39" s="5"/>
      <c r="ZE39" s="5"/>
      <c r="ZF39" s="5"/>
      <c r="ZG39" s="5"/>
      <c r="ZH39" s="5"/>
      <c r="ZI39" s="5"/>
      <c r="ZJ39" s="5"/>
      <c r="ZK39" s="5"/>
      <c r="ZL39" s="5"/>
      <c r="ZM39" s="5"/>
      <c r="ZN39" s="5"/>
      <c r="ZO39" s="5"/>
      <c r="ZP39" s="5"/>
      <c r="ZQ39" s="5"/>
      <c r="ZR39" s="5"/>
      <c r="ZS39" s="5"/>
      <c r="ZT39" s="5"/>
      <c r="ZU39" s="5"/>
      <c r="ZV39" s="5"/>
      <c r="ZW39" s="5"/>
      <c r="ZX39" s="5"/>
      <c r="ZY39" s="5"/>
      <c r="ZZ39" s="5"/>
    </row>
    <row r="40" spans="1:702" ht="26.25" x14ac:dyDescent="0.25">
      <c r="A40" s="61" t="s">
        <v>147</v>
      </c>
      <c r="B40" s="44" t="s">
        <v>168</v>
      </c>
      <c r="C40" s="35"/>
      <c r="D40" s="56">
        <v>43832</v>
      </c>
      <c r="E40" s="30" t="s">
        <v>54</v>
      </c>
      <c r="F40" s="30">
        <v>10000</v>
      </c>
      <c r="G40" s="35"/>
      <c r="H40" s="56">
        <f t="array" aca="1" ref="H40" ca="1">IF(OR($D40=Fériés,$D40=Ponts,NOT(NETWORKDAYS.INTL($D40,$D40,Chômés))),"Erreur de",IF($D40="","Absence de",IFERROR(
IF($I40="Terminé","Opération",
IF(TODAY()&lt;=$D40,$D40,
IF($I40&lt;WORKDAY.INTL(Prochaine_Echéance,IF(OR(WORKDAY.INTL(Prochaine_Echéance,0,Chômés,Tout_JF_P)=Tout_JF_P),1,0)*Sens,Chômés,Tout_JF_P),
$I40,
WORKDAY.INTL(Prochaine_Echéance,IF(OR(WORKDAY.INTL(Prochaine_Echéance,0,Chômés,Tout_JF_P)=Tout_JF_P),1,0)*Sens,Chômés,Tout_JF_P))
)),
IF($D40="","Absence de","Erreur de"))))</f>
        <v>43923</v>
      </c>
      <c r="I40" s="60" t="str">
        <f t="array" aca="1" ref="I40" ca="1">IF(OR($D40=Fériés,$D40=Ponts,NOT(NETWORKDAYS.INTL($D40,$D40,Chômés))),"date de début",IFERROR(
IF(La_Dernière_Opération&gt;EDATE($D40,100),"Perpétuel",
IF(La_Dernière_Opération&lt;TODAY(),"Terminé",La_Dernière_Opération)),IF(AND(ISNUMBER($D40),$E40=""),"périodicité","date de début")))</f>
        <v>Perpétuel</v>
      </c>
      <c r="J40" s="40" t="str">
        <f t="array" aca="1" ref="J40" ca="1">IFERROR(IF(J$4&lt;$D40,"",
IF(J$4&gt;La_Dernière_Opération,"",
IF(J$4=La_Dernière_Opération,Montant,
IF(J$4=$D40,IF(OR(J$4=Tout_JF_P,NOT(NETWORKDAYS.INTL(J$4,J$4,Chômés))),"*",Montant),
IF(_T_E=J$4,IF(OR(J$4=Tout_JF_P,NOT(NETWORKDAYS.INTL(J$4,J$4,Chômés))),"*",Montant),
IF(AND(OFFSET(J40,,-Sens)&lt;&gt;"",OR(OFFSET(J$4,,-Sens)=Tout_JF_P,NOT(NETWORKDAYS.INTL(OFFSET(J$4,,-Sens),OFFSET(J$4,,-Sens),Chômés)))),IF(OR(J$4=Tout_JF_P,NOT(NETWORKDAYS.INTL(J$4,J$4,Chômés))),"*",Montant),
"")))))),"")</f>
        <v/>
      </c>
      <c r="K40" s="40" t="str">
        <f t="array" aca="1" ref="K40" ca="1">IFERROR(IF(K$4&lt;$D40,"",
IF(K$4&gt;La_Dernière_Opération,"",
IF(K$4=La_Dernière_Opération,Montant,
IF(K$4=$D40,IF(OR(K$4=Tout_JF_P,NOT(NETWORKDAYS.INTL(K$4,K$4,Chômés))),"*",Montant),
IF(_T_E=K$4,IF(OR(K$4=Tout_JF_P,NOT(NETWORKDAYS.INTL(K$4,K$4,Chômés))),"*",Montant),
IF(AND(OFFSET(K40,,-Sens)&lt;&gt;"",OR(OFFSET(K$4,,-Sens)=Tout_JF_P,NOT(NETWORKDAYS.INTL(OFFSET(K$4,,-Sens),OFFSET(K$4,,-Sens),Chômés)))),IF(OR(K$4=Tout_JF_P,NOT(NETWORKDAYS.INTL(K$4,K$4,Chômés))),"*",Montant),
"")))))),"")</f>
        <v/>
      </c>
      <c r="L40" s="40" t="str">
        <f t="array" aca="1" ref="L40" ca="1">IFERROR(IF(L$4&lt;$D40,"",
IF(L$4&gt;La_Dernière_Opération,"",
IF(L$4=La_Dernière_Opération,Montant,
IF(L$4=$D40,IF(OR(L$4=Tout_JF_P,NOT(NETWORKDAYS.INTL(L$4,L$4,Chômés))),"*",Montant),
IF(_T_E=L$4,IF(OR(L$4=Tout_JF_P,NOT(NETWORKDAYS.INTL(L$4,L$4,Chômés))),"*",Montant),
IF(AND(OFFSET(L40,,-Sens)&lt;&gt;"",OR(OFFSET(L$4,,-Sens)=Tout_JF_P,NOT(NETWORKDAYS.INTL(OFFSET(L$4,,-Sens),OFFSET(L$4,,-Sens),Chômés)))),IF(OR(L$4=Tout_JF_P,NOT(NETWORKDAYS.INTL(L$4,L$4,Chômés))),"*",Montant),
"")))))),"")</f>
        <v/>
      </c>
      <c r="M40" s="40" t="str">
        <f t="array" aca="1" ref="M40" ca="1">IFERROR(IF(M$4&lt;$D40,"",
IF(M$4&gt;La_Dernière_Opération,"",
IF(M$4=La_Dernière_Opération,Montant,
IF(M$4=$D40,IF(OR(M$4=Tout_JF_P,NOT(NETWORKDAYS.INTL(M$4,M$4,Chômés))),"*",Montant),
IF(_T_E=M$4,IF(OR(M$4=Tout_JF_P,NOT(NETWORKDAYS.INTL(M$4,M$4,Chômés))),"*",Montant),
IF(AND(OFFSET(M40,,-Sens)&lt;&gt;"",OR(OFFSET(M$4,,-Sens)=Tout_JF_P,NOT(NETWORKDAYS.INTL(OFFSET(M$4,,-Sens),OFFSET(M$4,,-Sens),Chômés)))),IF(OR(M$4=Tout_JF_P,NOT(NETWORKDAYS.INTL(M$4,M$4,Chômés))),"*",Montant),
"")))))),"")</f>
        <v/>
      </c>
      <c r="N40" s="40" t="str">
        <f t="array" aca="1" ref="N40" ca="1">IFERROR(IF(N$4&lt;$D40,"",
IF(N$4&gt;La_Dernière_Opération,"",
IF(N$4=La_Dernière_Opération,Montant,
IF(N$4=$D40,IF(OR(N$4=Tout_JF_P,NOT(NETWORKDAYS.INTL(N$4,N$4,Chômés))),"*",Montant),
IF(_T_E=N$4,IF(OR(N$4=Tout_JF_P,NOT(NETWORKDAYS.INTL(N$4,N$4,Chômés))),"*",Montant),
IF(AND(OFFSET(N40,,-Sens)&lt;&gt;"",OR(OFFSET(N$4,,-Sens)=Tout_JF_P,NOT(NETWORKDAYS.INTL(OFFSET(N$4,,-Sens),OFFSET(N$4,,-Sens),Chômés)))),IF(OR(N$4=Tout_JF_P,NOT(NETWORKDAYS.INTL(N$4,N$4,Chômés))),"*",Montant),
"")))))),"")</f>
        <v/>
      </c>
      <c r="O40" s="40" t="str">
        <f t="array" aca="1" ref="O40" ca="1">IFERROR(IF(O$4&lt;$D40,"",
IF(O$4&gt;La_Dernière_Opération,"",
IF(O$4=La_Dernière_Opération,Montant,
IF(O$4=$D40,IF(OR(O$4=Tout_JF_P,NOT(NETWORKDAYS.INTL(O$4,O$4,Chômés))),"*",Montant),
IF(_T_E=O$4,IF(OR(O$4=Tout_JF_P,NOT(NETWORKDAYS.INTL(O$4,O$4,Chômés))),"*",Montant),
IF(AND(OFFSET(O40,,-Sens)&lt;&gt;"",OR(OFFSET(O$4,,-Sens)=Tout_JF_P,NOT(NETWORKDAYS.INTL(OFFSET(O$4,,-Sens),OFFSET(O$4,,-Sens),Chômés)))),IF(OR(O$4=Tout_JF_P,NOT(NETWORKDAYS.INTL(O$4,O$4,Chômés))),"*",Montant),
"")))))),"")</f>
        <v/>
      </c>
      <c r="P40" s="40" t="str">
        <f t="array" aca="1" ref="P40" ca="1">IFERROR(IF(P$4&lt;$D40,"",
IF(P$4&gt;La_Dernière_Opération,"",
IF(P$4=La_Dernière_Opération,Montant,
IF(P$4=$D40,IF(OR(P$4=Tout_JF_P,NOT(NETWORKDAYS.INTL(P$4,P$4,Chômés))),"*",Montant),
IF(_T_E=P$4,IF(OR(P$4=Tout_JF_P,NOT(NETWORKDAYS.INTL(P$4,P$4,Chômés))),"*",Montant),
IF(AND(OFFSET(P40,,-Sens)&lt;&gt;"",OR(OFFSET(P$4,,-Sens)=Tout_JF_P,NOT(NETWORKDAYS.INTL(OFFSET(P$4,,-Sens),OFFSET(P$4,,-Sens),Chômés)))),IF(OR(P$4=Tout_JF_P,NOT(NETWORKDAYS.INTL(P$4,P$4,Chômés))),"*",Montant),
"")))))),"")</f>
        <v/>
      </c>
      <c r="Q40" s="40" t="str">
        <f t="array" aca="1" ref="Q40" ca="1">IFERROR(IF(Q$4&lt;$D40,"",
IF(Q$4&gt;La_Dernière_Opération,"",
IF(Q$4=La_Dernière_Opération,Montant,
IF(Q$4=$D40,IF(OR(Q$4=Tout_JF_P,NOT(NETWORKDAYS.INTL(Q$4,Q$4,Chômés))),"*",Montant),
IF(_T_E=Q$4,IF(OR(Q$4=Tout_JF_P,NOT(NETWORKDAYS.INTL(Q$4,Q$4,Chômés))),"*",Montant),
IF(AND(OFFSET(Q40,,-Sens)&lt;&gt;"",OR(OFFSET(Q$4,,-Sens)=Tout_JF_P,NOT(NETWORKDAYS.INTL(OFFSET(Q$4,,-Sens),OFFSET(Q$4,,-Sens),Chômés)))),IF(OR(Q$4=Tout_JF_P,NOT(NETWORKDAYS.INTL(Q$4,Q$4,Chômés))),"*",Montant),
"")))))),"")</f>
        <v/>
      </c>
      <c r="R40" s="91" t="str">
        <f t="array" aca="1" ref="R40" ca="1">IFERROR(IF(R$4&lt;$D40,"",
IF(R$4&gt;La_Dernière_Opération,"",
IF(R$4=La_Dernière_Opération,Montant,
IF(R$4=$D40,IF(OR(R$4=Tout_JF_P,NOT(NETWORKDAYS.INTL(R$4,R$4,Chômés))),"*",Montant),
IF(_T_E=R$4,IF(OR(R$4=Tout_JF_P,NOT(NETWORKDAYS.INTL(R$4,R$4,Chômés))),"*",Montant),
IF(AND(OFFSET(R40,,-Sens)&lt;&gt;"",OR(OFFSET(R$4,,-Sens)=Tout_JF_P,NOT(NETWORKDAYS.INTL(OFFSET(R$4,,-Sens),OFFSET(R$4,,-Sens),Chômés)))),IF(OR(R$4=Tout_JF_P,NOT(NETWORKDAYS.INTL(R$4,R$4,Chômés))),"*",Montant),
"")))))),"")</f>
        <v/>
      </c>
      <c r="S40" s="91" t="str">
        <f t="array" aca="1" ref="S40" ca="1">IFERROR(IF(S$4&lt;$D40,"",
IF(S$4&gt;La_Dernière_Opération,"",
IF(S$4=La_Dernière_Opération,Montant,
IF(S$4=$D40,IF(OR(S$4=Tout_JF_P,NOT(NETWORKDAYS.INTL(S$4,S$4,Chômés))),"*",Montant),
IF(_T_E=S$4,IF(OR(S$4=Tout_JF_P,NOT(NETWORKDAYS.INTL(S$4,S$4,Chômés))),"*",Montant),
IF(AND(OFFSET(S40,,-Sens)&lt;&gt;"",OR(OFFSET(S$4,,-Sens)=Tout_JF_P,NOT(NETWORKDAYS.INTL(OFFSET(S$4,,-Sens),OFFSET(S$4,,-Sens),Chômés)))),IF(OR(S$4=Tout_JF_P,NOT(NETWORKDAYS.INTL(S$4,S$4,Chômés))),"*",Montant),
"")))))),"")</f>
        <v/>
      </c>
      <c r="T40" s="91" t="str">
        <f t="array" aca="1" ref="T40" ca="1">IFERROR(IF(T$4&lt;$D40,"",
IF(T$4&gt;La_Dernière_Opération,"",
IF(T$4=La_Dernière_Opération,Montant,
IF(T$4=$D40,IF(OR(T$4=Tout_JF_P,NOT(NETWORKDAYS.INTL(T$4,T$4,Chômés))),"*",Montant),
IF(_T_E=T$4,IF(OR(T$4=Tout_JF_P,NOT(NETWORKDAYS.INTL(T$4,T$4,Chômés))),"*",Montant),
IF(AND(OFFSET(T40,,-Sens)&lt;&gt;"",OR(OFFSET(T$4,,-Sens)=Tout_JF_P,NOT(NETWORKDAYS.INTL(OFFSET(T$4,,-Sens),OFFSET(T$4,,-Sens),Chômés)))),IF(OR(T$4=Tout_JF_P,NOT(NETWORKDAYS.INTL(T$4,T$4,Chômés))),"*",Montant),
"")))))),"")</f>
        <v/>
      </c>
      <c r="U40" s="91" t="str">
        <f t="array" aca="1" ref="U40" ca="1">IFERROR(IF(U$4&lt;$D40,"",
IF(U$4&gt;La_Dernière_Opération,"",
IF(U$4=La_Dernière_Opération,Montant,
IF(U$4=$D40,IF(OR(U$4=Tout_JF_P,NOT(NETWORKDAYS.INTL(U$4,U$4,Chômés))),"*",Montant),
IF(_T_E=U$4,IF(OR(U$4=Tout_JF_P,NOT(NETWORKDAYS.INTL(U$4,U$4,Chômés))),"*",Montant),
IF(AND(OFFSET(U40,,-Sens)&lt;&gt;"",OR(OFFSET(U$4,,-Sens)=Tout_JF_P,NOT(NETWORKDAYS.INTL(OFFSET(U$4,,-Sens),OFFSET(U$4,,-Sens),Chômés)))),IF(OR(U$4=Tout_JF_P,NOT(NETWORKDAYS.INTL(U$4,U$4,Chômés))),"*",Montant),
"")))))),"")</f>
        <v/>
      </c>
      <c r="V40" s="91" t="str">
        <f t="array" aca="1" ref="V40" ca="1">IFERROR(IF(V$4&lt;$D40,"",
IF(V$4&gt;La_Dernière_Opération,"",
IF(V$4=La_Dernière_Opération,Montant,
IF(V$4=$D40,IF(OR(V$4=Tout_JF_P,NOT(NETWORKDAYS.INTL(V$4,V$4,Chômés))),"*",Montant),
IF(_T_E=V$4,IF(OR(V$4=Tout_JF_P,NOT(NETWORKDAYS.INTL(V$4,V$4,Chômés))),"*",Montant),
IF(AND(OFFSET(V40,,-Sens)&lt;&gt;"",OR(OFFSET(V$4,,-Sens)=Tout_JF_P,NOT(NETWORKDAYS.INTL(OFFSET(V$4,,-Sens),OFFSET(V$4,,-Sens),Chômés)))),IF(OR(V$4=Tout_JF_P,NOT(NETWORKDAYS.INTL(V$4,V$4,Chômés))),"*",Montant),
"")))))),"")</f>
        <v/>
      </c>
      <c r="W40" s="91" t="str">
        <f t="array" aca="1" ref="W40" ca="1">IFERROR(IF(W$4&lt;$D40,"",
IF(W$4&gt;La_Dernière_Opération,"",
IF(W$4=La_Dernière_Opération,Montant,
IF(W$4=$D40,IF(OR(W$4=Tout_JF_P,NOT(NETWORKDAYS.INTL(W$4,W$4,Chômés))),"*",Montant),
IF(_T_E=W$4,IF(OR(W$4=Tout_JF_P,NOT(NETWORKDAYS.INTL(W$4,W$4,Chômés))),"*",Montant),
IF(AND(OFFSET(W40,,-Sens)&lt;&gt;"",OR(OFFSET(W$4,,-Sens)=Tout_JF_P,NOT(NETWORKDAYS.INTL(OFFSET(W$4,,-Sens),OFFSET(W$4,,-Sens),Chômés)))),IF(OR(W$4=Tout_JF_P,NOT(NETWORKDAYS.INTL(W$4,W$4,Chômés))),"*",Montant),
"")))))),"")</f>
        <v/>
      </c>
      <c r="X40" s="91" t="str">
        <f t="array" aca="1" ref="X40" ca="1">IFERROR(IF(X$4&lt;$D40,"",
IF(X$4&gt;La_Dernière_Opération,"",
IF(X$4=La_Dernière_Opération,Montant,
IF(X$4=$D40,IF(OR(X$4=Tout_JF_P,NOT(NETWORKDAYS.INTL(X$4,X$4,Chômés))),"*",Montant),
IF(_T_E=X$4,IF(OR(X$4=Tout_JF_P,NOT(NETWORKDAYS.INTL(X$4,X$4,Chômés))),"*",Montant),
IF(AND(OFFSET(X40,,-Sens)&lt;&gt;"",OR(OFFSET(X$4,,-Sens)=Tout_JF_P,NOT(NETWORKDAYS.INTL(OFFSET(X$4,,-Sens),OFFSET(X$4,,-Sens),Chômés)))),IF(OR(X$4=Tout_JF_P,NOT(NETWORKDAYS.INTL(X$4,X$4,Chômés))),"*",Montant),
"")))))),"")</f>
        <v/>
      </c>
      <c r="Y40" s="91" t="str">
        <f t="array" aca="1" ref="Y40" ca="1">IFERROR(IF(Y$4&lt;$D40,"",
IF(Y$4&gt;La_Dernière_Opération,"",
IF(Y$4=La_Dernière_Opération,Montant,
IF(Y$4=$D40,IF(OR(Y$4=Tout_JF_P,NOT(NETWORKDAYS.INTL(Y$4,Y$4,Chômés))),"*",Montant),
IF(_T_E=Y$4,IF(OR(Y$4=Tout_JF_P,NOT(NETWORKDAYS.INTL(Y$4,Y$4,Chômés))),"*",Montant),
IF(AND(OFFSET(Y40,,-Sens)&lt;&gt;"",OR(OFFSET(Y$4,,-Sens)=Tout_JF_P,NOT(NETWORKDAYS.INTL(OFFSET(Y$4,,-Sens),OFFSET(Y$4,,-Sens),Chômés)))),IF(OR(Y$4=Tout_JF_P,NOT(NETWORKDAYS.INTL(Y$4,Y$4,Chômés))),"*",Montant),
"")))))),"")</f>
        <v/>
      </c>
      <c r="Z40" s="91" t="str">
        <f t="array" aca="1" ref="Z40" ca="1">IFERROR(IF(Z$4&lt;$D40,"",
IF(Z$4&gt;La_Dernière_Opération,"",
IF(Z$4=La_Dernière_Opération,Montant,
IF(Z$4=$D40,IF(OR(Z$4=Tout_JF_P,NOT(NETWORKDAYS.INTL(Z$4,Z$4,Chômés))),"*",Montant),
IF(_T_E=Z$4,IF(OR(Z$4=Tout_JF_P,NOT(NETWORKDAYS.INTL(Z$4,Z$4,Chômés))),"*",Montant),
IF(AND(OFFSET(Z40,,-Sens)&lt;&gt;"",OR(OFFSET(Z$4,,-Sens)=Tout_JF_P,NOT(NETWORKDAYS.INTL(OFFSET(Z$4,,-Sens),OFFSET(Z$4,,-Sens),Chômés)))),IF(OR(Z$4=Tout_JF_P,NOT(NETWORKDAYS.INTL(Z$4,Z$4,Chômés))),"*",Montant),
"")))))),"")</f>
        <v/>
      </c>
      <c r="AA40" s="91" t="str">
        <f t="array" aca="1" ref="AA40" ca="1">IFERROR(IF(AA$4&lt;$D40,"",
IF(AA$4&gt;La_Dernière_Opération,"",
IF(AA$4=La_Dernière_Opération,Montant,
IF(AA$4=$D40,IF(OR(AA$4=Tout_JF_P,NOT(NETWORKDAYS.INTL(AA$4,AA$4,Chômés))),"*",Montant),
IF(_T_E=AA$4,IF(OR(AA$4=Tout_JF_P,NOT(NETWORKDAYS.INTL(AA$4,AA$4,Chômés))),"*",Montant),
IF(AND(OFFSET(AA40,,-Sens)&lt;&gt;"",OR(OFFSET(AA$4,,-Sens)=Tout_JF_P,NOT(NETWORKDAYS.INTL(OFFSET(AA$4,,-Sens),OFFSET(AA$4,,-Sens),Chômés)))),IF(OR(AA$4=Tout_JF_P,NOT(NETWORKDAYS.INTL(AA$4,AA$4,Chômés))),"*",Montant),
"")))))),"")</f>
        <v/>
      </c>
      <c r="AB40" s="91" t="str">
        <f t="array" aca="1" ref="AB40" ca="1">IFERROR(IF(AB$4&lt;$D40,"",
IF(AB$4&gt;La_Dernière_Opération,"",
IF(AB$4=La_Dernière_Opération,Montant,
IF(AB$4=$D40,IF(OR(AB$4=Tout_JF_P,NOT(NETWORKDAYS.INTL(AB$4,AB$4,Chômés))),"*",Montant),
IF(_T_E=AB$4,IF(OR(AB$4=Tout_JF_P,NOT(NETWORKDAYS.INTL(AB$4,AB$4,Chômés))),"*",Montant),
IF(AND(OFFSET(AB40,,-Sens)&lt;&gt;"",OR(OFFSET(AB$4,,-Sens)=Tout_JF_P,NOT(NETWORKDAYS.INTL(OFFSET(AB$4,,-Sens),OFFSET(AB$4,,-Sens),Chômés)))),IF(OR(AB$4=Tout_JF_P,NOT(NETWORKDAYS.INTL(AB$4,AB$4,Chômés))),"*",Montant),
"")))))),"")</f>
        <v/>
      </c>
      <c r="AC40" s="91" t="str">
        <f t="array" aca="1" ref="AC40" ca="1">IFERROR(IF(AC$4&lt;$D40,"",
IF(AC$4&gt;La_Dernière_Opération,"",
IF(AC$4=La_Dernière_Opération,Montant,
IF(AC$4=$D40,IF(OR(AC$4=Tout_JF_P,NOT(NETWORKDAYS.INTL(AC$4,AC$4,Chômés))),"*",Montant),
IF(_T_E=AC$4,IF(OR(AC$4=Tout_JF_P,NOT(NETWORKDAYS.INTL(AC$4,AC$4,Chômés))),"*",Montant),
IF(AND(OFFSET(AC40,,-Sens)&lt;&gt;"",OR(OFFSET(AC$4,,-Sens)=Tout_JF_P,NOT(NETWORKDAYS.INTL(OFFSET(AC$4,,-Sens),OFFSET(AC$4,,-Sens),Chômés)))),IF(OR(AC$4=Tout_JF_P,NOT(NETWORKDAYS.INTL(AC$4,AC$4,Chômés))),"*",Montant),
"")))))),"")</f>
        <v/>
      </c>
      <c r="AD40" s="91" t="str">
        <f t="array" aca="1" ref="AD40" ca="1">IFERROR(IF(AD$4&lt;$D40,"",
IF(AD$4&gt;La_Dernière_Opération,"",
IF(AD$4=La_Dernière_Opération,Montant,
IF(AD$4=$D40,IF(OR(AD$4=Tout_JF_P,NOT(NETWORKDAYS.INTL(AD$4,AD$4,Chômés))),"*",Montant),
IF(_T_E=AD$4,IF(OR(AD$4=Tout_JF_P,NOT(NETWORKDAYS.INTL(AD$4,AD$4,Chômés))),"*",Montant),
IF(AND(OFFSET(AD40,,-Sens)&lt;&gt;"",OR(OFFSET(AD$4,,-Sens)=Tout_JF_P,NOT(NETWORKDAYS.INTL(OFFSET(AD$4,,-Sens),OFFSET(AD$4,,-Sens),Chômés)))),IF(OR(AD$4=Tout_JF_P,NOT(NETWORKDAYS.INTL(AD$4,AD$4,Chômés))),"*",Montant),
"")))))),"")</f>
        <v/>
      </c>
      <c r="AE40" s="91" t="str">
        <f t="array" aca="1" ref="AE40" ca="1">IFERROR(IF(AE$4&lt;$D40,"",
IF(AE$4&gt;La_Dernière_Opération,"",
IF(AE$4=La_Dernière_Opération,Montant,
IF(AE$4=$D40,IF(OR(AE$4=Tout_JF_P,NOT(NETWORKDAYS.INTL(AE$4,AE$4,Chômés))),"*",Montant),
IF(_T_E=AE$4,IF(OR(AE$4=Tout_JF_P,NOT(NETWORKDAYS.INTL(AE$4,AE$4,Chômés))),"*",Montant),
IF(AND(OFFSET(AE40,,-Sens)&lt;&gt;"",OR(OFFSET(AE$4,,-Sens)=Tout_JF_P,NOT(NETWORKDAYS.INTL(OFFSET(AE$4,,-Sens),OFFSET(AE$4,,-Sens),Chômés)))),IF(OR(AE$4=Tout_JF_P,NOT(NETWORKDAYS.INTL(AE$4,AE$4,Chômés))),"*",Montant),
"")))))),"")</f>
        <v/>
      </c>
      <c r="AF40" s="91" t="str">
        <f t="array" aca="1" ref="AF40" ca="1">IFERROR(IF(AF$4&lt;$D40,"",
IF(AF$4&gt;La_Dernière_Opération,"",
IF(AF$4=La_Dernière_Opération,Montant,
IF(AF$4=$D40,IF(OR(AF$4=Tout_JF_P,NOT(NETWORKDAYS.INTL(AF$4,AF$4,Chômés))),"*",Montant),
IF(_T_E=AF$4,IF(OR(AF$4=Tout_JF_P,NOT(NETWORKDAYS.INTL(AF$4,AF$4,Chômés))),"*",Montant),
IF(AND(OFFSET(AF40,,-Sens)&lt;&gt;"",OR(OFFSET(AF$4,,-Sens)=Tout_JF_P,NOT(NETWORKDAYS.INTL(OFFSET(AF$4,,-Sens),OFFSET(AF$4,,-Sens),Chômés)))),IF(OR(AF$4=Tout_JF_P,NOT(NETWORKDAYS.INTL(AF$4,AF$4,Chômés))),"*",Montant),
"")))))),"")</f>
        <v/>
      </c>
      <c r="AG40" s="91" t="str">
        <f t="array" aca="1" ref="AG40" ca="1">IFERROR(IF(AG$4&lt;$D40,"",
IF(AG$4&gt;La_Dernière_Opération,"",
IF(AG$4=La_Dernière_Opération,Montant,
IF(AG$4=$D40,IF(OR(AG$4=Tout_JF_P,NOT(NETWORKDAYS.INTL(AG$4,AG$4,Chômés))),"*",Montant),
IF(_T_E=AG$4,IF(OR(AG$4=Tout_JF_P,NOT(NETWORKDAYS.INTL(AG$4,AG$4,Chômés))),"*",Montant),
IF(AND(OFFSET(AG40,,-Sens)&lt;&gt;"",OR(OFFSET(AG$4,,-Sens)=Tout_JF_P,NOT(NETWORKDAYS.INTL(OFFSET(AG$4,,-Sens),OFFSET(AG$4,,-Sens),Chômés)))),IF(OR(AG$4=Tout_JF_P,NOT(NETWORKDAYS.INTL(AG$4,AG$4,Chômés))),"*",Montant),
"")))))),"")</f>
        <v/>
      </c>
      <c r="AH40" s="91" t="str">
        <f t="array" aca="1" ref="AH40" ca="1">IFERROR(IF(AH$4&lt;$D40,"",
IF(AH$4&gt;La_Dernière_Opération,"",
IF(AH$4=La_Dernière_Opération,Montant,
IF(AH$4=$D40,IF(OR(AH$4=Tout_JF_P,NOT(NETWORKDAYS.INTL(AH$4,AH$4,Chômés))),"*",Montant),
IF(_T_E=AH$4,IF(OR(AH$4=Tout_JF_P,NOT(NETWORKDAYS.INTL(AH$4,AH$4,Chômés))),"*",Montant),
IF(AND(OFFSET(AH40,,-Sens)&lt;&gt;"",OR(OFFSET(AH$4,,-Sens)=Tout_JF_P,NOT(NETWORKDAYS.INTL(OFFSET(AH$4,,-Sens),OFFSET(AH$4,,-Sens),Chômés)))),IF(OR(AH$4=Tout_JF_P,NOT(NETWORKDAYS.INTL(AH$4,AH$4,Chômés))),"*",Montant),
"")))))),"")</f>
        <v/>
      </c>
      <c r="AI40" s="91" t="str">
        <f t="array" aca="1" ref="AI40" ca="1">IFERROR(IF(AI$4&lt;$D40,"",
IF(AI$4&gt;La_Dernière_Opération,"",
IF(AI$4=La_Dernière_Opération,Montant,
IF(AI$4=$D40,IF(OR(AI$4=Tout_JF_P,NOT(NETWORKDAYS.INTL(AI$4,AI$4,Chômés))),"*",Montant),
IF(_T_E=AI$4,IF(OR(AI$4=Tout_JF_P,NOT(NETWORKDAYS.INTL(AI$4,AI$4,Chômés))),"*",Montant),
IF(AND(OFFSET(AI40,,-Sens)&lt;&gt;"",OR(OFFSET(AI$4,,-Sens)=Tout_JF_P,NOT(NETWORKDAYS.INTL(OFFSET(AI$4,,-Sens),OFFSET(AI$4,,-Sens),Chômés)))),IF(OR(AI$4=Tout_JF_P,NOT(NETWORKDAYS.INTL(AI$4,AI$4,Chômés))),"*",Montant),
"")))))),"")</f>
        <v/>
      </c>
      <c r="AJ40" s="91" t="str">
        <f t="array" aca="1" ref="AJ40" ca="1">IFERROR(IF(AJ$4&lt;$D40,"",
IF(AJ$4&gt;La_Dernière_Opération,"",
IF(AJ$4=La_Dernière_Opération,Montant,
IF(AJ$4=$D40,IF(OR(AJ$4=Tout_JF_P,NOT(NETWORKDAYS.INTL(AJ$4,AJ$4,Chômés))),"*",Montant),
IF(_T_E=AJ$4,IF(OR(AJ$4=Tout_JF_P,NOT(NETWORKDAYS.INTL(AJ$4,AJ$4,Chômés))),"*",Montant),
IF(AND(OFFSET(AJ40,,-Sens)&lt;&gt;"",OR(OFFSET(AJ$4,,-Sens)=Tout_JF_P,NOT(NETWORKDAYS.INTL(OFFSET(AJ$4,,-Sens),OFFSET(AJ$4,,-Sens),Chômés)))),IF(OR(AJ$4=Tout_JF_P,NOT(NETWORKDAYS.INTL(AJ$4,AJ$4,Chômés))),"*",Montant),
"")))))),"")</f>
        <v/>
      </c>
      <c r="AK40" s="91" t="str">
        <f t="array" aca="1" ref="AK40" ca="1">IFERROR(IF(AK$4&lt;$D40,"",
IF(AK$4&gt;La_Dernière_Opération,"",
IF(AK$4=La_Dernière_Opération,Montant,
IF(AK$4=$D40,IF(OR(AK$4=Tout_JF_P,NOT(NETWORKDAYS.INTL(AK$4,AK$4,Chômés))),"*",Montant),
IF(_T_E=AK$4,IF(OR(AK$4=Tout_JF_P,NOT(NETWORKDAYS.INTL(AK$4,AK$4,Chômés))),"*",Montant),
IF(AND(OFFSET(AK40,,-Sens)&lt;&gt;"",OR(OFFSET(AK$4,,-Sens)=Tout_JF_P,NOT(NETWORKDAYS.INTL(OFFSET(AK$4,,-Sens),OFFSET(AK$4,,-Sens),Chômés)))),IF(OR(AK$4=Tout_JF_P,NOT(NETWORKDAYS.INTL(AK$4,AK$4,Chômés))),"*",Montant),
"")))))),"")</f>
        <v/>
      </c>
      <c r="AL40" s="91" t="str">
        <f t="array" aca="1" ref="AL40" ca="1">IFERROR(IF(AL$4&lt;$D40,"",
IF(AL$4&gt;La_Dernière_Opération,"",
IF(AL$4=La_Dernière_Opération,Montant,
IF(AL$4=$D40,IF(OR(AL$4=Tout_JF_P,NOT(NETWORKDAYS.INTL(AL$4,AL$4,Chômés))),"*",Montant),
IF(_T_E=AL$4,IF(OR(AL$4=Tout_JF_P,NOT(NETWORKDAYS.INTL(AL$4,AL$4,Chômés))),"*",Montant),
IF(AND(OFFSET(AL40,,-Sens)&lt;&gt;"",OR(OFFSET(AL$4,,-Sens)=Tout_JF_P,NOT(NETWORKDAYS.INTL(OFFSET(AL$4,,-Sens),OFFSET(AL$4,,-Sens),Chômés)))),IF(OR(AL$4=Tout_JF_P,NOT(NETWORKDAYS.INTL(AL$4,AL$4,Chômés))),"*",Montant),
"")))))),"")</f>
        <v/>
      </c>
      <c r="AM40" s="91" t="str">
        <f t="array" aca="1" ref="AM40" ca="1">IFERROR(IF(AM$4&lt;$D40,"",
IF(AM$4&gt;La_Dernière_Opération,"",
IF(AM$4=La_Dernière_Opération,Montant,
IF(AM$4=$D40,IF(OR(AM$4=Tout_JF_P,NOT(NETWORKDAYS.INTL(AM$4,AM$4,Chômés))),"*",Montant),
IF(_T_E=AM$4,IF(OR(AM$4=Tout_JF_P,NOT(NETWORKDAYS.INTL(AM$4,AM$4,Chômés))),"*",Montant),
IF(AND(OFFSET(AM40,,-Sens)&lt;&gt;"",OR(OFFSET(AM$4,,-Sens)=Tout_JF_P,NOT(NETWORKDAYS.INTL(OFFSET(AM$4,,-Sens),OFFSET(AM$4,,-Sens),Chômés)))),IF(OR(AM$4=Tout_JF_P,NOT(NETWORKDAYS.INTL(AM$4,AM$4,Chômés))),"*",Montant),
"")))))),"")</f>
        <v/>
      </c>
      <c r="AN40" s="91" t="str">
        <f t="array" aca="1" ref="AN40" ca="1">IFERROR(IF(AN$4&lt;$D40,"",
IF(AN$4&gt;La_Dernière_Opération,"",
IF(AN$4=La_Dernière_Opération,Montant,
IF(AN$4=$D40,IF(OR(AN$4=Tout_JF_P,NOT(NETWORKDAYS.INTL(AN$4,AN$4,Chômés))),"*",Montant),
IF(_T_E=AN$4,IF(OR(AN$4=Tout_JF_P,NOT(NETWORKDAYS.INTL(AN$4,AN$4,Chômés))),"*",Montant),
IF(AND(OFFSET(AN40,,-Sens)&lt;&gt;"",OR(OFFSET(AN$4,,-Sens)=Tout_JF_P,NOT(NETWORKDAYS.INTL(OFFSET(AN$4,,-Sens),OFFSET(AN$4,,-Sens),Chômés)))),IF(OR(AN$4=Tout_JF_P,NOT(NETWORKDAYS.INTL(AN$4,AN$4,Chômés))),"*",Montant),
"")))))),"")</f>
        <v/>
      </c>
      <c r="AO40" s="91" t="str">
        <f t="array" aca="1" ref="AO40" ca="1">IFERROR(IF(AO$4&lt;$D40,"",
IF(AO$4&gt;La_Dernière_Opération,"",
IF(AO$4=La_Dernière_Opération,Montant,
IF(AO$4=$D40,IF(OR(AO$4=Tout_JF_P,NOT(NETWORKDAYS.INTL(AO$4,AO$4,Chômés))),"*",Montant),
IF(_T_E=AO$4,IF(OR(AO$4=Tout_JF_P,NOT(NETWORKDAYS.INTL(AO$4,AO$4,Chômés))),"*",Montant),
IF(AND(OFFSET(AO40,,-Sens)&lt;&gt;"",OR(OFFSET(AO$4,,-Sens)=Tout_JF_P,NOT(NETWORKDAYS.INTL(OFFSET(AO$4,,-Sens),OFFSET(AO$4,,-Sens),Chômés)))),IF(OR(AO$4=Tout_JF_P,NOT(NETWORKDAYS.INTL(AO$4,AO$4,Chômés))),"*",Montant),
"")))))),"")</f>
        <v/>
      </c>
      <c r="AP40" s="91" t="str">
        <f t="array" aca="1" ref="AP40" ca="1">IFERROR(IF(AP$4&lt;$D40,"",
IF(AP$4&gt;La_Dernière_Opération,"",
IF(AP$4=La_Dernière_Opération,Montant,
IF(AP$4=$D40,IF(OR(AP$4=Tout_JF_P,NOT(NETWORKDAYS.INTL(AP$4,AP$4,Chômés))),"*",Montant),
IF(_T_E=AP$4,IF(OR(AP$4=Tout_JF_P,NOT(NETWORKDAYS.INTL(AP$4,AP$4,Chômés))),"*",Montant),
IF(AND(OFFSET(AP40,,-Sens)&lt;&gt;"",OR(OFFSET(AP$4,,-Sens)=Tout_JF_P,NOT(NETWORKDAYS.INTL(OFFSET(AP$4,,-Sens),OFFSET(AP$4,,-Sens),Chômés)))),IF(OR(AP$4=Tout_JF_P,NOT(NETWORKDAYS.INTL(AP$4,AP$4,Chômés))),"*",Montant),
"")))))),"")</f>
        <v/>
      </c>
      <c r="AQ40" s="91" t="str">
        <f t="array" aca="1" ref="AQ40" ca="1">IFERROR(IF(AQ$4&lt;$D40,"",
IF(AQ$4&gt;La_Dernière_Opération,"",
IF(AQ$4=La_Dernière_Opération,Montant,
IF(AQ$4=$D40,IF(OR(AQ$4=Tout_JF_P,NOT(NETWORKDAYS.INTL(AQ$4,AQ$4,Chômés))),"*",Montant),
IF(_T_E=AQ$4,IF(OR(AQ$4=Tout_JF_P,NOT(NETWORKDAYS.INTL(AQ$4,AQ$4,Chômés))),"*",Montant),
IF(AND(OFFSET(AQ40,,-Sens)&lt;&gt;"",OR(OFFSET(AQ$4,,-Sens)=Tout_JF_P,NOT(NETWORKDAYS.INTL(OFFSET(AQ$4,,-Sens),OFFSET(AQ$4,,-Sens),Chômés)))),IF(OR(AQ$4=Tout_JF_P,NOT(NETWORKDAYS.INTL(AQ$4,AQ$4,Chômés))),"*",Montant),
"")))))),"")</f>
        <v/>
      </c>
      <c r="AR40" s="91" t="str">
        <f t="array" aca="1" ref="AR40" ca="1">IFERROR(IF(AR$4&lt;$D40,"",
IF(AR$4&gt;La_Dernière_Opération,"",
IF(AR$4=La_Dernière_Opération,Montant,
IF(AR$4=$D40,IF(OR(AR$4=Tout_JF_P,NOT(NETWORKDAYS.INTL(AR$4,AR$4,Chômés))),"*",Montant),
IF(_T_E=AR$4,IF(OR(AR$4=Tout_JF_P,NOT(NETWORKDAYS.INTL(AR$4,AR$4,Chômés))),"*",Montant),
IF(AND(OFFSET(AR40,,-Sens)&lt;&gt;"",OR(OFFSET(AR$4,,-Sens)=Tout_JF_P,NOT(NETWORKDAYS.INTL(OFFSET(AR$4,,-Sens),OFFSET(AR$4,,-Sens),Chômés)))),IF(OR(AR$4=Tout_JF_P,NOT(NETWORKDAYS.INTL(AR$4,AR$4,Chômés))),"*",Montant),
"")))))),"")</f>
        <v/>
      </c>
      <c r="AS40" s="91" t="str">
        <f t="array" aca="1" ref="AS40" ca="1">IFERROR(IF(AS$4&lt;$D40,"",
IF(AS$4&gt;La_Dernière_Opération,"",
IF(AS$4=La_Dernière_Opération,Montant,
IF(AS$4=$D40,IF(OR(AS$4=Tout_JF_P,NOT(NETWORKDAYS.INTL(AS$4,AS$4,Chômés))),"*",Montant),
IF(_T_E=AS$4,IF(OR(AS$4=Tout_JF_P,NOT(NETWORKDAYS.INTL(AS$4,AS$4,Chômés))),"*",Montant),
IF(AND(OFFSET(AS40,,-Sens)&lt;&gt;"",OR(OFFSET(AS$4,,-Sens)=Tout_JF_P,NOT(NETWORKDAYS.INTL(OFFSET(AS$4,,-Sens),OFFSET(AS$4,,-Sens),Chômés)))),IF(OR(AS$4=Tout_JF_P,NOT(NETWORKDAYS.INTL(AS$4,AS$4,Chômés))),"*",Montant),
"")))))),"")</f>
        <v/>
      </c>
      <c r="AT40" s="91" t="str">
        <f t="array" aca="1" ref="AT40" ca="1">IFERROR(IF(AT$4&lt;$D40,"",
IF(AT$4&gt;La_Dernière_Opération,"",
IF(AT$4=La_Dernière_Opération,Montant,
IF(AT$4=$D40,IF(OR(AT$4=Tout_JF_P,NOT(NETWORKDAYS.INTL(AT$4,AT$4,Chômés))),"*",Montant),
IF(_T_E=AT$4,IF(OR(AT$4=Tout_JF_P,NOT(NETWORKDAYS.INTL(AT$4,AT$4,Chômés))),"*",Montant),
IF(AND(OFFSET(AT40,,-Sens)&lt;&gt;"",OR(OFFSET(AT$4,,-Sens)=Tout_JF_P,NOT(NETWORKDAYS.INTL(OFFSET(AT$4,,-Sens),OFFSET(AT$4,,-Sens),Chômés)))),IF(OR(AT$4=Tout_JF_P,NOT(NETWORKDAYS.INTL(AT$4,AT$4,Chômés))),"*",Montant),
"")))))),"")</f>
        <v/>
      </c>
      <c r="AU40" s="91" t="str">
        <f t="array" aca="1" ref="AU40" ca="1">IFERROR(IF(AU$4&lt;$D40,"",
IF(AU$4&gt;La_Dernière_Opération,"",
IF(AU$4=La_Dernière_Opération,Montant,
IF(AU$4=$D40,IF(OR(AU$4=Tout_JF_P,NOT(NETWORKDAYS.INTL(AU$4,AU$4,Chômés))),"*",Montant),
IF(_T_E=AU$4,IF(OR(AU$4=Tout_JF_P,NOT(NETWORKDAYS.INTL(AU$4,AU$4,Chômés))),"*",Montant),
IF(AND(OFFSET(AU40,,-Sens)&lt;&gt;"",OR(OFFSET(AU$4,,-Sens)=Tout_JF_P,NOT(NETWORKDAYS.INTL(OFFSET(AU$4,,-Sens),OFFSET(AU$4,,-Sens),Chômés)))),IF(OR(AU$4=Tout_JF_P,NOT(NETWORKDAYS.INTL(AU$4,AU$4,Chômés))),"*",Montant),
"")))))),"")</f>
        <v/>
      </c>
      <c r="AV40" s="91" t="str">
        <f t="array" aca="1" ref="AV40" ca="1">IFERROR(IF(AV$4&lt;$D40,"",
IF(AV$4&gt;La_Dernière_Opération,"",
IF(AV$4=La_Dernière_Opération,Montant,
IF(AV$4=$D40,IF(OR(AV$4=Tout_JF_P,NOT(NETWORKDAYS.INTL(AV$4,AV$4,Chômés))),"*",Montant),
IF(_T_E=AV$4,IF(OR(AV$4=Tout_JF_P,NOT(NETWORKDAYS.INTL(AV$4,AV$4,Chômés))),"*",Montant),
IF(AND(OFFSET(AV40,,-Sens)&lt;&gt;"",OR(OFFSET(AV$4,,-Sens)=Tout_JF_P,NOT(NETWORKDAYS.INTL(OFFSET(AV$4,,-Sens),OFFSET(AV$4,,-Sens),Chômés)))),IF(OR(AV$4=Tout_JF_P,NOT(NETWORKDAYS.INTL(AV$4,AV$4,Chômés))),"*",Montant),
"")))))),"")</f>
        <v/>
      </c>
      <c r="AW40" s="91" t="str">
        <f t="array" aca="1" ref="AW40" ca="1">IFERROR(IF(AW$4&lt;$D40,"",
IF(AW$4&gt;La_Dernière_Opération,"",
IF(AW$4=La_Dernière_Opération,Montant,
IF(AW$4=$D40,IF(OR(AW$4=Tout_JF_P,NOT(NETWORKDAYS.INTL(AW$4,AW$4,Chômés))),"*",Montant),
IF(_T_E=AW$4,IF(OR(AW$4=Tout_JF_P,NOT(NETWORKDAYS.INTL(AW$4,AW$4,Chômés))),"*",Montant),
IF(AND(OFFSET(AW40,,-Sens)&lt;&gt;"",OR(OFFSET(AW$4,,-Sens)=Tout_JF_P,NOT(NETWORKDAYS.INTL(OFFSET(AW$4,,-Sens),OFFSET(AW$4,,-Sens),Chômés)))),IF(OR(AW$4=Tout_JF_P,NOT(NETWORKDAYS.INTL(AW$4,AW$4,Chômés))),"*",Montant),
"")))))),"")</f>
        <v/>
      </c>
      <c r="AX40" s="91" t="str">
        <f t="array" aca="1" ref="AX40" ca="1">IFERROR(IF(AX$4&lt;$D40,"",
IF(AX$4&gt;La_Dernière_Opération,"",
IF(AX$4=La_Dernière_Opération,Montant,
IF(AX$4=$D40,IF(OR(AX$4=Tout_JF_P,NOT(NETWORKDAYS.INTL(AX$4,AX$4,Chômés))),"*",Montant),
IF(_T_E=AX$4,IF(OR(AX$4=Tout_JF_P,NOT(NETWORKDAYS.INTL(AX$4,AX$4,Chômés))),"*",Montant),
IF(AND(OFFSET(AX40,,-Sens)&lt;&gt;"",OR(OFFSET(AX$4,,-Sens)=Tout_JF_P,NOT(NETWORKDAYS.INTL(OFFSET(AX$4,,-Sens),OFFSET(AX$4,,-Sens),Chômés)))),IF(OR(AX$4=Tout_JF_P,NOT(NETWORKDAYS.INTL(AX$4,AX$4,Chômés))),"*",Montant),
"")))))),"")</f>
        <v/>
      </c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  <c r="HP40" s="5"/>
      <c r="HQ40" s="5"/>
      <c r="HR40" s="5"/>
      <c r="HS40" s="5"/>
      <c r="HT40" s="5"/>
      <c r="HU40" s="5"/>
      <c r="HV40" s="5"/>
      <c r="HW40" s="5"/>
      <c r="HX40" s="5"/>
      <c r="HY40" s="5"/>
      <c r="HZ40" s="5"/>
      <c r="IA40" s="5"/>
      <c r="IB40" s="5"/>
      <c r="IC40" s="5"/>
      <c r="ID40" s="5"/>
      <c r="IE40" s="5"/>
      <c r="IF40" s="5"/>
      <c r="IG40" s="5"/>
      <c r="IH40" s="5"/>
      <c r="II40" s="5"/>
      <c r="IJ40" s="5"/>
      <c r="IK40" s="5"/>
      <c r="IL40" s="5"/>
      <c r="IM40" s="5"/>
      <c r="IN40" s="5"/>
      <c r="IO40" s="5"/>
      <c r="IP40" s="5"/>
      <c r="IQ40" s="5"/>
      <c r="IR40" s="5"/>
      <c r="IS40" s="5"/>
      <c r="IT40" s="5"/>
      <c r="IU40" s="5"/>
      <c r="IV40" s="5"/>
      <c r="IW40" s="5"/>
      <c r="IX40" s="5"/>
      <c r="IY40" s="5"/>
      <c r="IZ40" s="5"/>
      <c r="JA40" s="5"/>
      <c r="JB40" s="5"/>
      <c r="JC40" s="5"/>
      <c r="JD40" s="5"/>
      <c r="JE40" s="5"/>
      <c r="JF40" s="5"/>
      <c r="JG40" s="5"/>
      <c r="JH40" s="5"/>
      <c r="JI40" s="5"/>
      <c r="JJ40" s="5"/>
      <c r="JK40" s="5"/>
      <c r="JL40" s="5"/>
      <c r="JM40" s="5"/>
      <c r="JN40" s="5"/>
      <c r="JO40" s="5"/>
      <c r="JP40" s="5"/>
      <c r="JQ40" s="5"/>
      <c r="JR40" s="5"/>
      <c r="JS40" s="5"/>
      <c r="JT40" s="5"/>
      <c r="JU40" s="5"/>
      <c r="JV40" s="5"/>
      <c r="JW40" s="5"/>
      <c r="JX40" s="5"/>
      <c r="JY40" s="5"/>
      <c r="JZ40" s="5"/>
      <c r="KA40" s="5"/>
      <c r="KB40" s="5"/>
      <c r="KC40" s="5"/>
      <c r="KD40" s="5"/>
      <c r="KE40" s="5"/>
      <c r="KF40" s="5"/>
      <c r="KG40" s="5"/>
      <c r="KH40" s="5"/>
      <c r="KI40" s="5"/>
      <c r="KJ40" s="5"/>
      <c r="KK40" s="5"/>
      <c r="KL40" s="5"/>
      <c r="KM40" s="5"/>
      <c r="KN40" s="5"/>
      <c r="KO40" s="5"/>
      <c r="KP40" s="5"/>
      <c r="KQ40" s="5"/>
      <c r="KR40" s="5"/>
      <c r="KS40" s="5"/>
      <c r="KT40" s="5"/>
      <c r="KU40" s="5"/>
      <c r="KV40" s="5"/>
      <c r="KW40" s="5"/>
      <c r="KX40" s="5"/>
      <c r="KY40" s="5"/>
      <c r="KZ40" s="5"/>
      <c r="LA40" s="5"/>
      <c r="LB40" s="5"/>
      <c r="LC40" s="5"/>
      <c r="LD40" s="5"/>
      <c r="LE40" s="5"/>
      <c r="LF40" s="5"/>
      <c r="LG40" s="5"/>
      <c r="LH40" s="5"/>
      <c r="LI40" s="5"/>
      <c r="LJ40" s="5"/>
      <c r="LK40" s="5"/>
      <c r="LL40" s="5"/>
      <c r="LM40" s="5"/>
      <c r="LN40" s="5"/>
      <c r="LO40" s="5"/>
      <c r="LP40" s="5"/>
      <c r="LQ40" s="5"/>
      <c r="LR40" s="5"/>
      <c r="LS40" s="5"/>
      <c r="LT40" s="5"/>
      <c r="LU40" s="5"/>
      <c r="LV40" s="5"/>
      <c r="LW40" s="5"/>
      <c r="LX40" s="5"/>
      <c r="LY40" s="5"/>
      <c r="LZ40" s="5"/>
      <c r="MA40" s="5"/>
      <c r="MB40" s="5"/>
      <c r="MC40" s="5"/>
      <c r="MD40" s="5"/>
      <c r="ME40" s="5"/>
      <c r="MF40" s="5"/>
      <c r="MG40" s="5"/>
      <c r="MH40" s="5"/>
      <c r="MI40" s="5"/>
      <c r="MJ40" s="5"/>
      <c r="MK40" s="5"/>
      <c r="ML40" s="5"/>
      <c r="MM40" s="5"/>
      <c r="MN40" s="5"/>
      <c r="MO40" s="5"/>
      <c r="MP40" s="5"/>
      <c r="MQ40" s="5"/>
      <c r="MR40" s="5"/>
      <c r="MS40" s="5"/>
      <c r="MT40" s="5"/>
      <c r="MU40" s="5"/>
      <c r="MV40" s="5"/>
      <c r="MW40" s="5"/>
      <c r="MX40" s="5"/>
      <c r="MY40" s="5"/>
      <c r="MZ40" s="5"/>
      <c r="NA40" s="5"/>
      <c r="NB40" s="5"/>
      <c r="NC40" s="5"/>
      <c r="ND40" s="5"/>
      <c r="NE40" s="5"/>
      <c r="NF40" s="5"/>
      <c r="NG40" s="5"/>
      <c r="NH40" s="5"/>
      <c r="NI40" s="5"/>
      <c r="NJ40" s="5"/>
      <c r="NK40" s="5"/>
      <c r="NL40" s="5"/>
      <c r="NM40" s="5"/>
      <c r="NN40" s="5"/>
      <c r="NO40" s="5"/>
      <c r="NP40" s="5"/>
      <c r="NQ40" s="5"/>
      <c r="NR40" s="5"/>
      <c r="NS40" s="5"/>
      <c r="NT40" s="5"/>
      <c r="NU40" s="5"/>
      <c r="NV40" s="5"/>
      <c r="NW40" s="5"/>
      <c r="NX40" s="5"/>
      <c r="NY40" s="5"/>
      <c r="NZ40" s="5"/>
      <c r="OA40" s="5"/>
      <c r="OB40" s="5"/>
      <c r="OC40" s="5"/>
      <c r="OD40" s="5"/>
      <c r="OE40" s="5"/>
      <c r="OF40" s="5"/>
      <c r="OG40" s="5"/>
      <c r="OH40" s="5"/>
      <c r="OI40" s="5"/>
      <c r="OJ40" s="5"/>
      <c r="OK40" s="5"/>
      <c r="OL40" s="5"/>
      <c r="OM40" s="5"/>
      <c r="ON40" s="5"/>
      <c r="OO40" s="5"/>
      <c r="OP40" s="5"/>
      <c r="OQ40" s="5"/>
      <c r="OR40" s="5"/>
      <c r="OS40" s="5"/>
      <c r="OT40" s="5"/>
      <c r="OU40" s="5"/>
      <c r="OV40" s="5"/>
      <c r="OW40" s="5"/>
      <c r="OX40" s="5"/>
      <c r="OY40" s="5"/>
      <c r="OZ40" s="5"/>
      <c r="PA40" s="5"/>
      <c r="PB40" s="5"/>
      <c r="PC40" s="5"/>
      <c r="PD40" s="5"/>
      <c r="PE40" s="5"/>
      <c r="PF40" s="5"/>
      <c r="PG40" s="5"/>
      <c r="PH40" s="5"/>
      <c r="PI40" s="5"/>
      <c r="PJ40" s="5"/>
      <c r="PK40" s="5"/>
      <c r="PL40" s="5"/>
      <c r="PM40" s="5"/>
      <c r="PN40" s="5"/>
      <c r="PO40" s="5"/>
      <c r="PP40" s="5"/>
      <c r="PQ40" s="5"/>
      <c r="PR40" s="5"/>
      <c r="PS40" s="5"/>
      <c r="PT40" s="5"/>
      <c r="PU40" s="5"/>
      <c r="PV40" s="5"/>
      <c r="PW40" s="5"/>
      <c r="PX40" s="5"/>
      <c r="PY40" s="5"/>
      <c r="PZ40" s="5"/>
      <c r="QA40" s="5"/>
      <c r="QB40" s="5"/>
      <c r="QC40" s="5"/>
      <c r="QD40" s="5"/>
      <c r="QE40" s="5"/>
      <c r="QF40" s="5"/>
      <c r="QG40" s="5"/>
      <c r="QH40" s="5"/>
      <c r="QI40" s="5"/>
      <c r="QJ40" s="5"/>
      <c r="QK40" s="5"/>
      <c r="QL40" s="5"/>
      <c r="QM40" s="5"/>
      <c r="QN40" s="5"/>
      <c r="QO40" s="5"/>
      <c r="QP40" s="5"/>
      <c r="QQ40" s="5"/>
      <c r="QR40" s="5"/>
      <c r="QS40" s="5"/>
      <c r="QT40" s="5"/>
      <c r="QU40" s="5"/>
      <c r="QV40" s="5"/>
      <c r="QW40" s="5"/>
      <c r="QX40" s="5"/>
      <c r="QY40" s="5"/>
      <c r="QZ40" s="5"/>
      <c r="RA40" s="5"/>
      <c r="RB40" s="5"/>
      <c r="RC40" s="5"/>
      <c r="RD40" s="5"/>
      <c r="RE40" s="5"/>
      <c r="RF40" s="5"/>
      <c r="RG40" s="5"/>
      <c r="RH40" s="5"/>
      <c r="RI40" s="5"/>
      <c r="RJ40" s="5"/>
      <c r="RK40" s="5"/>
      <c r="RL40" s="5"/>
      <c r="RM40" s="5"/>
      <c r="RN40" s="5"/>
      <c r="RO40" s="5"/>
      <c r="RP40" s="5"/>
      <c r="RQ40" s="5"/>
      <c r="RR40" s="5"/>
      <c r="RS40" s="5"/>
      <c r="RT40" s="5"/>
      <c r="RU40" s="5"/>
      <c r="RV40" s="5"/>
      <c r="RW40" s="5"/>
      <c r="RX40" s="5"/>
      <c r="RY40" s="5"/>
      <c r="RZ40" s="5"/>
      <c r="SA40" s="5"/>
      <c r="SB40" s="5"/>
      <c r="SC40" s="5"/>
      <c r="SD40" s="5"/>
      <c r="SE40" s="5"/>
      <c r="SF40" s="5"/>
      <c r="SG40" s="5"/>
      <c r="SH40" s="5"/>
      <c r="SI40" s="5"/>
      <c r="SJ40" s="5"/>
      <c r="SK40" s="5"/>
      <c r="SL40" s="5"/>
      <c r="SM40" s="5"/>
      <c r="SN40" s="5"/>
      <c r="SO40" s="5"/>
      <c r="SP40" s="5"/>
      <c r="SQ40" s="5"/>
      <c r="SR40" s="5"/>
      <c r="SS40" s="5"/>
      <c r="ST40" s="5"/>
      <c r="SU40" s="5"/>
      <c r="SV40" s="5"/>
      <c r="SW40" s="5"/>
      <c r="SX40" s="5"/>
      <c r="SY40" s="5"/>
      <c r="SZ40" s="5"/>
      <c r="TA40" s="5"/>
      <c r="TB40" s="5"/>
      <c r="TC40" s="5"/>
      <c r="TD40" s="5"/>
      <c r="TE40" s="5"/>
      <c r="TF40" s="5"/>
      <c r="TG40" s="5"/>
      <c r="TH40" s="5"/>
      <c r="TI40" s="5"/>
      <c r="TJ40" s="5"/>
      <c r="TK40" s="5"/>
      <c r="TL40" s="5"/>
      <c r="TM40" s="5"/>
      <c r="TN40" s="5"/>
      <c r="TO40" s="5"/>
      <c r="TP40" s="5"/>
      <c r="TQ40" s="5"/>
      <c r="TR40" s="5"/>
      <c r="TS40" s="5"/>
      <c r="TT40" s="5"/>
      <c r="TU40" s="5"/>
      <c r="TV40" s="5"/>
      <c r="TW40" s="5"/>
      <c r="TX40" s="5"/>
      <c r="TY40" s="5"/>
      <c r="TZ40" s="5"/>
      <c r="UA40" s="5"/>
      <c r="UB40" s="5"/>
      <c r="UC40" s="5"/>
      <c r="UD40" s="5"/>
      <c r="UE40" s="5"/>
      <c r="UF40" s="5"/>
      <c r="UG40" s="5"/>
      <c r="UH40" s="5"/>
      <c r="UI40" s="5"/>
      <c r="UJ40" s="5"/>
      <c r="UK40" s="5"/>
      <c r="UL40" s="5"/>
      <c r="UM40" s="5"/>
      <c r="UN40" s="5"/>
      <c r="UO40" s="5"/>
      <c r="UP40" s="5"/>
      <c r="UQ40" s="5"/>
      <c r="UR40" s="5"/>
      <c r="US40" s="5"/>
      <c r="UT40" s="5"/>
      <c r="UU40" s="5"/>
      <c r="UV40" s="5"/>
      <c r="UW40" s="5"/>
      <c r="UX40" s="5"/>
      <c r="UY40" s="5"/>
      <c r="UZ40" s="5"/>
      <c r="VA40" s="5"/>
      <c r="VB40" s="5"/>
      <c r="VC40" s="5"/>
      <c r="VD40" s="5"/>
      <c r="VE40" s="5"/>
      <c r="VF40" s="5"/>
      <c r="VG40" s="5"/>
      <c r="VH40" s="5"/>
      <c r="VI40" s="5"/>
      <c r="VJ40" s="5"/>
      <c r="VK40" s="5"/>
      <c r="VL40" s="5"/>
      <c r="VM40" s="5"/>
      <c r="VN40" s="5"/>
      <c r="VO40" s="5"/>
      <c r="VP40" s="5"/>
      <c r="VQ40" s="5"/>
      <c r="VR40" s="5"/>
      <c r="VS40" s="5"/>
      <c r="VT40" s="5"/>
      <c r="VU40" s="5"/>
      <c r="VV40" s="5"/>
      <c r="VW40" s="5"/>
      <c r="VX40" s="5"/>
      <c r="VY40" s="5"/>
      <c r="VZ40" s="5"/>
      <c r="WA40" s="5"/>
      <c r="WB40" s="5"/>
      <c r="WC40" s="5"/>
      <c r="WD40" s="5"/>
      <c r="WE40" s="5"/>
      <c r="WF40" s="5"/>
      <c r="WG40" s="5"/>
      <c r="WH40" s="5"/>
      <c r="WI40" s="5"/>
      <c r="WJ40" s="5"/>
      <c r="WK40" s="5"/>
      <c r="WL40" s="5"/>
      <c r="WM40" s="5"/>
      <c r="WN40" s="5"/>
      <c r="WO40" s="5"/>
      <c r="WP40" s="5"/>
      <c r="WQ40" s="5"/>
      <c r="WR40" s="5"/>
      <c r="WS40" s="5"/>
      <c r="WT40" s="5"/>
      <c r="WU40" s="5"/>
      <c r="WV40" s="5"/>
      <c r="WW40" s="5"/>
      <c r="WX40" s="5"/>
      <c r="WY40" s="5"/>
      <c r="WZ40" s="5"/>
      <c r="XA40" s="5"/>
      <c r="XB40" s="5"/>
      <c r="XC40" s="5"/>
      <c r="XD40" s="5"/>
      <c r="XE40" s="5"/>
      <c r="XF40" s="5"/>
      <c r="XG40" s="5"/>
      <c r="XH40" s="5"/>
      <c r="XI40" s="5"/>
      <c r="XJ40" s="5"/>
      <c r="XK40" s="5"/>
      <c r="XL40" s="5"/>
      <c r="XM40" s="5"/>
      <c r="XN40" s="5"/>
      <c r="XO40" s="5"/>
      <c r="XP40" s="5"/>
      <c r="XQ40" s="5"/>
      <c r="XR40" s="5"/>
      <c r="XS40" s="5"/>
      <c r="XT40" s="5"/>
      <c r="XU40" s="5"/>
      <c r="XV40" s="5"/>
      <c r="XW40" s="5"/>
      <c r="XX40" s="5"/>
      <c r="XY40" s="5"/>
      <c r="XZ40" s="5"/>
      <c r="YA40" s="5"/>
      <c r="YB40" s="5"/>
      <c r="YC40" s="5"/>
      <c r="YD40" s="5"/>
      <c r="YE40" s="5"/>
      <c r="YF40" s="5"/>
      <c r="YG40" s="5"/>
      <c r="YH40" s="5"/>
      <c r="YI40" s="5"/>
      <c r="YJ40" s="5"/>
      <c r="YK40" s="5"/>
      <c r="YL40" s="5"/>
      <c r="YM40" s="5"/>
      <c r="YN40" s="5"/>
      <c r="YO40" s="5"/>
      <c r="YP40" s="5"/>
      <c r="YQ40" s="5"/>
      <c r="YR40" s="5"/>
      <c r="YS40" s="5"/>
      <c r="YT40" s="5"/>
      <c r="YU40" s="5"/>
      <c r="YV40" s="5"/>
      <c r="YW40" s="5"/>
      <c r="YX40" s="5"/>
      <c r="YY40" s="5"/>
      <c r="YZ40" s="5"/>
      <c r="ZA40" s="5"/>
      <c r="ZB40" s="5"/>
      <c r="ZC40" s="5"/>
      <c r="ZD40" s="5"/>
      <c r="ZE40" s="5"/>
      <c r="ZF40" s="5"/>
      <c r="ZG40" s="5"/>
      <c r="ZH40" s="5"/>
      <c r="ZI40" s="5"/>
      <c r="ZJ40" s="5"/>
      <c r="ZK40" s="5"/>
      <c r="ZL40" s="5"/>
      <c r="ZM40" s="5"/>
      <c r="ZN40" s="5"/>
      <c r="ZO40" s="5"/>
      <c r="ZP40" s="5"/>
      <c r="ZQ40" s="5"/>
      <c r="ZR40" s="5"/>
      <c r="ZS40" s="5"/>
      <c r="ZT40" s="5"/>
      <c r="ZU40" s="5"/>
      <c r="ZV40" s="5"/>
      <c r="ZW40" s="5"/>
      <c r="ZX40" s="5"/>
      <c r="ZY40" s="5"/>
      <c r="ZZ40" s="5"/>
    </row>
    <row r="41" spans="1:702" ht="26.25" x14ac:dyDescent="0.25">
      <c r="A41" s="61" t="s">
        <v>148</v>
      </c>
      <c r="B41" s="44" t="s">
        <v>168</v>
      </c>
      <c r="C41" s="35"/>
      <c r="D41" s="56">
        <v>43912</v>
      </c>
      <c r="E41" s="30" t="s">
        <v>54</v>
      </c>
      <c r="F41" s="30">
        <v>10000</v>
      </c>
      <c r="G41" s="35"/>
      <c r="H41" s="56">
        <f t="array" aca="1" ref="H41" ca="1">IF(OR($D41=Fériés,$D41=Ponts,NOT(NETWORKDAYS.INTL($D41,$D41,Chômés))),"Erreur de",IF($D41="","Absence de",IFERROR(
IF($I41="Terminé","Opération",
IF(TODAY()&lt;=$D41,$D41,
IF($I41&lt;WORKDAY.INTL(Prochaine_Echéance,IF(OR(WORKDAY.INTL(Prochaine_Echéance,0,Chômés,Tout_JF_P)=Tout_JF_P),1,0)*Sens,Chômés,Tout_JF_P),
$I41,
WORKDAY.INTL(Prochaine_Echéance,IF(OR(WORKDAY.INTL(Prochaine_Echéance,0,Chômés,Tout_JF_P)=Tout_JF_P),1,0)*Sens,Chômés,Tout_JF_P))
)),
IF($D41="","Absence de","Erreur de"))))</f>
        <v>43912</v>
      </c>
      <c r="I41" s="60" t="str">
        <f t="array" aca="1" ref="I41" ca="1">IF(OR($D41=Fériés,$D41=Ponts,NOT(NETWORKDAYS.INTL($D41,$D41,Chômés))),"date de début",IFERROR(
IF(La_Dernière_Opération&gt;EDATE($D41,100),"Perpétuel",
IF(La_Dernière_Opération&lt;TODAY(),"Terminé",La_Dernière_Opération)),IF(AND(ISNUMBER($D41),$E41=""),"périodicité","date de début")))</f>
        <v>Perpétuel</v>
      </c>
      <c r="J41" s="40" t="str">
        <f t="array" aca="1" ref="J41" ca="1">IFERROR(IF(J$4&lt;$D41,"",
IF(J$4&gt;La_Dernière_Opération,"",
IF(J$4=La_Dernière_Opération,Montant,
IF(J$4=$D41,IF(OR(J$4=Tout_JF_P,NOT(NETWORKDAYS.INTL(J$4,J$4,Chômés))),"*",Montant),
IF(_T_E=J$4,IF(OR(J$4=Tout_JF_P,NOT(NETWORKDAYS.INTL(J$4,J$4,Chômés))),"*",Montant),
IF(AND(OFFSET(J41,,-Sens)&lt;&gt;"",OR(OFFSET(J$4,,-Sens)=Tout_JF_P,NOT(NETWORKDAYS.INTL(OFFSET(J$4,,-Sens),OFFSET(J$4,,-Sens),Chômés)))),IF(OR(J$4=Tout_JF_P,NOT(NETWORKDAYS.INTL(J$4,J$4,Chômés))),"*",Montant),
"")))))),"")</f>
        <v/>
      </c>
      <c r="K41" s="40" t="str">
        <f t="array" aca="1" ref="K41" ca="1">IFERROR(IF(K$4&lt;$D41,"",
IF(K$4&gt;La_Dernière_Opération,"",
IF(K$4=La_Dernière_Opération,Montant,
IF(K$4=$D41,IF(OR(K$4=Tout_JF_P,NOT(NETWORKDAYS.INTL(K$4,K$4,Chômés))),"*",Montant),
IF(_T_E=K$4,IF(OR(K$4=Tout_JF_P,NOT(NETWORKDAYS.INTL(K$4,K$4,Chômés))),"*",Montant),
IF(AND(OFFSET(K41,,-Sens)&lt;&gt;"",OR(OFFSET(K$4,,-Sens)=Tout_JF_P,NOT(NETWORKDAYS.INTL(OFFSET(K$4,,-Sens),OFFSET(K$4,,-Sens),Chômés)))),IF(OR(K$4=Tout_JF_P,NOT(NETWORKDAYS.INTL(K$4,K$4,Chômés))),"*",Montant),
"")))))),"")</f>
        <v/>
      </c>
      <c r="L41" s="40" t="str">
        <f t="array" aca="1" ref="L41" ca="1">IFERROR(IF(L$4&lt;$D41,"",
IF(L$4&gt;La_Dernière_Opération,"",
IF(L$4=La_Dernière_Opération,Montant,
IF(L$4=$D41,IF(OR(L$4=Tout_JF_P,NOT(NETWORKDAYS.INTL(L$4,L$4,Chômés))),"*",Montant),
IF(_T_E=L$4,IF(OR(L$4=Tout_JF_P,NOT(NETWORKDAYS.INTL(L$4,L$4,Chômés))),"*",Montant),
IF(AND(OFFSET(L41,,-Sens)&lt;&gt;"",OR(OFFSET(L$4,,-Sens)=Tout_JF_P,NOT(NETWORKDAYS.INTL(OFFSET(L$4,,-Sens),OFFSET(L$4,,-Sens),Chômés)))),IF(OR(L$4=Tout_JF_P,NOT(NETWORKDAYS.INTL(L$4,L$4,Chômés))),"*",Montant),
"")))))),"")</f>
        <v/>
      </c>
      <c r="M41" s="40" t="str">
        <f t="array" aca="1" ref="M41" ca="1">IFERROR(IF(M$4&lt;$D41,"",
IF(M$4&gt;La_Dernière_Opération,"",
IF(M$4=La_Dernière_Opération,Montant,
IF(M$4=$D41,IF(OR(M$4=Tout_JF_P,NOT(NETWORKDAYS.INTL(M$4,M$4,Chômés))),"*",Montant),
IF(_T_E=M$4,IF(OR(M$4=Tout_JF_P,NOT(NETWORKDAYS.INTL(M$4,M$4,Chômés))),"*",Montant),
IF(AND(OFFSET(M41,,-Sens)&lt;&gt;"",OR(OFFSET(M$4,,-Sens)=Tout_JF_P,NOT(NETWORKDAYS.INTL(OFFSET(M$4,,-Sens),OFFSET(M$4,,-Sens),Chômés)))),IF(OR(M$4=Tout_JF_P,NOT(NETWORKDAYS.INTL(M$4,M$4,Chômés))),"*",Montant),
"")))))),"")</f>
        <v/>
      </c>
      <c r="N41" s="40" t="str">
        <f t="array" aca="1" ref="N41" ca="1">IFERROR(IF(N$4&lt;$D41,"",
IF(N$4&gt;La_Dernière_Opération,"",
IF(N$4=La_Dernière_Opération,Montant,
IF(N$4=$D41,IF(OR(N$4=Tout_JF_P,NOT(NETWORKDAYS.INTL(N$4,N$4,Chômés))),"*",Montant),
IF(_T_E=N$4,IF(OR(N$4=Tout_JF_P,NOT(NETWORKDAYS.INTL(N$4,N$4,Chômés))),"*",Montant),
IF(AND(OFFSET(N41,,-Sens)&lt;&gt;"",OR(OFFSET(N$4,,-Sens)=Tout_JF_P,NOT(NETWORKDAYS.INTL(OFFSET(N$4,,-Sens),OFFSET(N$4,,-Sens),Chômés)))),IF(OR(N$4=Tout_JF_P,NOT(NETWORKDAYS.INTL(N$4,N$4,Chômés))),"*",Montant),
"")))))),"")</f>
        <v/>
      </c>
      <c r="O41" s="40" t="str">
        <f t="array" aca="1" ref="O41" ca="1">IFERROR(IF(O$4&lt;$D41,"",
IF(O$4&gt;La_Dernière_Opération,"",
IF(O$4=La_Dernière_Opération,Montant,
IF(O$4=$D41,IF(OR(O$4=Tout_JF_P,NOT(NETWORKDAYS.INTL(O$4,O$4,Chômés))),"*",Montant),
IF(_T_E=O$4,IF(OR(O$4=Tout_JF_P,NOT(NETWORKDAYS.INTL(O$4,O$4,Chômés))),"*",Montant),
IF(AND(OFFSET(O41,,-Sens)&lt;&gt;"",OR(OFFSET(O$4,,-Sens)=Tout_JF_P,NOT(NETWORKDAYS.INTL(OFFSET(O$4,,-Sens),OFFSET(O$4,,-Sens),Chômés)))),IF(OR(O$4=Tout_JF_P,NOT(NETWORKDAYS.INTL(O$4,O$4,Chômés))),"*",Montant),
"")))))),"")</f>
        <v/>
      </c>
      <c r="P41" s="40" t="str">
        <f t="array" aca="1" ref="P41" ca="1">IFERROR(IF(P$4&lt;$D41,"",
IF(P$4&gt;La_Dernière_Opération,"",
IF(P$4=La_Dernière_Opération,Montant,
IF(P$4=$D41,IF(OR(P$4=Tout_JF_P,NOT(NETWORKDAYS.INTL(P$4,P$4,Chômés))),"*",Montant),
IF(_T_E=P$4,IF(OR(P$4=Tout_JF_P,NOT(NETWORKDAYS.INTL(P$4,P$4,Chômés))),"*",Montant),
IF(AND(OFFSET(P41,,-Sens)&lt;&gt;"",OR(OFFSET(P$4,,-Sens)=Tout_JF_P,NOT(NETWORKDAYS.INTL(OFFSET(P$4,,-Sens),OFFSET(P$4,,-Sens),Chômés)))),IF(OR(P$4=Tout_JF_P,NOT(NETWORKDAYS.INTL(P$4,P$4,Chômés))),"*",Montant),
"")))))),"")</f>
        <v/>
      </c>
      <c r="Q41" s="40" t="str">
        <f t="array" aca="1" ref="Q41" ca="1">IFERROR(IF(Q$4&lt;$D41,"",
IF(Q$4&gt;La_Dernière_Opération,"",
IF(Q$4=La_Dernière_Opération,Montant,
IF(Q$4=$D41,IF(OR(Q$4=Tout_JF_P,NOT(NETWORKDAYS.INTL(Q$4,Q$4,Chômés))),"*",Montant),
IF(_T_E=Q$4,IF(OR(Q$4=Tout_JF_P,NOT(NETWORKDAYS.INTL(Q$4,Q$4,Chômés))),"*",Montant),
IF(AND(OFFSET(Q41,,-Sens)&lt;&gt;"",OR(OFFSET(Q$4,,-Sens)=Tout_JF_P,NOT(NETWORKDAYS.INTL(OFFSET(Q$4,,-Sens),OFFSET(Q$4,,-Sens),Chômés)))),IF(OR(Q$4=Tout_JF_P,NOT(NETWORKDAYS.INTL(Q$4,Q$4,Chômés))),"*",Montant),
"")))))),"")</f>
        <v/>
      </c>
      <c r="R41" s="91" t="str">
        <f t="array" aca="1" ref="R41" ca="1">IFERROR(IF(R$4&lt;$D41,"",
IF(R$4&gt;La_Dernière_Opération,"",
IF(R$4=La_Dernière_Opération,Montant,
IF(R$4=$D41,IF(OR(R$4=Tout_JF_P,NOT(NETWORKDAYS.INTL(R$4,R$4,Chômés))),"*",Montant),
IF(_T_E=R$4,IF(OR(R$4=Tout_JF_P,NOT(NETWORKDAYS.INTL(R$4,R$4,Chômés))),"*",Montant),
IF(AND(OFFSET(R41,,-Sens)&lt;&gt;"",OR(OFFSET(R$4,,-Sens)=Tout_JF_P,NOT(NETWORKDAYS.INTL(OFFSET(R$4,,-Sens),OFFSET(R$4,,-Sens),Chômés)))),IF(OR(R$4=Tout_JF_P,NOT(NETWORKDAYS.INTL(R$4,R$4,Chômés))),"*",Montant),
"")))))),"")</f>
        <v/>
      </c>
      <c r="S41" s="91" t="str">
        <f t="array" aca="1" ref="S41" ca="1">IFERROR(IF(S$4&lt;$D41,"",
IF(S$4&gt;La_Dernière_Opération,"",
IF(S$4=La_Dernière_Opération,Montant,
IF(S$4=$D41,IF(OR(S$4=Tout_JF_P,NOT(NETWORKDAYS.INTL(S$4,S$4,Chômés))),"*",Montant),
IF(_T_E=S$4,IF(OR(S$4=Tout_JF_P,NOT(NETWORKDAYS.INTL(S$4,S$4,Chômés))),"*",Montant),
IF(AND(OFFSET(S41,,-Sens)&lt;&gt;"",OR(OFFSET(S$4,,-Sens)=Tout_JF_P,NOT(NETWORKDAYS.INTL(OFFSET(S$4,,-Sens),OFFSET(S$4,,-Sens),Chômés)))),IF(OR(S$4=Tout_JF_P,NOT(NETWORKDAYS.INTL(S$4,S$4,Chômés))),"*",Montant),
"")))))),"")</f>
        <v/>
      </c>
      <c r="T41" s="91" t="str">
        <f t="array" aca="1" ref="T41" ca="1">IFERROR(IF(T$4&lt;$D41,"",
IF(T$4&gt;La_Dernière_Opération,"",
IF(T$4=La_Dernière_Opération,Montant,
IF(T$4=$D41,IF(OR(T$4=Tout_JF_P,NOT(NETWORKDAYS.INTL(T$4,T$4,Chômés))),"*",Montant),
IF(_T_E=T$4,IF(OR(T$4=Tout_JF_P,NOT(NETWORKDAYS.INTL(T$4,T$4,Chômés))),"*",Montant),
IF(AND(OFFSET(T41,,-Sens)&lt;&gt;"",OR(OFFSET(T$4,,-Sens)=Tout_JF_P,NOT(NETWORKDAYS.INTL(OFFSET(T$4,,-Sens),OFFSET(T$4,,-Sens),Chômés)))),IF(OR(T$4=Tout_JF_P,NOT(NETWORKDAYS.INTL(T$4,T$4,Chômés))),"*",Montant),
"")))))),"")</f>
        <v/>
      </c>
      <c r="U41" s="91" t="str">
        <f t="array" aca="1" ref="U41" ca="1">IFERROR(IF(U$4&lt;$D41,"",
IF(U$4&gt;La_Dernière_Opération,"",
IF(U$4=La_Dernière_Opération,Montant,
IF(U$4=$D41,IF(OR(U$4=Tout_JF_P,NOT(NETWORKDAYS.INTL(U$4,U$4,Chômés))),"*",Montant),
IF(_T_E=U$4,IF(OR(U$4=Tout_JF_P,NOT(NETWORKDAYS.INTL(U$4,U$4,Chômés))),"*",Montant),
IF(AND(OFFSET(U41,,-Sens)&lt;&gt;"",OR(OFFSET(U$4,,-Sens)=Tout_JF_P,NOT(NETWORKDAYS.INTL(OFFSET(U$4,,-Sens),OFFSET(U$4,,-Sens),Chômés)))),IF(OR(U$4=Tout_JF_P,NOT(NETWORKDAYS.INTL(U$4,U$4,Chômés))),"*",Montant),
"")))))),"")</f>
        <v/>
      </c>
      <c r="V41" s="91" t="str">
        <f t="array" aca="1" ref="V41" ca="1">IFERROR(IF(V$4&lt;$D41,"",
IF(V$4&gt;La_Dernière_Opération,"",
IF(V$4=La_Dernière_Opération,Montant,
IF(V$4=$D41,IF(OR(V$4=Tout_JF_P,NOT(NETWORKDAYS.INTL(V$4,V$4,Chômés))),"*",Montant),
IF(_T_E=V$4,IF(OR(V$4=Tout_JF_P,NOT(NETWORKDAYS.INTL(V$4,V$4,Chômés))),"*",Montant),
IF(AND(OFFSET(V41,,-Sens)&lt;&gt;"",OR(OFFSET(V$4,,-Sens)=Tout_JF_P,NOT(NETWORKDAYS.INTL(OFFSET(V$4,,-Sens),OFFSET(V$4,,-Sens),Chômés)))),IF(OR(V$4=Tout_JF_P,NOT(NETWORKDAYS.INTL(V$4,V$4,Chômés))),"*",Montant),
"")))))),"")</f>
        <v/>
      </c>
      <c r="W41" s="91" t="str">
        <f t="array" aca="1" ref="W41" ca="1">IFERROR(IF(W$4&lt;$D41,"",
IF(W$4&gt;La_Dernière_Opération,"",
IF(W$4=La_Dernière_Opération,Montant,
IF(W$4=$D41,IF(OR(W$4=Tout_JF_P,NOT(NETWORKDAYS.INTL(W$4,W$4,Chômés))),"*",Montant),
IF(_T_E=W$4,IF(OR(W$4=Tout_JF_P,NOT(NETWORKDAYS.INTL(W$4,W$4,Chômés))),"*",Montant),
IF(AND(OFFSET(W41,,-Sens)&lt;&gt;"",OR(OFFSET(W$4,,-Sens)=Tout_JF_P,NOT(NETWORKDAYS.INTL(OFFSET(W$4,,-Sens),OFFSET(W$4,,-Sens),Chômés)))),IF(OR(W$4=Tout_JF_P,NOT(NETWORKDAYS.INTL(W$4,W$4,Chômés))),"*",Montant),
"")))))),"")</f>
        <v/>
      </c>
      <c r="X41" s="91" t="str">
        <f t="array" aca="1" ref="X41" ca="1">IFERROR(IF(X$4&lt;$D41,"",
IF(X$4&gt;La_Dernière_Opération,"",
IF(X$4=La_Dernière_Opération,Montant,
IF(X$4=$D41,IF(OR(X$4=Tout_JF_P,NOT(NETWORKDAYS.INTL(X$4,X$4,Chômés))),"*",Montant),
IF(_T_E=X$4,IF(OR(X$4=Tout_JF_P,NOT(NETWORKDAYS.INTL(X$4,X$4,Chômés))),"*",Montant),
IF(AND(OFFSET(X41,,-Sens)&lt;&gt;"",OR(OFFSET(X$4,,-Sens)=Tout_JF_P,NOT(NETWORKDAYS.INTL(OFFSET(X$4,,-Sens),OFFSET(X$4,,-Sens),Chômés)))),IF(OR(X$4=Tout_JF_P,NOT(NETWORKDAYS.INTL(X$4,X$4,Chômés))),"*",Montant),
"")))))),"")</f>
        <v/>
      </c>
      <c r="Y41" s="91" t="str">
        <f t="array" aca="1" ref="Y41" ca="1">IFERROR(IF(Y$4&lt;$D41,"",
IF(Y$4&gt;La_Dernière_Opération,"",
IF(Y$4=La_Dernière_Opération,Montant,
IF(Y$4=$D41,IF(OR(Y$4=Tout_JF_P,NOT(NETWORKDAYS.INTL(Y$4,Y$4,Chômés))),"*",Montant),
IF(_T_E=Y$4,IF(OR(Y$4=Tout_JF_P,NOT(NETWORKDAYS.INTL(Y$4,Y$4,Chômés))),"*",Montant),
IF(AND(OFFSET(Y41,,-Sens)&lt;&gt;"",OR(OFFSET(Y$4,,-Sens)=Tout_JF_P,NOT(NETWORKDAYS.INTL(OFFSET(Y$4,,-Sens),OFFSET(Y$4,,-Sens),Chômés)))),IF(OR(Y$4=Tout_JF_P,NOT(NETWORKDAYS.INTL(Y$4,Y$4,Chômés))),"*",Montant),
"")))))),"")</f>
        <v/>
      </c>
      <c r="Z41" s="91" t="str">
        <f t="array" aca="1" ref="Z41" ca="1">IFERROR(IF(Z$4&lt;$D41,"",
IF(Z$4&gt;La_Dernière_Opération,"",
IF(Z$4=La_Dernière_Opération,Montant,
IF(Z$4=$D41,IF(OR(Z$4=Tout_JF_P,NOT(NETWORKDAYS.INTL(Z$4,Z$4,Chômés))),"*",Montant),
IF(_T_E=Z$4,IF(OR(Z$4=Tout_JF_P,NOT(NETWORKDAYS.INTL(Z$4,Z$4,Chômés))),"*",Montant),
IF(AND(OFFSET(Z41,,-Sens)&lt;&gt;"",OR(OFFSET(Z$4,,-Sens)=Tout_JF_P,NOT(NETWORKDAYS.INTL(OFFSET(Z$4,,-Sens),OFFSET(Z$4,,-Sens),Chômés)))),IF(OR(Z$4=Tout_JF_P,NOT(NETWORKDAYS.INTL(Z$4,Z$4,Chômés))),"*",Montant),
"")))))),"")</f>
        <v/>
      </c>
      <c r="AA41" s="91" t="str">
        <f t="array" aca="1" ref="AA41" ca="1">IFERROR(IF(AA$4&lt;$D41,"",
IF(AA$4&gt;La_Dernière_Opération,"",
IF(AA$4=La_Dernière_Opération,Montant,
IF(AA$4=$D41,IF(OR(AA$4=Tout_JF_P,NOT(NETWORKDAYS.INTL(AA$4,AA$4,Chômés))),"*",Montant),
IF(_T_E=AA$4,IF(OR(AA$4=Tout_JF_P,NOT(NETWORKDAYS.INTL(AA$4,AA$4,Chômés))),"*",Montant),
IF(AND(OFFSET(AA41,,-Sens)&lt;&gt;"",OR(OFFSET(AA$4,,-Sens)=Tout_JF_P,NOT(NETWORKDAYS.INTL(OFFSET(AA$4,,-Sens),OFFSET(AA$4,,-Sens),Chômés)))),IF(OR(AA$4=Tout_JF_P,NOT(NETWORKDAYS.INTL(AA$4,AA$4,Chômés))),"*",Montant),
"")))))),"")</f>
        <v/>
      </c>
      <c r="AB41" s="91" t="str">
        <f t="array" aca="1" ref="AB41" ca="1">IFERROR(IF(AB$4&lt;$D41,"",
IF(AB$4&gt;La_Dernière_Opération,"",
IF(AB$4=La_Dernière_Opération,Montant,
IF(AB$4=$D41,IF(OR(AB$4=Tout_JF_P,NOT(NETWORKDAYS.INTL(AB$4,AB$4,Chômés))),"*",Montant),
IF(_T_E=AB$4,IF(OR(AB$4=Tout_JF_P,NOT(NETWORKDAYS.INTL(AB$4,AB$4,Chômés))),"*",Montant),
IF(AND(OFFSET(AB41,,-Sens)&lt;&gt;"",OR(OFFSET(AB$4,,-Sens)=Tout_JF_P,NOT(NETWORKDAYS.INTL(OFFSET(AB$4,,-Sens),OFFSET(AB$4,,-Sens),Chômés)))),IF(OR(AB$4=Tout_JF_P,NOT(NETWORKDAYS.INTL(AB$4,AB$4,Chômés))),"*",Montant),
"")))))),"")</f>
        <v/>
      </c>
      <c r="AC41" s="91" t="str">
        <f t="array" aca="1" ref="AC41" ca="1">IFERROR(IF(AC$4&lt;$D41,"",
IF(AC$4&gt;La_Dernière_Opération,"",
IF(AC$4=La_Dernière_Opération,Montant,
IF(AC$4=$D41,IF(OR(AC$4=Tout_JF_P,NOT(NETWORKDAYS.INTL(AC$4,AC$4,Chômés))),"*",Montant),
IF(_T_E=AC$4,IF(OR(AC$4=Tout_JF_P,NOT(NETWORKDAYS.INTL(AC$4,AC$4,Chômés))),"*",Montant),
IF(AND(OFFSET(AC41,,-Sens)&lt;&gt;"",OR(OFFSET(AC$4,,-Sens)=Tout_JF_P,NOT(NETWORKDAYS.INTL(OFFSET(AC$4,,-Sens),OFFSET(AC$4,,-Sens),Chômés)))),IF(OR(AC$4=Tout_JF_P,NOT(NETWORKDAYS.INTL(AC$4,AC$4,Chômés))),"*",Montant),
"")))))),"")</f>
        <v/>
      </c>
      <c r="AD41" s="91" t="str">
        <f t="array" aca="1" ref="AD41" ca="1">IFERROR(IF(AD$4&lt;$D41,"",
IF(AD$4&gt;La_Dernière_Opération,"",
IF(AD$4=La_Dernière_Opération,Montant,
IF(AD$4=$D41,IF(OR(AD$4=Tout_JF_P,NOT(NETWORKDAYS.INTL(AD$4,AD$4,Chômés))),"*",Montant),
IF(_T_E=AD$4,IF(OR(AD$4=Tout_JF_P,NOT(NETWORKDAYS.INTL(AD$4,AD$4,Chômés))),"*",Montant),
IF(AND(OFFSET(AD41,,-Sens)&lt;&gt;"",OR(OFFSET(AD$4,,-Sens)=Tout_JF_P,NOT(NETWORKDAYS.INTL(OFFSET(AD$4,,-Sens),OFFSET(AD$4,,-Sens),Chômés)))),IF(OR(AD$4=Tout_JF_P,NOT(NETWORKDAYS.INTL(AD$4,AD$4,Chômés))),"*",Montant),
"")))))),"")</f>
        <v/>
      </c>
      <c r="AE41" s="91" t="str">
        <f t="array" aca="1" ref="AE41" ca="1">IFERROR(IF(AE$4&lt;$D41,"",
IF(AE$4&gt;La_Dernière_Opération,"",
IF(AE$4=La_Dernière_Opération,Montant,
IF(AE$4=$D41,IF(OR(AE$4=Tout_JF_P,NOT(NETWORKDAYS.INTL(AE$4,AE$4,Chômés))),"*",Montant),
IF(_T_E=AE$4,IF(OR(AE$4=Tout_JF_P,NOT(NETWORKDAYS.INTL(AE$4,AE$4,Chômés))),"*",Montant),
IF(AND(OFFSET(AE41,,-Sens)&lt;&gt;"",OR(OFFSET(AE$4,,-Sens)=Tout_JF_P,NOT(NETWORKDAYS.INTL(OFFSET(AE$4,,-Sens),OFFSET(AE$4,,-Sens),Chômés)))),IF(OR(AE$4=Tout_JF_P,NOT(NETWORKDAYS.INTL(AE$4,AE$4,Chômés))),"*",Montant),
"")))))),"")</f>
        <v/>
      </c>
      <c r="AF41" s="91" t="str">
        <f t="array" aca="1" ref="AF41" ca="1">IFERROR(IF(AF$4&lt;$D41,"",
IF(AF$4&gt;La_Dernière_Opération,"",
IF(AF$4=La_Dernière_Opération,Montant,
IF(AF$4=$D41,IF(OR(AF$4=Tout_JF_P,NOT(NETWORKDAYS.INTL(AF$4,AF$4,Chômés))),"*",Montant),
IF(_T_E=AF$4,IF(OR(AF$4=Tout_JF_P,NOT(NETWORKDAYS.INTL(AF$4,AF$4,Chômés))),"*",Montant),
IF(AND(OFFSET(AF41,,-Sens)&lt;&gt;"",OR(OFFSET(AF$4,,-Sens)=Tout_JF_P,NOT(NETWORKDAYS.INTL(OFFSET(AF$4,,-Sens),OFFSET(AF$4,,-Sens),Chômés)))),IF(OR(AF$4=Tout_JF_P,NOT(NETWORKDAYS.INTL(AF$4,AF$4,Chômés))),"*",Montant),
"")))))),"")</f>
        <v/>
      </c>
      <c r="AG41" s="91" t="str">
        <f t="array" aca="1" ref="AG41" ca="1">IFERROR(IF(AG$4&lt;$D41,"",
IF(AG$4&gt;La_Dernière_Opération,"",
IF(AG$4=La_Dernière_Opération,Montant,
IF(AG$4=$D41,IF(OR(AG$4=Tout_JF_P,NOT(NETWORKDAYS.INTL(AG$4,AG$4,Chômés))),"*",Montant),
IF(_T_E=AG$4,IF(OR(AG$4=Tout_JF_P,NOT(NETWORKDAYS.INTL(AG$4,AG$4,Chômés))),"*",Montant),
IF(AND(OFFSET(AG41,,-Sens)&lt;&gt;"",OR(OFFSET(AG$4,,-Sens)=Tout_JF_P,NOT(NETWORKDAYS.INTL(OFFSET(AG$4,,-Sens),OFFSET(AG$4,,-Sens),Chômés)))),IF(OR(AG$4=Tout_JF_P,NOT(NETWORKDAYS.INTL(AG$4,AG$4,Chômés))),"*",Montant),
"")))))),"")</f>
        <v/>
      </c>
      <c r="AH41" s="91" t="str">
        <f t="array" aca="1" ref="AH41" ca="1">IFERROR(IF(AH$4&lt;$D41,"",
IF(AH$4&gt;La_Dernière_Opération,"",
IF(AH$4=La_Dernière_Opération,Montant,
IF(AH$4=$D41,IF(OR(AH$4=Tout_JF_P,NOT(NETWORKDAYS.INTL(AH$4,AH$4,Chômés))),"*",Montant),
IF(_T_E=AH$4,IF(OR(AH$4=Tout_JF_P,NOT(NETWORKDAYS.INTL(AH$4,AH$4,Chômés))),"*",Montant),
IF(AND(OFFSET(AH41,,-Sens)&lt;&gt;"",OR(OFFSET(AH$4,,-Sens)=Tout_JF_P,NOT(NETWORKDAYS.INTL(OFFSET(AH$4,,-Sens),OFFSET(AH$4,,-Sens),Chômés)))),IF(OR(AH$4=Tout_JF_P,NOT(NETWORKDAYS.INTL(AH$4,AH$4,Chômés))),"*",Montant),
"")))))),"")</f>
        <v/>
      </c>
      <c r="AI41" s="91" t="str">
        <f t="array" aca="1" ref="AI41" ca="1">IFERROR(IF(AI$4&lt;$D41,"",
IF(AI$4&gt;La_Dernière_Opération,"",
IF(AI$4=La_Dernière_Opération,Montant,
IF(AI$4=$D41,IF(OR(AI$4=Tout_JF_P,NOT(NETWORKDAYS.INTL(AI$4,AI$4,Chômés))),"*",Montant),
IF(_T_E=AI$4,IF(OR(AI$4=Tout_JF_P,NOT(NETWORKDAYS.INTL(AI$4,AI$4,Chômés))),"*",Montant),
IF(AND(OFFSET(AI41,,-Sens)&lt;&gt;"",OR(OFFSET(AI$4,,-Sens)=Tout_JF_P,NOT(NETWORKDAYS.INTL(OFFSET(AI$4,,-Sens),OFFSET(AI$4,,-Sens),Chômés)))),IF(OR(AI$4=Tout_JF_P,NOT(NETWORKDAYS.INTL(AI$4,AI$4,Chômés))),"*",Montant),
"")))))),"")</f>
        <v/>
      </c>
      <c r="AJ41" s="91" t="str">
        <f t="array" aca="1" ref="AJ41" ca="1">IFERROR(IF(AJ$4&lt;$D41,"",
IF(AJ$4&gt;La_Dernière_Opération,"",
IF(AJ$4=La_Dernière_Opération,Montant,
IF(AJ$4=$D41,IF(OR(AJ$4=Tout_JF_P,NOT(NETWORKDAYS.INTL(AJ$4,AJ$4,Chômés))),"*",Montant),
IF(_T_E=AJ$4,IF(OR(AJ$4=Tout_JF_P,NOT(NETWORKDAYS.INTL(AJ$4,AJ$4,Chômés))),"*",Montant),
IF(AND(OFFSET(AJ41,,-Sens)&lt;&gt;"",OR(OFFSET(AJ$4,,-Sens)=Tout_JF_P,NOT(NETWORKDAYS.INTL(OFFSET(AJ$4,,-Sens),OFFSET(AJ$4,,-Sens),Chômés)))),IF(OR(AJ$4=Tout_JF_P,NOT(NETWORKDAYS.INTL(AJ$4,AJ$4,Chômés))),"*",Montant),
"")))))),"")</f>
        <v/>
      </c>
      <c r="AK41" s="91" t="str">
        <f t="array" aca="1" ref="AK41" ca="1">IFERROR(IF(AK$4&lt;$D41,"",
IF(AK$4&gt;La_Dernière_Opération,"",
IF(AK$4=La_Dernière_Opération,Montant,
IF(AK$4=$D41,IF(OR(AK$4=Tout_JF_P,NOT(NETWORKDAYS.INTL(AK$4,AK$4,Chômés))),"*",Montant),
IF(_T_E=AK$4,IF(OR(AK$4=Tout_JF_P,NOT(NETWORKDAYS.INTL(AK$4,AK$4,Chômés))),"*",Montant),
IF(AND(OFFSET(AK41,,-Sens)&lt;&gt;"",OR(OFFSET(AK$4,,-Sens)=Tout_JF_P,NOT(NETWORKDAYS.INTL(OFFSET(AK$4,,-Sens),OFFSET(AK$4,,-Sens),Chômés)))),IF(OR(AK$4=Tout_JF_P,NOT(NETWORKDAYS.INTL(AK$4,AK$4,Chômés))),"*",Montant),
"")))))),"")</f>
        <v/>
      </c>
      <c r="AL41" s="91" t="str">
        <f t="array" aca="1" ref="AL41" ca="1">IFERROR(IF(AL$4&lt;$D41,"",
IF(AL$4&gt;La_Dernière_Opération,"",
IF(AL$4=La_Dernière_Opération,Montant,
IF(AL$4=$D41,IF(OR(AL$4=Tout_JF_P,NOT(NETWORKDAYS.INTL(AL$4,AL$4,Chômés))),"*",Montant),
IF(_T_E=AL$4,IF(OR(AL$4=Tout_JF_P,NOT(NETWORKDAYS.INTL(AL$4,AL$4,Chômés))),"*",Montant),
IF(AND(OFFSET(AL41,,-Sens)&lt;&gt;"",OR(OFFSET(AL$4,,-Sens)=Tout_JF_P,NOT(NETWORKDAYS.INTL(OFFSET(AL$4,,-Sens),OFFSET(AL$4,,-Sens),Chômés)))),IF(OR(AL$4=Tout_JF_P,NOT(NETWORKDAYS.INTL(AL$4,AL$4,Chômés))),"*",Montant),
"")))))),"")</f>
        <v/>
      </c>
      <c r="AM41" s="91" t="str">
        <f t="array" aca="1" ref="AM41" ca="1">IFERROR(IF(AM$4&lt;$D41,"",
IF(AM$4&gt;La_Dernière_Opération,"",
IF(AM$4=La_Dernière_Opération,Montant,
IF(AM$4=$D41,IF(OR(AM$4=Tout_JF_P,NOT(NETWORKDAYS.INTL(AM$4,AM$4,Chômés))),"*",Montant),
IF(_T_E=AM$4,IF(OR(AM$4=Tout_JF_P,NOT(NETWORKDAYS.INTL(AM$4,AM$4,Chômés))),"*",Montant),
IF(AND(OFFSET(AM41,,-Sens)&lt;&gt;"",OR(OFFSET(AM$4,,-Sens)=Tout_JF_P,NOT(NETWORKDAYS.INTL(OFFSET(AM$4,,-Sens),OFFSET(AM$4,,-Sens),Chômés)))),IF(OR(AM$4=Tout_JF_P,NOT(NETWORKDAYS.INTL(AM$4,AM$4,Chômés))),"*",Montant),
"")))))),"")</f>
        <v/>
      </c>
      <c r="AN41" s="91" t="str">
        <f t="array" aca="1" ref="AN41" ca="1">IFERROR(IF(AN$4&lt;$D41,"",
IF(AN$4&gt;La_Dernière_Opération,"",
IF(AN$4=La_Dernière_Opération,Montant,
IF(AN$4=$D41,IF(OR(AN$4=Tout_JF_P,NOT(NETWORKDAYS.INTL(AN$4,AN$4,Chômés))),"*",Montant),
IF(_T_E=AN$4,IF(OR(AN$4=Tout_JF_P,NOT(NETWORKDAYS.INTL(AN$4,AN$4,Chômés))),"*",Montant),
IF(AND(OFFSET(AN41,,-Sens)&lt;&gt;"",OR(OFFSET(AN$4,,-Sens)=Tout_JF_P,NOT(NETWORKDAYS.INTL(OFFSET(AN$4,,-Sens),OFFSET(AN$4,,-Sens),Chômés)))),IF(OR(AN$4=Tout_JF_P,NOT(NETWORKDAYS.INTL(AN$4,AN$4,Chômés))),"*",Montant),
"")))))),"")</f>
        <v/>
      </c>
      <c r="AO41" s="91" t="str">
        <f t="array" aca="1" ref="AO41" ca="1">IFERROR(IF(AO$4&lt;$D41,"",
IF(AO$4&gt;La_Dernière_Opération,"",
IF(AO$4=La_Dernière_Opération,Montant,
IF(AO$4=$D41,IF(OR(AO$4=Tout_JF_P,NOT(NETWORKDAYS.INTL(AO$4,AO$4,Chômés))),"*",Montant),
IF(_T_E=AO$4,IF(OR(AO$4=Tout_JF_P,NOT(NETWORKDAYS.INTL(AO$4,AO$4,Chômés))),"*",Montant),
IF(AND(OFFSET(AO41,,-Sens)&lt;&gt;"",OR(OFFSET(AO$4,,-Sens)=Tout_JF_P,NOT(NETWORKDAYS.INTL(OFFSET(AO$4,,-Sens),OFFSET(AO$4,,-Sens),Chômés)))),IF(OR(AO$4=Tout_JF_P,NOT(NETWORKDAYS.INTL(AO$4,AO$4,Chômés))),"*",Montant),
"")))))),"")</f>
        <v/>
      </c>
      <c r="AP41" s="91" t="str">
        <f t="array" aca="1" ref="AP41" ca="1">IFERROR(IF(AP$4&lt;$D41,"",
IF(AP$4&gt;La_Dernière_Opération,"",
IF(AP$4=La_Dernière_Opération,Montant,
IF(AP$4=$D41,IF(OR(AP$4=Tout_JF_P,NOT(NETWORKDAYS.INTL(AP$4,AP$4,Chômés))),"*",Montant),
IF(_T_E=AP$4,IF(OR(AP$4=Tout_JF_P,NOT(NETWORKDAYS.INTL(AP$4,AP$4,Chômés))),"*",Montant),
IF(AND(OFFSET(AP41,,-Sens)&lt;&gt;"",OR(OFFSET(AP$4,,-Sens)=Tout_JF_P,NOT(NETWORKDAYS.INTL(OFFSET(AP$4,,-Sens),OFFSET(AP$4,,-Sens),Chômés)))),IF(OR(AP$4=Tout_JF_P,NOT(NETWORKDAYS.INTL(AP$4,AP$4,Chômés))),"*",Montant),
"")))))),"")</f>
        <v/>
      </c>
      <c r="AQ41" s="91" t="str">
        <f t="array" aca="1" ref="AQ41" ca="1">IFERROR(IF(AQ$4&lt;$D41,"",
IF(AQ$4&gt;La_Dernière_Opération,"",
IF(AQ$4=La_Dernière_Opération,Montant,
IF(AQ$4=$D41,IF(OR(AQ$4=Tout_JF_P,NOT(NETWORKDAYS.INTL(AQ$4,AQ$4,Chômés))),"*",Montant),
IF(_T_E=AQ$4,IF(OR(AQ$4=Tout_JF_P,NOT(NETWORKDAYS.INTL(AQ$4,AQ$4,Chômés))),"*",Montant),
IF(AND(OFFSET(AQ41,,-Sens)&lt;&gt;"",OR(OFFSET(AQ$4,,-Sens)=Tout_JF_P,NOT(NETWORKDAYS.INTL(OFFSET(AQ$4,,-Sens),OFFSET(AQ$4,,-Sens),Chômés)))),IF(OR(AQ$4=Tout_JF_P,NOT(NETWORKDAYS.INTL(AQ$4,AQ$4,Chômés))),"*",Montant),
"")))))),"")</f>
        <v/>
      </c>
      <c r="AR41" s="91" t="str">
        <f t="array" aca="1" ref="AR41" ca="1">IFERROR(IF(AR$4&lt;$D41,"",
IF(AR$4&gt;La_Dernière_Opération,"",
IF(AR$4=La_Dernière_Opération,Montant,
IF(AR$4=$D41,IF(OR(AR$4=Tout_JF_P,NOT(NETWORKDAYS.INTL(AR$4,AR$4,Chômés))),"*",Montant),
IF(_T_E=AR$4,IF(OR(AR$4=Tout_JF_P,NOT(NETWORKDAYS.INTL(AR$4,AR$4,Chômés))),"*",Montant),
IF(AND(OFFSET(AR41,,-Sens)&lt;&gt;"",OR(OFFSET(AR$4,,-Sens)=Tout_JF_P,NOT(NETWORKDAYS.INTL(OFFSET(AR$4,,-Sens),OFFSET(AR$4,,-Sens),Chômés)))),IF(OR(AR$4=Tout_JF_P,NOT(NETWORKDAYS.INTL(AR$4,AR$4,Chômés))),"*",Montant),
"")))))),"")</f>
        <v/>
      </c>
      <c r="AS41" s="91" t="str">
        <f t="array" aca="1" ref="AS41" ca="1">IFERROR(IF(AS$4&lt;$D41,"",
IF(AS$4&gt;La_Dernière_Opération,"",
IF(AS$4=La_Dernière_Opération,Montant,
IF(AS$4=$D41,IF(OR(AS$4=Tout_JF_P,NOT(NETWORKDAYS.INTL(AS$4,AS$4,Chômés))),"*",Montant),
IF(_T_E=AS$4,IF(OR(AS$4=Tout_JF_P,NOT(NETWORKDAYS.INTL(AS$4,AS$4,Chômés))),"*",Montant),
IF(AND(OFFSET(AS41,,-Sens)&lt;&gt;"",OR(OFFSET(AS$4,,-Sens)=Tout_JF_P,NOT(NETWORKDAYS.INTL(OFFSET(AS$4,,-Sens),OFFSET(AS$4,,-Sens),Chômés)))),IF(OR(AS$4=Tout_JF_P,NOT(NETWORKDAYS.INTL(AS$4,AS$4,Chômés))),"*",Montant),
"")))))),"")</f>
        <v/>
      </c>
      <c r="AT41" s="91" t="str">
        <f t="array" aca="1" ref="AT41" ca="1">IFERROR(IF(AT$4&lt;$D41,"",
IF(AT$4&gt;La_Dernière_Opération,"",
IF(AT$4=La_Dernière_Opération,Montant,
IF(AT$4=$D41,IF(OR(AT$4=Tout_JF_P,NOT(NETWORKDAYS.INTL(AT$4,AT$4,Chômés))),"*",Montant),
IF(_T_E=AT$4,IF(OR(AT$4=Tout_JF_P,NOT(NETWORKDAYS.INTL(AT$4,AT$4,Chômés))),"*",Montant),
IF(AND(OFFSET(AT41,,-Sens)&lt;&gt;"",OR(OFFSET(AT$4,,-Sens)=Tout_JF_P,NOT(NETWORKDAYS.INTL(OFFSET(AT$4,,-Sens),OFFSET(AT$4,,-Sens),Chômés)))),IF(OR(AT$4=Tout_JF_P,NOT(NETWORKDAYS.INTL(AT$4,AT$4,Chômés))),"*",Montant),
"")))))),"")</f>
        <v/>
      </c>
      <c r="AU41" s="91" t="str">
        <f t="array" aca="1" ref="AU41" ca="1">IFERROR(IF(AU$4&lt;$D41,"",
IF(AU$4&gt;La_Dernière_Opération,"",
IF(AU$4=La_Dernière_Opération,Montant,
IF(AU$4=$D41,IF(OR(AU$4=Tout_JF_P,NOT(NETWORKDAYS.INTL(AU$4,AU$4,Chômés))),"*",Montant),
IF(_T_E=AU$4,IF(OR(AU$4=Tout_JF_P,NOT(NETWORKDAYS.INTL(AU$4,AU$4,Chômés))),"*",Montant),
IF(AND(OFFSET(AU41,,-Sens)&lt;&gt;"",OR(OFFSET(AU$4,,-Sens)=Tout_JF_P,NOT(NETWORKDAYS.INTL(OFFSET(AU$4,,-Sens),OFFSET(AU$4,,-Sens),Chômés)))),IF(OR(AU$4=Tout_JF_P,NOT(NETWORKDAYS.INTL(AU$4,AU$4,Chômés))),"*",Montant),
"")))))),"")</f>
        <v/>
      </c>
      <c r="AV41" s="91" t="str">
        <f t="array" aca="1" ref="AV41" ca="1">IFERROR(IF(AV$4&lt;$D41,"",
IF(AV$4&gt;La_Dernière_Opération,"",
IF(AV$4=La_Dernière_Opération,Montant,
IF(AV$4=$D41,IF(OR(AV$4=Tout_JF_P,NOT(NETWORKDAYS.INTL(AV$4,AV$4,Chômés))),"*",Montant),
IF(_T_E=AV$4,IF(OR(AV$4=Tout_JF_P,NOT(NETWORKDAYS.INTL(AV$4,AV$4,Chômés))),"*",Montant),
IF(AND(OFFSET(AV41,,-Sens)&lt;&gt;"",OR(OFFSET(AV$4,,-Sens)=Tout_JF_P,NOT(NETWORKDAYS.INTL(OFFSET(AV$4,,-Sens),OFFSET(AV$4,,-Sens),Chômés)))),IF(OR(AV$4=Tout_JF_P,NOT(NETWORKDAYS.INTL(AV$4,AV$4,Chômés))),"*",Montant),
"")))))),"")</f>
        <v/>
      </c>
      <c r="AW41" s="91" t="str">
        <f t="array" aca="1" ref="AW41" ca="1">IFERROR(IF(AW$4&lt;$D41,"",
IF(AW$4&gt;La_Dernière_Opération,"",
IF(AW$4=La_Dernière_Opération,Montant,
IF(AW$4=$D41,IF(OR(AW$4=Tout_JF_P,NOT(NETWORKDAYS.INTL(AW$4,AW$4,Chômés))),"*",Montant),
IF(_T_E=AW$4,IF(OR(AW$4=Tout_JF_P,NOT(NETWORKDAYS.INTL(AW$4,AW$4,Chômés))),"*",Montant),
IF(AND(OFFSET(AW41,,-Sens)&lt;&gt;"",OR(OFFSET(AW$4,,-Sens)=Tout_JF_P,NOT(NETWORKDAYS.INTL(OFFSET(AW$4,,-Sens),OFFSET(AW$4,,-Sens),Chômés)))),IF(OR(AW$4=Tout_JF_P,NOT(NETWORKDAYS.INTL(AW$4,AW$4,Chômés))),"*",Montant),
"")))))),"")</f>
        <v/>
      </c>
      <c r="AX41" s="91" t="str">
        <f t="array" aca="1" ref="AX41" ca="1">IFERROR(IF(AX$4&lt;$D41,"",
IF(AX$4&gt;La_Dernière_Opération,"",
IF(AX$4=La_Dernière_Opération,Montant,
IF(AX$4=$D41,IF(OR(AX$4=Tout_JF_P,NOT(NETWORKDAYS.INTL(AX$4,AX$4,Chômés))),"*",Montant),
IF(_T_E=AX$4,IF(OR(AX$4=Tout_JF_P,NOT(NETWORKDAYS.INTL(AX$4,AX$4,Chômés))),"*",Montant),
IF(AND(OFFSET(AX41,,-Sens)&lt;&gt;"",OR(OFFSET(AX$4,,-Sens)=Tout_JF_P,NOT(NETWORKDAYS.INTL(OFFSET(AX$4,,-Sens),OFFSET(AX$4,,-Sens),Chômés)))),IF(OR(AX$4=Tout_JF_P,NOT(NETWORKDAYS.INTL(AX$4,AX$4,Chômés))),"*",Montant),
"")))))),"")</f>
        <v/>
      </c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  <c r="HP41" s="5"/>
      <c r="HQ41" s="5"/>
      <c r="HR41" s="5"/>
      <c r="HS41" s="5"/>
      <c r="HT41" s="5"/>
      <c r="HU41" s="5"/>
      <c r="HV41" s="5"/>
      <c r="HW41" s="5"/>
      <c r="HX41" s="5"/>
      <c r="HY41" s="5"/>
      <c r="HZ41" s="5"/>
      <c r="IA41" s="5"/>
      <c r="IB41" s="5"/>
      <c r="IC41" s="5"/>
      <c r="ID41" s="5"/>
      <c r="IE41" s="5"/>
      <c r="IF41" s="5"/>
      <c r="IG41" s="5"/>
      <c r="IH41" s="5"/>
      <c r="II41" s="5"/>
      <c r="IJ41" s="5"/>
      <c r="IK41" s="5"/>
      <c r="IL41" s="5"/>
      <c r="IM41" s="5"/>
      <c r="IN41" s="5"/>
      <c r="IO41" s="5"/>
      <c r="IP41" s="5"/>
      <c r="IQ41" s="5"/>
      <c r="IR41" s="5"/>
      <c r="IS41" s="5"/>
      <c r="IT41" s="5"/>
      <c r="IU41" s="5"/>
      <c r="IV41" s="5"/>
      <c r="IW41" s="5"/>
      <c r="IX41" s="5"/>
      <c r="IY41" s="5"/>
      <c r="IZ41" s="5"/>
      <c r="JA41" s="5"/>
      <c r="JB41" s="5"/>
      <c r="JC41" s="5"/>
      <c r="JD41" s="5"/>
      <c r="JE41" s="5"/>
      <c r="JF41" s="5"/>
      <c r="JG41" s="5"/>
      <c r="JH41" s="5"/>
      <c r="JI41" s="5"/>
      <c r="JJ41" s="5"/>
      <c r="JK41" s="5"/>
      <c r="JL41" s="5"/>
      <c r="JM41" s="5"/>
      <c r="JN41" s="5"/>
      <c r="JO41" s="5"/>
      <c r="JP41" s="5"/>
      <c r="JQ41" s="5"/>
      <c r="JR41" s="5"/>
      <c r="JS41" s="5"/>
      <c r="JT41" s="5"/>
      <c r="JU41" s="5"/>
      <c r="JV41" s="5"/>
      <c r="JW41" s="5"/>
      <c r="JX41" s="5"/>
      <c r="JY41" s="5"/>
      <c r="JZ41" s="5"/>
      <c r="KA41" s="5"/>
      <c r="KB41" s="5"/>
      <c r="KC41" s="5"/>
      <c r="KD41" s="5"/>
      <c r="KE41" s="5"/>
      <c r="KF41" s="5"/>
      <c r="KG41" s="5"/>
      <c r="KH41" s="5"/>
      <c r="KI41" s="5"/>
      <c r="KJ41" s="5"/>
      <c r="KK41" s="5"/>
      <c r="KL41" s="5"/>
      <c r="KM41" s="5"/>
      <c r="KN41" s="5"/>
      <c r="KO41" s="5"/>
      <c r="KP41" s="5"/>
      <c r="KQ41" s="5"/>
      <c r="KR41" s="5"/>
      <c r="KS41" s="5"/>
      <c r="KT41" s="5"/>
      <c r="KU41" s="5"/>
      <c r="KV41" s="5"/>
      <c r="KW41" s="5"/>
      <c r="KX41" s="5"/>
      <c r="KY41" s="5"/>
      <c r="KZ41" s="5"/>
      <c r="LA41" s="5"/>
      <c r="LB41" s="5"/>
      <c r="LC41" s="5"/>
      <c r="LD41" s="5"/>
      <c r="LE41" s="5"/>
      <c r="LF41" s="5"/>
      <c r="LG41" s="5"/>
      <c r="LH41" s="5"/>
      <c r="LI41" s="5"/>
      <c r="LJ41" s="5"/>
      <c r="LK41" s="5"/>
      <c r="LL41" s="5"/>
      <c r="LM41" s="5"/>
      <c r="LN41" s="5"/>
      <c r="LO41" s="5"/>
      <c r="LP41" s="5"/>
      <c r="LQ41" s="5"/>
      <c r="LR41" s="5"/>
      <c r="LS41" s="5"/>
      <c r="LT41" s="5"/>
      <c r="LU41" s="5"/>
      <c r="LV41" s="5"/>
      <c r="LW41" s="5"/>
      <c r="LX41" s="5"/>
      <c r="LY41" s="5"/>
      <c r="LZ41" s="5"/>
      <c r="MA41" s="5"/>
      <c r="MB41" s="5"/>
      <c r="MC41" s="5"/>
      <c r="MD41" s="5"/>
      <c r="ME41" s="5"/>
      <c r="MF41" s="5"/>
      <c r="MG41" s="5"/>
      <c r="MH41" s="5"/>
      <c r="MI41" s="5"/>
      <c r="MJ41" s="5"/>
      <c r="MK41" s="5"/>
      <c r="ML41" s="5"/>
      <c r="MM41" s="5"/>
      <c r="MN41" s="5"/>
      <c r="MO41" s="5"/>
      <c r="MP41" s="5"/>
      <c r="MQ41" s="5"/>
      <c r="MR41" s="5"/>
      <c r="MS41" s="5"/>
      <c r="MT41" s="5"/>
      <c r="MU41" s="5"/>
      <c r="MV41" s="5"/>
      <c r="MW41" s="5"/>
      <c r="MX41" s="5"/>
      <c r="MY41" s="5"/>
      <c r="MZ41" s="5"/>
      <c r="NA41" s="5"/>
      <c r="NB41" s="5"/>
      <c r="NC41" s="5"/>
      <c r="ND41" s="5"/>
      <c r="NE41" s="5"/>
      <c r="NF41" s="5"/>
      <c r="NG41" s="5"/>
      <c r="NH41" s="5"/>
      <c r="NI41" s="5"/>
      <c r="NJ41" s="5"/>
      <c r="NK41" s="5"/>
      <c r="NL41" s="5"/>
      <c r="NM41" s="5"/>
      <c r="NN41" s="5"/>
      <c r="NO41" s="5"/>
      <c r="NP41" s="5"/>
      <c r="NQ41" s="5"/>
      <c r="NR41" s="5"/>
      <c r="NS41" s="5"/>
      <c r="NT41" s="5"/>
      <c r="NU41" s="5"/>
      <c r="NV41" s="5"/>
      <c r="NW41" s="5"/>
      <c r="NX41" s="5"/>
      <c r="NY41" s="5"/>
      <c r="NZ41" s="5"/>
      <c r="OA41" s="5"/>
      <c r="OB41" s="5"/>
      <c r="OC41" s="5"/>
      <c r="OD41" s="5"/>
      <c r="OE41" s="5"/>
      <c r="OF41" s="5"/>
      <c r="OG41" s="5"/>
      <c r="OH41" s="5"/>
      <c r="OI41" s="5"/>
      <c r="OJ41" s="5"/>
      <c r="OK41" s="5"/>
      <c r="OL41" s="5"/>
      <c r="OM41" s="5"/>
      <c r="ON41" s="5"/>
      <c r="OO41" s="5"/>
      <c r="OP41" s="5"/>
      <c r="OQ41" s="5"/>
      <c r="OR41" s="5"/>
      <c r="OS41" s="5"/>
      <c r="OT41" s="5"/>
      <c r="OU41" s="5"/>
      <c r="OV41" s="5"/>
      <c r="OW41" s="5"/>
      <c r="OX41" s="5"/>
      <c r="OY41" s="5"/>
      <c r="OZ41" s="5"/>
      <c r="PA41" s="5"/>
      <c r="PB41" s="5"/>
      <c r="PC41" s="5"/>
      <c r="PD41" s="5"/>
      <c r="PE41" s="5"/>
      <c r="PF41" s="5"/>
      <c r="PG41" s="5"/>
      <c r="PH41" s="5"/>
      <c r="PI41" s="5"/>
      <c r="PJ41" s="5"/>
      <c r="PK41" s="5"/>
      <c r="PL41" s="5"/>
      <c r="PM41" s="5"/>
      <c r="PN41" s="5"/>
      <c r="PO41" s="5"/>
      <c r="PP41" s="5"/>
      <c r="PQ41" s="5"/>
      <c r="PR41" s="5"/>
      <c r="PS41" s="5"/>
      <c r="PT41" s="5"/>
      <c r="PU41" s="5"/>
      <c r="PV41" s="5"/>
      <c r="PW41" s="5"/>
      <c r="PX41" s="5"/>
      <c r="PY41" s="5"/>
      <c r="PZ41" s="5"/>
      <c r="QA41" s="5"/>
      <c r="QB41" s="5"/>
      <c r="QC41" s="5"/>
      <c r="QD41" s="5"/>
      <c r="QE41" s="5"/>
      <c r="QF41" s="5"/>
      <c r="QG41" s="5"/>
      <c r="QH41" s="5"/>
      <c r="QI41" s="5"/>
      <c r="QJ41" s="5"/>
      <c r="QK41" s="5"/>
      <c r="QL41" s="5"/>
      <c r="QM41" s="5"/>
      <c r="QN41" s="5"/>
      <c r="QO41" s="5"/>
      <c r="QP41" s="5"/>
      <c r="QQ41" s="5"/>
      <c r="QR41" s="5"/>
      <c r="QS41" s="5"/>
      <c r="QT41" s="5"/>
      <c r="QU41" s="5"/>
      <c r="QV41" s="5"/>
      <c r="QW41" s="5"/>
      <c r="QX41" s="5"/>
      <c r="QY41" s="5"/>
      <c r="QZ41" s="5"/>
      <c r="RA41" s="5"/>
      <c r="RB41" s="5"/>
      <c r="RC41" s="5"/>
      <c r="RD41" s="5"/>
      <c r="RE41" s="5"/>
      <c r="RF41" s="5"/>
      <c r="RG41" s="5"/>
      <c r="RH41" s="5"/>
      <c r="RI41" s="5"/>
      <c r="RJ41" s="5"/>
      <c r="RK41" s="5"/>
      <c r="RL41" s="5"/>
      <c r="RM41" s="5"/>
      <c r="RN41" s="5"/>
      <c r="RO41" s="5"/>
      <c r="RP41" s="5"/>
      <c r="RQ41" s="5"/>
      <c r="RR41" s="5"/>
      <c r="RS41" s="5"/>
      <c r="RT41" s="5"/>
      <c r="RU41" s="5"/>
      <c r="RV41" s="5"/>
      <c r="RW41" s="5"/>
      <c r="RX41" s="5"/>
      <c r="RY41" s="5"/>
      <c r="RZ41" s="5"/>
      <c r="SA41" s="5"/>
      <c r="SB41" s="5"/>
      <c r="SC41" s="5"/>
      <c r="SD41" s="5"/>
      <c r="SE41" s="5"/>
      <c r="SF41" s="5"/>
      <c r="SG41" s="5"/>
      <c r="SH41" s="5"/>
      <c r="SI41" s="5"/>
      <c r="SJ41" s="5"/>
      <c r="SK41" s="5"/>
      <c r="SL41" s="5"/>
      <c r="SM41" s="5"/>
      <c r="SN41" s="5"/>
      <c r="SO41" s="5"/>
      <c r="SP41" s="5"/>
      <c r="SQ41" s="5"/>
      <c r="SR41" s="5"/>
      <c r="SS41" s="5"/>
      <c r="ST41" s="5"/>
      <c r="SU41" s="5"/>
      <c r="SV41" s="5"/>
      <c r="SW41" s="5"/>
      <c r="SX41" s="5"/>
      <c r="SY41" s="5"/>
      <c r="SZ41" s="5"/>
      <c r="TA41" s="5"/>
      <c r="TB41" s="5"/>
      <c r="TC41" s="5"/>
      <c r="TD41" s="5"/>
      <c r="TE41" s="5"/>
      <c r="TF41" s="5"/>
      <c r="TG41" s="5"/>
      <c r="TH41" s="5"/>
      <c r="TI41" s="5"/>
      <c r="TJ41" s="5"/>
      <c r="TK41" s="5"/>
      <c r="TL41" s="5"/>
      <c r="TM41" s="5"/>
      <c r="TN41" s="5"/>
      <c r="TO41" s="5"/>
      <c r="TP41" s="5"/>
      <c r="TQ41" s="5"/>
      <c r="TR41" s="5"/>
      <c r="TS41" s="5"/>
      <c r="TT41" s="5"/>
      <c r="TU41" s="5"/>
      <c r="TV41" s="5"/>
      <c r="TW41" s="5"/>
      <c r="TX41" s="5"/>
      <c r="TY41" s="5"/>
      <c r="TZ41" s="5"/>
      <c r="UA41" s="5"/>
      <c r="UB41" s="5"/>
      <c r="UC41" s="5"/>
      <c r="UD41" s="5"/>
      <c r="UE41" s="5"/>
      <c r="UF41" s="5"/>
      <c r="UG41" s="5"/>
      <c r="UH41" s="5"/>
      <c r="UI41" s="5"/>
      <c r="UJ41" s="5"/>
      <c r="UK41" s="5"/>
      <c r="UL41" s="5"/>
      <c r="UM41" s="5"/>
      <c r="UN41" s="5"/>
      <c r="UO41" s="5"/>
      <c r="UP41" s="5"/>
      <c r="UQ41" s="5"/>
      <c r="UR41" s="5"/>
      <c r="US41" s="5"/>
      <c r="UT41" s="5"/>
      <c r="UU41" s="5"/>
      <c r="UV41" s="5"/>
      <c r="UW41" s="5"/>
      <c r="UX41" s="5"/>
      <c r="UY41" s="5"/>
      <c r="UZ41" s="5"/>
      <c r="VA41" s="5"/>
      <c r="VB41" s="5"/>
      <c r="VC41" s="5"/>
      <c r="VD41" s="5"/>
      <c r="VE41" s="5"/>
      <c r="VF41" s="5"/>
      <c r="VG41" s="5"/>
      <c r="VH41" s="5"/>
      <c r="VI41" s="5"/>
      <c r="VJ41" s="5"/>
      <c r="VK41" s="5"/>
      <c r="VL41" s="5"/>
      <c r="VM41" s="5"/>
      <c r="VN41" s="5"/>
      <c r="VO41" s="5"/>
      <c r="VP41" s="5"/>
      <c r="VQ41" s="5"/>
      <c r="VR41" s="5"/>
      <c r="VS41" s="5"/>
      <c r="VT41" s="5"/>
      <c r="VU41" s="5"/>
      <c r="VV41" s="5"/>
      <c r="VW41" s="5"/>
      <c r="VX41" s="5"/>
      <c r="VY41" s="5"/>
      <c r="VZ41" s="5"/>
      <c r="WA41" s="5"/>
      <c r="WB41" s="5"/>
      <c r="WC41" s="5"/>
      <c r="WD41" s="5"/>
      <c r="WE41" s="5"/>
      <c r="WF41" s="5"/>
      <c r="WG41" s="5"/>
      <c r="WH41" s="5"/>
      <c r="WI41" s="5"/>
      <c r="WJ41" s="5"/>
      <c r="WK41" s="5"/>
      <c r="WL41" s="5"/>
      <c r="WM41" s="5"/>
      <c r="WN41" s="5"/>
      <c r="WO41" s="5"/>
      <c r="WP41" s="5"/>
      <c r="WQ41" s="5"/>
      <c r="WR41" s="5"/>
      <c r="WS41" s="5"/>
      <c r="WT41" s="5"/>
      <c r="WU41" s="5"/>
      <c r="WV41" s="5"/>
      <c r="WW41" s="5"/>
      <c r="WX41" s="5"/>
      <c r="WY41" s="5"/>
      <c r="WZ41" s="5"/>
      <c r="XA41" s="5"/>
      <c r="XB41" s="5"/>
      <c r="XC41" s="5"/>
      <c r="XD41" s="5"/>
      <c r="XE41" s="5"/>
      <c r="XF41" s="5"/>
      <c r="XG41" s="5"/>
      <c r="XH41" s="5"/>
      <c r="XI41" s="5"/>
      <c r="XJ41" s="5"/>
      <c r="XK41" s="5"/>
      <c r="XL41" s="5"/>
      <c r="XM41" s="5"/>
      <c r="XN41" s="5"/>
      <c r="XO41" s="5"/>
      <c r="XP41" s="5"/>
      <c r="XQ41" s="5"/>
      <c r="XR41" s="5"/>
      <c r="XS41" s="5"/>
      <c r="XT41" s="5"/>
      <c r="XU41" s="5"/>
      <c r="XV41" s="5"/>
      <c r="XW41" s="5"/>
      <c r="XX41" s="5"/>
      <c r="XY41" s="5"/>
      <c r="XZ41" s="5"/>
      <c r="YA41" s="5"/>
      <c r="YB41" s="5"/>
      <c r="YC41" s="5"/>
      <c r="YD41" s="5"/>
      <c r="YE41" s="5"/>
      <c r="YF41" s="5"/>
      <c r="YG41" s="5"/>
      <c r="YH41" s="5"/>
      <c r="YI41" s="5"/>
      <c r="YJ41" s="5"/>
      <c r="YK41" s="5"/>
      <c r="YL41" s="5"/>
      <c r="YM41" s="5"/>
      <c r="YN41" s="5"/>
      <c r="YO41" s="5"/>
      <c r="YP41" s="5"/>
      <c r="YQ41" s="5"/>
      <c r="YR41" s="5"/>
      <c r="YS41" s="5"/>
      <c r="YT41" s="5"/>
      <c r="YU41" s="5"/>
      <c r="YV41" s="5"/>
      <c r="YW41" s="5"/>
      <c r="YX41" s="5"/>
      <c r="YY41" s="5"/>
      <c r="YZ41" s="5"/>
      <c r="ZA41" s="5"/>
      <c r="ZB41" s="5"/>
      <c r="ZC41" s="5"/>
      <c r="ZD41" s="5"/>
      <c r="ZE41" s="5"/>
      <c r="ZF41" s="5"/>
      <c r="ZG41" s="5"/>
      <c r="ZH41" s="5"/>
      <c r="ZI41" s="5"/>
      <c r="ZJ41" s="5"/>
      <c r="ZK41" s="5"/>
      <c r="ZL41" s="5"/>
      <c r="ZM41" s="5"/>
      <c r="ZN41" s="5"/>
      <c r="ZO41" s="5"/>
      <c r="ZP41" s="5"/>
      <c r="ZQ41" s="5"/>
      <c r="ZR41" s="5"/>
      <c r="ZS41" s="5"/>
      <c r="ZT41" s="5"/>
      <c r="ZU41" s="5"/>
      <c r="ZV41" s="5"/>
      <c r="ZW41" s="5"/>
      <c r="ZX41" s="5"/>
      <c r="ZY41" s="5"/>
      <c r="ZZ41" s="5"/>
    </row>
    <row r="42" spans="1:702" ht="26.25" x14ac:dyDescent="0.25">
      <c r="A42" s="61" t="s">
        <v>149</v>
      </c>
      <c r="B42" s="44" t="s">
        <v>168</v>
      </c>
      <c r="C42" s="35"/>
      <c r="D42" s="56">
        <v>43821</v>
      </c>
      <c r="E42" s="30" t="s">
        <v>54</v>
      </c>
      <c r="F42" s="30">
        <v>10000</v>
      </c>
      <c r="G42" s="35"/>
      <c r="H42" s="56">
        <f t="array" aca="1" ref="H42" ca="1">IF(OR($D42=Fériés,$D42=Ponts,NOT(NETWORKDAYS.INTL($D42,$D42,Chômés))),"Erreur de",IF($D42="","Absence de",IFERROR(
IF($I42="Terminé","Opération",
IF(TODAY()&lt;=$D42,$D42,
IF($I42&lt;WORKDAY.INTL(Prochaine_Echéance,IF(OR(WORKDAY.INTL(Prochaine_Echéance,0,Chômés,Tout_JF_P)=Tout_JF_P),1,0)*Sens,Chômés,Tout_JF_P),
$I42,
WORKDAY.INTL(Prochaine_Echéance,IF(OR(WORKDAY.INTL(Prochaine_Echéance,0,Chômés,Tout_JF_P)=Tout_JF_P),1,0)*Sens,Chômés,Tout_JF_P))
)),
IF($D42="","Absence de","Erreur de"))))</f>
        <v>43912</v>
      </c>
      <c r="I42" s="60" t="str">
        <f t="array" aca="1" ref="I42" ca="1">IF(OR($D42=Fériés,$D42=Ponts,NOT(NETWORKDAYS.INTL($D42,$D42,Chômés))),"date de début",IFERROR(
IF(La_Dernière_Opération&gt;EDATE($D42,100),"Perpétuel",
IF(La_Dernière_Opération&lt;TODAY(),"Terminé",La_Dernière_Opération)),IF(AND(ISNUMBER($D42),$E42=""),"périodicité","date de début")))</f>
        <v>Perpétuel</v>
      </c>
      <c r="J42" s="40" t="str">
        <f t="array" aca="1" ref="J42" ca="1">IFERROR(IF(J$4&lt;$D42,"",
IF(J$4&gt;La_Dernière_Opération,"",
IF(J$4=La_Dernière_Opération,Montant,
IF(J$4=$D42,IF(OR(J$4=Tout_JF_P,NOT(NETWORKDAYS.INTL(J$4,J$4,Chômés))),"*",Montant),
IF(_T_E=J$4,IF(OR(J$4=Tout_JF_P,NOT(NETWORKDAYS.INTL(J$4,J$4,Chômés))),"*",Montant),
IF(AND(OFFSET(J42,,-Sens)&lt;&gt;"",OR(OFFSET(J$4,,-Sens)=Tout_JF_P,NOT(NETWORKDAYS.INTL(OFFSET(J$4,,-Sens),OFFSET(J$4,,-Sens),Chômés)))),IF(OR(J$4=Tout_JF_P,NOT(NETWORKDAYS.INTL(J$4,J$4,Chômés))),"*",Montant),
"")))))),"")</f>
        <v/>
      </c>
      <c r="K42" s="40" t="str">
        <f t="array" aca="1" ref="K42" ca="1">IFERROR(IF(K$4&lt;$D42,"",
IF(K$4&gt;La_Dernière_Opération,"",
IF(K$4=La_Dernière_Opération,Montant,
IF(K$4=$D42,IF(OR(K$4=Tout_JF_P,NOT(NETWORKDAYS.INTL(K$4,K$4,Chômés))),"*",Montant),
IF(_T_E=K$4,IF(OR(K$4=Tout_JF_P,NOT(NETWORKDAYS.INTL(K$4,K$4,Chômés))),"*",Montant),
IF(AND(OFFSET(K42,,-Sens)&lt;&gt;"",OR(OFFSET(K$4,,-Sens)=Tout_JF_P,NOT(NETWORKDAYS.INTL(OFFSET(K$4,,-Sens),OFFSET(K$4,,-Sens),Chômés)))),IF(OR(K$4=Tout_JF_P,NOT(NETWORKDAYS.INTL(K$4,K$4,Chômés))),"*",Montant),
"")))))),"")</f>
        <v/>
      </c>
      <c r="L42" s="40" t="str">
        <f t="array" aca="1" ref="L42" ca="1">IFERROR(IF(L$4&lt;$D42,"",
IF(L$4&gt;La_Dernière_Opération,"",
IF(L$4=La_Dernière_Opération,Montant,
IF(L$4=$D42,IF(OR(L$4=Tout_JF_P,NOT(NETWORKDAYS.INTL(L$4,L$4,Chômés))),"*",Montant),
IF(_T_E=L$4,IF(OR(L$4=Tout_JF_P,NOT(NETWORKDAYS.INTL(L$4,L$4,Chômés))),"*",Montant),
IF(AND(OFFSET(L42,,-Sens)&lt;&gt;"",OR(OFFSET(L$4,,-Sens)=Tout_JF_P,NOT(NETWORKDAYS.INTL(OFFSET(L$4,,-Sens),OFFSET(L$4,,-Sens),Chômés)))),IF(OR(L$4=Tout_JF_P,NOT(NETWORKDAYS.INTL(L$4,L$4,Chômés))),"*",Montant),
"")))))),"")</f>
        <v/>
      </c>
      <c r="M42" s="40" t="str">
        <f t="array" aca="1" ref="M42" ca="1">IFERROR(IF(M$4&lt;$D42,"",
IF(M$4&gt;La_Dernière_Opération,"",
IF(M$4=La_Dernière_Opération,Montant,
IF(M$4=$D42,IF(OR(M$4=Tout_JF_P,NOT(NETWORKDAYS.INTL(M$4,M$4,Chômés))),"*",Montant),
IF(_T_E=M$4,IF(OR(M$4=Tout_JF_P,NOT(NETWORKDAYS.INTL(M$4,M$4,Chômés))),"*",Montant),
IF(AND(OFFSET(M42,,-Sens)&lt;&gt;"",OR(OFFSET(M$4,,-Sens)=Tout_JF_P,NOT(NETWORKDAYS.INTL(OFFSET(M$4,,-Sens),OFFSET(M$4,,-Sens),Chômés)))),IF(OR(M$4=Tout_JF_P,NOT(NETWORKDAYS.INTL(M$4,M$4,Chômés))),"*",Montant),
"")))))),"")</f>
        <v/>
      </c>
      <c r="N42" s="40" t="str">
        <f t="array" aca="1" ref="N42" ca="1">IFERROR(IF(N$4&lt;$D42,"",
IF(N$4&gt;La_Dernière_Opération,"",
IF(N$4=La_Dernière_Opération,Montant,
IF(N$4=$D42,IF(OR(N$4=Tout_JF_P,NOT(NETWORKDAYS.INTL(N$4,N$4,Chômés))),"*",Montant),
IF(_T_E=N$4,IF(OR(N$4=Tout_JF_P,NOT(NETWORKDAYS.INTL(N$4,N$4,Chômés))),"*",Montant),
IF(AND(OFFSET(N42,,-Sens)&lt;&gt;"",OR(OFFSET(N$4,,-Sens)=Tout_JF_P,NOT(NETWORKDAYS.INTL(OFFSET(N$4,,-Sens),OFFSET(N$4,,-Sens),Chômés)))),IF(OR(N$4=Tout_JF_P,NOT(NETWORKDAYS.INTL(N$4,N$4,Chômés))),"*",Montant),
"")))))),"")</f>
        <v/>
      </c>
      <c r="O42" s="40" t="str">
        <f t="array" aca="1" ref="O42" ca="1">IFERROR(IF(O$4&lt;$D42,"",
IF(O$4&gt;La_Dernière_Opération,"",
IF(O$4=La_Dernière_Opération,Montant,
IF(O$4=$D42,IF(OR(O$4=Tout_JF_P,NOT(NETWORKDAYS.INTL(O$4,O$4,Chômés))),"*",Montant),
IF(_T_E=O$4,IF(OR(O$4=Tout_JF_P,NOT(NETWORKDAYS.INTL(O$4,O$4,Chômés))),"*",Montant),
IF(AND(OFFSET(O42,,-Sens)&lt;&gt;"",OR(OFFSET(O$4,,-Sens)=Tout_JF_P,NOT(NETWORKDAYS.INTL(OFFSET(O$4,,-Sens),OFFSET(O$4,,-Sens),Chômés)))),IF(OR(O$4=Tout_JF_P,NOT(NETWORKDAYS.INTL(O$4,O$4,Chômés))),"*",Montant),
"")))))),"")</f>
        <v/>
      </c>
      <c r="P42" s="40" t="str">
        <f t="array" aca="1" ref="P42" ca="1">IFERROR(IF(P$4&lt;$D42,"",
IF(P$4&gt;La_Dernière_Opération,"",
IF(P$4=La_Dernière_Opération,Montant,
IF(P$4=$D42,IF(OR(P$4=Tout_JF_P,NOT(NETWORKDAYS.INTL(P$4,P$4,Chômés))),"*",Montant),
IF(_T_E=P$4,IF(OR(P$4=Tout_JF_P,NOT(NETWORKDAYS.INTL(P$4,P$4,Chômés))),"*",Montant),
IF(AND(OFFSET(P42,,-Sens)&lt;&gt;"",OR(OFFSET(P$4,,-Sens)=Tout_JF_P,NOT(NETWORKDAYS.INTL(OFFSET(P$4,,-Sens),OFFSET(P$4,,-Sens),Chômés)))),IF(OR(P$4=Tout_JF_P,NOT(NETWORKDAYS.INTL(P$4,P$4,Chômés))),"*",Montant),
"")))))),"")</f>
        <v/>
      </c>
      <c r="Q42" s="40" t="str">
        <f t="array" aca="1" ref="Q42" ca="1">IFERROR(IF(Q$4&lt;$D42,"",
IF(Q$4&gt;La_Dernière_Opération,"",
IF(Q$4=La_Dernière_Opération,Montant,
IF(Q$4=$D42,IF(OR(Q$4=Tout_JF_P,NOT(NETWORKDAYS.INTL(Q$4,Q$4,Chômés))),"*",Montant),
IF(_T_E=Q$4,IF(OR(Q$4=Tout_JF_P,NOT(NETWORKDAYS.INTL(Q$4,Q$4,Chômés))),"*",Montant),
IF(AND(OFFSET(Q42,,-Sens)&lt;&gt;"",OR(OFFSET(Q$4,,-Sens)=Tout_JF_P,NOT(NETWORKDAYS.INTL(OFFSET(Q$4,,-Sens),OFFSET(Q$4,,-Sens),Chômés)))),IF(OR(Q$4=Tout_JF_P,NOT(NETWORKDAYS.INTL(Q$4,Q$4,Chômés))),"*",Montant),
"")))))),"")</f>
        <v/>
      </c>
      <c r="R42" s="91" t="str">
        <f t="array" aca="1" ref="R42" ca="1">IFERROR(IF(R$4&lt;$D42,"",
IF(R$4&gt;La_Dernière_Opération,"",
IF(R$4=La_Dernière_Opération,Montant,
IF(R$4=$D42,IF(OR(R$4=Tout_JF_P,NOT(NETWORKDAYS.INTL(R$4,R$4,Chômés))),"*",Montant),
IF(_T_E=R$4,IF(OR(R$4=Tout_JF_P,NOT(NETWORKDAYS.INTL(R$4,R$4,Chômés))),"*",Montant),
IF(AND(OFFSET(R42,,-Sens)&lt;&gt;"",OR(OFFSET(R$4,,-Sens)=Tout_JF_P,NOT(NETWORKDAYS.INTL(OFFSET(R$4,,-Sens),OFFSET(R$4,,-Sens),Chômés)))),IF(OR(R$4=Tout_JF_P,NOT(NETWORKDAYS.INTL(R$4,R$4,Chômés))),"*",Montant),
"")))))),"")</f>
        <v/>
      </c>
      <c r="S42" s="91" t="str">
        <f t="array" aca="1" ref="S42" ca="1">IFERROR(IF(S$4&lt;$D42,"",
IF(S$4&gt;La_Dernière_Opération,"",
IF(S$4=La_Dernière_Opération,Montant,
IF(S$4=$D42,IF(OR(S$4=Tout_JF_P,NOT(NETWORKDAYS.INTL(S$4,S$4,Chômés))),"*",Montant),
IF(_T_E=S$4,IF(OR(S$4=Tout_JF_P,NOT(NETWORKDAYS.INTL(S$4,S$4,Chômés))),"*",Montant),
IF(AND(OFFSET(S42,,-Sens)&lt;&gt;"",OR(OFFSET(S$4,,-Sens)=Tout_JF_P,NOT(NETWORKDAYS.INTL(OFFSET(S$4,,-Sens),OFFSET(S$4,,-Sens),Chômés)))),IF(OR(S$4=Tout_JF_P,NOT(NETWORKDAYS.INTL(S$4,S$4,Chômés))),"*",Montant),
"")))))),"")</f>
        <v/>
      </c>
      <c r="T42" s="91" t="str">
        <f t="array" aca="1" ref="T42" ca="1">IFERROR(IF(T$4&lt;$D42,"",
IF(T$4&gt;La_Dernière_Opération,"",
IF(T$4=La_Dernière_Opération,Montant,
IF(T$4=$D42,IF(OR(T$4=Tout_JF_P,NOT(NETWORKDAYS.INTL(T$4,T$4,Chômés))),"*",Montant),
IF(_T_E=T$4,IF(OR(T$4=Tout_JF_P,NOT(NETWORKDAYS.INTL(T$4,T$4,Chômés))),"*",Montant),
IF(AND(OFFSET(T42,,-Sens)&lt;&gt;"",OR(OFFSET(T$4,,-Sens)=Tout_JF_P,NOT(NETWORKDAYS.INTL(OFFSET(T$4,,-Sens),OFFSET(T$4,,-Sens),Chômés)))),IF(OR(T$4=Tout_JF_P,NOT(NETWORKDAYS.INTL(T$4,T$4,Chômés))),"*",Montant),
"")))))),"")</f>
        <v/>
      </c>
      <c r="U42" s="91" t="str">
        <f t="array" aca="1" ref="U42" ca="1">IFERROR(IF(U$4&lt;$D42,"",
IF(U$4&gt;La_Dernière_Opération,"",
IF(U$4=La_Dernière_Opération,Montant,
IF(U$4=$D42,IF(OR(U$4=Tout_JF_P,NOT(NETWORKDAYS.INTL(U$4,U$4,Chômés))),"*",Montant),
IF(_T_E=U$4,IF(OR(U$4=Tout_JF_P,NOT(NETWORKDAYS.INTL(U$4,U$4,Chômés))),"*",Montant),
IF(AND(OFFSET(U42,,-Sens)&lt;&gt;"",OR(OFFSET(U$4,,-Sens)=Tout_JF_P,NOT(NETWORKDAYS.INTL(OFFSET(U$4,,-Sens),OFFSET(U$4,,-Sens),Chômés)))),IF(OR(U$4=Tout_JF_P,NOT(NETWORKDAYS.INTL(U$4,U$4,Chômés))),"*",Montant),
"")))))),"")</f>
        <v/>
      </c>
      <c r="V42" s="91" t="str">
        <f t="array" aca="1" ref="V42" ca="1">IFERROR(IF(V$4&lt;$D42,"",
IF(V$4&gt;La_Dernière_Opération,"",
IF(V$4=La_Dernière_Opération,Montant,
IF(V$4=$D42,IF(OR(V$4=Tout_JF_P,NOT(NETWORKDAYS.INTL(V$4,V$4,Chômés))),"*",Montant),
IF(_T_E=V$4,IF(OR(V$4=Tout_JF_P,NOT(NETWORKDAYS.INTL(V$4,V$4,Chômés))),"*",Montant),
IF(AND(OFFSET(V42,,-Sens)&lt;&gt;"",OR(OFFSET(V$4,,-Sens)=Tout_JF_P,NOT(NETWORKDAYS.INTL(OFFSET(V$4,,-Sens),OFFSET(V$4,,-Sens),Chômés)))),IF(OR(V$4=Tout_JF_P,NOT(NETWORKDAYS.INTL(V$4,V$4,Chômés))),"*",Montant),
"")))))),"")</f>
        <v/>
      </c>
      <c r="W42" s="91" t="str">
        <f t="array" aca="1" ref="W42" ca="1">IFERROR(IF(W$4&lt;$D42,"",
IF(W$4&gt;La_Dernière_Opération,"",
IF(W$4=La_Dernière_Opération,Montant,
IF(W$4=$D42,IF(OR(W$4=Tout_JF_P,NOT(NETWORKDAYS.INTL(W$4,W$4,Chômés))),"*",Montant),
IF(_T_E=W$4,IF(OR(W$4=Tout_JF_P,NOT(NETWORKDAYS.INTL(W$4,W$4,Chômés))),"*",Montant),
IF(AND(OFFSET(W42,,-Sens)&lt;&gt;"",OR(OFFSET(W$4,,-Sens)=Tout_JF_P,NOT(NETWORKDAYS.INTL(OFFSET(W$4,,-Sens),OFFSET(W$4,,-Sens),Chômés)))),IF(OR(W$4=Tout_JF_P,NOT(NETWORKDAYS.INTL(W$4,W$4,Chômés))),"*",Montant),
"")))))),"")</f>
        <v/>
      </c>
      <c r="X42" s="91" t="str">
        <f t="array" aca="1" ref="X42" ca="1">IFERROR(IF(X$4&lt;$D42,"",
IF(X$4&gt;La_Dernière_Opération,"",
IF(X$4=La_Dernière_Opération,Montant,
IF(X$4=$D42,IF(OR(X$4=Tout_JF_P,NOT(NETWORKDAYS.INTL(X$4,X$4,Chômés))),"*",Montant),
IF(_T_E=X$4,IF(OR(X$4=Tout_JF_P,NOT(NETWORKDAYS.INTL(X$4,X$4,Chômés))),"*",Montant),
IF(AND(OFFSET(X42,,-Sens)&lt;&gt;"",OR(OFFSET(X$4,,-Sens)=Tout_JF_P,NOT(NETWORKDAYS.INTL(OFFSET(X$4,,-Sens),OFFSET(X$4,,-Sens),Chômés)))),IF(OR(X$4=Tout_JF_P,NOT(NETWORKDAYS.INTL(X$4,X$4,Chômés))),"*",Montant),
"")))))),"")</f>
        <v/>
      </c>
      <c r="Y42" s="91" t="str">
        <f t="array" aca="1" ref="Y42" ca="1">IFERROR(IF(Y$4&lt;$D42,"",
IF(Y$4&gt;La_Dernière_Opération,"",
IF(Y$4=La_Dernière_Opération,Montant,
IF(Y$4=$D42,IF(OR(Y$4=Tout_JF_P,NOT(NETWORKDAYS.INTL(Y$4,Y$4,Chômés))),"*",Montant),
IF(_T_E=Y$4,IF(OR(Y$4=Tout_JF_P,NOT(NETWORKDAYS.INTL(Y$4,Y$4,Chômés))),"*",Montant),
IF(AND(OFFSET(Y42,,-Sens)&lt;&gt;"",OR(OFFSET(Y$4,,-Sens)=Tout_JF_P,NOT(NETWORKDAYS.INTL(OFFSET(Y$4,,-Sens),OFFSET(Y$4,,-Sens),Chômés)))),IF(OR(Y$4=Tout_JF_P,NOT(NETWORKDAYS.INTL(Y$4,Y$4,Chômés))),"*",Montant),
"")))))),"")</f>
        <v/>
      </c>
      <c r="Z42" s="91" t="str">
        <f t="array" aca="1" ref="Z42" ca="1">IFERROR(IF(Z$4&lt;$D42,"",
IF(Z$4&gt;La_Dernière_Opération,"",
IF(Z$4=La_Dernière_Opération,Montant,
IF(Z$4=$D42,IF(OR(Z$4=Tout_JF_P,NOT(NETWORKDAYS.INTL(Z$4,Z$4,Chômés))),"*",Montant),
IF(_T_E=Z$4,IF(OR(Z$4=Tout_JF_P,NOT(NETWORKDAYS.INTL(Z$4,Z$4,Chômés))),"*",Montant),
IF(AND(OFFSET(Z42,,-Sens)&lt;&gt;"",OR(OFFSET(Z$4,,-Sens)=Tout_JF_P,NOT(NETWORKDAYS.INTL(OFFSET(Z$4,,-Sens),OFFSET(Z$4,,-Sens),Chômés)))),IF(OR(Z$4=Tout_JF_P,NOT(NETWORKDAYS.INTL(Z$4,Z$4,Chômés))),"*",Montant),
"")))))),"")</f>
        <v/>
      </c>
      <c r="AA42" s="91" t="str">
        <f t="array" aca="1" ref="AA42" ca="1">IFERROR(IF(AA$4&lt;$D42,"",
IF(AA$4&gt;La_Dernière_Opération,"",
IF(AA$4=La_Dernière_Opération,Montant,
IF(AA$4=$D42,IF(OR(AA$4=Tout_JF_P,NOT(NETWORKDAYS.INTL(AA$4,AA$4,Chômés))),"*",Montant),
IF(_T_E=AA$4,IF(OR(AA$4=Tout_JF_P,NOT(NETWORKDAYS.INTL(AA$4,AA$4,Chômés))),"*",Montant),
IF(AND(OFFSET(AA42,,-Sens)&lt;&gt;"",OR(OFFSET(AA$4,,-Sens)=Tout_JF_P,NOT(NETWORKDAYS.INTL(OFFSET(AA$4,,-Sens),OFFSET(AA$4,,-Sens),Chômés)))),IF(OR(AA$4=Tout_JF_P,NOT(NETWORKDAYS.INTL(AA$4,AA$4,Chômés))),"*",Montant),
"")))))),"")</f>
        <v/>
      </c>
      <c r="AB42" s="91" t="str">
        <f t="array" aca="1" ref="AB42" ca="1">IFERROR(IF(AB$4&lt;$D42,"",
IF(AB$4&gt;La_Dernière_Opération,"",
IF(AB$4=La_Dernière_Opération,Montant,
IF(AB$4=$D42,IF(OR(AB$4=Tout_JF_P,NOT(NETWORKDAYS.INTL(AB$4,AB$4,Chômés))),"*",Montant),
IF(_T_E=AB$4,IF(OR(AB$4=Tout_JF_P,NOT(NETWORKDAYS.INTL(AB$4,AB$4,Chômés))),"*",Montant),
IF(AND(OFFSET(AB42,,-Sens)&lt;&gt;"",OR(OFFSET(AB$4,,-Sens)=Tout_JF_P,NOT(NETWORKDAYS.INTL(OFFSET(AB$4,,-Sens),OFFSET(AB$4,,-Sens),Chômés)))),IF(OR(AB$4=Tout_JF_P,NOT(NETWORKDAYS.INTL(AB$4,AB$4,Chômés))),"*",Montant),
"")))))),"")</f>
        <v/>
      </c>
      <c r="AC42" s="91" t="str">
        <f t="array" aca="1" ref="AC42" ca="1">IFERROR(IF(AC$4&lt;$D42,"",
IF(AC$4&gt;La_Dernière_Opération,"",
IF(AC$4=La_Dernière_Opération,Montant,
IF(AC$4=$D42,IF(OR(AC$4=Tout_JF_P,NOT(NETWORKDAYS.INTL(AC$4,AC$4,Chômés))),"*",Montant),
IF(_T_E=AC$4,IF(OR(AC$4=Tout_JF_P,NOT(NETWORKDAYS.INTL(AC$4,AC$4,Chômés))),"*",Montant),
IF(AND(OFFSET(AC42,,-Sens)&lt;&gt;"",OR(OFFSET(AC$4,,-Sens)=Tout_JF_P,NOT(NETWORKDAYS.INTL(OFFSET(AC$4,,-Sens),OFFSET(AC$4,,-Sens),Chômés)))),IF(OR(AC$4=Tout_JF_P,NOT(NETWORKDAYS.INTL(AC$4,AC$4,Chômés))),"*",Montant),
"")))))),"")</f>
        <v/>
      </c>
      <c r="AD42" s="91" t="str">
        <f t="array" aca="1" ref="AD42" ca="1">IFERROR(IF(AD$4&lt;$D42,"",
IF(AD$4&gt;La_Dernière_Opération,"",
IF(AD$4=La_Dernière_Opération,Montant,
IF(AD$4=$D42,IF(OR(AD$4=Tout_JF_P,NOT(NETWORKDAYS.INTL(AD$4,AD$4,Chômés))),"*",Montant),
IF(_T_E=AD$4,IF(OR(AD$4=Tout_JF_P,NOT(NETWORKDAYS.INTL(AD$4,AD$4,Chômés))),"*",Montant),
IF(AND(OFFSET(AD42,,-Sens)&lt;&gt;"",OR(OFFSET(AD$4,,-Sens)=Tout_JF_P,NOT(NETWORKDAYS.INTL(OFFSET(AD$4,,-Sens),OFFSET(AD$4,,-Sens),Chômés)))),IF(OR(AD$4=Tout_JF_P,NOT(NETWORKDAYS.INTL(AD$4,AD$4,Chômés))),"*",Montant),
"")))))),"")</f>
        <v/>
      </c>
      <c r="AE42" s="91" t="str">
        <f t="array" aca="1" ref="AE42" ca="1">IFERROR(IF(AE$4&lt;$D42,"",
IF(AE$4&gt;La_Dernière_Opération,"",
IF(AE$4=La_Dernière_Opération,Montant,
IF(AE$4=$D42,IF(OR(AE$4=Tout_JF_P,NOT(NETWORKDAYS.INTL(AE$4,AE$4,Chômés))),"*",Montant),
IF(_T_E=AE$4,IF(OR(AE$4=Tout_JF_P,NOT(NETWORKDAYS.INTL(AE$4,AE$4,Chômés))),"*",Montant),
IF(AND(OFFSET(AE42,,-Sens)&lt;&gt;"",OR(OFFSET(AE$4,,-Sens)=Tout_JF_P,NOT(NETWORKDAYS.INTL(OFFSET(AE$4,,-Sens),OFFSET(AE$4,,-Sens),Chômés)))),IF(OR(AE$4=Tout_JF_P,NOT(NETWORKDAYS.INTL(AE$4,AE$4,Chômés))),"*",Montant),
"")))))),"")</f>
        <v/>
      </c>
      <c r="AF42" s="91" t="str">
        <f t="array" aca="1" ref="AF42" ca="1">IFERROR(IF(AF$4&lt;$D42,"",
IF(AF$4&gt;La_Dernière_Opération,"",
IF(AF$4=La_Dernière_Opération,Montant,
IF(AF$4=$D42,IF(OR(AF$4=Tout_JF_P,NOT(NETWORKDAYS.INTL(AF$4,AF$4,Chômés))),"*",Montant),
IF(_T_E=AF$4,IF(OR(AF$4=Tout_JF_P,NOT(NETWORKDAYS.INTL(AF$4,AF$4,Chômés))),"*",Montant),
IF(AND(OFFSET(AF42,,-Sens)&lt;&gt;"",OR(OFFSET(AF$4,,-Sens)=Tout_JF_P,NOT(NETWORKDAYS.INTL(OFFSET(AF$4,,-Sens),OFFSET(AF$4,,-Sens),Chômés)))),IF(OR(AF$4=Tout_JF_P,NOT(NETWORKDAYS.INTL(AF$4,AF$4,Chômés))),"*",Montant),
"")))))),"")</f>
        <v/>
      </c>
      <c r="AG42" s="91" t="str">
        <f t="array" aca="1" ref="AG42" ca="1">IFERROR(IF(AG$4&lt;$D42,"",
IF(AG$4&gt;La_Dernière_Opération,"",
IF(AG$4=La_Dernière_Opération,Montant,
IF(AG$4=$D42,IF(OR(AG$4=Tout_JF_P,NOT(NETWORKDAYS.INTL(AG$4,AG$4,Chômés))),"*",Montant),
IF(_T_E=AG$4,IF(OR(AG$4=Tout_JF_P,NOT(NETWORKDAYS.INTL(AG$4,AG$4,Chômés))),"*",Montant),
IF(AND(OFFSET(AG42,,-Sens)&lt;&gt;"",OR(OFFSET(AG$4,,-Sens)=Tout_JF_P,NOT(NETWORKDAYS.INTL(OFFSET(AG$4,,-Sens),OFFSET(AG$4,,-Sens),Chômés)))),IF(OR(AG$4=Tout_JF_P,NOT(NETWORKDAYS.INTL(AG$4,AG$4,Chômés))),"*",Montant),
"")))))),"")</f>
        <v/>
      </c>
      <c r="AH42" s="91" t="str">
        <f t="array" aca="1" ref="AH42" ca="1">IFERROR(IF(AH$4&lt;$D42,"",
IF(AH$4&gt;La_Dernière_Opération,"",
IF(AH$4=La_Dernière_Opération,Montant,
IF(AH$4=$D42,IF(OR(AH$4=Tout_JF_P,NOT(NETWORKDAYS.INTL(AH$4,AH$4,Chômés))),"*",Montant),
IF(_T_E=AH$4,IF(OR(AH$4=Tout_JF_P,NOT(NETWORKDAYS.INTL(AH$4,AH$4,Chômés))),"*",Montant),
IF(AND(OFFSET(AH42,,-Sens)&lt;&gt;"",OR(OFFSET(AH$4,,-Sens)=Tout_JF_P,NOT(NETWORKDAYS.INTL(OFFSET(AH$4,,-Sens),OFFSET(AH$4,,-Sens),Chômés)))),IF(OR(AH$4=Tout_JF_P,NOT(NETWORKDAYS.INTL(AH$4,AH$4,Chômés))),"*",Montant),
"")))))),"")</f>
        <v/>
      </c>
      <c r="AI42" s="91" t="str">
        <f t="array" aca="1" ref="AI42" ca="1">IFERROR(IF(AI$4&lt;$D42,"",
IF(AI$4&gt;La_Dernière_Opération,"",
IF(AI$4=La_Dernière_Opération,Montant,
IF(AI$4=$D42,IF(OR(AI$4=Tout_JF_P,NOT(NETWORKDAYS.INTL(AI$4,AI$4,Chômés))),"*",Montant),
IF(_T_E=AI$4,IF(OR(AI$4=Tout_JF_P,NOT(NETWORKDAYS.INTL(AI$4,AI$4,Chômés))),"*",Montant),
IF(AND(OFFSET(AI42,,-Sens)&lt;&gt;"",OR(OFFSET(AI$4,,-Sens)=Tout_JF_P,NOT(NETWORKDAYS.INTL(OFFSET(AI$4,,-Sens),OFFSET(AI$4,,-Sens),Chômés)))),IF(OR(AI$4=Tout_JF_P,NOT(NETWORKDAYS.INTL(AI$4,AI$4,Chômés))),"*",Montant),
"")))))),"")</f>
        <v/>
      </c>
      <c r="AJ42" s="91" t="str">
        <f t="array" aca="1" ref="AJ42" ca="1">IFERROR(IF(AJ$4&lt;$D42,"",
IF(AJ$4&gt;La_Dernière_Opération,"",
IF(AJ$4=La_Dernière_Opération,Montant,
IF(AJ$4=$D42,IF(OR(AJ$4=Tout_JF_P,NOT(NETWORKDAYS.INTL(AJ$4,AJ$4,Chômés))),"*",Montant),
IF(_T_E=AJ$4,IF(OR(AJ$4=Tout_JF_P,NOT(NETWORKDAYS.INTL(AJ$4,AJ$4,Chômés))),"*",Montant),
IF(AND(OFFSET(AJ42,,-Sens)&lt;&gt;"",OR(OFFSET(AJ$4,,-Sens)=Tout_JF_P,NOT(NETWORKDAYS.INTL(OFFSET(AJ$4,,-Sens),OFFSET(AJ$4,,-Sens),Chômés)))),IF(OR(AJ$4=Tout_JF_P,NOT(NETWORKDAYS.INTL(AJ$4,AJ$4,Chômés))),"*",Montant),
"")))))),"")</f>
        <v/>
      </c>
      <c r="AK42" s="91" t="str">
        <f t="array" aca="1" ref="AK42" ca="1">IFERROR(IF(AK$4&lt;$D42,"",
IF(AK$4&gt;La_Dernière_Opération,"",
IF(AK$4=La_Dernière_Opération,Montant,
IF(AK$4=$D42,IF(OR(AK$4=Tout_JF_P,NOT(NETWORKDAYS.INTL(AK$4,AK$4,Chômés))),"*",Montant),
IF(_T_E=AK$4,IF(OR(AK$4=Tout_JF_P,NOT(NETWORKDAYS.INTL(AK$4,AK$4,Chômés))),"*",Montant),
IF(AND(OFFSET(AK42,,-Sens)&lt;&gt;"",OR(OFFSET(AK$4,,-Sens)=Tout_JF_P,NOT(NETWORKDAYS.INTL(OFFSET(AK$4,,-Sens),OFFSET(AK$4,,-Sens),Chômés)))),IF(OR(AK$4=Tout_JF_P,NOT(NETWORKDAYS.INTL(AK$4,AK$4,Chômés))),"*",Montant),
"")))))),"")</f>
        <v/>
      </c>
      <c r="AL42" s="91" t="str">
        <f t="array" aca="1" ref="AL42" ca="1">IFERROR(IF(AL$4&lt;$D42,"",
IF(AL$4&gt;La_Dernière_Opération,"",
IF(AL$4=La_Dernière_Opération,Montant,
IF(AL$4=$D42,IF(OR(AL$4=Tout_JF_P,NOT(NETWORKDAYS.INTL(AL$4,AL$4,Chômés))),"*",Montant),
IF(_T_E=AL$4,IF(OR(AL$4=Tout_JF_P,NOT(NETWORKDAYS.INTL(AL$4,AL$4,Chômés))),"*",Montant),
IF(AND(OFFSET(AL42,,-Sens)&lt;&gt;"",OR(OFFSET(AL$4,,-Sens)=Tout_JF_P,NOT(NETWORKDAYS.INTL(OFFSET(AL$4,,-Sens),OFFSET(AL$4,,-Sens),Chômés)))),IF(OR(AL$4=Tout_JF_P,NOT(NETWORKDAYS.INTL(AL$4,AL$4,Chômés))),"*",Montant),
"")))))),"")</f>
        <v/>
      </c>
      <c r="AM42" s="91" t="str">
        <f t="array" aca="1" ref="AM42" ca="1">IFERROR(IF(AM$4&lt;$D42,"",
IF(AM$4&gt;La_Dernière_Opération,"",
IF(AM$4=La_Dernière_Opération,Montant,
IF(AM$4=$D42,IF(OR(AM$4=Tout_JF_P,NOT(NETWORKDAYS.INTL(AM$4,AM$4,Chômés))),"*",Montant),
IF(_T_E=AM$4,IF(OR(AM$4=Tout_JF_P,NOT(NETWORKDAYS.INTL(AM$4,AM$4,Chômés))),"*",Montant),
IF(AND(OFFSET(AM42,,-Sens)&lt;&gt;"",OR(OFFSET(AM$4,,-Sens)=Tout_JF_P,NOT(NETWORKDAYS.INTL(OFFSET(AM$4,,-Sens),OFFSET(AM$4,,-Sens),Chômés)))),IF(OR(AM$4=Tout_JF_P,NOT(NETWORKDAYS.INTL(AM$4,AM$4,Chômés))),"*",Montant),
"")))))),"")</f>
        <v/>
      </c>
      <c r="AN42" s="91" t="str">
        <f t="array" aca="1" ref="AN42" ca="1">IFERROR(IF(AN$4&lt;$D42,"",
IF(AN$4&gt;La_Dernière_Opération,"",
IF(AN$4=La_Dernière_Opération,Montant,
IF(AN$4=$D42,IF(OR(AN$4=Tout_JF_P,NOT(NETWORKDAYS.INTL(AN$4,AN$4,Chômés))),"*",Montant),
IF(_T_E=AN$4,IF(OR(AN$4=Tout_JF_P,NOT(NETWORKDAYS.INTL(AN$4,AN$4,Chômés))),"*",Montant),
IF(AND(OFFSET(AN42,,-Sens)&lt;&gt;"",OR(OFFSET(AN$4,,-Sens)=Tout_JF_P,NOT(NETWORKDAYS.INTL(OFFSET(AN$4,,-Sens),OFFSET(AN$4,,-Sens),Chômés)))),IF(OR(AN$4=Tout_JF_P,NOT(NETWORKDAYS.INTL(AN$4,AN$4,Chômés))),"*",Montant),
"")))))),"")</f>
        <v/>
      </c>
      <c r="AO42" s="91" t="str">
        <f t="array" aca="1" ref="AO42" ca="1">IFERROR(IF(AO$4&lt;$D42,"",
IF(AO$4&gt;La_Dernière_Opération,"",
IF(AO$4=La_Dernière_Opération,Montant,
IF(AO$4=$D42,IF(OR(AO$4=Tout_JF_P,NOT(NETWORKDAYS.INTL(AO$4,AO$4,Chômés))),"*",Montant),
IF(_T_E=AO$4,IF(OR(AO$4=Tout_JF_P,NOT(NETWORKDAYS.INTL(AO$4,AO$4,Chômés))),"*",Montant),
IF(AND(OFFSET(AO42,,-Sens)&lt;&gt;"",OR(OFFSET(AO$4,,-Sens)=Tout_JF_P,NOT(NETWORKDAYS.INTL(OFFSET(AO$4,,-Sens),OFFSET(AO$4,,-Sens),Chômés)))),IF(OR(AO$4=Tout_JF_P,NOT(NETWORKDAYS.INTL(AO$4,AO$4,Chômés))),"*",Montant),
"")))))),"")</f>
        <v/>
      </c>
      <c r="AP42" s="91" t="str">
        <f t="array" aca="1" ref="AP42" ca="1">IFERROR(IF(AP$4&lt;$D42,"",
IF(AP$4&gt;La_Dernière_Opération,"",
IF(AP$4=La_Dernière_Opération,Montant,
IF(AP$4=$D42,IF(OR(AP$4=Tout_JF_P,NOT(NETWORKDAYS.INTL(AP$4,AP$4,Chômés))),"*",Montant),
IF(_T_E=AP$4,IF(OR(AP$4=Tout_JF_P,NOT(NETWORKDAYS.INTL(AP$4,AP$4,Chômés))),"*",Montant),
IF(AND(OFFSET(AP42,,-Sens)&lt;&gt;"",OR(OFFSET(AP$4,,-Sens)=Tout_JF_P,NOT(NETWORKDAYS.INTL(OFFSET(AP$4,,-Sens),OFFSET(AP$4,,-Sens),Chômés)))),IF(OR(AP$4=Tout_JF_P,NOT(NETWORKDAYS.INTL(AP$4,AP$4,Chômés))),"*",Montant),
"")))))),"")</f>
        <v/>
      </c>
      <c r="AQ42" s="91" t="str">
        <f t="array" aca="1" ref="AQ42" ca="1">IFERROR(IF(AQ$4&lt;$D42,"",
IF(AQ$4&gt;La_Dernière_Opération,"",
IF(AQ$4=La_Dernière_Opération,Montant,
IF(AQ$4=$D42,IF(OR(AQ$4=Tout_JF_P,NOT(NETWORKDAYS.INTL(AQ$4,AQ$4,Chômés))),"*",Montant),
IF(_T_E=AQ$4,IF(OR(AQ$4=Tout_JF_P,NOT(NETWORKDAYS.INTL(AQ$4,AQ$4,Chômés))),"*",Montant),
IF(AND(OFFSET(AQ42,,-Sens)&lt;&gt;"",OR(OFFSET(AQ$4,,-Sens)=Tout_JF_P,NOT(NETWORKDAYS.INTL(OFFSET(AQ$4,,-Sens),OFFSET(AQ$4,,-Sens),Chômés)))),IF(OR(AQ$4=Tout_JF_P,NOT(NETWORKDAYS.INTL(AQ$4,AQ$4,Chômés))),"*",Montant),
"")))))),"")</f>
        <v/>
      </c>
      <c r="AR42" s="91" t="str">
        <f t="array" aca="1" ref="AR42" ca="1">IFERROR(IF(AR$4&lt;$D42,"",
IF(AR$4&gt;La_Dernière_Opération,"",
IF(AR$4=La_Dernière_Opération,Montant,
IF(AR$4=$D42,IF(OR(AR$4=Tout_JF_P,NOT(NETWORKDAYS.INTL(AR$4,AR$4,Chômés))),"*",Montant),
IF(_T_E=AR$4,IF(OR(AR$4=Tout_JF_P,NOT(NETWORKDAYS.INTL(AR$4,AR$4,Chômés))),"*",Montant),
IF(AND(OFFSET(AR42,,-Sens)&lt;&gt;"",OR(OFFSET(AR$4,,-Sens)=Tout_JF_P,NOT(NETWORKDAYS.INTL(OFFSET(AR$4,,-Sens),OFFSET(AR$4,,-Sens),Chômés)))),IF(OR(AR$4=Tout_JF_P,NOT(NETWORKDAYS.INTL(AR$4,AR$4,Chômés))),"*",Montant),
"")))))),"")</f>
        <v/>
      </c>
      <c r="AS42" s="91" t="str">
        <f t="array" aca="1" ref="AS42" ca="1">IFERROR(IF(AS$4&lt;$D42,"",
IF(AS$4&gt;La_Dernière_Opération,"",
IF(AS$4=La_Dernière_Opération,Montant,
IF(AS$4=$D42,IF(OR(AS$4=Tout_JF_P,NOT(NETWORKDAYS.INTL(AS$4,AS$4,Chômés))),"*",Montant),
IF(_T_E=AS$4,IF(OR(AS$4=Tout_JF_P,NOT(NETWORKDAYS.INTL(AS$4,AS$4,Chômés))),"*",Montant),
IF(AND(OFFSET(AS42,,-Sens)&lt;&gt;"",OR(OFFSET(AS$4,,-Sens)=Tout_JF_P,NOT(NETWORKDAYS.INTL(OFFSET(AS$4,,-Sens),OFFSET(AS$4,,-Sens),Chômés)))),IF(OR(AS$4=Tout_JF_P,NOT(NETWORKDAYS.INTL(AS$4,AS$4,Chômés))),"*",Montant),
"")))))),"")</f>
        <v/>
      </c>
      <c r="AT42" s="91" t="str">
        <f t="array" aca="1" ref="AT42" ca="1">IFERROR(IF(AT$4&lt;$D42,"",
IF(AT$4&gt;La_Dernière_Opération,"",
IF(AT$4=La_Dernière_Opération,Montant,
IF(AT$4=$D42,IF(OR(AT$4=Tout_JF_P,NOT(NETWORKDAYS.INTL(AT$4,AT$4,Chômés))),"*",Montant),
IF(_T_E=AT$4,IF(OR(AT$4=Tout_JF_P,NOT(NETWORKDAYS.INTL(AT$4,AT$4,Chômés))),"*",Montant),
IF(AND(OFFSET(AT42,,-Sens)&lt;&gt;"",OR(OFFSET(AT$4,,-Sens)=Tout_JF_P,NOT(NETWORKDAYS.INTL(OFFSET(AT$4,,-Sens),OFFSET(AT$4,,-Sens),Chômés)))),IF(OR(AT$4=Tout_JF_P,NOT(NETWORKDAYS.INTL(AT$4,AT$4,Chômés))),"*",Montant),
"")))))),"")</f>
        <v/>
      </c>
      <c r="AU42" s="91" t="str">
        <f t="array" aca="1" ref="AU42" ca="1">IFERROR(IF(AU$4&lt;$D42,"",
IF(AU$4&gt;La_Dernière_Opération,"",
IF(AU$4=La_Dernière_Opération,Montant,
IF(AU$4=$D42,IF(OR(AU$4=Tout_JF_P,NOT(NETWORKDAYS.INTL(AU$4,AU$4,Chômés))),"*",Montant),
IF(_T_E=AU$4,IF(OR(AU$4=Tout_JF_P,NOT(NETWORKDAYS.INTL(AU$4,AU$4,Chômés))),"*",Montant),
IF(AND(OFFSET(AU42,,-Sens)&lt;&gt;"",OR(OFFSET(AU$4,,-Sens)=Tout_JF_P,NOT(NETWORKDAYS.INTL(OFFSET(AU$4,,-Sens),OFFSET(AU$4,,-Sens),Chômés)))),IF(OR(AU$4=Tout_JF_P,NOT(NETWORKDAYS.INTL(AU$4,AU$4,Chômés))),"*",Montant),
"")))))),"")</f>
        <v/>
      </c>
      <c r="AV42" s="91" t="str">
        <f t="array" aca="1" ref="AV42" ca="1">IFERROR(IF(AV$4&lt;$D42,"",
IF(AV$4&gt;La_Dernière_Opération,"",
IF(AV$4=La_Dernière_Opération,Montant,
IF(AV$4=$D42,IF(OR(AV$4=Tout_JF_P,NOT(NETWORKDAYS.INTL(AV$4,AV$4,Chômés))),"*",Montant),
IF(_T_E=AV$4,IF(OR(AV$4=Tout_JF_P,NOT(NETWORKDAYS.INTL(AV$4,AV$4,Chômés))),"*",Montant),
IF(AND(OFFSET(AV42,,-Sens)&lt;&gt;"",OR(OFFSET(AV$4,,-Sens)=Tout_JF_P,NOT(NETWORKDAYS.INTL(OFFSET(AV$4,,-Sens),OFFSET(AV$4,,-Sens),Chômés)))),IF(OR(AV$4=Tout_JF_P,NOT(NETWORKDAYS.INTL(AV$4,AV$4,Chômés))),"*",Montant),
"")))))),"")</f>
        <v/>
      </c>
      <c r="AW42" s="91" t="str">
        <f t="array" aca="1" ref="AW42" ca="1">IFERROR(IF(AW$4&lt;$D42,"",
IF(AW$4&gt;La_Dernière_Opération,"",
IF(AW$4=La_Dernière_Opération,Montant,
IF(AW$4=$D42,IF(OR(AW$4=Tout_JF_P,NOT(NETWORKDAYS.INTL(AW$4,AW$4,Chômés))),"*",Montant),
IF(_T_E=AW$4,IF(OR(AW$4=Tout_JF_P,NOT(NETWORKDAYS.INTL(AW$4,AW$4,Chômés))),"*",Montant),
IF(AND(OFFSET(AW42,,-Sens)&lt;&gt;"",OR(OFFSET(AW$4,,-Sens)=Tout_JF_P,NOT(NETWORKDAYS.INTL(OFFSET(AW$4,,-Sens),OFFSET(AW$4,,-Sens),Chômés)))),IF(OR(AW$4=Tout_JF_P,NOT(NETWORKDAYS.INTL(AW$4,AW$4,Chômés))),"*",Montant),
"")))))),"")</f>
        <v/>
      </c>
      <c r="AX42" s="91" t="str">
        <f t="array" aca="1" ref="AX42" ca="1">IFERROR(IF(AX$4&lt;$D42,"",
IF(AX$4&gt;La_Dernière_Opération,"",
IF(AX$4=La_Dernière_Opération,Montant,
IF(AX$4=$D42,IF(OR(AX$4=Tout_JF_P,NOT(NETWORKDAYS.INTL(AX$4,AX$4,Chômés))),"*",Montant),
IF(_T_E=AX$4,IF(OR(AX$4=Tout_JF_P,NOT(NETWORKDAYS.INTL(AX$4,AX$4,Chômés))),"*",Montant),
IF(AND(OFFSET(AX42,,-Sens)&lt;&gt;"",OR(OFFSET(AX$4,,-Sens)=Tout_JF_P,NOT(NETWORKDAYS.INTL(OFFSET(AX$4,,-Sens),OFFSET(AX$4,,-Sens),Chômés)))),IF(OR(AX$4=Tout_JF_P,NOT(NETWORKDAYS.INTL(AX$4,AX$4,Chômés))),"*",Montant),
"")))))),"")</f>
        <v/>
      </c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  <c r="HP42" s="5"/>
      <c r="HQ42" s="5"/>
      <c r="HR42" s="5"/>
      <c r="HS42" s="5"/>
      <c r="HT42" s="5"/>
      <c r="HU42" s="5"/>
      <c r="HV42" s="5"/>
      <c r="HW42" s="5"/>
      <c r="HX42" s="5"/>
      <c r="HY42" s="5"/>
      <c r="HZ42" s="5"/>
      <c r="IA42" s="5"/>
      <c r="IB42" s="5"/>
      <c r="IC42" s="5"/>
      <c r="ID42" s="5"/>
      <c r="IE42" s="5"/>
      <c r="IF42" s="5"/>
      <c r="IG42" s="5"/>
      <c r="IH42" s="5"/>
      <c r="II42" s="5"/>
      <c r="IJ42" s="5"/>
      <c r="IK42" s="5"/>
      <c r="IL42" s="5"/>
      <c r="IM42" s="5"/>
      <c r="IN42" s="5"/>
      <c r="IO42" s="5"/>
      <c r="IP42" s="5"/>
      <c r="IQ42" s="5"/>
      <c r="IR42" s="5"/>
      <c r="IS42" s="5"/>
      <c r="IT42" s="5"/>
      <c r="IU42" s="5"/>
      <c r="IV42" s="5"/>
      <c r="IW42" s="5"/>
      <c r="IX42" s="5"/>
      <c r="IY42" s="5"/>
      <c r="IZ42" s="5"/>
      <c r="JA42" s="5"/>
      <c r="JB42" s="5"/>
      <c r="JC42" s="5"/>
      <c r="JD42" s="5"/>
      <c r="JE42" s="5"/>
      <c r="JF42" s="5"/>
      <c r="JG42" s="5"/>
      <c r="JH42" s="5"/>
      <c r="JI42" s="5"/>
      <c r="JJ42" s="5"/>
      <c r="JK42" s="5"/>
      <c r="JL42" s="5"/>
      <c r="JM42" s="5"/>
      <c r="JN42" s="5"/>
      <c r="JO42" s="5"/>
      <c r="JP42" s="5"/>
      <c r="JQ42" s="5"/>
      <c r="JR42" s="5"/>
      <c r="JS42" s="5"/>
      <c r="JT42" s="5"/>
      <c r="JU42" s="5"/>
      <c r="JV42" s="5"/>
      <c r="JW42" s="5"/>
      <c r="JX42" s="5"/>
      <c r="JY42" s="5"/>
      <c r="JZ42" s="5"/>
      <c r="KA42" s="5"/>
      <c r="KB42" s="5"/>
      <c r="KC42" s="5"/>
      <c r="KD42" s="5"/>
      <c r="KE42" s="5"/>
      <c r="KF42" s="5"/>
      <c r="KG42" s="5"/>
      <c r="KH42" s="5"/>
      <c r="KI42" s="5"/>
      <c r="KJ42" s="5"/>
      <c r="KK42" s="5"/>
      <c r="KL42" s="5"/>
      <c r="KM42" s="5"/>
      <c r="KN42" s="5"/>
      <c r="KO42" s="5"/>
      <c r="KP42" s="5"/>
      <c r="KQ42" s="5"/>
      <c r="KR42" s="5"/>
      <c r="KS42" s="5"/>
      <c r="KT42" s="5"/>
      <c r="KU42" s="5"/>
      <c r="KV42" s="5"/>
      <c r="KW42" s="5"/>
      <c r="KX42" s="5"/>
      <c r="KY42" s="5"/>
      <c r="KZ42" s="5"/>
      <c r="LA42" s="5"/>
      <c r="LB42" s="5"/>
      <c r="LC42" s="5"/>
      <c r="LD42" s="5"/>
      <c r="LE42" s="5"/>
      <c r="LF42" s="5"/>
      <c r="LG42" s="5"/>
      <c r="LH42" s="5"/>
      <c r="LI42" s="5"/>
      <c r="LJ42" s="5"/>
      <c r="LK42" s="5"/>
      <c r="LL42" s="5"/>
      <c r="LM42" s="5"/>
      <c r="LN42" s="5"/>
      <c r="LO42" s="5"/>
      <c r="LP42" s="5"/>
      <c r="LQ42" s="5"/>
      <c r="LR42" s="5"/>
      <c r="LS42" s="5"/>
      <c r="LT42" s="5"/>
      <c r="LU42" s="5"/>
      <c r="LV42" s="5"/>
      <c r="LW42" s="5"/>
      <c r="LX42" s="5"/>
      <c r="LY42" s="5"/>
      <c r="LZ42" s="5"/>
      <c r="MA42" s="5"/>
      <c r="MB42" s="5"/>
      <c r="MC42" s="5"/>
      <c r="MD42" s="5"/>
      <c r="ME42" s="5"/>
      <c r="MF42" s="5"/>
      <c r="MG42" s="5"/>
      <c r="MH42" s="5"/>
      <c r="MI42" s="5"/>
      <c r="MJ42" s="5"/>
      <c r="MK42" s="5"/>
      <c r="ML42" s="5"/>
      <c r="MM42" s="5"/>
      <c r="MN42" s="5"/>
      <c r="MO42" s="5"/>
      <c r="MP42" s="5"/>
      <c r="MQ42" s="5"/>
      <c r="MR42" s="5"/>
      <c r="MS42" s="5"/>
      <c r="MT42" s="5"/>
      <c r="MU42" s="5"/>
      <c r="MV42" s="5"/>
      <c r="MW42" s="5"/>
      <c r="MX42" s="5"/>
      <c r="MY42" s="5"/>
      <c r="MZ42" s="5"/>
      <c r="NA42" s="5"/>
      <c r="NB42" s="5"/>
      <c r="NC42" s="5"/>
      <c r="ND42" s="5"/>
      <c r="NE42" s="5"/>
      <c r="NF42" s="5"/>
      <c r="NG42" s="5"/>
      <c r="NH42" s="5"/>
      <c r="NI42" s="5"/>
      <c r="NJ42" s="5"/>
      <c r="NK42" s="5"/>
      <c r="NL42" s="5"/>
      <c r="NM42" s="5"/>
      <c r="NN42" s="5"/>
      <c r="NO42" s="5"/>
      <c r="NP42" s="5"/>
      <c r="NQ42" s="5"/>
      <c r="NR42" s="5"/>
      <c r="NS42" s="5"/>
      <c r="NT42" s="5"/>
      <c r="NU42" s="5"/>
      <c r="NV42" s="5"/>
      <c r="NW42" s="5"/>
      <c r="NX42" s="5"/>
      <c r="NY42" s="5"/>
      <c r="NZ42" s="5"/>
      <c r="OA42" s="5"/>
      <c r="OB42" s="5"/>
      <c r="OC42" s="5"/>
      <c r="OD42" s="5"/>
      <c r="OE42" s="5"/>
      <c r="OF42" s="5"/>
      <c r="OG42" s="5"/>
      <c r="OH42" s="5"/>
      <c r="OI42" s="5"/>
      <c r="OJ42" s="5"/>
      <c r="OK42" s="5"/>
      <c r="OL42" s="5"/>
      <c r="OM42" s="5"/>
      <c r="ON42" s="5"/>
      <c r="OO42" s="5"/>
      <c r="OP42" s="5"/>
      <c r="OQ42" s="5"/>
      <c r="OR42" s="5"/>
      <c r="OS42" s="5"/>
      <c r="OT42" s="5"/>
      <c r="OU42" s="5"/>
      <c r="OV42" s="5"/>
      <c r="OW42" s="5"/>
      <c r="OX42" s="5"/>
      <c r="OY42" s="5"/>
      <c r="OZ42" s="5"/>
      <c r="PA42" s="5"/>
      <c r="PB42" s="5"/>
      <c r="PC42" s="5"/>
      <c r="PD42" s="5"/>
      <c r="PE42" s="5"/>
      <c r="PF42" s="5"/>
      <c r="PG42" s="5"/>
      <c r="PH42" s="5"/>
      <c r="PI42" s="5"/>
      <c r="PJ42" s="5"/>
      <c r="PK42" s="5"/>
      <c r="PL42" s="5"/>
      <c r="PM42" s="5"/>
      <c r="PN42" s="5"/>
      <c r="PO42" s="5"/>
      <c r="PP42" s="5"/>
      <c r="PQ42" s="5"/>
      <c r="PR42" s="5"/>
      <c r="PS42" s="5"/>
      <c r="PT42" s="5"/>
      <c r="PU42" s="5"/>
      <c r="PV42" s="5"/>
      <c r="PW42" s="5"/>
      <c r="PX42" s="5"/>
      <c r="PY42" s="5"/>
      <c r="PZ42" s="5"/>
      <c r="QA42" s="5"/>
      <c r="QB42" s="5"/>
      <c r="QC42" s="5"/>
      <c r="QD42" s="5"/>
      <c r="QE42" s="5"/>
      <c r="QF42" s="5"/>
      <c r="QG42" s="5"/>
      <c r="QH42" s="5"/>
      <c r="QI42" s="5"/>
      <c r="QJ42" s="5"/>
      <c r="QK42" s="5"/>
      <c r="QL42" s="5"/>
      <c r="QM42" s="5"/>
      <c r="QN42" s="5"/>
      <c r="QO42" s="5"/>
      <c r="QP42" s="5"/>
      <c r="QQ42" s="5"/>
      <c r="QR42" s="5"/>
      <c r="QS42" s="5"/>
      <c r="QT42" s="5"/>
      <c r="QU42" s="5"/>
      <c r="QV42" s="5"/>
      <c r="QW42" s="5"/>
      <c r="QX42" s="5"/>
      <c r="QY42" s="5"/>
      <c r="QZ42" s="5"/>
      <c r="RA42" s="5"/>
      <c r="RB42" s="5"/>
      <c r="RC42" s="5"/>
      <c r="RD42" s="5"/>
      <c r="RE42" s="5"/>
      <c r="RF42" s="5"/>
      <c r="RG42" s="5"/>
      <c r="RH42" s="5"/>
      <c r="RI42" s="5"/>
      <c r="RJ42" s="5"/>
      <c r="RK42" s="5"/>
      <c r="RL42" s="5"/>
      <c r="RM42" s="5"/>
      <c r="RN42" s="5"/>
      <c r="RO42" s="5"/>
      <c r="RP42" s="5"/>
      <c r="RQ42" s="5"/>
      <c r="RR42" s="5"/>
      <c r="RS42" s="5"/>
      <c r="RT42" s="5"/>
      <c r="RU42" s="5"/>
      <c r="RV42" s="5"/>
      <c r="RW42" s="5"/>
      <c r="RX42" s="5"/>
      <c r="RY42" s="5"/>
      <c r="RZ42" s="5"/>
      <c r="SA42" s="5"/>
      <c r="SB42" s="5"/>
      <c r="SC42" s="5"/>
      <c r="SD42" s="5"/>
      <c r="SE42" s="5"/>
      <c r="SF42" s="5"/>
      <c r="SG42" s="5"/>
      <c r="SH42" s="5"/>
      <c r="SI42" s="5"/>
      <c r="SJ42" s="5"/>
      <c r="SK42" s="5"/>
      <c r="SL42" s="5"/>
      <c r="SM42" s="5"/>
      <c r="SN42" s="5"/>
      <c r="SO42" s="5"/>
      <c r="SP42" s="5"/>
      <c r="SQ42" s="5"/>
      <c r="SR42" s="5"/>
      <c r="SS42" s="5"/>
      <c r="ST42" s="5"/>
      <c r="SU42" s="5"/>
      <c r="SV42" s="5"/>
      <c r="SW42" s="5"/>
      <c r="SX42" s="5"/>
      <c r="SY42" s="5"/>
      <c r="SZ42" s="5"/>
      <c r="TA42" s="5"/>
      <c r="TB42" s="5"/>
      <c r="TC42" s="5"/>
      <c r="TD42" s="5"/>
      <c r="TE42" s="5"/>
      <c r="TF42" s="5"/>
      <c r="TG42" s="5"/>
      <c r="TH42" s="5"/>
      <c r="TI42" s="5"/>
      <c r="TJ42" s="5"/>
      <c r="TK42" s="5"/>
      <c r="TL42" s="5"/>
      <c r="TM42" s="5"/>
      <c r="TN42" s="5"/>
      <c r="TO42" s="5"/>
      <c r="TP42" s="5"/>
      <c r="TQ42" s="5"/>
      <c r="TR42" s="5"/>
      <c r="TS42" s="5"/>
      <c r="TT42" s="5"/>
      <c r="TU42" s="5"/>
      <c r="TV42" s="5"/>
      <c r="TW42" s="5"/>
      <c r="TX42" s="5"/>
      <c r="TY42" s="5"/>
      <c r="TZ42" s="5"/>
      <c r="UA42" s="5"/>
      <c r="UB42" s="5"/>
      <c r="UC42" s="5"/>
      <c r="UD42" s="5"/>
      <c r="UE42" s="5"/>
      <c r="UF42" s="5"/>
      <c r="UG42" s="5"/>
      <c r="UH42" s="5"/>
      <c r="UI42" s="5"/>
      <c r="UJ42" s="5"/>
      <c r="UK42" s="5"/>
      <c r="UL42" s="5"/>
      <c r="UM42" s="5"/>
      <c r="UN42" s="5"/>
      <c r="UO42" s="5"/>
      <c r="UP42" s="5"/>
      <c r="UQ42" s="5"/>
      <c r="UR42" s="5"/>
      <c r="US42" s="5"/>
      <c r="UT42" s="5"/>
      <c r="UU42" s="5"/>
      <c r="UV42" s="5"/>
      <c r="UW42" s="5"/>
      <c r="UX42" s="5"/>
      <c r="UY42" s="5"/>
      <c r="UZ42" s="5"/>
      <c r="VA42" s="5"/>
      <c r="VB42" s="5"/>
      <c r="VC42" s="5"/>
      <c r="VD42" s="5"/>
      <c r="VE42" s="5"/>
      <c r="VF42" s="5"/>
      <c r="VG42" s="5"/>
      <c r="VH42" s="5"/>
      <c r="VI42" s="5"/>
      <c r="VJ42" s="5"/>
      <c r="VK42" s="5"/>
      <c r="VL42" s="5"/>
      <c r="VM42" s="5"/>
      <c r="VN42" s="5"/>
      <c r="VO42" s="5"/>
      <c r="VP42" s="5"/>
      <c r="VQ42" s="5"/>
      <c r="VR42" s="5"/>
      <c r="VS42" s="5"/>
      <c r="VT42" s="5"/>
      <c r="VU42" s="5"/>
      <c r="VV42" s="5"/>
      <c r="VW42" s="5"/>
      <c r="VX42" s="5"/>
      <c r="VY42" s="5"/>
      <c r="VZ42" s="5"/>
      <c r="WA42" s="5"/>
      <c r="WB42" s="5"/>
      <c r="WC42" s="5"/>
      <c r="WD42" s="5"/>
      <c r="WE42" s="5"/>
      <c r="WF42" s="5"/>
      <c r="WG42" s="5"/>
      <c r="WH42" s="5"/>
      <c r="WI42" s="5"/>
      <c r="WJ42" s="5"/>
      <c r="WK42" s="5"/>
      <c r="WL42" s="5"/>
      <c r="WM42" s="5"/>
      <c r="WN42" s="5"/>
      <c r="WO42" s="5"/>
      <c r="WP42" s="5"/>
      <c r="WQ42" s="5"/>
      <c r="WR42" s="5"/>
      <c r="WS42" s="5"/>
      <c r="WT42" s="5"/>
      <c r="WU42" s="5"/>
      <c r="WV42" s="5"/>
      <c r="WW42" s="5"/>
      <c r="WX42" s="5"/>
      <c r="WY42" s="5"/>
      <c r="WZ42" s="5"/>
      <c r="XA42" s="5"/>
      <c r="XB42" s="5"/>
      <c r="XC42" s="5"/>
      <c r="XD42" s="5"/>
      <c r="XE42" s="5"/>
      <c r="XF42" s="5"/>
      <c r="XG42" s="5"/>
      <c r="XH42" s="5"/>
      <c r="XI42" s="5"/>
      <c r="XJ42" s="5"/>
      <c r="XK42" s="5"/>
      <c r="XL42" s="5"/>
      <c r="XM42" s="5"/>
      <c r="XN42" s="5"/>
      <c r="XO42" s="5"/>
      <c r="XP42" s="5"/>
      <c r="XQ42" s="5"/>
      <c r="XR42" s="5"/>
      <c r="XS42" s="5"/>
      <c r="XT42" s="5"/>
      <c r="XU42" s="5"/>
      <c r="XV42" s="5"/>
      <c r="XW42" s="5"/>
      <c r="XX42" s="5"/>
      <c r="XY42" s="5"/>
      <c r="XZ42" s="5"/>
      <c r="YA42" s="5"/>
      <c r="YB42" s="5"/>
      <c r="YC42" s="5"/>
      <c r="YD42" s="5"/>
      <c r="YE42" s="5"/>
      <c r="YF42" s="5"/>
      <c r="YG42" s="5"/>
      <c r="YH42" s="5"/>
      <c r="YI42" s="5"/>
      <c r="YJ42" s="5"/>
      <c r="YK42" s="5"/>
      <c r="YL42" s="5"/>
      <c r="YM42" s="5"/>
      <c r="YN42" s="5"/>
      <c r="YO42" s="5"/>
      <c r="YP42" s="5"/>
      <c r="YQ42" s="5"/>
      <c r="YR42" s="5"/>
      <c r="YS42" s="5"/>
      <c r="YT42" s="5"/>
      <c r="YU42" s="5"/>
      <c r="YV42" s="5"/>
      <c r="YW42" s="5"/>
      <c r="YX42" s="5"/>
      <c r="YY42" s="5"/>
      <c r="YZ42" s="5"/>
      <c r="ZA42" s="5"/>
      <c r="ZB42" s="5"/>
      <c r="ZC42" s="5"/>
      <c r="ZD42" s="5"/>
      <c r="ZE42" s="5"/>
      <c r="ZF42" s="5"/>
      <c r="ZG42" s="5"/>
      <c r="ZH42" s="5"/>
      <c r="ZI42" s="5"/>
      <c r="ZJ42" s="5"/>
      <c r="ZK42" s="5"/>
      <c r="ZL42" s="5"/>
      <c r="ZM42" s="5"/>
      <c r="ZN42" s="5"/>
      <c r="ZO42" s="5"/>
      <c r="ZP42" s="5"/>
      <c r="ZQ42" s="5"/>
      <c r="ZR42" s="5"/>
      <c r="ZS42" s="5"/>
      <c r="ZT42" s="5"/>
      <c r="ZU42" s="5"/>
      <c r="ZV42" s="5"/>
      <c r="ZW42" s="5"/>
      <c r="ZX42" s="5"/>
      <c r="ZY42" s="5"/>
      <c r="ZZ42" s="5"/>
    </row>
    <row r="43" spans="1:702" ht="26.25" x14ac:dyDescent="0.25">
      <c r="A43" s="61" t="s">
        <v>150</v>
      </c>
      <c r="B43" s="44" t="s">
        <v>168</v>
      </c>
      <c r="C43" s="35"/>
      <c r="D43" s="56">
        <v>43862</v>
      </c>
      <c r="E43" s="30" t="s">
        <v>54</v>
      </c>
      <c r="F43" s="30">
        <v>10000</v>
      </c>
      <c r="G43" s="35"/>
      <c r="H43" s="56">
        <f t="array" aca="1" ref="H43" ca="1">IF(OR($D43=Fériés,$D43=Ponts,NOT(NETWORKDAYS.INTL($D43,$D43,Chômés))),"Erreur de",IF($D43="","Absence de",IFERROR(
IF($I43="Terminé","Opération",
IF(TODAY()&lt;=$D43,$D43,
IF($I43&lt;WORKDAY.INTL(Prochaine_Echéance,IF(OR(WORKDAY.INTL(Prochaine_Echéance,0,Chômés,Tout_JF_P)=Tout_JF_P),1,0)*Sens,Chômés,Tout_JF_P),
$I43,
WORKDAY.INTL(Prochaine_Echéance,IF(OR(WORKDAY.INTL(Prochaine_Echéance,0,Chômés,Tout_JF_P)=Tout_JF_P),1,0)*Sens,Chômés,Tout_JF_P))
)),
IF($D43="","Absence de","Erreur de"))))</f>
        <v>43952</v>
      </c>
      <c r="I43" s="60" t="str">
        <f t="array" aca="1" ref="I43" ca="1">IF(OR($D43=Fériés,$D43=Ponts,NOT(NETWORKDAYS.INTL($D43,$D43,Chômés))),"date de début",IFERROR(
IF(La_Dernière_Opération&gt;EDATE($D43,100),"Perpétuel",
IF(La_Dernière_Opération&lt;TODAY(),"Terminé",La_Dernière_Opération)),IF(AND(ISNUMBER($D43),$E43=""),"périodicité","date de début")))</f>
        <v>Perpétuel</v>
      </c>
      <c r="J43" s="40" t="str">
        <f t="array" aca="1" ref="J43" ca="1">IFERROR(IF(J$4&lt;$D43,"",
IF(J$4&gt;La_Dernière_Opération,"",
IF(J$4=La_Dernière_Opération,Montant,
IF(J$4=$D43,IF(OR(J$4=Tout_JF_P,NOT(NETWORKDAYS.INTL(J$4,J$4,Chômés))),"*",Montant),
IF(_T_E=J$4,IF(OR(J$4=Tout_JF_P,NOT(NETWORKDAYS.INTL(J$4,J$4,Chômés))),"*",Montant),
IF(AND(OFFSET(J43,,-Sens)&lt;&gt;"",OR(OFFSET(J$4,,-Sens)=Tout_JF_P,NOT(NETWORKDAYS.INTL(OFFSET(J$4,,-Sens),OFFSET(J$4,,-Sens),Chômés)))),IF(OR(J$4=Tout_JF_P,NOT(NETWORKDAYS.INTL(J$4,J$4,Chômés))),"*",Montant),
"")))))),"")</f>
        <v/>
      </c>
      <c r="K43" s="40" t="str">
        <f t="array" aca="1" ref="K43" ca="1">IFERROR(IF(K$4&lt;$D43,"",
IF(K$4&gt;La_Dernière_Opération,"",
IF(K$4=La_Dernière_Opération,Montant,
IF(K$4=$D43,IF(OR(K$4=Tout_JF_P,NOT(NETWORKDAYS.INTL(K$4,K$4,Chômés))),"*",Montant),
IF(_T_E=K$4,IF(OR(K$4=Tout_JF_P,NOT(NETWORKDAYS.INTL(K$4,K$4,Chômés))),"*",Montant),
IF(AND(OFFSET(K43,,-Sens)&lt;&gt;"",OR(OFFSET(K$4,,-Sens)=Tout_JF_P,NOT(NETWORKDAYS.INTL(OFFSET(K$4,,-Sens),OFFSET(K$4,,-Sens),Chômés)))),IF(OR(K$4=Tout_JF_P,NOT(NETWORKDAYS.INTL(K$4,K$4,Chômés))),"*",Montant),
"")))))),"")</f>
        <v/>
      </c>
      <c r="L43" s="40" t="str">
        <f t="array" aca="1" ref="L43" ca="1">IFERROR(IF(L$4&lt;$D43,"",
IF(L$4&gt;La_Dernière_Opération,"",
IF(L$4=La_Dernière_Opération,Montant,
IF(L$4=$D43,IF(OR(L$4=Tout_JF_P,NOT(NETWORKDAYS.INTL(L$4,L$4,Chômés))),"*",Montant),
IF(_T_E=L$4,IF(OR(L$4=Tout_JF_P,NOT(NETWORKDAYS.INTL(L$4,L$4,Chômés))),"*",Montant),
IF(AND(OFFSET(L43,,-Sens)&lt;&gt;"",OR(OFFSET(L$4,,-Sens)=Tout_JF_P,NOT(NETWORKDAYS.INTL(OFFSET(L$4,,-Sens),OFFSET(L$4,,-Sens),Chômés)))),IF(OR(L$4=Tout_JF_P,NOT(NETWORKDAYS.INTL(L$4,L$4,Chômés))),"*",Montant),
"")))))),"")</f>
        <v/>
      </c>
      <c r="M43" s="40" t="str">
        <f t="array" aca="1" ref="M43" ca="1">IFERROR(IF(M$4&lt;$D43,"",
IF(M$4&gt;La_Dernière_Opération,"",
IF(M$4=La_Dernière_Opération,Montant,
IF(M$4=$D43,IF(OR(M$4=Tout_JF_P,NOT(NETWORKDAYS.INTL(M$4,M$4,Chômés))),"*",Montant),
IF(_T_E=M$4,IF(OR(M$4=Tout_JF_P,NOT(NETWORKDAYS.INTL(M$4,M$4,Chômés))),"*",Montant),
IF(AND(OFFSET(M43,,-Sens)&lt;&gt;"",OR(OFFSET(M$4,,-Sens)=Tout_JF_P,NOT(NETWORKDAYS.INTL(OFFSET(M$4,,-Sens),OFFSET(M$4,,-Sens),Chômés)))),IF(OR(M$4=Tout_JF_P,NOT(NETWORKDAYS.INTL(M$4,M$4,Chômés))),"*",Montant),
"")))))),"")</f>
        <v/>
      </c>
      <c r="N43" s="40" t="str">
        <f t="array" aca="1" ref="N43" ca="1">IFERROR(IF(N$4&lt;$D43,"",
IF(N$4&gt;La_Dernière_Opération,"",
IF(N$4=La_Dernière_Opération,Montant,
IF(N$4=$D43,IF(OR(N$4=Tout_JF_P,NOT(NETWORKDAYS.INTL(N$4,N$4,Chômés))),"*",Montant),
IF(_T_E=N$4,IF(OR(N$4=Tout_JF_P,NOT(NETWORKDAYS.INTL(N$4,N$4,Chômés))),"*",Montant),
IF(AND(OFFSET(N43,,-Sens)&lt;&gt;"",OR(OFFSET(N$4,,-Sens)=Tout_JF_P,NOT(NETWORKDAYS.INTL(OFFSET(N$4,,-Sens),OFFSET(N$4,,-Sens),Chômés)))),IF(OR(N$4=Tout_JF_P,NOT(NETWORKDAYS.INTL(N$4,N$4,Chômés))),"*",Montant),
"")))))),"")</f>
        <v>VT</v>
      </c>
      <c r="O43" s="40" t="str">
        <f t="array" aca="1" ref="O43" ca="1">IFERROR(IF(O$4&lt;$D43,"",
IF(O$4&gt;La_Dernière_Opération,"",
IF(O$4=La_Dernière_Opération,Montant,
IF(O$4=$D43,IF(OR(O$4=Tout_JF_P,NOT(NETWORKDAYS.INTL(O$4,O$4,Chômés))),"*",Montant),
IF(_T_E=O$4,IF(OR(O$4=Tout_JF_P,NOT(NETWORKDAYS.INTL(O$4,O$4,Chômés))),"*",Montant),
IF(AND(OFFSET(O43,,-Sens)&lt;&gt;"",OR(OFFSET(O$4,,-Sens)=Tout_JF_P,NOT(NETWORKDAYS.INTL(OFFSET(O$4,,-Sens),OFFSET(O$4,,-Sens),Chômés)))),IF(OR(O$4=Tout_JF_P,NOT(NETWORKDAYS.INTL(O$4,O$4,Chômés))),"*",Montant),
"")))))),"")</f>
        <v/>
      </c>
      <c r="P43" s="40" t="str">
        <f t="array" aca="1" ref="P43" ca="1">IFERROR(IF(P$4&lt;$D43,"",
IF(P$4&gt;La_Dernière_Opération,"",
IF(P$4=La_Dernière_Opération,Montant,
IF(P$4=$D43,IF(OR(P$4=Tout_JF_P,NOT(NETWORKDAYS.INTL(P$4,P$4,Chômés))),"*",Montant),
IF(_T_E=P$4,IF(OR(P$4=Tout_JF_P,NOT(NETWORKDAYS.INTL(P$4,P$4,Chômés))),"*",Montant),
IF(AND(OFFSET(P43,,-Sens)&lt;&gt;"",OR(OFFSET(P$4,,-Sens)=Tout_JF_P,NOT(NETWORKDAYS.INTL(OFFSET(P$4,,-Sens),OFFSET(P$4,,-Sens),Chômés)))),IF(OR(P$4=Tout_JF_P,NOT(NETWORKDAYS.INTL(P$4,P$4,Chômés))),"*",Montant),
"")))))),"")</f>
        <v/>
      </c>
      <c r="Q43" s="40" t="str">
        <f t="array" aca="1" ref="Q43" ca="1">IFERROR(IF(Q$4&lt;$D43,"",
IF(Q$4&gt;La_Dernière_Opération,"",
IF(Q$4=La_Dernière_Opération,Montant,
IF(Q$4=$D43,IF(OR(Q$4=Tout_JF_P,NOT(NETWORKDAYS.INTL(Q$4,Q$4,Chômés))),"*",Montant),
IF(_T_E=Q$4,IF(OR(Q$4=Tout_JF_P,NOT(NETWORKDAYS.INTL(Q$4,Q$4,Chômés))),"*",Montant),
IF(AND(OFFSET(Q43,,-Sens)&lt;&gt;"",OR(OFFSET(Q$4,,-Sens)=Tout_JF_P,NOT(NETWORKDAYS.INTL(OFFSET(Q$4,,-Sens),OFFSET(Q$4,,-Sens),Chômés)))),IF(OR(Q$4=Tout_JF_P,NOT(NETWORKDAYS.INTL(Q$4,Q$4,Chômés))),"*",Montant),
"")))))),"")</f>
        <v/>
      </c>
      <c r="R43" s="91" t="str">
        <f t="array" aca="1" ref="R43" ca="1">IFERROR(IF(R$4&lt;$D43,"",
IF(R$4&gt;La_Dernière_Opération,"",
IF(R$4=La_Dernière_Opération,Montant,
IF(R$4=$D43,IF(OR(R$4=Tout_JF_P,NOT(NETWORKDAYS.INTL(R$4,R$4,Chômés))),"*",Montant),
IF(_T_E=R$4,IF(OR(R$4=Tout_JF_P,NOT(NETWORKDAYS.INTL(R$4,R$4,Chômés))),"*",Montant),
IF(AND(OFFSET(R43,,-Sens)&lt;&gt;"",OR(OFFSET(R$4,,-Sens)=Tout_JF_P,NOT(NETWORKDAYS.INTL(OFFSET(R$4,,-Sens),OFFSET(R$4,,-Sens),Chômés)))),IF(OR(R$4=Tout_JF_P,NOT(NETWORKDAYS.INTL(R$4,R$4,Chômés))),"*",Montant),
"")))))),"")</f>
        <v/>
      </c>
      <c r="S43" s="91" t="str">
        <f t="array" aca="1" ref="S43" ca="1">IFERROR(IF(S$4&lt;$D43,"",
IF(S$4&gt;La_Dernière_Opération,"",
IF(S$4=La_Dernière_Opération,Montant,
IF(S$4=$D43,IF(OR(S$4=Tout_JF_P,NOT(NETWORKDAYS.INTL(S$4,S$4,Chômés))),"*",Montant),
IF(_T_E=S$4,IF(OR(S$4=Tout_JF_P,NOT(NETWORKDAYS.INTL(S$4,S$4,Chômés))),"*",Montant),
IF(AND(OFFSET(S43,,-Sens)&lt;&gt;"",OR(OFFSET(S$4,,-Sens)=Tout_JF_P,NOT(NETWORKDAYS.INTL(OFFSET(S$4,,-Sens),OFFSET(S$4,,-Sens),Chômés)))),IF(OR(S$4=Tout_JF_P,NOT(NETWORKDAYS.INTL(S$4,S$4,Chômés))),"*",Montant),
"")))))),"")</f>
        <v/>
      </c>
      <c r="T43" s="91" t="str">
        <f t="array" aca="1" ref="T43" ca="1">IFERROR(IF(T$4&lt;$D43,"",
IF(T$4&gt;La_Dernière_Opération,"",
IF(T$4=La_Dernière_Opération,Montant,
IF(T$4=$D43,IF(OR(T$4=Tout_JF_P,NOT(NETWORKDAYS.INTL(T$4,T$4,Chômés))),"*",Montant),
IF(_T_E=T$4,IF(OR(T$4=Tout_JF_P,NOT(NETWORKDAYS.INTL(T$4,T$4,Chômés))),"*",Montant),
IF(AND(OFFSET(T43,,-Sens)&lt;&gt;"",OR(OFFSET(T$4,,-Sens)=Tout_JF_P,NOT(NETWORKDAYS.INTL(OFFSET(T$4,,-Sens),OFFSET(T$4,,-Sens),Chômés)))),IF(OR(T$4=Tout_JF_P,NOT(NETWORKDAYS.INTL(T$4,T$4,Chômés))),"*",Montant),
"")))))),"")</f>
        <v/>
      </c>
      <c r="U43" s="91" t="str">
        <f t="array" aca="1" ref="U43" ca="1">IFERROR(IF(U$4&lt;$D43,"",
IF(U$4&gt;La_Dernière_Opération,"",
IF(U$4=La_Dernière_Opération,Montant,
IF(U$4=$D43,IF(OR(U$4=Tout_JF_P,NOT(NETWORKDAYS.INTL(U$4,U$4,Chômés))),"*",Montant),
IF(_T_E=U$4,IF(OR(U$4=Tout_JF_P,NOT(NETWORKDAYS.INTL(U$4,U$4,Chômés))),"*",Montant),
IF(AND(OFFSET(U43,,-Sens)&lt;&gt;"",OR(OFFSET(U$4,,-Sens)=Tout_JF_P,NOT(NETWORKDAYS.INTL(OFFSET(U$4,,-Sens),OFFSET(U$4,,-Sens),Chômés)))),IF(OR(U$4=Tout_JF_P,NOT(NETWORKDAYS.INTL(U$4,U$4,Chômés))),"*",Montant),
"")))))),"")</f>
        <v/>
      </c>
      <c r="V43" s="91" t="str">
        <f t="array" aca="1" ref="V43" ca="1">IFERROR(IF(V$4&lt;$D43,"",
IF(V$4&gt;La_Dernière_Opération,"",
IF(V$4=La_Dernière_Opération,Montant,
IF(V$4=$D43,IF(OR(V$4=Tout_JF_P,NOT(NETWORKDAYS.INTL(V$4,V$4,Chômés))),"*",Montant),
IF(_T_E=V$4,IF(OR(V$4=Tout_JF_P,NOT(NETWORKDAYS.INTL(V$4,V$4,Chômés))),"*",Montant),
IF(AND(OFFSET(V43,,-Sens)&lt;&gt;"",OR(OFFSET(V$4,,-Sens)=Tout_JF_P,NOT(NETWORKDAYS.INTL(OFFSET(V$4,,-Sens),OFFSET(V$4,,-Sens),Chômés)))),IF(OR(V$4=Tout_JF_P,NOT(NETWORKDAYS.INTL(V$4,V$4,Chômés))),"*",Montant),
"")))))),"")</f>
        <v/>
      </c>
      <c r="W43" s="91" t="str">
        <f t="array" aca="1" ref="W43" ca="1">IFERROR(IF(W$4&lt;$D43,"",
IF(W$4&gt;La_Dernière_Opération,"",
IF(W$4=La_Dernière_Opération,Montant,
IF(W$4=$D43,IF(OR(W$4=Tout_JF_P,NOT(NETWORKDAYS.INTL(W$4,W$4,Chômés))),"*",Montant),
IF(_T_E=W$4,IF(OR(W$4=Tout_JF_P,NOT(NETWORKDAYS.INTL(W$4,W$4,Chômés))),"*",Montant),
IF(AND(OFFSET(W43,,-Sens)&lt;&gt;"",OR(OFFSET(W$4,,-Sens)=Tout_JF_P,NOT(NETWORKDAYS.INTL(OFFSET(W$4,,-Sens),OFFSET(W$4,,-Sens),Chômés)))),IF(OR(W$4=Tout_JF_P,NOT(NETWORKDAYS.INTL(W$4,W$4,Chômés))),"*",Montant),
"")))))),"")</f>
        <v/>
      </c>
      <c r="X43" s="91" t="str">
        <f t="array" aca="1" ref="X43" ca="1">IFERROR(IF(X$4&lt;$D43,"",
IF(X$4&gt;La_Dernière_Opération,"",
IF(X$4=La_Dernière_Opération,Montant,
IF(X$4=$D43,IF(OR(X$4=Tout_JF_P,NOT(NETWORKDAYS.INTL(X$4,X$4,Chômés))),"*",Montant),
IF(_T_E=X$4,IF(OR(X$4=Tout_JF_P,NOT(NETWORKDAYS.INTL(X$4,X$4,Chômés))),"*",Montant),
IF(AND(OFFSET(X43,,-Sens)&lt;&gt;"",OR(OFFSET(X$4,,-Sens)=Tout_JF_P,NOT(NETWORKDAYS.INTL(OFFSET(X$4,,-Sens),OFFSET(X$4,,-Sens),Chômés)))),IF(OR(X$4=Tout_JF_P,NOT(NETWORKDAYS.INTL(X$4,X$4,Chômés))),"*",Montant),
"")))))),"")</f>
        <v/>
      </c>
      <c r="Y43" s="91" t="str">
        <f t="array" aca="1" ref="Y43" ca="1">IFERROR(IF(Y$4&lt;$D43,"",
IF(Y$4&gt;La_Dernière_Opération,"",
IF(Y$4=La_Dernière_Opération,Montant,
IF(Y$4=$D43,IF(OR(Y$4=Tout_JF_P,NOT(NETWORKDAYS.INTL(Y$4,Y$4,Chômés))),"*",Montant),
IF(_T_E=Y$4,IF(OR(Y$4=Tout_JF_P,NOT(NETWORKDAYS.INTL(Y$4,Y$4,Chômés))),"*",Montant),
IF(AND(OFFSET(Y43,,-Sens)&lt;&gt;"",OR(OFFSET(Y$4,,-Sens)=Tout_JF_P,NOT(NETWORKDAYS.INTL(OFFSET(Y$4,,-Sens),OFFSET(Y$4,,-Sens),Chômés)))),IF(OR(Y$4=Tout_JF_P,NOT(NETWORKDAYS.INTL(Y$4,Y$4,Chômés))),"*",Montant),
"")))))),"")</f>
        <v/>
      </c>
      <c r="Z43" s="91" t="str">
        <f t="array" aca="1" ref="Z43" ca="1">IFERROR(IF(Z$4&lt;$D43,"",
IF(Z$4&gt;La_Dernière_Opération,"",
IF(Z$4=La_Dernière_Opération,Montant,
IF(Z$4=$D43,IF(OR(Z$4=Tout_JF_P,NOT(NETWORKDAYS.INTL(Z$4,Z$4,Chômés))),"*",Montant),
IF(_T_E=Z$4,IF(OR(Z$4=Tout_JF_P,NOT(NETWORKDAYS.INTL(Z$4,Z$4,Chômés))),"*",Montant),
IF(AND(OFFSET(Z43,,-Sens)&lt;&gt;"",OR(OFFSET(Z$4,,-Sens)=Tout_JF_P,NOT(NETWORKDAYS.INTL(OFFSET(Z$4,,-Sens),OFFSET(Z$4,,-Sens),Chômés)))),IF(OR(Z$4=Tout_JF_P,NOT(NETWORKDAYS.INTL(Z$4,Z$4,Chômés))),"*",Montant),
"")))))),"")</f>
        <v/>
      </c>
      <c r="AA43" s="91" t="str">
        <f t="array" aca="1" ref="AA43" ca="1">IFERROR(IF(AA$4&lt;$D43,"",
IF(AA$4&gt;La_Dernière_Opération,"",
IF(AA$4=La_Dernière_Opération,Montant,
IF(AA$4=$D43,IF(OR(AA$4=Tout_JF_P,NOT(NETWORKDAYS.INTL(AA$4,AA$4,Chômés))),"*",Montant),
IF(_T_E=AA$4,IF(OR(AA$4=Tout_JF_P,NOT(NETWORKDAYS.INTL(AA$4,AA$4,Chômés))),"*",Montant),
IF(AND(OFFSET(AA43,,-Sens)&lt;&gt;"",OR(OFFSET(AA$4,,-Sens)=Tout_JF_P,NOT(NETWORKDAYS.INTL(OFFSET(AA$4,,-Sens),OFFSET(AA$4,,-Sens),Chômés)))),IF(OR(AA$4=Tout_JF_P,NOT(NETWORKDAYS.INTL(AA$4,AA$4,Chômés))),"*",Montant),
"")))))),"")</f>
        <v/>
      </c>
      <c r="AB43" s="91" t="str">
        <f t="array" aca="1" ref="AB43" ca="1">IFERROR(IF(AB$4&lt;$D43,"",
IF(AB$4&gt;La_Dernière_Opération,"",
IF(AB$4=La_Dernière_Opération,Montant,
IF(AB$4=$D43,IF(OR(AB$4=Tout_JF_P,NOT(NETWORKDAYS.INTL(AB$4,AB$4,Chômés))),"*",Montant),
IF(_T_E=AB$4,IF(OR(AB$4=Tout_JF_P,NOT(NETWORKDAYS.INTL(AB$4,AB$4,Chômés))),"*",Montant),
IF(AND(OFFSET(AB43,,-Sens)&lt;&gt;"",OR(OFFSET(AB$4,,-Sens)=Tout_JF_P,NOT(NETWORKDAYS.INTL(OFFSET(AB$4,,-Sens),OFFSET(AB$4,,-Sens),Chômés)))),IF(OR(AB$4=Tout_JF_P,NOT(NETWORKDAYS.INTL(AB$4,AB$4,Chômés))),"*",Montant),
"")))))),"")</f>
        <v/>
      </c>
      <c r="AC43" s="91" t="str">
        <f t="array" aca="1" ref="AC43" ca="1">IFERROR(IF(AC$4&lt;$D43,"",
IF(AC$4&gt;La_Dernière_Opération,"",
IF(AC$4=La_Dernière_Opération,Montant,
IF(AC$4=$D43,IF(OR(AC$4=Tout_JF_P,NOT(NETWORKDAYS.INTL(AC$4,AC$4,Chômés))),"*",Montant),
IF(_T_E=AC$4,IF(OR(AC$4=Tout_JF_P,NOT(NETWORKDAYS.INTL(AC$4,AC$4,Chômés))),"*",Montant),
IF(AND(OFFSET(AC43,,-Sens)&lt;&gt;"",OR(OFFSET(AC$4,,-Sens)=Tout_JF_P,NOT(NETWORKDAYS.INTL(OFFSET(AC$4,,-Sens),OFFSET(AC$4,,-Sens),Chômés)))),IF(OR(AC$4=Tout_JF_P,NOT(NETWORKDAYS.INTL(AC$4,AC$4,Chômés))),"*",Montant),
"")))))),"")</f>
        <v/>
      </c>
      <c r="AD43" s="91" t="str">
        <f t="array" aca="1" ref="AD43" ca="1">IFERROR(IF(AD$4&lt;$D43,"",
IF(AD$4&gt;La_Dernière_Opération,"",
IF(AD$4=La_Dernière_Opération,Montant,
IF(AD$4=$D43,IF(OR(AD$4=Tout_JF_P,NOT(NETWORKDAYS.INTL(AD$4,AD$4,Chômés))),"*",Montant),
IF(_T_E=AD$4,IF(OR(AD$4=Tout_JF_P,NOT(NETWORKDAYS.INTL(AD$4,AD$4,Chômés))),"*",Montant),
IF(AND(OFFSET(AD43,,-Sens)&lt;&gt;"",OR(OFFSET(AD$4,,-Sens)=Tout_JF_P,NOT(NETWORKDAYS.INTL(OFFSET(AD$4,,-Sens),OFFSET(AD$4,,-Sens),Chômés)))),IF(OR(AD$4=Tout_JF_P,NOT(NETWORKDAYS.INTL(AD$4,AD$4,Chômés))),"*",Montant),
"")))))),"")</f>
        <v/>
      </c>
      <c r="AE43" s="91" t="str">
        <f t="array" aca="1" ref="AE43" ca="1">IFERROR(IF(AE$4&lt;$D43,"",
IF(AE$4&gt;La_Dernière_Opération,"",
IF(AE$4=La_Dernière_Opération,Montant,
IF(AE$4=$D43,IF(OR(AE$4=Tout_JF_P,NOT(NETWORKDAYS.INTL(AE$4,AE$4,Chômés))),"*",Montant),
IF(_T_E=AE$4,IF(OR(AE$4=Tout_JF_P,NOT(NETWORKDAYS.INTL(AE$4,AE$4,Chômés))),"*",Montant),
IF(AND(OFFSET(AE43,,-Sens)&lt;&gt;"",OR(OFFSET(AE$4,,-Sens)=Tout_JF_P,NOT(NETWORKDAYS.INTL(OFFSET(AE$4,,-Sens),OFFSET(AE$4,,-Sens),Chômés)))),IF(OR(AE$4=Tout_JF_P,NOT(NETWORKDAYS.INTL(AE$4,AE$4,Chômés))),"*",Montant),
"")))))),"")</f>
        <v/>
      </c>
      <c r="AF43" s="91" t="str">
        <f t="array" aca="1" ref="AF43" ca="1">IFERROR(IF(AF$4&lt;$D43,"",
IF(AF$4&gt;La_Dernière_Opération,"",
IF(AF$4=La_Dernière_Opération,Montant,
IF(AF$4=$D43,IF(OR(AF$4=Tout_JF_P,NOT(NETWORKDAYS.INTL(AF$4,AF$4,Chômés))),"*",Montant),
IF(_T_E=AF$4,IF(OR(AF$4=Tout_JF_P,NOT(NETWORKDAYS.INTL(AF$4,AF$4,Chômés))),"*",Montant),
IF(AND(OFFSET(AF43,,-Sens)&lt;&gt;"",OR(OFFSET(AF$4,,-Sens)=Tout_JF_P,NOT(NETWORKDAYS.INTL(OFFSET(AF$4,,-Sens),OFFSET(AF$4,,-Sens),Chômés)))),IF(OR(AF$4=Tout_JF_P,NOT(NETWORKDAYS.INTL(AF$4,AF$4,Chômés))),"*",Montant),
"")))))),"")</f>
        <v/>
      </c>
      <c r="AG43" s="91" t="str">
        <f t="array" aca="1" ref="AG43" ca="1">IFERROR(IF(AG$4&lt;$D43,"",
IF(AG$4&gt;La_Dernière_Opération,"",
IF(AG$4=La_Dernière_Opération,Montant,
IF(AG$4=$D43,IF(OR(AG$4=Tout_JF_P,NOT(NETWORKDAYS.INTL(AG$4,AG$4,Chômés))),"*",Montant),
IF(_T_E=AG$4,IF(OR(AG$4=Tout_JF_P,NOT(NETWORKDAYS.INTL(AG$4,AG$4,Chômés))),"*",Montant),
IF(AND(OFFSET(AG43,,-Sens)&lt;&gt;"",OR(OFFSET(AG$4,,-Sens)=Tout_JF_P,NOT(NETWORKDAYS.INTL(OFFSET(AG$4,,-Sens),OFFSET(AG$4,,-Sens),Chômés)))),IF(OR(AG$4=Tout_JF_P,NOT(NETWORKDAYS.INTL(AG$4,AG$4,Chômés))),"*",Montant),
"")))))),"")</f>
        <v/>
      </c>
      <c r="AH43" s="91" t="str">
        <f t="array" aca="1" ref="AH43" ca="1">IFERROR(IF(AH$4&lt;$D43,"",
IF(AH$4&gt;La_Dernière_Opération,"",
IF(AH$4=La_Dernière_Opération,Montant,
IF(AH$4=$D43,IF(OR(AH$4=Tout_JF_P,NOT(NETWORKDAYS.INTL(AH$4,AH$4,Chômés))),"*",Montant),
IF(_T_E=AH$4,IF(OR(AH$4=Tout_JF_P,NOT(NETWORKDAYS.INTL(AH$4,AH$4,Chômés))),"*",Montant),
IF(AND(OFFSET(AH43,,-Sens)&lt;&gt;"",OR(OFFSET(AH$4,,-Sens)=Tout_JF_P,NOT(NETWORKDAYS.INTL(OFFSET(AH$4,,-Sens),OFFSET(AH$4,,-Sens),Chômés)))),IF(OR(AH$4=Tout_JF_P,NOT(NETWORKDAYS.INTL(AH$4,AH$4,Chômés))),"*",Montant),
"")))))),"")</f>
        <v/>
      </c>
      <c r="AI43" s="91" t="str">
        <f t="array" aca="1" ref="AI43" ca="1">IFERROR(IF(AI$4&lt;$D43,"",
IF(AI$4&gt;La_Dernière_Opération,"",
IF(AI$4=La_Dernière_Opération,Montant,
IF(AI$4=$D43,IF(OR(AI$4=Tout_JF_P,NOT(NETWORKDAYS.INTL(AI$4,AI$4,Chômés))),"*",Montant),
IF(_T_E=AI$4,IF(OR(AI$4=Tout_JF_P,NOT(NETWORKDAYS.INTL(AI$4,AI$4,Chômés))),"*",Montant),
IF(AND(OFFSET(AI43,,-Sens)&lt;&gt;"",OR(OFFSET(AI$4,,-Sens)=Tout_JF_P,NOT(NETWORKDAYS.INTL(OFFSET(AI$4,,-Sens),OFFSET(AI$4,,-Sens),Chômés)))),IF(OR(AI$4=Tout_JF_P,NOT(NETWORKDAYS.INTL(AI$4,AI$4,Chômés))),"*",Montant),
"")))))),"")</f>
        <v/>
      </c>
      <c r="AJ43" s="91" t="str">
        <f t="array" aca="1" ref="AJ43" ca="1">IFERROR(IF(AJ$4&lt;$D43,"",
IF(AJ$4&gt;La_Dernière_Opération,"",
IF(AJ$4=La_Dernière_Opération,Montant,
IF(AJ$4=$D43,IF(OR(AJ$4=Tout_JF_P,NOT(NETWORKDAYS.INTL(AJ$4,AJ$4,Chômés))),"*",Montant),
IF(_T_E=AJ$4,IF(OR(AJ$4=Tout_JF_P,NOT(NETWORKDAYS.INTL(AJ$4,AJ$4,Chômés))),"*",Montant),
IF(AND(OFFSET(AJ43,,-Sens)&lt;&gt;"",OR(OFFSET(AJ$4,,-Sens)=Tout_JF_P,NOT(NETWORKDAYS.INTL(OFFSET(AJ$4,,-Sens),OFFSET(AJ$4,,-Sens),Chômés)))),IF(OR(AJ$4=Tout_JF_P,NOT(NETWORKDAYS.INTL(AJ$4,AJ$4,Chômés))),"*",Montant),
"")))))),"")</f>
        <v/>
      </c>
      <c r="AK43" s="91" t="str">
        <f t="array" aca="1" ref="AK43" ca="1">IFERROR(IF(AK$4&lt;$D43,"",
IF(AK$4&gt;La_Dernière_Opération,"",
IF(AK$4=La_Dernière_Opération,Montant,
IF(AK$4=$D43,IF(OR(AK$4=Tout_JF_P,NOT(NETWORKDAYS.INTL(AK$4,AK$4,Chômés))),"*",Montant),
IF(_T_E=AK$4,IF(OR(AK$4=Tout_JF_P,NOT(NETWORKDAYS.INTL(AK$4,AK$4,Chômés))),"*",Montant),
IF(AND(OFFSET(AK43,,-Sens)&lt;&gt;"",OR(OFFSET(AK$4,,-Sens)=Tout_JF_P,NOT(NETWORKDAYS.INTL(OFFSET(AK$4,,-Sens),OFFSET(AK$4,,-Sens),Chômés)))),IF(OR(AK$4=Tout_JF_P,NOT(NETWORKDAYS.INTL(AK$4,AK$4,Chômés))),"*",Montant),
"")))))),"")</f>
        <v/>
      </c>
      <c r="AL43" s="91" t="str">
        <f t="array" aca="1" ref="AL43" ca="1">IFERROR(IF(AL$4&lt;$D43,"",
IF(AL$4&gt;La_Dernière_Opération,"",
IF(AL$4=La_Dernière_Opération,Montant,
IF(AL$4=$D43,IF(OR(AL$4=Tout_JF_P,NOT(NETWORKDAYS.INTL(AL$4,AL$4,Chômés))),"*",Montant),
IF(_T_E=AL$4,IF(OR(AL$4=Tout_JF_P,NOT(NETWORKDAYS.INTL(AL$4,AL$4,Chômés))),"*",Montant),
IF(AND(OFFSET(AL43,,-Sens)&lt;&gt;"",OR(OFFSET(AL$4,,-Sens)=Tout_JF_P,NOT(NETWORKDAYS.INTL(OFFSET(AL$4,,-Sens),OFFSET(AL$4,,-Sens),Chômés)))),IF(OR(AL$4=Tout_JF_P,NOT(NETWORKDAYS.INTL(AL$4,AL$4,Chômés))),"*",Montant),
"")))))),"")</f>
        <v/>
      </c>
      <c r="AM43" s="91" t="str">
        <f t="array" aca="1" ref="AM43" ca="1">IFERROR(IF(AM$4&lt;$D43,"",
IF(AM$4&gt;La_Dernière_Opération,"",
IF(AM$4=La_Dernière_Opération,Montant,
IF(AM$4=$D43,IF(OR(AM$4=Tout_JF_P,NOT(NETWORKDAYS.INTL(AM$4,AM$4,Chômés))),"*",Montant),
IF(_T_E=AM$4,IF(OR(AM$4=Tout_JF_P,NOT(NETWORKDAYS.INTL(AM$4,AM$4,Chômés))),"*",Montant),
IF(AND(OFFSET(AM43,,-Sens)&lt;&gt;"",OR(OFFSET(AM$4,,-Sens)=Tout_JF_P,NOT(NETWORKDAYS.INTL(OFFSET(AM$4,,-Sens),OFFSET(AM$4,,-Sens),Chômés)))),IF(OR(AM$4=Tout_JF_P,NOT(NETWORKDAYS.INTL(AM$4,AM$4,Chômés))),"*",Montant),
"")))))),"")</f>
        <v/>
      </c>
      <c r="AN43" s="91" t="str">
        <f t="array" aca="1" ref="AN43" ca="1">IFERROR(IF(AN$4&lt;$D43,"",
IF(AN$4&gt;La_Dernière_Opération,"",
IF(AN$4=La_Dernière_Opération,Montant,
IF(AN$4=$D43,IF(OR(AN$4=Tout_JF_P,NOT(NETWORKDAYS.INTL(AN$4,AN$4,Chômés))),"*",Montant),
IF(_T_E=AN$4,IF(OR(AN$4=Tout_JF_P,NOT(NETWORKDAYS.INTL(AN$4,AN$4,Chômés))),"*",Montant),
IF(AND(OFFSET(AN43,,-Sens)&lt;&gt;"",OR(OFFSET(AN$4,,-Sens)=Tout_JF_P,NOT(NETWORKDAYS.INTL(OFFSET(AN$4,,-Sens),OFFSET(AN$4,,-Sens),Chômés)))),IF(OR(AN$4=Tout_JF_P,NOT(NETWORKDAYS.INTL(AN$4,AN$4,Chômés))),"*",Montant),
"")))))),"")</f>
        <v/>
      </c>
      <c r="AO43" s="91" t="str">
        <f t="array" aca="1" ref="AO43" ca="1">IFERROR(IF(AO$4&lt;$D43,"",
IF(AO$4&gt;La_Dernière_Opération,"",
IF(AO$4=La_Dernière_Opération,Montant,
IF(AO$4=$D43,IF(OR(AO$4=Tout_JF_P,NOT(NETWORKDAYS.INTL(AO$4,AO$4,Chômés))),"*",Montant),
IF(_T_E=AO$4,IF(OR(AO$4=Tout_JF_P,NOT(NETWORKDAYS.INTL(AO$4,AO$4,Chômés))),"*",Montant),
IF(AND(OFFSET(AO43,,-Sens)&lt;&gt;"",OR(OFFSET(AO$4,,-Sens)=Tout_JF_P,NOT(NETWORKDAYS.INTL(OFFSET(AO$4,,-Sens),OFFSET(AO$4,,-Sens),Chômés)))),IF(OR(AO$4=Tout_JF_P,NOT(NETWORKDAYS.INTL(AO$4,AO$4,Chômés))),"*",Montant),
"")))))),"")</f>
        <v/>
      </c>
      <c r="AP43" s="91" t="str">
        <f t="array" aca="1" ref="AP43" ca="1">IFERROR(IF(AP$4&lt;$D43,"",
IF(AP$4&gt;La_Dernière_Opération,"",
IF(AP$4=La_Dernière_Opération,Montant,
IF(AP$4=$D43,IF(OR(AP$4=Tout_JF_P,NOT(NETWORKDAYS.INTL(AP$4,AP$4,Chômés))),"*",Montant),
IF(_T_E=AP$4,IF(OR(AP$4=Tout_JF_P,NOT(NETWORKDAYS.INTL(AP$4,AP$4,Chômés))),"*",Montant),
IF(AND(OFFSET(AP43,,-Sens)&lt;&gt;"",OR(OFFSET(AP$4,,-Sens)=Tout_JF_P,NOT(NETWORKDAYS.INTL(OFFSET(AP$4,,-Sens),OFFSET(AP$4,,-Sens),Chômés)))),IF(OR(AP$4=Tout_JF_P,NOT(NETWORKDAYS.INTL(AP$4,AP$4,Chômés))),"*",Montant),
"")))))),"")</f>
        <v/>
      </c>
      <c r="AQ43" s="91" t="str">
        <f t="array" aca="1" ref="AQ43" ca="1">IFERROR(IF(AQ$4&lt;$D43,"",
IF(AQ$4&gt;La_Dernière_Opération,"",
IF(AQ$4=La_Dernière_Opération,Montant,
IF(AQ$4=$D43,IF(OR(AQ$4=Tout_JF_P,NOT(NETWORKDAYS.INTL(AQ$4,AQ$4,Chômés))),"*",Montant),
IF(_T_E=AQ$4,IF(OR(AQ$4=Tout_JF_P,NOT(NETWORKDAYS.INTL(AQ$4,AQ$4,Chômés))),"*",Montant),
IF(AND(OFFSET(AQ43,,-Sens)&lt;&gt;"",OR(OFFSET(AQ$4,,-Sens)=Tout_JF_P,NOT(NETWORKDAYS.INTL(OFFSET(AQ$4,,-Sens),OFFSET(AQ$4,,-Sens),Chômés)))),IF(OR(AQ$4=Tout_JF_P,NOT(NETWORKDAYS.INTL(AQ$4,AQ$4,Chômés))),"*",Montant),
"")))))),"")</f>
        <v/>
      </c>
      <c r="AR43" s="91" t="str">
        <f t="array" aca="1" ref="AR43" ca="1">IFERROR(IF(AR$4&lt;$D43,"",
IF(AR$4&gt;La_Dernière_Opération,"",
IF(AR$4=La_Dernière_Opération,Montant,
IF(AR$4=$D43,IF(OR(AR$4=Tout_JF_P,NOT(NETWORKDAYS.INTL(AR$4,AR$4,Chômés))),"*",Montant),
IF(_T_E=AR$4,IF(OR(AR$4=Tout_JF_P,NOT(NETWORKDAYS.INTL(AR$4,AR$4,Chômés))),"*",Montant),
IF(AND(OFFSET(AR43,,-Sens)&lt;&gt;"",OR(OFFSET(AR$4,,-Sens)=Tout_JF_P,NOT(NETWORKDAYS.INTL(OFFSET(AR$4,,-Sens),OFFSET(AR$4,,-Sens),Chômés)))),IF(OR(AR$4=Tout_JF_P,NOT(NETWORKDAYS.INTL(AR$4,AR$4,Chômés))),"*",Montant),
"")))))),"")</f>
        <v/>
      </c>
      <c r="AS43" s="91" t="str">
        <f t="array" aca="1" ref="AS43" ca="1">IFERROR(IF(AS$4&lt;$D43,"",
IF(AS$4&gt;La_Dernière_Opération,"",
IF(AS$4=La_Dernière_Opération,Montant,
IF(AS$4=$D43,IF(OR(AS$4=Tout_JF_P,NOT(NETWORKDAYS.INTL(AS$4,AS$4,Chômés))),"*",Montant),
IF(_T_E=AS$4,IF(OR(AS$4=Tout_JF_P,NOT(NETWORKDAYS.INTL(AS$4,AS$4,Chômés))),"*",Montant),
IF(AND(OFFSET(AS43,,-Sens)&lt;&gt;"",OR(OFFSET(AS$4,,-Sens)=Tout_JF_P,NOT(NETWORKDAYS.INTL(OFFSET(AS$4,,-Sens),OFFSET(AS$4,,-Sens),Chômés)))),IF(OR(AS$4=Tout_JF_P,NOT(NETWORKDAYS.INTL(AS$4,AS$4,Chômés))),"*",Montant),
"")))))),"")</f>
        <v/>
      </c>
      <c r="AT43" s="91" t="str">
        <f t="array" aca="1" ref="AT43" ca="1">IFERROR(IF(AT$4&lt;$D43,"",
IF(AT$4&gt;La_Dernière_Opération,"",
IF(AT$4=La_Dernière_Opération,Montant,
IF(AT$4=$D43,IF(OR(AT$4=Tout_JF_P,NOT(NETWORKDAYS.INTL(AT$4,AT$4,Chômés))),"*",Montant),
IF(_T_E=AT$4,IF(OR(AT$4=Tout_JF_P,NOT(NETWORKDAYS.INTL(AT$4,AT$4,Chômés))),"*",Montant),
IF(AND(OFFSET(AT43,,-Sens)&lt;&gt;"",OR(OFFSET(AT$4,,-Sens)=Tout_JF_P,NOT(NETWORKDAYS.INTL(OFFSET(AT$4,,-Sens),OFFSET(AT$4,,-Sens),Chômés)))),IF(OR(AT$4=Tout_JF_P,NOT(NETWORKDAYS.INTL(AT$4,AT$4,Chômés))),"*",Montant),
"")))))),"")</f>
        <v/>
      </c>
      <c r="AU43" s="91" t="str">
        <f t="array" aca="1" ref="AU43" ca="1">IFERROR(IF(AU$4&lt;$D43,"",
IF(AU$4&gt;La_Dernière_Opération,"",
IF(AU$4=La_Dernière_Opération,Montant,
IF(AU$4=$D43,IF(OR(AU$4=Tout_JF_P,NOT(NETWORKDAYS.INTL(AU$4,AU$4,Chômés))),"*",Montant),
IF(_T_E=AU$4,IF(OR(AU$4=Tout_JF_P,NOT(NETWORKDAYS.INTL(AU$4,AU$4,Chômés))),"*",Montant),
IF(AND(OFFSET(AU43,,-Sens)&lt;&gt;"",OR(OFFSET(AU$4,,-Sens)=Tout_JF_P,NOT(NETWORKDAYS.INTL(OFFSET(AU$4,,-Sens),OFFSET(AU$4,,-Sens),Chômés)))),IF(OR(AU$4=Tout_JF_P,NOT(NETWORKDAYS.INTL(AU$4,AU$4,Chômés))),"*",Montant),
"")))))),"")</f>
        <v/>
      </c>
      <c r="AV43" s="91" t="str">
        <f t="array" aca="1" ref="AV43" ca="1">IFERROR(IF(AV$4&lt;$D43,"",
IF(AV$4&gt;La_Dernière_Opération,"",
IF(AV$4=La_Dernière_Opération,Montant,
IF(AV$4=$D43,IF(OR(AV$4=Tout_JF_P,NOT(NETWORKDAYS.INTL(AV$4,AV$4,Chômés))),"*",Montant),
IF(_T_E=AV$4,IF(OR(AV$4=Tout_JF_P,NOT(NETWORKDAYS.INTL(AV$4,AV$4,Chômés))),"*",Montant),
IF(AND(OFFSET(AV43,,-Sens)&lt;&gt;"",OR(OFFSET(AV$4,,-Sens)=Tout_JF_P,NOT(NETWORKDAYS.INTL(OFFSET(AV$4,,-Sens),OFFSET(AV$4,,-Sens),Chômés)))),IF(OR(AV$4=Tout_JF_P,NOT(NETWORKDAYS.INTL(AV$4,AV$4,Chômés))),"*",Montant),
"")))))),"")</f>
        <v/>
      </c>
      <c r="AW43" s="91" t="str">
        <f t="array" aca="1" ref="AW43" ca="1">IFERROR(IF(AW$4&lt;$D43,"",
IF(AW$4&gt;La_Dernière_Opération,"",
IF(AW$4=La_Dernière_Opération,Montant,
IF(AW$4=$D43,IF(OR(AW$4=Tout_JF_P,NOT(NETWORKDAYS.INTL(AW$4,AW$4,Chômés))),"*",Montant),
IF(_T_E=AW$4,IF(OR(AW$4=Tout_JF_P,NOT(NETWORKDAYS.INTL(AW$4,AW$4,Chômés))),"*",Montant),
IF(AND(OFFSET(AW43,,-Sens)&lt;&gt;"",OR(OFFSET(AW$4,,-Sens)=Tout_JF_P,NOT(NETWORKDAYS.INTL(OFFSET(AW$4,,-Sens),OFFSET(AW$4,,-Sens),Chômés)))),IF(OR(AW$4=Tout_JF_P,NOT(NETWORKDAYS.INTL(AW$4,AW$4,Chômés))),"*",Montant),
"")))))),"")</f>
        <v/>
      </c>
      <c r="AX43" s="91" t="str">
        <f t="array" aca="1" ref="AX43" ca="1">IFERROR(IF(AX$4&lt;$D43,"",
IF(AX$4&gt;La_Dernière_Opération,"",
IF(AX$4=La_Dernière_Opération,Montant,
IF(AX$4=$D43,IF(OR(AX$4=Tout_JF_P,NOT(NETWORKDAYS.INTL(AX$4,AX$4,Chômés))),"*",Montant),
IF(_T_E=AX$4,IF(OR(AX$4=Tout_JF_P,NOT(NETWORKDAYS.INTL(AX$4,AX$4,Chômés))),"*",Montant),
IF(AND(OFFSET(AX43,,-Sens)&lt;&gt;"",OR(OFFSET(AX$4,,-Sens)=Tout_JF_P,NOT(NETWORKDAYS.INTL(OFFSET(AX$4,,-Sens),OFFSET(AX$4,,-Sens),Chômés)))),IF(OR(AX$4=Tout_JF_P,NOT(NETWORKDAYS.INTL(AX$4,AX$4,Chômés))),"*",Montant),
"")))))),"")</f>
        <v/>
      </c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  <c r="NM43" s="5"/>
      <c r="NN43" s="5"/>
      <c r="NO43" s="5"/>
      <c r="NP43" s="5"/>
      <c r="NQ43" s="5"/>
      <c r="NR43" s="5"/>
      <c r="NS43" s="5"/>
      <c r="NT43" s="5"/>
      <c r="NU43" s="5"/>
      <c r="NV43" s="5"/>
      <c r="NW43" s="5"/>
      <c r="NX43" s="5"/>
      <c r="NY43" s="5"/>
      <c r="NZ43" s="5"/>
      <c r="OA43" s="5"/>
      <c r="OB43" s="5"/>
      <c r="OC43" s="5"/>
      <c r="OD43" s="5"/>
      <c r="OE43" s="5"/>
      <c r="OF43" s="5"/>
      <c r="OG43" s="5"/>
      <c r="OH43" s="5"/>
      <c r="OI43" s="5"/>
      <c r="OJ43" s="5"/>
      <c r="OK43" s="5"/>
      <c r="OL43" s="5"/>
      <c r="OM43" s="5"/>
      <c r="ON43" s="5"/>
      <c r="OO43" s="5"/>
      <c r="OP43" s="5"/>
      <c r="OQ43" s="5"/>
      <c r="OR43" s="5"/>
      <c r="OS43" s="5"/>
      <c r="OT43" s="5"/>
      <c r="OU43" s="5"/>
      <c r="OV43" s="5"/>
      <c r="OW43" s="5"/>
      <c r="OX43" s="5"/>
      <c r="OY43" s="5"/>
      <c r="OZ43" s="5"/>
      <c r="PA43" s="5"/>
      <c r="PB43" s="5"/>
      <c r="PC43" s="5"/>
      <c r="PD43" s="5"/>
      <c r="PE43" s="5"/>
      <c r="PF43" s="5"/>
      <c r="PG43" s="5"/>
      <c r="PH43" s="5"/>
      <c r="PI43" s="5"/>
      <c r="PJ43" s="5"/>
      <c r="PK43" s="5"/>
      <c r="PL43" s="5"/>
      <c r="PM43" s="5"/>
      <c r="PN43" s="5"/>
      <c r="PO43" s="5"/>
      <c r="PP43" s="5"/>
      <c r="PQ43" s="5"/>
      <c r="PR43" s="5"/>
      <c r="PS43" s="5"/>
      <c r="PT43" s="5"/>
      <c r="PU43" s="5"/>
      <c r="PV43" s="5"/>
      <c r="PW43" s="5"/>
      <c r="PX43" s="5"/>
      <c r="PY43" s="5"/>
      <c r="PZ43" s="5"/>
      <c r="QA43" s="5"/>
      <c r="QB43" s="5"/>
      <c r="QC43" s="5"/>
      <c r="QD43" s="5"/>
      <c r="QE43" s="5"/>
      <c r="QF43" s="5"/>
      <c r="QG43" s="5"/>
      <c r="QH43" s="5"/>
      <c r="QI43" s="5"/>
      <c r="QJ43" s="5"/>
      <c r="QK43" s="5"/>
      <c r="QL43" s="5"/>
      <c r="QM43" s="5"/>
      <c r="QN43" s="5"/>
      <c r="QO43" s="5"/>
      <c r="QP43" s="5"/>
      <c r="QQ43" s="5"/>
      <c r="QR43" s="5"/>
      <c r="QS43" s="5"/>
      <c r="QT43" s="5"/>
      <c r="QU43" s="5"/>
      <c r="QV43" s="5"/>
      <c r="QW43" s="5"/>
      <c r="QX43" s="5"/>
      <c r="QY43" s="5"/>
      <c r="QZ43" s="5"/>
      <c r="RA43" s="5"/>
      <c r="RB43" s="5"/>
      <c r="RC43" s="5"/>
      <c r="RD43" s="5"/>
      <c r="RE43" s="5"/>
      <c r="RF43" s="5"/>
      <c r="RG43" s="5"/>
      <c r="RH43" s="5"/>
      <c r="RI43" s="5"/>
      <c r="RJ43" s="5"/>
      <c r="RK43" s="5"/>
      <c r="RL43" s="5"/>
      <c r="RM43" s="5"/>
      <c r="RN43" s="5"/>
      <c r="RO43" s="5"/>
      <c r="RP43" s="5"/>
      <c r="RQ43" s="5"/>
      <c r="RR43" s="5"/>
      <c r="RS43" s="5"/>
      <c r="RT43" s="5"/>
      <c r="RU43" s="5"/>
      <c r="RV43" s="5"/>
      <c r="RW43" s="5"/>
      <c r="RX43" s="5"/>
      <c r="RY43" s="5"/>
      <c r="RZ43" s="5"/>
      <c r="SA43" s="5"/>
      <c r="SB43" s="5"/>
      <c r="SC43" s="5"/>
      <c r="SD43" s="5"/>
      <c r="SE43" s="5"/>
      <c r="SF43" s="5"/>
      <c r="SG43" s="5"/>
      <c r="SH43" s="5"/>
      <c r="SI43" s="5"/>
      <c r="SJ43" s="5"/>
      <c r="SK43" s="5"/>
      <c r="SL43" s="5"/>
      <c r="SM43" s="5"/>
      <c r="SN43" s="5"/>
      <c r="SO43" s="5"/>
      <c r="SP43" s="5"/>
      <c r="SQ43" s="5"/>
      <c r="SR43" s="5"/>
      <c r="SS43" s="5"/>
      <c r="ST43" s="5"/>
      <c r="SU43" s="5"/>
      <c r="SV43" s="5"/>
      <c r="SW43" s="5"/>
      <c r="SX43" s="5"/>
      <c r="SY43" s="5"/>
      <c r="SZ43" s="5"/>
      <c r="TA43" s="5"/>
      <c r="TB43" s="5"/>
      <c r="TC43" s="5"/>
      <c r="TD43" s="5"/>
      <c r="TE43" s="5"/>
      <c r="TF43" s="5"/>
      <c r="TG43" s="5"/>
      <c r="TH43" s="5"/>
      <c r="TI43" s="5"/>
      <c r="TJ43" s="5"/>
      <c r="TK43" s="5"/>
      <c r="TL43" s="5"/>
      <c r="TM43" s="5"/>
      <c r="TN43" s="5"/>
      <c r="TO43" s="5"/>
      <c r="TP43" s="5"/>
      <c r="TQ43" s="5"/>
      <c r="TR43" s="5"/>
      <c r="TS43" s="5"/>
      <c r="TT43" s="5"/>
      <c r="TU43" s="5"/>
      <c r="TV43" s="5"/>
      <c r="TW43" s="5"/>
      <c r="TX43" s="5"/>
      <c r="TY43" s="5"/>
      <c r="TZ43" s="5"/>
      <c r="UA43" s="5"/>
      <c r="UB43" s="5"/>
      <c r="UC43" s="5"/>
      <c r="UD43" s="5"/>
      <c r="UE43" s="5"/>
      <c r="UF43" s="5"/>
      <c r="UG43" s="5"/>
      <c r="UH43" s="5"/>
      <c r="UI43" s="5"/>
      <c r="UJ43" s="5"/>
      <c r="UK43" s="5"/>
      <c r="UL43" s="5"/>
      <c r="UM43" s="5"/>
      <c r="UN43" s="5"/>
      <c r="UO43" s="5"/>
      <c r="UP43" s="5"/>
      <c r="UQ43" s="5"/>
      <c r="UR43" s="5"/>
      <c r="US43" s="5"/>
      <c r="UT43" s="5"/>
      <c r="UU43" s="5"/>
      <c r="UV43" s="5"/>
      <c r="UW43" s="5"/>
      <c r="UX43" s="5"/>
      <c r="UY43" s="5"/>
      <c r="UZ43" s="5"/>
      <c r="VA43" s="5"/>
      <c r="VB43" s="5"/>
      <c r="VC43" s="5"/>
      <c r="VD43" s="5"/>
      <c r="VE43" s="5"/>
      <c r="VF43" s="5"/>
      <c r="VG43" s="5"/>
      <c r="VH43" s="5"/>
      <c r="VI43" s="5"/>
      <c r="VJ43" s="5"/>
      <c r="VK43" s="5"/>
      <c r="VL43" s="5"/>
      <c r="VM43" s="5"/>
      <c r="VN43" s="5"/>
      <c r="VO43" s="5"/>
      <c r="VP43" s="5"/>
      <c r="VQ43" s="5"/>
      <c r="VR43" s="5"/>
      <c r="VS43" s="5"/>
      <c r="VT43" s="5"/>
      <c r="VU43" s="5"/>
      <c r="VV43" s="5"/>
      <c r="VW43" s="5"/>
      <c r="VX43" s="5"/>
      <c r="VY43" s="5"/>
      <c r="VZ43" s="5"/>
      <c r="WA43" s="5"/>
      <c r="WB43" s="5"/>
      <c r="WC43" s="5"/>
      <c r="WD43" s="5"/>
      <c r="WE43" s="5"/>
      <c r="WF43" s="5"/>
      <c r="WG43" s="5"/>
      <c r="WH43" s="5"/>
      <c r="WI43" s="5"/>
      <c r="WJ43" s="5"/>
      <c r="WK43" s="5"/>
      <c r="WL43" s="5"/>
      <c r="WM43" s="5"/>
      <c r="WN43" s="5"/>
      <c r="WO43" s="5"/>
      <c r="WP43" s="5"/>
      <c r="WQ43" s="5"/>
      <c r="WR43" s="5"/>
      <c r="WS43" s="5"/>
      <c r="WT43" s="5"/>
      <c r="WU43" s="5"/>
      <c r="WV43" s="5"/>
      <c r="WW43" s="5"/>
      <c r="WX43" s="5"/>
      <c r="WY43" s="5"/>
      <c r="WZ43" s="5"/>
      <c r="XA43" s="5"/>
      <c r="XB43" s="5"/>
      <c r="XC43" s="5"/>
      <c r="XD43" s="5"/>
      <c r="XE43" s="5"/>
      <c r="XF43" s="5"/>
      <c r="XG43" s="5"/>
      <c r="XH43" s="5"/>
      <c r="XI43" s="5"/>
      <c r="XJ43" s="5"/>
      <c r="XK43" s="5"/>
      <c r="XL43" s="5"/>
      <c r="XM43" s="5"/>
      <c r="XN43" s="5"/>
      <c r="XO43" s="5"/>
      <c r="XP43" s="5"/>
      <c r="XQ43" s="5"/>
      <c r="XR43" s="5"/>
      <c r="XS43" s="5"/>
      <c r="XT43" s="5"/>
      <c r="XU43" s="5"/>
      <c r="XV43" s="5"/>
      <c r="XW43" s="5"/>
      <c r="XX43" s="5"/>
      <c r="XY43" s="5"/>
      <c r="XZ43" s="5"/>
      <c r="YA43" s="5"/>
      <c r="YB43" s="5"/>
      <c r="YC43" s="5"/>
      <c r="YD43" s="5"/>
      <c r="YE43" s="5"/>
      <c r="YF43" s="5"/>
      <c r="YG43" s="5"/>
      <c r="YH43" s="5"/>
      <c r="YI43" s="5"/>
      <c r="YJ43" s="5"/>
      <c r="YK43" s="5"/>
      <c r="YL43" s="5"/>
      <c r="YM43" s="5"/>
      <c r="YN43" s="5"/>
      <c r="YO43" s="5"/>
      <c r="YP43" s="5"/>
      <c r="YQ43" s="5"/>
      <c r="YR43" s="5"/>
      <c r="YS43" s="5"/>
      <c r="YT43" s="5"/>
      <c r="YU43" s="5"/>
      <c r="YV43" s="5"/>
      <c r="YW43" s="5"/>
      <c r="YX43" s="5"/>
      <c r="YY43" s="5"/>
      <c r="YZ43" s="5"/>
      <c r="ZA43" s="5"/>
      <c r="ZB43" s="5"/>
      <c r="ZC43" s="5"/>
      <c r="ZD43" s="5"/>
      <c r="ZE43" s="5"/>
      <c r="ZF43" s="5"/>
      <c r="ZG43" s="5"/>
      <c r="ZH43" s="5"/>
      <c r="ZI43" s="5"/>
      <c r="ZJ43" s="5"/>
      <c r="ZK43" s="5"/>
      <c r="ZL43" s="5"/>
      <c r="ZM43" s="5"/>
      <c r="ZN43" s="5"/>
      <c r="ZO43" s="5"/>
      <c r="ZP43" s="5"/>
      <c r="ZQ43" s="5"/>
      <c r="ZR43" s="5"/>
      <c r="ZS43" s="5"/>
      <c r="ZT43" s="5"/>
      <c r="ZU43" s="5"/>
      <c r="ZV43" s="5"/>
      <c r="ZW43" s="5"/>
      <c r="ZX43" s="5"/>
      <c r="ZY43" s="5"/>
      <c r="ZZ43" s="5"/>
    </row>
    <row r="44" spans="1:702" ht="26.25" x14ac:dyDescent="0.25">
      <c r="A44" s="61" t="s">
        <v>151</v>
      </c>
      <c r="B44" s="44" t="s">
        <v>168</v>
      </c>
      <c r="C44" s="35"/>
      <c r="D44" s="56">
        <v>43861</v>
      </c>
      <c r="E44" s="30" t="s">
        <v>54</v>
      </c>
      <c r="F44" s="30">
        <v>10000</v>
      </c>
      <c r="G44" s="35"/>
      <c r="H44" s="56">
        <f t="array" aca="1" ref="H44" ca="1">IF(OR($D44=Fériés,$D44=Ponts,NOT(NETWORKDAYS.INTL($D44,$D44,Chômés))),"Erreur de",IF($D44="","Absence de",IFERROR(
IF($I44="Terminé","Opération",
IF(TODAY()&lt;=$D44,$D44,
IF($I44&lt;WORKDAY.INTL(Prochaine_Echéance,IF(OR(WORKDAY.INTL(Prochaine_Echéance,0,Chômés,Tout_JF_P)=Tout_JF_P),1,0)*Sens,Chômés,Tout_JF_P),
$I44,
WORKDAY.INTL(Prochaine_Echéance,IF(OR(WORKDAY.INTL(Prochaine_Echéance,0,Chômés,Tout_JF_P)=Tout_JF_P),1,0)*Sens,Chômés,Tout_JF_P))
)),
IF($D44="","Absence de","Erreur de"))))</f>
        <v>43951</v>
      </c>
      <c r="I44" s="60" t="str">
        <f t="array" aca="1" ref="I44" ca="1">IF(OR($D44=Fériés,$D44=Ponts,NOT(NETWORKDAYS.INTL($D44,$D44,Chômés))),"date de début",IFERROR(
IF(La_Dernière_Opération&gt;EDATE($D44,100),"Perpétuel",
IF(La_Dernière_Opération&lt;TODAY(),"Terminé",La_Dernière_Opération)),IF(AND(ISNUMBER($D44),$E44=""),"périodicité","date de début")))</f>
        <v>Perpétuel</v>
      </c>
      <c r="J44" s="40" t="str">
        <f t="array" aca="1" ref="J44" ca="1">IFERROR(IF(J$4&lt;$D44,"",
IF(J$4&gt;La_Dernière_Opération,"",
IF(J$4=La_Dernière_Opération,Montant,
IF(J$4=$D44,IF(OR(J$4=Tout_JF_P,NOT(NETWORKDAYS.INTL(J$4,J$4,Chômés))),"*",Montant),
IF(_T_E=J$4,IF(OR(J$4=Tout_JF_P,NOT(NETWORKDAYS.INTL(J$4,J$4,Chômés))),"*",Montant),
IF(AND(OFFSET(J44,,-Sens)&lt;&gt;"",OR(OFFSET(J$4,,-Sens)=Tout_JF_P,NOT(NETWORKDAYS.INTL(OFFSET(J$4,,-Sens),OFFSET(J$4,,-Sens),Chômés)))),IF(OR(J$4=Tout_JF_P,NOT(NETWORKDAYS.INTL(J$4,J$4,Chômés))),"*",Montant),
"")))))),"")</f>
        <v/>
      </c>
      <c r="K44" s="40" t="str">
        <f t="array" aca="1" ref="K44" ca="1">IFERROR(IF(K$4&lt;$D44,"",
IF(K$4&gt;La_Dernière_Opération,"",
IF(K$4=La_Dernière_Opération,Montant,
IF(K$4=$D44,IF(OR(K$4=Tout_JF_P,NOT(NETWORKDAYS.INTL(K$4,K$4,Chômés))),"*",Montant),
IF(_T_E=K$4,IF(OR(K$4=Tout_JF_P,NOT(NETWORKDAYS.INTL(K$4,K$4,Chômés))),"*",Montant),
IF(AND(OFFSET(K44,,-Sens)&lt;&gt;"",OR(OFFSET(K$4,,-Sens)=Tout_JF_P,NOT(NETWORKDAYS.INTL(OFFSET(K$4,,-Sens),OFFSET(K$4,,-Sens),Chômés)))),IF(OR(K$4=Tout_JF_P,NOT(NETWORKDAYS.INTL(K$4,K$4,Chômés))),"*",Montant),
"")))))),"")</f>
        <v/>
      </c>
      <c r="L44" s="40" t="str">
        <f t="array" aca="1" ref="L44" ca="1">IFERROR(IF(L$4&lt;$D44,"",
IF(L$4&gt;La_Dernière_Opération,"",
IF(L$4=La_Dernière_Opération,Montant,
IF(L$4=$D44,IF(OR(L$4=Tout_JF_P,NOT(NETWORKDAYS.INTL(L$4,L$4,Chômés))),"*",Montant),
IF(_T_E=L$4,IF(OR(L$4=Tout_JF_P,NOT(NETWORKDAYS.INTL(L$4,L$4,Chômés))),"*",Montant),
IF(AND(OFFSET(L44,,-Sens)&lt;&gt;"",OR(OFFSET(L$4,,-Sens)=Tout_JF_P,NOT(NETWORKDAYS.INTL(OFFSET(L$4,,-Sens),OFFSET(L$4,,-Sens),Chômés)))),IF(OR(L$4=Tout_JF_P,NOT(NETWORKDAYS.INTL(L$4,L$4,Chômés))),"*",Montant),
"")))))),"")</f>
        <v/>
      </c>
      <c r="M44" s="40" t="str">
        <f t="array" aca="1" ref="M44" ca="1">IFERROR(IF(M$4&lt;$D44,"",
IF(M$4&gt;La_Dernière_Opération,"",
IF(M$4=La_Dernière_Opération,Montant,
IF(M$4=$D44,IF(OR(M$4=Tout_JF_P,NOT(NETWORKDAYS.INTL(M$4,M$4,Chômés))),"*",Montant),
IF(_T_E=M$4,IF(OR(M$4=Tout_JF_P,NOT(NETWORKDAYS.INTL(M$4,M$4,Chômés))),"*",Montant),
IF(AND(OFFSET(M44,,-Sens)&lt;&gt;"",OR(OFFSET(M$4,,-Sens)=Tout_JF_P,NOT(NETWORKDAYS.INTL(OFFSET(M$4,,-Sens),OFFSET(M$4,,-Sens),Chômés)))),IF(OR(M$4=Tout_JF_P,NOT(NETWORKDAYS.INTL(M$4,M$4,Chômés))),"*",Montant),
"")))))),"")</f>
        <v>VT</v>
      </c>
      <c r="N44" s="40" t="str">
        <f t="array" aca="1" ref="N44" ca="1">IFERROR(IF(N$4&lt;$D44,"",
IF(N$4&gt;La_Dernière_Opération,"",
IF(N$4=La_Dernière_Opération,Montant,
IF(N$4=$D44,IF(OR(N$4=Tout_JF_P,NOT(NETWORKDAYS.INTL(N$4,N$4,Chômés))),"*",Montant),
IF(_T_E=N$4,IF(OR(N$4=Tout_JF_P,NOT(NETWORKDAYS.INTL(N$4,N$4,Chômés))),"*",Montant),
IF(AND(OFFSET(N44,,-Sens)&lt;&gt;"",OR(OFFSET(N$4,,-Sens)=Tout_JF_P,NOT(NETWORKDAYS.INTL(OFFSET(N$4,,-Sens),OFFSET(N$4,,-Sens),Chômés)))),IF(OR(N$4=Tout_JF_P,NOT(NETWORKDAYS.INTL(N$4,N$4,Chômés))),"*",Montant),
"")))))),"")</f>
        <v/>
      </c>
      <c r="O44" s="40" t="str">
        <f t="array" aca="1" ref="O44" ca="1">IFERROR(IF(O$4&lt;$D44,"",
IF(O$4&gt;La_Dernière_Opération,"",
IF(O$4=La_Dernière_Opération,Montant,
IF(O$4=$D44,IF(OR(O$4=Tout_JF_P,NOT(NETWORKDAYS.INTL(O$4,O$4,Chômés))),"*",Montant),
IF(_T_E=O$4,IF(OR(O$4=Tout_JF_P,NOT(NETWORKDAYS.INTL(O$4,O$4,Chômés))),"*",Montant),
IF(AND(OFFSET(O44,,-Sens)&lt;&gt;"",OR(OFFSET(O$4,,-Sens)=Tout_JF_P,NOT(NETWORKDAYS.INTL(OFFSET(O$4,,-Sens),OFFSET(O$4,,-Sens),Chômés)))),IF(OR(O$4=Tout_JF_P,NOT(NETWORKDAYS.INTL(O$4,O$4,Chômés))),"*",Montant),
"")))))),"")</f>
        <v/>
      </c>
      <c r="P44" s="40" t="str">
        <f t="array" aca="1" ref="P44" ca="1">IFERROR(IF(P$4&lt;$D44,"",
IF(P$4&gt;La_Dernière_Opération,"",
IF(P$4=La_Dernière_Opération,Montant,
IF(P$4=$D44,IF(OR(P$4=Tout_JF_P,NOT(NETWORKDAYS.INTL(P$4,P$4,Chômés))),"*",Montant),
IF(_T_E=P$4,IF(OR(P$4=Tout_JF_P,NOT(NETWORKDAYS.INTL(P$4,P$4,Chômés))),"*",Montant),
IF(AND(OFFSET(P44,,-Sens)&lt;&gt;"",OR(OFFSET(P$4,,-Sens)=Tout_JF_P,NOT(NETWORKDAYS.INTL(OFFSET(P$4,,-Sens),OFFSET(P$4,,-Sens),Chômés)))),IF(OR(P$4=Tout_JF_P,NOT(NETWORKDAYS.INTL(P$4,P$4,Chômés))),"*",Montant),
"")))))),"")</f>
        <v/>
      </c>
      <c r="Q44" s="40" t="str">
        <f t="array" aca="1" ref="Q44" ca="1">IFERROR(IF(Q$4&lt;$D44,"",
IF(Q$4&gt;La_Dernière_Opération,"",
IF(Q$4=La_Dernière_Opération,Montant,
IF(Q$4=$D44,IF(OR(Q$4=Tout_JF_P,NOT(NETWORKDAYS.INTL(Q$4,Q$4,Chômés))),"*",Montant),
IF(_T_E=Q$4,IF(OR(Q$4=Tout_JF_P,NOT(NETWORKDAYS.INTL(Q$4,Q$4,Chômés))),"*",Montant),
IF(AND(OFFSET(Q44,,-Sens)&lt;&gt;"",OR(OFFSET(Q$4,,-Sens)=Tout_JF_P,NOT(NETWORKDAYS.INTL(OFFSET(Q$4,,-Sens),OFFSET(Q$4,,-Sens),Chômés)))),IF(OR(Q$4=Tout_JF_P,NOT(NETWORKDAYS.INTL(Q$4,Q$4,Chômés))),"*",Montant),
"")))))),"")</f>
        <v/>
      </c>
      <c r="R44" s="91" t="str">
        <f t="array" aca="1" ref="R44" ca="1">IFERROR(IF(R$4&lt;$D44,"",
IF(R$4&gt;La_Dernière_Opération,"",
IF(R$4=La_Dernière_Opération,Montant,
IF(R$4=$D44,IF(OR(R$4=Tout_JF_P,NOT(NETWORKDAYS.INTL(R$4,R$4,Chômés))),"*",Montant),
IF(_T_E=R$4,IF(OR(R$4=Tout_JF_P,NOT(NETWORKDAYS.INTL(R$4,R$4,Chômés))),"*",Montant),
IF(AND(OFFSET(R44,,-Sens)&lt;&gt;"",OR(OFFSET(R$4,,-Sens)=Tout_JF_P,NOT(NETWORKDAYS.INTL(OFFSET(R$4,,-Sens),OFFSET(R$4,,-Sens),Chômés)))),IF(OR(R$4=Tout_JF_P,NOT(NETWORKDAYS.INTL(R$4,R$4,Chômés))),"*",Montant),
"")))))),"")</f>
        <v/>
      </c>
      <c r="S44" s="91" t="str">
        <f t="array" aca="1" ref="S44" ca="1">IFERROR(IF(S$4&lt;$D44,"",
IF(S$4&gt;La_Dernière_Opération,"",
IF(S$4=La_Dernière_Opération,Montant,
IF(S$4=$D44,IF(OR(S$4=Tout_JF_P,NOT(NETWORKDAYS.INTL(S$4,S$4,Chômés))),"*",Montant),
IF(_T_E=S$4,IF(OR(S$4=Tout_JF_P,NOT(NETWORKDAYS.INTL(S$4,S$4,Chômés))),"*",Montant),
IF(AND(OFFSET(S44,,-Sens)&lt;&gt;"",OR(OFFSET(S$4,,-Sens)=Tout_JF_P,NOT(NETWORKDAYS.INTL(OFFSET(S$4,,-Sens),OFFSET(S$4,,-Sens),Chômés)))),IF(OR(S$4=Tout_JF_P,NOT(NETWORKDAYS.INTL(S$4,S$4,Chômés))),"*",Montant),
"")))))),"")</f>
        <v/>
      </c>
      <c r="T44" s="91" t="str">
        <f t="array" aca="1" ref="T44" ca="1">IFERROR(IF(T$4&lt;$D44,"",
IF(T$4&gt;La_Dernière_Opération,"",
IF(T$4=La_Dernière_Opération,Montant,
IF(T$4=$D44,IF(OR(T$4=Tout_JF_P,NOT(NETWORKDAYS.INTL(T$4,T$4,Chômés))),"*",Montant),
IF(_T_E=T$4,IF(OR(T$4=Tout_JF_P,NOT(NETWORKDAYS.INTL(T$4,T$4,Chômés))),"*",Montant),
IF(AND(OFFSET(T44,,-Sens)&lt;&gt;"",OR(OFFSET(T$4,,-Sens)=Tout_JF_P,NOT(NETWORKDAYS.INTL(OFFSET(T$4,,-Sens),OFFSET(T$4,,-Sens),Chômés)))),IF(OR(T$4=Tout_JF_P,NOT(NETWORKDAYS.INTL(T$4,T$4,Chômés))),"*",Montant),
"")))))),"")</f>
        <v/>
      </c>
      <c r="U44" s="91" t="str">
        <f t="array" aca="1" ref="U44" ca="1">IFERROR(IF(U$4&lt;$D44,"",
IF(U$4&gt;La_Dernière_Opération,"",
IF(U$4=La_Dernière_Opération,Montant,
IF(U$4=$D44,IF(OR(U$4=Tout_JF_P,NOT(NETWORKDAYS.INTL(U$4,U$4,Chômés))),"*",Montant),
IF(_T_E=U$4,IF(OR(U$4=Tout_JF_P,NOT(NETWORKDAYS.INTL(U$4,U$4,Chômés))),"*",Montant),
IF(AND(OFFSET(U44,,-Sens)&lt;&gt;"",OR(OFFSET(U$4,,-Sens)=Tout_JF_P,NOT(NETWORKDAYS.INTL(OFFSET(U$4,,-Sens),OFFSET(U$4,,-Sens),Chômés)))),IF(OR(U$4=Tout_JF_P,NOT(NETWORKDAYS.INTL(U$4,U$4,Chômés))),"*",Montant),
"")))))),"")</f>
        <v/>
      </c>
      <c r="V44" s="91" t="str">
        <f t="array" aca="1" ref="V44" ca="1">IFERROR(IF(V$4&lt;$D44,"",
IF(V$4&gt;La_Dernière_Opération,"",
IF(V$4=La_Dernière_Opération,Montant,
IF(V$4=$D44,IF(OR(V$4=Tout_JF_P,NOT(NETWORKDAYS.INTL(V$4,V$4,Chômés))),"*",Montant),
IF(_T_E=V$4,IF(OR(V$4=Tout_JF_P,NOT(NETWORKDAYS.INTL(V$4,V$4,Chômés))),"*",Montant),
IF(AND(OFFSET(V44,,-Sens)&lt;&gt;"",OR(OFFSET(V$4,,-Sens)=Tout_JF_P,NOT(NETWORKDAYS.INTL(OFFSET(V$4,,-Sens),OFFSET(V$4,,-Sens),Chômés)))),IF(OR(V$4=Tout_JF_P,NOT(NETWORKDAYS.INTL(V$4,V$4,Chômés))),"*",Montant),
"")))))),"")</f>
        <v/>
      </c>
      <c r="W44" s="91" t="str">
        <f t="array" aca="1" ref="W44" ca="1">IFERROR(IF(W$4&lt;$D44,"",
IF(W$4&gt;La_Dernière_Opération,"",
IF(W$4=La_Dernière_Opération,Montant,
IF(W$4=$D44,IF(OR(W$4=Tout_JF_P,NOT(NETWORKDAYS.INTL(W$4,W$4,Chômés))),"*",Montant),
IF(_T_E=W$4,IF(OR(W$4=Tout_JF_P,NOT(NETWORKDAYS.INTL(W$4,W$4,Chômés))),"*",Montant),
IF(AND(OFFSET(W44,,-Sens)&lt;&gt;"",OR(OFFSET(W$4,,-Sens)=Tout_JF_P,NOT(NETWORKDAYS.INTL(OFFSET(W$4,,-Sens),OFFSET(W$4,,-Sens),Chômés)))),IF(OR(W$4=Tout_JF_P,NOT(NETWORKDAYS.INTL(W$4,W$4,Chômés))),"*",Montant),
"")))))),"")</f>
        <v/>
      </c>
      <c r="X44" s="91" t="str">
        <f t="array" aca="1" ref="X44" ca="1">IFERROR(IF(X$4&lt;$D44,"",
IF(X$4&gt;La_Dernière_Opération,"",
IF(X$4=La_Dernière_Opération,Montant,
IF(X$4=$D44,IF(OR(X$4=Tout_JF_P,NOT(NETWORKDAYS.INTL(X$4,X$4,Chômés))),"*",Montant),
IF(_T_E=X$4,IF(OR(X$4=Tout_JF_P,NOT(NETWORKDAYS.INTL(X$4,X$4,Chômés))),"*",Montant),
IF(AND(OFFSET(X44,,-Sens)&lt;&gt;"",OR(OFFSET(X$4,,-Sens)=Tout_JF_P,NOT(NETWORKDAYS.INTL(OFFSET(X$4,,-Sens),OFFSET(X$4,,-Sens),Chômés)))),IF(OR(X$4=Tout_JF_P,NOT(NETWORKDAYS.INTL(X$4,X$4,Chômés))),"*",Montant),
"")))))),"")</f>
        <v/>
      </c>
      <c r="Y44" s="91" t="str">
        <f t="array" aca="1" ref="Y44" ca="1">IFERROR(IF(Y$4&lt;$D44,"",
IF(Y$4&gt;La_Dernière_Opération,"",
IF(Y$4=La_Dernière_Opération,Montant,
IF(Y$4=$D44,IF(OR(Y$4=Tout_JF_P,NOT(NETWORKDAYS.INTL(Y$4,Y$4,Chômés))),"*",Montant),
IF(_T_E=Y$4,IF(OR(Y$4=Tout_JF_P,NOT(NETWORKDAYS.INTL(Y$4,Y$4,Chômés))),"*",Montant),
IF(AND(OFFSET(Y44,,-Sens)&lt;&gt;"",OR(OFFSET(Y$4,,-Sens)=Tout_JF_P,NOT(NETWORKDAYS.INTL(OFFSET(Y$4,,-Sens),OFFSET(Y$4,,-Sens),Chômés)))),IF(OR(Y$4=Tout_JF_P,NOT(NETWORKDAYS.INTL(Y$4,Y$4,Chômés))),"*",Montant),
"")))))),"")</f>
        <v/>
      </c>
      <c r="Z44" s="91" t="str">
        <f t="array" aca="1" ref="Z44" ca="1">IFERROR(IF(Z$4&lt;$D44,"",
IF(Z$4&gt;La_Dernière_Opération,"",
IF(Z$4=La_Dernière_Opération,Montant,
IF(Z$4=$D44,IF(OR(Z$4=Tout_JF_P,NOT(NETWORKDAYS.INTL(Z$4,Z$4,Chômés))),"*",Montant),
IF(_T_E=Z$4,IF(OR(Z$4=Tout_JF_P,NOT(NETWORKDAYS.INTL(Z$4,Z$4,Chômés))),"*",Montant),
IF(AND(OFFSET(Z44,,-Sens)&lt;&gt;"",OR(OFFSET(Z$4,,-Sens)=Tout_JF_P,NOT(NETWORKDAYS.INTL(OFFSET(Z$4,,-Sens),OFFSET(Z$4,,-Sens),Chômés)))),IF(OR(Z$4=Tout_JF_P,NOT(NETWORKDAYS.INTL(Z$4,Z$4,Chômés))),"*",Montant),
"")))))),"")</f>
        <v/>
      </c>
      <c r="AA44" s="91" t="str">
        <f t="array" aca="1" ref="AA44" ca="1">IFERROR(IF(AA$4&lt;$D44,"",
IF(AA$4&gt;La_Dernière_Opération,"",
IF(AA$4=La_Dernière_Opération,Montant,
IF(AA$4=$D44,IF(OR(AA$4=Tout_JF_P,NOT(NETWORKDAYS.INTL(AA$4,AA$4,Chômés))),"*",Montant),
IF(_T_E=AA$4,IF(OR(AA$4=Tout_JF_P,NOT(NETWORKDAYS.INTL(AA$4,AA$4,Chômés))),"*",Montant),
IF(AND(OFFSET(AA44,,-Sens)&lt;&gt;"",OR(OFFSET(AA$4,,-Sens)=Tout_JF_P,NOT(NETWORKDAYS.INTL(OFFSET(AA$4,,-Sens),OFFSET(AA$4,,-Sens),Chômés)))),IF(OR(AA$4=Tout_JF_P,NOT(NETWORKDAYS.INTL(AA$4,AA$4,Chômés))),"*",Montant),
"")))))),"")</f>
        <v/>
      </c>
      <c r="AB44" s="91" t="str">
        <f t="array" aca="1" ref="AB44" ca="1">IFERROR(IF(AB$4&lt;$D44,"",
IF(AB$4&gt;La_Dernière_Opération,"",
IF(AB$4=La_Dernière_Opération,Montant,
IF(AB$4=$D44,IF(OR(AB$4=Tout_JF_P,NOT(NETWORKDAYS.INTL(AB$4,AB$4,Chômés))),"*",Montant),
IF(_T_E=AB$4,IF(OR(AB$4=Tout_JF_P,NOT(NETWORKDAYS.INTL(AB$4,AB$4,Chômés))),"*",Montant),
IF(AND(OFFSET(AB44,,-Sens)&lt;&gt;"",OR(OFFSET(AB$4,,-Sens)=Tout_JF_P,NOT(NETWORKDAYS.INTL(OFFSET(AB$4,,-Sens),OFFSET(AB$4,,-Sens),Chômés)))),IF(OR(AB$4=Tout_JF_P,NOT(NETWORKDAYS.INTL(AB$4,AB$4,Chômés))),"*",Montant),
"")))))),"")</f>
        <v/>
      </c>
      <c r="AC44" s="91" t="str">
        <f t="array" aca="1" ref="AC44" ca="1">IFERROR(IF(AC$4&lt;$D44,"",
IF(AC$4&gt;La_Dernière_Opération,"",
IF(AC$4=La_Dernière_Opération,Montant,
IF(AC$4=$D44,IF(OR(AC$4=Tout_JF_P,NOT(NETWORKDAYS.INTL(AC$4,AC$4,Chômés))),"*",Montant),
IF(_T_E=AC$4,IF(OR(AC$4=Tout_JF_P,NOT(NETWORKDAYS.INTL(AC$4,AC$4,Chômés))),"*",Montant),
IF(AND(OFFSET(AC44,,-Sens)&lt;&gt;"",OR(OFFSET(AC$4,,-Sens)=Tout_JF_P,NOT(NETWORKDAYS.INTL(OFFSET(AC$4,,-Sens),OFFSET(AC$4,,-Sens),Chômés)))),IF(OR(AC$4=Tout_JF_P,NOT(NETWORKDAYS.INTL(AC$4,AC$4,Chômés))),"*",Montant),
"")))))),"")</f>
        <v/>
      </c>
      <c r="AD44" s="91" t="str">
        <f t="array" aca="1" ref="AD44" ca="1">IFERROR(IF(AD$4&lt;$D44,"",
IF(AD$4&gt;La_Dernière_Opération,"",
IF(AD$4=La_Dernière_Opération,Montant,
IF(AD$4=$D44,IF(OR(AD$4=Tout_JF_P,NOT(NETWORKDAYS.INTL(AD$4,AD$4,Chômés))),"*",Montant),
IF(_T_E=AD$4,IF(OR(AD$4=Tout_JF_P,NOT(NETWORKDAYS.INTL(AD$4,AD$4,Chômés))),"*",Montant),
IF(AND(OFFSET(AD44,,-Sens)&lt;&gt;"",OR(OFFSET(AD$4,,-Sens)=Tout_JF_P,NOT(NETWORKDAYS.INTL(OFFSET(AD$4,,-Sens),OFFSET(AD$4,,-Sens),Chômés)))),IF(OR(AD$4=Tout_JF_P,NOT(NETWORKDAYS.INTL(AD$4,AD$4,Chômés))),"*",Montant),
"")))))),"")</f>
        <v/>
      </c>
      <c r="AE44" s="91" t="str">
        <f t="array" aca="1" ref="AE44" ca="1">IFERROR(IF(AE$4&lt;$D44,"",
IF(AE$4&gt;La_Dernière_Opération,"",
IF(AE$4=La_Dernière_Opération,Montant,
IF(AE$4=$D44,IF(OR(AE$4=Tout_JF_P,NOT(NETWORKDAYS.INTL(AE$4,AE$4,Chômés))),"*",Montant),
IF(_T_E=AE$4,IF(OR(AE$4=Tout_JF_P,NOT(NETWORKDAYS.INTL(AE$4,AE$4,Chômés))),"*",Montant),
IF(AND(OFFSET(AE44,,-Sens)&lt;&gt;"",OR(OFFSET(AE$4,,-Sens)=Tout_JF_P,NOT(NETWORKDAYS.INTL(OFFSET(AE$4,,-Sens),OFFSET(AE$4,,-Sens),Chômés)))),IF(OR(AE$4=Tout_JF_P,NOT(NETWORKDAYS.INTL(AE$4,AE$4,Chômés))),"*",Montant),
"")))))),"")</f>
        <v/>
      </c>
      <c r="AF44" s="91" t="str">
        <f t="array" aca="1" ref="AF44" ca="1">IFERROR(IF(AF$4&lt;$D44,"",
IF(AF$4&gt;La_Dernière_Opération,"",
IF(AF$4=La_Dernière_Opération,Montant,
IF(AF$4=$D44,IF(OR(AF$4=Tout_JF_P,NOT(NETWORKDAYS.INTL(AF$4,AF$4,Chômés))),"*",Montant),
IF(_T_E=AF$4,IF(OR(AF$4=Tout_JF_P,NOT(NETWORKDAYS.INTL(AF$4,AF$4,Chômés))),"*",Montant),
IF(AND(OFFSET(AF44,,-Sens)&lt;&gt;"",OR(OFFSET(AF$4,,-Sens)=Tout_JF_P,NOT(NETWORKDAYS.INTL(OFFSET(AF$4,,-Sens),OFFSET(AF$4,,-Sens),Chômés)))),IF(OR(AF$4=Tout_JF_P,NOT(NETWORKDAYS.INTL(AF$4,AF$4,Chômés))),"*",Montant),
"")))))),"")</f>
        <v/>
      </c>
      <c r="AG44" s="91" t="str">
        <f t="array" aca="1" ref="AG44" ca="1">IFERROR(IF(AG$4&lt;$D44,"",
IF(AG$4&gt;La_Dernière_Opération,"",
IF(AG$4=La_Dernière_Opération,Montant,
IF(AG$4=$D44,IF(OR(AG$4=Tout_JF_P,NOT(NETWORKDAYS.INTL(AG$4,AG$4,Chômés))),"*",Montant),
IF(_T_E=AG$4,IF(OR(AG$4=Tout_JF_P,NOT(NETWORKDAYS.INTL(AG$4,AG$4,Chômés))),"*",Montant),
IF(AND(OFFSET(AG44,,-Sens)&lt;&gt;"",OR(OFFSET(AG$4,,-Sens)=Tout_JF_P,NOT(NETWORKDAYS.INTL(OFFSET(AG$4,,-Sens),OFFSET(AG$4,,-Sens),Chômés)))),IF(OR(AG$4=Tout_JF_P,NOT(NETWORKDAYS.INTL(AG$4,AG$4,Chômés))),"*",Montant),
"")))))),"")</f>
        <v/>
      </c>
      <c r="AH44" s="91" t="str">
        <f t="array" aca="1" ref="AH44" ca="1">IFERROR(IF(AH$4&lt;$D44,"",
IF(AH$4&gt;La_Dernière_Opération,"",
IF(AH$4=La_Dernière_Opération,Montant,
IF(AH$4=$D44,IF(OR(AH$4=Tout_JF_P,NOT(NETWORKDAYS.INTL(AH$4,AH$4,Chômés))),"*",Montant),
IF(_T_E=AH$4,IF(OR(AH$4=Tout_JF_P,NOT(NETWORKDAYS.INTL(AH$4,AH$4,Chômés))),"*",Montant),
IF(AND(OFFSET(AH44,,-Sens)&lt;&gt;"",OR(OFFSET(AH$4,,-Sens)=Tout_JF_P,NOT(NETWORKDAYS.INTL(OFFSET(AH$4,,-Sens),OFFSET(AH$4,,-Sens),Chômés)))),IF(OR(AH$4=Tout_JF_P,NOT(NETWORKDAYS.INTL(AH$4,AH$4,Chômés))),"*",Montant),
"")))))),"")</f>
        <v/>
      </c>
      <c r="AI44" s="91" t="str">
        <f t="array" aca="1" ref="AI44" ca="1">IFERROR(IF(AI$4&lt;$D44,"",
IF(AI$4&gt;La_Dernière_Opération,"",
IF(AI$4=La_Dernière_Opération,Montant,
IF(AI$4=$D44,IF(OR(AI$4=Tout_JF_P,NOT(NETWORKDAYS.INTL(AI$4,AI$4,Chômés))),"*",Montant),
IF(_T_E=AI$4,IF(OR(AI$4=Tout_JF_P,NOT(NETWORKDAYS.INTL(AI$4,AI$4,Chômés))),"*",Montant),
IF(AND(OFFSET(AI44,,-Sens)&lt;&gt;"",OR(OFFSET(AI$4,,-Sens)=Tout_JF_P,NOT(NETWORKDAYS.INTL(OFFSET(AI$4,,-Sens),OFFSET(AI$4,,-Sens),Chômés)))),IF(OR(AI$4=Tout_JF_P,NOT(NETWORKDAYS.INTL(AI$4,AI$4,Chômés))),"*",Montant),
"")))))),"")</f>
        <v/>
      </c>
      <c r="AJ44" s="91" t="str">
        <f t="array" aca="1" ref="AJ44" ca="1">IFERROR(IF(AJ$4&lt;$D44,"",
IF(AJ$4&gt;La_Dernière_Opération,"",
IF(AJ$4=La_Dernière_Opération,Montant,
IF(AJ$4=$D44,IF(OR(AJ$4=Tout_JF_P,NOT(NETWORKDAYS.INTL(AJ$4,AJ$4,Chômés))),"*",Montant),
IF(_T_E=AJ$4,IF(OR(AJ$4=Tout_JF_P,NOT(NETWORKDAYS.INTL(AJ$4,AJ$4,Chômés))),"*",Montant),
IF(AND(OFFSET(AJ44,,-Sens)&lt;&gt;"",OR(OFFSET(AJ$4,,-Sens)=Tout_JF_P,NOT(NETWORKDAYS.INTL(OFFSET(AJ$4,,-Sens),OFFSET(AJ$4,,-Sens),Chômés)))),IF(OR(AJ$4=Tout_JF_P,NOT(NETWORKDAYS.INTL(AJ$4,AJ$4,Chômés))),"*",Montant),
"")))))),"")</f>
        <v/>
      </c>
      <c r="AK44" s="91" t="str">
        <f t="array" aca="1" ref="AK44" ca="1">IFERROR(IF(AK$4&lt;$D44,"",
IF(AK$4&gt;La_Dernière_Opération,"",
IF(AK$4=La_Dernière_Opération,Montant,
IF(AK$4=$D44,IF(OR(AK$4=Tout_JF_P,NOT(NETWORKDAYS.INTL(AK$4,AK$4,Chômés))),"*",Montant),
IF(_T_E=AK$4,IF(OR(AK$4=Tout_JF_P,NOT(NETWORKDAYS.INTL(AK$4,AK$4,Chômés))),"*",Montant),
IF(AND(OFFSET(AK44,,-Sens)&lt;&gt;"",OR(OFFSET(AK$4,,-Sens)=Tout_JF_P,NOT(NETWORKDAYS.INTL(OFFSET(AK$4,,-Sens),OFFSET(AK$4,,-Sens),Chômés)))),IF(OR(AK$4=Tout_JF_P,NOT(NETWORKDAYS.INTL(AK$4,AK$4,Chômés))),"*",Montant),
"")))))),"")</f>
        <v/>
      </c>
      <c r="AL44" s="91" t="str">
        <f t="array" aca="1" ref="AL44" ca="1">IFERROR(IF(AL$4&lt;$D44,"",
IF(AL$4&gt;La_Dernière_Opération,"",
IF(AL$4=La_Dernière_Opération,Montant,
IF(AL$4=$D44,IF(OR(AL$4=Tout_JF_P,NOT(NETWORKDAYS.INTL(AL$4,AL$4,Chômés))),"*",Montant),
IF(_T_E=AL$4,IF(OR(AL$4=Tout_JF_P,NOT(NETWORKDAYS.INTL(AL$4,AL$4,Chômés))),"*",Montant),
IF(AND(OFFSET(AL44,,-Sens)&lt;&gt;"",OR(OFFSET(AL$4,,-Sens)=Tout_JF_P,NOT(NETWORKDAYS.INTL(OFFSET(AL$4,,-Sens),OFFSET(AL$4,,-Sens),Chômés)))),IF(OR(AL$4=Tout_JF_P,NOT(NETWORKDAYS.INTL(AL$4,AL$4,Chômés))),"*",Montant),
"")))))),"")</f>
        <v/>
      </c>
      <c r="AM44" s="91" t="str">
        <f t="array" aca="1" ref="AM44" ca="1">IFERROR(IF(AM$4&lt;$D44,"",
IF(AM$4&gt;La_Dernière_Opération,"",
IF(AM$4=La_Dernière_Opération,Montant,
IF(AM$4=$D44,IF(OR(AM$4=Tout_JF_P,NOT(NETWORKDAYS.INTL(AM$4,AM$4,Chômés))),"*",Montant),
IF(_T_E=AM$4,IF(OR(AM$4=Tout_JF_P,NOT(NETWORKDAYS.INTL(AM$4,AM$4,Chômés))),"*",Montant),
IF(AND(OFFSET(AM44,,-Sens)&lt;&gt;"",OR(OFFSET(AM$4,,-Sens)=Tout_JF_P,NOT(NETWORKDAYS.INTL(OFFSET(AM$4,,-Sens),OFFSET(AM$4,,-Sens),Chômés)))),IF(OR(AM$4=Tout_JF_P,NOT(NETWORKDAYS.INTL(AM$4,AM$4,Chômés))),"*",Montant),
"")))))),"")</f>
        <v/>
      </c>
      <c r="AN44" s="91" t="str">
        <f t="array" aca="1" ref="AN44" ca="1">IFERROR(IF(AN$4&lt;$D44,"",
IF(AN$4&gt;La_Dernière_Opération,"",
IF(AN$4=La_Dernière_Opération,Montant,
IF(AN$4=$D44,IF(OR(AN$4=Tout_JF_P,NOT(NETWORKDAYS.INTL(AN$4,AN$4,Chômés))),"*",Montant),
IF(_T_E=AN$4,IF(OR(AN$4=Tout_JF_P,NOT(NETWORKDAYS.INTL(AN$4,AN$4,Chômés))),"*",Montant),
IF(AND(OFFSET(AN44,,-Sens)&lt;&gt;"",OR(OFFSET(AN$4,,-Sens)=Tout_JF_P,NOT(NETWORKDAYS.INTL(OFFSET(AN$4,,-Sens),OFFSET(AN$4,,-Sens),Chômés)))),IF(OR(AN$4=Tout_JF_P,NOT(NETWORKDAYS.INTL(AN$4,AN$4,Chômés))),"*",Montant),
"")))))),"")</f>
        <v/>
      </c>
      <c r="AO44" s="91" t="str">
        <f t="array" aca="1" ref="AO44" ca="1">IFERROR(IF(AO$4&lt;$D44,"",
IF(AO$4&gt;La_Dernière_Opération,"",
IF(AO$4=La_Dernière_Opération,Montant,
IF(AO$4=$D44,IF(OR(AO$4=Tout_JF_P,NOT(NETWORKDAYS.INTL(AO$4,AO$4,Chômés))),"*",Montant),
IF(_T_E=AO$4,IF(OR(AO$4=Tout_JF_P,NOT(NETWORKDAYS.INTL(AO$4,AO$4,Chômés))),"*",Montant),
IF(AND(OFFSET(AO44,,-Sens)&lt;&gt;"",OR(OFFSET(AO$4,,-Sens)=Tout_JF_P,NOT(NETWORKDAYS.INTL(OFFSET(AO$4,,-Sens),OFFSET(AO$4,,-Sens),Chômés)))),IF(OR(AO$4=Tout_JF_P,NOT(NETWORKDAYS.INTL(AO$4,AO$4,Chômés))),"*",Montant),
"")))))),"")</f>
        <v/>
      </c>
      <c r="AP44" s="91" t="str">
        <f t="array" aca="1" ref="AP44" ca="1">IFERROR(IF(AP$4&lt;$D44,"",
IF(AP$4&gt;La_Dernière_Opération,"",
IF(AP$4=La_Dernière_Opération,Montant,
IF(AP$4=$D44,IF(OR(AP$4=Tout_JF_P,NOT(NETWORKDAYS.INTL(AP$4,AP$4,Chômés))),"*",Montant),
IF(_T_E=AP$4,IF(OR(AP$4=Tout_JF_P,NOT(NETWORKDAYS.INTL(AP$4,AP$4,Chômés))),"*",Montant),
IF(AND(OFFSET(AP44,,-Sens)&lt;&gt;"",OR(OFFSET(AP$4,,-Sens)=Tout_JF_P,NOT(NETWORKDAYS.INTL(OFFSET(AP$4,,-Sens),OFFSET(AP$4,,-Sens),Chômés)))),IF(OR(AP$4=Tout_JF_P,NOT(NETWORKDAYS.INTL(AP$4,AP$4,Chômés))),"*",Montant),
"")))))),"")</f>
        <v/>
      </c>
      <c r="AQ44" s="91" t="str">
        <f t="array" aca="1" ref="AQ44" ca="1">IFERROR(IF(AQ$4&lt;$D44,"",
IF(AQ$4&gt;La_Dernière_Opération,"",
IF(AQ$4=La_Dernière_Opération,Montant,
IF(AQ$4=$D44,IF(OR(AQ$4=Tout_JF_P,NOT(NETWORKDAYS.INTL(AQ$4,AQ$4,Chômés))),"*",Montant),
IF(_T_E=AQ$4,IF(OR(AQ$4=Tout_JF_P,NOT(NETWORKDAYS.INTL(AQ$4,AQ$4,Chômés))),"*",Montant),
IF(AND(OFFSET(AQ44,,-Sens)&lt;&gt;"",OR(OFFSET(AQ$4,,-Sens)=Tout_JF_P,NOT(NETWORKDAYS.INTL(OFFSET(AQ$4,,-Sens),OFFSET(AQ$4,,-Sens),Chômés)))),IF(OR(AQ$4=Tout_JF_P,NOT(NETWORKDAYS.INTL(AQ$4,AQ$4,Chômés))),"*",Montant),
"")))))),"")</f>
        <v/>
      </c>
      <c r="AR44" s="91" t="str">
        <f t="array" aca="1" ref="AR44" ca="1">IFERROR(IF(AR$4&lt;$D44,"",
IF(AR$4&gt;La_Dernière_Opération,"",
IF(AR$4=La_Dernière_Opération,Montant,
IF(AR$4=$D44,IF(OR(AR$4=Tout_JF_P,NOT(NETWORKDAYS.INTL(AR$4,AR$4,Chômés))),"*",Montant),
IF(_T_E=AR$4,IF(OR(AR$4=Tout_JF_P,NOT(NETWORKDAYS.INTL(AR$4,AR$4,Chômés))),"*",Montant),
IF(AND(OFFSET(AR44,,-Sens)&lt;&gt;"",OR(OFFSET(AR$4,,-Sens)=Tout_JF_P,NOT(NETWORKDAYS.INTL(OFFSET(AR$4,,-Sens),OFFSET(AR$4,,-Sens),Chômés)))),IF(OR(AR$4=Tout_JF_P,NOT(NETWORKDAYS.INTL(AR$4,AR$4,Chômés))),"*",Montant),
"")))))),"")</f>
        <v/>
      </c>
      <c r="AS44" s="91" t="str">
        <f t="array" aca="1" ref="AS44" ca="1">IFERROR(IF(AS$4&lt;$D44,"",
IF(AS$4&gt;La_Dernière_Opération,"",
IF(AS$4=La_Dernière_Opération,Montant,
IF(AS$4=$D44,IF(OR(AS$4=Tout_JF_P,NOT(NETWORKDAYS.INTL(AS$4,AS$4,Chômés))),"*",Montant),
IF(_T_E=AS$4,IF(OR(AS$4=Tout_JF_P,NOT(NETWORKDAYS.INTL(AS$4,AS$4,Chômés))),"*",Montant),
IF(AND(OFFSET(AS44,,-Sens)&lt;&gt;"",OR(OFFSET(AS$4,,-Sens)=Tout_JF_P,NOT(NETWORKDAYS.INTL(OFFSET(AS$4,,-Sens),OFFSET(AS$4,,-Sens),Chômés)))),IF(OR(AS$4=Tout_JF_P,NOT(NETWORKDAYS.INTL(AS$4,AS$4,Chômés))),"*",Montant),
"")))))),"")</f>
        <v/>
      </c>
      <c r="AT44" s="91" t="str">
        <f t="array" aca="1" ref="AT44" ca="1">IFERROR(IF(AT$4&lt;$D44,"",
IF(AT$4&gt;La_Dernière_Opération,"",
IF(AT$4=La_Dernière_Opération,Montant,
IF(AT$4=$D44,IF(OR(AT$4=Tout_JF_P,NOT(NETWORKDAYS.INTL(AT$4,AT$4,Chômés))),"*",Montant),
IF(_T_E=AT$4,IF(OR(AT$4=Tout_JF_P,NOT(NETWORKDAYS.INTL(AT$4,AT$4,Chômés))),"*",Montant),
IF(AND(OFFSET(AT44,,-Sens)&lt;&gt;"",OR(OFFSET(AT$4,,-Sens)=Tout_JF_P,NOT(NETWORKDAYS.INTL(OFFSET(AT$4,,-Sens),OFFSET(AT$4,,-Sens),Chômés)))),IF(OR(AT$4=Tout_JF_P,NOT(NETWORKDAYS.INTL(AT$4,AT$4,Chômés))),"*",Montant),
"")))))),"")</f>
        <v/>
      </c>
      <c r="AU44" s="91" t="str">
        <f t="array" aca="1" ref="AU44" ca="1">IFERROR(IF(AU$4&lt;$D44,"",
IF(AU$4&gt;La_Dernière_Opération,"",
IF(AU$4=La_Dernière_Opération,Montant,
IF(AU$4=$D44,IF(OR(AU$4=Tout_JF_P,NOT(NETWORKDAYS.INTL(AU$4,AU$4,Chômés))),"*",Montant),
IF(_T_E=AU$4,IF(OR(AU$4=Tout_JF_P,NOT(NETWORKDAYS.INTL(AU$4,AU$4,Chômés))),"*",Montant),
IF(AND(OFFSET(AU44,,-Sens)&lt;&gt;"",OR(OFFSET(AU$4,,-Sens)=Tout_JF_P,NOT(NETWORKDAYS.INTL(OFFSET(AU$4,,-Sens),OFFSET(AU$4,,-Sens),Chômés)))),IF(OR(AU$4=Tout_JF_P,NOT(NETWORKDAYS.INTL(AU$4,AU$4,Chômés))),"*",Montant),
"")))))),"")</f>
        <v/>
      </c>
      <c r="AV44" s="91" t="str">
        <f t="array" aca="1" ref="AV44" ca="1">IFERROR(IF(AV$4&lt;$D44,"",
IF(AV$4&gt;La_Dernière_Opération,"",
IF(AV$4=La_Dernière_Opération,Montant,
IF(AV$4=$D44,IF(OR(AV$4=Tout_JF_P,NOT(NETWORKDAYS.INTL(AV$4,AV$4,Chômés))),"*",Montant),
IF(_T_E=AV$4,IF(OR(AV$4=Tout_JF_P,NOT(NETWORKDAYS.INTL(AV$4,AV$4,Chômés))),"*",Montant),
IF(AND(OFFSET(AV44,,-Sens)&lt;&gt;"",OR(OFFSET(AV$4,,-Sens)=Tout_JF_P,NOT(NETWORKDAYS.INTL(OFFSET(AV$4,,-Sens),OFFSET(AV$4,,-Sens),Chômés)))),IF(OR(AV$4=Tout_JF_P,NOT(NETWORKDAYS.INTL(AV$4,AV$4,Chômés))),"*",Montant),
"")))))),"")</f>
        <v/>
      </c>
      <c r="AW44" s="91" t="str">
        <f t="array" aca="1" ref="AW44" ca="1">IFERROR(IF(AW$4&lt;$D44,"",
IF(AW$4&gt;La_Dernière_Opération,"",
IF(AW$4=La_Dernière_Opération,Montant,
IF(AW$4=$D44,IF(OR(AW$4=Tout_JF_P,NOT(NETWORKDAYS.INTL(AW$4,AW$4,Chômés))),"*",Montant),
IF(_T_E=AW$4,IF(OR(AW$4=Tout_JF_P,NOT(NETWORKDAYS.INTL(AW$4,AW$4,Chômés))),"*",Montant),
IF(AND(OFFSET(AW44,,-Sens)&lt;&gt;"",OR(OFFSET(AW$4,,-Sens)=Tout_JF_P,NOT(NETWORKDAYS.INTL(OFFSET(AW$4,,-Sens),OFFSET(AW$4,,-Sens),Chômés)))),IF(OR(AW$4=Tout_JF_P,NOT(NETWORKDAYS.INTL(AW$4,AW$4,Chômés))),"*",Montant),
"")))))),"")</f>
        <v/>
      </c>
      <c r="AX44" s="91" t="str">
        <f t="array" aca="1" ref="AX44" ca="1">IFERROR(IF(AX$4&lt;$D44,"",
IF(AX$4&gt;La_Dernière_Opération,"",
IF(AX$4=La_Dernière_Opération,Montant,
IF(AX$4=$D44,IF(OR(AX$4=Tout_JF_P,NOT(NETWORKDAYS.INTL(AX$4,AX$4,Chômés))),"*",Montant),
IF(_T_E=AX$4,IF(OR(AX$4=Tout_JF_P,NOT(NETWORKDAYS.INTL(AX$4,AX$4,Chômés))),"*",Montant),
IF(AND(OFFSET(AX44,,-Sens)&lt;&gt;"",OR(OFFSET(AX$4,,-Sens)=Tout_JF_P,NOT(NETWORKDAYS.INTL(OFFSET(AX$4,,-Sens),OFFSET(AX$4,,-Sens),Chômés)))),IF(OR(AX$4=Tout_JF_P,NOT(NETWORKDAYS.INTL(AX$4,AX$4,Chômés))),"*",Montant),
"")))))),"")</f>
        <v/>
      </c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  <c r="NM44" s="5"/>
      <c r="NN44" s="5"/>
      <c r="NO44" s="5"/>
      <c r="NP44" s="5"/>
      <c r="NQ44" s="5"/>
      <c r="NR44" s="5"/>
      <c r="NS44" s="5"/>
      <c r="NT44" s="5"/>
      <c r="NU44" s="5"/>
      <c r="NV44" s="5"/>
      <c r="NW44" s="5"/>
      <c r="NX44" s="5"/>
      <c r="NY44" s="5"/>
      <c r="NZ44" s="5"/>
      <c r="OA44" s="5"/>
      <c r="OB44" s="5"/>
      <c r="OC44" s="5"/>
      <c r="OD44" s="5"/>
      <c r="OE44" s="5"/>
      <c r="OF44" s="5"/>
      <c r="OG44" s="5"/>
      <c r="OH44" s="5"/>
      <c r="OI44" s="5"/>
      <c r="OJ44" s="5"/>
      <c r="OK44" s="5"/>
      <c r="OL44" s="5"/>
      <c r="OM44" s="5"/>
      <c r="ON44" s="5"/>
      <c r="OO44" s="5"/>
      <c r="OP44" s="5"/>
      <c r="OQ44" s="5"/>
      <c r="OR44" s="5"/>
      <c r="OS44" s="5"/>
      <c r="OT44" s="5"/>
      <c r="OU44" s="5"/>
      <c r="OV44" s="5"/>
      <c r="OW44" s="5"/>
      <c r="OX44" s="5"/>
      <c r="OY44" s="5"/>
      <c r="OZ44" s="5"/>
      <c r="PA44" s="5"/>
      <c r="PB44" s="5"/>
      <c r="PC44" s="5"/>
      <c r="PD44" s="5"/>
      <c r="PE44" s="5"/>
      <c r="PF44" s="5"/>
      <c r="PG44" s="5"/>
      <c r="PH44" s="5"/>
      <c r="PI44" s="5"/>
      <c r="PJ44" s="5"/>
      <c r="PK44" s="5"/>
      <c r="PL44" s="5"/>
      <c r="PM44" s="5"/>
      <c r="PN44" s="5"/>
      <c r="PO44" s="5"/>
      <c r="PP44" s="5"/>
      <c r="PQ44" s="5"/>
      <c r="PR44" s="5"/>
      <c r="PS44" s="5"/>
      <c r="PT44" s="5"/>
      <c r="PU44" s="5"/>
      <c r="PV44" s="5"/>
      <c r="PW44" s="5"/>
      <c r="PX44" s="5"/>
      <c r="PY44" s="5"/>
      <c r="PZ44" s="5"/>
      <c r="QA44" s="5"/>
      <c r="QB44" s="5"/>
      <c r="QC44" s="5"/>
      <c r="QD44" s="5"/>
      <c r="QE44" s="5"/>
      <c r="QF44" s="5"/>
      <c r="QG44" s="5"/>
      <c r="QH44" s="5"/>
      <c r="QI44" s="5"/>
      <c r="QJ44" s="5"/>
      <c r="QK44" s="5"/>
      <c r="QL44" s="5"/>
      <c r="QM44" s="5"/>
      <c r="QN44" s="5"/>
      <c r="QO44" s="5"/>
      <c r="QP44" s="5"/>
      <c r="QQ44" s="5"/>
      <c r="QR44" s="5"/>
      <c r="QS44" s="5"/>
      <c r="QT44" s="5"/>
      <c r="QU44" s="5"/>
      <c r="QV44" s="5"/>
      <c r="QW44" s="5"/>
      <c r="QX44" s="5"/>
      <c r="QY44" s="5"/>
      <c r="QZ44" s="5"/>
      <c r="RA44" s="5"/>
      <c r="RB44" s="5"/>
      <c r="RC44" s="5"/>
      <c r="RD44" s="5"/>
      <c r="RE44" s="5"/>
      <c r="RF44" s="5"/>
      <c r="RG44" s="5"/>
      <c r="RH44" s="5"/>
      <c r="RI44" s="5"/>
      <c r="RJ44" s="5"/>
      <c r="RK44" s="5"/>
      <c r="RL44" s="5"/>
      <c r="RM44" s="5"/>
      <c r="RN44" s="5"/>
      <c r="RO44" s="5"/>
      <c r="RP44" s="5"/>
      <c r="RQ44" s="5"/>
      <c r="RR44" s="5"/>
      <c r="RS44" s="5"/>
      <c r="RT44" s="5"/>
      <c r="RU44" s="5"/>
      <c r="RV44" s="5"/>
      <c r="RW44" s="5"/>
      <c r="RX44" s="5"/>
      <c r="RY44" s="5"/>
      <c r="RZ44" s="5"/>
      <c r="SA44" s="5"/>
      <c r="SB44" s="5"/>
      <c r="SC44" s="5"/>
      <c r="SD44" s="5"/>
      <c r="SE44" s="5"/>
      <c r="SF44" s="5"/>
      <c r="SG44" s="5"/>
      <c r="SH44" s="5"/>
      <c r="SI44" s="5"/>
      <c r="SJ44" s="5"/>
      <c r="SK44" s="5"/>
      <c r="SL44" s="5"/>
      <c r="SM44" s="5"/>
      <c r="SN44" s="5"/>
      <c r="SO44" s="5"/>
      <c r="SP44" s="5"/>
      <c r="SQ44" s="5"/>
      <c r="SR44" s="5"/>
      <c r="SS44" s="5"/>
      <c r="ST44" s="5"/>
      <c r="SU44" s="5"/>
      <c r="SV44" s="5"/>
      <c r="SW44" s="5"/>
      <c r="SX44" s="5"/>
      <c r="SY44" s="5"/>
      <c r="SZ44" s="5"/>
      <c r="TA44" s="5"/>
      <c r="TB44" s="5"/>
      <c r="TC44" s="5"/>
      <c r="TD44" s="5"/>
      <c r="TE44" s="5"/>
      <c r="TF44" s="5"/>
      <c r="TG44" s="5"/>
      <c r="TH44" s="5"/>
      <c r="TI44" s="5"/>
      <c r="TJ44" s="5"/>
      <c r="TK44" s="5"/>
      <c r="TL44" s="5"/>
      <c r="TM44" s="5"/>
      <c r="TN44" s="5"/>
      <c r="TO44" s="5"/>
      <c r="TP44" s="5"/>
      <c r="TQ44" s="5"/>
      <c r="TR44" s="5"/>
      <c r="TS44" s="5"/>
      <c r="TT44" s="5"/>
      <c r="TU44" s="5"/>
      <c r="TV44" s="5"/>
      <c r="TW44" s="5"/>
      <c r="TX44" s="5"/>
      <c r="TY44" s="5"/>
      <c r="TZ44" s="5"/>
      <c r="UA44" s="5"/>
      <c r="UB44" s="5"/>
      <c r="UC44" s="5"/>
      <c r="UD44" s="5"/>
      <c r="UE44" s="5"/>
      <c r="UF44" s="5"/>
      <c r="UG44" s="5"/>
      <c r="UH44" s="5"/>
      <c r="UI44" s="5"/>
      <c r="UJ44" s="5"/>
      <c r="UK44" s="5"/>
      <c r="UL44" s="5"/>
      <c r="UM44" s="5"/>
      <c r="UN44" s="5"/>
      <c r="UO44" s="5"/>
      <c r="UP44" s="5"/>
      <c r="UQ44" s="5"/>
      <c r="UR44" s="5"/>
      <c r="US44" s="5"/>
      <c r="UT44" s="5"/>
      <c r="UU44" s="5"/>
      <c r="UV44" s="5"/>
      <c r="UW44" s="5"/>
      <c r="UX44" s="5"/>
      <c r="UY44" s="5"/>
      <c r="UZ44" s="5"/>
      <c r="VA44" s="5"/>
      <c r="VB44" s="5"/>
      <c r="VC44" s="5"/>
      <c r="VD44" s="5"/>
      <c r="VE44" s="5"/>
      <c r="VF44" s="5"/>
      <c r="VG44" s="5"/>
      <c r="VH44" s="5"/>
      <c r="VI44" s="5"/>
      <c r="VJ44" s="5"/>
      <c r="VK44" s="5"/>
      <c r="VL44" s="5"/>
      <c r="VM44" s="5"/>
      <c r="VN44" s="5"/>
      <c r="VO44" s="5"/>
      <c r="VP44" s="5"/>
      <c r="VQ44" s="5"/>
      <c r="VR44" s="5"/>
      <c r="VS44" s="5"/>
      <c r="VT44" s="5"/>
      <c r="VU44" s="5"/>
      <c r="VV44" s="5"/>
      <c r="VW44" s="5"/>
      <c r="VX44" s="5"/>
      <c r="VY44" s="5"/>
      <c r="VZ44" s="5"/>
      <c r="WA44" s="5"/>
      <c r="WB44" s="5"/>
      <c r="WC44" s="5"/>
      <c r="WD44" s="5"/>
      <c r="WE44" s="5"/>
      <c r="WF44" s="5"/>
      <c r="WG44" s="5"/>
      <c r="WH44" s="5"/>
      <c r="WI44" s="5"/>
      <c r="WJ44" s="5"/>
      <c r="WK44" s="5"/>
      <c r="WL44" s="5"/>
      <c r="WM44" s="5"/>
      <c r="WN44" s="5"/>
      <c r="WO44" s="5"/>
      <c r="WP44" s="5"/>
      <c r="WQ44" s="5"/>
      <c r="WR44" s="5"/>
      <c r="WS44" s="5"/>
      <c r="WT44" s="5"/>
      <c r="WU44" s="5"/>
      <c r="WV44" s="5"/>
      <c r="WW44" s="5"/>
      <c r="WX44" s="5"/>
      <c r="WY44" s="5"/>
      <c r="WZ44" s="5"/>
      <c r="XA44" s="5"/>
      <c r="XB44" s="5"/>
      <c r="XC44" s="5"/>
      <c r="XD44" s="5"/>
      <c r="XE44" s="5"/>
      <c r="XF44" s="5"/>
      <c r="XG44" s="5"/>
      <c r="XH44" s="5"/>
      <c r="XI44" s="5"/>
      <c r="XJ44" s="5"/>
      <c r="XK44" s="5"/>
      <c r="XL44" s="5"/>
      <c r="XM44" s="5"/>
      <c r="XN44" s="5"/>
      <c r="XO44" s="5"/>
      <c r="XP44" s="5"/>
      <c r="XQ44" s="5"/>
      <c r="XR44" s="5"/>
      <c r="XS44" s="5"/>
      <c r="XT44" s="5"/>
      <c r="XU44" s="5"/>
      <c r="XV44" s="5"/>
      <c r="XW44" s="5"/>
      <c r="XX44" s="5"/>
      <c r="XY44" s="5"/>
      <c r="XZ44" s="5"/>
      <c r="YA44" s="5"/>
      <c r="YB44" s="5"/>
      <c r="YC44" s="5"/>
      <c r="YD44" s="5"/>
      <c r="YE44" s="5"/>
      <c r="YF44" s="5"/>
      <c r="YG44" s="5"/>
      <c r="YH44" s="5"/>
      <c r="YI44" s="5"/>
      <c r="YJ44" s="5"/>
      <c r="YK44" s="5"/>
      <c r="YL44" s="5"/>
      <c r="YM44" s="5"/>
      <c r="YN44" s="5"/>
      <c r="YO44" s="5"/>
      <c r="YP44" s="5"/>
      <c r="YQ44" s="5"/>
      <c r="YR44" s="5"/>
      <c r="YS44" s="5"/>
      <c r="YT44" s="5"/>
      <c r="YU44" s="5"/>
      <c r="YV44" s="5"/>
      <c r="YW44" s="5"/>
      <c r="YX44" s="5"/>
      <c r="YY44" s="5"/>
      <c r="YZ44" s="5"/>
      <c r="ZA44" s="5"/>
      <c r="ZB44" s="5"/>
      <c r="ZC44" s="5"/>
      <c r="ZD44" s="5"/>
      <c r="ZE44" s="5"/>
      <c r="ZF44" s="5"/>
      <c r="ZG44" s="5"/>
      <c r="ZH44" s="5"/>
      <c r="ZI44" s="5"/>
      <c r="ZJ44" s="5"/>
      <c r="ZK44" s="5"/>
      <c r="ZL44" s="5"/>
      <c r="ZM44" s="5"/>
      <c r="ZN44" s="5"/>
      <c r="ZO44" s="5"/>
      <c r="ZP44" s="5"/>
      <c r="ZQ44" s="5"/>
      <c r="ZR44" s="5"/>
      <c r="ZS44" s="5"/>
      <c r="ZT44" s="5"/>
      <c r="ZU44" s="5"/>
      <c r="ZV44" s="5"/>
      <c r="ZW44" s="5"/>
      <c r="ZX44" s="5"/>
      <c r="ZY44" s="5"/>
      <c r="ZZ44" s="5"/>
    </row>
    <row r="45" spans="1:702" ht="26.25" x14ac:dyDescent="0.25">
      <c r="A45" s="61" t="s">
        <v>152</v>
      </c>
      <c r="B45" s="44" t="s">
        <v>168</v>
      </c>
      <c r="C45" s="35"/>
      <c r="D45" s="56">
        <v>43878</v>
      </c>
      <c r="E45" s="30" t="s">
        <v>54</v>
      </c>
      <c r="F45" s="30">
        <v>10000</v>
      </c>
      <c r="G45" s="35"/>
      <c r="H45" s="56">
        <f t="array" aca="1" ref="H45" ca="1">IF(OR($D45=Fériés,$D45=Ponts,NOT(NETWORKDAYS.INTL($D45,$D45,Chômés))),"Erreur de",IF($D45="","Absence de",IFERROR(
IF($I45="Terminé","Opération",
IF(TODAY()&lt;=$D45,$D45,
IF($I45&lt;WORKDAY.INTL(Prochaine_Echéance,IF(OR(WORKDAY.INTL(Prochaine_Echéance,0,Chômés,Tout_JF_P)=Tout_JF_P),1,0)*Sens,Chômés,Tout_JF_P),
$I45,
WORKDAY.INTL(Prochaine_Echéance,IF(OR(WORKDAY.INTL(Prochaine_Echéance,0,Chômés,Tout_JF_P)=Tout_JF_P),1,0)*Sens,Chômés,Tout_JF_P))
)),
IF($D45="","Absence de","Erreur de"))))</f>
        <v>43968</v>
      </c>
      <c r="I45" s="60" t="str">
        <f t="array" aca="1" ref="I45" ca="1">IF(OR($D45=Fériés,$D45=Ponts,NOT(NETWORKDAYS.INTL($D45,$D45,Chômés))),"date de début",IFERROR(
IF(La_Dernière_Opération&gt;EDATE($D45,100),"Perpétuel",
IF(La_Dernière_Opération&lt;TODAY(),"Terminé",La_Dernière_Opération)),IF(AND(ISNUMBER($D45),$E45=""),"périodicité","date de début")))</f>
        <v>Perpétuel</v>
      </c>
      <c r="J45" s="40" t="str">
        <f t="array" aca="1" ref="J45" ca="1">IFERROR(IF(J$4&lt;$D45,"",
IF(J$4&gt;La_Dernière_Opération,"",
IF(J$4=La_Dernière_Opération,Montant,
IF(J$4=$D45,IF(OR(J$4=Tout_JF_P,NOT(NETWORKDAYS.INTL(J$4,J$4,Chômés))),"*",Montant),
IF(_T_E=J$4,IF(OR(J$4=Tout_JF_P,NOT(NETWORKDAYS.INTL(J$4,J$4,Chômés))),"*",Montant),
IF(AND(OFFSET(J45,,-Sens)&lt;&gt;"",OR(OFFSET(J$4,,-Sens)=Tout_JF_P,NOT(NETWORKDAYS.INTL(OFFSET(J$4,,-Sens),OFFSET(J$4,,-Sens),Chômés)))),IF(OR(J$4=Tout_JF_P,NOT(NETWORKDAYS.INTL(J$4,J$4,Chômés))),"*",Montant),
"")))))),"")</f>
        <v/>
      </c>
      <c r="K45" s="40" t="str">
        <f t="array" aca="1" ref="K45" ca="1">IFERROR(IF(K$4&lt;$D45,"",
IF(K$4&gt;La_Dernière_Opération,"",
IF(K$4=La_Dernière_Opération,Montant,
IF(K$4=$D45,IF(OR(K$4=Tout_JF_P,NOT(NETWORKDAYS.INTL(K$4,K$4,Chômés))),"*",Montant),
IF(_T_E=K$4,IF(OR(K$4=Tout_JF_P,NOT(NETWORKDAYS.INTL(K$4,K$4,Chômés))),"*",Montant),
IF(AND(OFFSET(K45,,-Sens)&lt;&gt;"",OR(OFFSET(K$4,,-Sens)=Tout_JF_P,NOT(NETWORKDAYS.INTL(OFFSET(K$4,,-Sens),OFFSET(K$4,,-Sens),Chômés)))),IF(OR(K$4=Tout_JF_P,NOT(NETWORKDAYS.INTL(K$4,K$4,Chômés))),"*",Montant),
"")))))),"")</f>
        <v/>
      </c>
      <c r="L45" s="40" t="str">
        <f t="array" aca="1" ref="L45" ca="1">IFERROR(IF(L$4&lt;$D45,"",
IF(L$4&gt;La_Dernière_Opération,"",
IF(L$4=La_Dernière_Opération,Montant,
IF(L$4=$D45,IF(OR(L$4=Tout_JF_P,NOT(NETWORKDAYS.INTL(L$4,L$4,Chômés))),"*",Montant),
IF(_T_E=L$4,IF(OR(L$4=Tout_JF_P,NOT(NETWORKDAYS.INTL(L$4,L$4,Chômés))),"*",Montant),
IF(AND(OFFSET(L45,,-Sens)&lt;&gt;"",OR(OFFSET(L$4,,-Sens)=Tout_JF_P,NOT(NETWORKDAYS.INTL(OFFSET(L$4,,-Sens),OFFSET(L$4,,-Sens),Chômés)))),IF(OR(L$4=Tout_JF_P,NOT(NETWORKDAYS.INTL(L$4,L$4,Chômés))),"*",Montant),
"")))))),"")</f>
        <v/>
      </c>
      <c r="M45" s="40" t="str">
        <f t="array" aca="1" ref="M45" ca="1">IFERROR(IF(M$4&lt;$D45,"",
IF(M$4&gt;La_Dernière_Opération,"",
IF(M$4=La_Dernière_Opération,Montant,
IF(M$4=$D45,IF(OR(M$4=Tout_JF_P,NOT(NETWORKDAYS.INTL(M$4,M$4,Chômés))),"*",Montant),
IF(_T_E=M$4,IF(OR(M$4=Tout_JF_P,NOT(NETWORKDAYS.INTL(M$4,M$4,Chômés))),"*",Montant),
IF(AND(OFFSET(M45,,-Sens)&lt;&gt;"",OR(OFFSET(M$4,,-Sens)=Tout_JF_P,NOT(NETWORKDAYS.INTL(OFFSET(M$4,,-Sens),OFFSET(M$4,,-Sens),Chômés)))),IF(OR(M$4=Tout_JF_P,NOT(NETWORKDAYS.INTL(M$4,M$4,Chômés))),"*",Montant),
"")))))),"")</f>
        <v/>
      </c>
      <c r="N45" s="40" t="str">
        <f t="array" aca="1" ref="N45" ca="1">IFERROR(IF(N$4&lt;$D45,"",
IF(N$4&gt;La_Dernière_Opération,"",
IF(N$4=La_Dernière_Opération,Montant,
IF(N$4=$D45,IF(OR(N$4=Tout_JF_P,NOT(NETWORKDAYS.INTL(N$4,N$4,Chômés))),"*",Montant),
IF(_T_E=N$4,IF(OR(N$4=Tout_JF_P,NOT(NETWORKDAYS.INTL(N$4,N$4,Chômés))),"*",Montant),
IF(AND(OFFSET(N45,,-Sens)&lt;&gt;"",OR(OFFSET(N$4,,-Sens)=Tout_JF_P,NOT(NETWORKDAYS.INTL(OFFSET(N$4,,-Sens),OFFSET(N$4,,-Sens),Chômés)))),IF(OR(N$4=Tout_JF_P,NOT(NETWORKDAYS.INTL(N$4,N$4,Chômés))),"*",Montant),
"")))))),"")</f>
        <v/>
      </c>
      <c r="O45" s="40" t="str">
        <f t="array" aca="1" ref="O45" ca="1">IFERROR(IF(O$4&lt;$D45,"",
IF(O$4&gt;La_Dernière_Opération,"",
IF(O$4=La_Dernière_Opération,Montant,
IF(O$4=$D45,IF(OR(O$4=Tout_JF_P,NOT(NETWORKDAYS.INTL(O$4,O$4,Chômés))),"*",Montant),
IF(_T_E=O$4,IF(OR(O$4=Tout_JF_P,NOT(NETWORKDAYS.INTL(O$4,O$4,Chômés))),"*",Montant),
IF(AND(OFFSET(O45,,-Sens)&lt;&gt;"",OR(OFFSET(O$4,,-Sens)=Tout_JF_P,NOT(NETWORKDAYS.INTL(OFFSET(O$4,,-Sens),OFFSET(O$4,,-Sens),Chômés)))),IF(OR(O$4=Tout_JF_P,NOT(NETWORKDAYS.INTL(O$4,O$4,Chômés))),"*",Montant),
"")))))),"")</f>
        <v/>
      </c>
      <c r="P45" s="40" t="str">
        <f t="array" aca="1" ref="P45" ca="1">IFERROR(IF(P$4&lt;$D45,"",
IF(P$4&gt;La_Dernière_Opération,"",
IF(P$4=La_Dernière_Opération,Montant,
IF(P$4=$D45,IF(OR(P$4=Tout_JF_P,NOT(NETWORKDAYS.INTL(P$4,P$4,Chômés))),"*",Montant),
IF(_T_E=P$4,IF(OR(P$4=Tout_JF_P,NOT(NETWORKDAYS.INTL(P$4,P$4,Chômés))),"*",Montant),
IF(AND(OFFSET(P45,,-Sens)&lt;&gt;"",OR(OFFSET(P$4,,-Sens)=Tout_JF_P,NOT(NETWORKDAYS.INTL(OFFSET(P$4,,-Sens),OFFSET(P$4,,-Sens),Chômés)))),IF(OR(P$4=Tout_JF_P,NOT(NETWORKDAYS.INTL(P$4,P$4,Chômés))),"*",Montant),
"")))))),"")</f>
        <v/>
      </c>
      <c r="Q45" s="40" t="str">
        <f t="array" aca="1" ref="Q45" ca="1">IFERROR(IF(Q$4&lt;$D45,"",
IF(Q$4&gt;La_Dernière_Opération,"",
IF(Q$4=La_Dernière_Opération,Montant,
IF(Q$4=$D45,IF(OR(Q$4=Tout_JF_P,NOT(NETWORKDAYS.INTL(Q$4,Q$4,Chômés))),"*",Montant),
IF(_T_E=Q$4,IF(OR(Q$4=Tout_JF_P,NOT(NETWORKDAYS.INTL(Q$4,Q$4,Chômés))),"*",Montant),
IF(AND(OFFSET(Q45,,-Sens)&lt;&gt;"",OR(OFFSET(Q$4,,-Sens)=Tout_JF_P,NOT(NETWORKDAYS.INTL(OFFSET(Q$4,,-Sens),OFFSET(Q$4,,-Sens),Chômés)))),IF(OR(Q$4=Tout_JF_P,NOT(NETWORKDAYS.INTL(Q$4,Q$4,Chômés))),"*",Montant),
"")))))),"")</f>
        <v/>
      </c>
      <c r="R45" s="91" t="str">
        <f t="array" aca="1" ref="R45" ca="1">IFERROR(IF(R$4&lt;$D45,"",
IF(R$4&gt;La_Dernière_Opération,"",
IF(R$4=La_Dernière_Opération,Montant,
IF(R$4=$D45,IF(OR(R$4=Tout_JF_P,NOT(NETWORKDAYS.INTL(R$4,R$4,Chômés))),"*",Montant),
IF(_T_E=R$4,IF(OR(R$4=Tout_JF_P,NOT(NETWORKDAYS.INTL(R$4,R$4,Chômés))),"*",Montant),
IF(AND(OFFSET(R45,,-Sens)&lt;&gt;"",OR(OFFSET(R$4,,-Sens)=Tout_JF_P,NOT(NETWORKDAYS.INTL(OFFSET(R$4,,-Sens),OFFSET(R$4,,-Sens),Chômés)))),IF(OR(R$4=Tout_JF_P,NOT(NETWORKDAYS.INTL(R$4,R$4,Chômés))),"*",Montant),
"")))))),"")</f>
        <v/>
      </c>
      <c r="S45" s="91" t="str">
        <f t="array" aca="1" ref="S45" ca="1">IFERROR(IF(S$4&lt;$D45,"",
IF(S$4&gt;La_Dernière_Opération,"",
IF(S$4=La_Dernière_Opération,Montant,
IF(S$4=$D45,IF(OR(S$4=Tout_JF_P,NOT(NETWORKDAYS.INTL(S$4,S$4,Chômés))),"*",Montant),
IF(_T_E=S$4,IF(OR(S$4=Tout_JF_P,NOT(NETWORKDAYS.INTL(S$4,S$4,Chômés))),"*",Montant),
IF(AND(OFFSET(S45,,-Sens)&lt;&gt;"",OR(OFFSET(S$4,,-Sens)=Tout_JF_P,NOT(NETWORKDAYS.INTL(OFFSET(S$4,,-Sens),OFFSET(S$4,,-Sens),Chômés)))),IF(OR(S$4=Tout_JF_P,NOT(NETWORKDAYS.INTL(S$4,S$4,Chômés))),"*",Montant),
"")))))),"")</f>
        <v/>
      </c>
      <c r="T45" s="91" t="str">
        <f t="array" aca="1" ref="T45" ca="1">IFERROR(IF(T$4&lt;$D45,"",
IF(T$4&gt;La_Dernière_Opération,"",
IF(T$4=La_Dernière_Opération,Montant,
IF(T$4=$D45,IF(OR(T$4=Tout_JF_P,NOT(NETWORKDAYS.INTL(T$4,T$4,Chômés))),"*",Montant),
IF(_T_E=T$4,IF(OR(T$4=Tout_JF_P,NOT(NETWORKDAYS.INTL(T$4,T$4,Chômés))),"*",Montant),
IF(AND(OFFSET(T45,,-Sens)&lt;&gt;"",OR(OFFSET(T$4,,-Sens)=Tout_JF_P,NOT(NETWORKDAYS.INTL(OFFSET(T$4,,-Sens),OFFSET(T$4,,-Sens),Chômés)))),IF(OR(T$4=Tout_JF_P,NOT(NETWORKDAYS.INTL(T$4,T$4,Chômés))),"*",Montant),
"")))))),"")</f>
        <v/>
      </c>
      <c r="U45" s="91" t="str">
        <f t="array" aca="1" ref="U45" ca="1">IFERROR(IF(U$4&lt;$D45,"",
IF(U$4&gt;La_Dernière_Opération,"",
IF(U$4=La_Dernière_Opération,Montant,
IF(U$4=$D45,IF(OR(U$4=Tout_JF_P,NOT(NETWORKDAYS.INTL(U$4,U$4,Chômés))),"*",Montant),
IF(_T_E=U$4,IF(OR(U$4=Tout_JF_P,NOT(NETWORKDAYS.INTL(U$4,U$4,Chômés))),"*",Montant),
IF(AND(OFFSET(U45,,-Sens)&lt;&gt;"",OR(OFFSET(U$4,,-Sens)=Tout_JF_P,NOT(NETWORKDAYS.INTL(OFFSET(U$4,,-Sens),OFFSET(U$4,,-Sens),Chômés)))),IF(OR(U$4=Tout_JF_P,NOT(NETWORKDAYS.INTL(U$4,U$4,Chômés))),"*",Montant),
"")))))),"")</f>
        <v/>
      </c>
      <c r="V45" s="91" t="str">
        <f t="array" aca="1" ref="V45" ca="1">IFERROR(IF(V$4&lt;$D45,"",
IF(V$4&gt;La_Dernière_Opération,"",
IF(V$4=La_Dernière_Opération,Montant,
IF(V$4=$D45,IF(OR(V$4=Tout_JF_P,NOT(NETWORKDAYS.INTL(V$4,V$4,Chômés))),"*",Montant),
IF(_T_E=V$4,IF(OR(V$4=Tout_JF_P,NOT(NETWORKDAYS.INTL(V$4,V$4,Chômés))),"*",Montant),
IF(AND(OFFSET(V45,,-Sens)&lt;&gt;"",OR(OFFSET(V$4,,-Sens)=Tout_JF_P,NOT(NETWORKDAYS.INTL(OFFSET(V$4,,-Sens),OFFSET(V$4,,-Sens),Chômés)))),IF(OR(V$4=Tout_JF_P,NOT(NETWORKDAYS.INTL(V$4,V$4,Chômés))),"*",Montant),
"")))))),"")</f>
        <v/>
      </c>
      <c r="W45" s="91" t="str">
        <f t="array" aca="1" ref="W45" ca="1">IFERROR(IF(W$4&lt;$D45,"",
IF(W$4&gt;La_Dernière_Opération,"",
IF(W$4=La_Dernière_Opération,Montant,
IF(W$4=$D45,IF(OR(W$4=Tout_JF_P,NOT(NETWORKDAYS.INTL(W$4,W$4,Chômés))),"*",Montant),
IF(_T_E=W$4,IF(OR(W$4=Tout_JF_P,NOT(NETWORKDAYS.INTL(W$4,W$4,Chômés))),"*",Montant),
IF(AND(OFFSET(W45,,-Sens)&lt;&gt;"",OR(OFFSET(W$4,,-Sens)=Tout_JF_P,NOT(NETWORKDAYS.INTL(OFFSET(W$4,,-Sens),OFFSET(W$4,,-Sens),Chômés)))),IF(OR(W$4=Tout_JF_P,NOT(NETWORKDAYS.INTL(W$4,W$4,Chômés))),"*",Montant),
"")))))),"")</f>
        <v/>
      </c>
      <c r="X45" s="91" t="str">
        <f t="array" aca="1" ref="X45" ca="1">IFERROR(IF(X$4&lt;$D45,"",
IF(X$4&gt;La_Dernière_Opération,"",
IF(X$4=La_Dernière_Opération,Montant,
IF(X$4=$D45,IF(OR(X$4=Tout_JF_P,NOT(NETWORKDAYS.INTL(X$4,X$4,Chômés))),"*",Montant),
IF(_T_E=X$4,IF(OR(X$4=Tout_JF_P,NOT(NETWORKDAYS.INTL(X$4,X$4,Chômés))),"*",Montant),
IF(AND(OFFSET(X45,,-Sens)&lt;&gt;"",OR(OFFSET(X$4,,-Sens)=Tout_JF_P,NOT(NETWORKDAYS.INTL(OFFSET(X$4,,-Sens),OFFSET(X$4,,-Sens),Chômés)))),IF(OR(X$4=Tout_JF_P,NOT(NETWORKDAYS.INTL(X$4,X$4,Chômés))),"*",Montant),
"")))))),"")</f>
        <v/>
      </c>
      <c r="Y45" s="91" t="str">
        <f t="array" aca="1" ref="Y45" ca="1">IFERROR(IF(Y$4&lt;$D45,"",
IF(Y$4&gt;La_Dernière_Opération,"",
IF(Y$4=La_Dernière_Opération,Montant,
IF(Y$4=$D45,IF(OR(Y$4=Tout_JF_P,NOT(NETWORKDAYS.INTL(Y$4,Y$4,Chômés))),"*",Montant),
IF(_T_E=Y$4,IF(OR(Y$4=Tout_JF_P,NOT(NETWORKDAYS.INTL(Y$4,Y$4,Chômés))),"*",Montant),
IF(AND(OFFSET(Y45,,-Sens)&lt;&gt;"",OR(OFFSET(Y$4,,-Sens)=Tout_JF_P,NOT(NETWORKDAYS.INTL(OFFSET(Y$4,,-Sens),OFFSET(Y$4,,-Sens),Chômés)))),IF(OR(Y$4=Tout_JF_P,NOT(NETWORKDAYS.INTL(Y$4,Y$4,Chômés))),"*",Montant),
"")))))),"")</f>
        <v/>
      </c>
      <c r="Z45" s="91" t="str">
        <f t="array" aca="1" ref="Z45" ca="1">IFERROR(IF(Z$4&lt;$D45,"",
IF(Z$4&gt;La_Dernière_Opération,"",
IF(Z$4=La_Dernière_Opération,Montant,
IF(Z$4=$D45,IF(OR(Z$4=Tout_JF_P,NOT(NETWORKDAYS.INTL(Z$4,Z$4,Chômés))),"*",Montant),
IF(_T_E=Z$4,IF(OR(Z$4=Tout_JF_P,NOT(NETWORKDAYS.INTL(Z$4,Z$4,Chômés))),"*",Montant),
IF(AND(OFFSET(Z45,,-Sens)&lt;&gt;"",OR(OFFSET(Z$4,,-Sens)=Tout_JF_P,NOT(NETWORKDAYS.INTL(OFFSET(Z$4,,-Sens),OFFSET(Z$4,,-Sens),Chômés)))),IF(OR(Z$4=Tout_JF_P,NOT(NETWORKDAYS.INTL(Z$4,Z$4,Chômés))),"*",Montant),
"")))))),"")</f>
        <v/>
      </c>
      <c r="AA45" s="91" t="str">
        <f t="array" aca="1" ref="AA45" ca="1">IFERROR(IF(AA$4&lt;$D45,"",
IF(AA$4&gt;La_Dernière_Opération,"",
IF(AA$4=La_Dernière_Opération,Montant,
IF(AA$4=$D45,IF(OR(AA$4=Tout_JF_P,NOT(NETWORKDAYS.INTL(AA$4,AA$4,Chômés))),"*",Montant),
IF(_T_E=AA$4,IF(OR(AA$4=Tout_JF_P,NOT(NETWORKDAYS.INTL(AA$4,AA$4,Chômés))),"*",Montant),
IF(AND(OFFSET(AA45,,-Sens)&lt;&gt;"",OR(OFFSET(AA$4,,-Sens)=Tout_JF_P,NOT(NETWORKDAYS.INTL(OFFSET(AA$4,,-Sens),OFFSET(AA$4,,-Sens),Chômés)))),IF(OR(AA$4=Tout_JF_P,NOT(NETWORKDAYS.INTL(AA$4,AA$4,Chômés))),"*",Montant),
"")))))),"")</f>
        <v/>
      </c>
      <c r="AB45" s="91" t="str">
        <f t="array" aca="1" ref="AB45" ca="1">IFERROR(IF(AB$4&lt;$D45,"",
IF(AB$4&gt;La_Dernière_Opération,"",
IF(AB$4=La_Dernière_Opération,Montant,
IF(AB$4=$D45,IF(OR(AB$4=Tout_JF_P,NOT(NETWORKDAYS.INTL(AB$4,AB$4,Chômés))),"*",Montant),
IF(_T_E=AB$4,IF(OR(AB$4=Tout_JF_P,NOT(NETWORKDAYS.INTL(AB$4,AB$4,Chômés))),"*",Montant),
IF(AND(OFFSET(AB45,,-Sens)&lt;&gt;"",OR(OFFSET(AB$4,,-Sens)=Tout_JF_P,NOT(NETWORKDAYS.INTL(OFFSET(AB$4,,-Sens),OFFSET(AB$4,,-Sens),Chômés)))),IF(OR(AB$4=Tout_JF_P,NOT(NETWORKDAYS.INTL(AB$4,AB$4,Chômés))),"*",Montant),
"")))))),"")</f>
        <v/>
      </c>
      <c r="AC45" s="91" t="str">
        <f t="array" aca="1" ref="AC45" ca="1">IFERROR(IF(AC$4&lt;$D45,"",
IF(AC$4&gt;La_Dernière_Opération,"",
IF(AC$4=La_Dernière_Opération,Montant,
IF(AC$4=$D45,IF(OR(AC$4=Tout_JF_P,NOT(NETWORKDAYS.INTL(AC$4,AC$4,Chômés))),"*",Montant),
IF(_T_E=AC$4,IF(OR(AC$4=Tout_JF_P,NOT(NETWORKDAYS.INTL(AC$4,AC$4,Chômés))),"*",Montant),
IF(AND(OFFSET(AC45,,-Sens)&lt;&gt;"",OR(OFFSET(AC$4,,-Sens)=Tout_JF_P,NOT(NETWORKDAYS.INTL(OFFSET(AC$4,,-Sens),OFFSET(AC$4,,-Sens),Chômés)))),IF(OR(AC$4=Tout_JF_P,NOT(NETWORKDAYS.INTL(AC$4,AC$4,Chômés))),"*",Montant),
"")))))),"")</f>
        <v/>
      </c>
      <c r="AD45" s="91" t="str">
        <f t="array" aca="1" ref="AD45" ca="1">IFERROR(IF(AD$4&lt;$D45,"",
IF(AD$4&gt;La_Dernière_Opération,"",
IF(AD$4=La_Dernière_Opération,Montant,
IF(AD$4=$D45,IF(OR(AD$4=Tout_JF_P,NOT(NETWORKDAYS.INTL(AD$4,AD$4,Chômés))),"*",Montant),
IF(_T_E=AD$4,IF(OR(AD$4=Tout_JF_P,NOT(NETWORKDAYS.INTL(AD$4,AD$4,Chômés))),"*",Montant),
IF(AND(OFFSET(AD45,,-Sens)&lt;&gt;"",OR(OFFSET(AD$4,,-Sens)=Tout_JF_P,NOT(NETWORKDAYS.INTL(OFFSET(AD$4,,-Sens),OFFSET(AD$4,,-Sens),Chômés)))),IF(OR(AD$4=Tout_JF_P,NOT(NETWORKDAYS.INTL(AD$4,AD$4,Chômés))),"*",Montant),
"")))))),"")</f>
        <v>VT</v>
      </c>
      <c r="AE45" s="91" t="str">
        <f t="array" aca="1" ref="AE45" ca="1">IFERROR(IF(AE$4&lt;$D45,"",
IF(AE$4&gt;La_Dernière_Opération,"",
IF(AE$4=La_Dernière_Opération,Montant,
IF(AE$4=$D45,IF(OR(AE$4=Tout_JF_P,NOT(NETWORKDAYS.INTL(AE$4,AE$4,Chômés))),"*",Montant),
IF(_T_E=AE$4,IF(OR(AE$4=Tout_JF_P,NOT(NETWORKDAYS.INTL(AE$4,AE$4,Chômés))),"*",Montant),
IF(AND(OFFSET(AE45,,-Sens)&lt;&gt;"",OR(OFFSET(AE$4,,-Sens)=Tout_JF_P,NOT(NETWORKDAYS.INTL(OFFSET(AE$4,,-Sens),OFFSET(AE$4,,-Sens),Chômés)))),IF(OR(AE$4=Tout_JF_P,NOT(NETWORKDAYS.INTL(AE$4,AE$4,Chômés))),"*",Montant),
"")))))),"")</f>
        <v/>
      </c>
      <c r="AF45" s="91" t="str">
        <f t="array" aca="1" ref="AF45" ca="1">IFERROR(IF(AF$4&lt;$D45,"",
IF(AF$4&gt;La_Dernière_Opération,"",
IF(AF$4=La_Dernière_Opération,Montant,
IF(AF$4=$D45,IF(OR(AF$4=Tout_JF_P,NOT(NETWORKDAYS.INTL(AF$4,AF$4,Chômés))),"*",Montant),
IF(_T_E=AF$4,IF(OR(AF$4=Tout_JF_P,NOT(NETWORKDAYS.INTL(AF$4,AF$4,Chômés))),"*",Montant),
IF(AND(OFFSET(AF45,,-Sens)&lt;&gt;"",OR(OFFSET(AF$4,,-Sens)=Tout_JF_P,NOT(NETWORKDAYS.INTL(OFFSET(AF$4,,-Sens),OFFSET(AF$4,,-Sens),Chômés)))),IF(OR(AF$4=Tout_JF_P,NOT(NETWORKDAYS.INTL(AF$4,AF$4,Chômés))),"*",Montant),
"")))))),"")</f>
        <v/>
      </c>
      <c r="AG45" s="91" t="str">
        <f t="array" aca="1" ref="AG45" ca="1">IFERROR(IF(AG$4&lt;$D45,"",
IF(AG$4&gt;La_Dernière_Opération,"",
IF(AG$4=La_Dernière_Opération,Montant,
IF(AG$4=$D45,IF(OR(AG$4=Tout_JF_P,NOT(NETWORKDAYS.INTL(AG$4,AG$4,Chômés))),"*",Montant),
IF(_T_E=AG$4,IF(OR(AG$4=Tout_JF_P,NOT(NETWORKDAYS.INTL(AG$4,AG$4,Chômés))),"*",Montant),
IF(AND(OFFSET(AG45,,-Sens)&lt;&gt;"",OR(OFFSET(AG$4,,-Sens)=Tout_JF_P,NOT(NETWORKDAYS.INTL(OFFSET(AG$4,,-Sens),OFFSET(AG$4,,-Sens),Chômés)))),IF(OR(AG$4=Tout_JF_P,NOT(NETWORKDAYS.INTL(AG$4,AG$4,Chômés))),"*",Montant),
"")))))),"")</f>
        <v/>
      </c>
      <c r="AH45" s="91" t="str">
        <f t="array" aca="1" ref="AH45" ca="1">IFERROR(IF(AH$4&lt;$D45,"",
IF(AH$4&gt;La_Dernière_Opération,"",
IF(AH$4=La_Dernière_Opération,Montant,
IF(AH$4=$D45,IF(OR(AH$4=Tout_JF_P,NOT(NETWORKDAYS.INTL(AH$4,AH$4,Chômés))),"*",Montant),
IF(_T_E=AH$4,IF(OR(AH$4=Tout_JF_P,NOT(NETWORKDAYS.INTL(AH$4,AH$4,Chômés))),"*",Montant),
IF(AND(OFFSET(AH45,,-Sens)&lt;&gt;"",OR(OFFSET(AH$4,,-Sens)=Tout_JF_P,NOT(NETWORKDAYS.INTL(OFFSET(AH$4,,-Sens),OFFSET(AH$4,,-Sens),Chômés)))),IF(OR(AH$4=Tout_JF_P,NOT(NETWORKDAYS.INTL(AH$4,AH$4,Chômés))),"*",Montant),
"")))))),"")</f>
        <v/>
      </c>
      <c r="AI45" s="91" t="str">
        <f t="array" aca="1" ref="AI45" ca="1">IFERROR(IF(AI$4&lt;$D45,"",
IF(AI$4&gt;La_Dernière_Opération,"",
IF(AI$4=La_Dernière_Opération,Montant,
IF(AI$4=$D45,IF(OR(AI$4=Tout_JF_P,NOT(NETWORKDAYS.INTL(AI$4,AI$4,Chômés))),"*",Montant),
IF(_T_E=AI$4,IF(OR(AI$4=Tout_JF_P,NOT(NETWORKDAYS.INTL(AI$4,AI$4,Chômés))),"*",Montant),
IF(AND(OFFSET(AI45,,-Sens)&lt;&gt;"",OR(OFFSET(AI$4,,-Sens)=Tout_JF_P,NOT(NETWORKDAYS.INTL(OFFSET(AI$4,,-Sens),OFFSET(AI$4,,-Sens),Chômés)))),IF(OR(AI$4=Tout_JF_P,NOT(NETWORKDAYS.INTL(AI$4,AI$4,Chômés))),"*",Montant),
"")))))),"")</f>
        <v/>
      </c>
      <c r="AJ45" s="91" t="str">
        <f t="array" aca="1" ref="AJ45" ca="1">IFERROR(IF(AJ$4&lt;$D45,"",
IF(AJ$4&gt;La_Dernière_Opération,"",
IF(AJ$4=La_Dernière_Opération,Montant,
IF(AJ$4=$D45,IF(OR(AJ$4=Tout_JF_P,NOT(NETWORKDAYS.INTL(AJ$4,AJ$4,Chômés))),"*",Montant),
IF(_T_E=AJ$4,IF(OR(AJ$4=Tout_JF_P,NOT(NETWORKDAYS.INTL(AJ$4,AJ$4,Chômés))),"*",Montant),
IF(AND(OFFSET(AJ45,,-Sens)&lt;&gt;"",OR(OFFSET(AJ$4,,-Sens)=Tout_JF_P,NOT(NETWORKDAYS.INTL(OFFSET(AJ$4,,-Sens),OFFSET(AJ$4,,-Sens),Chômés)))),IF(OR(AJ$4=Tout_JF_P,NOT(NETWORKDAYS.INTL(AJ$4,AJ$4,Chômés))),"*",Montant),
"")))))),"")</f>
        <v/>
      </c>
      <c r="AK45" s="91" t="str">
        <f t="array" aca="1" ref="AK45" ca="1">IFERROR(IF(AK$4&lt;$D45,"",
IF(AK$4&gt;La_Dernière_Opération,"",
IF(AK$4=La_Dernière_Opération,Montant,
IF(AK$4=$D45,IF(OR(AK$4=Tout_JF_P,NOT(NETWORKDAYS.INTL(AK$4,AK$4,Chômés))),"*",Montant),
IF(_T_E=AK$4,IF(OR(AK$4=Tout_JF_P,NOT(NETWORKDAYS.INTL(AK$4,AK$4,Chômés))),"*",Montant),
IF(AND(OFFSET(AK45,,-Sens)&lt;&gt;"",OR(OFFSET(AK$4,,-Sens)=Tout_JF_P,NOT(NETWORKDAYS.INTL(OFFSET(AK$4,,-Sens),OFFSET(AK$4,,-Sens),Chômés)))),IF(OR(AK$4=Tout_JF_P,NOT(NETWORKDAYS.INTL(AK$4,AK$4,Chômés))),"*",Montant),
"")))))),"")</f>
        <v/>
      </c>
      <c r="AL45" s="91" t="str">
        <f t="array" aca="1" ref="AL45" ca="1">IFERROR(IF(AL$4&lt;$D45,"",
IF(AL$4&gt;La_Dernière_Opération,"",
IF(AL$4=La_Dernière_Opération,Montant,
IF(AL$4=$D45,IF(OR(AL$4=Tout_JF_P,NOT(NETWORKDAYS.INTL(AL$4,AL$4,Chômés))),"*",Montant),
IF(_T_E=AL$4,IF(OR(AL$4=Tout_JF_P,NOT(NETWORKDAYS.INTL(AL$4,AL$4,Chômés))),"*",Montant),
IF(AND(OFFSET(AL45,,-Sens)&lt;&gt;"",OR(OFFSET(AL$4,,-Sens)=Tout_JF_P,NOT(NETWORKDAYS.INTL(OFFSET(AL$4,,-Sens),OFFSET(AL$4,,-Sens),Chômés)))),IF(OR(AL$4=Tout_JF_P,NOT(NETWORKDAYS.INTL(AL$4,AL$4,Chômés))),"*",Montant),
"")))))),"")</f>
        <v/>
      </c>
      <c r="AM45" s="91" t="str">
        <f t="array" aca="1" ref="AM45" ca="1">IFERROR(IF(AM$4&lt;$D45,"",
IF(AM$4&gt;La_Dernière_Opération,"",
IF(AM$4=La_Dernière_Opération,Montant,
IF(AM$4=$D45,IF(OR(AM$4=Tout_JF_P,NOT(NETWORKDAYS.INTL(AM$4,AM$4,Chômés))),"*",Montant),
IF(_T_E=AM$4,IF(OR(AM$4=Tout_JF_P,NOT(NETWORKDAYS.INTL(AM$4,AM$4,Chômés))),"*",Montant),
IF(AND(OFFSET(AM45,,-Sens)&lt;&gt;"",OR(OFFSET(AM$4,,-Sens)=Tout_JF_P,NOT(NETWORKDAYS.INTL(OFFSET(AM$4,,-Sens),OFFSET(AM$4,,-Sens),Chômés)))),IF(OR(AM$4=Tout_JF_P,NOT(NETWORKDAYS.INTL(AM$4,AM$4,Chômés))),"*",Montant),
"")))))),"")</f>
        <v/>
      </c>
      <c r="AN45" s="91" t="str">
        <f t="array" aca="1" ref="AN45" ca="1">IFERROR(IF(AN$4&lt;$D45,"",
IF(AN$4&gt;La_Dernière_Opération,"",
IF(AN$4=La_Dernière_Opération,Montant,
IF(AN$4=$D45,IF(OR(AN$4=Tout_JF_P,NOT(NETWORKDAYS.INTL(AN$4,AN$4,Chômés))),"*",Montant),
IF(_T_E=AN$4,IF(OR(AN$4=Tout_JF_P,NOT(NETWORKDAYS.INTL(AN$4,AN$4,Chômés))),"*",Montant),
IF(AND(OFFSET(AN45,,-Sens)&lt;&gt;"",OR(OFFSET(AN$4,,-Sens)=Tout_JF_P,NOT(NETWORKDAYS.INTL(OFFSET(AN$4,,-Sens),OFFSET(AN$4,,-Sens),Chômés)))),IF(OR(AN$4=Tout_JF_P,NOT(NETWORKDAYS.INTL(AN$4,AN$4,Chômés))),"*",Montant),
"")))))),"")</f>
        <v/>
      </c>
      <c r="AO45" s="91" t="str">
        <f t="array" aca="1" ref="AO45" ca="1">IFERROR(IF(AO$4&lt;$D45,"",
IF(AO$4&gt;La_Dernière_Opération,"",
IF(AO$4=La_Dernière_Opération,Montant,
IF(AO$4=$D45,IF(OR(AO$4=Tout_JF_P,NOT(NETWORKDAYS.INTL(AO$4,AO$4,Chômés))),"*",Montant),
IF(_T_E=AO$4,IF(OR(AO$4=Tout_JF_P,NOT(NETWORKDAYS.INTL(AO$4,AO$4,Chômés))),"*",Montant),
IF(AND(OFFSET(AO45,,-Sens)&lt;&gt;"",OR(OFFSET(AO$4,,-Sens)=Tout_JF_P,NOT(NETWORKDAYS.INTL(OFFSET(AO$4,,-Sens),OFFSET(AO$4,,-Sens),Chômés)))),IF(OR(AO$4=Tout_JF_P,NOT(NETWORKDAYS.INTL(AO$4,AO$4,Chômés))),"*",Montant),
"")))))),"")</f>
        <v/>
      </c>
      <c r="AP45" s="91" t="str">
        <f t="array" aca="1" ref="AP45" ca="1">IFERROR(IF(AP$4&lt;$D45,"",
IF(AP$4&gt;La_Dernière_Opération,"",
IF(AP$4=La_Dernière_Opération,Montant,
IF(AP$4=$D45,IF(OR(AP$4=Tout_JF_P,NOT(NETWORKDAYS.INTL(AP$4,AP$4,Chômés))),"*",Montant),
IF(_T_E=AP$4,IF(OR(AP$4=Tout_JF_P,NOT(NETWORKDAYS.INTL(AP$4,AP$4,Chômés))),"*",Montant),
IF(AND(OFFSET(AP45,,-Sens)&lt;&gt;"",OR(OFFSET(AP$4,,-Sens)=Tout_JF_P,NOT(NETWORKDAYS.INTL(OFFSET(AP$4,,-Sens),OFFSET(AP$4,,-Sens),Chômés)))),IF(OR(AP$4=Tout_JF_P,NOT(NETWORKDAYS.INTL(AP$4,AP$4,Chômés))),"*",Montant),
"")))))),"")</f>
        <v/>
      </c>
      <c r="AQ45" s="91" t="str">
        <f t="array" aca="1" ref="AQ45" ca="1">IFERROR(IF(AQ$4&lt;$D45,"",
IF(AQ$4&gt;La_Dernière_Opération,"",
IF(AQ$4=La_Dernière_Opération,Montant,
IF(AQ$4=$D45,IF(OR(AQ$4=Tout_JF_P,NOT(NETWORKDAYS.INTL(AQ$4,AQ$4,Chômés))),"*",Montant),
IF(_T_E=AQ$4,IF(OR(AQ$4=Tout_JF_P,NOT(NETWORKDAYS.INTL(AQ$4,AQ$4,Chômés))),"*",Montant),
IF(AND(OFFSET(AQ45,,-Sens)&lt;&gt;"",OR(OFFSET(AQ$4,,-Sens)=Tout_JF_P,NOT(NETWORKDAYS.INTL(OFFSET(AQ$4,,-Sens),OFFSET(AQ$4,,-Sens),Chômés)))),IF(OR(AQ$4=Tout_JF_P,NOT(NETWORKDAYS.INTL(AQ$4,AQ$4,Chômés))),"*",Montant),
"")))))),"")</f>
        <v/>
      </c>
      <c r="AR45" s="91" t="str">
        <f t="array" aca="1" ref="AR45" ca="1">IFERROR(IF(AR$4&lt;$D45,"",
IF(AR$4&gt;La_Dernière_Opération,"",
IF(AR$4=La_Dernière_Opération,Montant,
IF(AR$4=$D45,IF(OR(AR$4=Tout_JF_P,NOT(NETWORKDAYS.INTL(AR$4,AR$4,Chômés))),"*",Montant),
IF(_T_E=AR$4,IF(OR(AR$4=Tout_JF_P,NOT(NETWORKDAYS.INTL(AR$4,AR$4,Chômés))),"*",Montant),
IF(AND(OFFSET(AR45,,-Sens)&lt;&gt;"",OR(OFFSET(AR$4,,-Sens)=Tout_JF_P,NOT(NETWORKDAYS.INTL(OFFSET(AR$4,,-Sens),OFFSET(AR$4,,-Sens),Chômés)))),IF(OR(AR$4=Tout_JF_P,NOT(NETWORKDAYS.INTL(AR$4,AR$4,Chômés))),"*",Montant),
"")))))),"")</f>
        <v/>
      </c>
      <c r="AS45" s="91" t="str">
        <f t="array" aca="1" ref="AS45" ca="1">IFERROR(IF(AS$4&lt;$D45,"",
IF(AS$4&gt;La_Dernière_Opération,"",
IF(AS$4=La_Dernière_Opération,Montant,
IF(AS$4=$D45,IF(OR(AS$4=Tout_JF_P,NOT(NETWORKDAYS.INTL(AS$4,AS$4,Chômés))),"*",Montant),
IF(_T_E=AS$4,IF(OR(AS$4=Tout_JF_P,NOT(NETWORKDAYS.INTL(AS$4,AS$4,Chômés))),"*",Montant),
IF(AND(OFFSET(AS45,,-Sens)&lt;&gt;"",OR(OFFSET(AS$4,,-Sens)=Tout_JF_P,NOT(NETWORKDAYS.INTL(OFFSET(AS$4,,-Sens),OFFSET(AS$4,,-Sens),Chômés)))),IF(OR(AS$4=Tout_JF_P,NOT(NETWORKDAYS.INTL(AS$4,AS$4,Chômés))),"*",Montant),
"")))))),"")</f>
        <v/>
      </c>
      <c r="AT45" s="91" t="str">
        <f t="array" aca="1" ref="AT45" ca="1">IFERROR(IF(AT$4&lt;$D45,"",
IF(AT$4&gt;La_Dernière_Opération,"",
IF(AT$4=La_Dernière_Opération,Montant,
IF(AT$4=$D45,IF(OR(AT$4=Tout_JF_P,NOT(NETWORKDAYS.INTL(AT$4,AT$4,Chômés))),"*",Montant),
IF(_T_E=AT$4,IF(OR(AT$4=Tout_JF_P,NOT(NETWORKDAYS.INTL(AT$4,AT$4,Chômés))),"*",Montant),
IF(AND(OFFSET(AT45,,-Sens)&lt;&gt;"",OR(OFFSET(AT$4,,-Sens)=Tout_JF_P,NOT(NETWORKDAYS.INTL(OFFSET(AT$4,,-Sens),OFFSET(AT$4,,-Sens),Chômés)))),IF(OR(AT$4=Tout_JF_P,NOT(NETWORKDAYS.INTL(AT$4,AT$4,Chômés))),"*",Montant),
"")))))),"")</f>
        <v/>
      </c>
      <c r="AU45" s="91" t="str">
        <f t="array" aca="1" ref="AU45" ca="1">IFERROR(IF(AU$4&lt;$D45,"",
IF(AU$4&gt;La_Dernière_Opération,"",
IF(AU$4=La_Dernière_Opération,Montant,
IF(AU$4=$D45,IF(OR(AU$4=Tout_JF_P,NOT(NETWORKDAYS.INTL(AU$4,AU$4,Chômés))),"*",Montant),
IF(_T_E=AU$4,IF(OR(AU$4=Tout_JF_P,NOT(NETWORKDAYS.INTL(AU$4,AU$4,Chômés))),"*",Montant),
IF(AND(OFFSET(AU45,,-Sens)&lt;&gt;"",OR(OFFSET(AU$4,,-Sens)=Tout_JF_P,NOT(NETWORKDAYS.INTL(OFFSET(AU$4,,-Sens),OFFSET(AU$4,,-Sens),Chômés)))),IF(OR(AU$4=Tout_JF_P,NOT(NETWORKDAYS.INTL(AU$4,AU$4,Chômés))),"*",Montant),
"")))))),"")</f>
        <v/>
      </c>
      <c r="AV45" s="91" t="str">
        <f t="array" aca="1" ref="AV45" ca="1">IFERROR(IF(AV$4&lt;$D45,"",
IF(AV$4&gt;La_Dernière_Opération,"",
IF(AV$4=La_Dernière_Opération,Montant,
IF(AV$4=$D45,IF(OR(AV$4=Tout_JF_P,NOT(NETWORKDAYS.INTL(AV$4,AV$4,Chômés))),"*",Montant),
IF(_T_E=AV$4,IF(OR(AV$4=Tout_JF_P,NOT(NETWORKDAYS.INTL(AV$4,AV$4,Chômés))),"*",Montant),
IF(AND(OFFSET(AV45,,-Sens)&lt;&gt;"",OR(OFFSET(AV$4,,-Sens)=Tout_JF_P,NOT(NETWORKDAYS.INTL(OFFSET(AV$4,,-Sens),OFFSET(AV$4,,-Sens),Chômés)))),IF(OR(AV$4=Tout_JF_P,NOT(NETWORKDAYS.INTL(AV$4,AV$4,Chômés))),"*",Montant),
"")))))),"")</f>
        <v/>
      </c>
      <c r="AW45" s="91" t="str">
        <f t="array" aca="1" ref="AW45" ca="1">IFERROR(IF(AW$4&lt;$D45,"",
IF(AW$4&gt;La_Dernière_Opération,"",
IF(AW$4=La_Dernière_Opération,Montant,
IF(AW$4=$D45,IF(OR(AW$4=Tout_JF_P,NOT(NETWORKDAYS.INTL(AW$4,AW$4,Chômés))),"*",Montant),
IF(_T_E=AW$4,IF(OR(AW$4=Tout_JF_P,NOT(NETWORKDAYS.INTL(AW$4,AW$4,Chômés))),"*",Montant),
IF(AND(OFFSET(AW45,,-Sens)&lt;&gt;"",OR(OFFSET(AW$4,,-Sens)=Tout_JF_P,NOT(NETWORKDAYS.INTL(OFFSET(AW$4,,-Sens),OFFSET(AW$4,,-Sens),Chômés)))),IF(OR(AW$4=Tout_JF_P,NOT(NETWORKDAYS.INTL(AW$4,AW$4,Chômés))),"*",Montant),
"")))))),"")</f>
        <v/>
      </c>
      <c r="AX45" s="91" t="str">
        <f t="array" aca="1" ref="AX45" ca="1">IFERROR(IF(AX$4&lt;$D45,"",
IF(AX$4&gt;La_Dernière_Opération,"",
IF(AX$4=La_Dernière_Opération,Montant,
IF(AX$4=$D45,IF(OR(AX$4=Tout_JF_P,NOT(NETWORKDAYS.INTL(AX$4,AX$4,Chômés))),"*",Montant),
IF(_T_E=AX$4,IF(OR(AX$4=Tout_JF_P,NOT(NETWORKDAYS.INTL(AX$4,AX$4,Chômés))),"*",Montant),
IF(AND(OFFSET(AX45,,-Sens)&lt;&gt;"",OR(OFFSET(AX$4,,-Sens)=Tout_JF_P,NOT(NETWORKDAYS.INTL(OFFSET(AX$4,,-Sens),OFFSET(AX$4,,-Sens),Chômés)))),IF(OR(AX$4=Tout_JF_P,NOT(NETWORKDAYS.INTL(AX$4,AX$4,Chômés))),"*",Montant),
"")))))),"")</f>
        <v/>
      </c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  <c r="HN45" s="5"/>
      <c r="HO45" s="5"/>
      <c r="HP45" s="5"/>
      <c r="HQ45" s="5"/>
      <c r="HR45" s="5"/>
      <c r="HS45" s="5"/>
      <c r="HT45" s="5"/>
      <c r="HU45" s="5"/>
      <c r="HV45" s="5"/>
      <c r="HW45" s="5"/>
      <c r="HX45" s="5"/>
      <c r="HY45" s="5"/>
      <c r="HZ45" s="5"/>
      <c r="IA45" s="5"/>
      <c r="IB45" s="5"/>
      <c r="IC45" s="5"/>
      <c r="ID45" s="5"/>
      <c r="IE45" s="5"/>
      <c r="IF45" s="5"/>
      <c r="IG45" s="5"/>
      <c r="IH45" s="5"/>
      <c r="II45" s="5"/>
      <c r="IJ45" s="5"/>
      <c r="IK45" s="5"/>
      <c r="IL45" s="5"/>
      <c r="IM45" s="5"/>
      <c r="IN45" s="5"/>
      <c r="IO45" s="5"/>
      <c r="IP45" s="5"/>
      <c r="IQ45" s="5"/>
      <c r="IR45" s="5"/>
      <c r="IS45" s="5"/>
      <c r="IT45" s="5"/>
      <c r="IU45" s="5"/>
      <c r="IV45" s="5"/>
      <c r="IW45" s="5"/>
      <c r="IX45" s="5"/>
      <c r="IY45" s="5"/>
      <c r="IZ45" s="5"/>
      <c r="JA45" s="5"/>
      <c r="JB45" s="5"/>
      <c r="JC45" s="5"/>
      <c r="JD45" s="5"/>
      <c r="JE45" s="5"/>
      <c r="JF45" s="5"/>
      <c r="JG45" s="5"/>
      <c r="JH45" s="5"/>
      <c r="JI45" s="5"/>
      <c r="JJ45" s="5"/>
      <c r="JK45" s="5"/>
      <c r="JL45" s="5"/>
      <c r="JM45" s="5"/>
      <c r="JN45" s="5"/>
      <c r="JO45" s="5"/>
      <c r="JP45" s="5"/>
      <c r="JQ45" s="5"/>
      <c r="JR45" s="5"/>
      <c r="JS45" s="5"/>
      <c r="JT45" s="5"/>
      <c r="JU45" s="5"/>
      <c r="JV45" s="5"/>
      <c r="JW45" s="5"/>
      <c r="JX45" s="5"/>
      <c r="JY45" s="5"/>
      <c r="JZ45" s="5"/>
      <c r="KA45" s="5"/>
      <c r="KB45" s="5"/>
      <c r="KC45" s="5"/>
      <c r="KD45" s="5"/>
      <c r="KE45" s="5"/>
      <c r="KF45" s="5"/>
      <c r="KG45" s="5"/>
      <c r="KH45" s="5"/>
      <c r="KI45" s="5"/>
      <c r="KJ45" s="5"/>
      <c r="KK45" s="5"/>
      <c r="KL45" s="5"/>
      <c r="KM45" s="5"/>
      <c r="KN45" s="5"/>
      <c r="KO45" s="5"/>
      <c r="KP45" s="5"/>
      <c r="KQ45" s="5"/>
      <c r="KR45" s="5"/>
      <c r="KS45" s="5"/>
      <c r="KT45" s="5"/>
      <c r="KU45" s="5"/>
      <c r="KV45" s="5"/>
      <c r="KW45" s="5"/>
      <c r="KX45" s="5"/>
      <c r="KY45" s="5"/>
      <c r="KZ45" s="5"/>
      <c r="LA45" s="5"/>
      <c r="LB45" s="5"/>
      <c r="LC45" s="5"/>
      <c r="LD45" s="5"/>
      <c r="LE45" s="5"/>
      <c r="LF45" s="5"/>
      <c r="LG45" s="5"/>
      <c r="LH45" s="5"/>
      <c r="LI45" s="5"/>
      <c r="LJ45" s="5"/>
      <c r="LK45" s="5"/>
      <c r="LL45" s="5"/>
      <c r="LM45" s="5"/>
      <c r="LN45" s="5"/>
      <c r="LO45" s="5"/>
      <c r="LP45" s="5"/>
      <c r="LQ45" s="5"/>
      <c r="LR45" s="5"/>
      <c r="LS45" s="5"/>
      <c r="LT45" s="5"/>
      <c r="LU45" s="5"/>
      <c r="LV45" s="5"/>
      <c r="LW45" s="5"/>
      <c r="LX45" s="5"/>
      <c r="LY45" s="5"/>
      <c r="LZ45" s="5"/>
      <c r="MA45" s="5"/>
      <c r="MB45" s="5"/>
      <c r="MC45" s="5"/>
      <c r="MD45" s="5"/>
      <c r="ME45" s="5"/>
      <c r="MF45" s="5"/>
      <c r="MG45" s="5"/>
      <c r="MH45" s="5"/>
      <c r="MI45" s="5"/>
      <c r="MJ45" s="5"/>
      <c r="MK45" s="5"/>
      <c r="ML45" s="5"/>
      <c r="MM45" s="5"/>
      <c r="MN45" s="5"/>
      <c r="MO45" s="5"/>
      <c r="MP45" s="5"/>
      <c r="MQ45" s="5"/>
      <c r="MR45" s="5"/>
      <c r="MS45" s="5"/>
      <c r="MT45" s="5"/>
      <c r="MU45" s="5"/>
      <c r="MV45" s="5"/>
      <c r="MW45" s="5"/>
      <c r="MX45" s="5"/>
      <c r="MY45" s="5"/>
      <c r="MZ45" s="5"/>
      <c r="NA45" s="5"/>
      <c r="NB45" s="5"/>
      <c r="NC45" s="5"/>
      <c r="ND45" s="5"/>
      <c r="NE45" s="5"/>
      <c r="NF45" s="5"/>
      <c r="NG45" s="5"/>
      <c r="NH45" s="5"/>
      <c r="NI45" s="5"/>
      <c r="NJ45" s="5"/>
      <c r="NK45" s="5"/>
      <c r="NL45" s="5"/>
      <c r="NM45" s="5"/>
      <c r="NN45" s="5"/>
      <c r="NO45" s="5"/>
      <c r="NP45" s="5"/>
      <c r="NQ45" s="5"/>
      <c r="NR45" s="5"/>
      <c r="NS45" s="5"/>
      <c r="NT45" s="5"/>
      <c r="NU45" s="5"/>
      <c r="NV45" s="5"/>
      <c r="NW45" s="5"/>
      <c r="NX45" s="5"/>
      <c r="NY45" s="5"/>
      <c r="NZ45" s="5"/>
      <c r="OA45" s="5"/>
      <c r="OB45" s="5"/>
      <c r="OC45" s="5"/>
      <c r="OD45" s="5"/>
      <c r="OE45" s="5"/>
      <c r="OF45" s="5"/>
      <c r="OG45" s="5"/>
      <c r="OH45" s="5"/>
      <c r="OI45" s="5"/>
      <c r="OJ45" s="5"/>
      <c r="OK45" s="5"/>
      <c r="OL45" s="5"/>
      <c r="OM45" s="5"/>
      <c r="ON45" s="5"/>
      <c r="OO45" s="5"/>
      <c r="OP45" s="5"/>
      <c r="OQ45" s="5"/>
      <c r="OR45" s="5"/>
      <c r="OS45" s="5"/>
      <c r="OT45" s="5"/>
      <c r="OU45" s="5"/>
      <c r="OV45" s="5"/>
      <c r="OW45" s="5"/>
      <c r="OX45" s="5"/>
      <c r="OY45" s="5"/>
      <c r="OZ45" s="5"/>
      <c r="PA45" s="5"/>
      <c r="PB45" s="5"/>
      <c r="PC45" s="5"/>
      <c r="PD45" s="5"/>
      <c r="PE45" s="5"/>
      <c r="PF45" s="5"/>
      <c r="PG45" s="5"/>
      <c r="PH45" s="5"/>
      <c r="PI45" s="5"/>
      <c r="PJ45" s="5"/>
      <c r="PK45" s="5"/>
      <c r="PL45" s="5"/>
      <c r="PM45" s="5"/>
      <c r="PN45" s="5"/>
      <c r="PO45" s="5"/>
      <c r="PP45" s="5"/>
      <c r="PQ45" s="5"/>
      <c r="PR45" s="5"/>
      <c r="PS45" s="5"/>
      <c r="PT45" s="5"/>
      <c r="PU45" s="5"/>
      <c r="PV45" s="5"/>
      <c r="PW45" s="5"/>
      <c r="PX45" s="5"/>
      <c r="PY45" s="5"/>
      <c r="PZ45" s="5"/>
      <c r="QA45" s="5"/>
      <c r="QB45" s="5"/>
      <c r="QC45" s="5"/>
      <c r="QD45" s="5"/>
      <c r="QE45" s="5"/>
      <c r="QF45" s="5"/>
      <c r="QG45" s="5"/>
      <c r="QH45" s="5"/>
      <c r="QI45" s="5"/>
      <c r="QJ45" s="5"/>
      <c r="QK45" s="5"/>
      <c r="QL45" s="5"/>
      <c r="QM45" s="5"/>
      <c r="QN45" s="5"/>
      <c r="QO45" s="5"/>
      <c r="QP45" s="5"/>
      <c r="QQ45" s="5"/>
      <c r="QR45" s="5"/>
      <c r="QS45" s="5"/>
      <c r="QT45" s="5"/>
      <c r="QU45" s="5"/>
      <c r="QV45" s="5"/>
      <c r="QW45" s="5"/>
      <c r="QX45" s="5"/>
      <c r="QY45" s="5"/>
      <c r="QZ45" s="5"/>
      <c r="RA45" s="5"/>
      <c r="RB45" s="5"/>
      <c r="RC45" s="5"/>
      <c r="RD45" s="5"/>
      <c r="RE45" s="5"/>
      <c r="RF45" s="5"/>
      <c r="RG45" s="5"/>
      <c r="RH45" s="5"/>
      <c r="RI45" s="5"/>
      <c r="RJ45" s="5"/>
      <c r="RK45" s="5"/>
      <c r="RL45" s="5"/>
      <c r="RM45" s="5"/>
      <c r="RN45" s="5"/>
      <c r="RO45" s="5"/>
      <c r="RP45" s="5"/>
      <c r="RQ45" s="5"/>
      <c r="RR45" s="5"/>
      <c r="RS45" s="5"/>
      <c r="RT45" s="5"/>
      <c r="RU45" s="5"/>
      <c r="RV45" s="5"/>
      <c r="RW45" s="5"/>
      <c r="RX45" s="5"/>
      <c r="RY45" s="5"/>
      <c r="RZ45" s="5"/>
      <c r="SA45" s="5"/>
      <c r="SB45" s="5"/>
      <c r="SC45" s="5"/>
      <c r="SD45" s="5"/>
      <c r="SE45" s="5"/>
      <c r="SF45" s="5"/>
      <c r="SG45" s="5"/>
      <c r="SH45" s="5"/>
      <c r="SI45" s="5"/>
      <c r="SJ45" s="5"/>
      <c r="SK45" s="5"/>
      <c r="SL45" s="5"/>
      <c r="SM45" s="5"/>
      <c r="SN45" s="5"/>
      <c r="SO45" s="5"/>
      <c r="SP45" s="5"/>
      <c r="SQ45" s="5"/>
      <c r="SR45" s="5"/>
      <c r="SS45" s="5"/>
      <c r="ST45" s="5"/>
      <c r="SU45" s="5"/>
      <c r="SV45" s="5"/>
      <c r="SW45" s="5"/>
      <c r="SX45" s="5"/>
      <c r="SY45" s="5"/>
      <c r="SZ45" s="5"/>
      <c r="TA45" s="5"/>
      <c r="TB45" s="5"/>
      <c r="TC45" s="5"/>
      <c r="TD45" s="5"/>
      <c r="TE45" s="5"/>
      <c r="TF45" s="5"/>
      <c r="TG45" s="5"/>
      <c r="TH45" s="5"/>
      <c r="TI45" s="5"/>
      <c r="TJ45" s="5"/>
      <c r="TK45" s="5"/>
      <c r="TL45" s="5"/>
      <c r="TM45" s="5"/>
      <c r="TN45" s="5"/>
      <c r="TO45" s="5"/>
      <c r="TP45" s="5"/>
      <c r="TQ45" s="5"/>
      <c r="TR45" s="5"/>
      <c r="TS45" s="5"/>
      <c r="TT45" s="5"/>
      <c r="TU45" s="5"/>
      <c r="TV45" s="5"/>
      <c r="TW45" s="5"/>
      <c r="TX45" s="5"/>
      <c r="TY45" s="5"/>
      <c r="TZ45" s="5"/>
      <c r="UA45" s="5"/>
      <c r="UB45" s="5"/>
      <c r="UC45" s="5"/>
      <c r="UD45" s="5"/>
      <c r="UE45" s="5"/>
      <c r="UF45" s="5"/>
      <c r="UG45" s="5"/>
      <c r="UH45" s="5"/>
      <c r="UI45" s="5"/>
      <c r="UJ45" s="5"/>
      <c r="UK45" s="5"/>
      <c r="UL45" s="5"/>
      <c r="UM45" s="5"/>
      <c r="UN45" s="5"/>
      <c r="UO45" s="5"/>
      <c r="UP45" s="5"/>
      <c r="UQ45" s="5"/>
      <c r="UR45" s="5"/>
      <c r="US45" s="5"/>
      <c r="UT45" s="5"/>
      <c r="UU45" s="5"/>
      <c r="UV45" s="5"/>
      <c r="UW45" s="5"/>
      <c r="UX45" s="5"/>
      <c r="UY45" s="5"/>
      <c r="UZ45" s="5"/>
      <c r="VA45" s="5"/>
      <c r="VB45" s="5"/>
      <c r="VC45" s="5"/>
      <c r="VD45" s="5"/>
      <c r="VE45" s="5"/>
      <c r="VF45" s="5"/>
      <c r="VG45" s="5"/>
      <c r="VH45" s="5"/>
      <c r="VI45" s="5"/>
      <c r="VJ45" s="5"/>
      <c r="VK45" s="5"/>
      <c r="VL45" s="5"/>
      <c r="VM45" s="5"/>
      <c r="VN45" s="5"/>
      <c r="VO45" s="5"/>
      <c r="VP45" s="5"/>
      <c r="VQ45" s="5"/>
      <c r="VR45" s="5"/>
      <c r="VS45" s="5"/>
      <c r="VT45" s="5"/>
      <c r="VU45" s="5"/>
      <c r="VV45" s="5"/>
      <c r="VW45" s="5"/>
      <c r="VX45" s="5"/>
      <c r="VY45" s="5"/>
      <c r="VZ45" s="5"/>
      <c r="WA45" s="5"/>
      <c r="WB45" s="5"/>
      <c r="WC45" s="5"/>
      <c r="WD45" s="5"/>
      <c r="WE45" s="5"/>
      <c r="WF45" s="5"/>
      <c r="WG45" s="5"/>
      <c r="WH45" s="5"/>
      <c r="WI45" s="5"/>
      <c r="WJ45" s="5"/>
      <c r="WK45" s="5"/>
      <c r="WL45" s="5"/>
      <c r="WM45" s="5"/>
      <c r="WN45" s="5"/>
      <c r="WO45" s="5"/>
      <c r="WP45" s="5"/>
      <c r="WQ45" s="5"/>
      <c r="WR45" s="5"/>
      <c r="WS45" s="5"/>
      <c r="WT45" s="5"/>
      <c r="WU45" s="5"/>
      <c r="WV45" s="5"/>
      <c r="WW45" s="5"/>
      <c r="WX45" s="5"/>
      <c r="WY45" s="5"/>
      <c r="WZ45" s="5"/>
      <c r="XA45" s="5"/>
      <c r="XB45" s="5"/>
      <c r="XC45" s="5"/>
      <c r="XD45" s="5"/>
      <c r="XE45" s="5"/>
      <c r="XF45" s="5"/>
      <c r="XG45" s="5"/>
      <c r="XH45" s="5"/>
      <c r="XI45" s="5"/>
      <c r="XJ45" s="5"/>
      <c r="XK45" s="5"/>
      <c r="XL45" s="5"/>
      <c r="XM45" s="5"/>
      <c r="XN45" s="5"/>
      <c r="XO45" s="5"/>
      <c r="XP45" s="5"/>
      <c r="XQ45" s="5"/>
      <c r="XR45" s="5"/>
      <c r="XS45" s="5"/>
      <c r="XT45" s="5"/>
      <c r="XU45" s="5"/>
      <c r="XV45" s="5"/>
      <c r="XW45" s="5"/>
      <c r="XX45" s="5"/>
      <c r="XY45" s="5"/>
      <c r="XZ45" s="5"/>
      <c r="YA45" s="5"/>
      <c r="YB45" s="5"/>
      <c r="YC45" s="5"/>
      <c r="YD45" s="5"/>
      <c r="YE45" s="5"/>
      <c r="YF45" s="5"/>
      <c r="YG45" s="5"/>
      <c r="YH45" s="5"/>
      <c r="YI45" s="5"/>
      <c r="YJ45" s="5"/>
      <c r="YK45" s="5"/>
      <c r="YL45" s="5"/>
      <c r="YM45" s="5"/>
      <c r="YN45" s="5"/>
      <c r="YO45" s="5"/>
      <c r="YP45" s="5"/>
      <c r="YQ45" s="5"/>
      <c r="YR45" s="5"/>
      <c r="YS45" s="5"/>
      <c r="YT45" s="5"/>
      <c r="YU45" s="5"/>
      <c r="YV45" s="5"/>
      <c r="YW45" s="5"/>
      <c r="YX45" s="5"/>
      <c r="YY45" s="5"/>
      <c r="YZ45" s="5"/>
      <c r="ZA45" s="5"/>
      <c r="ZB45" s="5"/>
      <c r="ZC45" s="5"/>
      <c r="ZD45" s="5"/>
      <c r="ZE45" s="5"/>
      <c r="ZF45" s="5"/>
      <c r="ZG45" s="5"/>
      <c r="ZH45" s="5"/>
      <c r="ZI45" s="5"/>
      <c r="ZJ45" s="5"/>
      <c r="ZK45" s="5"/>
      <c r="ZL45" s="5"/>
      <c r="ZM45" s="5"/>
      <c r="ZN45" s="5"/>
      <c r="ZO45" s="5"/>
      <c r="ZP45" s="5"/>
      <c r="ZQ45" s="5"/>
      <c r="ZR45" s="5"/>
      <c r="ZS45" s="5"/>
      <c r="ZT45" s="5"/>
      <c r="ZU45" s="5"/>
      <c r="ZV45" s="5"/>
      <c r="ZW45" s="5"/>
      <c r="ZX45" s="5"/>
      <c r="ZY45" s="5"/>
      <c r="ZZ45" s="5"/>
    </row>
    <row r="46" spans="1:702" ht="26.25" x14ac:dyDescent="0.25">
      <c r="A46" s="61" t="s">
        <v>153</v>
      </c>
      <c r="B46" s="44" t="s">
        <v>168</v>
      </c>
      <c r="C46" s="35"/>
      <c r="D46" s="56">
        <v>43870</v>
      </c>
      <c r="E46" s="30" t="s">
        <v>54</v>
      </c>
      <c r="F46" s="30">
        <v>10000</v>
      </c>
      <c r="G46" s="35"/>
      <c r="H46" s="56">
        <f t="array" aca="1" ref="H46" ca="1">IF(OR($D46=Fériés,$D46=Ponts,NOT(NETWORKDAYS.INTL($D46,$D46,Chômés))),"Erreur de",IF($D46="","Absence de",IFERROR(
IF($I46="Terminé","Opération",
IF(TODAY()&lt;=$D46,$D46,
IF($I46&lt;WORKDAY.INTL(Prochaine_Echéance,IF(OR(WORKDAY.INTL(Prochaine_Echéance,0,Chômés,Tout_JF_P)=Tout_JF_P),1,0)*Sens,Chômés,Tout_JF_P),
$I46,
WORKDAY.INTL(Prochaine_Echéance,IF(OR(WORKDAY.INTL(Prochaine_Echéance,0,Chômés,Tout_JF_P)=Tout_JF_P),1,0)*Sens,Chômés,Tout_JF_P))
)),
IF($D46="","Absence de","Erreur de"))))</f>
        <v>43960</v>
      </c>
      <c r="I46" s="60" t="str">
        <f t="array" aca="1" ref="I46" ca="1">IF(OR($D46=Fériés,$D46=Ponts,NOT(NETWORKDAYS.INTL($D46,$D46,Chômés))),"date de début",IFERROR(
IF(La_Dernière_Opération&gt;EDATE($D46,100),"Perpétuel",
IF(La_Dernière_Opération&lt;TODAY(),"Terminé",La_Dernière_Opération)),IF(AND(ISNUMBER($D46),$E46=""),"périodicité","date de début")))</f>
        <v>Perpétuel</v>
      </c>
      <c r="J46" s="40" t="str">
        <f t="array" aca="1" ref="J46" ca="1">IFERROR(IF(J$4&lt;$D46,"",
IF(J$4&gt;La_Dernière_Opération,"",
IF(J$4=La_Dernière_Opération,Montant,
IF(J$4=$D46,IF(OR(J$4=Tout_JF_P,NOT(NETWORKDAYS.INTL(J$4,J$4,Chômés))),"*",Montant),
IF(_T_E=J$4,IF(OR(J$4=Tout_JF_P,NOT(NETWORKDAYS.INTL(J$4,J$4,Chômés))),"*",Montant),
IF(AND(OFFSET(J46,,-Sens)&lt;&gt;"",OR(OFFSET(J$4,,-Sens)=Tout_JF_P,NOT(NETWORKDAYS.INTL(OFFSET(J$4,,-Sens),OFFSET(J$4,,-Sens),Chômés)))),IF(OR(J$4=Tout_JF_P,NOT(NETWORKDAYS.INTL(J$4,J$4,Chômés))),"*",Montant),
"")))))),"")</f>
        <v/>
      </c>
      <c r="K46" s="40" t="str">
        <f t="array" aca="1" ref="K46" ca="1">IFERROR(IF(K$4&lt;$D46,"",
IF(K$4&gt;La_Dernière_Opération,"",
IF(K$4=La_Dernière_Opération,Montant,
IF(K$4=$D46,IF(OR(K$4=Tout_JF_P,NOT(NETWORKDAYS.INTL(K$4,K$4,Chômés))),"*",Montant),
IF(_T_E=K$4,IF(OR(K$4=Tout_JF_P,NOT(NETWORKDAYS.INTL(K$4,K$4,Chômés))),"*",Montant),
IF(AND(OFFSET(K46,,-Sens)&lt;&gt;"",OR(OFFSET(K$4,,-Sens)=Tout_JF_P,NOT(NETWORKDAYS.INTL(OFFSET(K$4,,-Sens),OFFSET(K$4,,-Sens),Chômés)))),IF(OR(K$4=Tout_JF_P,NOT(NETWORKDAYS.INTL(K$4,K$4,Chômés))),"*",Montant),
"")))))),"")</f>
        <v/>
      </c>
      <c r="L46" s="40" t="str">
        <f t="array" aca="1" ref="L46" ca="1">IFERROR(IF(L$4&lt;$D46,"",
IF(L$4&gt;La_Dernière_Opération,"",
IF(L$4=La_Dernière_Opération,Montant,
IF(L$4=$D46,IF(OR(L$4=Tout_JF_P,NOT(NETWORKDAYS.INTL(L$4,L$4,Chômés))),"*",Montant),
IF(_T_E=L$4,IF(OR(L$4=Tout_JF_P,NOT(NETWORKDAYS.INTL(L$4,L$4,Chômés))),"*",Montant),
IF(AND(OFFSET(L46,,-Sens)&lt;&gt;"",OR(OFFSET(L$4,,-Sens)=Tout_JF_P,NOT(NETWORKDAYS.INTL(OFFSET(L$4,,-Sens),OFFSET(L$4,,-Sens),Chômés)))),IF(OR(L$4=Tout_JF_P,NOT(NETWORKDAYS.INTL(L$4,L$4,Chômés))),"*",Montant),
"")))))),"")</f>
        <v/>
      </c>
      <c r="M46" s="40" t="str">
        <f t="array" aca="1" ref="M46" ca="1">IFERROR(IF(M$4&lt;$D46,"",
IF(M$4&gt;La_Dernière_Opération,"",
IF(M$4=La_Dernière_Opération,Montant,
IF(M$4=$D46,IF(OR(M$4=Tout_JF_P,NOT(NETWORKDAYS.INTL(M$4,M$4,Chômés))),"*",Montant),
IF(_T_E=M$4,IF(OR(M$4=Tout_JF_P,NOT(NETWORKDAYS.INTL(M$4,M$4,Chômés))),"*",Montant),
IF(AND(OFFSET(M46,,-Sens)&lt;&gt;"",OR(OFFSET(M$4,,-Sens)=Tout_JF_P,NOT(NETWORKDAYS.INTL(OFFSET(M$4,,-Sens),OFFSET(M$4,,-Sens),Chômés)))),IF(OR(M$4=Tout_JF_P,NOT(NETWORKDAYS.INTL(M$4,M$4,Chômés))),"*",Montant),
"")))))),"")</f>
        <v/>
      </c>
      <c r="N46" s="40" t="str">
        <f t="array" aca="1" ref="N46" ca="1">IFERROR(IF(N$4&lt;$D46,"",
IF(N$4&gt;La_Dernière_Opération,"",
IF(N$4=La_Dernière_Opération,Montant,
IF(N$4=$D46,IF(OR(N$4=Tout_JF_P,NOT(NETWORKDAYS.INTL(N$4,N$4,Chômés))),"*",Montant),
IF(_T_E=N$4,IF(OR(N$4=Tout_JF_P,NOT(NETWORKDAYS.INTL(N$4,N$4,Chômés))),"*",Montant),
IF(AND(OFFSET(N46,,-Sens)&lt;&gt;"",OR(OFFSET(N$4,,-Sens)=Tout_JF_P,NOT(NETWORKDAYS.INTL(OFFSET(N$4,,-Sens),OFFSET(N$4,,-Sens),Chômés)))),IF(OR(N$4=Tout_JF_P,NOT(NETWORKDAYS.INTL(N$4,N$4,Chômés))),"*",Montant),
"")))))),"")</f>
        <v/>
      </c>
      <c r="O46" s="40" t="str">
        <f t="array" aca="1" ref="O46" ca="1">IFERROR(IF(O$4&lt;$D46,"",
IF(O$4&gt;La_Dernière_Opération,"",
IF(O$4=La_Dernière_Opération,Montant,
IF(O$4=$D46,IF(OR(O$4=Tout_JF_P,NOT(NETWORKDAYS.INTL(O$4,O$4,Chômés))),"*",Montant),
IF(_T_E=O$4,IF(OR(O$4=Tout_JF_P,NOT(NETWORKDAYS.INTL(O$4,O$4,Chômés))),"*",Montant),
IF(AND(OFFSET(O46,,-Sens)&lt;&gt;"",OR(OFFSET(O$4,,-Sens)=Tout_JF_P,NOT(NETWORKDAYS.INTL(OFFSET(O$4,,-Sens),OFFSET(O$4,,-Sens),Chômés)))),IF(OR(O$4=Tout_JF_P,NOT(NETWORKDAYS.INTL(O$4,O$4,Chômés))),"*",Montant),
"")))))),"")</f>
        <v/>
      </c>
      <c r="P46" s="40" t="str">
        <f t="array" aca="1" ref="P46" ca="1">IFERROR(IF(P$4&lt;$D46,"",
IF(P$4&gt;La_Dernière_Opération,"",
IF(P$4=La_Dernière_Opération,Montant,
IF(P$4=$D46,IF(OR(P$4=Tout_JF_P,NOT(NETWORKDAYS.INTL(P$4,P$4,Chômés))),"*",Montant),
IF(_T_E=P$4,IF(OR(P$4=Tout_JF_P,NOT(NETWORKDAYS.INTL(P$4,P$4,Chômés))),"*",Montant),
IF(AND(OFFSET(P46,,-Sens)&lt;&gt;"",OR(OFFSET(P$4,,-Sens)=Tout_JF_P,NOT(NETWORKDAYS.INTL(OFFSET(P$4,,-Sens),OFFSET(P$4,,-Sens),Chômés)))),IF(OR(P$4=Tout_JF_P,NOT(NETWORKDAYS.INTL(P$4,P$4,Chômés))),"*",Montant),
"")))))),"")</f>
        <v/>
      </c>
      <c r="Q46" s="40" t="str">
        <f t="array" aca="1" ref="Q46" ca="1">IFERROR(IF(Q$4&lt;$D46,"",
IF(Q$4&gt;La_Dernière_Opération,"",
IF(Q$4=La_Dernière_Opération,Montant,
IF(Q$4=$D46,IF(OR(Q$4=Tout_JF_P,NOT(NETWORKDAYS.INTL(Q$4,Q$4,Chômés))),"*",Montant),
IF(_T_E=Q$4,IF(OR(Q$4=Tout_JF_P,NOT(NETWORKDAYS.INTL(Q$4,Q$4,Chômés))),"*",Montant),
IF(AND(OFFSET(Q46,,-Sens)&lt;&gt;"",OR(OFFSET(Q$4,,-Sens)=Tout_JF_P,NOT(NETWORKDAYS.INTL(OFFSET(Q$4,,-Sens),OFFSET(Q$4,,-Sens),Chômés)))),IF(OR(Q$4=Tout_JF_P,NOT(NETWORKDAYS.INTL(Q$4,Q$4,Chômés))),"*",Montant),
"")))))),"")</f>
        <v/>
      </c>
      <c r="R46" s="91" t="str">
        <f t="array" aca="1" ref="R46" ca="1">IFERROR(IF(R$4&lt;$D46,"",
IF(R$4&gt;La_Dernière_Opération,"",
IF(R$4=La_Dernière_Opération,Montant,
IF(R$4=$D46,IF(OR(R$4=Tout_JF_P,NOT(NETWORKDAYS.INTL(R$4,R$4,Chômés))),"*",Montant),
IF(_T_E=R$4,IF(OR(R$4=Tout_JF_P,NOT(NETWORKDAYS.INTL(R$4,R$4,Chômés))),"*",Montant),
IF(AND(OFFSET(R46,,-Sens)&lt;&gt;"",OR(OFFSET(R$4,,-Sens)=Tout_JF_P,NOT(NETWORKDAYS.INTL(OFFSET(R$4,,-Sens),OFFSET(R$4,,-Sens),Chômés)))),IF(OR(R$4=Tout_JF_P,NOT(NETWORKDAYS.INTL(R$4,R$4,Chômés))),"*",Montant),
"")))))),"")</f>
        <v/>
      </c>
      <c r="S46" s="91" t="str">
        <f t="array" aca="1" ref="S46" ca="1">IFERROR(IF(S$4&lt;$D46,"",
IF(S$4&gt;La_Dernière_Opération,"",
IF(S$4=La_Dernière_Opération,Montant,
IF(S$4=$D46,IF(OR(S$4=Tout_JF_P,NOT(NETWORKDAYS.INTL(S$4,S$4,Chômés))),"*",Montant),
IF(_T_E=S$4,IF(OR(S$4=Tout_JF_P,NOT(NETWORKDAYS.INTL(S$4,S$4,Chômés))),"*",Montant),
IF(AND(OFFSET(S46,,-Sens)&lt;&gt;"",OR(OFFSET(S$4,,-Sens)=Tout_JF_P,NOT(NETWORKDAYS.INTL(OFFSET(S$4,,-Sens),OFFSET(S$4,,-Sens),Chômés)))),IF(OR(S$4=Tout_JF_P,NOT(NETWORKDAYS.INTL(S$4,S$4,Chômés))),"*",Montant),
"")))))),"")</f>
        <v/>
      </c>
      <c r="T46" s="91" t="str">
        <f t="array" aca="1" ref="T46" ca="1">IFERROR(IF(T$4&lt;$D46,"",
IF(T$4&gt;La_Dernière_Opération,"",
IF(T$4=La_Dernière_Opération,Montant,
IF(T$4=$D46,IF(OR(T$4=Tout_JF_P,NOT(NETWORKDAYS.INTL(T$4,T$4,Chômés))),"*",Montant),
IF(_T_E=T$4,IF(OR(T$4=Tout_JF_P,NOT(NETWORKDAYS.INTL(T$4,T$4,Chômés))),"*",Montant),
IF(AND(OFFSET(T46,,-Sens)&lt;&gt;"",OR(OFFSET(T$4,,-Sens)=Tout_JF_P,NOT(NETWORKDAYS.INTL(OFFSET(T$4,,-Sens),OFFSET(T$4,,-Sens),Chômés)))),IF(OR(T$4=Tout_JF_P,NOT(NETWORKDAYS.INTL(T$4,T$4,Chômés))),"*",Montant),
"")))))),"")</f>
        <v/>
      </c>
      <c r="U46" s="91" t="str">
        <f t="array" aca="1" ref="U46" ca="1">IFERROR(IF(U$4&lt;$D46,"",
IF(U$4&gt;La_Dernière_Opération,"",
IF(U$4=La_Dernière_Opération,Montant,
IF(U$4=$D46,IF(OR(U$4=Tout_JF_P,NOT(NETWORKDAYS.INTL(U$4,U$4,Chômés))),"*",Montant),
IF(_T_E=U$4,IF(OR(U$4=Tout_JF_P,NOT(NETWORKDAYS.INTL(U$4,U$4,Chômés))),"*",Montant),
IF(AND(OFFSET(U46,,-Sens)&lt;&gt;"",OR(OFFSET(U$4,,-Sens)=Tout_JF_P,NOT(NETWORKDAYS.INTL(OFFSET(U$4,,-Sens),OFFSET(U$4,,-Sens),Chômés)))),IF(OR(U$4=Tout_JF_P,NOT(NETWORKDAYS.INTL(U$4,U$4,Chômés))),"*",Montant),
"")))))),"")</f>
        <v/>
      </c>
      <c r="V46" s="91" t="str">
        <f t="array" aca="1" ref="V46" ca="1">IFERROR(IF(V$4&lt;$D46,"",
IF(V$4&gt;La_Dernière_Opération,"",
IF(V$4=La_Dernière_Opération,Montant,
IF(V$4=$D46,IF(OR(V$4=Tout_JF_P,NOT(NETWORKDAYS.INTL(V$4,V$4,Chômés))),"*",Montant),
IF(_T_E=V$4,IF(OR(V$4=Tout_JF_P,NOT(NETWORKDAYS.INTL(V$4,V$4,Chômés))),"*",Montant),
IF(AND(OFFSET(V46,,-Sens)&lt;&gt;"",OR(OFFSET(V$4,,-Sens)=Tout_JF_P,NOT(NETWORKDAYS.INTL(OFFSET(V$4,,-Sens),OFFSET(V$4,,-Sens),Chômés)))),IF(OR(V$4=Tout_JF_P,NOT(NETWORKDAYS.INTL(V$4,V$4,Chômés))),"*",Montant),
"")))))),"")</f>
        <v>VT</v>
      </c>
      <c r="W46" s="91" t="str">
        <f t="array" aca="1" ref="W46" ca="1">IFERROR(IF(W$4&lt;$D46,"",
IF(W$4&gt;La_Dernière_Opération,"",
IF(W$4=La_Dernière_Opération,Montant,
IF(W$4=$D46,IF(OR(W$4=Tout_JF_P,NOT(NETWORKDAYS.INTL(W$4,W$4,Chômés))),"*",Montant),
IF(_T_E=W$4,IF(OR(W$4=Tout_JF_P,NOT(NETWORKDAYS.INTL(W$4,W$4,Chômés))),"*",Montant),
IF(AND(OFFSET(W46,,-Sens)&lt;&gt;"",OR(OFFSET(W$4,,-Sens)=Tout_JF_P,NOT(NETWORKDAYS.INTL(OFFSET(W$4,,-Sens),OFFSET(W$4,,-Sens),Chômés)))),IF(OR(W$4=Tout_JF_P,NOT(NETWORKDAYS.INTL(W$4,W$4,Chômés))),"*",Montant),
"")))))),"")</f>
        <v/>
      </c>
      <c r="X46" s="91" t="str">
        <f t="array" aca="1" ref="X46" ca="1">IFERROR(IF(X$4&lt;$D46,"",
IF(X$4&gt;La_Dernière_Opération,"",
IF(X$4=La_Dernière_Opération,Montant,
IF(X$4=$D46,IF(OR(X$4=Tout_JF_P,NOT(NETWORKDAYS.INTL(X$4,X$4,Chômés))),"*",Montant),
IF(_T_E=X$4,IF(OR(X$4=Tout_JF_P,NOT(NETWORKDAYS.INTL(X$4,X$4,Chômés))),"*",Montant),
IF(AND(OFFSET(X46,,-Sens)&lt;&gt;"",OR(OFFSET(X$4,,-Sens)=Tout_JF_P,NOT(NETWORKDAYS.INTL(OFFSET(X$4,,-Sens),OFFSET(X$4,,-Sens),Chômés)))),IF(OR(X$4=Tout_JF_P,NOT(NETWORKDAYS.INTL(X$4,X$4,Chômés))),"*",Montant),
"")))))),"")</f>
        <v/>
      </c>
      <c r="Y46" s="91" t="str">
        <f t="array" aca="1" ref="Y46" ca="1">IFERROR(IF(Y$4&lt;$D46,"",
IF(Y$4&gt;La_Dernière_Opération,"",
IF(Y$4=La_Dernière_Opération,Montant,
IF(Y$4=$D46,IF(OR(Y$4=Tout_JF_P,NOT(NETWORKDAYS.INTL(Y$4,Y$4,Chômés))),"*",Montant),
IF(_T_E=Y$4,IF(OR(Y$4=Tout_JF_P,NOT(NETWORKDAYS.INTL(Y$4,Y$4,Chômés))),"*",Montant),
IF(AND(OFFSET(Y46,,-Sens)&lt;&gt;"",OR(OFFSET(Y$4,,-Sens)=Tout_JF_P,NOT(NETWORKDAYS.INTL(OFFSET(Y$4,,-Sens),OFFSET(Y$4,,-Sens),Chômés)))),IF(OR(Y$4=Tout_JF_P,NOT(NETWORKDAYS.INTL(Y$4,Y$4,Chômés))),"*",Montant),
"")))))),"")</f>
        <v/>
      </c>
      <c r="Z46" s="91" t="str">
        <f t="array" aca="1" ref="Z46" ca="1">IFERROR(IF(Z$4&lt;$D46,"",
IF(Z$4&gt;La_Dernière_Opération,"",
IF(Z$4=La_Dernière_Opération,Montant,
IF(Z$4=$D46,IF(OR(Z$4=Tout_JF_P,NOT(NETWORKDAYS.INTL(Z$4,Z$4,Chômés))),"*",Montant),
IF(_T_E=Z$4,IF(OR(Z$4=Tout_JF_P,NOT(NETWORKDAYS.INTL(Z$4,Z$4,Chômés))),"*",Montant),
IF(AND(OFFSET(Z46,,-Sens)&lt;&gt;"",OR(OFFSET(Z$4,,-Sens)=Tout_JF_P,NOT(NETWORKDAYS.INTL(OFFSET(Z$4,,-Sens),OFFSET(Z$4,,-Sens),Chômés)))),IF(OR(Z$4=Tout_JF_P,NOT(NETWORKDAYS.INTL(Z$4,Z$4,Chômés))),"*",Montant),
"")))))),"")</f>
        <v/>
      </c>
      <c r="AA46" s="91" t="str">
        <f t="array" aca="1" ref="AA46" ca="1">IFERROR(IF(AA$4&lt;$D46,"",
IF(AA$4&gt;La_Dernière_Opération,"",
IF(AA$4=La_Dernière_Opération,Montant,
IF(AA$4=$D46,IF(OR(AA$4=Tout_JF_P,NOT(NETWORKDAYS.INTL(AA$4,AA$4,Chômés))),"*",Montant),
IF(_T_E=AA$4,IF(OR(AA$4=Tout_JF_P,NOT(NETWORKDAYS.INTL(AA$4,AA$4,Chômés))),"*",Montant),
IF(AND(OFFSET(AA46,,-Sens)&lt;&gt;"",OR(OFFSET(AA$4,,-Sens)=Tout_JF_P,NOT(NETWORKDAYS.INTL(OFFSET(AA$4,,-Sens),OFFSET(AA$4,,-Sens),Chômés)))),IF(OR(AA$4=Tout_JF_P,NOT(NETWORKDAYS.INTL(AA$4,AA$4,Chômés))),"*",Montant),
"")))))),"")</f>
        <v/>
      </c>
      <c r="AB46" s="91" t="str">
        <f t="array" aca="1" ref="AB46" ca="1">IFERROR(IF(AB$4&lt;$D46,"",
IF(AB$4&gt;La_Dernière_Opération,"",
IF(AB$4=La_Dernière_Opération,Montant,
IF(AB$4=$D46,IF(OR(AB$4=Tout_JF_P,NOT(NETWORKDAYS.INTL(AB$4,AB$4,Chômés))),"*",Montant),
IF(_T_E=AB$4,IF(OR(AB$4=Tout_JF_P,NOT(NETWORKDAYS.INTL(AB$4,AB$4,Chômés))),"*",Montant),
IF(AND(OFFSET(AB46,,-Sens)&lt;&gt;"",OR(OFFSET(AB$4,,-Sens)=Tout_JF_P,NOT(NETWORKDAYS.INTL(OFFSET(AB$4,,-Sens),OFFSET(AB$4,,-Sens),Chômés)))),IF(OR(AB$4=Tout_JF_P,NOT(NETWORKDAYS.INTL(AB$4,AB$4,Chômés))),"*",Montant),
"")))))),"")</f>
        <v/>
      </c>
      <c r="AC46" s="91" t="str">
        <f t="array" aca="1" ref="AC46" ca="1">IFERROR(IF(AC$4&lt;$D46,"",
IF(AC$4&gt;La_Dernière_Opération,"",
IF(AC$4=La_Dernière_Opération,Montant,
IF(AC$4=$D46,IF(OR(AC$4=Tout_JF_P,NOT(NETWORKDAYS.INTL(AC$4,AC$4,Chômés))),"*",Montant),
IF(_T_E=AC$4,IF(OR(AC$4=Tout_JF_P,NOT(NETWORKDAYS.INTL(AC$4,AC$4,Chômés))),"*",Montant),
IF(AND(OFFSET(AC46,,-Sens)&lt;&gt;"",OR(OFFSET(AC$4,,-Sens)=Tout_JF_P,NOT(NETWORKDAYS.INTL(OFFSET(AC$4,,-Sens),OFFSET(AC$4,,-Sens),Chômés)))),IF(OR(AC$4=Tout_JF_P,NOT(NETWORKDAYS.INTL(AC$4,AC$4,Chômés))),"*",Montant),
"")))))),"")</f>
        <v/>
      </c>
      <c r="AD46" s="91" t="str">
        <f t="array" aca="1" ref="AD46" ca="1">IFERROR(IF(AD$4&lt;$D46,"",
IF(AD$4&gt;La_Dernière_Opération,"",
IF(AD$4=La_Dernière_Opération,Montant,
IF(AD$4=$D46,IF(OR(AD$4=Tout_JF_P,NOT(NETWORKDAYS.INTL(AD$4,AD$4,Chômés))),"*",Montant),
IF(_T_E=AD$4,IF(OR(AD$4=Tout_JF_P,NOT(NETWORKDAYS.INTL(AD$4,AD$4,Chômés))),"*",Montant),
IF(AND(OFFSET(AD46,,-Sens)&lt;&gt;"",OR(OFFSET(AD$4,,-Sens)=Tout_JF_P,NOT(NETWORKDAYS.INTL(OFFSET(AD$4,,-Sens),OFFSET(AD$4,,-Sens),Chômés)))),IF(OR(AD$4=Tout_JF_P,NOT(NETWORKDAYS.INTL(AD$4,AD$4,Chômés))),"*",Montant),
"")))))),"")</f>
        <v/>
      </c>
      <c r="AE46" s="91" t="str">
        <f t="array" aca="1" ref="AE46" ca="1">IFERROR(IF(AE$4&lt;$D46,"",
IF(AE$4&gt;La_Dernière_Opération,"",
IF(AE$4=La_Dernière_Opération,Montant,
IF(AE$4=$D46,IF(OR(AE$4=Tout_JF_P,NOT(NETWORKDAYS.INTL(AE$4,AE$4,Chômés))),"*",Montant),
IF(_T_E=AE$4,IF(OR(AE$4=Tout_JF_P,NOT(NETWORKDAYS.INTL(AE$4,AE$4,Chômés))),"*",Montant),
IF(AND(OFFSET(AE46,,-Sens)&lt;&gt;"",OR(OFFSET(AE$4,,-Sens)=Tout_JF_P,NOT(NETWORKDAYS.INTL(OFFSET(AE$4,,-Sens),OFFSET(AE$4,,-Sens),Chômés)))),IF(OR(AE$4=Tout_JF_P,NOT(NETWORKDAYS.INTL(AE$4,AE$4,Chômés))),"*",Montant),
"")))))),"")</f>
        <v/>
      </c>
      <c r="AF46" s="91" t="str">
        <f t="array" aca="1" ref="AF46" ca="1">IFERROR(IF(AF$4&lt;$D46,"",
IF(AF$4&gt;La_Dernière_Opération,"",
IF(AF$4=La_Dernière_Opération,Montant,
IF(AF$4=$D46,IF(OR(AF$4=Tout_JF_P,NOT(NETWORKDAYS.INTL(AF$4,AF$4,Chômés))),"*",Montant),
IF(_T_E=AF$4,IF(OR(AF$4=Tout_JF_P,NOT(NETWORKDAYS.INTL(AF$4,AF$4,Chômés))),"*",Montant),
IF(AND(OFFSET(AF46,,-Sens)&lt;&gt;"",OR(OFFSET(AF$4,,-Sens)=Tout_JF_P,NOT(NETWORKDAYS.INTL(OFFSET(AF$4,,-Sens),OFFSET(AF$4,,-Sens),Chômés)))),IF(OR(AF$4=Tout_JF_P,NOT(NETWORKDAYS.INTL(AF$4,AF$4,Chômés))),"*",Montant),
"")))))),"")</f>
        <v/>
      </c>
      <c r="AG46" s="91" t="str">
        <f t="array" aca="1" ref="AG46" ca="1">IFERROR(IF(AG$4&lt;$D46,"",
IF(AG$4&gt;La_Dernière_Opération,"",
IF(AG$4=La_Dernière_Opération,Montant,
IF(AG$4=$D46,IF(OR(AG$4=Tout_JF_P,NOT(NETWORKDAYS.INTL(AG$4,AG$4,Chômés))),"*",Montant),
IF(_T_E=AG$4,IF(OR(AG$4=Tout_JF_P,NOT(NETWORKDAYS.INTL(AG$4,AG$4,Chômés))),"*",Montant),
IF(AND(OFFSET(AG46,,-Sens)&lt;&gt;"",OR(OFFSET(AG$4,,-Sens)=Tout_JF_P,NOT(NETWORKDAYS.INTL(OFFSET(AG$4,,-Sens),OFFSET(AG$4,,-Sens),Chômés)))),IF(OR(AG$4=Tout_JF_P,NOT(NETWORKDAYS.INTL(AG$4,AG$4,Chômés))),"*",Montant),
"")))))),"")</f>
        <v/>
      </c>
      <c r="AH46" s="91" t="str">
        <f t="array" aca="1" ref="AH46" ca="1">IFERROR(IF(AH$4&lt;$D46,"",
IF(AH$4&gt;La_Dernière_Opération,"",
IF(AH$4=La_Dernière_Opération,Montant,
IF(AH$4=$D46,IF(OR(AH$4=Tout_JF_P,NOT(NETWORKDAYS.INTL(AH$4,AH$4,Chômés))),"*",Montant),
IF(_T_E=AH$4,IF(OR(AH$4=Tout_JF_P,NOT(NETWORKDAYS.INTL(AH$4,AH$4,Chômés))),"*",Montant),
IF(AND(OFFSET(AH46,,-Sens)&lt;&gt;"",OR(OFFSET(AH$4,,-Sens)=Tout_JF_P,NOT(NETWORKDAYS.INTL(OFFSET(AH$4,,-Sens),OFFSET(AH$4,,-Sens),Chômés)))),IF(OR(AH$4=Tout_JF_P,NOT(NETWORKDAYS.INTL(AH$4,AH$4,Chômés))),"*",Montant),
"")))))),"")</f>
        <v/>
      </c>
      <c r="AI46" s="91" t="str">
        <f t="array" aca="1" ref="AI46" ca="1">IFERROR(IF(AI$4&lt;$D46,"",
IF(AI$4&gt;La_Dernière_Opération,"",
IF(AI$4=La_Dernière_Opération,Montant,
IF(AI$4=$D46,IF(OR(AI$4=Tout_JF_P,NOT(NETWORKDAYS.INTL(AI$4,AI$4,Chômés))),"*",Montant),
IF(_T_E=AI$4,IF(OR(AI$4=Tout_JF_P,NOT(NETWORKDAYS.INTL(AI$4,AI$4,Chômés))),"*",Montant),
IF(AND(OFFSET(AI46,,-Sens)&lt;&gt;"",OR(OFFSET(AI$4,,-Sens)=Tout_JF_P,NOT(NETWORKDAYS.INTL(OFFSET(AI$4,,-Sens),OFFSET(AI$4,,-Sens),Chômés)))),IF(OR(AI$4=Tout_JF_P,NOT(NETWORKDAYS.INTL(AI$4,AI$4,Chômés))),"*",Montant),
"")))))),"")</f>
        <v/>
      </c>
      <c r="AJ46" s="91" t="str">
        <f t="array" aca="1" ref="AJ46" ca="1">IFERROR(IF(AJ$4&lt;$D46,"",
IF(AJ$4&gt;La_Dernière_Opération,"",
IF(AJ$4=La_Dernière_Opération,Montant,
IF(AJ$4=$D46,IF(OR(AJ$4=Tout_JF_P,NOT(NETWORKDAYS.INTL(AJ$4,AJ$4,Chômés))),"*",Montant),
IF(_T_E=AJ$4,IF(OR(AJ$4=Tout_JF_P,NOT(NETWORKDAYS.INTL(AJ$4,AJ$4,Chômés))),"*",Montant),
IF(AND(OFFSET(AJ46,,-Sens)&lt;&gt;"",OR(OFFSET(AJ$4,,-Sens)=Tout_JF_P,NOT(NETWORKDAYS.INTL(OFFSET(AJ$4,,-Sens),OFFSET(AJ$4,,-Sens),Chômés)))),IF(OR(AJ$4=Tout_JF_P,NOT(NETWORKDAYS.INTL(AJ$4,AJ$4,Chômés))),"*",Montant),
"")))))),"")</f>
        <v/>
      </c>
      <c r="AK46" s="91" t="str">
        <f t="array" aca="1" ref="AK46" ca="1">IFERROR(IF(AK$4&lt;$D46,"",
IF(AK$4&gt;La_Dernière_Opération,"",
IF(AK$4=La_Dernière_Opération,Montant,
IF(AK$4=$D46,IF(OR(AK$4=Tout_JF_P,NOT(NETWORKDAYS.INTL(AK$4,AK$4,Chômés))),"*",Montant),
IF(_T_E=AK$4,IF(OR(AK$4=Tout_JF_P,NOT(NETWORKDAYS.INTL(AK$4,AK$4,Chômés))),"*",Montant),
IF(AND(OFFSET(AK46,,-Sens)&lt;&gt;"",OR(OFFSET(AK$4,,-Sens)=Tout_JF_P,NOT(NETWORKDAYS.INTL(OFFSET(AK$4,,-Sens),OFFSET(AK$4,,-Sens),Chômés)))),IF(OR(AK$4=Tout_JF_P,NOT(NETWORKDAYS.INTL(AK$4,AK$4,Chômés))),"*",Montant),
"")))))),"")</f>
        <v/>
      </c>
      <c r="AL46" s="91" t="str">
        <f t="array" aca="1" ref="AL46" ca="1">IFERROR(IF(AL$4&lt;$D46,"",
IF(AL$4&gt;La_Dernière_Opération,"",
IF(AL$4=La_Dernière_Opération,Montant,
IF(AL$4=$D46,IF(OR(AL$4=Tout_JF_P,NOT(NETWORKDAYS.INTL(AL$4,AL$4,Chômés))),"*",Montant),
IF(_T_E=AL$4,IF(OR(AL$4=Tout_JF_P,NOT(NETWORKDAYS.INTL(AL$4,AL$4,Chômés))),"*",Montant),
IF(AND(OFFSET(AL46,,-Sens)&lt;&gt;"",OR(OFFSET(AL$4,,-Sens)=Tout_JF_P,NOT(NETWORKDAYS.INTL(OFFSET(AL$4,,-Sens),OFFSET(AL$4,,-Sens),Chômés)))),IF(OR(AL$4=Tout_JF_P,NOT(NETWORKDAYS.INTL(AL$4,AL$4,Chômés))),"*",Montant),
"")))))),"")</f>
        <v/>
      </c>
      <c r="AM46" s="91" t="str">
        <f t="array" aca="1" ref="AM46" ca="1">IFERROR(IF(AM$4&lt;$D46,"",
IF(AM$4&gt;La_Dernière_Opération,"",
IF(AM$4=La_Dernière_Opération,Montant,
IF(AM$4=$D46,IF(OR(AM$4=Tout_JF_P,NOT(NETWORKDAYS.INTL(AM$4,AM$4,Chômés))),"*",Montant),
IF(_T_E=AM$4,IF(OR(AM$4=Tout_JF_P,NOT(NETWORKDAYS.INTL(AM$4,AM$4,Chômés))),"*",Montant),
IF(AND(OFFSET(AM46,,-Sens)&lt;&gt;"",OR(OFFSET(AM$4,,-Sens)=Tout_JF_P,NOT(NETWORKDAYS.INTL(OFFSET(AM$4,,-Sens),OFFSET(AM$4,,-Sens),Chômés)))),IF(OR(AM$4=Tout_JF_P,NOT(NETWORKDAYS.INTL(AM$4,AM$4,Chômés))),"*",Montant),
"")))))),"")</f>
        <v/>
      </c>
      <c r="AN46" s="91" t="str">
        <f t="array" aca="1" ref="AN46" ca="1">IFERROR(IF(AN$4&lt;$D46,"",
IF(AN$4&gt;La_Dernière_Opération,"",
IF(AN$4=La_Dernière_Opération,Montant,
IF(AN$4=$D46,IF(OR(AN$4=Tout_JF_P,NOT(NETWORKDAYS.INTL(AN$4,AN$4,Chômés))),"*",Montant),
IF(_T_E=AN$4,IF(OR(AN$4=Tout_JF_P,NOT(NETWORKDAYS.INTL(AN$4,AN$4,Chômés))),"*",Montant),
IF(AND(OFFSET(AN46,,-Sens)&lt;&gt;"",OR(OFFSET(AN$4,,-Sens)=Tout_JF_P,NOT(NETWORKDAYS.INTL(OFFSET(AN$4,,-Sens),OFFSET(AN$4,,-Sens),Chômés)))),IF(OR(AN$4=Tout_JF_P,NOT(NETWORKDAYS.INTL(AN$4,AN$4,Chômés))),"*",Montant),
"")))))),"")</f>
        <v/>
      </c>
      <c r="AO46" s="91" t="str">
        <f t="array" aca="1" ref="AO46" ca="1">IFERROR(IF(AO$4&lt;$D46,"",
IF(AO$4&gt;La_Dernière_Opération,"",
IF(AO$4=La_Dernière_Opération,Montant,
IF(AO$4=$D46,IF(OR(AO$4=Tout_JF_P,NOT(NETWORKDAYS.INTL(AO$4,AO$4,Chômés))),"*",Montant),
IF(_T_E=AO$4,IF(OR(AO$4=Tout_JF_P,NOT(NETWORKDAYS.INTL(AO$4,AO$4,Chômés))),"*",Montant),
IF(AND(OFFSET(AO46,,-Sens)&lt;&gt;"",OR(OFFSET(AO$4,,-Sens)=Tout_JF_P,NOT(NETWORKDAYS.INTL(OFFSET(AO$4,,-Sens),OFFSET(AO$4,,-Sens),Chômés)))),IF(OR(AO$4=Tout_JF_P,NOT(NETWORKDAYS.INTL(AO$4,AO$4,Chômés))),"*",Montant),
"")))))),"")</f>
        <v/>
      </c>
      <c r="AP46" s="91" t="str">
        <f t="array" aca="1" ref="AP46" ca="1">IFERROR(IF(AP$4&lt;$D46,"",
IF(AP$4&gt;La_Dernière_Opération,"",
IF(AP$4=La_Dernière_Opération,Montant,
IF(AP$4=$D46,IF(OR(AP$4=Tout_JF_P,NOT(NETWORKDAYS.INTL(AP$4,AP$4,Chômés))),"*",Montant),
IF(_T_E=AP$4,IF(OR(AP$4=Tout_JF_P,NOT(NETWORKDAYS.INTL(AP$4,AP$4,Chômés))),"*",Montant),
IF(AND(OFFSET(AP46,,-Sens)&lt;&gt;"",OR(OFFSET(AP$4,,-Sens)=Tout_JF_P,NOT(NETWORKDAYS.INTL(OFFSET(AP$4,,-Sens),OFFSET(AP$4,,-Sens),Chômés)))),IF(OR(AP$4=Tout_JF_P,NOT(NETWORKDAYS.INTL(AP$4,AP$4,Chômés))),"*",Montant),
"")))))),"")</f>
        <v/>
      </c>
      <c r="AQ46" s="91" t="str">
        <f t="array" aca="1" ref="AQ46" ca="1">IFERROR(IF(AQ$4&lt;$D46,"",
IF(AQ$4&gt;La_Dernière_Opération,"",
IF(AQ$4=La_Dernière_Opération,Montant,
IF(AQ$4=$D46,IF(OR(AQ$4=Tout_JF_P,NOT(NETWORKDAYS.INTL(AQ$4,AQ$4,Chômés))),"*",Montant),
IF(_T_E=AQ$4,IF(OR(AQ$4=Tout_JF_P,NOT(NETWORKDAYS.INTL(AQ$4,AQ$4,Chômés))),"*",Montant),
IF(AND(OFFSET(AQ46,,-Sens)&lt;&gt;"",OR(OFFSET(AQ$4,,-Sens)=Tout_JF_P,NOT(NETWORKDAYS.INTL(OFFSET(AQ$4,,-Sens),OFFSET(AQ$4,,-Sens),Chômés)))),IF(OR(AQ$4=Tout_JF_P,NOT(NETWORKDAYS.INTL(AQ$4,AQ$4,Chômés))),"*",Montant),
"")))))),"")</f>
        <v/>
      </c>
      <c r="AR46" s="91" t="str">
        <f t="array" aca="1" ref="AR46" ca="1">IFERROR(IF(AR$4&lt;$D46,"",
IF(AR$4&gt;La_Dernière_Opération,"",
IF(AR$4=La_Dernière_Opération,Montant,
IF(AR$4=$D46,IF(OR(AR$4=Tout_JF_P,NOT(NETWORKDAYS.INTL(AR$4,AR$4,Chômés))),"*",Montant),
IF(_T_E=AR$4,IF(OR(AR$4=Tout_JF_P,NOT(NETWORKDAYS.INTL(AR$4,AR$4,Chômés))),"*",Montant),
IF(AND(OFFSET(AR46,,-Sens)&lt;&gt;"",OR(OFFSET(AR$4,,-Sens)=Tout_JF_P,NOT(NETWORKDAYS.INTL(OFFSET(AR$4,,-Sens),OFFSET(AR$4,,-Sens),Chômés)))),IF(OR(AR$4=Tout_JF_P,NOT(NETWORKDAYS.INTL(AR$4,AR$4,Chômés))),"*",Montant),
"")))))),"")</f>
        <v/>
      </c>
      <c r="AS46" s="91" t="str">
        <f t="array" aca="1" ref="AS46" ca="1">IFERROR(IF(AS$4&lt;$D46,"",
IF(AS$4&gt;La_Dernière_Opération,"",
IF(AS$4=La_Dernière_Opération,Montant,
IF(AS$4=$D46,IF(OR(AS$4=Tout_JF_P,NOT(NETWORKDAYS.INTL(AS$4,AS$4,Chômés))),"*",Montant),
IF(_T_E=AS$4,IF(OR(AS$4=Tout_JF_P,NOT(NETWORKDAYS.INTL(AS$4,AS$4,Chômés))),"*",Montant),
IF(AND(OFFSET(AS46,,-Sens)&lt;&gt;"",OR(OFFSET(AS$4,,-Sens)=Tout_JF_P,NOT(NETWORKDAYS.INTL(OFFSET(AS$4,,-Sens),OFFSET(AS$4,,-Sens),Chômés)))),IF(OR(AS$4=Tout_JF_P,NOT(NETWORKDAYS.INTL(AS$4,AS$4,Chômés))),"*",Montant),
"")))))),"")</f>
        <v/>
      </c>
      <c r="AT46" s="91" t="str">
        <f t="array" aca="1" ref="AT46" ca="1">IFERROR(IF(AT$4&lt;$D46,"",
IF(AT$4&gt;La_Dernière_Opération,"",
IF(AT$4=La_Dernière_Opération,Montant,
IF(AT$4=$D46,IF(OR(AT$4=Tout_JF_P,NOT(NETWORKDAYS.INTL(AT$4,AT$4,Chômés))),"*",Montant),
IF(_T_E=AT$4,IF(OR(AT$4=Tout_JF_P,NOT(NETWORKDAYS.INTL(AT$4,AT$4,Chômés))),"*",Montant),
IF(AND(OFFSET(AT46,,-Sens)&lt;&gt;"",OR(OFFSET(AT$4,,-Sens)=Tout_JF_P,NOT(NETWORKDAYS.INTL(OFFSET(AT$4,,-Sens),OFFSET(AT$4,,-Sens),Chômés)))),IF(OR(AT$4=Tout_JF_P,NOT(NETWORKDAYS.INTL(AT$4,AT$4,Chômés))),"*",Montant),
"")))))),"")</f>
        <v/>
      </c>
      <c r="AU46" s="91" t="str">
        <f t="array" aca="1" ref="AU46" ca="1">IFERROR(IF(AU$4&lt;$D46,"",
IF(AU$4&gt;La_Dernière_Opération,"",
IF(AU$4=La_Dernière_Opération,Montant,
IF(AU$4=$D46,IF(OR(AU$4=Tout_JF_P,NOT(NETWORKDAYS.INTL(AU$4,AU$4,Chômés))),"*",Montant),
IF(_T_E=AU$4,IF(OR(AU$4=Tout_JF_P,NOT(NETWORKDAYS.INTL(AU$4,AU$4,Chômés))),"*",Montant),
IF(AND(OFFSET(AU46,,-Sens)&lt;&gt;"",OR(OFFSET(AU$4,,-Sens)=Tout_JF_P,NOT(NETWORKDAYS.INTL(OFFSET(AU$4,,-Sens),OFFSET(AU$4,,-Sens),Chômés)))),IF(OR(AU$4=Tout_JF_P,NOT(NETWORKDAYS.INTL(AU$4,AU$4,Chômés))),"*",Montant),
"")))))),"")</f>
        <v/>
      </c>
      <c r="AV46" s="91" t="str">
        <f t="array" aca="1" ref="AV46" ca="1">IFERROR(IF(AV$4&lt;$D46,"",
IF(AV$4&gt;La_Dernière_Opération,"",
IF(AV$4=La_Dernière_Opération,Montant,
IF(AV$4=$D46,IF(OR(AV$4=Tout_JF_P,NOT(NETWORKDAYS.INTL(AV$4,AV$4,Chômés))),"*",Montant),
IF(_T_E=AV$4,IF(OR(AV$4=Tout_JF_P,NOT(NETWORKDAYS.INTL(AV$4,AV$4,Chômés))),"*",Montant),
IF(AND(OFFSET(AV46,,-Sens)&lt;&gt;"",OR(OFFSET(AV$4,,-Sens)=Tout_JF_P,NOT(NETWORKDAYS.INTL(OFFSET(AV$4,,-Sens),OFFSET(AV$4,,-Sens),Chômés)))),IF(OR(AV$4=Tout_JF_P,NOT(NETWORKDAYS.INTL(AV$4,AV$4,Chômés))),"*",Montant),
"")))))),"")</f>
        <v/>
      </c>
      <c r="AW46" s="91" t="str">
        <f t="array" aca="1" ref="AW46" ca="1">IFERROR(IF(AW$4&lt;$D46,"",
IF(AW$4&gt;La_Dernière_Opération,"",
IF(AW$4=La_Dernière_Opération,Montant,
IF(AW$4=$D46,IF(OR(AW$4=Tout_JF_P,NOT(NETWORKDAYS.INTL(AW$4,AW$4,Chômés))),"*",Montant),
IF(_T_E=AW$4,IF(OR(AW$4=Tout_JF_P,NOT(NETWORKDAYS.INTL(AW$4,AW$4,Chômés))),"*",Montant),
IF(AND(OFFSET(AW46,,-Sens)&lt;&gt;"",OR(OFFSET(AW$4,,-Sens)=Tout_JF_P,NOT(NETWORKDAYS.INTL(OFFSET(AW$4,,-Sens),OFFSET(AW$4,,-Sens),Chômés)))),IF(OR(AW$4=Tout_JF_P,NOT(NETWORKDAYS.INTL(AW$4,AW$4,Chômés))),"*",Montant),
"")))))),"")</f>
        <v/>
      </c>
      <c r="AX46" s="91" t="str">
        <f t="array" aca="1" ref="AX46" ca="1">IFERROR(IF(AX$4&lt;$D46,"",
IF(AX$4&gt;La_Dernière_Opération,"",
IF(AX$4=La_Dernière_Opération,Montant,
IF(AX$4=$D46,IF(OR(AX$4=Tout_JF_P,NOT(NETWORKDAYS.INTL(AX$4,AX$4,Chômés))),"*",Montant),
IF(_T_E=AX$4,IF(OR(AX$4=Tout_JF_P,NOT(NETWORKDAYS.INTL(AX$4,AX$4,Chômés))),"*",Montant),
IF(AND(OFFSET(AX46,,-Sens)&lt;&gt;"",OR(OFFSET(AX$4,,-Sens)=Tout_JF_P,NOT(NETWORKDAYS.INTL(OFFSET(AX$4,,-Sens),OFFSET(AX$4,,-Sens),Chômés)))),IF(OR(AX$4=Tout_JF_P,NOT(NETWORKDAYS.INTL(AX$4,AX$4,Chômés))),"*",Montant),
"")))))),"")</f>
        <v/>
      </c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  <c r="HN46" s="5"/>
      <c r="HO46" s="5"/>
      <c r="HP46" s="5"/>
      <c r="HQ46" s="5"/>
      <c r="HR46" s="5"/>
      <c r="HS46" s="5"/>
      <c r="HT46" s="5"/>
      <c r="HU46" s="5"/>
      <c r="HV46" s="5"/>
      <c r="HW46" s="5"/>
      <c r="HX46" s="5"/>
      <c r="HY46" s="5"/>
      <c r="HZ46" s="5"/>
      <c r="IA46" s="5"/>
      <c r="IB46" s="5"/>
      <c r="IC46" s="5"/>
      <c r="ID46" s="5"/>
      <c r="IE46" s="5"/>
      <c r="IF46" s="5"/>
      <c r="IG46" s="5"/>
      <c r="IH46" s="5"/>
      <c r="II46" s="5"/>
      <c r="IJ46" s="5"/>
      <c r="IK46" s="5"/>
      <c r="IL46" s="5"/>
      <c r="IM46" s="5"/>
      <c r="IN46" s="5"/>
      <c r="IO46" s="5"/>
      <c r="IP46" s="5"/>
      <c r="IQ46" s="5"/>
      <c r="IR46" s="5"/>
      <c r="IS46" s="5"/>
      <c r="IT46" s="5"/>
      <c r="IU46" s="5"/>
      <c r="IV46" s="5"/>
      <c r="IW46" s="5"/>
      <c r="IX46" s="5"/>
      <c r="IY46" s="5"/>
      <c r="IZ46" s="5"/>
      <c r="JA46" s="5"/>
      <c r="JB46" s="5"/>
      <c r="JC46" s="5"/>
      <c r="JD46" s="5"/>
      <c r="JE46" s="5"/>
      <c r="JF46" s="5"/>
      <c r="JG46" s="5"/>
      <c r="JH46" s="5"/>
      <c r="JI46" s="5"/>
      <c r="JJ46" s="5"/>
      <c r="JK46" s="5"/>
      <c r="JL46" s="5"/>
      <c r="JM46" s="5"/>
      <c r="JN46" s="5"/>
      <c r="JO46" s="5"/>
      <c r="JP46" s="5"/>
      <c r="JQ46" s="5"/>
      <c r="JR46" s="5"/>
      <c r="JS46" s="5"/>
      <c r="JT46" s="5"/>
      <c r="JU46" s="5"/>
      <c r="JV46" s="5"/>
      <c r="JW46" s="5"/>
      <c r="JX46" s="5"/>
      <c r="JY46" s="5"/>
      <c r="JZ46" s="5"/>
      <c r="KA46" s="5"/>
      <c r="KB46" s="5"/>
      <c r="KC46" s="5"/>
      <c r="KD46" s="5"/>
      <c r="KE46" s="5"/>
      <c r="KF46" s="5"/>
      <c r="KG46" s="5"/>
      <c r="KH46" s="5"/>
      <c r="KI46" s="5"/>
      <c r="KJ46" s="5"/>
      <c r="KK46" s="5"/>
      <c r="KL46" s="5"/>
      <c r="KM46" s="5"/>
      <c r="KN46" s="5"/>
      <c r="KO46" s="5"/>
      <c r="KP46" s="5"/>
      <c r="KQ46" s="5"/>
      <c r="KR46" s="5"/>
      <c r="KS46" s="5"/>
      <c r="KT46" s="5"/>
      <c r="KU46" s="5"/>
      <c r="KV46" s="5"/>
      <c r="KW46" s="5"/>
      <c r="KX46" s="5"/>
      <c r="KY46" s="5"/>
      <c r="KZ46" s="5"/>
      <c r="LA46" s="5"/>
      <c r="LB46" s="5"/>
      <c r="LC46" s="5"/>
      <c r="LD46" s="5"/>
      <c r="LE46" s="5"/>
      <c r="LF46" s="5"/>
      <c r="LG46" s="5"/>
      <c r="LH46" s="5"/>
      <c r="LI46" s="5"/>
      <c r="LJ46" s="5"/>
      <c r="LK46" s="5"/>
      <c r="LL46" s="5"/>
      <c r="LM46" s="5"/>
      <c r="LN46" s="5"/>
      <c r="LO46" s="5"/>
      <c r="LP46" s="5"/>
      <c r="LQ46" s="5"/>
      <c r="LR46" s="5"/>
      <c r="LS46" s="5"/>
      <c r="LT46" s="5"/>
      <c r="LU46" s="5"/>
      <c r="LV46" s="5"/>
      <c r="LW46" s="5"/>
      <c r="LX46" s="5"/>
      <c r="LY46" s="5"/>
      <c r="LZ46" s="5"/>
      <c r="MA46" s="5"/>
      <c r="MB46" s="5"/>
      <c r="MC46" s="5"/>
      <c r="MD46" s="5"/>
      <c r="ME46" s="5"/>
      <c r="MF46" s="5"/>
      <c r="MG46" s="5"/>
      <c r="MH46" s="5"/>
      <c r="MI46" s="5"/>
      <c r="MJ46" s="5"/>
      <c r="MK46" s="5"/>
      <c r="ML46" s="5"/>
      <c r="MM46" s="5"/>
      <c r="MN46" s="5"/>
      <c r="MO46" s="5"/>
      <c r="MP46" s="5"/>
      <c r="MQ46" s="5"/>
      <c r="MR46" s="5"/>
      <c r="MS46" s="5"/>
      <c r="MT46" s="5"/>
      <c r="MU46" s="5"/>
      <c r="MV46" s="5"/>
      <c r="MW46" s="5"/>
      <c r="MX46" s="5"/>
      <c r="MY46" s="5"/>
      <c r="MZ46" s="5"/>
      <c r="NA46" s="5"/>
      <c r="NB46" s="5"/>
      <c r="NC46" s="5"/>
      <c r="ND46" s="5"/>
      <c r="NE46" s="5"/>
      <c r="NF46" s="5"/>
      <c r="NG46" s="5"/>
      <c r="NH46" s="5"/>
      <c r="NI46" s="5"/>
      <c r="NJ46" s="5"/>
      <c r="NK46" s="5"/>
      <c r="NL46" s="5"/>
      <c r="NM46" s="5"/>
      <c r="NN46" s="5"/>
      <c r="NO46" s="5"/>
      <c r="NP46" s="5"/>
      <c r="NQ46" s="5"/>
      <c r="NR46" s="5"/>
      <c r="NS46" s="5"/>
      <c r="NT46" s="5"/>
      <c r="NU46" s="5"/>
      <c r="NV46" s="5"/>
      <c r="NW46" s="5"/>
      <c r="NX46" s="5"/>
      <c r="NY46" s="5"/>
      <c r="NZ46" s="5"/>
      <c r="OA46" s="5"/>
      <c r="OB46" s="5"/>
      <c r="OC46" s="5"/>
      <c r="OD46" s="5"/>
      <c r="OE46" s="5"/>
      <c r="OF46" s="5"/>
      <c r="OG46" s="5"/>
      <c r="OH46" s="5"/>
      <c r="OI46" s="5"/>
      <c r="OJ46" s="5"/>
      <c r="OK46" s="5"/>
      <c r="OL46" s="5"/>
      <c r="OM46" s="5"/>
      <c r="ON46" s="5"/>
      <c r="OO46" s="5"/>
      <c r="OP46" s="5"/>
      <c r="OQ46" s="5"/>
      <c r="OR46" s="5"/>
      <c r="OS46" s="5"/>
      <c r="OT46" s="5"/>
      <c r="OU46" s="5"/>
      <c r="OV46" s="5"/>
      <c r="OW46" s="5"/>
      <c r="OX46" s="5"/>
      <c r="OY46" s="5"/>
      <c r="OZ46" s="5"/>
      <c r="PA46" s="5"/>
      <c r="PB46" s="5"/>
      <c r="PC46" s="5"/>
      <c r="PD46" s="5"/>
      <c r="PE46" s="5"/>
      <c r="PF46" s="5"/>
      <c r="PG46" s="5"/>
      <c r="PH46" s="5"/>
      <c r="PI46" s="5"/>
      <c r="PJ46" s="5"/>
      <c r="PK46" s="5"/>
      <c r="PL46" s="5"/>
      <c r="PM46" s="5"/>
      <c r="PN46" s="5"/>
      <c r="PO46" s="5"/>
      <c r="PP46" s="5"/>
      <c r="PQ46" s="5"/>
      <c r="PR46" s="5"/>
      <c r="PS46" s="5"/>
      <c r="PT46" s="5"/>
      <c r="PU46" s="5"/>
      <c r="PV46" s="5"/>
      <c r="PW46" s="5"/>
      <c r="PX46" s="5"/>
      <c r="PY46" s="5"/>
      <c r="PZ46" s="5"/>
      <c r="QA46" s="5"/>
      <c r="QB46" s="5"/>
      <c r="QC46" s="5"/>
      <c r="QD46" s="5"/>
      <c r="QE46" s="5"/>
      <c r="QF46" s="5"/>
      <c r="QG46" s="5"/>
      <c r="QH46" s="5"/>
      <c r="QI46" s="5"/>
      <c r="QJ46" s="5"/>
      <c r="QK46" s="5"/>
      <c r="QL46" s="5"/>
      <c r="QM46" s="5"/>
      <c r="QN46" s="5"/>
      <c r="QO46" s="5"/>
      <c r="QP46" s="5"/>
      <c r="QQ46" s="5"/>
      <c r="QR46" s="5"/>
      <c r="QS46" s="5"/>
      <c r="QT46" s="5"/>
      <c r="QU46" s="5"/>
      <c r="QV46" s="5"/>
      <c r="QW46" s="5"/>
      <c r="QX46" s="5"/>
      <c r="QY46" s="5"/>
      <c r="QZ46" s="5"/>
      <c r="RA46" s="5"/>
      <c r="RB46" s="5"/>
      <c r="RC46" s="5"/>
      <c r="RD46" s="5"/>
      <c r="RE46" s="5"/>
      <c r="RF46" s="5"/>
      <c r="RG46" s="5"/>
      <c r="RH46" s="5"/>
      <c r="RI46" s="5"/>
      <c r="RJ46" s="5"/>
      <c r="RK46" s="5"/>
      <c r="RL46" s="5"/>
      <c r="RM46" s="5"/>
      <c r="RN46" s="5"/>
      <c r="RO46" s="5"/>
      <c r="RP46" s="5"/>
      <c r="RQ46" s="5"/>
      <c r="RR46" s="5"/>
      <c r="RS46" s="5"/>
      <c r="RT46" s="5"/>
      <c r="RU46" s="5"/>
      <c r="RV46" s="5"/>
      <c r="RW46" s="5"/>
      <c r="RX46" s="5"/>
      <c r="RY46" s="5"/>
      <c r="RZ46" s="5"/>
      <c r="SA46" s="5"/>
      <c r="SB46" s="5"/>
      <c r="SC46" s="5"/>
      <c r="SD46" s="5"/>
      <c r="SE46" s="5"/>
      <c r="SF46" s="5"/>
      <c r="SG46" s="5"/>
      <c r="SH46" s="5"/>
      <c r="SI46" s="5"/>
      <c r="SJ46" s="5"/>
      <c r="SK46" s="5"/>
      <c r="SL46" s="5"/>
      <c r="SM46" s="5"/>
      <c r="SN46" s="5"/>
      <c r="SO46" s="5"/>
      <c r="SP46" s="5"/>
      <c r="SQ46" s="5"/>
      <c r="SR46" s="5"/>
      <c r="SS46" s="5"/>
      <c r="ST46" s="5"/>
      <c r="SU46" s="5"/>
      <c r="SV46" s="5"/>
      <c r="SW46" s="5"/>
      <c r="SX46" s="5"/>
      <c r="SY46" s="5"/>
      <c r="SZ46" s="5"/>
      <c r="TA46" s="5"/>
      <c r="TB46" s="5"/>
      <c r="TC46" s="5"/>
      <c r="TD46" s="5"/>
      <c r="TE46" s="5"/>
      <c r="TF46" s="5"/>
      <c r="TG46" s="5"/>
      <c r="TH46" s="5"/>
      <c r="TI46" s="5"/>
      <c r="TJ46" s="5"/>
      <c r="TK46" s="5"/>
      <c r="TL46" s="5"/>
      <c r="TM46" s="5"/>
      <c r="TN46" s="5"/>
      <c r="TO46" s="5"/>
      <c r="TP46" s="5"/>
      <c r="TQ46" s="5"/>
      <c r="TR46" s="5"/>
      <c r="TS46" s="5"/>
      <c r="TT46" s="5"/>
      <c r="TU46" s="5"/>
      <c r="TV46" s="5"/>
      <c r="TW46" s="5"/>
      <c r="TX46" s="5"/>
      <c r="TY46" s="5"/>
      <c r="TZ46" s="5"/>
      <c r="UA46" s="5"/>
      <c r="UB46" s="5"/>
      <c r="UC46" s="5"/>
      <c r="UD46" s="5"/>
      <c r="UE46" s="5"/>
      <c r="UF46" s="5"/>
      <c r="UG46" s="5"/>
      <c r="UH46" s="5"/>
      <c r="UI46" s="5"/>
      <c r="UJ46" s="5"/>
      <c r="UK46" s="5"/>
      <c r="UL46" s="5"/>
      <c r="UM46" s="5"/>
      <c r="UN46" s="5"/>
      <c r="UO46" s="5"/>
      <c r="UP46" s="5"/>
      <c r="UQ46" s="5"/>
      <c r="UR46" s="5"/>
      <c r="US46" s="5"/>
      <c r="UT46" s="5"/>
      <c r="UU46" s="5"/>
      <c r="UV46" s="5"/>
      <c r="UW46" s="5"/>
      <c r="UX46" s="5"/>
      <c r="UY46" s="5"/>
      <c r="UZ46" s="5"/>
      <c r="VA46" s="5"/>
      <c r="VB46" s="5"/>
      <c r="VC46" s="5"/>
      <c r="VD46" s="5"/>
      <c r="VE46" s="5"/>
      <c r="VF46" s="5"/>
      <c r="VG46" s="5"/>
      <c r="VH46" s="5"/>
      <c r="VI46" s="5"/>
      <c r="VJ46" s="5"/>
      <c r="VK46" s="5"/>
      <c r="VL46" s="5"/>
      <c r="VM46" s="5"/>
      <c r="VN46" s="5"/>
      <c r="VO46" s="5"/>
      <c r="VP46" s="5"/>
      <c r="VQ46" s="5"/>
      <c r="VR46" s="5"/>
      <c r="VS46" s="5"/>
      <c r="VT46" s="5"/>
      <c r="VU46" s="5"/>
      <c r="VV46" s="5"/>
      <c r="VW46" s="5"/>
      <c r="VX46" s="5"/>
      <c r="VY46" s="5"/>
      <c r="VZ46" s="5"/>
      <c r="WA46" s="5"/>
      <c r="WB46" s="5"/>
      <c r="WC46" s="5"/>
      <c r="WD46" s="5"/>
      <c r="WE46" s="5"/>
      <c r="WF46" s="5"/>
      <c r="WG46" s="5"/>
      <c r="WH46" s="5"/>
      <c r="WI46" s="5"/>
      <c r="WJ46" s="5"/>
      <c r="WK46" s="5"/>
      <c r="WL46" s="5"/>
      <c r="WM46" s="5"/>
      <c r="WN46" s="5"/>
      <c r="WO46" s="5"/>
      <c r="WP46" s="5"/>
      <c r="WQ46" s="5"/>
      <c r="WR46" s="5"/>
      <c r="WS46" s="5"/>
      <c r="WT46" s="5"/>
      <c r="WU46" s="5"/>
      <c r="WV46" s="5"/>
      <c r="WW46" s="5"/>
      <c r="WX46" s="5"/>
      <c r="WY46" s="5"/>
      <c r="WZ46" s="5"/>
      <c r="XA46" s="5"/>
      <c r="XB46" s="5"/>
      <c r="XC46" s="5"/>
      <c r="XD46" s="5"/>
      <c r="XE46" s="5"/>
      <c r="XF46" s="5"/>
      <c r="XG46" s="5"/>
      <c r="XH46" s="5"/>
      <c r="XI46" s="5"/>
      <c r="XJ46" s="5"/>
      <c r="XK46" s="5"/>
      <c r="XL46" s="5"/>
      <c r="XM46" s="5"/>
      <c r="XN46" s="5"/>
      <c r="XO46" s="5"/>
      <c r="XP46" s="5"/>
      <c r="XQ46" s="5"/>
      <c r="XR46" s="5"/>
      <c r="XS46" s="5"/>
      <c r="XT46" s="5"/>
      <c r="XU46" s="5"/>
      <c r="XV46" s="5"/>
      <c r="XW46" s="5"/>
      <c r="XX46" s="5"/>
      <c r="XY46" s="5"/>
      <c r="XZ46" s="5"/>
      <c r="YA46" s="5"/>
      <c r="YB46" s="5"/>
      <c r="YC46" s="5"/>
      <c r="YD46" s="5"/>
      <c r="YE46" s="5"/>
      <c r="YF46" s="5"/>
      <c r="YG46" s="5"/>
      <c r="YH46" s="5"/>
      <c r="YI46" s="5"/>
      <c r="YJ46" s="5"/>
      <c r="YK46" s="5"/>
      <c r="YL46" s="5"/>
      <c r="YM46" s="5"/>
      <c r="YN46" s="5"/>
      <c r="YO46" s="5"/>
      <c r="YP46" s="5"/>
      <c r="YQ46" s="5"/>
      <c r="YR46" s="5"/>
      <c r="YS46" s="5"/>
      <c r="YT46" s="5"/>
      <c r="YU46" s="5"/>
      <c r="YV46" s="5"/>
      <c r="YW46" s="5"/>
      <c r="YX46" s="5"/>
      <c r="YY46" s="5"/>
      <c r="YZ46" s="5"/>
      <c r="ZA46" s="5"/>
      <c r="ZB46" s="5"/>
      <c r="ZC46" s="5"/>
      <c r="ZD46" s="5"/>
      <c r="ZE46" s="5"/>
      <c r="ZF46" s="5"/>
      <c r="ZG46" s="5"/>
      <c r="ZH46" s="5"/>
      <c r="ZI46" s="5"/>
      <c r="ZJ46" s="5"/>
      <c r="ZK46" s="5"/>
      <c r="ZL46" s="5"/>
      <c r="ZM46" s="5"/>
      <c r="ZN46" s="5"/>
      <c r="ZO46" s="5"/>
      <c r="ZP46" s="5"/>
      <c r="ZQ46" s="5"/>
      <c r="ZR46" s="5"/>
      <c r="ZS46" s="5"/>
      <c r="ZT46" s="5"/>
      <c r="ZU46" s="5"/>
      <c r="ZV46" s="5"/>
      <c r="ZW46" s="5"/>
      <c r="ZX46" s="5"/>
      <c r="ZY46" s="5"/>
      <c r="ZZ46" s="5"/>
    </row>
    <row r="47" spans="1:702" ht="26.25" x14ac:dyDescent="0.25">
      <c r="A47" s="61" t="s">
        <v>154</v>
      </c>
      <c r="B47" s="44" t="s">
        <v>168</v>
      </c>
      <c r="C47" s="35"/>
      <c r="D47" s="56">
        <v>43846</v>
      </c>
      <c r="E47" s="30" t="s">
        <v>54</v>
      </c>
      <c r="F47" s="30">
        <v>10000</v>
      </c>
      <c r="G47" s="35"/>
      <c r="H47" s="56">
        <f t="array" aca="1" ref="H47" ca="1">IF(OR($D47=Fériés,$D47=Ponts,NOT(NETWORKDAYS.INTL($D47,$D47,Chômés))),"Erreur de",IF($D47="","Absence de",IFERROR(
IF($I47="Terminé","Opération",
IF(TODAY()&lt;=$D47,$D47,
IF($I47&lt;WORKDAY.INTL(Prochaine_Echéance,IF(OR(WORKDAY.INTL(Prochaine_Echéance,0,Chômés,Tout_JF_P)=Tout_JF_P),1,0)*Sens,Chômés,Tout_JF_P),
$I47,
WORKDAY.INTL(Prochaine_Echéance,IF(OR(WORKDAY.INTL(Prochaine_Echéance,0,Chômés,Tout_JF_P)=Tout_JF_P),1,0)*Sens,Chômés,Tout_JF_P))
)),
IF($D47="","Absence de","Erreur de"))))</f>
        <v>43937</v>
      </c>
      <c r="I47" s="60" t="str">
        <f t="array" aca="1" ref="I47" ca="1">IF(OR($D47=Fériés,$D47=Ponts,NOT(NETWORKDAYS.INTL($D47,$D47,Chômés))),"date de début",IFERROR(
IF(La_Dernière_Opération&gt;EDATE($D47,100),"Perpétuel",
IF(La_Dernière_Opération&lt;TODAY(),"Terminé",La_Dernière_Opération)),IF(AND(ISNUMBER($D47),$E47=""),"périodicité","date de début")))</f>
        <v>Perpétuel</v>
      </c>
      <c r="J47" s="40" t="str">
        <f t="array" aca="1" ref="J47" ca="1">IFERROR(IF(J$4&lt;$D47,"",
IF(J$4&gt;La_Dernière_Opération,"",
IF(J$4=La_Dernière_Opération,Montant,
IF(J$4=$D47,IF(OR(J$4=Tout_JF_P,NOT(NETWORKDAYS.INTL(J$4,J$4,Chômés))),"*",Montant),
IF(_T_E=J$4,IF(OR(J$4=Tout_JF_P,NOT(NETWORKDAYS.INTL(J$4,J$4,Chômés))),"*",Montant),
IF(AND(OFFSET(J47,,-Sens)&lt;&gt;"",OR(OFFSET(J$4,,-Sens)=Tout_JF_P,NOT(NETWORKDAYS.INTL(OFFSET(J$4,,-Sens),OFFSET(J$4,,-Sens),Chômés)))),IF(OR(J$4=Tout_JF_P,NOT(NETWORKDAYS.INTL(J$4,J$4,Chômés))),"*",Montant),
"")))))),"")</f>
        <v/>
      </c>
      <c r="K47" s="40" t="str">
        <f t="array" aca="1" ref="K47" ca="1">IFERROR(IF(K$4&lt;$D47,"",
IF(K$4&gt;La_Dernière_Opération,"",
IF(K$4=La_Dernière_Opération,Montant,
IF(K$4=$D47,IF(OR(K$4=Tout_JF_P,NOT(NETWORKDAYS.INTL(K$4,K$4,Chômés))),"*",Montant),
IF(_T_E=K$4,IF(OR(K$4=Tout_JF_P,NOT(NETWORKDAYS.INTL(K$4,K$4,Chômés))),"*",Montant),
IF(AND(OFFSET(K47,,-Sens)&lt;&gt;"",OR(OFFSET(K$4,,-Sens)=Tout_JF_P,NOT(NETWORKDAYS.INTL(OFFSET(K$4,,-Sens),OFFSET(K$4,,-Sens),Chômés)))),IF(OR(K$4=Tout_JF_P,NOT(NETWORKDAYS.INTL(K$4,K$4,Chômés))),"*",Montant),
"")))))),"")</f>
        <v/>
      </c>
      <c r="L47" s="40" t="str">
        <f t="array" aca="1" ref="L47" ca="1">IFERROR(IF(L$4&lt;$D47,"",
IF(L$4&gt;La_Dernière_Opération,"",
IF(L$4=La_Dernière_Opération,Montant,
IF(L$4=$D47,IF(OR(L$4=Tout_JF_P,NOT(NETWORKDAYS.INTL(L$4,L$4,Chômés))),"*",Montant),
IF(_T_E=L$4,IF(OR(L$4=Tout_JF_P,NOT(NETWORKDAYS.INTL(L$4,L$4,Chômés))),"*",Montant),
IF(AND(OFFSET(L47,,-Sens)&lt;&gt;"",OR(OFFSET(L$4,,-Sens)=Tout_JF_P,NOT(NETWORKDAYS.INTL(OFFSET(L$4,,-Sens),OFFSET(L$4,,-Sens),Chômés)))),IF(OR(L$4=Tout_JF_P,NOT(NETWORKDAYS.INTL(L$4,L$4,Chômés))),"*",Montant),
"")))))),"")</f>
        <v/>
      </c>
      <c r="M47" s="40" t="str">
        <f t="array" aca="1" ref="M47" ca="1">IFERROR(IF(M$4&lt;$D47,"",
IF(M$4&gt;La_Dernière_Opération,"",
IF(M$4=La_Dernière_Opération,Montant,
IF(M$4=$D47,IF(OR(M$4=Tout_JF_P,NOT(NETWORKDAYS.INTL(M$4,M$4,Chômés))),"*",Montant),
IF(_T_E=M$4,IF(OR(M$4=Tout_JF_P,NOT(NETWORKDAYS.INTL(M$4,M$4,Chômés))),"*",Montant),
IF(AND(OFFSET(M47,,-Sens)&lt;&gt;"",OR(OFFSET(M$4,,-Sens)=Tout_JF_P,NOT(NETWORKDAYS.INTL(OFFSET(M$4,,-Sens),OFFSET(M$4,,-Sens),Chômés)))),IF(OR(M$4=Tout_JF_P,NOT(NETWORKDAYS.INTL(M$4,M$4,Chômés))),"*",Montant),
"")))))),"")</f>
        <v/>
      </c>
      <c r="N47" s="40" t="str">
        <f t="array" aca="1" ref="N47" ca="1">IFERROR(IF(N$4&lt;$D47,"",
IF(N$4&gt;La_Dernière_Opération,"",
IF(N$4=La_Dernière_Opération,Montant,
IF(N$4=$D47,IF(OR(N$4=Tout_JF_P,NOT(NETWORKDAYS.INTL(N$4,N$4,Chômés))),"*",Montant),
IF(_T_E=N$4,IF(OR(N$4=Tout_JF_P,NOT(NETWORKDAYS.INTL(N$4,N$4,Chômés))),"*",Montant),
IF(AND(OFFSET(N47,,-Sens)&lt;&gt;"",OR(OFFSET(N$4,,-Sens)=Tout_JF_P,NOT(NETWORKDAYS.INTL(OFFSET(N$4,,-Sens),OFFSET(N$4,,-Sens),Chômés)))),IF(OR(N$4=Tout_JF_P,NOT(NETWORKDAYS.INTL(N$4,N$4,Chômés))),"*",Montant),
"")))))),"")</f>
        <v/>
      </c>
      <c r="O47" s="40" t="str">
        <f t="array" aca="1" ref="O47" ca="1">IFERROR(IF(O$4&lt;$D47,"",
IF(O$4&gt;La_Dernière_Opération,"",
IF(O$4=La_Dernière_Opération,Montant,
IF(O$4=$D47,IF(OR(O$4=Tout_JF_P,NOT(NETWORKDAYS.INTL(O$4,O$4,Chômés))),"*",Montant),
IF(_T_E=O$4,IF(OR(O$4=Tout_JF_P,NOT(NETWORKDAYS.INTL(O$4,O$4,Chômés))),"*",Montant),
IF(AND(OFFSET(O47,,-Sens)&lt;&gt;"",OR(OFFSET(O$4,,-Sens)=Tout_JF_P,NOT(NETWORKDAYS.INTL(OFFSET(O$4,,-Sens),OFFSET(O$4,,-Sens),Chômés)))),IF(OR(O$4=Tout_JF_P,NOT(NETWORKDAYS.INTL(O$4,O$4,Chômés))),"*",Montant),
"")))))),"")</f>
        <v/>
      </c>
      <c r="P47" s="40" t="str">
        <f t="array" aca="1" ref="P47" ca="1">IFERROR(IF(P$4&lt;$D47,"",
IF(P$4&gt;La_Dernière_Opération,"",
IF(P$4=La_Dernière_Opération,Montant,
IF(P$4=$D47,IF(OR(P$4=Tout_JF_P,NOT(NETWORKDAYS.INTL(P$4,P$4,Chômés))),"*",Montant),
IF(_T_E=P$4,IF(OR(P$4=Tout_JF_P,NOT(NETWORKDAYS.INTL(P$4,P$4,Chômés))),"*",Montant),
IF(AND(OFFSET(P47,,-Sens)&lt;&gt;"",OR(OFFSET(P$4,,-Sens)=Tout_JF_P,NOT(NETWORKDAYS.INTL(OFFSET(P$4,,-Sens),OFFSET(P$4,,-Sens),Chômés)))),IF(OR(P$4=Tout_JF_P,NOT(NETWORKDAYS.INTL(P$4,P$4,Chômés))),"*",Montant),
"")))))),"")</f>
        <v/>
      </c>
      <c r="Q47" s="40" t="str">
        <f t="array" aca="1" ref="Q47" ca="1">IFERROR(IF(Q$4&lt;$D47,"",
IF(Q$4&gt;La_Dernière_Opération,"",
IF(Q$4=La_Dernière_Opération,Montant,
IF(Q$4=$D47,IF(OR(Q$4=Tout_JF_P,NOT(NETWORKDAYS.INTL(Q$4,Q$4,Chômés))),"*",Montant),
IF(_T_E=Q$4,IF(OR(Q$4=Tout_JF_P,NOT(NETWORKDAYS.INTL(Q$4,Q$4,Chômés))),"*",Montant),
IF(AND(OFFSET(Q47,,-Sens)&lt;&gt;"",OR(OFFSET(Q$4,,-Sens)=Tout_JF_P,NOT(NETWORKDAYS.INTL(OFFSET(Q$4,,-Sens),OFFSET(Q$4,,-Sens),Chômés)))),IF(OR(Q$4=Tout_JF_P,NOT(NETWORKDAYS.INTL(Q$4,Q$4,Chômés))),"*",Montant),
"")))))),"")</f>
        <v/>
      </c>
      <c r="R47" s="91" t="str">
        <f t="array" aca="1" ref="R47" ca="1">IFERROR(IF(R$4&lt;$D47,"",
IF(R$4&gt;La_Dernière_Opération,"",
IF(R$4=La_Dernière_Opération,Montant,
IF(R$4=$D47,IF(OR(R$4=Tout_JF_P,NOT(NETWORKDAYS.INTL(R$4,R$4,Chômés))),"*",Montant),
IF(_T_E=R$4,IF(OR(R$4=Tout_JF_P,NOT(NETWORKDAYS.INTL(R$4,R$4,Chômés))),"*",Montant),
IF(AND(OFFSET(R47,,-Sens)&lt;&gt;"",OR(OFFSET(R$4,,-Sens)=Tout_JF_P,NOT(NETWORKDAYS.INTL(OFFSET(R$4,,-Sens),OFFSET(R$4,,-Sens),Chômés)))),IF(OR(R$4=Tout_JF_P,NOT(NETWORKDAYS.INTL(R$4,R$4,Chômés))),"*",Montant),
"")))))),"")</f>
        <v/>
      </c>
      <c r="S47" s="91" t="str">
        <f t="array" aca="1" ref="S47" ca="1">IFERROR(IF(S$4&lt;$D47,"",
IF(S$4&gt;La_Dernière_Opération,"",
IF(S$4=La_Dernière_Opération,Montant,
IF(S$4=$D47,IF(OR(S$4=Tout_JF_P,NOT(NETWORKDAYS.INTL(S$4,S$4,Chômés))),"*",Montant),
IF(_T_E=S$4,IF(OR(S$4=Tout_JF_P,NOT(NETWORKDAYS.INTL(S$4,S$4,Chômés))),"*",Montant),
IF(AND(OFFSET(S47,,-Sens)&lt;&gt;"",OR(OFFSET(S$4,,-Sens)=Tout_JF_P,NOT(NETWORKDAYS.INTL(OFFSET(S$4,,-Sens),OFFSET(S$4,,-Sens),Chômés)))),IF(OR(S$4=Tout_JF_P,NOT(NETWORKDAYS.INTL(S$4,S$4,Chômés))),"*",Montant),
"")))))),"")</f>
        <v/>
      </c>
      <c r="T47" s="91" t="str">
        <f t="array" aca="1" ref="T47" ca="1">IFERROR(IF(T$4&lt;$D47,"",
IF(T$4&gt;La_Dernière_Opération,"",
IF(T$4=La_Dernière_Opération,Montant,
IF(T$4=$D47,IF(OR(T$4=Tout_JF_P,NOT(NETWORKDAYS.INTL(T$4,T$4,Chômés))),"*",Montant),
IF(_T_E=T$4,IF(OR(T$4=Tout_JF_P,NOT(NETWORKDAYS.INTL(T$4,T$4,Chômés))),"*",Montant),
IF(AND(OFFSET(T47,,-Sens)&lt;&gt;"",OR(OFFSET(T$4,,-Sens)=Tout_JF_P,NOT(NETWORKDAYS.INTL(OFFSET(T$4,,-Sens),OFFSET(T$4,,-Sens),Chômés)))),IF(OR(T$4=Tout_JF_P,NOT(NETWORKDAYS.INTL(T$4,T$4,Chômés))),"*",Montant),
"")))))),"")</f>
        <v/>
      </c>
      <c r="U47" s="91" t="str">
        <f t="array" aca="1" ref="U47" ca="1">IFERROR(IF(U$4&lt;$D47,"",
IF(U$4&gt;La_Dernière_Opération,"",
IF(U$4=La_Dernière_Opération,Montant,
IF(U$4=$D47,IF(OR(U$4=Tout_JF_P,NOT(NETWORKDAYS.INTL(U$4,U$4,Chômés))),"*",Montant),
IF(_T_E=U$4,IF(OR(U$4=Tout_JF_P,NOT(NETWORKDAYS.INTL(U$4,U$4,Chômés))),"*",Montant),
IF(AND(OFFSET(U47,,-Sens)&lt;&gt;"",OR(OFFSET(U$4,,-Sens)=Tout_JF_P,NOT(NETWORKDAYS.INTL(OFFSET(U$4,,-Sens),OFFSET(U$4,,-Sens),Chômés)))),IF(OR(U$4=Tout_JF_P,NOT(NETWORKDAYS.INTL(U$4,U$4,Chômés))),"*",Montant),
"")))))),"")</f>
        <v/>
      </c>
      <c r="V47" s="91" t="str">
        <f t="array" aca="1" ref="V47" ca="1">IFERROR(IF(V$4&lt;$D47,"",
IF(V$4&gt;La_Dernière_Opération,"",
IF(V$4=La_Dernière_Opération,Montant,
IF(V$4=$D47,IF(OR(V$4=Tout_JF_P,NOT(NETWORKDAYS.INTL(V$4,V$4,Chômés))),"*",Montant),
IF(_T_E=V$4,IF(OR(V$4=Tout_JF_P,NOT(NETWORKDAYS.INTL(V$4,V$4,Chômés))),"*",Montant),
IF(AND(OFFSET(V47,,-Sens)&lt;&gt;"",OR(OFFSET(V$4,,-Sens)=Tout_JF_P,NOT(NETWORKDAYS.INTL(OFFSET(V$4,,-Sens),OFFSET(V$4,,-Sens),Chômés)))),IF(OR(V$4=Tout_JF_P,NOT(NETWORKDAYS.INTL(V$4,V$4,Chômés))),"*",Montant),
"")))))),"")</f>
        <v/>
      </c>
      <c r="W47" s="91" t="str">
        <f t="array" aca="1" ref="W47" ca="1">IFERROR(IF(W$4&lt;$D47,"",
IF(W$4&gt;La_Dernière_Opération,"",
IF(W$4=La_Dernière_Opération,Montant,
IF(W$4=$D47,IF(OR(W$4=Tout_JF_P,NOT(NETWORKDAYS.INTL(W$4,W$4,Chômés))),"*",Montant),
IF(_T_E=W$4,IF(OR(W$4=Tout_JF_P,NOT(NETWORKDAYS.INTL(W$4,W$4,Chômés))),"*",Montant),
IF(AND(OFFSET(W47,,-Sens)&lt;&gt;"",OR(OFFSET(W$4,,-Sens)=Tout_JF_P,NOT(NETWORKDAYS.INTL(OFFSET(W$4,,-Sens),OFFSET(W$4,,-Sens),Chômés)))),IF(OR(W$4=Tout_JF_P,NOT(NETWORKDAYS.INTL(W$4,W$4,Chômés))),"*",Montant),
"")))))),"")</f>
        <v/>
      </c>
      <c r="X47" s="91" t="str">
        <f t="array" aca="1" ref="X47" ca="1">IFERROR(IF(X$4&lt;$D47,"",
IF(X$4&gt;La_Dernière_Opération,"",
IF(X$4=La_Dernière_Opération,Montant,
IF(X$4=$D47,IF(OR(X$4=Tout_JF_P,NOT(NETWORKDAYS.INTL(X$4,X$4,Chômés))),"*",Montant),
IF(_T_E=X$4,IF(OR(X$4=Tout_JF_P,NOT(NETWORKDAYS.INTL(X$4,X$4,Chômés))),"*",Montant),
IF(AND(OFFSET(X47,,-Sens)&lt;&gt;"",OR(OFFSET(X$4,,-Sens)=Tout_JF_P,NOT(NETWORKDAYS.INTL(OFFSET(X$4,,-Sens),OFFSET(X$4,,-Sens),Chômés)))),IF(OR(X$4=Tout_JF_P,NOT(NETWORKDAYS.INTL(X$4,X$4,Chômés))),"*",Montant),
"")))))),"")</f>
        <v/>
      </c>
      <c r="Y47" s="91" t="str">
        <f t="array" aca="1" ref="Y47" ca="1">IFERROR(IF(Y$4&lt;$D47,"",
IF(Y$4&gt;La_Dernière_Opération,"",
IF(Y$4=La_Dernière_Opération,Montant,
IF(Y$4=$D47,IF(OR(Y$4=Tout_JF_P,NOT(NETWORKDAYS.INTL(Y$4,Y$4,Chômés))),"*",Montant),
IF(_T_E=Y$4,IF(OR(Y$4=Tout_JF_P,NOT(NETWORKDAYS.INTL(Y$4,Y$4,Chômés))),"*",Montant),
IF(AND(OFFSET(Y47,,-Sens)&lt;&gt;"",OR(OFFSET(Y$4,,-Sens)=Tout_JF_P,NOT(NETWORKDAYS.INTL(OFFSET(Y$4,,-Sens),OFFSET(Y$4,,-Sens),Chômés)))),IF(OR(Y$4=Tout_JF_P,NOT(NETWORKDAYS.INTL(Y$4,Y$4,Chômés))),"*",Montant),
"")))))),"")</f>
        <v/>
      </c>
      <c r="Z47" s="91" t="str">
        <f t="array" aca="1" ref="Z47" ca="1">IFERROR(IF(Z$4&lt;$D47,"",
IF(Z$4&gt;La_Dernière_Opération,"",
IF(Z$4=La_Dernière_Opération,Montant,
IF(Z$4=$D47,IF(OR(Z$4=Tout_JF_P,NOT(NETWORKDAYS.INTL(Z$4,Z$4,Chômés))),"*",Montant),
IF(_T_E=Z$4,IF(OR(Z$4=Tout_JF_P,NOT(NETWORKDAYS.INTL(Z$4,Z$4,Chômés))),"*",Montant),
IF(AND(OFFSET(Z47,,-Sens)&lt;&gt;"",OR(OFFSET(Z$4,,-Sens)=Tout_JF_P,NOT(NETWORKDAYS.INTL(OFFSET(Z$4,,-Sens),OFFSET(Z$4,,-Sens),Chômés)))),IF(OR(Z$4=Tout_JF_P,NOT(NETWORKDAYS.INTL(Z$4,Z$4,Chômés))),"*",Montant),
"")))))),"")</f>
        <v/>
      </c>
      <c r="AA47" s="91" t="str">
        <f t="array" aca="1" ref="AA47" ca="1">IFERROR(IF(AA$4&lt;$D47,"",
IF(AA$4&gt;La_Dernière_Opération,"",
IF(AA$4=La_Dernière_Opération,Montant,
IF(AA$4=$D47,IF(OR(AA$4=Tout_JF_P,NOT(NETWORKDAYS.INTL(AA$4,AA$4,Chômés))),"*",Montant),
IF(_T_E=AA$4,IF(OR(AA$4=Tout_JF_P,NOT(NETWORKDAYS.INTL(AA$4,AA$4,Chômés))),"*",Montant),
IF(AND(OFFSET(AA47,,-Sens)&lt;&gt;"",OR(OFFSET(AA$4,,-Sens)=Tout_JF_P,NOT(NETWORKDAYS.INTL(OFFSET(AA$4,,-Sens),OFFSET(AA$4,,-Sens),Chômés)))),IF(OR(AA$4=Tout_JF_P,NOT(NETWORKDAYS.INTL(AA$4,AA$4,Chômés))),"*",Montant),
"")))))),"")</f>
        <v/>
      </c>
      <c r="AB47" s="91" t="str">
        <f t="array" aca="1" ref="AB47" ca="1">IFERROR(IF(AB$4&lt;$D47,"",
IF(AB$4&gt;La_Dernière_Opération,"",
IF(AB$4=La_Dernière_Opération,Montant,
IF(AB$4=$D47,IF(OR(AB$4=Tout_JF_P,NOT(NETWORKDAYS.INTL(AB$4,AB$4,Chômés))),"*",Montant),
IF(_T_E=AB$4,IF(OR(AB$4=Tout_JF_P,NOT(NETWORKDAYS.INTL(AB$4,AB$4,Chômés))),"*",Montant),
IF(AND(OFFSET(AB47,,-Sens)&lt;&gt;"",OR(OFFSET(AB$4,,-Sens)=Tout_JF_P,NOT(NETWORKDAYS.INTL(OFFSET(AB$4,,-Sens),OFFSET(AB$4,,-Sens),Chômés)))),IF(OR(AB$4=Tout_JF_P,NOT(NETWORKDAYS.INTL(AB$4,AB$4,Chômés))),"*",Montant),
"")))))),"")</f>
        <v/>
      </c>
      <c r="AC47" s="91" t="str">
        <f t="array" aca="1" ref="AC47" ca="1">IFERROR(IF(AC$4&lt;$D47,"",
IF(AC$4&gt;La_Dernière_Opération,"",
IF(AC$4=La_Dernière_Opération,Montant,
IF(AC$4=$D47,IF(OR(AC$4=Tout_JF_P,NOT(NETWORKDAYS.INTL(AC$4,AC$4,Chômés))),"*",Montant),
IF(_T_E=AC$4,IF(OR(AC$4=Tout_JF_P,NOT(NETWORKDAYS.INTL(AC$4,AC$4,Chômés))),"*",Montant),
IF(AND(OFFSET(AC47,,-Sens)&lt;&gt;"",OR(OFFSET(AC$4,,-Sens)=Tout_JF_P,NOT(NETWORKDAYS.INTL(OFFSET(AC$4,,-Sens),OFFSET(AC$4,,-Sens),Chômés)))),IF(OR(AC$4=Tout_JF_P,NOT(NETWORKDAYS.INTL(AC$4,AC$4,Chômés))),"*",Montant),
"")))))),"")</f>
        <v/>
      </c>
      <c r="AD47" s="91" t="str">
        <f t="array" aca="1" ref="AD47" ca="1">IFERROR(IF(AD$4&lt;$D47,"",
IF(AD$4&gt;La_Dernière_Opération,"",
IF(AD$4=La_Dernière_Opération,Montant,
IF(AD$4=$D47,IF(OR(AD$4=Tout_JF_P,NOT(NETWORKDAYS.INTL(AD$4,AD$4,Chômés))),"*",Montant),
IF(_T_E=AD$4,IF(OR(AD$4=Tout_JF_P,NOT(NETWORKDAYS.INTL(AD$4,AD$4,Chômés))),"*",Montant),
IF(AND(OFFSET(AD47,,-Sens)&lt;&gt;"",OR(OFFSET(AD$4,,-Sens)=Tout_JF_P,NOT(NETWORKDAYS.INTL(OFFSET(AD$4,,-Sens),OFFSET(AD$4,,-Sens),Chômés)))),IF(OR(AD$4=Tout_JF_P,NOT(NETWORKDAYS.INTL(AD$4,AD$4,Chômés))),"*",Montant),
"")))))),"")</f>
        <v/>
      </c>
      <c r="AE47" s="91" t="str">
        <f t="array" aca="1" ref="AE47" ca="1">IFERROR(IF(AE$4&lt;$D47,"",
IF(AE$4&gt;La_Dernière_Opération,"",
IF(AE$4=La_Dernière_Opération,Montant,
IF(AE$4=$D47,IF(OR(AE$4=Tout_JF_P,NOT(NETWORKDAYS.INTL(AE$4,AE$4,Chômés))),"*",Montant),
IF(_T_E=AE$4,IF(OR(AE$4=Tout_JF_P,NOT(NETWORKDAYS.INTL(AE$4,AE$4,Chômés))),"*",Montant),
IF(AND(OFFSET(AE47,,-Sens)&lt;&gt;"",OR(OFFSET(AE$4,,-Sens)=Tout_JF_P,NOT(NETWORKDAYS.INTL(OFFSET(AE$4,,-Sens),OFFSET(AE$4,,-Sens),Chômés)))),IF(OR(AE$4=Tout_JF_P,NOT(NETWORKDAYS.INTL(AE$4,AE$4,Chômés))),"*",Montant),
"")))))),"")</f>
        <v/>
      </c>
      <c r="AF47" s="91" t="str">
        <f t="array" aca="1" ref="AF47" ca="1">IFERROR(IF(AF$4&lt;$D47,"",
IF(AF$4&gt;La_Dernière_Opération,"",
IF(AF$4=La_Dernière_Opération,Montant,
IF(AF$4=$D47,IF(OR(AF$4=Tout_JF_P,NOT(NETWORKDAYS.INTL(AF$4,AF$4,Chômés))),"*",Montant),
IF(_T_E=AF$4,IF(OR(AF$4=Tout_JF_P,NOT(NETWORKDAYS.INTL(AF$4,AF$4,Chômés))),"*",Montant),
IF(AND(OFFSET(AF47,,-Sens)&lt;&gt;"",OR(OFFSET(AF$4,,-Sens)=Tout_JF_P,NOT(NETWORKDAYS.INTL(OFFSET(AF$4,,-Sens),OFFSET(AF$4,,-Sens),Chômés)))),IF(OR(AF$4=Tout_JF_P,NOT(NETWORKDAYS.INTL(AF$4,AF$4,Chômés))),"*",Montant),
"")))))),"")</f>
        <v/>
      </c>
      <c r="AG47" s="91" t="str">
        <f t="array" aca="1" ref="AG47" ca="1">IFERROR(IF(AG$4&lt;$D47,"",
IF(AG$4&gt;La_Dernière_Opération,"",
IF(AG$4=La_Dernière_Opération,Montant,
IF(AG$4=$D47,IF(OR(AG$4=Tout_JF_P,NOT(NETWORKDAYS.INTL(AG$4,AG$4,Chômés))),"*",Montant),
IF(_T_E=AG$4,IF(OR(AG$4=Tout_JF_P,NOT(NETWORKDAYS.INTL(AG$4,AG$4,Chômés))),"*",Montant),
IF(AND(OFFSET(AG47,,-Sens)&lt;&gt;"",OR(OFFSET(AG$4,,-Sens)=Tout_JF_P,NOT(NETWORKDAYS.INTL(OFFSET(AG$4,,-Sens),OFFSET(AG$4,,-Sens),Chômés)))),IF(OR(AG$4=Tout_JF_P,NOT(NETWORKDAYS.INTL(AG$4,AG$4,Chômés))),"*",Montant),
"")))))),"")</f>
        <v/>
      </c>
      <c r="AH47" s="91" t="str">
        <f t="array" aca="1" ref="AH47" ca="1">IFERROR(IF(AH$4&lt;$D47,"",
IF(AH$4&gt;La_Dernière_Opération,"",
IF(AH$4=La_Dernière_Opération,Montant,
IF(AH$4=$D47,IF(OR(AH$4=Tout_JF_P,NOT(NETWORKDAYS.INTL(AH$4,AH$4,Chômés))),"*",Montant),
IF(_T_E=AH$4,IF(OR(AH$4=Tout_JF_P,NOT(NETWORKDAYS.INTL(AH$4,AH$4,Chômés))),"*",Montant),
IF(AND(OFFSET(AH47,,-Sens)&lt;&gt;"",OR(OFFSET(AH$4,,-Sens)=Tout_JF_P,NOT(NETWORKDAYS.INTL(OFFSET(AH$4,,-Sens),OFFSET(AH$4,,-Sens),Chômés)))),IF(OR(AH$4=Tout_JF_P,NOT(NETWORKDAYS.INTL(AH$4,AH$4,Chômés))),"*",Montant),
"")))))),"")</f>
        <v/>
      </c>
      <c r="AI47" s="91" t="str">
        <f t="array" aca="1" ref="AI47" ca="1">IFERROR(IF(AI$4&lt;$D47,"",
IF(AI$4&gt;La_Dernière_Opération,"",
IF(AI$4=La_Dernière_Opération,Montant,
IF(AI$4=$D47,IF(OR(AI$4=Tout_JF_P,NOT(NETWORKDAYS.INTL(AI$4,AI$4,Chômés))),"*",Montant),
IF(_T_E=AI$4,IF(OR(AI$4=Tout_JF_P,NOT(NETWORKDAYS.INTL(AI$4,AI$4,Chômés))),"*",Montant),
IF(AND(OFFSET(AI47,,-Sens)&lt;&gt;"",OR(OFFSET(AI$4,,-Sens)=Tout_JF_P,NOT(NETWORKDAYS.INTL(OFFSET(AI$4,,-Sens),OFFSET(AI$4,,-Sens),Chômés)))),IF(OR(AI$4=Tout_JF_P,NOT(NETWORKDAYS.INTL(AI$4,AI$4,Chômés))),"*",Montant),
"")))))),"")</f>
        <v/>
      </c>
      <c r="AJ47" s="91" t="str">
        <f t="array" aca="1" ref="AJ47" ca="1">IFERROR(IF(AJ$4&lt;$D47,"",
IF(AJ$4&gt;La_Dernière_Opération,"",
IF(AJ$4=La_Dernière_Opération,Montant,
IF(AJ$4=$D47,IF(OR(AJ$4=Tout_JF_P,NOT(NETWORKDAYS.INTL(AJ$4,AJ$4,Chômés))),"*",Montant),
IF(_T_E=AJ$4,IF(OR(AJ$4=Tout_JF_P,NOT(NETWORKDAYS.INTL(AJ$4,AJ$4,Chômés))),"*",Montant),
IF(AND(OFFSET(AJ47,,-Sens)&lt;&gt;"",OR(OFFSET(AJ$4,,-Sens)=Tout_JF_P,NOT(NETWORKDAYS.INTL(OFFSET(AJ$4,,-Sens),OFFSET(AJ$4,,-Sens),Chômés)))),IF(OR(AJ$4=Tout_JF_P,NOT(NETWORKDAYS.INTL(AJ$4,AJ$4,Chômés))),"*",Montant),
"")))))),"")</f>
        <v/>
      </c>
      <c r="AK47" s="91" t="str">
        <f t="array" aca="1" ref="AK47" ca="1">IFERROR(IF(AK$4&lt;$D47,"",
IF(AK$4&gt;La_Dernière_Opération,"",
IF(AK$4=La_Dernière_Opération,Montant,
IF(AK$4=$D47,IF(OR(AK$4=Tout_JF_P,NOT(NETWORKDAYS.INTL(AK$4,AK$4,Chômés))),"*",Montant),
IF(_T_E=AK$4,IF(OR(AK$4=Tout_JF_P,NOT(NETWORKDAYS.INTL(AK$4,AK$4,Chômés))),"*",Montant),
IF(AND(OFFSET(AK47,,-Sens)&lt;&gt;"",OR(OFFSET(AK$4,,-Sens)=Tout_JF_P,NOT(NETWORKDAYS.INTL(OFFSET(AK$4,,-Sens),OFFSET(AK$4,,-Sens),Chômés)))),IF(OR(AK$4=Tout_JF_P,NOT(NETWORKDAYS.INTL(AK$4,AK$4,Chômés))),"*",Montant),
"")))))),"")</f>
        <v/>
      </c>
      <c r="AL47" s="91" t="str">
        <f t="array" aca="1" ref="AL47" ca="1">IFERROR(IF(AL$4&lt;$D47,"",
IF(AL$4&gt;La_Dernière_Opération,"",
IF(AL$4=La_Dernière_Opération,Montant,
IF(AL$4=$D47,IF(OR(AL$4=Tout_JF_P,NOT(NETWORKDAYS.INTL(AL$4,AL$4,Chômés))),"*",Montant),
IF(_T_E=AL$4,IF(OR(AL$4=Tout_JF_P,NOT(NETWORKDAYS.INTL(AL$4,AL$4,Chômés))),"*",Montant),
IF(AND(OFFSET(AL47,,-Sens)&lt;&gt;"",OR(OFFSET(AL$4,,-Sens)=Tout_JF_P,NOT(NETWORKDAYS.INTL(OFFSET(AL$4,,-Sens),OFFSET(AL$4,,-Sens),Chômés)))),IF(OR(AL$4=Tout_JF_P,NOT(NETWORKDAYS.INTL(AL$4,AL$4,Chômés))),"*",Montant),
"")))))),"")</f>
        <v/>
      </c>
      <c r="AM47" s="91" t="str">
        <f t="array" aca="1" ref="AM47" ca="1">IFERROR(IF(AM$4&lt;$D47,"",
IF(AM$4&gt;La_Dernière_Opération,"",
IF(AM$4=La_Dernière_Opération,Montant,
IF(AM$4=$D47,IF(OR(AM$4=Tout_JF_P,NOT(NETWORKDAYS.INTL(AM$4,AM$4,Chômés))),"*",Montant),
IF(_T_E=AM$4,IF(OR(AM$4=Tout_JF_P,NOT(NETWORKDAYS.INTL(AM$4,AM$4,Chômés))),"*",Montant),
IF(AND(OFFSET(AM47,,-Sens)&lt;&gt;"",OR(OFFSET(AM$4,,-Sens)=Tout_JF_P,NOT(NETWORKDAYS.INTL(OFFSET(AM$4,,-Sens),OFFSET(AM$4,,-Sens),Chômés)))),IF(OR(AM$4=Tout_JF_P,NOT(NETWORKDAYS.INTL(AM$4,AM$4,Chômés))),"*",Montant),
"")))))),"")</f>
        <v/>
      </c>
      <c r="AN47" s="91" t="str">
        <f t="array" aca="1" ref="AN47" ca="1">IFERROR(IF(AN$4&lt;$D47,"",
IF(AN$4&gt;La_Dernière_Opération,"",
IF(AN$4=La_Dernière_Opération,Montant,
IF(AN$4=$D47,IF(OR(AN$4=Tout_JF_P,NOT(NETWORKDAYS.INTL(AN$4,AN$4,Chômés))),"*",Montant),
IF(_T_E=AN$4,IF(OR(AN$4=Tout_JF_P,NOT(NETWORKDAYS.INTL(AN$4,AN$4,Chômés))),"*",Montant),
IF(AND(OFFSET(AN47,,-Sens)&lt;&gt;"",OR(OFFSET(AN$4,,-Sens)=Tout_JF_P,NOT(NETWORKDAYS.INTL(OFFSET(AN$4,,-Sens),OFFSET(AN$4,,-Sens),Chômés)))),IF(OR(AN$4=Tout_JF_P,NOT(NETWORKDAYS.INTL(AN$4,AN$4,Chômés))),"*",Montant),
"")))))),"")</f>
        <v/>
      </c>
      <c r="AO47" s="91" t="str">
        <f t="array" aca="1" ref="AO47" ca="1">IFERROR(IF(AO$4&lt;$D47,"",
IF(AO$4&gt;La_Dernière_Opération,"",
IF(AO$4=La_Dernière_Opération,Montant,
IF(AO$4=$D47,IF(OR(AO$4=Tout_JF_P,NOT(NETWORKDAYS.INTL(AO$4,AO$4,Chômés))),"*",Montant),
IF(_T_E=AO$4,IF(OR(AO$4=Tout_JF_P,NOT(NETWORKDAYS.INTL(AO$4,AO$4,Chômés))),"*",Montant),
IF(AND(OFFSET(AO47,,-Sens)&lt;&gt;"",OR(OFFSET(AO$4,,-Sens)=Tout_JF_P,NOT(NETWORKDAYS.INTL(OFFSET(AO$4,,-Sens),OFFSET(AO$4,,-Sens),Chômés)))),IF(OR(AO$4=Tout_JF_P,NOT(NETWORKDAYS.INTL(AO$4,AO$4,Chômés))),"*",Montant),
"")))))),"")</f>
        <v/>
      </c>
      <c r="AP47" s="91" t="str">
        <f t="array" aca="1" ref="AP47" ca="1">IFERROR(IF(AP$4&lt;$D47,"",
IF(AP$4&gt;La_Dernière_Opération,"",
IF(AP$4=La_Dernière_Opération,Montant,
IF(AP$4=$D47,IF(OR(AP$4=Tout_JF_P,NOT(NETWORKDAYS.INTL(AP$4,AP$4,Chômés))),"*",Montant),
IF(_T_E=AP$4,IF(OR(AP$4=Tout_JF_P,NOT(NETWORKDAYS.INTL(AP$4,AP$4,Chômés))),"*",Montant),
IF(AND(OFFSET(AP47,,-Sens)&lt;&gt;"",OR(OFFSET(AP$4,,-Sens)=Tout_JF_P,NOT(NETWORKDAYS.INTL(OFFSET(AP$4,,-Sens),OFFSET(AP$4,,-Sens),Chômés)))),IF(OR(AP$4=Tout_JF_P,NOT(NETWORKDAYS.INTL(AP$4,AP$4,Chômés))),"*",Montant),
"")))))),"")</f>
        <v/>
      </c>
      <c r="AQ47" s="91" t="str">
        <f t="array" aca="1" ref="AQ47" ca="1">IFERROR(IF(AQ$4&lt;$D47,"",
IF(AQ$4&gt;La_Dernière_Opération,"",
IF(AQ$4=La_Dernière_Opération,Montant,
IF(AQ$4=$D47,IF(OR(AQ$4=Tout_JF_P,NOT(NETWORKDAYS.INTL(AQ$4,AQ$4,Chômés))),"*",Montant),
IF(_T_E=AQ$4,IF(OR(AQ$4=Tout_JF_P,NOT(NETWORKDAYS.INTL(AQ$4,AQ$4,Chômés))),"*",Montant),
IF(AND(OFFSET(AQ47,,-Sens)&lt;&gt;"",OR(OFFSET(AQ$4,,-Sens)=Tout_JF_P,NOT(NETWORKDAYS.INTL(OFFSET(AQ$4,,-Sens),OFFSET(AQ$4,,-Sens),Chômés)))),IF(OR(AQ$4=Tout_JF_P,NOT(NETWORKDAYS.INTL(AQ$4,AQ$4,Chômés))),"*",Montant),
"")))))),"")</f>
        <v/>
      </c>
      <c r="AR47" s="91" t="str">
        <f t="array" aca="1" ref="AR47" ca="1">IFERROR(IF(AR$4&lt;$D47,"",
IF(AR$4&gt;La_Dernière_Opération,"",
IF(AR$4=La_Dernière_Opération,Montant,
IF(AR$4=$D47,IF(OR(AR$4=Tout_JF_P,NOT(NETWORKDAYS.INTL(AR$4,AR$4,Chômés))),"*",Montant),
IF(_T_E=AR$4,IF(OR(AR$4=Tout_JF_P,NOT(NETWORKDAYS.INTL(AR$4,AR$4,Chômés))),"*",Montant),
IF(AND(OFFSET(AR47,,-Sens)&lt;&gt;"",OR(OFFSET(AR$4,,-Sens)=Tout_JF_P,NOT(NETWORKDAYS.INTL(OFFSET(AR$4,,-Sens),OFFSET(AR$4,,-Sens),Chômés)))),IF(OR(AR$4=Tout_JF_P,NOT(NETWORKDAYS.INTL(AR$4,AR$4,Chômés))),"*",Montant),
"")))))),"")</f>
        <v/>
      </c>
      <c r="AS47" s="91" t="str">
        <f t="array" aca="1" ref="AS47" ca="1">IFERROR(IF(AS$4&lt;$D47,"",
IF(AS$4&gt;La_Dernière_Opération,"",
IF(AS$4=La_Dernière_Opération,Montant,
IF(AS$4=$D47,IF(OR(AS$4=Tout_JF_P,NOT(NETWORKDAYS.INTL(AS$4,AS$4,Chômés))),"*",Montant),
IF(_T_E=AS$4,IF(OR(AS$4=Tout_JF_P,NOT(NETWORKDAYS.INTL(AS$4,AS$4,Chômés))),"*",Montant),
IF(AND(OFFSET(AS47,,-Sens)&lt;&gt;"",OR(OFFSET(AS$4,,-Sens)=Tout_JF_P,NOT(NETWORKDAYS.INTL(OFFSET(AS$4,,-Sens),OFFSET(AS$4,,-Sens),Chômés)))),IF(OR(AS$4=Tout_JF_P,NOT(NETWORKDAYS.INTL(AS$4,AS$4,Chômés))),"*",Montant),
"")))))),"")</f>
        <v/>
      </c>
      <c r="AT47" s="91" t="str">
        <f t="array" aca="1" ref="AT47" ca="1">IFERROR(IF(AT$4&lt;$D47,"",
IF(AT$4&gt;La_Dernière_Opération,"",
IF(AT$4=La_Dernière_Opération,Montant,
IF(AT$4=$D47,IF(OR(AT$4=Tout_JF_P,NOT(NETWORKDAYS.INTL(AT$4,AT$4,Chômés))),"*",Montant),
IF(_T_E=AT$4,IF(OR(AT$4=Tout_JF_P,NOT(NETWORKDAYS.INTL(AT$4,AT$4,Chômés))),"*",Montant),
IF(AND(OFFSET(AT47,,-Sens)&lt;&gt;"",OR(OFFSET(AT$4,,-Sens)=Tout_JF_P,NOT(NETWORKDAYS.INTL(OFFSET(AT$4,,-Sens),OFFSET(AT$4,,-Sens),Chômés)))),IF(OR(AT$4=Tout_JF_P,NOT(NETWORKDAYS.INTL(AT$4,AT$4,Chômés))),"*",Montant),
"")))))),"")</f>
        <v/>
      </c>
      <c r="AU47" s="91" t="str">
        <f t="array" aca="1" ref="AU47" ca="1">IFERROR(IF(AU$4&lt;$D47,"",
IF(AU$4&gt;La_Dernière_Opération,"",
IF(AU$4=La_Dernière_Opération,Montant,
IF(AU$4=$D47,IF(OR(AU$4=Tout_JF_P,NOT(NETWORKDAYS.INTL(AU$4,AU$4,Chômés))),"*",Montant),
IF(_T_E=AU$4,IF(OR(AU$4=Tout_JF_P,NOT(NETWORKDAYS.INTL(AU$4,AU$4,Chômés))),"*",Montant),
IF(AND(OFFSET(AU47,,-Sens)&lt;&gt;"",OR(OFFSET(AU$4,,-Sens)=Tout_JF_P,NOT(NETWORKDAYS.INTL(OFFSET(AU$4,,-Sens),OFFSET(AU$4,,-Sens),Chômés)))),IF(OR(AU$4=Tout_JF_P,NOT(NETWORKDAYS.INTL(AU$4,AU$4,Chômés))),"*",Montant),
"")))))),"")</f>
        <v/>
      </c>
      <c r="AV47" s="91" t="str">
        <f t="array" aca="1" ref="AV47" ca="1">IFERROR(IF(AV$4&lt;$D47,"",
IF(AV$4&gt;La_Dernière_Opération,"",
IF(AV$4=La_Dernière_Opération,Montant,
IF(AV$4=$D47,IF(OR(AV$4=Tout_JF_P,NOT(NETWORKDAYS.INTL(AV$4,AV$4,Chômés))),"*",Montant),
IF(_T_E=AV$4,IF(OR(AV$4=Tout_JF_P,NOT(NETWORKDAYS.INTL(AV$4,AV$4,Chômés))),"*",Montant),
IF(AND(OFFSET(AV47,,-Sens)&lt;&gt;"",OR(OFFSET(AV$4,,-Sens)=Tout_JF_P,NOT(NETWORKDAYS.INTL(OFFSET(AV$4,,-Sens),OFFSET(AV$4,,-Sens),Chômés)))),IF(OR(AV$4=Tout_JF_P,NOT(NETWORKDAYS.INTL(AV$4,AV$4,Chômés))),"*",Montant),
"")))))),"")</f>
        <v/>
      </c>
      <c r="AW47" s="91" t="str">
        <f t="array" aca="1" ref="AW47" ca="1">IFERROR(IF(AW$4&lt;$D47,"",
IF(AW$4&gt;La_Dernière_Opération,"",
IF(AW$4=La_Dernière_Opération,Montant,
IF(AW$4=$D47,IF(OR(AW$4=Tout_JF_P,NOT(NETWORKDAYS.INTL(AW$4,AW$4,Chômés))),"*",Montant),
IF(_T_E=AW$4,IF(OR(AW$4=Tout_JF_P,NOT(NETWORKDAYS.INTL(AW$4,AW$4,Chômés))),"*",Montant),
IF(AND(OFFSET(AW47,,-Sens)&lt;&gt;"",OR(OFFSET(AW$4,,-Sens)=Tout_JF_P,NOT(NETWORKDAYS.INTL(OFFSET(AW$4,,-Sens),OFFSET(AW$4,,-Sens),Chômés)))),IF(OR(AW$4=Tout_JF_P,NOT(NETWORKDAYS.INTL(AW$4,AW$4,Chômés))),"*",Montant),
"")))))),"")</f>
        <v/>
      </c>
      <c r="AX47" s="91" t="str">
        <f t="array" aca="1" ref="AX47" ca="1">IFERROR(IF(AX$4&lt;$D47,"",
IF(AX$4&gt;La_Dernière_Opération,"",
IF(AX$4=La_Dernière_Opération,Montant,
IF(AX$4=$D47,IF(OR(AX$4=Tout_JF_P,NOT(NETWORKDAYS.INTL(AX$4,AX$4,Chômés))),"*",Montant),
IF(_T_E=AX$4,IF(OR(AX$4=Tout_JF_P,NOT(NETWORKDAYS.INTL(AX$4,AX$4,Chômés))),"*",Montant),
IF(AND(OFFSET(AX47,,-Sens)&lt;&gt;"",OR(OFFSET(AX$4,,-Sens)=Tout_JF_P,NOT(NETWORKDAYS.INTL(OFFSET(AX$4,,-Sens),OFFSET(AX$4,,-Sens),Chômés)))),IF(OR(AX$4=Tout_JF_P,NOT(NETWORKDAYS.INTL(AX$4,AX$4,Chômés))),"*",Montant),
"")))))),"")</f>
        <v/>
      </c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  <c r="NM47" s="5"/>
      <c r="NN47" s="5"/>
      <c r="NO47" s="5"/>
      <c r="NP47" s="5"/>
      <c r="NQ47" s="5"/>
      <c r="NR47" s="5"/>
      <c r="NS47" s="5"/>
      <c r="NT47" s="5"/>
      <c r="NU47" s="5"/>
      <c r="NV47" s="5"/>
      <c r="NW47" s="5"/>
      <c r="NX47" s="5"/>
      <c r="NY47" s="5"/>
      <c r="NZ47" s="5"/>
      <c r="OA47" s="5"/>
      <c r="OB47" s="5"/>
      <c r="OC47" s="5"/>
      <c r="OD47" s="5"/>
      <c r="OE47" s="5"/>
      <c r="OF47" s="5"/>
      <c r="OG47" s="5"/>
      <c r="OH47" s="5"/>
      <c r="OI47" s="5"/>
      <c r="OJ47" s="5"/>
      <c r="OK47" s="5"/>
      <c r="OL47" s="5"/>
      <c r="OM47" s="5"/>
      <c r="ON47" s="5"/>
      <c r="OO47" s="5"/>
      <c r="OP47" s="5"/>
      <c r="OQ47" s="5"/>
      <c r="OR47" s="5"/>
      <c r="OS47" s="5"/>
      <c r="OT47" s="5"/>
      <c r="OU47" s="5"/>
      <c r="OV47" s="5"/>
      <c r="OW47" s="5"/>
      <c r="OX47" s="5"/>
      <c r="OY47" s="5"/>
      <c r="OZ47" s="5"/>
      <c r="PA47" s="5"/>
      <c r="PB47" s="5"/>
      <c r="PC47" s="5"/>
      <c r="PD47" s="5"/>
      <c r="PE47" s="5"/>
      <c r="PF47" s="5"/>
      <c r="PG47" s="5"/>
      <c r="PH47" s="5"/>
      <c r="PI47" s="5"/>
      <c r="PJ47" s="5"/>
      <c r="PK47" s="5"/>
      <c r="PL47" s="5"/>
      <c r="PM47" s="5"/>
      <c r="PN47" s="5"/>
      <c r="PO47" s="5"/>
      <c r="PP47" s="5"/>
      <c r="PQ47" s="5"/>
      <c r="PR47" s="5"/>
      <c r="PS47" s="5"/>
      <c r="PT47" s="5"/>
      <c r="PU47" s="5"/>
      <c r="PV47" s="5"/>
      <c r="PW47" s="5"/>
      <c r="PX47" s="5"/>
      <c r="PY47" s="5"/>
      <c r="PZ47" s="5"/>
      <c r="QA47" s="5"/>
      <c r="QB47" s="5"/>
      <c r="QC47" s="5"/>
      <c r="QD47" s="5"/>
      <c r="QE47" s="5"/>
      <c r="QF47" s="5"/>
      <c r="QG47" s="5"/>
      <c r="QH47" s="5"/>
      <c r="QI47" s="5"/>
      <c r="QJ47" s="5"/>
      <c r="QK47" s="5"/>
      <c r="QL47" s="5"/>
      <c r="QM47" s="5"/>
      <c r="QN47" s="5"/>
      <c r="QO47" s="5"/>
      <c r="QP47" s="5"/>
      <c r="QQ47" s="5"/>
      <c r="QR47" s="5"/>
      <c r="QS47" s="5"/>
      <c r="QT47" s="5"/>
      <c r="QU47" s="5"/>
      <c r="QV47" s="5"/>
      <c r="QW47" s="5"/>
      <c r="QX47" s="5"/>
      <c r="QY47" s="5"/>
      <c r="QZ47" s="5"/>
      <c r="RA47" s="5"/>
      <c r="RB47" s="5"/>
      <c r="RC47" s="5"/>
      <c r="RD47" s="5"/>
      <c r="RE47" s="5"/>
      <c r="RF47" s="5"/>
      <c r="RG47" s="5"/>
      <c r="RH47" s="5"/>
      <c r="RI47" s="5"/>
      <c r="RJ47" s="5"/>
      <c r="RK47" s="5"/>
      <c r="RL47" s="5"/>
      <c r="RM47" s="5"/>
      <c r="RN47" s="5"/>
      <c r="RO47" s="5"/>
      <c r="RP47" s="5"/>
      <c r="RQ47" s="5"/>
      <c r="RR47" s="5"/>
      <c r="RS47" s="5"/>
      <c r="RT47" s="5"/>
      <c r="RU47" s="5"/>
      <c r="RV47" s="5"/>
      <c r="RW47" s="5"/>
      <c r="RX47" s="5"/>
      <c r="RY47" s="5"/>
      <c r="RZ47" s="5"/>
      <c r="SA47" s="5"/>
      <c r="SB47" s="5"/>
      <c r="SC47" s="5"/>
      <c r="SD47" s="5"/>
      <c r="SE47" s="5"/>
      <c r="SF47" s="5"/>
      <c r="SG47" s="5"/>
      <c r="SH47" s="5"/>
      <c r="SI47" s="5"/>
      <c r="SJ47" s="5"/>
      <c r="SK47" s="5"/>
      <c r="SL47" s="5"/>
      <c r="SM47" s="5"/>
      <c r="SN47" s="5"/>
      <c r="SO47" s="5"/>
      <c r="SP47" s="5"/>
      <c r="SQ47" s="5"/>
      <c r="SR47" s="5"/>
      <c r="SS47" s="5"/>
      <c r="ST47" s="5"/>
      <c r="SU47" s="5"/>
      <c r="SV47" s="5"/>
      <c r="SW47" s="5"/>
      <c r="SX47" s="5"/>
      <c r="SY47" s="5"/>
      <c r="SZ47" s="5"/>
      <c r="TA47" s="5"/>
      <c r="TB47" s="5"/>
      <c r="TC47" s="5"/>
      <c r="TD47" s="5"/>
      <c r="TE47" s="5"/>
      <c r="TF47" s="5"/>
      <c r="TG47" s="5"/>
      <c r="TH47" s="5"/>
      <c r="TI47" s="5"/>
      <c r="TJ47" s="5"/>
      <c r="TK47" s="5"/>
      <c r="TL47" s="5"/>
      <c r="TM47" s="5"/>
      <c r="TN47" s="5"/>
      <c r="TO47" s="5"/>
      <c r="TP47" s="5"/>
      <c r="TQ47" s="5"/>
      <c r="TR47" s="5"/>
      <c r="TS47" s="5"/>
      <c r="TT47" s="5"/>
      <c r="TU47" s="5"/>
      <c r="TV47" s="5"/>
      <c r="TW47" s="5"/>
      <c r="TX47" s="5"/>
      <c r="TY47" s="5"/>
      <c r="TZ47" s="5"/>
      <c r="UA47" s="5"/>
      <c r="UB47" s="5"/>
      <c r="UC47" s="5"/>
      <c r="UD47" s="5"/>
      <c r="UE47" s="5"/>
      <c r="UF47" s="5"/>
      <c r="UG47" s="5"/>
      <c r="UH47" s="5"/>
      <c r="UI47" s="5"/>
      <c r="UJ47" s="5"/>
      <c r="UK47" s="5"/>
      <c r="UL47" s="5"/>
      <c r="UM47" s="5"/>
      <c r="UN47" s="5"/>
      <c r="UO47" s="5"/>
      <c r="UP47" s="5"/>
      <c r="UQ47" s="5"/>
      <c r="UR47" s="5"/>
      <c r="US47" s="5"/>
      <c r="UT47" s="5"/>
      <c r="UU47" s="5"/>
      <c r="UV47" s="5"/>
      <c r="UW47" s="5"/>
      <c r="UX47" s="5"/>
      <c r="UY47" s="5"/>
      <c r="UZ47" s="5"/>
      <c r="VA47" s="5"/>
      <c r="VB47" s="5"/>
      <c r="VC47" s="5"/>
      <c r="VD47" s="5"/>
      <c r="VE47" s="5"/>
      <c r="VF47" s="5"/>
      <c r="VG47" s="5"/>
      <c r="VH47" s="5"/>
      <c r="VI47" s="5"/>
      <c r="VJ47" s="5"/>
      <c r="VK47" s="5"/>
      <c r="VL47" s="5"/>
      <c r="VM47" s="5"/>
      <c r="VN47" s="5"/>
      <c r="VO47" s="5"/>
      <c r="VP47" s="5"/>
      <c r="VQ47" s="5"/>
      <c r="VR47" s="5"/>
      <c r="VS47" s="5"/>
      <c r="VT47" s="5"/>
      <c r="VU47" s="5"/>
      <c r="VV47" s="5"/>
      <c r="VW47" s="5"/>
      <c r="VX47" s="5"/>
      <c r="VY47" s="5"/>
      <c r="VZ47" s="5"/>
      <c r="WA47" s="5"/>
      <c r="WB47" s="5"/>
      <c r="WC47" s="5"/>
      <c r="WD47" s="5"/>
      <c r="WE47" s="5"/>
      <c r="WF47" s="5"/>
      <c r="WG47" s="5"/>
      <c r="WH47" s="5"/>
      <c r="WI47" s="5"/>
      <c r="WJ47" s="5"/>
      <c r="WK47" s="5"/>
      <c r="WL47" s="5"/>
      <c r="WM47" s="5"/>
      <c r="WN47" s="5"/>
      <c r="WO47" s="5"/>
      <c r="WP47" s="5"/>
      <c r="WQ47" s="5"/>
      <c r="WR47" s="5"/>
      <c r="WS47" s="5"/>
      <c r="WT47" s="5"/>
      <c r="WU47" s="5"/>
      <c r="WV47" s="5"/>
      <c r="WW47" s="5"/>
      <c r="WX47" s="5"/>
      <c r="WY47" s="5"/>
      <c r="WZ47" s="5"/>
      <c r="XA47" s="5"/>
      <c r="XB47" s="5"/>
      <c r="XC47" s="5"/>
      <c r="XD47" s="5"/>
      <c r="XE47" s="5"/>
      <c r="XF47" s="5"/>
      <c r="XG47" s="5"/>
      <c r="XH47" s="5"/>
      <c r="XI47" s="5"/>
      <c r="XJ47" s="5"/>
      <c r="XK47" s="5"/>
      <c r="XL47" s="5"/>
      <c r="XM47" s="5"/>
      <c r="XN47" s="5"/>
      <c r="XO47" s="5"/>
      <c r="XP47" s="5"/>
      <c r="XQ47" s="5"/>
      <c r="XR47" s="5"/>
      <c r="XS47" s="5"/>
      <c r="XT47" s="5"/>
      <c r="XU47" s="5"/>
      <c r="XV47" s="5"/>
      <c r="XW47" s="5"/>
      <c r="XX47" s="5"/>
      <c r="XY47" s="5"/>
      <c r="XZ47" s="5"/>
      <c r="YA47" s="5"/>
      <c r="YB47" s="5"/>
      <c r="YC47" s="5"/>
      <c r="YD47" s="5"/>
      <c r="YE47" s="5"/>
      <c r="YF47" s="5"/>
      <c r="YG47" s="5"/>
      <c r="YH47" s="5"/>
      <c r="YI47" s="5"/>
      <c r="YJ47" s="5"/>
      <c r="YK47" s="5"/>
      <c r="YL47" s="5"/>
      <c r="YM47" s="5"/>
      <c r="YN47" s="5"/>
      <c r="YO47" s="5"/>
      <c r="YP47" s="5"/>
      <c r="YQ47" s="5"/>
      <c r="YR47" s="5"/>
      <c r="YS47" s="5"/>
      <c r="YT47" s="5"/>
      <c r="YU47" s="5"/>
      <c r="YV47" s="5"/>
      <c r="YW47" s="5"/>
      <c r="YX47" s="5"/>
      <c r="YY47" s="5"/>
      <c r="YZ47" s="5"/>
      <c r="ZA47" s="5"/>
      <c r="ZB47" s="5"/>
      <c r="ZC47" s="5"/>
      <c r="ZD47" s="5"/>
      <c r="ZE47" s="5"/>
      <c r="ZF47" s="5"/>
      <c r="ZG47" s="5"/>
      <c r="ZH47" s="5"/>
      <c r="ZI47" s="5"/>
      <c r="ZJ47" s="5"/>
      <c r="ZK47" s="5"/>
      <c r="ZL47" s="5"/>
      <c r="ZM47" s="5"/>
      <c r="ZN47" s="5"/>
      <c r="ZO47" s="5"/>
      <c r="ZP47" s="5"/>
      <c r="ZQ47" s="5"/>
      <c r="ZR47" s="5"/>
      <c r="ZS47" s="5"/>
      <c r="ZT47" s="5"/>
      <c r="ZU47" s="5"/>
      <c r="ZV47" s="5"/>
      <c r="ZW47" s="5"/>
      <c r="ZX47" s="5"/>
      <c r="ZY47" s="5"/>
      <c r="ZZ47" s="5"/>
    </row>
    <row r="48" spans="1:702" ht="26.25" x14ac:dyDescent="0.25">
      <c r="A48" s="61" t="s">
        <v>155</v>
      </c>
      <c r="B48" s="44" t="s">
        <v>168</v>
      </c>
      <c r="C48" s="35"/>
      <c r="D48" s="56">
        <v>43845</v>
      </c>
      <c r="E48" s="30" t="s">
        <v>54</v>
      </c>
      <c r="F48" s="30">
        <v>10000</v>
      </c>
      <c r="G48" s="35"/>
      <c r="H48" s="56">
        <f t="array" aca="1" ref="H48" ca="1">IF(OR($D48=Fériés,$D48=Ponts,NOT(NETWORKDAYS.INTL($D48,$D48,Chômés))),"Erreur de",IF($D48="","Absence de",IFERROR(
IF($I48="Terminé","Opération",
IF(TODAY()&lt;=$D48,$D48,
IF($I48&lt;WORKDAY.INTL(Prochaine_Echéance,IF(OR(WORKDAY.INTL(Prochaine_Echéance,0,Chômés,Tout_JF_P)=Tout_JF_P),1,0)*Sens,Chômés,Tout_JF_P),
$I48,
WORKDAY.INTL(Prochaine_Echéance,IF(OR(WORKDAY.INTL(Prochaine_Echéance,0,Chômés,Tout_JF_P)=Tout_JF_P),1,0)*Sens,Chômés,Tout_JF_P))
)),
IF($D48="","Absence de","Erreur de"))))</f>
        <v>43936</v>
      </c>
      <c r="I48" s="60" t="str">
        <f t="array" aca="1" ref="I48" ca="1">IF(OR($D48=Fériés,$D48=Ponts,NOT(NETWORKDAYS.INTL($D48,$D48,Chômés))),"date de début",IFERROR(
IF(La_Dernière_Opération&gt;EDATE($D48,100),"Perpétuel",
IF(La_Dernière_Opération&lt;TODAY(),"Terminé",La_Dernière_Opération)),IF(AND(ISNUMBER($D48),$E48=""),"périodicité","date de début")))</f>
        <v>Perpétuel</v>
      </c>
      <c r="J48" s="40" t="str">
        <f t="array" aca="1" ref="J48" ca="1">IFERROR(IF(J$4&lt;$D48,"",
IF(J$4&gt;La_Dernière_Opération,"",
IF(J$4=La_Dernière_Opération,Montant,
IF(J$4=$D48,IF(OR(J$4=Tout_JF_P,NOT(NETWORKDAYS.INTL(J$4,J$4,Chômés))),"*",Montant),
IF(_T_E=J$4,IF(OR(J$4=Tout_JF_P,NOT(NETWORKDAYS.INTL(J$4,J$4,Chômés))),"*",Montant),
IF(AND(OFFSET(J48,,-Sens)&lt;&gt;"",OR(OFFSET(J$4,,-Sens)=Tout_JF_P,NOT(NETWORKDAYS.INTL(OFFSET(J$4,,-Sens),OFFSET(J$4,,-Sens),Chômés)))),IF(OR(J$4=Tout_JF_P,NOT(NETWORKDAYS.INTL(J$4,J$4,Chômés))),"*",Montant),
"")))))),"")</f>
        <v/>
      </c>
      <c r="K48" s="40" t="str">
        <f t="array" aca="1" ref="K48" ca="1">IFERROR(IF(K$4&lt;$D48,"",
IF(K$4&gt;La_Dernière_Opération,"",
IF(K$4=La_Dernière_Opération,Montant,
IF(K$4=$D48,IF(OR(K$4=Tout_JF_P,NOT(NETWORKDAYS.INTL(K$4,K$4,Chômés))),"*",Montant),
IF(_T_E=K$4,IF(OR(K$4=Tout_JF_P,NOT(NETWORKDAYS.INTL(K$4,K$4,Chômés))),"*",Montant),
IF(AND(OFFSET(K48,,-Sens)&lt;&gt;"",OR(OFFSET(K$4,,-Sens)=Tout_JF_P,NOT(NETWORKDAYS.INTL(OFFSET(K$4,,-Sens),OFFSET(K$4,,-Sens),Chômés)))),IF(OR(K$4=Tout_JF_P,NOT(NETWORKDAYS.INTL(K$4,K$4,Chômés))),"*",Montant),
"")))))),"")</f>
        <v/>
      </c>
      <c r="L48" s="40" t="str">
        <f t="array" aca="1" ref="L48" ca="1">IFERROR(IF(L$4&lt;$D48,"",
IF(L$4&gt;La_Dernière_Opération,"",
IF(L$4=La_Dernière_Opération,Montant,
IF(L$4=$D48,IF(OR(L$4=Tout_JF_P,NOT(NETWORKDAYS.INTL(L$4,L$4,Chômés))),"*",Montant),
IF(_T_E=L$4,IF(OR(L$4=Tout_JF_P,NOT(NETWORKDAYS.INTL(L$4,L$4,Chômés))),"*",Montant),
IF(AND(OFFSET(L48,,-Sens)&lt;&gt;"",OR(OFFSET(L$4,,-Sens)=Tout_JF_P,NOT(NETWORKDAYS.INTL(OFFSET(L$4,,-Sens),OFFSET(L$4,,-Sens),Chômés)))),IF(OR(L$4=Tout_JF_P,NOT(NETWORKDAYS.INTL(L$4,L$4,Chômés))),"*",Montant),
"")))))),"")</f>
        <v/>
      </c>
      <c r="M48" s="40" t="str">
        <f t="array" aca="1" ref="M48" ca="1">IFERROR(IF(M$4&lt;$D48,"",
IF(M$4&gt;La_Dernière_Opération,"",
IF(M$4=La_Dernière_Opération,Montant,
IF(M$4=$D48,IF(OR(M$4=Tout_JF_P,NOT(NETWORKDAYS.INTL(M$4,M$4,Chômés))),"*",Montant),
IF(_T_E=M$4,IF(OR(M$4=Tout_JF_P,NOT(NETWORKDAYS.INTL(M$4,M$4,Chômés))),"*",Montant),
IF(AND(OFFSET(M48,,-Sens)&lt;&gt;"",OR(OFFSET(M$4,,-Sens)=Tout_JF_P,NOT(NETWORKDAYS.INTL(OFFSET(M$4,,-Sens),OFFSET(M$4,,-Sens),Chômés)))),IF(OR(M$4=Tout_JF_P,NOT(NETWORKDAYS.INTL(M$4,M$4,Chômés))),"*",Montant),
"")))))),"")</f>
        <v/>
      </c>
      <c r="N48" s="40" t="str">
        <f t="array" aca="1" ref="N48" ca="1">IFERROR(IF(N$4&lt;$D48,"",
IF(N$4&gt;La_Dernière_Opération,"",
IF(N$4=La_Dernière_Opération,Montant,
IF(N$4=$D48,IF(OR(N$4=Tout_JF_P,NOT(NETWORKDAYS.INTL(N$4,N$4,Chômés))),"*",Montant),
IF(_T_E=N$4,IF(OR(N$4=Tout_JF_P,NOT(NETWORKDAYS.INTL(N$4,N$4,Chômés))),"*",Montant),
IF(AND(OFFSET(N48,,-Sens)&lt;&gt;"",OR(OFFSET(N$4,,-Sens)=Tout_JF_P,NOT(NETWORKDAYS.INTL(OFFSET(N$4,,-Sens),OFFSET(N$4,,-Sens),Chômés)))),IF(OR(N$4=Tout_JF_P,NOT(NETWORKDAYS.INTL(N$4,N$4,Chômés))),"*",Montant),
"")))))),"")</f>
        <v/>
      </c>
      <c r="O48" s="40" t="str">
        <f t="array" aca="1" ref="O48" ca="1">IFERROR(IF(O$4&lt;$D48,"",
IF(O$4&gt;La_Dernière_Opération,"",
IF(O$4=La_Dernière_Opération,Montant,
IF(O$4=$D48,IF(OR(O$4=Tout_JF_P,NOT(NETWORKDAYS.INTL(O$4,O$4,Chômés))),"*",Montant),
IF(_T_E=O$4,IF(OR(O$4=Tout_JF_P,NOT(NETWORKDAYS.INTL(O$4,O$4,Chômés))),"*",Montant),
IF(AND(OFFSET(O48,,-Sens)&lt;&gt;"",OR(OFFSET(O$4,,-Sens)=Tout_JF_P,NOT(NETWORKDAYS.INTL(OFFSET(O$4,,-Sens),OFFSET(O$4,,-Sens),Chômés)))),IF(OR(O$4=Tout_JF_P,NOT(NETWORKDAYS.INTL(O$4,O$4,Chômés))),"*",Montant),
"")))))),"")</f>
        <v/>
      </c>
      <c r="P48" s="40" t="str">
        <f t="array" aca="1" ref="P48" ca="1">IFERROR(IF(P$4&lt;$D48,"",
IF(P$4&gt;La_Dernière_Opération,"",
IF(P$4=La_Dernière_Opération,Montant,
IF(P$4=$D48,IF(OR(P$4=Tout_JF_P,NOT(NETWORKDAYS.INTL(P$4,P$4,Chômés))),"*",Montant),
IF(_T_E=P$4,IF(OR(P$4=Tout_JF_P,NOT(NETWORKDAYS.INTL(P$4,P$4,Chômés))),"*",Montant),
IF(AND(OFFSET(P48,,-Sens)&lt;&gt;"",OR(OFFSET(P$4,,-Sens)=Tout_JF_P,NOT(NETWORKDAYS.INTL(OFFSET(P$4,,-Sens),OFFSET(P$4,,-Sens),Chômés)))),IF(OR(P$4=Tout_JF_P,NOT(NETWORKDAYS.INTL(P$4,P$4,Chômés))),"*",Montant),
"")))))),"")</f>
        <v/>
      </c>
      <c r="Q48" s="40" t="str">
        <f t="array" aca="1" ref="Q48" ca="1">IFERROR(IF(Q$4&lt;$D48,"",
IF(Q$4&gt;La_Dernière_Opération,"",
IF(Q$4=La_Dernière_Opération,Montant,
IF(Q$4=$D48,IF(OR(Q$4=Tout_JF_P,NOT(NETWORKDAYS.INTL(Q$4,Q$4,Chômés))),"*",Montant),
IF(_T_E=Q$4,IF(OR(Q$4=Tout_JF_P,NOT(NETWORKDAYS.INTL(Q$4,Q$4,Chômés))),"*",Montant),
IF(AND(OFFSET(Q48,,-Sens)&lt;&gt;"",OR(OFFSET(Q$4,,-Sens)=Tout_JF_P,NOT(NETWORKDAYS.INTL(OFFSET(Q$4,,-Sens),OFFSET(Q$4,,-Sens),Chômés)))),IF(OR(Q$4=Tout_JF_P,NOT(NETWORKDAYS.INTL(Q$4,Q$4,Chômés))),"*",Montant),
"")))))),"")</f>
        <v/>
      </c>
      <c r="R48" s="91" t="str">
        <f t="array" aca="1" ref="R48" ca="1">IFERROR(IF(R$4&lt;$D48,"",
IF(R$4&gt;La_Dernière_Opération,"",
IF(R$4=La_Dernière_Opération,Montant,
IF(R$4=$D48,IF(OR(R$4=Tout_JF_P,NOT(NETWORKDAYS.INTL(R$4,R$4,Chômés))),"*",Montant),
IF(_T_E=R$4,IF(OR(R$4=Tout_JF_P,NOT(NETWORKDAYS.INTL(R$4,R$4,Chômés))),"*",Montant),
IF(AND(OFFSET(R48,,-Sens)&lt;&gt;"",OR(OFFSET(R$4,,-Sens)=Tout_JF_P,NOT(NETWORKDAYS.INTL(OFFSET(R$4,,-Sens),OFFSET(R$4,,-Sens),Chômés)))),IF(OR(R$4=Tout_JF_P,NOT(NETWORKDAYS.INTL(R$4,R$4,Chômés))),"*",Montant),
"")))))),"")</f>
        <v/>
      </c>
      <c r="S48" s="91" t="str">
        <f t="array" aca="1" ref="S48" ca="1">IFERROR(IF(S$4&lt;$D48,"",
IF(S$4&gt;La_Dernière_Opération,"",
IF(S$4=La_Dernière_Opération,Montant,
IF(S$4=$D48,IF(OR(S$4=Tout_JF_P,NOT(NETWORKDAYS.INTL(S$4,S$4,Chômés))),"*",Montant),
IF(_T_E=S$4,IF(OR(S$4=Tout_JF_P,NOT(NETWORKDAYS.INTL(S$4,S$4,Chômés))),"*",Montant),
IF(AND(OFFSET(S48,,-Sens)&lt;&gt;"",OR(OFFSET(S$4,,-Sens)=Tout_JF_P,NOT(NETWORKDAYS.INTL(OFFSET(S$4,,-Sens),OFFSET(S$4,,-Sens),Chômés)))),IF(OR(S$4=Tout_JF_P,NOT(NETWORKDAYS.INTL(S$4,S$4,Chômés))),"*",Montant),
"")))))),"")</f>
        <v/>
      </c>
      <c r="T48" s="91" t="str">
        <f t="array" aca="1" ref="T48" ca="1">IFERROR(IF(T$4&lt;$D48,"",
IF(T$4&gt;La_Dernière_Opération,"",
IF(T$4=La_Dernière_Opération,Montant,
IF(T$4=$D48,IF(OR(T$4=Tout_JF_P,NOT(NETWORKDAYS.INTL(T$4,T$4,Chômés))),"*",Montant),
IF(_T_E=T$4,IF(OR(T$4=Tout_JF_P,NOT(NETWORKDAYS.INTL(T$4,T$4,Chômés))),"*",Montant),
IF(AND(OFFSET(T48,,-Sens)&lt;&gt;"",OR(OFFSET(T$4,,-Sens)=Tout_JF_P,NOT(NETWORKDAYS.INTL(OFFSET(T$4,,-Sens),OFFSET(T$4,,-Sens),Chômés)))),IF(OR(T$4=Tout_JF_P,NOT(NETWORKDAYS.INTL(T$4,T$4,Chômés))),"*",Montant),
"")))))),"")</f>
        <v/>
      </c>
      <c r="U48" s="91" t="str">
        <f t="array" aca="1" ref="U48" ca="1">IFERROR(IF(U$4&lt;$D48,"",
IF(U$4&gt;La_Dernière_Opération,"",
IF(U$4=La_Dernière_Opération,Montant,
IF(U$4=$D48,IF(OR(U$4=Tout_JF_P,NOT(NETWORKDAYS.INTL(U$4,U$4,Chômés))),"*",Montant),
IF(_T_E=U$4,IF(OR(U$4=Tout_JF_P,NOT(NETWORKDAYS.INTL(U$4,U$4,Chômés))),"*",Montant),
IF(AND(OFFSET(U48,,-Sens)&lt;&gt;"",OR(OFFSET(U$4,,-Sens)=Tout_JF_P,NOT(NETWORKDAYS.INTL(OFFSET(U$4,,-Sens),OFFSET(U$4,,-Sens),Chômés)))),IF(OR(U$4=Tout_JF_P,NOT(NETWORKDAYS.INTL(U$4,U$4,Chômés))),"*",Montant),
"")))))),"")</f>
        <v/>
      </c>
      <c r="V48" s="91" t="str">
        <f t="array" aca="1" ref="V48" ca="1">IFERROR(IF(V$4&lt;$D48,"",
IF(V$4&gt;La_Dernière_Opération,"",
IF(V$4=La_Dernière_Opération,Montant,
IF(V$4=$D48,IF(OR(V$4=Tout_JF_P,NOT(NETWORKDAYS.INTL(V$4,V$4,Chômés))),"*",Montant),
IF(_T_E=V$4,IF(OR(V$4=Tout_JF_P,NOT(NETWORKDAYS.INTL(V$4,V$4,Chômés))),"*",Montant),
IF(AND(OFFSET(V48,,-Sens)&lt;&gt;"",OR(OFFSET(V$4,,-Sens)=Tout_JF_P,NOT(NETWORKDAYS.INTL(OFFSET(V$4,,-Sens),OFFSET(V$4,,-Sens),Chômés)))),IF(OR(V$4=Tout_JF_P,NOT(NETWORKDAYS.INTL(V$4,V$4,Chômés))),"*",Montant),
"")))))),"")</f>
        <v/>
      </c>
      <c r="W48" s="91" t="str">
        <f t="array" aca="1" ref="W48" ca="1">IFERROR(IF(W$4&lt;$D48,"",
IF(W$4&gt;La_Dernière_Opération,"",
IF(W$4=La_Dernière_Opération,Montant,
IF(W$4=$D48,IF(OR(W$4=Tout_JF_P,NOT(NETWORKDAYS.INTL(W$4,W$4,Chômés))),"*",Montant),
IF(_T_E=W$4,IF(OR(W$4=Tout_JF_P,NOT(NETWORKDAYS.INTL(W$4,W$4,Chômés))),"*",Montant),
IF(AND(OFFSET(W48,,-Sens)&lt;&gt;"",OR(OFFSET(W$4,,-Sens)=Tout_JF_P,NOT(NETWORKDAYS.INTL(OFFSET(W$4,,-Sens),OFFSET(W$4,,-Sens),Chômés)))),IF(OR(W$4=Tout_JF_P,NOT(NETWORKDAYS.INTL(W$4,W$4,Chômés))),"*",Montant),
"")))))),"")</f>
        <v/>
      </c>
      <c r="X48" s="91" t="str">
        <f t="array" aca="1" ref="X48" ca="1">IFERROR(IF(X$4&lt;$D48,"",
IF(X$4&gt;La_Dernière_Opération,"",
IF(X$4=La_Dernière_Opération,Montant,
IF(X$4=$D48,IF(OR(X$4=Tout_JF_P,NOT(NETWORKDAYS.INTL(X$4,X$4,Chômés))),"*",Montant),
IF(_T_E=X$4,IF(OR(X$4=Tout_JF_P,NOT(NETWORKDAYS.INTL(X$4,X$4,Chômés))),"*",Montant),
IF(AND(OFFSET(X48,,-Sens)&lt;&gt;"",OR(OFFSET(X$4,,-Sens)=Tout_JF_P,NOT(NETWORKDAYS.INTL(OFFSET(X$4,,-Sens),OFFSET(X$4,,-Sens),Chômés)))),IF(OR(X$4=Tout_JF_P,NOT(NETWORKDAYS.INTL(X$4,X$4,Chômés))),"*",Montant),
"")))))),"")</f>
        <v/>
      </c>
      <c r="Y48" s="91" t="str">
        <f t="array" aca="1" ref="Y48" ca="1">IFERROR(IF(Y$4&lt;$D48,"",
IF(Y$4&gt;La_Dernière_Opération,"",
IF(Y$4=La_Dernière_Opération,Montant,
IF(Y$4=$D48,IF(OR(Y$4=Tout_JF_P,NOT(NETWORKDAYS.INTL(Y$4,Y$4,Chômés))),"*",Montant),
IF(_T_E=Y$4,IF(OR(Y$4=Tout_JF_P,NOT(NETWORKDAYS.INTL(Y$4,Y$4,Chômés))),"*",Montant),
IF(AND(OFFSET(Y48,,-Sens)&lt;&gt;"",OR(OFFSET(Y$4,,-Sens)=Tout_JF_P,NOT(NETWORKDAYS.INTL(OFFSET(Y$4,,-Sens),OFFSET(Y$4,,-Sens),Chômés)))),IF(OR(Y$4=Tout_JF_P,NOT(NETWORKDAYS.INTL(Y$4,Y$4,Chômés))),"*",Montant),
"")))))),"")</f>
        <v/>
      </c>
      <c r="Z48" s="91" t="str">
        <f t="array" aca="1" ref="Z48" ca="1">IFERROR(IF(Z$4&lt;$D48,"",
IF(Z$4&gt;La_Dernière_Opération,"",
IF(Z$4=La_Dernière_Opération,Montant,
IF(Z$4=$D48,IF(OR(Z$4=Tout_JF_P,NOT(NETWORKDAYS.INTL(Z$4,Z$4,Chômés))),"*",Montant),
IF(_T_E=Z$4,IF(OR(Z$4=Tout_JF_P,NOT(NETWORKDAYS.INTL(Z$4,Z$4,Chômés))),"*",Montant),
IF(AND(OFFSET(Z48,,-Sens)&lt;&gt;"",OR(OFFSET(Z$4,,-Sens)=Tout_JF_P,NOT(NETWORKDAYS.INTL(OFFSET(Z$4,,-Sens),OFFSET(Z$4,,-Sens),Chômés)))),IF(OR(Z$4=Tout_JF_P,NOT(NETWORKDAYS.INTL(Z$4,Z$4,Chômés))),"*",Montant),
"")))))),"")</f>
        <v/>
      </c>
      <c r="AA48" s="91" t="str">
        <f t="array" aca="1" ref="AA48" ca="1">IFERROR(IF(AA$4&lt;$D48,"",
IF(AA$4&gt;La_Dernière_Opération,"",
IF(AA$4=La_Dernière_Opération,Montant,
IF(AA$4=$D48,IF(OR(AA$4=Tout_JF_P,NOT(NETWORKDAYS.INTL(AA$4,AA$4,Chômés))),"*",Montant),
IF(_T_E=AA$4,IF(OR(AA$4=Tout_JF_P,NOT(NETWORKDAYS.INTL(AA$4,AA$4,Chômés))),"*",Montant),
IF(AND(OFFSET(AA48,,-Sens)&lt;&gt;"",OR(OFFSET(AA$4,,-Sens)=Tout_JF_P,NOT(NETWORKDAYS.INTL(OFFSET(AA$4,,-Sens),OFFSET(AA$4,,-Sens),Chômés)))),IF(OR(AA$4=Tout_JF_P,NOT(NETWORKDAYS.INTL(AA$4,AA$4,Chômés))),"*",Montant),
"")))))),"")</f>
        <v/>
      </c>
      <c r="AB48" s="91" t="str">
        <f t="array" aca="1" ref="AB48" ca="1">IFERROR(IF(AB$4&lt;$D48,"",
IF(AB$4&gt;La_Dernière_Opération,"",
IF(AB$4=La_Dernière_Opération,Montant,
IF(AB$4=$D48,IF(OR(AB$4=Tout_JF_P,NOT(NETWORKDAYS.INTL(AB$4,AB$4,Chômés))),"*",Montant),
IF(_T_E=AB$4,IF(OR(AB$4=Tout_JF_P,NOT(NETWORKDAYS.INTL(AB$4,AB$4,Chômés))),"*",Montant),
IF(AND(OFFSET(AB48,,-Sens)&lt;&gt;"",OR(OFFSET(AB$4,,-Sens)=Tout_JF_P,NOT(NETWORKDAYS.INTL(OFFSET(AB$4,,-Sens),OFFSET(AB$4,,-Sens),Chômés)))),IF(OR(AB$4=Tout_JF_P,NOT(NETWORKDAYS.INTL(AB$4,AB$4,Chômés))),"*",Montant),
"")))))),"")</f>
        <v/>
      </c>
      <c r="AC48" s="91" t="str">
        <f t="array" aca="1" ref="AC48" ca="1">IFERROR(IF(AC$4&lt;$D48,"",
IF(AC$4&gt;La_Dernière_Opération,"",
IF(AC$4=La_Dernière_Opération,Montant,
IF(AC$4=$D48,IF(OR(AC$4=Tout_JF_P,NOT(NETWORKDAYS.INTL(AC$4,AC$4,Chômés))),"*",Montant),
IF(_T_E=AC$4,IF(OR(AC$4=Tout_JF_P,NOT(NETWORKDAYS.INTL(AC$4,AC$4,Chômés))),"*",Montant),
IF(AND(OFFSET(AC48,,-Sens)&lt;&gt;"",OR(OFFSET(AC$4,,-Sens)=Tout_JF_P,NOT(NETWORKDAYS.INTL(OFFSET(AC$4,,-Sens),OFFSET(AC$4,,-Sens),Chômés)))),IF(OR(AC$4=Tout_JF_P,NOT(NETWORKDAYS.INTL(AC$4,AC$4,Chômés))),"*",Montant),
"")))))),"")</f>
        <v/>
      </c>
      <c r="AD48" s="91" t="str">
        <f t="array" aca="1" ref="AD48" ca="1">IFERROR(IF(AD$4&lt;$D48,"",
IF(AD$4&gt;La_Dernière_Opération,"",
IF(AD$4=La_Dernière_Opération,Montant,
IF(AD$4=$D48,IF(OR(AD$4=Tout_JF_P,NOT(NETWORKDAYS.INTL(AD$4,AD$4,Chômés))),"*",Montant),
IF(_T_E=AD$4,IF(OR(AD$4=Tout_JF_P,NOT(NETWORKDAYS.INTL(AD$4,AD$4,Chômés))),"*",Montant),
IF(AND(OFFSET(AD48,,-Sens)&lt;&gt;"",OR(OFFSET(AD$4,,-Sens)=Tout_JF_P,NOT(NETWORKDAYS.INTL(OFFSET(AD$4,,-Sens),OFFSET(AD$4,,-Sens),Chômés)))),IF(OR(AD$4=Tout_JF_P,NOT(NETWORKDAYS.INTL(AD$4,AD$4,Chômés))),"*",Montant),
"")))))),"")</f>
        <v/>
      </c>
      <c r="AE48" s="91" t="str">
        <f t="array" aca="1" ref="AE48" ca="1">IFERROR(IF(AE$4&lt;$D48,"",
IF(AE$4&gt;La_Dernière_Opération,"",
IF(AE$4=La_Dernière_Opération,Montant,
IF(AE$4=$D48,IF(OR(AE$4=Tout_JF_P,NOT(NETWORKDAYS.INTL(AE$4,AE$4,Chômés))),"*",Montant),
IF(_T_E=AE$4,IF(OR(AE$4=Tout_JF_P,NOT(NETWORKDAYS.INTL(AE$4,AE$4,Chômés))),"*",Montant),
IF(AND(OFFSET(AE48,,-Sens)&lt;&gt;"",OR(OFFSET(AE$4,,-Sens)=Tout_JF_P,NOT(NETWORKDAYS.INTL(OFFSET(AE$4,,-Sens),OFFSET(AE$4,,-Sens),Chômés)))),IF(OR(AE$4=Tout_JF_P,NOT(NETWORKDAYS.INTL(AE$4,AE$4,Chômés))),"*",Montant),
"")))))),"")</f>
        <v/>
      </c>
      <c r="AF48" s="91" t="str">
        <f t="array" aca="1" ref="AF48" ca="1">IFERROR(IF(AF$4&lt;$D48,"",
IF(AF$4&gt;La_Dernière_Opération,"",
IF(AF$4=La_Dernière_Opération,Montant,
IF(AF$4=$D48,IF(OR(AF$4=Tout_JF_P,NOT(NETWORKDAYS.INTL(AF$4,AF$4,Chômés))),"*",Montant),
IF(_T_E=AF$4,IF(OR(AF$4=Tout_JF_P,NOT(NETWORKDAYS.INTL(AF$4,AF$4,Chômés))),"*",Montant),
IF(AND(OFFSET(AF48,,-Sens)&lt;&gt;"",OR(OFFSET(AF$4,,-Sens)=Tout_JF_P,NOT(NETWORKDAYS.INTL(OFFSET(AF$4,,-Sens),OFFSET(AF$4,,-Sens),Chômés)))),IF(OR(AF$4=Tout_JF_P,NOT(NETWORKDAYS.INTL(AF$4,AF$4,Chômés))),"*",Montant),
"")))))),"")</f>
        <v/>
      </c>
      <c r="AG48" s="91" t="str">
        <f t="array" aca="1" ref="AG48" ca="1">IFERROR(IF(AG$4&lt;$D48,"",
IF(AG$4&gt;La_Dernière_Opération,"",
IF(AG$4=La_Dernière_Opération,Montant,
IF(AG$4=$D48,IF(OR(AG$4=Tout_JF_P,NOT(NETWORKDAYS.INTL(AG$4,AG$4,Chômés))),"*",Montant),
IF(_T_E=AG$4,IF(OR(AG$4=Tout_JF_P,NOT(NETWORKDAYS.INTL(AG$4,AG$4,Chômés))),"*",Montant),
IF(AND(OFFSET(AG48,,-Sens)&lt;&gt;"",OR(OFFSET(AG$4,,-Sens)=Tout_JF_P,NOT(NETWORKDAYS.INTL(OFFSET(AG$4,,-Sens),OFFSET(AG$4,,-Sens),Chômés)))),IF(OR(AG$4=Tout_JF_P,NOT(NETWORKDAYS.INTL(AG$4,AG$4,Chômés))),"*",Montant),
"")))))),"")</f>
        <v/>
      </c>
      <c r="AH48" s="91" t="str">
        <f t="array" aca="1" ref="AH48" ca="1">IFERROR(IF(AH$4&lt;$D48,"",
IF(AH$4&gt;La_Dernière_Opération,"",
IF(AH$4=La_Dernière_Opération,Montant,
IF(AH$4=$D48,IF(OR(AH$4=Tout_JF_P,NOT(NETWORKDAYS.INTL(AH$4,AH$4,Chômés))),"*",Montant),
IF(_T_E=AH$4,IF(OR(AH$4=Tout_JF_P,NOT(NETWORKDAYS.INTL(AH$4,AH$4,Chômés))),"*",Montant),
IF(AND(OFFSET(AH48,,-Sens)&lt;&gt;"",OR(OFFSET(AH$4,,-Sens)=Tout_JF_P,NOT(NETWORKDAYS.INTL(OFFSET(AH$4,,-Sens),OFFSET(AH$4,,-Sens),Chômés)))),IF(OR(AH$4=Tout_JF_P,NOT(NETWORKDAYS.INTL(AH$4,AH$4,Chômés))),"*",Montant),
"")))))),"")</f>
        <v/>
      </c>
      <c r="AI48" s="91" t="str">
        <f t="array" aca="1" ref="AI48" ca="1">IFERROR(IF(AI$4&lt;$D48,"",
IF(AI$4&gt;La_Dernière_Opération,"",
IF(AI$4=La_Dernière_Opération,Montant,
IF(AI$4=$D48,IF(OR(AI$4=Tout_JF_P,NOT(NETWORKDAYS.INTL(AI$4,AI$4,Chômés))),"*",Montant),
IF(_T_E=AI$4,IF(OR(AI$4=Tout_JF_P,NOT(NETWORKDAYS.INTL(AI$4,AI$4,Chômés))),"*",Montant),
IF(AND(OFFSET(AI48,,-Sens)&lt;&gt;"",OR(OFFSET(AI$4,,-Sens)=Tout_JF_P,NOT(NETWORKDAYS.INTL(OFFSET(AI$4,,-Sens),OFFSET(AI$4,,-Sens),Chômés)))),IF(OR(AI$4=Tout_JF_P,NOT(NETWORKDAYS.INTL(AI$4,AI$4,Chômés))),"*",Montant),
"")))))),"")</f>
        <v/>
      </c>
      <c r="AJ48" s="91" t="str">
        <f t="array" aca="1" ref="AJ48" ca="1">IFERROR(IF(AJ$4&lt;$D48,"",
IF(AJ$4&gt;La_Dernière_Opération,"",
IF(AJ$4=La_Dernière_Opération,Montant,
IF(AJ$4=$D48,IF(OR(AJ$4=Tout_JF_P,NOT(NETWORKDAYS.INTL(AJ$4,AJ$4,Chômés))),"*",Montant),
IF(_T_E=AJ$4,IF(OR(AJ$4=Tout_JF_P,NOT(NETWORKDAYS.INTL(AJ$4,AJ$4,Chômés))),"*",Montant),
IF(AND(OFFSET(AJ48,,-Sens)&lt;&gt;"",OR(OFFSET(AJ$4,,-Sens)=Tout_JF_P,NOT(NETWORKDAYS.INTL(OFFSET(AJ$4,,-Sens),OFFSET(AJ$4,,-Sens),Chômés)))),IF(OR(AJ$4=Tout_JF_P,NOT(NETWORKDAYS.INTL(AJ$4,AJ$4,Chômés))),"*",Montant),
"")))))),"")</f>
        <v/>
      </c>
      <c r="AK48" s="91" t="str">
        <f t="array" aca="1" ref="AK48" ca="1">IFERROR(IF(AK$4&lt;$D48,"",
IF(AK$4&gt;La_Dernière_Opération,"",
IF(AK$4=La_Dernière_Opération,Montant,
IF(AK$4=$D48,IF(OR(AK$4=Tout_JF_P,NOT(NETWORKDAYS.INTL(AK$4,AK$4,Chômés))),"*",Montant),
IF(_T_E=AK$4,IF(OR(AK$4=Tout_JF_P,NOT(NETWORKDAYS.INTL(AK$4,AK$4,Chômés))),"*",Montant),
IF(AND(OFFSET(AK48,,-Sens)&lt;&gt;"",OR(OFFSET(AK$4,,-Sens)=Tout_JF_P,NOT(NETWORKDAYS.INTL(OFFSET(AK$4,,-Sens),OFFSET(AK$4,,-Sens),Chômés)))),IF(OR(AK$4=Tout_JF_P,NOT(NETWORKDAYS.INTL(AK$4,AK$4,Chômés))),"*",Montant),
"")))))),"")</f>
        <v/>
      </c>
      <c r="AL48" s="91" t="str">
        <f t="array" aca="1" ref="AL48" ca="1">IFERROR(IF(AL$4&lt;$D48,"",
IF(AL$4&gt;La_Dernière_Opération,"",
IF(AL$4=La_Dernière_Opération,Montant,
IF(AL$4=$D48,IF(OR(AL$4=Tout_JF_P,NOT(NETWORKDAYS.INTL(AL$4,AL$4,Chômés))),"*",Montant),
IF(_T_E=AL$4,IF(OR(AL$4=Tout_JF_P,NOT(NETWORKDAYS.INTL(AL$4,AL$4,Chômés))),"*",Montant),
IF(AND(OFFSET(AL48,,-Sens)&lt;&gt;"",OR(OFFSET(AL$4,,-Sens)=Tout_JF_P,NOT(NETWORKDAYS.INTL(OFFSET(AL$4,,-Sens),OFFSET(AL$4,,-Sens),Chômés)))),IF(OR(AL$4=Tout_JF_P,NOT(NETWORKDAYS.INTL(AL$4,AL$4,Chômés))),"*",Montant),
"")))))),"")</f>
        <v/>
      </c>
      <c r="AM48" s="91" t="str">
        <f t="array" aca="1" ref="AM48" ca="1">IFERROR(IF(AM$4&lt;$D48,"",
IF(AM$4&gt;La_Dernière_Opération,"",
IF(AM$4=La_Dernière_Opération,Montant,
IF(AM$4=$D48,IF(OR(AM$4=Tout_JF_P,NOT(NETWORKDAYS.INTL(AM$4,AM$4,Chômés))),"*",Montant),
IF(_T_E=AM$4,IF(OR(AM$4=Tout_JF_P,NOT(NETWORKDAYS.INTL(AM$4,AM$4,Chômés))),"*",Montant),
IF(AND(OFFSET(AM48,,-Sens)&lt;&gt;"",OR(OFFSET(AM$4,,-Sens)=Tout_JF_P,NOT(NETWORKDAYS.INTL(OFFSET(AM$4,,-Sens),OFFSET(AM$4,,-Sens),Chômés)))),IF(OR(AM$4=Tout_JF_P,NOT(NETWORKDAYS.INTL(AM$4,AM$4,Chômés))),"*",Montant),
"")))))),"")</f>
        <v/>
      </c>
      <c r="AN48" s="91" t="str">
        <f t="array" aca="1" ref="AN48" ca="1">IFERROR(IF(AN$4&lt;$D48,"",
IF(AN$4&gt;La_Dernière_Opération,"",
IF(AN$4=La_Dernière_Opération,Montant,
IF(AN$4=$D48,IF(OR(AN$4=Tout_JF_P,NOT(NETWORKDAYS.INTL(AN$4,AN$4,Chômés))),"*",Montant),
IF(_T_E=AN$4,IF(OR(AN$4=Tout_JF_P,NOT(NETWORKDAYS.INTL(AN$4,AN$4,Chômés))),"*",Montant),
IF(AND(OFFSET(AN48,,-Sens)&lt;&gt;"",OR(OFFSET(AN$4,,-Sens)=Tout_JF_P,NOT(NETWORKDAYS.INTL(OFFSET(AN$4,,-Sens),OFFSET(AN$4,,-Sens),Chômés)))),IF(OR(AN$4=Tout_JF_P,NOT(NETWORKDAYS.INTL(AN$4,AN$4,Chômés))),"*",Montant),
"")))))),"")</f>
        <v/>
      </c>
      <c r="AO48" s="91" t="str">
        <f t="array" aca="1" ref="AO48" ca="1">IFERROR(IF(AO$4&lt;$D48,"",
IF(AO$4&gt;La_Dernière_Opération,"",
IF(AO$4=La_Dernière_Opération,Montant,
IF(AO$4=$D48,IF(OR(AO$4=Tout_JF_P,NOT(NETWORKDAYS.INTL(AO$4,AO$4,Chômés))),"*",Montant),
IF(_T_E=AO$4,IF(OR(AO$4=Tout_JF_P,NOT(NETWORKDAYS.INTL(AO$4,AO$4,Chômés))),"*",Montant),
IF(AND(OFFSET(AO48,,-Sens)&lt;&gt;"",OR(OFFSET(AO$4,,-Sens)=Tout_JF_P,NOT(NETWORKDAYS.INTL(OFFSET(AO$4,,-Sens),OFFSET(AO$4,,-Sens),Chômés)))),IF(OR(AO$4=Tout_JF_P,NOT(NETWORKDAYS.INTL(AO$4,AO$4,Chômés))),"*",Montant),
"")))))),"")</f>
        <v/>
      </c>
      <c r="AP48" s="91" t="str">
        <f t="array" aca="1" ref="AP48" ca="1">IFERROR(IF(AP$4&lt;$D48,"",
IF(AP$4&gt;La_Dernière_Opération,"",
IF(AP$4=La_Dernière_Opération,Montant,
IF(AP$4=$D48,IF(OR(AP$4=Tout_JF_P,NOT(NETWORKDAYS.INTL(AP$4,AP$4,Chômés))),"*",Montant),
IF(_T_E=AP$4,IF(OR(AP$4=Tout_JF_P,NOT(NETWORKDAYS.INTL(AP$4,AP$4,Chômés))),"*",Montant),
IF(AND(OFFSET(AP48,,-Sens)&lt;&gt;"",OR(OFFSET(AP$4,,-Sens)=Tout_JF_P,NOT(NETWORKDAYS.INTL(OFFSET(AP$4,,-Sens),OFFSET(AP$4,,-Sens),Chômés)))),IF(OR(AP$4=Tout_JF_P,NOT(NETWORKDAYS.INTL(AP$4,AP$4,Chômés))),"*",Montant),
"")))))),"")</f>
        <v/>
      </c>
      <c r="AQ48" s="91" t="str">
        <f t="array" aca="1" ref="AQ48" ca="1">IFERROR(IF(AQ$4&lt;$D48,"",
IF(AQ$4&gt;La_Dernière_Opération,"",
IF(AQ$4=La_Dernière_Opération,Montant,
IF(AQ$4=$D48,IF(OR(AQ$4=Tout_JF_P,NOT(NETWORKDAYS.INTL(AQ$4,AQ$4,Chômés))),"*",Montant),
IF(_T_E=AQ$4,IF(OR(AQ$4=Tout_JF_P,NOT(NETWORKDAYS.INTL(AQ$4,AQ$4,Chômés))),"*",Montant),
IF(AND(OFFSET(AQ48,,-Sens)&lt;&gt;"",OR(OFFSET(AQ$4,,-Sens)=Tout_JF_P,NOT(NETWORKDAYS.INTL(OFFSET(AQ$4,,-Sens),OFFSET(AQ$4,,-Sens),Chômés)))),IF(OR(AQ$4=Tout_JF_P,NOT(NETWORKDAYS.INTL(AQ$4,AQ$4,Chômés))),"*",Montant),
"")))))),"")</f>
        <v/>
      </c>
      <c r="AR48" s="91" t="str">
        <f t="array" aca="1" ref="AR48" ca="1">IFERROR(IF(AR$4&lt;$D48,"",
IF(AR$4&gt;La_Dernière_Opération,"",
IF(AR$4=La_Dernière_Opération,Montant,
IF(AR$4=$D48,IF(OR(AR$4=Tout_JF_P,NOT(NETWORKDAYS.INTL(AR$4,AR$4,Chômés))),"*",Montant),
IF(_T_E=AR$4,IF(OR(AR$4=Tout_JF_P,NOT(NETWORKDAYS.INTL(AR$4,AR$4,Chômés))),"*",Montant),
IF(AND(OFFSET(AR48,,-Sens)&lt;&gt;"",OR(OFFSET(AR$4,,-Sens)=Tout_JF_P,NOT(NETWORKDAYS.INTL(OFFSET(AR$4,,-Sens),OFFSET(AR$4,,-Sens),Chômés)))),IF(OR(AR$4=Tout_JF_P,NOT(NETWORKDAYS.INTL(AR$4,AR$4,Chômés))),"*",Montant),
"")))))),"")</f>
        <v/>
      </c>
      <c r="AS48" s="91" t="str">
        <f t="array" aca="1" ref="AS48" ca="1">IFERROR(IF(AS$4&lt;$D48,"",
IF(AS$4&gt;La_Dernière_Opération,"",
IF(AS$4=La_Dernière_Opération,Montant,
IF(AS$4=$D48,IF(OR(AS$4=Tout_JF_P,NOT(NETWORKDAYS.INTL(AS$4,AS$4,Chômés))),"*",Montant),
IF(_T_E=AS$4,IF(OR(AS$4=Tout_JF_P,NOT(NETWORKDAYS.INTL(AS$4,AS$4,Chômés))),"*",Montant),
IF(AND(OFFSET(AS48,,-Sens)&lt;&gt;"",OR(OFFSET(AS$4,,-Sens)=Tout_JF_P,NOT(NETWORKDAYS.INTL(OFFSET(AS$4,,-Sens),OFFSET(AS$4,,-Sens),Chômés)))),IF(OR(AS$4=Tout_JF_P,NOT(NETWORKDAYS.INTL(AS$4,AS$4,Chômés))),"*",Montant),
"")))))),"")</f>
        <v/>
      </c>
      <c r="AT48" s="91" t="str">
        <f t="array" aca="1" ref="AT48" ca="1">IFERROR(IF(AT$4&lt;$D48,"",
IF(AT$4&gt;La_Dernière_Opération,"",
IF(AT$4=La_Dernière_Opération,Montant,
IF(AT$4=$D48,IF(OR(AT$4=Tout_JF_P,NOT(NETWORKDAYS.INTL(AT$4,AT$4,Chômés))),"*",Montant),
IF(_T_E=AT$4,IF(OR(AT$4=Tout_JF_P,NOT(NETWORKDAYS.INTL(AT$4,AT$4,Chômés))),"*",Montant),
IF(AND(OFFSET(AT48,,-Sens)&lt;&gt;"",OR(OFFSET(AT$4,,-Sens)=Tout_JF_P,NOT(NETWORKDAYS.INTL(OFFSET(AT$4,,-Sens),OFFSET(AT$4,,-Sens),Chômés)))),IF(OR(AT$4=Tout_JF_P,NOT(NETWORKDAYS.INTL(AT$4,AT$4,Chômés))),"*",Montant),
"")))))),"")</f>
        <v/>
      </c>
      <c r="AU48" s="91" t="str">
        <f t="array" aca="1" ref="AU48" ca="1">IFERROR(IF(AU$4&lt;$D48,"",
IF(AU$4&gt;La_Dernière_Opération,"",
IF(AU$4=La_Dernière_Opération,Montant,
IF(AU$4=$D48,IF(OR(AU$4=Tout_JF_P,NOT(NETWORKDAYS.INTL(AU$4,AU$4,Chômés))),"*",Montant),
IF(_T_E=AU$4,IF(OR(AU$4=Tout_JF_P,NOT(NETWORKDAYS.INTL(AU$4,AU$4,Chômés))),"*",Montant),
IF(AND(OFFSET(AU48,,-Sens)&lt;&gt;"",OR(OFFSET(AU$4,,-Sens)=Tout_JF_P,NOT(NETWORKDAYS.INTL(OFFSET(AU$4,,-Sens),OFFSET(AU$4,,-Sens),Chômés)))),IF(OR(AU$4=Tout_JF_P,NOT(NETWORKDAYS.INTL(AU$4,AU$4,Chômés))),"*",Montant),
"")))))),"")</f>
        <v/>
      </c>
      <c r="AV48" s="91" t="str">
        <f t="array" aca="1" ref="AV48" ca="1">IFERROR(IF(AV$4&lt;$D48,"",
IF(AV$4&gt;La_Dernière_Opération,"",
IF(AV$4=La_Dernière_Opération,Montant,
IF(AV$4=$D48,IF(OR(AV$4=Tout_JF_P,NOT(NETWORKDAYS.INTL(AV$4,AV$4,Chômés))),"*",Montant),
IF(_T_E=AV$4,IF(OR(AV$4=Tout_JF_P,NOT(NETWORKDAYS.INTL(AV$4,AV$4,Chômés))),"*",Montant),
IF(AND(OFFSET(AV48,,-Sens)&lt;&gt;"",OR(OFFSET(AV$4,,-Sens)=Tout_JF_P,NOT(NETWORKDAYS.INTL(OFFSET(AV$4,,-Sens),OFFSET(AV$4,,-Sens),Chômés)))),IF(OR(AV$4=Tout_JF_P,NOT(NETWORKDAYS.INTL(AV$4,AV$4,Chômés))),"*",Montant),
"")))))),"")</f>
        <v/>
      </c>
      <c r="AW48" s="91" t="str">
        <f t="array" aca="1" ref="AW48" ca="1">IFERROR(IF(AW$4&lt;$D48,"",
IF(AW$4&gt;La_Dernière_Opération,"",
IF(AW$4=La_Dernière_Opération,Montant,
IF(AW$4=$D48,IF(OR(AW$4=Tout_JF_P,NOT(NETWORKDAYS.INTL(AW$4,AW$4,Chômés))),"*",Montant),
IF(_T_E=AW$4,IF(OR(AW$4=Tout_JF_P,NOT(NETWORKDAYS.INTL(AW$4,AW$4,Chômés))),"*",Montant),
IF(AND(OFFSET(AW48,,-Sens)&lt;&gt;"",OR(OFFSET(AW$4,,-Sens)=Tout_JF_P,NOT(NETWORKDAYS.INTL(OFFSET(AW$4,,-Sens),OFFSET(AW$4,,-Sens),Chômés)))),IF(OR(AW$4=Tout_JF_P,NOT(NETWORKDAYS.INTL(AW$4,AW$4,Chômés))),"*",Montant),
"")))))),"")</f>
        <v/>
      </c>
      <c r="AX48" s="91" t="str">
        <f t="array" aca="1" ref="AX48" ca="1">IFERROR(IF(AX$4&lt;$D48,"",
IF(AX$4&gt;La_Dernière_Opération,"",
IF(AX$4=La_Dernière_Opération,Montant,
IF(AX$4=$D48,IF(OR(AX$4=Tout_JF_P,NOT(NETWORKDAYS.INTL(AX$4,AX$4,Chômés))),"*",Montant),
IF(_T_E=AX$4,IF(OR(AX$4=Tout_JF_P,NOT(NETWORKDAYS.INTL(AX$4,AX$4,Chômés))),"*",Montant),
IF(AND(OFFSET(AX48,,-Sens)&lt;&gt;"",OR(OFFSET(AX$4,,-Sens)=Tout_JF_P,NOT(NETWORKDAYS.INTL(OFFSET(AX$4,,-Sens),OFFSET(AX$4,,-Sens),Chômés)))),IF(OR(AX$4=Tout_JF_P,NOT(NETWORKDAYS.INTL(AX$4,AX$4,Chômés))),"*",Montant),
"")))))),"")</f>
        <v/>
      </c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  <c r="HN48" s="5"/>
      <c r="HO48" s="5"/>
      <c r="HP48" s="5"/>
      <c r="HQ48" s="5"/>
      <c r="HR48" s="5"/>
      <c r="HS48" s="5"/>
      <c r="HT48" s="5"/>
      <c r="HU48" s="5"/>
      <c r="HV48" s="5"/>
      <c r="HW48" s="5"/>
      <c r="HX48" s="5"/>
      <c r="HY48" s="5"/>
      <c r="HZ48" s="5"/>
      <c r="IA48" s="5"/>
      <c r="IB48" s="5"/>
      <c r="IC48" s="5"/>
      <c r="ID48" s="5"/>
      <c r="IE48" s="5"/>
      <c r="IF48" s="5"/>
      <c r="IG48" s="5"/>
      <c r="IH48" s="5"/>
      <c r="II48" s="5"/>
      <c r="IJ48" s="5"/>
      <c r="IK48" s="5"/>
      <c r="IL48" s="5"/>
      <c r="IM48" s="5"/>
      <c r="IN48" s="5"/>
      <c r="IO48" s="5"/>
      <c r="IP48" s="5"/>
      <c r="IQ48" s="5"/>
      <c r="IR48" s="5"/>
      <c r="IS48" s="5"/>
      <c r="IT48" s="5"/>
      <c r="IU48" s="5"/>
      <c r="IV48" s="5"/>
      <c r="IW48" s="5"/>
      <c r="IX48" s="5"/>
      <c r="IY48" s="5"/>
      <c r="IZ48" s="5"/>
      <c r="JA48" s="5"/>
      <c r="JB48" s="5"/>
      <c r="JC48" s="5"/>
      <c r="JD48" s="5"/>
      <c r="JE48" s="5"/>
      <c r="JF48" s="5"/>
      <c r="JG48" s="5"/>
      <c r="JH48" s="5"/>
      <c r="JI48" s="5"/>
      <c r="JJ48" s="5"/>
      <c r="JK48" s="5"/>
      <c r="JL48" s="5"/>
      <c r="JM48" s="5"/>
      <c r="JN48" s="5"/>
      <c r="JO48" s="5"/>
      <c r="JP48" s="5"/>
      <c r="JQ48" s="5"/>
      <c r="JR48" s="5"/>
      <c r="JS48" s="5"/>
      <c r="JT48" s="5"/>
      <c r="JU48" s="5"/>
      <c r="JV48" s="5"/>
      <c r="JW48" s="5"/>
      <c r="JX48" s="5"/>
      <c r="JY48" s="5"/>
      <c r="JZ48" s="5"/>
      <c r="KA48" s="5"/>
      <c r="KB48" s="5"/>
      <c r="KC48" s="5"/>
      <c r="KD48" s="5"/>
      <c r="KE48" s="5"/>
      <c r="KF48" s="5"/>
      <c r="KG48" s="5"/>
      <c r="KH48" s="5"/>
      <c r="KI48" s="5"/>
      <c r="KJ48" s="5"/>
      <c r="KK48" s="5"/>
      <c r="KL48" s="5"/>
      <c r="KM48" s="5"/>
      <c r="KN48" s="5"/>
      <c r="KO48" s="5"/>
      <c r="KP48" s="5"/>
      <c r="KQ48" s="5"/>
      <c r="KR48" s="5"/>
      <c r="KS48" s="5"/>
      <c r="KT48" s="5"/>
      <c r="KU48" s="5"/>
      <c r="KV48" s="5"/>
      <c r="KW48" s="5"/>
      <c r="KX48" s="5"/>
      <c r="KY48" s="5"/>
      <c r="KZ48" s="5"/>
      <c r="LA48" s="5"/>
      <c r="LB48" s="5"/>
      <c r="LC48" s="5"/>
      <c r="LD48" s="5"/>
      <c r="LE48" s="5"/>
      <c r="LF48" s="5"/>
      <c r="LG48" s="5"/>
      <c r="LH48" s="5"/>
      <c r="LI48" s="5"/>
      <c r="LJ48" s="5"/>
      <c r="LK48" s="5"/>
      <c r="LL48" s="5"/>
      <c r="LM48" s="5"/>
      <c r="LN48" s="5"/>
      <c r="LO48" s="5"/>
      <c r="LP48" s="5"/>
      <c r="LQ48" s="5"/>
      <c r="LR48" s="5"/>
      <c r="LS48" s="5"/>
      <c r="LT48" s="5"/>
      <c r="LU48" s="5"/>
      <c r="LV48" s="5"/>
      <c r="LW48" s="5"/>
      <c r="LX48" s="5"/>
      <c r="LY48" s="5"/>
      <c r="LZ48" s="5"/>
      <c r="MA48" s="5"/>
      <c r="MB48" s="5"/>
      <c r="MC48" s="5"/>
      <c r="MD48" s="5"/>
      <c r="ME48" s="5"/>
      <c r="MF48" s="5"/>
      <c r="MG48" s="5"/>
      <c r="MH48" s="5"/>
      <c r="MI48" s="5"/>
      <c r="MJ48" s="5"/>
      <c r="MK48" s="5"/>
      <c r="ML48" s="5"/>
      <c r="MM48" s="5"/>
      <c r="MN48" s="5"/>
      <c r="MO48" s="5"/>
      <c r="MP48" s="5"/>
      <c r="MQ48" s="5"/>
      <c r="MR48" s="5"/>
      <c r="MS48" s="5"/>
      <c r="MT48" s="5"/>
      <c r="MU48" s="5"/>
      <c r="MV48" s="5"/>
      <c r="MW48" s="5"/>
      <c r="MX48" s="5"/>
      <c r="MY48" s="5"/>
      <c r="MZ48" s="5"/>
      <c r="NA48" s="5"/>
      <c r="NB48" s="5"/>
      <c r="NC48" s="5"/>
      <c r="ND48" s="5"/>
      <c r="NE48" s="5"/>
      <c r="NF48" s="5"/>
      <c r="NG48" s="5"/>
      <c r="NH48" s="5"/>
      <c r="NI48" s="5"/>
      <c r="NJ48" s="5"/>
      <c r="NK48" s="5"/>
      <c r="NL48" s="5"/>
      <c r="NM48" s="5"/>
      <c r="NN48" s="5"/>
      <c r="NO48" s="5"/>
      <c r="NP48" s="5"/>
      <c r="NQ48" s="5"/>
      <c r="NR48" s="5"/>
      <c r="NS48" s="5"/>
      <c r="NT48" s="5"/>
      <c r="NU48" s="5"/>
      <c r="NV48" s="5"/>
      <c r="NW48" s="5"/>
      <c r="NX48" s="5"/>
      <c r="NY48" s="5"/>
      <c r="NZ48" s="5"/>
      <c r="OA48" s="5"/>
      <c r="OB48" s="5"/>
      <c r="OC48" s="5"/>
      <c r="OD48" s="5"/>
      <c r="OE48" s="5"/>
      <c r="OF48" s="5"/>
      <c r="OG48" s="5"/>
      <c r="OH48" s="5"/>
      <c r="OI48" s="5"/>
      <c r="OJ48" s="5"/>
      <c r="OK48" s="5"/>
      <c r="OL48" s="5"/>
      <c r="OM48" s="5"/>
      <c r="ON48" s="5"/>
      <c r="OO48" s="5"/>
      <c r="OP48" s="5"/>
      <c r="OQ48" s="5"/>
      <c r="OR48" s="5"/>
      <c r="OS48" s="5"/>
      <c r="OT48" s="5"/>
      <c r="OU48" s="5"/>
      <c r="OV48" s="5"/>
      <c r="OW48" s="5"/>
      <c r="OX48" s="5"/>
      <c r="OY48" s="5"/>
      <c r="OZ48" s="5"/>
      <c r="PA48" s="5"/>
      <c r="PB48" s="5"/>
      <c r="PC48" s="5"/>
      <c r="PD48" s="5"/>
      <c r="PE48" s="5"/>
      <c r="PF48" s="5"/>
      <c r="PG48" s="5"/>
      <c r="PH48" s="5"/>
      <c r="PI48" s="5"/>
      <c r="PJ48" s="5"/>
      <c r="PK48" s="5"/>
      <c r="PL48" s="5"/>
      <c r="PM48" s="5"/>
      <c r="PN48" s="5"/>
      <c r="PO48" s="5"/>
      <c r="PP48" s="5"/>
      <c r="PQ48" s="5"/>
      <c r="PR48" s="5"/>
      <c r="PS48" s="5"/>
      <c r="PT48" s="5"/>
      <c r="PU48" s="5"/>
      <c r="PV48" s="5"/>
      <c r="PW48" s="5"/>
      <c r="PX48" s="5"/>
      <c r="PY48" s="5"/>
      <c r="PZ48" s="5"/>
      <c r="QA48" s="5"/>
      <c r="QB48" s="5"/>
      <c r="QC48" s="5"/>
      <c r="QD48" s="5"/>
      <c r="QE48" s="5"/>
      <c r="QF48" s="5"/>
      <c r="QG48" s="5"/>
      <c r="QH48" s="5"/>
      <c r="QI48" s="5"/>
      <c r="QJ48" s="5"/>
      <c r="QK48" s="5"/>
      <c r="QL48" s="5"/>
      <c r="QM48" s="5"/>
      <c r="QN48" s="5"/>
      <c r="QO48" s="5"/>
      <c r="QP48" s="5"/>
      <c r="QQ48" s="5"/>
      <c r="QR48" s="5"/>
      <c r="QS48" s="5"/>
      <c r="QT48" s="5"/>
      <c r="QU48" s="5"/>
      <c r="QV48" s="5"/>
      <c r="QW48" s="5"/>
      <c r="QX48" s="5"/>
      <c r="QY48" s="5"/>
      <c r="QZ48" s="5"/>
      <c r="RA48" s="5"/>
      <c r="RB48" s="5"/>
      <c r="RC48" s="5"/>
      <c r="RD48" s="5"/>
      <c r="RE48" s="5"/>
      <c r="RF48" s="5"/>
      <c r="RG48" s="5"/>
      <c r="RH48" s="5"/>
      <c r="RI48" s="5"/>
      <c r="RJ48" s="5"/>
      <c r="RK48" s="5"/>
      <c r="RL48" s="5"/>
      <c r="RM48" s="5"/>
      <c r="RN48" s="5"/>
      <c r="RO48" s="5"/>
      <c r="RP48" s="5"/>
      <c r="RQ48" s="5"/>
      <c r="RR48" s="5"/>
      <c r="RS48" s="5"/>
      <c r="RT48" s="5"/>
      <c r="RU48" s="5"/>
      <c r="RV48" s="5"/>
      <c r="RW48" s="5"/>
      <c r="RX48" s="5"/>
      <c r="RY48" s="5"/>
      <c r="RZ48" s="5"/>
      <c r="SA48" s="5"/>
      <c r="SB48" s="5"/>
      <c r="SC48" s="5"/>
      <c r="SD48" s="5"/>
      <c r="SE48" s="5"/>
      <c r="SF48" s="5"/>
      <c r="SG48" s="5"/>
      <c r="SH48" s="5"/>
      <c r="SI48" s="5"/>
      <c r="SJ48" s="5"/>
      <c r="SK48" s="5"/>
      <c r="SL48" s="5"/>
      <c r="SM48" s="5"/>
      <c r="SN48" s="5"/>
      <c r="SO48" s="5"/>
      <c r="SP48" s="5"/>
      <c r="SQ48" s="5"/>
      <c r="SR48" s="5"/>
      <c r="SS48" s="5"/>
      <c r="ST48" s="5"/>
      <c r="SU48" s="5"/>
      <c r="SV48" s="5"/>
      <c r="SW48" s="5"/>
      <c r="SX48" s="5"/>
      <c r="SY48" s="5"/>
      <c r="SZ48" s="5"/>
      <c r="TA48" s="5"/>
      <c r="TB48" s="5"/>
      <c r="TC48" s="5"/>
      <c r="TD48" s="5"/>
      <c r="TE48" s="5"/>
      <c r="TF48" s="5"/>
      <c r="TG48" s="5"/>
      <c r="TH48" s="5"/>
      <c r="TI48" s="5"/>
      <c r="TJ48" s="5"/>
      <c r="TK48" s="5"/>
      <c r="TL48" s="5"/>
      <c r="TM48" s="5"/>
      <c r="TN48" s="5"/>
      <c r="TO48" s="5"/>
      <c r="TP48" s="5"/>
      <c r="TQ48" s="5"/>
      <c r="TR48" s="5"/>
      <c r="TS48" s="5"/>
      <c r="TT48" s="5"/>
      <c r="TU48" s="5"/>
      <c r="TV48" s="5"/>
      <c r="TW48" s="5"/>
      <c r="TX48" s="5"/>
      <c r="TY48" s="5"/>
      <c r="TZ48" s="5"/>
      <c r="UA48" s="5"/>
      <c r="UB48" s="5"/>
      <c r="UC48" s="5"/>
      <c r="UD48" s="5"/>
      <c r="UE48" s="5"/>
      <c r="UF48" s="5"/>
      <c r="UG48" s="5"/>
      <c r="UH48" s="5"/>
      <c r="UI48" s="5"/>
      <c r="UJ48" s="5"/>
      <c r="UK48" s="5"/>
      <c r="UL48" s="5"/>
      <c r="UM48" s="5"/>
      <c r="UN48" s="5"/>
      <c r="UO48" s="5"/>
      <c r="UP48" s="5"/>
      <c r="UQ48" s="5"/>
      <c r="UR48" s="5"/>
      <c r="US48" s="5"/>
      <c r="UT48" s="5"/>
      <c r="UU48" s="5"/>
      <c r="UV48" s="5"/>
      <c r="UW48" s="5"/>
      <c r="UX48" s="5"/>
      <c r="UY48" s="5"/>
      <c r="UZ48" s="5"/>
      <c r="VA48" s="5"/>
      <c r="VB48" s="5"/>
      <c r="VC48" s="5"/>
      <c r="VD48" s="5"/>
      <c r="VE48" s="5"/>
      <c r="VF48" s="5"/>
      <c r="VG48" s="5"/>
      <c r="VH48" s="5"/>
      <c r="VI48" s="5"/>
      <c r="VJ48" s="5"/>
      <c r="VK48" s="5"/>
      <c r="VL48" s="5"/>
      <c r="VM48" s="5"/>
      <c r="VN48" s="5"/>
      <c r="VO48" s="5"/>
      <c r="VP48" s="5"/>
      <c r="VQ48" s="5"/>
      <c r="VR48" s="5"/>
      <c r="VS48" s="5"/>
      <c r="VT48" s="5"/>
      <c r="VU48" s="5"/>
      <c r="VV48" s="5"/>
      <c r="VW48" s="5"/>
      <c r="VX48" s="5"/>
      <c r="VY48" s="5"/>
      <c r="VZ48" s="5"/>
      <c r="WA48" s="5"/>
      <c r="WB48" s="5"/>
      <c r="WC48" s="5"/>
      <c r="WD48" s="5"/>
      <c r="WE48" s="5"/>
      <c r="WF48" s="5"/>
      <c r="WG48" s="5"/>
      <c r="WH48" s="5"/>
      <c r="WI48" s="5"/>
      <c r="WJ48" s="5"/>
      <c r="WK48" s="5"/>
      <c r="WL48" s="5"/>
      <c r="WM48" s="5"/>
      <c r="WN48" s="5"/>
      <c r="WO48" s="5"/>
      <c r="WP48" s="5"/>
      <c r="WQ48" s="5"/>
      <c r="WR48" s="5"/>
      <c r="WS48" s="5"/>
      <c r="WT48" s="5"/>
      <c r="WU48" s="5"/>
      <c r="WV48" s="5"/>
      <c r="WW48" s="5"/>
      <c r="WX48" s="5"/>
      <c r="WY48" s="5"/>
      <c r="WZ48" s="5"/>
      <c r="XA48" s="5"/>
      <c r="XB48" s="5"/>
      <c r="XC48" s="5"/>
      <c r="XD48" s="5"/>
      <c r="XE48" s="5"/>
      <c r="XF48" s="5"/>
      <c r="XG48" s="5"/>
      <c r="XH48" s="5"/>
      <c r="XI48" s="5"/>
      <c r="XJ48" s="5"/>
      <c r="XK48" s="5"/>
      <c r="XL48" s="5"/>
      <c r="XM48" s="5"/>
      <c r="XN48" s="5"/>
      <c r="XO48" s="5"/>
      <c r="XP48" s="5"/>
      <c r="XQ48" s="5"/>
      <c r="XR48" s="5"/>
      <c r="XS48" s="5"/>
      <c r="XT48" s="5"/>
      <c r="XU48" s="5"/>
      <c r="XV48" s="5"/>
      <c r="XW48" s="5"/>
      <c r="XX48" s="5"/>
      <c r="XY48" s="5"/>
      <c r="XZ48" s="5"/>
      <c r="YA48" s="5"/>
      <c r="YB48" s="5"/>
      <c r="YC48" s="5"/>
      <c r="YD48" s="5"/>
      <c r="YE48" s="5"/>
      <c r="YF48" s="5"/>
      <c r="YG48" s="5"/>
      <c r="YH48" s="5"/>
      <c r="YI48" s="5"/>
      <c r="YJ48" s="5"/>
      <c r="YK48" s="5"/>
      <c r="YL48" s="5"/>
      <c r="YM48" s="5"/>
      <c r="YN48" s="5"/>
      <c r="YO48" s="5"/>
      <c r="YP48" s="5"/>
      <c r="YQ48" s="5"/>
      <c r="YR48" s="5"/>
      <c r="YS48" s="5"/>
      <c r="YT48" s="5"/>
      <c r="YU48" s="5"/>
      <c r="YV48" s="5"/>
      <c r="YW48" s="5"/>
      <c r="YX48" s="5"/>
      <c r="YY48" s="5"/>
      <c r="YZ48" s="5"/>
      <c r="ZA48" s="5"/>
      <c r="ZB48" s="5"/>
      <c r="ZC48" s="5"/>
      <c r="ZD48" s="5"/>
      <c r="ZE48" s="5"/>
      <c r="ZF48" s="5"/>
      <c r="ZG48" s="5"/>
      <c r="ZH48" s="5"/>
      <c r="ZI48" s="5"/>
      <c r="ZJ48" s="5"/>
      <c r="ZK48" s="5"/>
      <c r="ZL48" s="5"/>
      <c r="ZM48" s="5"/>
      <c r="ZN48" s="5"/>
      <c r="ZO48" s="5"/>
      <c r="ZP48" s="5"/>
      <c r="ZQ48" s="5"/>
      <c r="ZR48" s="5"/>
      <c r="ZS48" s="5"/>
      <c r="ZT48" s="5"/>
      <c r="ZU48" s="5"/>
      <c r="ZV48" s="5"/>
      <c r="ZW48" s="5"/>
      <c r="ZX48" s="5"/>
      <c r="ZY48" s="5"/>
      <c r="ZZ48" s="5"/>
    </row>
    <row r="49" spans="1:702" ht="26.25" x14ac:dyDescent="0.25">
      <c r="A49" s="61" t="s">
        <v>156</v>
      </c>
      <c r="B49" s="44" t="s">
        <v>168</v>
      </c>
      <c r="C49" s="35"/>
      <c r="D49" s="56">
        <v>43866</v>
      </c>
      <c r="E49" s="30" t="s">
        <v>54</v>
      </c>
      <c r="F49" s="30">
        <v>10000</v>
      </c>
      <c r="G49" s="35"/>
      <c r="H49" s="56">
        <f t="array" aca="1" ref="H49" ca="1">IF(OR($D49=Fériés,$D49=Ponts,NOT(NETWORKDAYS.INTL($D49,$D49,Chômés))),"Erreur de",IF($D49="","Absence de",IFERROR(
IF($I49="Terminé","Opération",
IF(TODAY()&lt;=$D49,$D49,
IF($I49&lt;WORKDAY.INTL(Prochaine_Echéance,IF(OR(WORKDAY.INTL(Prochaine_Echéance,0,Chômés,Tout_JF_P)=Tout_JF_P),1,0)*Sens,Chômés,Tout_JF_P),
$I49,
WORKDAY.INTL(Prochaine_Echéance,IF(OR(WORKDAY.INTL(Prochaine_Echéance,0,Chômés,Tout_JF_P)=Tout_JF_P),1,0)*Sens,Chômés,Tout_JF_P))
)),
IF($D49="","Absence de","Erreur de"))))</f>
        <v>43956</v>
      </c>
      <c r="I49" s="60" t="str">
        <f t="array" aca="1" ref="I49" ca="1">IF(OR($D49=Fériés,$D49=Ponts,NOT(NETWORKDAYS.INTL($D49,$D49,Chômés))),"date de début",IFERROR(
IF(La_Dernière_Opération&gt;EDATE($D49,100),"Perpétuel",
IF(La_Dernière_Opération&lt;TODAY(),"Terminé",La_Dernière_Opération)),IF(AND(ISNUMBER($D49),$E49=""),"périodicité","date de début")))</f>
        <v>Perpétuel</v>
      </c>
      <c r="J49" s="40" t="str">
        <f t="array" aca="1" ref="J49" ca="1">IFERROR(IF(J$4&lt;$D49,"",
IF(J$4&gt;La_Dernière_Opération,"",
IF(J$4=La_Dernière_Opération,Montant,
IF(J$4=$D49,IF(OR(J$4=Tout_JF_P,NOT(NETWORKDAYS.INTL(J$4,J$4,Chômés))),"*",Montant),
IF(_T_E=J$4,IF(OR(J$4=Tout_JF_P,NOT(NETWORKDAYS.INTL(J$4,J$4,Chômés))),"*",Montant),
IF(AND(OFFSET(J49,,-Sens)&lt;&gt;"",OR(OFFSET(J$4,,-Sens)=Tout_JF_P,NOT(NETWORKDAYS.INTL(OFFSET(J$4,,-Sens),OFFSET(J$4,,-Sens),Chômés)))),IF(OR(J$4=Tout_JF_P,NOT(NETWORKDAYS.INTL(J$4,J$4,Chômés))),"*",Montant),
"")))))),"")</f>
        <v/>
      </c>
      <c r="K49" s="40" t="str">
        <f t="array" aca="1" ref="K49" ca="1">IFERROR(IF(K$4&lt;$D49,"",
IF(K$4&gt;La_Dernière_Opération,"",
IF(K$4=La_Dernière_Opération,Montant,
IF(K$4=$D49,IF(OR(K$4=Tout_JF_P,NOT(NETWORKDAYS.INTL(K$4,K$4,Chômés))),"*",Montant),
IF(_T_E=K$4,IF(OR(K$4=Tout_JF_P,NOT(NETWORKDAYS.INTL(K$4,K$4,Chômés))),"*",Montant),
IF(AND(OFFSET(K49,,-Sens)&lt;&gt;"",OR(OFFSET(K$4,,-Sens)=Tout_JF_P,NOT(NETWORKDAYS.INTL(OFFSET(K$4,,-Sens),OFFSET(K$4,,-Sens),Chômés)))),IF(OR(K$4=Tout_JF_P,NOT(NETWORKDAYS.INTL(K$4,K$4,Chômés))),"*",Montant),
"")))))),"")</f>
        <v/>
      </c>
      <c r="L49" s="40" t="str">
        <f t="array" aca="1" ref="L49" ca="1">IFERROR(IF(L$4&lt;$D49,"",
IF(L$4&gt;La_Dernière_Opération,"",
IF(L$4=La_Dernière_Opération,Montant,
IF(L$4=$D49,IF(OR(L$4=Tout_JF_P,NOT(NETWORKDAYS.INTL(L$4,L$4,Chômés))),"*",Montant),
IF(_T_E=L$4,IF(OR(L$4=Tout_JF_P,NOT(NETWORKDAYS.INTL(L$4,L$4,Chômés))),"*",Montant),
IF(AND(OFFSET(L49,,-Sens)&lt;&gt;"",OR(OFFSET(L$4,,-Sens)=Tout_JF_P,NOT(NETWORKDAYS.INTL(OFFSET(L$4,,-Sens),OFFSET(L$4,,-Sens),Chômés)))),IF(OR(L$4=Tout_JF_P,NOT(NETWORKDAYS.INTL(L$4,L$4,Chômés))),"*",Montant),
"")))))),"")</f>
        <v/>
      </c>
      <c r="M49" s="40" t="str">
        <f t="array" aca="1" ref="M49" ca="1">IFERROR(IF(M$4&lt;$D49,"",
IF(M$4&gt;La_Dernière_Opération,"",
IF(M$4=La_Dernière_Opération,Montant,
IF(M$4=$D49,IF(OR(M$4=Tout_JF_P,NOT(NETWORKDAYS.INTL(M$4,M$4,Chômés))),"*",Montant),
IF(_T_E=M$4,IF(OR(M$4=Tout_JF_P,NOT(NETWORKDAYS.INTL(M$4,M$4,Chômés))),"*",Montant),
IF(AND(OFFSET(M49,,-Sens)&lt;&gt;"",OR(OFFSET(M$4,,-Sens)=Tout_JF_P,NOT(NETWORKDAYS.INTL(OFFSET(M$4,,-Sens),OFFSET(M$4,,-Sens),Chômés)))),IF(OR(M$4=Tout_JF_P,NOT(NETWORKDAYS.INTL(M$4,M$4,Chômés))),"*",Montant),
"")))))),"")</f>
        <v/>
      </c>
      <c r="N49" s="40" t="str">
        <f t="array" aca="1" ref="N49" ca="1">IFERROR(IF(N$4&lt;$D49,"",
IF(N$4&gt;La_Dernière_Opération,"",
IF(N$4=La_Dernière_Opération,Montant,
IF(N$4=$D49,IF(OR(N$4=Tout_JF_P,NOT(NETWORKDAYS.INTL(N$4,N$4,Chômés))),"*",Montant),
IF(_T_E=N$4,IF(OR(N$4=Tout_JF_P,NOT(NETWORKDAYS.INTL(N$4,N$4,Chômés))),"*",Montant),
IF(AND(OFFSET(N49,,-Sens)&lt;&gt;"",OR(OFFSET(N$4,,-Sens)=Tout_JF_P,NOT(NETWORKDAYS.INTL(OFFSET(N$4,,-Sens),OFFSET(N$4,,-Sens),Chômés)))),IF(OR(N$4=Tout_JF_P,NOT(NETWORKDAYS.INTL(N$4,N$4,Chômés))),"*",Montant),
"")))))),"")</f>
        <v/>
      </c>
      <c r="O49" s="40" t="str">
        <f t="array" aca="1" ref="O49" ca="1">IFERROR(IF(O$4&lt;$D49,"",
IF(O$4&gt;La_Dernière_Opération,"",
IF(O$4=La_Dernière_Opération,Montant,
IF(O$4=$D49,IF(OR(O$4=Tout_JF_P,NOT(NETWORKDAYS.INTL(O$4,O$4,Chômés))),"*",Montant),
IF(_T_E=O$4,IF(OR(O$4=Tout_JF_P,NOT(NETWORKDAYS.INTL(O$4,O$4,Chômés))),"*",Montant),
IF(AND(OFFSET(O49,,-Sens)&lt;&gt;"",OR(OFFSET(O$4,,-Sens)=Tout_JF_P,NOT(NETWORKDAYS.INTL(OFFSET(O$4,,-Sens),OFFSET(O$4,,-Sens),Chômés)))),IF(OR(O$4=Tout_JF_P,NOT(NETWORKDAYS.INTL(O$4,O$4,Chômés))),"*",Montant),
"")))))),"")</f>
        <v/>
      </c>
      <c r="P49" s="40" t="str">
        <f t="array" aca="1" ref="P49" ca="1">IFERROR(IF(P$4&lt;$D49,"",
IF(P$4&gt;La_Dernière_Opération,"",
IF(P$4=La_Dernière_Opération,Montant,
IF(P$4=$D49,IF(OR(P$4=Tout_JF_P,NOT(NETWORKDAYS.INTL(P$4,P$4,Chômés))),"*",Montant),
IF(_T_E=P$4,IF(OR(P$4=Tout_JF_P,NOT(NETWORKDAYS.INTL(P$4,P$4,Chômés))),"*",Montant),
IF(AND(OFFSET(P49,,-Sens)&lt;&gt;"",OR(OFFSET(P$4,,-Sens)=Tout_JF_P,NOT(NETWORKDAYS.INTL(OFFSET(P$4,,-Sens),OFFSET(P$4,,-Sens),Chômés)))),IF(OR(P$4=Tout_JF_P,NOT(NETWORKDAYS.INTL(P$4,P$4,Chômés))),"*",Montant),
"")))))),"")</f>
        <v/>
      </c>
      <c r="Q49" s="40" t="str">
        <f t="array" aca="1" ref="Q49" ca="1">IFERROR(IF(Q$4&lt;$D49,"",
IF(Q$4&gt;La_Dernière_Opération,"",
IF(Q$4=La_Dernière_Opération,Montant,
IF(Q$4=$D49,IF(OR(Q$4=Tout_JF_P,NOT(NETWORKDAYS.INTL(Q$4,Q$4,Chômés))),"*",Montant),
IF(_T_E=Q$4,IF(OR(Q$4=Tout_JF_P,NOT(NETWORKDAYS.INTL(Q$4,Q$4,Chômés))),"*",Montant),
IF(AND(OFFSET(Q49,,-Sens)&lt;&gt;"",OR(OFFSET(Q$4,,-Sens)=Tout_JF_P,NOT(NETWORKDAYS.INTL(OFFSET(Q$4,,-Sens),OFFSET(Q$4,,-Sens),Chômés)))),IF(OR(Q$4=Tout_JF_P,NOT(NETWORKDAYS.INTL(Q$4,Q$4,Chômés))),"*",Montant),
"")))))),"")</f>
        <v/>
      </c>
      <c r="R49" s="91" t="str">
        <f t="array" aca="1" ref="R49" ca="1">IFERROR(IF(R$4&lt;$D49,"",
IF(R$4&gt;La_Dernière_Opération,"",
IF(R$4=La_Dernière_Opération,Montant,
IF(R$4=$D49,IF(OR(R$4=Tout_JF_P,NOT(NETWORKDAYS.INTL(R$4,R$4,Chômés))),"*",Montant),
IF(_T_E=R$4,IF(OR(R$4=Tout_JF_P,NOT(NETWORKDAYS.INTL(R$4,R$4,Chômés))),"*",Montant),
IF(AND(OFFSET(R49,,-Sens)&lt;&gt;"",OR(OFFSET(R$4,,-Sens)=Tout_JF_P,NOT(NETWORKDAYS.INTL(OFFSET(R$4,,-Sens),OFFSET(R$4,,-Sens),Chômés)))),IF(OR(R$4=Tout_JF_P,NOT(NETWORKDAYS.INTL(R$4,R$4,Chômés))),"*",Montant),
"")))))),"")</f>
        <v>VT</v>
      </c>
      <c r="S49" s="91" t="str">
        <f t="array" aca="1" ref="S49" ca="1">IFERROR(IF(S$4&lt;$D49,"",
IF(S$4&gt;La_Dernière_Opération,"",
IF(S$4=La_Dernière_Opération,Montant,
IF(S$4=$D49,IF(OR(S$4=Tout_JF_P,NOT(NETWORKDAYS.INTL(S$4,S$4,Chômés))),"*",Montant),
IF(_T_E=S$4,IF(OR(S$4=Tout_JF_P,NOT(NETWORKDAYS.INTL(S$4,S$4,Chômés))),"*",Montant),
IF(AND(OFFSET(S49,,-Sens)&lt;&gt;"",OR(OFFSET(S$4,,-Sens)=Tout_JF_P,NOT(NETWORKDAYS.INTL(OFFSET(S$4,,-Sens),OFFSET(S$4,,-Sens),Chômés)))),IF(OR(S$4=Tout_JF_P,NOT(NETWORKDAYS.INTL(S$4,S$4,Chômés))),"*",Montant),
"")))))),"")</f>
        <v/>
      </c>
      <c r="T49" s="91" t="str">
        <f t="array" aca="1" ref="T49" ca="1">IFERROR(IF(T$4&lt;$D49,"",
IF(T$4&gt;La_Dernière_Opération,"",
IF(T$4=La_Dernière_Opération,Montant,
IF(T$4=$D49,IF(OR(T$4=Tout_JF_P,NOT(NETWORKDAYS.INTL(T$4,T$4,Chômés))),"*",Montant),
IF(_T_E=T$4,IF(OR(T$4=Tout_JF_P,NOT(NETWORKDAYS.INTL(T$4,T$4,Chômés))),"*",Montant),
IF(AND(OFFSET(T49,,-Sens)&lt;&gt;"",OR(OFFSET(T$4,,-Sens)=Tout_JF_P,NOT(NETWORKDAYS.INTL(OFFSET(T$4,,-Sens),OFFSET(T$4,,-Sens),Chômés)))),IF(OR(T$4=Tout_JF_P,NOT(NETWORKDAYS.INTL(T$4,T$4,Chômés))),"*",Montant),
"")))))),"")</f>
        <v/>
      </c>
      <c r="U49" s="91" t="str">
        <f t="array" aca="1" ref="U49" ca="1">IFERROR(IF(U$4&lt;$D49,"",
IF(U$4&gt;La_Dernière_Opération,"",
IF(U$4=La_Dernière_Opération,Montant,
IF(U$4=$D49,IF(OR(U$4=Tout_JF_P,NOT(NETWORKDAYS.INTL(U$4,U$4,Chômés))),"*",Montant),
IF(_T_E=U$4,IF(OR(U$4=Tout_JF_P,NOT(NETWORKDAYS.INTL(U$4,U$4,Chômés))),"*",Montant),
IF(AND(OFFSET(U49,,-Sens)&lt;&gt;"",OR(OFFSET(U$4,,-Sens)=Tout_JF_P,NOT(NETWORKDAYS.INTL(OFFSET(U$4,,-Sens),OFFSET(U$4,,-Sens),Chômés)))),IF(OR(U$4=Tout_JF_P,NOT(NETWORKDAYS.INTL(U$4,U$4,Chômés))),"*",Montant),
"")))))),"")</f>
        <v/>
      </c>
      <c r="V49" s="91" t="str">
        <f t="array" aca="1" ref="V49" ca="1">IFERROR(IF(V$4&lt;$D49,"",
IF(V$4&gt;La_Dernière_Opération,"",
IF(V$4=La_Dernière_Opération,Montant,
IF(V$4=$D49,IF(OR(V$4=Tout_JF_P,NOT(NETWORKDAYS.INTL(V$4,V$4,Chômés))),"*",Montant),
IF(_T_E=V$4,IF(OR(V$4=Tout_JF_P,NOT(NETWORKDAYS.INTL(V$4,V$4,Chômés))),"*",Montant),
IF(AND(OFFSET(V49,,-Sens)&lt;&gt;"",OR(OFFSET(V$4,,-Sens)=Tout_JF_P,NOT(NETWORKDAYS.INTL(OFFSET(V$4,,-Sens),OFFSET(V$4,,-Sens),Chômés)))),IF(OR(V$4=Tout_JF_P,NOT(NETWORKDAYS.INTL(V$4,V$4,Chômés))),"*",Montant),
"")))))),"")</f>
        <v/>
      </c>
      <c r="W49" s="91" t="str">
        <f t="array" aca="1" ref="W49" ca="1">IFERROR(IF(W$4&lt;$D49,"",
IF(W$4&gt;La_Dernière_Opération,"",
IF(W$4=La_Dernière_Opération,Montant,
IF(W$4=$D49,IF(OR(W$4=Tout_JF_P,NOT(NETWORKDAYS.INTL(W$4,W$4,Chômés))),"*",Montant),
IF(_T_E=W$4,IF(OR(W$4=Tout_JF_P,NOT(NETWORKDAYS.INTL(W$4,W$4,Chômés))),"*",Montant),
IF(AND(OFFSET(W49,,-Sens)&lt;&gt;"",OR(OFFSET(W$4,,-Sens)=Tout_JF_P,NOT(NETWORKDAYS.INTL(OFFSET(W$4,,-Sens),OFFSET(W$4,,-Sens),Chômés)))),IF(OR(W$4=Tout_JF_P,NOT(NETWORKDAYS.INTL(W$4,W$4,Chômés))),"*",Montant),
"")))))),"")</f>
        <v/>
      </c>
      <c r="X49" s="91" t="str">
        <f t="array" aca="1" ref="X49" ca="1">IFERROR(IF(X$4&lt;$D49,"",
IF(X$4&gt;La_Dernière_Opération,"",
IF(X$4=La_Dernière_Opération,Montant,
IF(X$4=$D49,IF(OR(X$4=Tout_JF_P,NOT(NETWORKDAYS.INTL(X$4,X$4,Chômés))),"*",Montant),
IF(_T_E=X$4,IF(OR(X$4=Tout_JF_P,NOT(NETWORKDAYS.INTL(X$4,X$4,Chômés))),"*",Montant),
IF(AND(OFFSET(X49,,-Sens)&lt;&gt;"",OR(OFFSET(X$4,,-Sens)=Tout_JF_P,NOT(NETWORKDAYS.INTL(OFFSET(X$4,,-Sens),OFFSET(X$4,,-Sens),Chômés)))),IF(OR(X$4=Tout_JF_P,NOT(NETWORKDAYS.INTL(X$4,X$4,Chômés))),"*",Montant),
"")))))),"")</f>
        <v/>
      </c>
      <c r="Y49" s="91" t="str">
        <f t="array" aca="1" ref="Y49" ca="1">IFERROR(IF(Y$4&lt;$D49,"",
IF(Y$4&gt;La_Dernière_Opération,"",
IF(Y$4=La_Dernière_Opération,Montant,
IF(Y$4=$D49,IF(OR(Y$4=Tout_JF_P,NOT(NETWORKDAYS.INTL(Y$4,Y$4,Chômés))),"*",Montant),
IF(_T_E=Y$4,IF(OR(Y$4=Tout_JF_P,NOT(NETWORKDAYS.INTL(Y$4,Y$4,Chômés))),"*",Montant),
IF(AND(OFFSET(Y49,,-Sens)&lt;&gt;"",OR(OFFSET(Y$4,,-Sens)=Tout_JF_P,NOT(NETWORKDAYS.INTL(OFFSET(Y$4,,-Sens),OFFSET(Y$4,,-Sens),Chômés)))),IF(OR(Y$4=Tout_JF_P,NOT(NETWORKDAYS.INTL(Y$4,Y$4,Chômés))),"*",Montant),
"")))))),"")</f>
        <v/>
      </c>
      <c r="Z49" s="91" t="str">
        <f t="array" aca="1" ref="Z49" ca="1">IFERROR(IF(Z$4&lt;$D49,"",
IF(Z$4&gt;La_Dernière_Opération,"",
IF(Z$4=La_Dernière_Opération,Montant,
IF(Z$4=$D49,IF(OR(Z$4=Tout_JF_P,NOT(NETWORKDAYS.INTL(Z$4,Z$4,Chômés))),"*",Montant),
IF(_T_E=Z$4,IF(OR(Z$4=Tout_JF_P,NOT(NETWORKDAYS.INTL(Z$4,Z$4,Chômés))),"*",Montant),
IF(AND(OFFSET(Z49,,-Sens)&lt;&gt;"",OR(OFFSET(Z$4,,-Sens)=Tout_JF_P,NOT(NETWORKDAYS.INTL(OFFSET(Z$4,,-Sens),OFFSET(Z$4,,-Sens),Chômés)))),IF(OR(Z$4=Tout_JF_P,NOT(NETWORKDAYS.INTL(Z$4,Z$4,Chômés))),"*",Montant),
"")))))),"")</f>
        <v/>
      </c>
      <c r="AA49" s="91" t="str">
        <f t="array" aca="1" ref="AA49" ca="1">IFERROR(IF(AA$4&lt;$D49,"",
IF(AA$4&gt;La_Dernière_Opération,"",
IF(AA$4=La_Dernière_Opération,Montant,
IF(AA$4=$D49,IF(OR(AA$4=Tout_JF_P,NOT(NETWORKDAYS.INTL(AA$4,AA$4,Chômés))),"*",Montant),
IF(_T_E=AA$4,IF(OR(AA$4=Tout_JF_P,NOT(NETWORKDAYS.INTL(AA$4,AA$4,Chômés))),"*",Montant),
IF(AND(OFFSET(AA49,,-Sens)&lt;&gt;"",OR(OFFSET(AA$4,,-Sens)=Tout_JF_P,NOT(NETWORKDAYS.INTL(OFFSET(AA$4,,-Sens),OFFSET(AA$4,,-Sens),Chômés)))),IF(OR(AA$4=Tout_JF_P,NOT(NETWORKDAYS.INTL(AA$4,AA$4,Chômés))),"*",Montant),
"")))))),"")</f>
        <v/>
      </c>
      <c r="AB49" s="91" t="str">
        <f t="array" aca="1" ref="AB49" ca="1">IFERROR(IF(AB$4&lt;$D49,"",
IF(AB$4&gt;La_Dernière_Opération,"",
IF(AB$4=La_Dernière_Opération,Montant,
IF(AB$4=$D49,IF(OR(AB$4=Tout_JF_P,NOT(NETWORKDAYS.INTL(AB$4,AB$4,Chômés))),"*",Montant),
IF(_T_E=AB$4,IF(OR(AB$4=Tout_JF_P,NOT(NETWORKDAYS.INTL(AB$4,AB$4,Chômés))),"*",Montant),
IF(AND(OFFSET(AB49,,-Sens)&lt;&gt;"",OR(OFFSET(AB$4,,-Sens)=Tout_JF_P,NOT(NETWORKDAYS.INTL(OFFSET(AB$4,,-Sens),OFFSET(AB$4,,-Sens),Chômés)))),IF(OR(AB$4=Tout_JF_P,NOT(NETWORKDAYS.INTL(AB$4,AB$4,Chômés))),"*",Montant),
"")))))),"")</f>
        <v/>
      </c>
      <c r="AC49" s="91" t="str">
        <f t="array" aca="1" ref="AC49" ca="1">IFERROR(IF(AC$4&lt;$D49,"",
IF(AC$4&gt;La_Dernière_Opération,"",
IF(AC$4=La_Dernière_Opération,Montant,
IF(AC$4=$D49,IF(OR(AC$4=Tout_JF_P,NOT(NETWORKDAYS.INTL(AC$4,AC$4,Chômés))),"*",Montant),
IF(_T_E=AC$4,IF(OR(AC$4=Tout_JF_P,NOT(NETWORKDAYS.INTL(AC$4,AC$4,Chômés))),"*",Montant),
IF(AND(OFFSET(AC49,,-Sens)&lt;&gt;"",OR(OFFSET(AC$4,,-Sens)=Tout_JF_P,NOT(NETWORKDAYS.INTL(OFFSET(AC$4,,-Sens),OFFSET(AC$4,,-Sens),Chômés)))),IF(OR(AC$4=Tout_JF_P,NOT(NETWORKDAYS.INTL(AC$4,AC$4,Chômés))),"*",Montant),
"")))))),"")</f>
        <v/>
      </c>
      <c r="AD49" s="91" t="str">
        <f t="array" aca="1" ref="AD49" ca="1">IFERROR(IF(AD$4&lt;$D49,"",
IF(AD$4&gt;La_Dernière_Opération,"",
IF(AD$4=La_Dernière_Opération,Montant,
IF(AD$4=$D49,IF(OR(AD$4=Tout_JF_P,NOT(NETWORKDAYS.INTL(AD$4,AD$4,Chômés))),"*",Montant),
IF(_T_E=AD$4,IF(OR(AD$4=Tout_JF_P,NOT(NETWORKDAYS.INTL(AD$4,AD$4,Chômés))),"*",Montant),
IF(AND(OFFSET(AD49,,-Sens)&lt;&gt;"",OR(OFFSET(AD$4,,-Sens)=Tout_JF_P,NOT(NETWORKDAYS.INTL(OFFSET(AD$4,,-Sens),OFFSET(AD$4,,-Sens),Chômés)))),IF(OR(AD$4=Tout_JF_P,NOT(NETWORKDAYS.INTL(AD$4,AD$4,Chômés))),"*",Montant),
"")))))),"")</f>
        <v/>
      </c>
      <c r="AE49" s="91" t="str">
        <f t="array" aca="1" ref="AE49" ca="1">IFERROR(IF(AE$4&lt;$D49,"",
IF(AE$4&gt;La_Dernière_Opération,"",
IF(AE$4=La_Dernière_Opération,Montant,
IF(AE$4=$D49,IF(OR(AE$4=Tout_JF_P,NOT(NETWORKDAYS.INTL(AE$4,AE$4,Chômés))),"*",Montant),
IF(_T_E=AE$4,IF(OR(AE$4=Tout_JF_P,NOT(NETWORKDAYS.INTL(AE$4,AE$4,Chômés))),"*",Montant),
IF(AND(OFFSET(AE49,,-Sens)&lt;&gt;"",OR(OFFSET(AE$4,,-Sens)=Tout_JF_P,NOT(NETWORKDAYS.INTL(OFFSET(AE$4,,-Sens),OFFSET(AE$4,,-Sens),Chômés)))),IF(OR(AE$4=Tout_JF_P,NOT(NETWORKDAYS.INTL(AE$4,AE$4,Chômés))),"*",Montant),
"")))))),"")</f>
        <v/>
      </c>
      <c r="AF49" s="91" t="str">
        <f t="array" aca="1" ref="AF49" ca="1">IFERROR(IF(AF$4&lt;$D49,"",
IF(AF$4&gt;La_Dernière_Opération,"",
IF(AF$4=La_Dernière_Opération,Montant,
IF(AF$4=$D49,IF(OR(AF$4=Tout_JF_P,NOT(NETWORKDAYS.INTL(AF$4,AF$4,Chômés))),"*",Montant),
IF(_T_E=AF$4,IF(OR(AF$4=Tout_JF_P,NOT(NETWORKDAYS.INTL(AF$4,AF$4,Chômés))),"*",Montant),
IF(AND(OFFSET(AF49,,-Sens)&lt;&gt;"",OR(OFFSET(AF$4,,-Sens)=Tout_JF_P,NOT(NETWORKDAYS.INTL(OFFSET(AF$4,,-Sens),OFFSET(AF$4,,-Sens),Chômés)))),IF(OR(AF$4=Tout_JF_P,NOT(NETWORKDAYS.INTL(AF$4,AF$4,Chômés))),"*",Montant),
"")))))),"")</f>
        <v/>
      </c>
      <c r="AG49" s="91" t="str">
        <f t="array" aca="1" ref="AG49" ca="1">IFERROR(IF(AG$4&lt;$D49,"",
IF(AG$4&gt;La_Dernière_Opération,"",
IF(AG$4=La_Dernière_Opération,Montant,
IF(AG$4=$D49,IF(OR(AG$4=Tout_JF_P,NOT(NETWORKDAYS.INTL(AG$4,AG$4,Chômés))),"*",Montant),
IF(_T_E=AG$4,IF(OR(AG$4=Tout_JF_P,NOT(NETWORKDAYS.INTL(AG$4,AG$4,Chômés))),"*",Montant),
IF(AND(OFFSET(AG49,,-Sens)&lt;&gt;"",OR(OFFSET(AG$4,,-Sens)=Tout_JF_P,NOT(NETWORKDAYS.INTL(OFFSET(AG$4,,-Sens),OFFSET(AG$4,,-Sens),Chômés)))),IF(OR(AG$4=Tout_JF_P,NOT(NETWORKDAYS.INTL(AG$4,AG$4,Chômés))),"*",Montant),
"")))))),"")</f>
        <v/>
      </c>
      <c r="AH49" s="91" t="str">
        <f t="array" aca="1" ref="AH49" ca="1">IFERROR(IF(AH$4&lt;$D49,"",
IF(AH$4&gt;La_Dernière_Opération,"",
IF(AH$4=La_Dernière_Opération,Montant,
IF(AH$4=$D49,IF(OR(AH$4=Tout_JF_P,NOT(NETWORKDAYS.INTL(AH$4,AH$4,Chômés))),"*",Montant),
IF(_T_E=AH$4,IF(OR(AH$4=Tout_JF_P,NOT(NETWORKDAYS.INTL(AH$4,AH$4,Chômés))),"*",Montant),
IF(AND(OFFSET(AH49,,-Sens)&lt;&gt;"",OR(OFFSET(AH$4,,-Sens)=Tout_JF_P,NOT(NETWORKDAYS.INTL(OFFSET(AH$4,,-Sens),OFFSET(AH$4,,-Sens),Chômés)))),IF(OR(AH$4=Tout_JF_P,NOT(NETWORKDAYS.INTL(AH$4,AH$4,Chômés))),"*",Montant),
"")))))),"")</f>
        <v/>
      </c>
      <c r="AI49" s="91" t="str">
        <f t="array" aca="1" ref="AI49" ca="1">IFERROR(IF(AI$4&lt;$D49,"",
IF(AI$4&gt;La_Dernière_Opération,"",
IF(AI$4=La_Dernière_Opération,Montant,
IF(AI$4=$D49,IF(OR(AI$4=Tout_JF_P,NOT(NETWORKDAYS.INTL(AI$4,AI$4,Chômés))),"*",Montant),
IF(_T_E=AI$4,IF(OR(AI$4=Tout_JF_P,NOT(NETWORKDAYS.INTL(AI$4,AI$4,Chômés))),"*",Montant),
IF(AND(OFFSET(AI49,,-Sens)&lt;&gt;"",OR(OFFSET(AI$4,,-Sens)=Tout_JF_P,NOT(NETWORKDAYS.INTL(OFFSET(AI$4,,-Sens),OFFSET(AI$4,,-Sens),Chômés)))),IF(OR(AI$4=Tout_JF_P,NOT(NETWORKDAYS.INTL(AI$4,AI$4,Chômés))),"*",Montant),
"")))))),"")</f>
        <v/>
      </c>
      <c r="AJ49" s="91" t="str">
        <f t="array" aca="1" ref="AJ49" ca="1">IFERROR(IF(AJ$4&lt;$D49,"",
IF(AJ$4&gt;La_Dernière_Opération,"",
IF(AJ$4=La_Dernière_Opération,Montant,
IF(AJ$4=$D49,IF(OR(AJ$4=Tout_JF_P,NOT(NETWORKDAYS.INTL(AJ$4,AJ$4,Chômés))),"*",Montant),
IF(_T_E=AJ$4,IF(OR(AJ$4=Tout_JF_P,NOT(NETWORKDAYS.INTL(AJ$4,AJ$4,Chômés))),"*",Montant),
IF(AND(OFFSET(AJ49,,-Sens)&lt;&gt;"",OR(OFFSET(AJ$4,,-Sens)=Tout_JF_P,NOT(NETWORKDAYS.INTL(OFFSET(AJ$4,,-Sens),OFFSET(AJ$4,,-Sens),Chômés)))),IF(OR(AJ$4=Tout_JF_P,NOT(NETWORKDAYS.INTL(AJ$4,AJ$4,Chômés))),"*",Montant),
"")))))),"")</f>
        <v/>
      </c>
      <c r="AK49" s="91" t="str">
        <f t="array" aca="1" ref="AK49" ca="1">IFERROR(IF(AK$4&lt;$D49,"",
IF(AK$4&gt;La_Dernière_Opération,"",
IF(AK$4=La_Dernière_Opération,Montant,
IF(AK$4=$D49,IF(OR(AK$4=Tout_JF_P,NOT(NETWORKDAYS.INTL(AK$4,AK$4,Chômés))),"*",Montant),
IF(_T_E=AK$4,IF(OR(AK$4=Tout_JF_P,NOT(NETWORKDAYS.INTL(AK$4,AK$4,Chômés))),"*",Montant),
IF(AND(OFFSET(AK49,,-Sens)&lt;&gt;"",OR(OFFSET(AK$4,,-Sens)=Tout_JF_P,NOT(NETWORKDAYS.INTL(OFFSET(AK$4,,-Sens),OFFSET(AK$4,,-Sens),Chômés)))),IF(OR(AK$4=Tout_JF_P,NOT(NETWORKDAYS.INTL(AK$4,AK$4,Chômés))),"*",Montant),
"")))))),"")</f>
        <v/>
      </c>
      <c r="AL49" s="91" t="str">
        <f t="array" aca="1" ref="AL49" ca="1">IFERROR(IF(AL$4&lt;$D49,"",
IF(AL$4&gt;La_Dernière_Opération,"",
IF(AL$4=La_Dernière_Opération,Montant,
IF(AL$4=$D49,IF(OR(AL$4=Tout_JF_P,NOT(NETWORKDAYS.INTL(AL$4,AL$4,Chômés))),"*",Montant),
IF(_T_E=AL$4,IF(OR(AL$4=Tout_JF_P,NOT(NETWORKDAYS.INTL(AL$4,AL$4,Chômés))),"*",Montant),
IF(AND(OFFSET(AL49,,-Sens)&lt;&gt;"",OR(OFFSET(AL$4,,-Sens)=Tout_JF_P,NOT(NETWORKDAYS.INTL(OFFSET(AL$4,,-Sens),OFFSET(AL$4,,-Sens),Chômés)))),IF(OR(AL$4=Tout_JF_P,NOT(NETWORKDAYS.INTL(AL$4,AL$4,Chômés))),"*",Montant),
"")))))),"")</f>
        <v/>
      </c>
      <c r="AM49" s="91" t="str">
        <f t="array" aca="1" ref="AM49" ca="1">IFERROR(IF(AM$4&lt;$D49,"",
IF(AM$4&gt;La_Dernière_Opération,"",
IF(AM$4=La_Dernière_Opération,Montant,
IF(AM$4=$D49,IF(OR(AM$4=Tout_JF_P,NOT(NETWORKDAYS.INTL(AM$4,AM$4,Chômés))),"*",Montant),
IF(_T_E=AM$4,IF(OR(AM$4=Tout_JF_P,NOT(NETWORKDAYS.INTL(AM$4,AM$4,Chômés))),"*",Montant),
IF(AND(OFFSET(AM49,,-Sens)&lt;&gt;"",OR(OFFSET(AM$4,,-Sens)=Tout_JF_P,NOT(NETWORKDAYS.INTL(OFFSET(AM$4,,-Sens),OFFSET(AM$4,,-Sens),Chômés)))),IF(OR(AM$4=Tout_JF_P,NOT(NETWORKDAYS.INTL(AM$4,AM$4,Chômés))),"*",Montant),
"")))))),"")</f>
        <v/>
      </c>
      <c r="AN49" s="91" t="str">
        <f t="array" aca="1" ref="AN49" ca="1">IFERROR(IF(AN$4&lt;$D49,"",
IF(AN$4&gt;La_Dernière_Opération,"",
IF(AN$4=La_Dernière_Opération,Montant,
IF(AN$4=$D49,IF(OR(AN$4=Tout_JF_P,NOT(NETWORKDAYS.INTL(AN$4,AN$4,Chômés))),"*",Montant),
IF(_T_E=AN$4,IF(OR(AN$4=Tout_JF_P,NOT(NETWORKDAYS.INTL(AN$4,AN$4,Chômés))),"*",Montant),
IF(AND(OFFSET(AN49,,-Sens)&lt;&gt;"",OR(OFFSET(AN$4,,-Sens)=Tout_JF_P,NOT(NETWORKDAYS.INTL(OFFSET(AN$4,,-Sens),OFFSET(AN$4,,-Sens),Chômés)))),IF(OR(AN$4=Tout_JF_P,NOT(NETWORKDAYS.INTL(AN$4,AN$4,Chômés))),"*",Montant),
"")))))),"")</f>
        <v/>
      </c>
      <c r="AO49" s="91" t="str">
        <f t="array" aca="1" ref="AO49" ca="1">IFERROR(IF(AO$4&lt;$D49,"",
IF(AO$4&gt;La_Dernière_Opération,"",
IF(AO$4=La_Dernière_Opération,Montant,
IF(AO$4=$D49,IF(OR(AO$4=Tout_JF_P,NOT(NETWORKDAYS.INTL(AO$4,AO$4,Chômés))),"*",Montant),
IF(_T_E=AO$4,IF(OR(AO$4=Tout_JF_P,NOT(NETWORKDAYS.INTL(AO$4,AO$4,Chômés))),"*",Montant),
IF(AND(OFFSET(AO49,,-Sens)&lt;&gt;"",OR(OFFSET(AO$4,,-Sens)=Tout_JF_P,NOT(NETWORKDAYS.INTL(OFFSET(AO$4,,-Sens),OFFSET(AO$4,,-Sens),Chômés)))),IF(OR(AO$4=Tout_JF_P,NOT(NETWORKDAYS.INTL(AO$4,AO$4,Chômés))),"*",Montant),
"")))))),"")</f>
        <v/>
      </c>
      <c r="AP49" s="91" t="str">
        <f t="array" aca="1" ref="AP49" ca="1">IFERROR(IF(AP$4&lt;$D49,"",
IF(AP$4&gt;La_Dernière_Opération,"",
IF(AP$4=La_Dernière_Opération,Montant,
IF(AP$4=$D49,IF(OR(AP$4=Tout_JF_P,NOT(NETWORKDAYS.INTL(AP$4,AP$4,Chômés))),"*",Montant),
IF(_T_E=AP$4,IF(OR(AP$4=Tout_JF_P,NOT(NETWORKDAYS.INTL(AP$4,AP$4,Chômés))),"*",Montant),
IF(AND(OFFSET(AP49,,-Sens)&lt;&gt;"",OR(OFFSET(AP$4,,-Sens)=Tout_JF_P,NOT(NETWORKDAYS.INTL(OFFSET(AP$4,,-Sens),OFFSET(AP$4,,-Sens),Chômés)))),IF(OR(AP$4=Tout_JF_P,NOT(NETWORKDAYS.INTL(AP$4,AP$4,Chômés))),"*",Montant),
"")))))),"")</f>
        <v/>
      </c>
      <c r="AQ49" s="91" t="str">
        <f t="array" aca="1" ref="AQ49" ca="1">IFERROR(IF(AQ$4&lt;$D49,"",
IF(AQ$4&gt;La_Dernière_Opération,"",
IF(AQ$4=La_Dernière_Opération,Montant,
IF(AQ$4=$D49,IF(OR(AQ$4=Tout_JF_P,NOT(NETWORKDAYS.INTL(AQ$4,AQ$4,Chômés))),"*",Montant),
IF(_T_E=AQ$4,IF(OR(AQ$4=Tout_JF_P,NOT(NETWORKDAYS.INTL(AQ$4,AQ$4,Chômés))),"*",Montant),
IF(AND(OFFSET(AQ49,,-Sens)&lt;&gt;"",OR(OFFSET(AQ$4,,-Sens)=Tout_JF_P,NOT(NETWORKDAYS.INTL(OFFSET(AQ$4,,-Sens),OFFSET(AQ$4,,-Sens),Chômés)))),IF(OR(AQ$4=Tout_JF_P,NOT(NETWORKDAYS.INTL(AQ$4,AQ$4,Chômés))),"*",Montant),
"")))))),"")</f>
        <v/>
      </c>
      <c r="AR49" s="91" t="str">
        <f t="array" aca="1" ref="AR49" ca="1">IFERROR(IF(AR$4&lt;$D49,"",
IF(AR$4&gt;La_Dernière_Opération,"",
IF(AR$4=La_Dernière_Opération,Montant,
IF(AR$4=$D49,IF(OR(AR$4=Tout_JF_P,NOT(NETWORKDAYS.INTL(AR$4,AR$4,Chômés))),"*",Montant),
IF(_T_E=AR$4,IF(OR(AR$4=Tout_JF_P,NOT(NETWORKDAYS.INTL(AR$4,AR$4,Chômés))),"*",Montant),
IF(AND(OFFSET(AR49,,-Sens)&lt;&gt;"",OR(OFFSET(AR$4,,-Sens)=Tout_JF_P,NOT(NETWORKDAYS.INTL(OFFSET(AR$4,,-Sens),OFFSET(AR$4,,-Sens),Chômés)))),IF(OR(AR$4=Tout_JF_P,NOT(NETWORKDAYS.INTL(AR$4,AR$4,Chômés))),"*",Montant),
"")))))),"")</f>
        <v/>
      </c>
      <c r="AS49" s="91" t="str">
        <f t="array" aca="1" ref="AS49" ca="1">IFERROR(IF(AS$4&lt;$D49,"",
IF(AS$4&gt;La_Dernière_Opération,"",
IF(AS$4=La_Dernière_Opération,Montant,
IF(AS$4=$D49,IF(OR(AS$4=Tout_JF_P,NOT(NETWORKDAYS.INTL(AS$4,AS$4,Chômés))),"*",Montant),
IF(_T_E=AS$4,IF(OR(AS$4=Tout_JF_P,NOT(NETWORKDAYS.INTL(AS$4,AS$4,Chômés))),"*",Montant),
IF(AND(OFFSET(AS49,,-Sens)&lt;&gt;"",OR(OFFSET(AS$4,,-Sens)=Tout_JF_P,NOT(NETWORKDAYS.INTL(OFFSET(AS$4,,-Sens),OFFSET(AS$4,,-Sens),Chômés)))),IF(OR(AS$4=Tout_JF_P,NOT(NETWORKDAYS.INTL(AS$4,AS$4,Chômés))),"*",Montant),
"")))))),"")</f>
        <v/>
      </c>
      <c r="AT49" s="91" t="str">
        <f t="array" aca="1" ref="AT49" ca="1">IFERROR(IF(AT$4&lt;$D49,"",
IF(AT$4&gt;La_Dernière_Opération,"",
IF(AT$4=La_Dernière_Opération,Montant,
IF(AT$4=$D49,IF(OR(AT$4=Tout_JF_P,NOT(NETWORKDAYS.INTL(AT$4,AT$4,Chômés))),"*",Montant),
IF(_T_E=AT$4,IF(OR(AT$4=Tout_JF_P,NOT(NETWORKDAYS.INTL(AT$4,AT$4,Chômés))),"*",Montant),
IF(AND(OFFSET(AT49,,-Sens)&lt;&gt;"",OR(OFFSET(AT$4,,-Sens)=Tout_JF_P,NOT(NETWORKDAYS.INTL(OFFSET(AT$4,,-Sens),OFFSET(AT$4,,-Sens),Chômés)))),IF(OR(AT$4=Tout_JF_P,NOT(NETWORKDAYS.INTL(AT$4,AT$4,Chômés))),"*",Montant),
"")))))),"")</f>
        <v/>
      </c>
      <c r="AU49" s="91" t="str">
        <f t="array" aca="1" ref="AU49" ca="1">IFERROR(IF(AU$4&lt;$D49,"",
IF(AU$4&gt;La_Dernière_Opération,"",
IF(AU$4=La_Dernière_Opération,Montant,
IF(AU$4=$D49,IF(OR(AU$4=Tout_JF_P,NOT(NETWORKDAYS.INTL(AU$4,AU$4,Chômés))),"*",Montant),
IF(_T_E=AU$4,IF(OR(AU$4=Tout_JF_P,NOT(NETWORKDAYS.INTL(AU$4,AU$4,Chômés))),"*",Montant),
IF(AND(OFFSET(AU49,,-Sens)&lt;&gt;"",OR(OFFSET(AU$4,,-Sens)=Tout_JF_P,NOT(NETWORKDAYS.INTL(OFFSET(AU$4,,-Sens),OFFSET(AU$4,,-Sens),Chômés)))),IF(OR(AU$4=Tout_JF_P,NOT(NETWORKDAYS.INTL(AU$4,AU$4,Chômés))),"*",Montant),
"")))))),"")</f>
        <v/>
      </c>
      <c r="AV49" s="91" t="str">
        <f t="array" aca="1" ref="AV49" ca="1">IFERROR(IF(AV$4&lt;$D49,"",
IF(AV$4&gt;La_Dernière_Opération,"",
IF(AV$4=La_Dernière_Opération,Montant,
IF(AV$4=$D49,IF(OR(AV$4=Tout_JF_P,NOT(NETWORKDAYS.INTL(AV$4,AV$4,Chômés))),"*",Montant),
IF(_T_E=AV$4,IF(OR(AV$4=Tout_JF_P,NOT(NETWORKDAYS.INTL(AV$4,AV$4,Chômés))),"*",Montant),
IF(AND(OFFSET(AV49,,-Sens)&lt;&gt;"",OR(OFFSET(AV$4,,-Sens)=Tout_JF_P,NOT(NETWORKDAYS.INTL(OFFSET(AV$4,,-Sens),OFFSET(AV$4,,-Sens),Chômés)))),IF(OR(AV$4=Tout_JF_P,NOT(NETWORKDAYS.INTL(AV$4,AV$4,Chômés))),"*",Montant),
"")))))),"")</f>
        <v/>
      </c>
      <c r="AW49" s="91" t="str">
        <f t="array" aca="1" ref="AW49" ca="1">IFERROR(IF(AW$4&lt;$D49,"",
IF(AW$4&gt;La_Dernière_Opération,"",
IF(AW$4=La_Dernière_Opération,Montant,
IF(AW$4=$D49,IF(OR(AW$4=Tout_JF_P,NOT(NETWORKDAYS.INTL(AW$4,AW$4,Chômés))),"*",Montant),
IF(_T_E=AW$4,IF(OR(AW$4=Tout_JF_P,NOT(NETWORKDAYS.INTL(AW$4,AW$4,Chômés))),"*",Montant),
IF(AND(OFFSET(AW49,,-Sens)&lt;&gt;"",OR(OFFSET(AW$4,,-Sens)=Tout_JF_P,NOT(NETWORKDAYS.INTL(OFFSET(AW$4,,-Sens),OFFSET(AW$4,,-Sens),Chômés)))),IF(OR(AW$4=Tout_JF_P,NOT(NETWORKDAYS.INTL(AW$4,AW$4,Chômés))),"*",Montant),
"")))))),"")</f>
        <v/>
      </c>
      <c r="AX49" s="91" t="str">
        <f t="array" aca="1" ref="AX49" ca="1">IFERROR(IF(AX$4&lt;$D49,"",
IF(AX$4&gt;La_Dernière_Opération,"",
IF(AX$4=La_Dernière_Opération,Montant,
IF(AX$4=$D49,IF(OR(AX$4=Tout_JF_P,NOT(NETWORKDAYS.INTL(AX$4,AX$4,Chômés))),"*",Montant),
IF(_T_E=AX$4,IF(OR(AX$4=Tout_JF_P,NOT(NETWORKDAYS.INTL(AX$4,AX$4,Chômés))),"*",Montant),
IF(AND(OFFSET(AX49,,-Sens)&lt;&gt;"",OR(OFFSET(AX$4,,-Sens)=Tout_JF_P,NOT(NETWORKDAYS.INTL(OFFSET(AX$4,,-Sens),OFFSET(AX$4,,-Sens),Chômés)))),IF(OR(AX$4=Tout_JF_P,NOT(NETWORKDAYS.INTL(AX$4,AX$4,Chômés))),"*",Montant),
"")))))),"")</f>
        <v/>
      </c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  <c r="HN49" s="5"/>
      <c r="HO49" s="5"/>
      <c r="HP49" s="5"/>
      <c r="HQ49" s="5"/>
      <c r="HR49" s="5"/>
      <c r="HS49" s="5"/>
      <c r="HT49" s="5"/>
      <c r="HU49" s="5"/>
      <c r="HV49" s="5"/>
      <c r="HW49" s="5"/>
      <c r="HX49" s="5"/>
      <c r="HY49" s="5"/>
      <c r="HZ49" s="5"/>
      <c r="IA49" s="5"/>
      <c r="IB49" s="5"/>
      <c r="IC49" s="5"/>
      <c r="ID49" s="5"/>
      <c r="IE49" s="5"/>
      <c r="IF49" s="5"/>
      <c r="IG49" s="5"/>
      <c r="IH49" s="5"/>
      <c r="II49" s="5"/>
      <c r="IJ49" s="5"/>
      <c r="IK49" s="5"/>
      <c r="IL49" s="5"/>
      <c r="IM49" s="5"/>
      <c r="IN49" s="5"/>
      <c r="IO49" s="5"/>
      <c r="IP49" s="5"/>
      <c r="IQ49" s="5"/>
      <c r="IR49" s="5"/>
      <c r="IS49" s="5"/>
      <c r="IT49" s="5"/>
      <c r="IU49" s="5"/>
      <c r="IV49" s="5"/>
      <c r="IW49" s="5"/>
      <c r="IX49" s="5"/>
      <c r="IY49" s="5"/>
      <c r="IZ49" s="5"/>
      <c r="JA49" s="5"/>
      <c r="JB49" s="5"/>
      <c r="JC49" s="5"/>
      <c r="JD49" s="5"/>
      <c r="JE49" s="5"/>
      <c r="JF49" s="5"/>
      <c r="JG49" s="5"/>
      <c r="JH49" s="5"/>
      <c r="JI49" s="5"/>
      <c r="JJ49" s="5"/>
      <c r="JK49" s="5"/>
      <c r="JL49" s="5"/>
      <c r="JM49" s="5"/>
      <c r="JN49" s="5"/>
      <c r="JO49" s="5"/>
      <c r="JP49" s="5"/>
      <c r="JQ49" s="5"/>
      <c r="JR49" s="5"/>
      <c r="JS49" s="5"/>
      <c r="JT49" s="5"/>
      <c r="JU49" s="5"/>
      <c r="JV49" s="5"/>
      <c r="JW49" s="5"/>
      <c r="JX49" s="5"/>
      <c r="JY49" s="5"/>
      <c r="JZ49" s="5"/>
      <c r="KA49" s="5"/>
      <c r="KB49" s="5"/>
      <c r="KC49" s="5"/>
      <c r="KD49" s="5"/>
      <c r="KE49" s="5"/>
      <c r="KF49" s="5"/>
      <c r="KG49" s="5"/>
      <c r="KH49" s="5"/>
      <c r="KI49" s="5"/>
      <c r="KJ49" s="5"/>
      <c r="KK49" s="5"/>
      <c r="KL49" s="5"/>
      <c r="KM49" s="5"/>
      <c r="KN49" s="5"/>
      <c r="KO49" s="5"/>
      <c r="KP49" s="5"/>
      <c r="KQ49" s="5"/>
      <c r="KR49" s="5"/>
      <c r="KS49" s="5"/>
      <c r="KT49" s="5"/>
      <c r="KU49" s="5"/>
      <c r="KV49" s="5"/>
      <c r="KW49" s="5"/>
      <c r="KX49" s="5"/>
      <c r="KY49" s="5"/>
      <c r="KZ49" s="5"/>
      <c r="LA49" s="5"/>
      <c r="LB49" s="5"/>
      <c r="LC49" s="5"/>
      <c r="LD49" s="5"/>
      <c r="LE49" s="5"/>
      <c r="LF49" s="5"/>
      <c r="LG49" s="5"/>
      <c r="LH49" s="5"/>
      <c r="LI49" s="5"/>
      <c r="LJ49" s="5"/>
      <c r="LK49" s="5"/>
      <c r="LL49" s="5"/>
      <c r="LM49" s="5"/>
      <c r="LN49" s="5"/>
      <c r="LO49" s="5"/>
      <c r="LP49" s="5"/>
      <c r="LQ49" s="5"/>
      <c r="LR49" s="5"/>
      <c r="LS49" s="5"/>
      <c r="LT49" s="5"/>
      <c r="LU49" s="5"/>
      <c r="LV49" s="5"/>
      <c r="LW49" s="5"/>
      <c r="LX49" s="5"/>
      <c r="LY49" s="5"/>
      <c r="LZ49" s="5"/>
      <c r="MA49" s="5"/>
      <c r="MB49" s="5"/>
      <c r="MC49" s="5"/>
      <c r="MD49" s="5"/>
      <c r="ME49" s="5"/>
      <c r="MF49" s="5"/>
      <c r="MG49" s="5"/>
      <c r="MH49" s="5"/>
      <c r="MI49" s="5"/>
      <c r="MJ49" s="5"/>
      <c r="MK49" s="5"/>
      <c r="ML49" s="5"/>
      <c r="MM49" s="5"/>
      <c r="MN49" s="5"/>
      <c r="MO49" s="5"/>
      <c r="MP49" s="5"/>
      <c r="MQ49" s="5"/>
      <c r="MR49" s="5"/>
      <c r="MS49" s="5"/>
      <c r="MT49" s="5"/>
      <c r="MU49" s="5"/>
      <c r="MV49" s="5"/>
      <c r="MW49" s="5"/>
      <c r="MX49" s="5"/>
      <c r="MY49" s="5"/>
      <c r="MZ49" s="5"/>
      <c r="NA49" s="5"/>
      <c r="NB49" s="5"/>
      <c r="NC49" s="5"/>
      <c r="ND49" s="5"/>
      <c r="NE49" s="5"/>
      <c r="NF49" s="5"/>
      <c r="NG49" s="5"/>
      <c r="NH49" s="5"/>
      <c r="NI49" s="5"/>
      <c r="NJ49" s="5"/>
      <c r="NK49" s="5"/>
      <c r="NL49" s="5"/>
      <c r="NM49" s="5"/>
      <c r="NN49" s="5"/>
      <c r="NO49" s="5"/>
      <c r="NP49" s="5"/>
      <c r="NQ49" s="5"/>
      <c r="NR49" s="5"/>
      <c r="NS49" s="5"/>
      <c r="NT49" s="5"/>
      <c r="NU49" s="5"/>
      <c r="NV49" s="5"/>
      <c r="NW49" s="5"/>
      <c r="NX49" s="5"/>
      <c r="NY49" s="5"/>
      <c r="NZ49" s="5"/>
      <c r="OA49" s="5"/>
      <c r="OB49" s="5"/>
      <c r="OC49" s="5"/>
      <c r="OD49" s="5"/>
      <c r="OE49" s="5"/>
      <c r="OF49" s="5"/>
      <c r="OG49" s="5"/>
      <c r="OH49" s="5"/>
      <c r="OI49" s="5"/>
      <c r="OJ49" s="5"/>
      <c r="OK49" s="5"/>
      <c r="OL49" s="5"/>
      <c r="OM49" s="5"/>
      <c r="ON49" s="5"/>
      <c r="OO49" s="5"/>
      <c r="OP49" s="5"/>
      <c r="OQ49" s="5"/>
      <c r="OR49" s="5"/>
      <c r="OS49" s="5"/>
      <c r="OT49" s="5"/>
      <c r="OU49" s="5"/>
      <c r="OV49" s="5"/>
      <c r="OW49" s="5"/>
      <c r="OX49" s="5"/>
      <c r="OY49" s="5"/>
      <c r="OZ49" s="5"/>
      <c r="PA49" s="5"/>
      <c r="PB49" s="5"/>
      <c r="PC49" s="5"/>
      <c r="PD49" s="5"/>
      <c r="PE49" s="5"/>
      <c r="PF49" s="5"/>
      <c r="PG49" s="5"/>
      <c r="PH49" s="5"/>
      <c r="PI49" s="5"/>
      <c r="PJ49" s="5"/>
      <c r="PK49" s="5"/>
      <c r="PL49" s="5"/>
      <c r="PM49" s="5"/>
      <c r="PN49" s="5"/>
      <c r="PO49" s="5"/>
      <c r="PP49" s="5"/>
      <c r="PQ49" s="5"/>
      <c r="PR49" s="5"/>
      <c r="PS49" s="5"/>
      <c r="PT49" s="5"/>
      <c r="PU49" s="5"/>
      <c r="PV49" s="5"/>
      <c r="PW49" s="5"/>
      <c r="PX49" s="5"/>
      <c r="PY49" s="5"/>
      <c r="PZ49" s="5"/>
      <c r="QA49" s="5"/>
      <c r="QB49" s="5"/>
      <c r="QC49" s="5"/>
      <c r="QD49" s="5"/>
      <c r="QE49" s="5"/>
      <c r="QF49" s="5"/>
      <c r="QG49" s="5"/>
      <c r="QH49" s="5"/>
      <c r="QI49" s="5"/>
      <c r="QJ49" s="5"/>
      <c r="QK49" s="5"/>
      <c r="QL49" s="5"/>
      <c r="QM49" s="5"/>
      <c r="QN49" s="5"/>
      <c r="QO49" s="5"/>
      <c r="QP49" s="5"/>
      <c r="QQ49" s="5"/>
      <c r="QR49" s="5"/>
      <c r="QS49" s="5"/>
      <c r="QT49" s="5"/>
      <c r="QU49" s="5"/>
      <c r="QV49" s="5"/>
      <c r="QW49" s="5"/>
      <c r="QX49" s="5"/>
      <c r="QY49" s="5"/>
      <c r="QZ49" s="5"/>
      <c r="RA49" s="5"/>
      <c r="RB49" s="5"/>
      <c r="RC49" s="5"/>
      <c r="RD49" s="5"/>
      <c r="RE49" s="5"/>
      <c r="RF49" s="5"/>
      <c r="RG49" s="5"/>
      <c r="RH49" s="5"/>
      <c r="RI49" s="5"/>
      <c r="RJ49" s="5"/>
      <c r="RK49" s="5"/>
      <c r="RL49" s="5"/>
      <c r="RM49" s="5"/>
      <c r="RN49" s="5"/>
      <c r="RO49" s="5"/>
      <c r="RP49" s="5"/>
      <c r="RQ49" s="5"/>
      <c r="RR49" s="5"/>
      <c r="RS49" s="5"/>
      <c r="RT49" s="5"/>
      <c r="RU49" s="5"/>
      <c r="RV49" s="5"/>
      <c r="RW49" s="5"/>
      <c r="RX49" s="5"/>
      <c r="RY49" s="5"/>
      <c r="RZ49" s="5"/>
      <c r="SA49" s="5"/>
      <c r="SB49" s="5"/>
      <c r="SC49" s="5"/>
      <c r="SD49" s="5"/>
      <c r="SE49" s="5"/>
      <c r="SF49" s="5"/>
      <c r="SG49" s="5"/>
      <c r="SH49" s="5"/>
      <c r="SI49" s="5"/>
      <c r="SJ49" s="5"/>
      <c r="SK49" s="5"/>
      <c r="SL49" s="5"/>
      <c r="SM49" s="5"/>
      <c r="SN49" s="5"/>
      <c r="SO49" s="5"/>
      <c r="SP49" s="5"/>
      <c r="SQ49" s="5"/>
      <c r="SR49" s="5"/>
      <c r="SS49" s="5"/>
      <c r="ST49" s="5"/>
      <c r="SU49" s="5"/>
      <c r="SV49" s="5"/>
      <c r="SW49" s="5"/>
      <c r="SX49" s="5"/>
      <c r="SY49" s="5"/>
      <c r="SZ49" s="5"/>
      <c r="TA49" s="5"/>
      <c r="TB49" s="5"/>
      <c r="TC49" s="5"/>
      <c r="TD49" s="5"/>
      <c r="TE49" s="5"/>
      <c r="TF49" s="5"/>
      <c r="TG49" s="5"/>
      <c r="TH49" s="5"/>
      <c r="TI49" s="5"/>
      <c r="TJ49" s="5"/>
      <c r="TK49" s="5"/>
      <c r="TL49" s="5"/>
      <c r="TM49" s="5"/>
      <c r="TN49" s="5"/>
      <c r="TO49" s="5"/>
      <c r="TP49" s="5"/>
      <c r="TQ49" s="5"/>
      <c r="TR49" s="5"/>
      <c r="TS49" s="5"/>
      <c r="TT49" s="5"/>
      <c r="TU49" s="5"/>
      <c r="TV49" s="5"/>
      <c r="TW49" s="5"/>
      <c r="TX49" s="5"/>
      <c r="TY49" s="5"/>
      <c r="TZ49" s="5"/>
      <c r="UA49" s="5"/>
      <c r="UB49" s="5"/>
      <c r="UC49" s="5"/>
      <c r="UD49" s="5"/>
      <c r="UE49" s="5"/>
      <c r="UF49" s="5"/>
      <c r="UG49" s="5"/>
      <c r="UH49" s="5"/>
      <c r="UI49" s="5"/>
      <c r="UJ49" s="5"/>
      <c r="UK49" s="5"/>
      <c r="UL49" s="5"/>
      <c r="UM49" s="5"/>
      <c r="UN49" s="5"/>
      <c r="UO49" s="5"/>
      <c r="UP49" s="5"/>
      <c r="UQ49" s="5"/>
      <c r="UR49" s="5"/>
      <c r="US49" s="5"/>
      <c r="UT49" s="5"/>
      <c r="UU49" s="5"/>
      <c r="UV49" s="5"/>
      <c r="UW49" s="5"/>
      <c r="UX49" s="5"/>
      <c r="UY49" s="5"/>
      <c r="UZ49" s="5"/>
      <c r="VA49" s="5"/>
      <c r="VB49" s="5"/>
      <c r="VC49" s="5"/>
      <c r="VD49" s="5"/>
      <c r="VE49" s="5"/>
      <c r="VF49" s="5"/>
      <c r="VG49" s="5"/>
      <c r="VH49" s="5"/>
      <c r="VI49" s="5"/>
      <c r="VJ49" s="5"/>
      <c r="VK49" s="5"/>
      <c r="VL49" s="5"/>
      <c r="VM49" s="5"/>
      <c r="VN49" s="5"/>
      <c r="VO49" s="5"/>
      <c r="VP49" s="5"/>
      <c r="VQ49" s="5"/>
      <c r="VR49" s="5"/>
      <c r="VS49" s="5"/>
      <c r="VT49" s="5"/>
      <c r="VU49" s="5"/>
      <c r="VV49" s="5"/>
      <c r="VW49" s="5"/>
      <c r="VX49" s="5"/>
      <c r="VY49" s="5"/>
      <c r="VZ49" s="5"/>
      <c r="WA49" s="5"/>
      <c r="WB49" s="5"/>
      <c r="WC49" s="5"/>
      <c r="WD49" s="5"/>
      <c r="WE49" s="5"/>
      <c r="WF49" s="5"/>
      <c r="WG49" s="5"/>
      <c r="WH49" s="5"/>
      <c r="WI49" s="5"/>
      <c r="WJ49" s="5"/>
      <c r="WK49" s="5"/>
      <c r="WL49" s="5"/>
      <c r="WM49" s="5"/>
      <c r="WN49" s="5"/>
      <c r="WO49" s="5"/>
      <c r="WP49" s="5"/>
      <c r="WQ49" s="5"/>
      <c r="WR49" s="5"/>
      <c r="WS49" s="5"/>
      <c r="WT49" s="5"/>
      <c r="WU49" s="5"/>
      <c r="WV49" s="5"/>
      <c r="WW49" s="5"/>
      <c r="WX49" s="5"/>
      <c r="WY49" s="5"/>
      <c r="WZ49" s="5"/>
      <c r="XA49" s="5"/>
      <c r="XB49" s="5"/>
      <c r="XC49" s="5"/>
      <c r="XD49" s="5"/>
      <c r="XE49" s="5"/>
      <c r="XF49" s="5"/>
      <c r="XG49" s="5"/>
      <c r="XH49" s="5"/>
      <c r="XI49" s="5"/>
      <c r="XJ49" s="5"/>
      <c r="XK49" s="5"/>
      <c r="XL49" s="5"/>
      <c r="XM49" s="5"/>
      <c r="XN49" s="5"/>
      <c r="XO49" s="5"/>
      <c r="XP49" s="5"/>
      <c r="XQ49" s="5"/>
      <c r="XR49" s="5"/>
      <c r="XS49" s="5"/>
      <c r="XT49" s="5"/>
      <c r="XU49" s="5"/>
      <c r="XV49" s="5"/>
      <c r="XW49" s="5"/>
      <c r="XX49" s="5"/>
      <c r="XY49" s="5"/>
      <c r="XZ49" s="5"/>
      <c r="YA49" s="5"/>
      <c r="YB49" s="5"/>
      <c r="YC49" s="5"/>
      <c r="YD49" s="5"/>
      <c r="YE49" s="5"/>
      <c r="YF49" s="5"/>
      <c r="YG49" s="5"/>
      <c r="YH49" s="5"/>
      <c r="YI49" s="5"/>
      <c r="YJ49" s="5"/>
      <c r="YK49" s="5"/>
      <c r="YL49" s="5"/>
      <c r="YM49" s="5"/>
      <c r="YN49" s="5"/>
      <c r="YO49" s="5"/>
      <c r="YP49" s="5"/>
      <c r="YQ49" s="5"/>
      <c r="YR49" s="5"/>
      <c r="YS49" s="5"/>
      <c r="YT49" s="5"/>
      <c r="YU49" s="5"/>
      <c r="YV49" s="5"/>
      <c r="YW49" s="5"/>
      <c r="YX49" s="5"/>
      <c r="YY49" s="5"/>
      <c r="YZ49" s="5"/>
      <c r="ZA49" s="5"/>
      <c r="ZB49" s="5"/>
      <c r="ZC49" s="5"/>
      <c r="ZD49" s="5"/>
      <c r="ZE49" s="5"/>
      <c r="ZF49" s="5"/>
      <c r="ZG49" s="5"/>
      <c r="ZH49" s="5"/>
      <c r="ZI49" s="5"/>
      <c r="ZJ49" s="5"/>
      <c r="ZK49" s="5"/>
      <c r="ZL49" s="5"/>
      <c r="ZM49" s="5"/>
      <c r="ZN49" s="5"/>
      <c r="ZO49" s="5"/>
      <c r="ZP49" s="5"/>
      <c r="ZQ49" s="5"/>
      <c r="ZR49" s="5"/>
      <c r="ZS49" s="5"/>
      <c r="ZT49" s="5"/>
      <c r="ZU49" s="5"/>
      <c r="ZV49" s="5"/>
      <c r="ZW49" s="5"/>
      <c r="ZX49" s="5"/>
      <c r="ZY49" s="5"/>
      <c r="ZZ49" s="5"/>
    </row>
    <row r="50" spans="1:702" ht="26.25" x14ac:dyDescent="0.25">
      <c r="A50" s="61" t="s">
        <v>157</v>
      </c>
      <c r="B50" s="44" t="s">
        <v>168</v>
      </c>
      <c r="C50" s="35"/>
      <c r="D50" s="56">
        <v>43895</v>
      </c>
      <c r="E50" s="30" t="s">
        <v>54</v>
      </c>
      <c r="F50" s="30">
        <v>10000</v>
      </c>
      <c r="G50" s="35"/>
      <c r="H50" s="56">
        <f t="array" aca="1" ref="H50" ca="1">IF(OR($D50=Fériés,$D50=Ponts,NOT(NETWORKDAYS.INTL($D50,$D50,Chômés))),"Erreur de",IF($D50="","Absence de",IFERROR(
IF($I50="Terminé","Opération",
IF(TODAY()&lt;=$D50,$D50,
IF($I50&lt;WORKDAY.INTL(Prochaine_Echéance,IF(OR(WORKDAY.INTL(Prochaine_Echéance,0,Chômés,Tout_JF_P)=Tout_JF_P),1,0)*Sens,Chômés,Tout_JF_P),
$I50,
WORKDAY.INTL(Prochaine_Echéance,IF(OR(WORKDAY.INTL(Prochaine_Echéance,0,Chômés,Tout_JF_P)=Tout_JF_P),1,0)*Sens,Chômés,Tout_JF_P))
)),
IF($D50="","Absence de","Erreur de"))))</f>
        <v>43987</v>
      </c>
      <c r="I50" s="60" t="str">
        <f t="array" aca="1" ref="I50" ca="1">IF(OR($D50=Fériés,$D50=Ponts,NOT(NETWORKDAYS.INTL($D50,$D50,Chômés))),"date de début",IFERROR(
IF(La_Dernière_Opération&gt;EDATE($D50,100),"Perpétuel",
IF(La_Dernière_Opération&lt;TODAY(),"Terminé",La_Dernière_Opération)),IF(AND(ISNUMBER($D50),$E50=""),"périodicité","date de début")))</f>
        <v>Perpétuel</v>
      </c>
      <c r="J50" s="40" t="str">
        <f t="array" aca="1" ref="J50" ca="1">IFERROR(IF(J$4&lt;$D50,"",
IF(J$4&gt;La_Dernière_Opération,"",
IF(J$4=La_Dernière_Opération,Montant,
IF(J$4=$D50,IF(OR(J$4=Tout_JF_P,NOT(NETWORKDAYS.INTL(J$4,J$4,Chômés))),"*",Montant),
IF(_T_E=J$4,IF(OR(J$4=Tout_JF_P,NOT(NETWORKDAYS.INTL(J$4,J$4,Chômés))),"*",Montant),
IF(AND(OFFSET(J50,,-Sens)&lt;&gt;"",OR(OFFSET(J$4,,-Sens)=Tout_JF_P,NOT(NETWORKDAYS.INTL(OFFSET(J$4,,-Sens),OFFSET(J$4,,-Sens),Chômés)))),IF(OR(J$4=Tout_JF_P,NOT(NETWORKDAYS.INTL(J$4,J$4,Chômés))),"*",Montant),
"")))))),"")</f>
        <v/>
      </c>
      <c r="K50" s="40" t="str">
        <f t="array" aca="1" ref="K50" ca="1">IFERROR(IF(K$4&lt;$D50,"",
IF(K$4&gt;La_Dernière_Opération,"",
IF(K$4=La_Dernière_Opération,Montant,
IF(K$4=$D50,IF(OR(K$4=Tout_JF_P,NOT(NETWORKDAYS.INTL(K$4,K$4,Chômés))),"*",Montant),
IF(_T_E=K$4,IF(OR(K$4=Tout_JF_P,NOT(NETWORKDAYS.INTL(K$4,K$4,Chômés))),"*",Montant),
IF(AND(OFFSET(K50,,-Sens)&lt;&gt;"",OR(OFFSET(K$4,,-Sens)=Tout_JF_P,NOT(NETWORKDAYS.INTL(OFFSET(K$4,,-Sens),OFFSET(K$4,,-Sens),Chômés)))),IF(OR(K$4=Tout_JF_P,NOT(NETWORKDAYS.INTL(K$4,K$4,Chômés))),"*",Montant),
"")))))),"")</f>
        <v/>
      </c>
      <c r="L50" s="40" t="str">
        <f t="array" aca="1" ref="L50" ca="1">IFERROR(IF(L$4&lt;$D50,"",
IF(L$4&gt;La_Dernière_Opération,"",
IF(L$4=La_Dernière_Opération,Montant,
IF(L$4=$D50,IF(OR(L$4=Tout_JF_P,NOT(NETWORKDAYS.INTL(L$4,L$4,Chômés))),"*",Montant),
IF(_T_E=L$4,IF(OR(L$4=Tout_JF_P,NOT(NETWORKDAYS.INTL(L$4,L$4,Chômés))),"*",Montant),
IF(AND(OFFSET(L50,,-Sens)&lt;&gt;"",OR(OFFSET(L$4,,-Sens)=Tout_JF_P,NOT(NETWORKDAYS.INTL(OFFSET(L$4,,-Sens),OFFSET(L$4,,-Sens),Chômés)))),IF(OR(L$4=Tout_JF_P,NOT(NETWORKDAYS.INTL(L$4,L$4,Chômés))),"*",Montant),
"")))))),"")</f>
        <v/>
      </c>
      <c r="M50" s="40" t="str">
        <f t="array" aca="1" ref="M50" ca="1">IFERROR(IF(M$4&lt;$D50,"",
IF(M$4&gt;La_Dernière_Opération,"",
IF(M$4=La_Dernière_Opération,Montant,
IF(M$4=$D50,IF(OR(M$4=Tout_JF_P,NOT(NETWORKDAYS.INTL(M$4,M$4,Chômés))),"*",Montant),
IF(_T_E=M$4,IF(OR(M$4=Tout_JF_P,NOT(NETWORKDAYS.INTL(M$4,M$4,Chômés))),"*",Montant),
IF(AND(OFFSET(M50,,-Sens)&lt;&gt;"",OR(OFFSET(M$4,,-Sens)=Tout_JF_P,NOT(NETWORKDAYS.INTL(OFFSET(M$4,,-Sens),OFFSET(M$4,,-Sens),Chômés)))),IF(OR(M$4=Tout_JF_P,NOT(NETWORKDAYS.INTL(M$4,M$4,Chômés))),"*",Montant),
"")))))),"")</f>
        <v/>
      </c>
      <c r="N50" s="40" t="str">
        <f t="array" aca="1" ref="N50" ca="1">IFERROR(IF(N$4&lt;$D50,"",
IF(N$4&gt;La_Dernière_Opération,"",
IF(N$4=La_Dernière_Opération,Montant,
IF(N$4=$D50,IF(OR(N$4=Tout_JF_P,NOT(NETWORKDAYS.INTL(N$4,N$4,Chômés))),"*",Montant),
IF(_T_E=N$4,IF(OR(N$4=Tout_JF_P,NOT(NETWORKDAYS.INTL(N$4,N$4,Chômés))),"*",Montant),
IF(AND(OFFSET(N50,,-Sens)&lt;&gt;"",OR(OFFSET(N$4,,-Sens)=Tout_JF_P,NOT(NETWORKDAYS.INTL(OFFSET(N$4,,-Sens),OFFSET(N$4,,-Sens),Chômés)))),IF(OR(N$4=Tout_JF_P,NOT(NETWORKDAYS.INTL(N$4,N$4,Chômés))),"*",Montant),
"")))))),"")</f>
        <v/>
      </c>
      <c r="O50" s="40" t="str">
        <f t="array" aca="1" ref="O50" ca="1">IFERROR(IF(O$4&lt;$D50,"",
IF(O$4&gt;La_Dernière_Opération,"",
IF(O$4=La_Dernière_Opération,Montant,
IF(O$4=$D50,IF(OR(O$4=Tout_JF_P,NOT(NETWORKDAYS.INTL(O$4,O$4,Chômés))),"*",Montant),
IF(_T_E=O$4,IF(OR(O$4=Tout_JF_P,NOT(NETWORKDAYS.INTL(O$4,O$4,Chômés))),"*",Montant),
IF(AND(OFFSET(O50,,-Sens)&lt;&gt;"",OR(OFFSET(O$4,,-Sens)=Tout_JF_P,NOT(NETWORKDAYS.INTL(OFFSET(O$4,,-Sens),OFFSET(O$4,,-Sens),Chômés)))),IF(OR(O$4=Tout_JF_P,NOT(NETWORKDAYS.INTL(O$4,O$4,Chômés))),"*",Montant),
"")))))),"")</f>
        <v/>
      </c>
      <c r="P50" s="40" t="str">
        <f t="array" aca="1" ref="P50" ca="1">IFERROR(IF(P$4&lt;$D50,"",
IF(P$4&gt;La_Dernière_Opération,"",
IF(P$4=La_Dernière_Opération,Montant,
IF(P$4=$D50,IF(OR(P$4=Tout_JF_P,NOT(NETWORKDAYS.INTL(P$4,P$4,Chômés))),"*",Montant),
IF(_T_E=P$4,IF(OR(P$4=Tout_JF_P,NOT(NETWORKDAYS.INTL(P$4,P$4,Chômés))),"*",Montant),
IF(AND(OFFSET(P50,,-Sens)&lt;&gt;"",OR(OFFSET(P$4,,-Sens)=Tout_JF_P,NOT(NETWORKDAYS.INTL(OFFSET(P$4,,-Sens),OFFSET(P$4,,-Sens),Chômés)))),IF(OR(P$4=Tout_JF_P,NOT(NETWORKDAYS.INTL(P$4,P$4,Chômés))),"*",Montant),
"")))))),"")</f>
        <v/>
      </c>
      <c r="Q50" s="40" t="str">
        <f t="array" aca="1" ref="Q50" ca="1">IFERROR(IF(Q$4&lt;$D50,"",
IF(Q$4&gt;La_Dernière_Opération,"",
IF(Q$4=La_Dernière_Opération,Montant,
IF(Q$4=$D50,IF(OR(Q$4=Tout_JF_P,NOT(NETWORKDAYS.INTL(Q$4,Q$4,Chômés))),"*",Montant),
IF(_T_E=Q$4,IF(OR(Q$4=Tout_JF_P,NOT(NETWORKDAYS.INTL(Q$4,Q$4,Chômés))),"*",Montant),
IF(AND(OFFSET(Q50,,-Sens)&lt;&gt;"",OR(OFFSET(Q$4,,-Sens)=Tout_JF_P,NOT(NETWORKDAYS.INTL(OFFSET(Q$4,,-Sens),OFFSET(Q$4,,-Sens),Chômés)))),IF(OR(Q$4=Tout_JF_P,NOT(NETWORKDAYS.INTL(Q$4,Q$4,Chômés))),"*",Montant),
"")))))),"")</f>
        <v/>
      </c>
      <c r="R50" s="91" t="str">
        <f t="array" aca="1" ref="R50" ca="1">IFERROR(IF(R$4&lt;$D50,"",
IF(R$4&gt;La_Dernière_Opération,"",
IF(R$4=La_Dernière_Opération,Montant,
IF(R$4=$D50,IF(OR(R$4=Tout_JF_P,NOT(NETWORKDAYS.INTL(R$4,R$4,Chômés))),"*",Montant),
IF(_T_E=R$4,IF(OR(R$4=Tout_JF_P,NOT(NETWORKDAYS.INTL(R$4,R$4,Chômés))),"*",Montant),
IF(AND(OFFSET(R50,,-Sens)&lt;&gt;"",OR(OFFSET(R$4,,-Sens)=Tout_JF_P,NOT(NETWORKDAYS.INTL(OFFSET(R$4,,-Sens),OFFSET(R$4,,-Sens),Chômés)))),IF(OR(R$4=Tout_JF_P,NOT(NETWORKDAYS.INTL(R$4,R$4,Chômés))),"*",Montant),
"")))))),"")</f>
        <v/>
      </c>
      <c r="S50" s="91" t="str">
        <f t="array" aca="1" ref="S50" ca="1">IFERROR(IF(S$4&lt;$D50,"",
IF(S$4&gt;La_Dernière_Opération,"",
IF(S$4=La_Dernière_Opération,Montant,
IF(S$4=$D50,IF(OR(S$4=Tout_JF_P,NOT(NETWORKDAYS.INTL(S$4,S$4,Chômés))),"*",Montant),
IF(_T_E=S$4,IF(OR(S$4=Tout_JF_P,NOT(NETWORKDAYS.INTL(S$4,S$4,Chômés))),"*",Montant),
IF(AND(OFFSET(S50,,-Sens)&lt;&gt;"",OR(OFFSET(S$4,,-Sens)=Tout_JF_P,NOT(NETWORKDAYS.INTL(OFFSET(S$4,,-Sens),OFFSET(S$4,,-Sens),Chômés)))),IF(OR(S$4=Tout_JF_P,NOT(NETWORKDAYS.INTL(S$4,S$4,Chômés))),"*",Montant),
"")))))),"")</f>
        <v/>
      </c>
      <c r="T50" s="91" t="str">
        <f t="array" aca="1" ref="T50" ca="1">IFERROR(IF(T$4&lt;$D50,"",
IF(T$4&gt;La_Dernière_Opération,"",
IF(T$4=La_Dernière_Opération,Montant,
IF(T$4=$D50,IF(OR(T$4=Tout_JF_P,NOT(NETWORKDAYS.INTL(T$4,T$4,Chômés))),"*",Montant),
IF(_T_E=T$4,IF(OR(T$4=Tout_JF_P,NOT(NETWORKDAYS.INTL(T$4,T$4,Chômés))),"*",Montant),
IF(AND(OFFSET(T50,,-Sens)&lt;&gt;"",OR(OFFSET(T$4,,-Sens)=Tout_JF_P,NOT(NETWORKDAYS.INTL(OFFSET(T$4,,-Sens),OFFSET(T$4,,-Sens),Chômés)))),IF(OR(T$4=Tout_JF_P,NOT(NETWORKDAYS.INTL(T$4,T$4,Chômés))),"*",Montant),
"")))))),"")</f>
        <v/>
      </c>
      <c r="U50" s="91" t="str">
        <f t="array" aca="1" ref="U50" ca="1">IFERROR(IF(U$4&lt;$D50,"",
IF(U$4&gt;La_Dernière_Opération,"",
IF(U$4=La_Dernière_Opération,Montant,
IF(U$4=$D50,IF(OR(U$4=Tout_JF_P,NOT(NETWORKDAYS.INTL(U$4,U$4,Chômés))),"*",Montant),
IF(_T_E=U$4,IF(OR(U$4=Tout_JF_P,NOT(NETWORKDAYS.INTL(U$4,U$4,Chômés))),"*",Montant),
IF(AND(OFFSET(U50,,-Sens)&lt;&gt;"",OR(OFFSET(U$4,,-Sens)=Tout_JF_P,NOT(NETWORKDAYS.INTL(OFFSET(U$4,,-Sens),OFFSET(U$4,,-Sens),Chômés)))),IF(OR(U$4=Tout_JF_P,NOT(NETWORKDAYS.INTL(U$4,U$4,Chômés))),"*",Montant),
"")))))),"")</f>
        <v/>
      </c>
      <c r="V50" s="91" t="str">
        <f t="array" aca="1" ref="V50" ca="1">IFERROR(IF(V$4&lt;$D50,"",
IF(V$4&gt;La_Dernière_Opération,"",
IF(V$4=La_Dernière_Opération,Montant,
IF(V$4=$D50,IF(OR(V$4=Tout_JF_P,NOT(NETWORKDAYS.INTL(V$4,V$4,Chômés))),"*",Montant),
IF(_T_E=V$4,IF(OR(V$4=Tout_JF_P,NOT(NETWORKDAYS.INTL(V$4,V$4,Chômés))),"*",Montant),
IF(AND(OFFSET(V50,,-Sens)&lt;&gt;"",OR(OFFSET(V$4,,-Sens)=Tout_JF_P,NOT(NETWORKDAYS.INTL(OFFSET(V$4,,-Sens),OFFSET(V$4,,-Sens),Chômés)))),IF(OR(V$4=Tout_JF_P,NOT(NETWORKDAYS.INTL(V$4,V$4,Chômés))),"*",Montant),
"")))))),"")</f>
        <v/>
      </c>
      <c r="W50" s="91" t="str">
        <f t="array" aca="1" ref="W50" ca="1">IFERROR(IF(W$4&lt;$D50,"",
IF(W$4&gt;La_Dernière_Opération,"",
IF(W$4=La_Dernière_Opération,Montant,
IF(W$4=$D50,IF(OR(W$4=Tout_JF_P,NOT(NETWORKDAYS.INTL(W$4,W$4,Chômés))),"*",Montant),
IF(_T_E=W$4,IF(OR(W$4=Tout_JF_P,NOT(NETWORKDAYS.INTL(W$4,W$4,Chômés))),"*",Montant),
IF(AND(OFFSET(W50,,-Sens)&lt;&gt;"",OR(OFFSET(W$4,,-Sens)=Tout_JF_P,NOT(NETWORKDAYS.INTL(OFFSET(W$4,,-Sens),OFFSET(W$4,,-Sens),Chômés)))),IF(OR(W$4=Tout_JF_P,NOT(NETWORKDAYS.INTL(W$4,W$4,Chômés))),"*",Montant),
"")))))),"")</f>
        <v/>
      </c>
      <c r="X50" s="91" t="str">
        <f t="array" aca="1" ref="X50" ca="1">IFERROR(IF(X$4&lt;$D50,"",
IF(X$4&gt;La_Dernière_Opération,"",
IF(X$4=La_Dernière_Opération,Montant,
IF(X$4=$D50,IF(OR(X$4=Tout_JF_P,NOT(NETWORKDAYS.INTL(X$4,X$4,Chômés))),"*",Montant),
IF(_T_E=X$4,IF(OR(X$4=Tout_JF_P,NOT(NETWORKDAYS.INTL(X$4,X$4,Chômés))),"*",Montant),
IF(AND(OFFSET(X50,,-Sens)&lt;&gt;"",OR(OFFSET(X$4,,-Sens)=Tout_JF_P,NOT(NETWORKDAYS.INTL(OFFSET(X$4,,-Sens),OFFSET(X$4,,-Sens),Chômés)))),IF(OR(X$4=Tout_JF_P,NOT(NETWORKDAYS.INTL(X$4,X$4,Chômés))),"*",Montant),
"")))))),"")</f>
        <v/>
      </c>
      <c r="Y50" s="91" t="str">
        <f t="array" aca="1" ref="Y50" ca="1">IFERROR(IF(Y$4&lt;$D50,"",
IF(Y$4&gt;La_Dernière_Opération,"",
IF(Y$4=La_Dernière_Opération,Montant,
IF(Y$4=$D50,IF(OR(Y$4=Tout_JF_P,NOT(NETWORKDAYS.INTL(Y$4,Y$4,Chômés))),"*",Montant),
IF(_T_E=Y$4,IF(OR(Y$4=Tout_JF_P,NOT(NETWORKDAYS.INTL(Y$4,Y$4,Chômés))),"*",Montant),
IF(AND(OFFSET(Y50,,-Sens)&lt;&gt;"",OR(OFFSET(Y$4,,-Sens)=Tout_JF_P,NOT(NETWORKDAYS.INTL(OFFSET(Y$4,,-Sens),OFFSET(Y$4,,-Sens),Chômés)))),IF(OR(Y$4=Tout_JF_P,NOT(NETWORKDAYS.INTL(Y$4,Y$4,Chômés))),"*",Montant),
"")))))),"")</f>
        <v/>
      </c>
      <c r="Z50" s="91" t="str">
        <f t="array" aca="1" ref="Z50" ca="1">IFERROR(IF(Z$4&lt;$D50,"",
IF(Z$4&gt;La_Dernière_Opération,"",
IF(Z$4=La_Dernière_Opération,Montant,
IF(Z$4=$D50,IF(OR(Z$4=Tout_JF_P,NOT(NETWORKDAYS.INTL(Z$4,Z$4,Chômés))),"*",Montant),
IF(_T_E=Z$4,IF(OR(Z$4=Tout_JF_P,NOT(NETWORKDAYS.INTL(Z$4,Z$4,Chômés))),"*",Montant),
IF(AND(OFFSET(Z50,,-Sens)&lt;&gt;"",OR(OFFSET(Z$4,,-Sens)=Tout_JF_P,NOT(NETWORKDAYS.INTL(OFFSET(Z$4,,-Sens),OFFSET(Z$4,,-Sens),Chômés)))),IF(OR(Z$4=Tout_JF_P,NOT(NETWORKDAYS.INTL(Z$4,Z$4,Chômés))),"*",Montant),
"")))))),"")</f>
        <v/>
      </c>
      <c r="AA50" s="91" t="str">
        <f t="array" aca="1" ref="AA50" ca="1">IFERROR(IF(AA$4&lt;$D50,"",
IF(AA$4&gt;La_Dernière_Opération,"",
IF(AA$4=La_Dernière_Opération,Montant,
IF(AA$4=$D50,IF(OR(AA$4=Tout_JF_P,NOT(NETWORKDAYS.INTL(AA$4,AA$4,Chômés))),"*",Montant),
IF(_T_E=AA$4,IF(OR(AA$4=Tout_JF_P,NOT(NETWORKDAYS.INTL(AA$4,AA$4,Chômés))),"*",Montant),
IF(AND(OFFSET(AA50,,-Sens)&lt;&gt;"",OR(OFFSET(AA$4,,-Sens)=Tout_JF_P,NOT(NETWORKDAYS.INTL(OFFSET(AA$4,,-Sens),OFFSET(AA$4,,-Sens),Chômés)))),IF(OR(AA$4=Tout_JF_P,NOT(NETWORKDAYS.INTL(AA$4,AA$4,Chômés))),"*",Montant),
"")))))),"")</f>
        <v/>
      </c>
      <c r="AB50" s="91" t="str">
        <f t="array" aca="1" ref="AB50" ca="1">IFERROR(IF(AB$4&lt;$D50,"",
IF(AB$4&gt;La_Dernière_Opération,"",
IF(AB$4=La_Dernière_Opération,Montant,
IF(AB$4=$D50,IF(OR(AB$4=Tout_JF_P,NOT(NETWORKDAYS.INTL(AB$4,AB$4,Chômés))),"*",Montant),
IF(_T_E=AB$4,IF(OR(AB$4=Tout_JF_P,NOT(NETWORKDAYS.INTL(AB$4,AB$4,Chômés))),"*",Montant),
IF(AND(OFFSET(AB50,,-Sens)&lt;&gt;"",OR(OFFSET(AB$4,,-Sens)=Tout_JF_P,NOT(NETWORKDAYS.INTL(OFFSET(AB$4,,-Sens),OFFSET(AB$4,,-Sens),Chômés)))),IF(OR(AB$4=Tout_JF_P,NOT(NETWORKDAYS.INTL(AB$4,AB$4,Chômés))),"*",Montant),
"")))))),"")</f>
        <v/>
      </c>
      <c r="AC50" s="91" t="str">
        <f t="array" aca="1" ref="AC50" ca="1">IFERROR(IF(AC$4&lt;$D50,"",
IF(AC$4&gt;La_Dernière_Opération,"",
IF(AC$4=La_Dernière_Opération,Montant,
IF(AC$4=$D50,IF(OR(AC$4=Tout_JF_P,NOT(NETWORKDAYS.INTL(AC$4,AC$4,Chômés))),"*",Montant),
IF(_T_E=AC$4,IF(OR(AC$4=Tout_JF_P,NOT(NETWORKDAYS.INTL(AC$4,AC$4,Chômés))),"*",Montant),
IF(AND(OFFSET(AC50,,-Sens)&lt;&gt;"",OR(OFFSET(AC$4,,-Sens)=Tout_JF_P,NOT(NETWORKDAYS.INTL(OFFSET(AC$4,,-Sens),OFFSET(AC$4,,-Sens),Chômés)))),IF(OR(AC$4=Tout_JF_P,NOT(NETWORKDAYS.INTL(AC$4,AC$4,Chômés))),"*",Montant),
"")))))),"")</f>
        <v/>
      </c>
      <c r="AD50" s="91" t="str">
        <f t="array" aca="1" ref="AD50" ca="1">IFERROR(IF(AD$4&lt;$D50,"",
IF(AD$4&gt;La_Dernière_Opération,"",
IF(AD$4=La_Dernière_Opération,Montant,
IF(AD$4=$D50,IF(OR(AD$4=Tout_JF_P,NOT(NETWORKDAYS.INTL(AD$4,AD$4,Chômés))),"*",Montant),
IF(_T_E=AD$4,IF(OR(AD$4=Tout_JF_P,NOT(NETWORKDAYS.INTL(AD$4,AD$4,Chômés))),"*",Montant),
IF(AND(OFFSET(AD50,,-Sens)&lt;&gt;"",OR(OFFSET(AD$4,,-Sens)=Tout_JF_P,NOT(NETWORKDAYS.INTL(OFFSET(AD$4,,-Sens),OFFSET(AD$4,,-Sens),Chômés)))),IF(OR(AD$4=Tout_JF_P,NOT(NETWORKDAYS.INTL(AD$4,AD$4,Chômés))),"*",Montant),
"")))))),"")</f>
        <v/>
      </c>
      <c r="AE50" s="91" t="str">
        <f t="array" aca="1" ref="AE50" ca="1">IFERROR(IF(AE$4&lt;$D50,"",
IF(AE$4&gt;La_Dernière_Opération,"",
IF(AE$4=La_Dernière_Opération,Montant,
IF(AE$4=$D50,IF(OR(AE$4=Tout_JF_P,NOT(NETWORKDAYS.INTL(AE$4,AE$4,Chômés))),"*",Montant),
IF(_T_E=AE$4,IF(OR(AE$4=Tout_JF_P,NOT(NETWORKDAYS.INTL(AE$4,AE$4,Chômés))),"*",Montant),
IF(AND(OFFSET(AE50,,-Sens)&lt;&gt;"",OR(OFFSET(AE$4,,-Sens)=Tout_JF_P,NOT(NETWORKDAYS.INTL(OFFSET(AE$4,,-Sens),OFFSET(AE$4,,-Sens),Chômés)))),IF(OR(AE$4=Tout_JF_P,NOT(NETWORKDAYS.INTL(AE$4,AE$4,Chômés))),"*",Montant),
"")))))),"")</f>
        <v/>
      </c>
      <c r="AF50" s="91" t="str">
        <f t="array" aca="1" ref="AF50" ca="1">IFERROR(IF(AF$4&lt;$D50,"",
IF(AF$4&gt;La_Dernière_Opération,"",
IF(AF$4=La_Dernière_Opération,Montant,
IF(AF$4=$D50,IF(OR(AF$4=Tout_JF_P,NOT(NETWORKDAYS.INTL(AF$4,AF$4,Chômés))),"*",Montant),
IF(_T_E=AF$4,IF(OR(AF$4=Tout_JF_P,NOT(NETWORKDAYS.INTL(AF$4,AF$4,Chômés))),"*",Montant),
IF(AND(OFFSET(AF50,,-Sens)&lt;&gt;"",OR(OFFSET(AF$4,,-Sens)=Tout_JF_P,NOT(NETWORKDAYS.INTL(OFFSET(AF$4,,-Sens),OFFSET(AF$4,,-Sens),Chômés)))),IF(OR(AF$4=Tout_JF_P,NOT(NETWORKDAYS.INTL(AF$4,AF$4,Chômés))),"*",Montant),
"")))))),"")</f>
        <v/>
      </c>
      <c r="AG50" s="91" t="str">
        <f t="array" aca="1" ref="AG50" ca="1">IFERROR(IF(AG$4&lt;$D50,"",
IF(AG$4&gt;La_Dernière_Opération,"",
IF(AG$4=La_Dernière_Opération,Montant,
IF(AG$4=$D50,IF(OR(AG$4=Tout_JF_P,NOT(NETWORKDAYS.INTL(AG$4,AG$4,Chômés))),"*",Montant),
IF(_T_E=AG$4,IF(OR(AG$4=Tout_JF_P,NOT(NETWORKDAYS.INTL(AG$4,AG$4,Chômés))),"*",Montant),
IF(AND(OFFSET(AG50,,-Sens)&lt;&gt;"",OR(OFFSET(AG$4,,-Sens)=Tout_JF_P,NOT(NETWORKDAYS.INTL(OFFSET(AG$4,,-Sens),OFFSET(AG$4,,-Sens),Chômés)))),IF(OR(AG$4=Tout_JF_P,NOT(NETWORKDAYS.INTL(AG$4,AG$4,Chômés))),"*",Montant),
"")))))),"")</f>
        <v/>
      </c>
      <c r="AH50" s="91" t="str">
        <f t="array" aca="1" ref="AH50" ca="1">IFERROR(IF(AH$4&lt;$D50,"",
IF(AH$4&gt;La_Dernière_Opération,"",
IF(AH$4=La_Dernière_Opération,Montant,
IF(AH$4=$D50,IF(OR(AH$4=Tout_JF_P,NOT(NETWORKDAYS.INTL(AH$4,AH$4,Chômés))),"*",Montant),
IF(_T_E=AH$4,IF(OR(AH$4=Tout_JF_P,NOT(NETWORKDAYS.INTL(AH$4,AH$4,Chômés))),"*",Montant),
IF(AND(OFFSET(AH50,,-Sens)&lt;&gt;"",OR(OFFSET(AH$4,,-Sens)=Tout_JF_P,NOT(NETWORKDAYS.INTL(OFFSET(AH$4,,-Sens),OFFSET(AH$4,,-Sens),Chômés)))),IF(OR(AH$4=Tout_JF_P,NOT(NETWORKDAYS.INTL(AH$4,AH$4,Chômés))),"*",Montant),
"")))))),"")</f>
        <v/>
      </c>
      <c r="AI50" s="91" t="str">
        <f t="array" aca="1" ref="AI50" ca="1">IFERROR(IF(AI$4&lt;$D50,"",
IF(AI$4&gt;La_Dernière_Opération,"",
IF(AI$4=La_Dernière_Opération,Montant,
IF(AI$4=$D50,IF(OR(AI$4=Tout_JF_P,NOT(NETWORKDAYS.INTL(AI$4,AI$4,Chômés))),"*",Montant),
IF(_T_E=AI$4,IF(OR(AI$4=Tout_JF_P,NOT(NETWORKDAYS.INTL(AI$4,AI$4,Chômés))),"*",Montant),
IF(AND(OFFSET(AI50,,-Sens)&lt;&gt;"",OR(OFFSET(AI$4,,-Sens)=Tout_JF_P,NOT(NETWORKDAYS.INTL(OFFSET(AI$4,,-Sens),OFFSET(AI$4,,-Sens),Chômés)))),IF(OR(AI$4=Tout_JF_P,NOT(NETWORKDAYS.INTL(AI$4,AI$4,Chômés))),"*",Montant),
"")))))),"")</f>
        <v/>
      </c>
      <c r="AJ50" s="91" t="str">
        <f t="array" aca="1" ref="AJ50" ca="1">IFERROR(IF(AJ$4&lt;$D50,"",
IF(AJ$4&gt;La_Dernière_Opération,"",
IF(AJ$4=La_Dernière_Opération,Montant,
IF(AJ$4=$D50,IF(OR(AJ$4=Tout_JF_P,NOT(NETWORKDAYS.INTL(AJ$4,AJ$4,Chômés))),"*",Montant),
IF(_T_E=AJ$4,IF(OR(AJ$4=Tout_JF_P,NOT(NETWORKDAYS.INTL(AJ$4,AJ$4,Chômés))),"*",Montant),
IF(AND(OFFSET(AJ50,,-Sens)&lt;&gt;"",OR(OFFSET(AJ$4,,-Sens)=Tout_JF_P,NOT(NETWORKDAYS.INTL(OFFSET(AJ$4,,-Sens),OFFSET(AJ$4,,-Sens),Chômés)))),IF(OR(AJ$4=Tout_JF_P,NOT(NETWORKDAYS.INTL(AJ$4,AJ$4,Chômés))),"*",Montant),
"")))))),"")</f>
        <v/>
      </c>
      <c r="AK50" s="91" t="str">
        <f t="array" aca="1" ref="AK50" ca="1">IFERROR(IF(AK$4&lt;$D50,"",
IF(AK$4&gt;La_Dernière_Opération,"",
IF(AK$4=La_Dernière_Opération,Montant,
IF(AK$4=$D50,IF(OR(AK$4=Tout_JF_P,NOT(NETWORKDAYS.INTL(AK$4,AK$4,Chômés))),"*",Montant),
IF(_T_E=AK$4,IF(OR(AK$4=Tout_JF_P,NOT(NETWORKDAYS.INTL(AK$4,AK$4,Chômés))),"*",Montant),
IF(AND(OFFSET(AK50,,-Sens)&lt;&gt;"",OR(OFFSET(AK$4,,-Sens)=Tout_JF_P,NOT(NETWORKDAYS.INTL(OFFSET(AK$4,,-Sens),OFFSET(AK$4,,-Sens),Chômés)))),IF(OR(AK$4=Tout_JF_P,NOT(NETWORKDAYS.INTL(AK$4,AK$4,Chômés))),"*",Montant),
"")))))),"")</f>
        <v/>
      </c>
      <c r="AL50" s="91" t="str">
        <f t="array" aca="1" ref="AL50" ca="1">IFERROR(IF(AL$4&lt;$D50,"",
IF(AL$4&gt;La_Dernière_Opération,"",
IF(AL$4=La_Dernière_Opération,Montant,
IF(AL$4=$D50,IF(OR(AL$4=Tout_JF_P,NOT(NETWORKDAYS.INTL(AL$4,AL$4,Chômés))),"*",Montant),
IF(_T_E=AL$4,IF(OR(AL$4=Tout_JF_P,NOT(NETWORKDAYS.INTL(AL$4,AL$4,Chômés))),"*",Montant),
IF(AND(OFFSET(AL50,,-Sens)&lt;&gt;"",OR(OFFSET(AL$4,,-Sens)=Tout_JF_P,NOT(NETWORKDAYS.INTL(OFFSET(AL$4,,-Sens),OFFSET(AL$4,,-Sens),Chômés)))),IF(OR(AL$4=Tout_JF_P,NOT(NETWORKDAYS.INTL(AL$4,AL$4,Chômés))),"*",Montant),
"")))))),"")</f>
        <v/>
      </c>
      <c r="AM50" s="91" t="str">
        <f t="array" aca="1" ref="AM50" ca="1">IFERROR(IF(AM$4&lt;$D50,"",
IF(AM$4&gt;La_Dernière_Opération,"",
IF(AM$4=La_Dernière_Opération,Montant,
IF(AM$4=$D50,IF(OR(AM$4=Tout_JF_P,NOT(NETWORKDAYS.INTL(AM$4,AM$4,Chômés))),"*",Montant),
IF(_T_E=AM$4,IF(OR(AM$4=Tout_JF_P,NOT(NETWORKDAYS.INTL(AM$4,AM$4,Chômés))),"*",Montant),
IF(AND(OFFSET(AM50,,-Sens)&lt;&gt;"",OR(OFFSET(AM$4,,-Sens)=Tout_JF_P,NOT(NETWORKDAYS.INTL(OFFSET(AM$4,,-Sens),OFFSET(AM$4,,-Sens),Chômés)))),IF(OR(AM$4=Tout_JF_P,NOT(NETWORKDAYS.INTL(AM$4,AM$4,Chômés))),"*",Montant),
"")))))),"")</f>
        <v/>
      </c>
      <c r="AN50" s="91" t="str">
        <f t="array" aca="1" ref="AN50" ca="1">IFERROR(IF(AN$4&lt;$D50,"",
IF(AN$4&gt;La_Dernière_Opération,"",
IF(AN$4=La_Dernière_Opération,Montant,
IF(AN$4=$D50,IF(OR(AN$4=Tout_JF_P,NOT(NETWORKDAYS.INTL(AN$4,AN$4,Chômés))),"*",Montant),
IF(_T_E=AN$4,IF(OR(AN$4=Tout_JF_P,NOT(NETWORKDAYS.INTL(AN$4,AN$4,Chômés))),"*",Montant),
IF(AND(OFFSET(AN50,,-Sens)&lt;&gt;"",OR(OFFSET(AN$4,,-Sens)=Tout_JF_P,NOT(NETWORKDAYS.INTL(OFFSET(AN$4,,-Sens),OFFSET(AN$4,,-Sens),Chômés)))),IF(OR(AN$4=Tout_JF_P,NOT(NETWORKDAYS.INTL(AN$4,AN$4,Chômés))),"*",Montant),
"")))))),"")</f>
        <v/>
      </c>
      <c r="AO50" s="91" t="str">
        <f t="array" aca="1" ref="AO50" ca="1">IFERROR(IF(AO$4&lt;$D50,"",
IF(AO$4&gt;La_Dernière_Opération,"",
IF(AO$4=La_Dernière_Opération,Montant,
IF(AO$4=$D50,IF(OR(AO$4=Tout_JF_P,NOT(NETWORKDAYS.INTL(AO$4,AO$4,Chômés))),"*",Montant),
IF(_T_E=AO$4,IF(OR(AO$4=Tout_JF_P,NOT(NETWORKDAYS.INTL(AO$4,AO$4,Chômés))),"*",Montant),
IF(AND(OFFSET(AO50,,-Sens)&lt;&gt;"",OR(OFFSET(AO$4,,-Sens)=Tout_JF_P,NOT(NETWORKDAYS.INTL(OFFSET(AO$4,,-Sens),OFFSET(AO$4,,-Sens),Chômés)))),IF(OR(AO$4=Tout_JF_P,NOT(NETWORKDAYS.INTL(AO$4,AO$4,Chômés))),"*",Montant),
"")))))),"")</f>
        <v/>
      </c>
      <c r="AP50" s="91" t="str">
        <f t="array" aca="1" ref="AP50" ca="1">IFERROR(IF(AP$4&lt;$D50,"",
IF(AP$4&gt;La_Dernière_Opération,"",
IF(AP$4=La_Dernière_Opération,Montant,
IF(AP$4=$D50,IF(OR(AP$4=Tout_JF_P,NOT(NETWORKDAYS.INTL(AP$4,AP$4,Chômés))),"*",Montant),
IF(_T_E=AP$4,IF(OR(AP$4=Tout_JF_P,NOT(NETWORKDAYS.INTL(AP$4,AP$4,Chômés))),"*",Montant),
IF(AND(OFFSET(AP50,,-Sens)&lt;&gt;"",OR(OFFSET(AP$4,,-Sens)=Tout_JF_P,NOT(NETWORKDAYS.INTL(OFFSET(AP$4,,-Sens),OFFSET(AP$4,,-Sens),Chômés)))),IF(OR(AP$4=Tout_JF_P,NOT(NETWORKDAYS.INTL(AP$4,AP$4,Chômés))),"*",Montant),
"")))))),"")</f>
        <v/>
      </c>
      <c r="AQ50" s="91" t="str">
        <f t="array" aca="1" ref="AQ50" ca="1">IFERROR(IF(AQ$4&lt;$D50,"",
IF(AQ$4&gt;La_Dernière_Opération,"",
IF(AQ$4=La_Dernière_Opération,Montant,
IF(AQ$4=$D50,IF(OR(AQ$4=Tout_JF_P,NOT(NETWORKDAYS.INTL(AQ$4,AQ$4,Chômés))),"*",Montant),
IF(_T_E=AQ$4,IF(OR(AQ$4=Tout_JF_P,NOT(NETWORKDAYS.INTL(AQ$4,AQ$4,Chômés))),"*",Montant),
IF(AND(OFFSET(AQ50,,-Sens)&lt;&gt;"",OR(OFFSET(AQ$4,,-Sens)=Tout_JF_P,NOT(NETWORKDAYS.INTL(OFFSET(AQ$4,,-Sens),OFFSET(AQ$4,,-Sens),Chômés)))),IF(OR(AQ$4=Tout_JF_P,NOT(NETWORKDAYS.INTL(AQ$4,AQ$4,Chômés))),"*",Montant),
"")))))),"")</f>
        <v/>
      </c>
      <c r="AR50" s="91" t="str">
        <f t="array" aca="1" ref="AR50" ca="1">IFERROR(IF(AR$4&lt;$D50,"",
IF(AR$4&gt;La_Dernière_Opération,"",
IF(AR$4=La_Dernière_Opération,Montant,
IF(AR$4=$D50,IF(OR(AR$4=Tout_JF_P,NOT(NETWORKDAYS.INTL(AR$4,AR$4,Chômés))),"*",Montant),
IF(_T_E=AR$4,IF(OR(AR$4=Tout_JF_P,NOT(NETWORKDAYS.INTL(AR$4,AR$4,Chômés))),"*",Montant),
IF(AND(OFFSET(AR50,,-Sens)&lt;&gt;"",OR(OFFSET(AR$4,,-Sens)=Tout_JF_P,NOT(NETWORKDAYS.INTL(OFFSET(AR$4,,-Sens),OFFSET(AR$4,,-Sens),Chômés)))),IF(OR(AR$4=Tout_JF_P,NOT(NETWORKDAYS.INTL(AR$4,AR$4,Chômés))),"*",Montant),
"")))))),"")</f>
        <v/>
      </c>
      <c r="AS50" s="91" t="str">
        <f t="array" aca="1" ref="AS50" ca="1">IFERROR(IF(AS$4&lt;$D50,"",
IF(AS$4&gt;La_Dernière_Opération,"",
IF(AS$4=La_Dernière_Opération,Montant,
IF(AS$4=$D50,IF(OR(AS$4=Tout_JF_P,NOT(NETWORKDAYS.INTL(AS$4,AS$4,Chômés))),"*",Montant),
IF(_T_E=AS$4,IF(OR(AS$4=Tout_JF_P,NOT(NETWORKDAYS.INTL(AS$4,AS$4,Chômés))),"*",Montant),
IF(AND(OFFSET(AS50,,-Sens)&lt;&gt;"",OR(OFFSET(AS$4,,-Sens)=Tout_JF_P,NOT(NETWORKDAYS.INTL(OFFSET(AS$4,,-Sens),OFFSET(AS$4,,-Sens),Chômés)))),IF(OR(AS$4=Tout_JF_P,NOT(NETWORKDAYS.INTL(AS$4,AS$4,Chômés))),"*",Montant),
"")))))),"")</f>
        <v/>
      </c>
      <c r="AT50" s="91" t="str">
        <f t="array" aca="1" ref="AT50" ca="1">IFERROR(IF(AT$4&lt;$D50,"",
IF(AT$4&gt;La_Dernière_Opération,"",
IF(AT$4=La_Dernière_Opération,Montant,
IF(AT$4=$D50,IF(OR(AT$4=Tout_JF_P,NOT(NETWORKDAYS.INTL(AT$4,AT$4,Chômés))),"*",Montant),
IF(_T_E=AT$4,IF(OR(AT$4=Tout_JF_P,NOT(NETWORKDAYS.INTL(AT$4,AT$4,Chômés))),"*",Montant),
IF(AND(OFFSET(AT50,,-Sens)&lt;&gt;"",OR(OFFSET(AT$4,,-Sens)=Tout_JF_P,NOT(NETWORKDAYS.INTL(OFFSET(AT$4,,-Sens),OFFSET(AT$4,,-Sens),Chômés)))),IF(OR(AT$4=Tout_JF_P,NOT(NETWORKDAYS.INTL(AT$4,AT$4,Chômés))),"*",Montant),
"")))))),"")</f>
        <v/>
      </c>
      <c r="AU50" s="91" t="str">
        <f t="array" aca="1" ref="AU50" ca="1">IFERROR(IF(AU$4&lt;$D50,"",
IF(AU$4&gt;La_Dernière_Opération,"",
IF(AU$4=La_Dernière_Opération,Montant,
IF(AU$4=$D50,IF(OR(AU$4=Tout_JF_P,NOT(NETWORKDAYS.INTL(AU$4,AU$4,Chômés))),"*",Montant),
IF(_T_E=AU$4,IF(OR(AU$4=Tout_JF_P,NOT(NETWORKDAYS.INTL(AU$4,AU$4,Chômés))),"*",Montant),
IF(AND(OFFSET(AU50,,-Sens)&lt;&gt;"",OR(OFFSET(AU$4,,-Sens)=Tout_JF_P,NOT(NETWORKDAYS.INTL(OFFSET(AU$4,,-Sens),OFFSET(AU$4,,-Sens),Chômés)))),IF(OR(AU$4=Tout_JF_P,NOT(NETWORKDAYS.INTL(AU$4,AU$4,Chômés))),"*",Montant),
"")))))),"")</f>
        <v>VT</v>
      </c>
      <c r="AV50" s="91" t="str">
        <f t="array" aca="1" ref="AV50" ca="1">IFERROR(IF(AV$4&lt;$D50,"",
IF(AV$4&gt;La_Dernière_Opération,"",
IF(AV$4=La_Dernière_Opération,Montant,
IF(AV$4=$D50,IF(OR(AV$4=Tout_JF_P,NOT(NETWORKDAYS.INTL(AV$4,AV$4,Chômés))),"*",Montant),
IF(_T_E=AV$4,IF(OR(AV$4=Tout_JF_P,NOT(NETWORKDAYS.INTL(AV$4,AV$4,Chômés))),"*",Montant),
IF(AND(OFFSET(AV50,,-Sens)&lt;&gt;"",OR(OFFSET(AV$4,,-Sens)=Tout_JF_P,NOT(NETWORKDAYS.INTL(OFFSET(AV$4,,-Sens),OFFSET(AV$4,,-Sens),Chômés)))),IF(OR(AV$4=Tout_JF_P,NOT(NETWORKDAYS.INTL(AV$4,AV$4,Chômés))),"*",Montant),
"")))))),"")</f>
        <v/>
      </c>
      <c r="AW50" s="91" t="str">
        <f t="array" aca="1" ref="AW50" ca="1">IFERROR(IF(AW$4&lt;$D50,"",
IF(AW$4&gt;La_Dernière_Opération,"",
IF(AW$4=La_Dernière_Opération,Montant,
IF(AW$4=$D50,IF(OR(AW$4=Tout_JF_P,NOT(NETWORKDAYS.INTL(AW$4,AW$4,Chômés))),"*",Montant),
IF(_T_E=AW$4,IF(OR(AW$4=Tout_JF_P,NOT(NETWORKDAYS.INTL(AW$4,AW$4,Chômés))),"*",Montant),
IF(AND(OFFSET(AW50,,-Sens)&lt;&gt;"",OR(OFFSET(AW$4,,-Sens)=Tout_JF_P,NOT(NETWORKDAYS.INTL(OFFSET(AW$4,,-Sens),OFFSET(AW$4,,-Sens),Chômés)))),IF(OR(AW$4=Tout_JF_P,NOT(NETWORKDAYS.INTL(AW$4,AW$4,Chômés))),"*",Montant),
"")))))),"")</f>
        <v/>
      </c>
      <c r="AX50" s="91" t="str">
        <f t="array" aca="1" ref="AX50" ca="1">IFERROR(IF(AX$4&lt;$D50,"",
IF(AX$4&gt;La_Dernière_Opération,"",
IF(AX$4=La_Dernière_Opération,Montant,
IF(AX$4=$D50,IF(OR(AX$4=Tout_JF_P,NOT(NETWORKDAYS.INTL(AX$4,AX$4,Chômés))),"*",Montant),
IF(_T_E=AX$4,IF(OR(AX$4=Tout_JF_P,NOT(NETWORKDAYS.INTL(AX$4,AX$4,Chômés))),"*",Montant),
IF(AND(OFFSET(AX50,,-Sens)&lt;&gt;"",OR(OFFSET(AX$4,,-Sens)=Tout_JF_P,NOT(NETWORKDAYS.INTL(OFFSET(AX$4,,-Sens),OFFSET(AX$4,,-Sens),Chômés)))),IF(OR(AX$4=Tout_JF_P,NOT(NETWORKDAYS.INTL(AX$4,AX$4,Chômés))),"*",Montant),
"")))))),"")</f>
        <v/>
      </c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  <c r="DT50" s="5"/>
      <c r="DU50" s="5"/>
      <c r="DV50" s="5"/>
      <c r="DW50" s="5"/>
      <c r="DX50" s="5"/>
      <c r="DY50" s="5"/>
      <c r="DZ50" s="5"/>
      <c r="EA50" s="5"/>
      <c r="EB50" s="5"/>
      <c r="EC50" s="5"/>
      <c r="ED50" s="5"/>
      <c r="EE50" s="5"/>
      <c r="EF50" s="5"/>
      <c r="EG50" s="5"/>
      <c r="EH50" s="5"/>
      <c r="EI50" s="5"/>
      <c r="EJ50" s="5"/>
      <c r="EK50" s="5"/>
      <c r="EL50" s="5"/>
      <c r="EM50" s="5"/>
      <c r="EN50" s="5"/>
      <c r="EO50" s="5"/>
      <c r="EP50" s="5"/>
      <c r="EQ50" s="5"/>
      <c r="ER50" s="5"/>
      <c r="ES50" s="5"/>
      <c r="ET50" s="5"/>
      <c r="EU50" s="5"/>
      <c r="EV50" s="5"/>
      <c r="EW50" s="5"/>
      <c r="EX50" s="5"/>
      <c r="EY50" s="5"/>
      <c r="EZ50" s="5"/>
      <c r="FA50" s="5"/>
      <c r="FB50" s="5"/>
      <c r="FC50" s="5"/>
      <c r="FD50" s="5"/>
      <c r="FE50" s="5"/>
      <c r="FF50" s="5"/>
      <c r="FG50" s="5"/>
      <c r="FH50" s="5"/>
      <c r="FI50" s="5"/>
      <c r="FJ50" s="5"/>
      <c r="FK50" s="5"/>
      <c r="FL50" s="5"/>
      <c r="FM50" s="5"/>
      <c r="FN50" s="5"/>
      <c r="FO50" s="5"/>
      <c r="FP50" s="5"/>
      <c r="FQ50" s="5"/>
      <c r="FR50" s="5"/>
      <c r="FS50" s="5"/>
      <c r="FT50" s="5"/>
      <c r="FU50" s="5"/>
      <c r="FV50" s="5"/>
      <c r="FW50" s="5"/>
      <c r="FX50" s="5"/>
      <c r="FY50" s="5"/>
      <c r="FZ50" s="5"/>
      <c r="GA50" s="5"/>
      <c r="GB50" s="5"/>
      <c r="GC50" s="5"/>
      <c r="GD50" s="5"/>
      <c r="GE50" s="5"/>
      <c r="GF50" s="5"/>
      <c r="GG50" s="5"/>
      <c r="GH50" s="5"/>
      <c r="GI50" s="5"/>
      <c r="GJ50" s="5"/>
      <c r="GK50" s="5"/>
      <c r="GL50" s="5"/>
      <c r="GM50" s="5"/>
      <c r="GN50" s="5"/>
      <c r="GO50" s="5"/>
      <c r="GP50" s="5"/>
      <c r="GQ50" s="5"/>
      <c r="GR50" s="5"/>
      <c r="GS50" s="5"/>
      <c r="GT50" s="5"/>
      <c r="GU50" s="5"/>
      <c r="GV50" s="5"/>
      <c r="GW50" s="5"/>
      <c r="GX50" s="5"/>
      <c r="GY50" s="5"/>
      <c r="GZ50" s="5"/>
      <c r="HA50" s="5"/>
      <c r="HB50" s="5"/>
      <c r="HC50" s="5"/>
      <c r="HD50" s="5"/>
      <c r="HE50" s="5"/>
      <c r="HF50" s="5"/>
      <c r="HG50" s="5"/>
      <c r="HH50" s="5"/>
      <c r="HI50" s="5"/>
      <c r="HJ50" s="5"/>
      <c r="HK50" s="5"/>
      <c r="HL50" s="5"/>
      <c r="HM50" s="5"/>
      <c r="HN50" s="5"/>
      <c r="HO50" s="5"/>
      <c r="HP50" s="5"/>
      <c r="HQ50" s="5"/>
      <c r="HR50" s="5"/>
      <c r="HS50" s="5"/>
      <c r="HT50" s="5"/>
      <c r="HU50" s="5"/>
      <c r="HV50" s="5"/>
      <c r="HW50" s="5"/>
      <c r="HX50" s="5"/>
      <c r="HY50" s="5"/>
      <c r="HZ50" s="5"/>
      <c r="IA50" s="5"/>
      <c r="IB50" s="5"/>
      <c r="IC50" s="5"/>
      <c r="ID50" s="5"/>
      <c r="IE50" s="5"/>
      <c r="IF50" s="5"/>
      <c r="IG50" s="5"/>
      <c r="IH50" s="5"/>
      <c r="II50" s="5"/>
      <c r="IJ50" s="5"/>
      <c r="IK50" s="5"/>
      <c r="IL50" s="5"/>
      <c r="IM50" s="5"/>
      <c r="IN50" s="5"/>
      <c r="IO50" s="5"/>
      <c r="IP50" s="5"/>
      <c r="IQ50" s="5"/>
      <c r="IR50" s="5"/>
      <c r="IS50" s="5"/>
      <c r="IT50" s="5"/>
      <c r="IU50" s="5"/>
      <c r="IV50" s="5"/>
      <c r="IW50" s="5"/>
      <c r="IX50" s="5"/>
      <c r="IY50" s="5"/>
      <c r="IZ50" s="5"/>
      <c r="JA50" s="5"/>
      <c r="JB50" s="5"/>
      <c r="JC50" s="5"/>
      <c r="JD50" s="5"/>
      <c r="JE50" s="5"/>
      <c r="JF50" s="5"/>
      <c r="JG50" s="5"/>
      <c r="JH50" s="5"/>
      <c r="JI50" s="5"/>
      <c r="JJ50" s="5"/>
      <c r="JK50" s="5"/>
      <c r="JL50" s="5"/>
      <c r="JM50" s="5"/>
      <c r="JN50" s="5"/>
      <c r="JO50" s="5"/>
      <c r="JP50" s="5"/>
      <c r="JQ50" s="5"/>
      <c r="JR50" s="5"/>
      <c r="JS50" s="5"/>
      <c r="JT50" s="5"/>
      <c r="JU50" s="5"/>
      <c r="JV50" s="5"/>
      <c r="JW50" s="5"/>
      <c r="JX50" s="5"/>
      <c r="JY50" s="5"/>
      <c r="JZ50" s="5"/>
      <c r="KA50" s="5"/>
      <c r="KB50" s="5"/>
      <c r="KC50" s="5"/>
      <c r="KD50" s="5"/>
      <c r="KE50" s="5"/>
      <c r="KF50" s="5"/>
      <c r="KG50" s="5"/>
      <c r="KH50" s="5"/>
      <c r="KI50" s="5"/>
      <c r="KJ50" s="5"/>
      <c r="KK50" s="5"/>
      <c r="KL50" s="5"/>
      <c r="KM50" s="5"/>
      <c r="KN50" s="5"/>
      <c r="KO50" s="5"/>
      <c r="KP50" s="5"/>
      <c r="KQ50" s="5"/>
      <c r="KR50" s="5"/>
      <c r="KS50" s="5"/>
      <c r="KT50" s="5"/>
      <c r="KU50" s="5"/>
      <c r="KV50" s="5"/>
      <c r="KW50" s="5"/>
      <c r="KX50" s="5"/>
      <c r="KY50" s="5"/>
      <c r="KZ50" s="5"/>
      <c r="LA50" s="5"/>
      <c r="LB50" s="5"/>
      <c r="LC50" s="5"/>
      <c r="LD50" s="5"/>
      <c r="LE50" s="5"/>
      <c r="LF50" s="5"/>
      <c r="LG50" s="5"/>
      <c r="LH50" s="5"/>
      <c r="LI50" s="5"/>
      <c r="LJ50" s="5"/>
      <c r="LK50" s="5"/>
      <c r="LL50" s="5"/>
      <c r="LM50" s="5"/>
      <c r="LN50" s="5"/>
      <c r="LO50" s="5"/>
      <c r="LP50" s="5"/>
      <c r="LQ50" s="5"/>
      <c r="LR50" s="5"/>
      <c r="LS50" s="5"/>
      <c r="LT50" s="5"/>
      <c r="LU50" s="5"/>
      <c r="LV50" s="5"/>
      <c r="LW50" s="5"/>
      <c r="LX50" s="5"/>
      <c r="LY50" s="5"/>
      <c r="LZ50" s="5"/>
      <c r="MA50" s="5"/>
      <c r="MB50" s="5"/>
      <c r="MC50" s="5"/>
      <c r="MD50" s="5"/>
      <c r="ME50" s="5"/>
      <c r="MF50" s="5"/>
      <c r="MG50" s="5"/>
      <c r="MH50" s="5"/>
      <c r="MI50" s="5"/>
      <c r="MJ50" s="5"/>
      <c r="MK50" s="5"/>
      <c r="ML50" s="5"/>
      <c r="MM50" s="5"/>
      <c r="MN50" s="5"/>
      <c r="MO50" s="5"/>
      <c r="MP50" s="5"/>
      <c r="MQ50" s="5"/>
      <c r="MR50" s="5"/>
      <c r="MS50" s="5"/>
      <c r="MT50" s="5"/>
      <c r="MU50" s="5"/>
      <c r="MV50" s="5"/>
      <c r="MW50" s="5"/>
      <c r="MX50" s="5"/>
      <c r="MY50" s="5"/>
      <c r="MZ50" s="5"/>
      <c r="NA50" s="5"/>
      <c r="NB50" s="5"/>
      <c r="NC50" s="5"/>
      <c r="ND50" s="5"/>
      <c r="NE50" s="5"/>
      <c r="NF50" s="5"/>
      <c r="NG50" s="5"/>
      <c r="NH50" s="5"/>
      <c r="NI50" s="5"/>
      <c r="NJ50" s="5"/>
      <c r="NK50" s="5"/>
      <c r="NL50" s="5"/>
      <c r="NM50" s="5"/>
      <c r="NN50" s="5"/>
      <c r="NO50" s="5"/>
      <c r="NP50" s="5"/>
      <c r="NQ50" s="5"/>
      <c r="NR50" s="5"/>
      <c r="NS50" s="5"/>
      <c r="NT50" s="5"/>
      <c r="NU50" s="5"/>
      <c r="NV50" s="5"/>
      <c r="NW50" s="5"/>
      <c r="NX50" s="5"/>
      <c r="NY50" s="5"/>
      <c r="NZ50" s="5"/>
      <c r="OA50" s="5"/>
      <c r="OB50" s="5"/>
      <c r="OC50" s="5"/>
      <c r="OD50" s="5"/>
      <c r="OE50" s="5"/>
      <c r="OF50" s="5"/>
      <c r="OG50" s="5"/>
      <c r="OH50" s="5"/>
      <c r="OI50" s="5"/>
      <c r="OJ50" s="5"/>
      <c r="OK50" s="5"/>
      <c r="OL50" s="5"/>
      <c r="OM50" s="5"/>
      <c r="ON50" s="5"/>
      <c r="OO50" s="5"/>
      <c r="OP50" s="5"/>
      <c r="OQ50" s="5"/>
      <c r="OR50" s="5"/>
      <c r="OS50" s="5"/>
      <c r="OT50" s="5"/>
      <c r="OU50" s="5"/>
      <c r="OV50" s="5"/>
      <c r="OW50" s="5"/>
      <c r="OX50" s="5"/>
      <c r="OY50" s="5"/>
      <c r="OZ50" s="5"/>
      <c r="PA50" s="5"/>
      <c r="PB50" s="5"/>
      <c r="PC50" s="5"/>
      <c r="PD50" s="5"/>
      <c r="PE50" s="5"/>
      <c r="PF50" s="5"/>
      <c r="PG50" s="5"/>
      <c r="PH50" s="5"/>
      <c r="PI50" s="5"/>
      <c r="PJ50" s="5"/>
      <c r="PK50" s="5"/>
      <c r="PL50" s="5"/>
      <c r="PM50" s="5"/>
      <c r="PN50" s="5"/>
      <c r="PO50" s="5"/>
      <c r="PP50" s="5"/>
      <c r="PQ50" s="5"/>
      <c r="PR50" s="5"/>
      <c r="PS50" s="5"/>
      <c r="PT50" s="5"/>
      <c r="PU50" s="5"/>
      <c r="PV50" s="5"/>
      <c r="PW50" s="5"/>
      <c r="PX50" s="5"/>
      <c r="PY50" s="5"/>
      <c r="PZ50" s="5"/>
      <c r="QA50" s="5"/>
      <c r="QB50" s="5"/>
      <c r="QC50" s="5"/>
      <c r="QD50" s="5"/>
      <c r="QE50" s="5"/>
      <c r="QF50" s="5"/>
      <c r="QG50" s="5"/>
      <c r="QH50" s="5"/>
      <c r="QI50" s="5"/>
      <c r="QJ50" s="5"/>
      <c r="QK50" s="5"/>
      <c r="QL50" s="5"/>
      <c r="QM50" s="5"/>
      <c r="QN50" s="5"/>
      <c r="QO50" s="5"/>
      <c r="QP50" s="5"/>
      <c r="QQ50" s="5"/>
      <c r="QR50" s="5"/>
      <c r="QS50" s="5"/>
      <c r="QT50" s="5"/>
      <c r="QU50" s="5"/>
      <c r="QV50" s="5"/>
      <c r="QW50" s="5"/>
      <c r="QX50" s="5"/>
      <c r="QY50" s="5"/>
      <c r="QZ50" s="5"/>
      <c r="RA50" s="5"/>
      <c r="RB50" s="5"/>
      <c r="RC50" s="5"/>
      <c r="RD50" s="5"/>
      <c r="RE50" s="5"/>
      <c r="RF50" s="5"/>
      <c r="RG50" s="5"/>
      <c r="RH50" s="5"/>
      <c r="RI50" s="5"/>
      <c r="RJ50" s="5"/>
      <c r="RK50" s="5"/>
      <c r="RL50" s="5"/>
      <c r="RM50" s="5"/>
      <c r="RN50" s="5"/>
      <c r="RO50" s="5"/>
      <c r="RP50" s="5"/>
      <c r="RQ50" s="5"/>
      <c r="RR50" s="5"/>
      <c r="RS50" s="5"/>
      <c r="RT50" s="5"/>
      <c r="RU50" s="5"/>
      <c r="RV50" s="5"/>
      <c r="RW50" s="5"/>
      <c r="RX50" s="5"/>
      <c r="RY50" s="5"/>
      <c r="RZ50" s="5"/>
      <c r="SA50" s="5"/>
      <c r="SB50" s="5"/>
      <c r="SC50" s="5"/>
      <c r="SD50" s="5"/>
      <c r="SE50" s="5"/>
      <c r="SF50" s="5"/>
      <c r="SG50" s="5"/>
      <c r="SH50" s="5"/>
      <c r="SI50" s="5"/>
      <c r="SJ50" s="5"/>
      <c r="SK50" s="5"/>
      <c r="SL50" s="5"/>
      <c r="SM50" s="5"/>
      <c r="SN50" s="5"/>
      <c r="SO50" s="5"/>
      <c r="SP50" s="5"/>
      <c r="SQ50" s="5"/>
      <c r="SR50" s="5"/>
      <c r="SS50" s="5"/>
      <c r="ST50" s="5"/>
      <c r="SU50" s="5"/>
      <c r="SV50" s="5"/>
      <c r="SW50" s="5"/>
      <c r="SX50" s="5"/>
      <c r="SY50" s="5"/>
      <c r="SZ50" s="5"/>
      <c r="TA50" s="5"/>
      <c r="TB50" s="5"/>
      <c r="TC50" s="5"/>
      <c r="TD50" s="5"/>
      <c r="TE50" s="5"/>
      <c r="TF50" s="5"/>
      <c r="TG50" s="5"/>
      <c r="TH50" s="5"/>
      <c r="TI50" s="5"/>
      <c r="TJ50" s="5"/>
      <c r="TK50" s="5"/>
      <c r="TL50" s="5"/>
      <c r="TM50" s="5"/>
      <c r="TN50" s="5"/>
      <c r="TO50" s="5"/>
      <c r="TP50" s="5"/>
      <c r="TQ50" s="5"/>
      <c r="TR50" s="5"/>
      <c r="TS50" s="5"/>
      <c r="TT50" s="5"/>
      <c r="TU50" s="5"/>
      <c r="TV50" s="5"/>
      <c r="TW50" s="5"/>
      <c r="TX50" s="5"/>
      <c r="TY50" s="5"/>
      <c r="TZ50" s="5"/>
      <c r="UA50" s="5"/>
      <c r="UB50" s="5"/>
      <c r="UC50" s="5"/>
      <c r="UD50" s="5"/>
      <c r="UE50" s="5"/>
      <c r="UF50" s="5"/>
      <c r="UG50" s="5"/>
      <c r="UH50" s="5"/>
      <c r="UI50" s="5"/>
      <c r="UJ50" s="5"/>
      <c r="UK50" s="5"/>
      <c r="UL50" s="5"/>
      <c r="UM50" s="5"/>
      <c r="UN50" s="5"/>
      <c r="UO50" s="5"/>
      <c r="UP50" s="5"/>
      <c r="UQ50" s="5"/>
      <c r="UR50" s="5"/>
      <c r="US50" s="5"/>
      <c r="UT50" s="5"/>
      <c r="UU50" s="5"/>
      <c r="UV50" s="5"/>
      <c r="UW50" s="5"/>
      <c r="UX50" s="5"/>
      <c r="UY50" s="5"/>
      <c r="UZ50" s="5"/>
      <c r="VA50" s="5"/>
      <c r="VB50" s="5"/>
      <c r="VC50" s="5"/>
      <c r="VD50" s="5"/>
      <c r="VE50" s="5"/>
      <c r="VF50" s="5"/>
      <c r="VG50" s="5"/>
      <c r="VH50" s="5"/>
      <c r="VI50" s="5"/>
      <c r="VJ50" s="5"/>
      <c r="VK50" s="5"/>
      <c r="VL50" s="5"/>
      <c r="VM50" s="5"/>
      <c r="VN50" s="5"/>
      <c r="VO50" s="5"/>
      <c r="VP50" s="5"/>
      <c r="VQ50" s="5"/>
      <c r="VR50" s="5"/>
      <c r="VS50" s="5"/>
      <c r="VT50" s="5"/>
      <c r="VU50" s="5"/>
      <c r="VV50" s="5"/>
      <c r="VW50" s="5"/>
      <c r="VX50" s="5"/>
      <c r="VY50" s="5"/>
      <c r="VZ50" s="5"/>
      <c r="WA50" s="5"/>
      <c r="WB50" s="5"/>
      <c r="WC50" s="5"/>
      <c r="WD50" s="5"/>
      <c r="WE50" s="5"/>
      <c r="WF50" s="5"/>
      <c r="WG50" s="5"/>
      <c r="WH50" s="5"/>
      <c r="WI50" s="5"/>
      <c r="WJ50" s="5"/>
      <c r="WK50" s="5"/>
      <c r="WL50" s="5"/>
      <c r="WM50" s="5"/>
      <c r="WN50" s="5"/>
      <c r="WO50" s="5"/>
      <c r="WP50" s="5"/>
      <c r="WQ50" s="5"/>
      <c r="WR50" s="5"/>
      <c r="WS50" s="5"/>
      <c r="WT50" s="5"/>
      <c r="WU50" s="5"/>
      <c r="WV50" s="5"/>
      <c r="WW50" s="5"/>
      <c r="WX50" s="5"/>
      <c r="WY50" s="5"/>
      <c r="WZ50" s="5"/>
      <c r="XA50" s="5"/>
      <c r="XB50" s="5"/>
      <c r="XC50" s="5"/>
      <c r="XD50" s="5"/>
      <c r="XE50" s="5"/>
      <c r="XF50" s="5"/>
      <c r="XG50" s="5"/>
      <c r="XH50" s="5"/>
      <c r="XI50" s="5"/>
      <c r="XJ50" s="5"/>
      <c r="XK50" s="5"/>
      <c r="XL50" s="5"/>
      <c r="XM50" s="5"/>
      <c r="XN50" s="5"/>
      <c r="XO50" s="5"/>
      <c r="XP50" s="5"/>
      <c r="XQ50" s="5"/>
      <c r="XR50" s="5"/>
      <c r="XS50" s="5"/>
      <c r="XT50" s="5"/>
      <c r="XU50" s="5"/>
      <c r="XV50" s="5"/>
      <c r="XW50" s="5"/>
      <c r="XX50" s="5"/>
      <c r="XY50" s="5"/>
      <c r="XZ50" s="5"/>
      <c r="YA50" s="5"/>
      <c r="YB50" s="5"/>
      <c r="YC50" s="5"/>
      <c r="YD50" s="5"/>
      <c r="YE50" s="5"/>
      <c r="YF50" s="5"/>
      <c r="YG50" s="5"/>
      <c r="YH50" s="5"/>
      <c r="YI50" s="5"/>
      <c r="YJ50" s="5"/>
      <c r="YK50" s="5"/>
      <c r="YL50" s="5"/>
      <c r="YM50" s="5"/>
      <c r="YN50" s="5"/>
      <c r="YO50" s="5"/>
      <c r="YP50" s="5"/>
      <c r="YQ50" s="5"/>
      <c r="YR50" s="5"/>
      <c r="YS50" s="5"/>
      <c r="YT50" s="5"/>
      <c r="YU50" s="5"/>
      <c r="YV50" s="5"/>
      <c r="YW50" s="5"/>
      <c r="YX50" s="5"/>
      <c r="YY50" s="5"/>
      <c r="YZ50" s="5"/>
      <c r="ZA50" s="5"/>
      <c r="ZB50" s="5"/>
      <c r="ZC50" s="5"/>
      <c r="ZD50" s="5"/>
      <c r="ZE50" s="5"/>
      <c r="ZF50" s="5"/>
      <c r="ZG50" s="5"/>
      <c r="ZH50" s="5"/>
      <c r="ZI50" s="5"/>
      <c r="ZJ50" s="5"/>
      <c r="ZK50" s="5"/>
      <c r="ZL50" s="5"/>
      <c r="ZM50" s="5"/>
      <c r="ZN50" s="5"/>
      <c r="ZO50" s="5"/>
      <c r="ZP50" s="5"/>
      <c r="ZQ50" s="5"/>
      <c r="ZR50" s="5"/>
      <c r="ZS50" s="5"/>
      <c r="ZT50" s="5"/>
      <c r="ZU50" s="5"/>
      <c r="ZV50" s="5"/>
      <c r="ZW50" s="5"/>
      <c r="ZX50" s="5"/>
      <c r="ZY50" s="5"/>
      <c r="ZZ50" s="5"/>
    </row>
    <row r="51" spans="1:702" ht="26.25" x14ac:dyDescent="0.25">
      <c r="A51" s="61" t="s">
        <v>158</v>
      </c>
      <c r="B51" s="44" t="s">
        <v>168</v>
      </c>
      <c r="C51" s="35"/>
      <c r="D51" s="56">
        <v>43835</v>
      </c>
      <c r="E51" s="30" t="s">
        <v>54</v>
      </c>
      <c r="F51" s="30">
        <v>10000</v>
      </c>
      <c r="G51" s="35"/>
      <c r="H51" s="56">
        <f t="array" aca="1" ref="H51" ca="1">IF(OR($D51=Fériés,$D51=Ponts,NOT(NETWORKDAYS.INTL($D51,$D51,Chômés))),"Erreur de",IF($D51="","Absence de",IFERROR(
IF($I51="Terminé","Opération",
IF(TODAY()&lt;=$D51,$D51,
IF($I51&lt;WORKDAY.INTL(Prochaine_Echéance,IF(OR(WORKDAY.INTL(Prochaine_Echéance,0,Chômés,Tout_JF_P)=Tout_JF_P),1,0)*Sens,Chômés,Tout_JF_P),
$I51,
WORKDAY.INTL(Prochaine_Echéance,IF(OR(WORKDAY.INTL(Prochaine_Echéance,0,Chômés,Tout_JF_P)=Tout_JF_P),1,0)*Sens,Chômés,Tout_JF_P))
)),
IF($D51="","Absence de","Erreur de"))))</f>
        <v>43926</v>
      </c>
      <c r="I51" s="60" t="str">
        <f t="array" aca="1" ref="I51" ca="1">IF(OR($D51=Fériés,$D51=Ponts,NOT(NETWORKDAYS.INTL($D51,$D51,Chômés))),"date de début",IFERROR(
IF(La_Dernière_Opération&gt;EDATE($D51,100),"Perpétuel",
IF(La_Dernière_Opération&lt;TODAY(),"Terminé",La_Dernière_Opération)),IF(AND(ISNUMBER($D51),$E51=""),"périodicité","date de début")))</f>
        <v>Perpétuel</v>
      </c>
      <c r="J51" s="40" t="str">
        <f t="array" aca="1" ref="J51" ca="1">IFERROR(IF(J$4&lt;$D51,"",
IF(J$4&gt;La_Dernière_Opération,"",
IF(J$4=La_Dernière_Opération,Montant,
IF(J$4=$D51,IF(OR(J$4=Tout_JF_P,NOT(NETWORKDAYS.INTL(J$4,J$4,Chômés))),"*",Montant),
IF(_T_E=J$4,IF(OR(J$4=Tout_JF_P,NOT(NETWORKDAYS.INTL(J$4,J$4,Chômés))),"*",Montant),
IF(AND(OFFSET(J51,,-Sens)&lt;&gt;"",OR(OFFSET(J$4,,-Sens)=Tout_JF_P,NOT(NETWORKDAYS.INTL(OFFSET(J$4,,-Sens),OFFSET(J$4,,-Sens),Chômés)))),IF(OR(J$4=Tout_JF_P,NOT(NETWORKDAYS.INTL(J$4,J$4,Chômés))),"*",Montant),
"")))))),"")</f>
        <v/>
      </c>
      <c r="K51" s="40" t="str">
        <f t="array" aca="1" ref="K51" ca="1">IFERROR(IF(K$4&lt;$D51,"",
IF(K$4&gt;La_Dernière_Opération,"",
IF(K$4=La_Dernière_Opération,Montant,
IF(K$4=$D51,IF(OR(K$4=Tout_JF_P,NOT(NETWORKDAYS.INTL(K$4,K$4,Chômés))),"*",Montant),
IF(_T_E=K$4,IF(OR(K$4=Tout_JF_P,NOT(NETWORKDAYS.INTL(K$4,K$4,Chômés))),"*",Montant),
IF(AND(OFFSET(K51,,-Sens)&lt;&gt;"",OR(OFFSET(K$4,,-Sens)=Tout_JF_P,NOT(NETWORKDAYS.INTL(OFFSET(K$4,,-Sens),OFFSET(K$4,,-Sens),Chômés)))),IF(OR(K$4=Tout_JF_P,NOT(NETWORKDAYS.INTL(K$4,K$4,Chômés))),"*",Montant),
"")))))),"")</f>
        <v/>
      </c>
      <c r="L51" s="40" t="str">
        <f t="array" aca="1" ref="L51" ca="1">IFERROR(IF(L$4&lt;$D51,"",
IF(L$4&gt;La_Dernière_Opération,"",
IF(L$4=La_Dernière_Opération,Montant,
IF(L$4=$D51,IF(OR(L$4=Tout_JF_P,NOT(NETWORKDAYS.INTL(L$4,L$4,Chômés))),"*",Montant),
IF(_T_E=L$4,IF(OR(L$4=Tout_JF_P,NOT(NETWORKDAYS.INTL(L$4,L$4,Chômés))),"*",Montant),
IF(AND(OFFSET(L51,,-Sens)&lt;&gt;"",OR(OFFSET(L$4,,-Sens)=Tout_JF_P,NOT(NETWORKDAYS.INTL(OFFSET(L$4,,-Sens),OFFSET(L$4,,-Sens),Chômés)))),IF(OR(L$4=Tout_JF_P,NOT(NETWORKDAYS.INTL(L$4,L$4,Chômés))),"*",Montant),
"")))))),"")</f>
        <v/>
      </c>
      <c r="M51" s="40" t="str">
        <f t="array" aca="1" ref="M51" ca="1">IFERROR(IF(M$4&lt;$D51,"",
IF(M$4&gt;La_Dernière_Opération,"",
IF(M$4=La_Dernière_Opération,Montant,
IF(M$4=$D51,IF(OR(M$4=Tout_JF_P,NOT(NETWORKDAYS.INTL(M$4,M$4,Chômés))),"*",Montant),
IF(_T_E=M$4,IF(OR(M$4=Tout_JF_P,NOT(NETWORKDAYS.INTL(M$4,M$4,Chômés))),"*",Montant),
IF(AND(OFFSET(M51,,-Sens)&lt;&gt;"",OR(OFFSET(M$4,,-Sens)=Tout_JF_P,NOT(NETWORKDAYS.INTL(OFFSET(M$4,,-Sens),OFFSET(M$4,,-Sens),Chômés)))),IF(OR(M$4=Tout_JF_P,NOT(NETWORKDAYS.INTL(M$4,M$4,Chômés))),"*",Montant),
"")))))),"")</f>
        <v/>
      </c>
      <c r="N51" s="40" t="str">
        <f t="array" aca="1" ref="N51" ca="1">IFERROR(IF(N$4&lt;$D51,"",
IF(N$4&gt;La_Dernière_Opération,"",
IF(N$4=La_Dernière_Opération,Montant,
IF(N$4=$D51,IF(OR(N$4=Tout_JF_P,NOT(NETWORKDAYS.INTL(N$4,N$4,Chômés))),"*",Montant),
IF(_T_E=N$4,IF(OR(N$4=Tout_JF_P,NOT(NETWORKDAYS.INTL(N$4,N$4,Chômés))),"*",Montant),
IF(AND(OFFSET(N51,,-Sens)&lt;&gt;"",OR(OFFSET(N$4,,-Sens)=Tout_JF_P,NOT(NETWORKDAYS.INTL(OFFSET(N$4,,-Sens),OFFSET(N$4,,-Sens),Chômés)))),IF(OR(N$4=Tout_JF_P,NOT(NETWORKDAYS.INTL(N$4,N$4,Chômés))),"*",Montant),
"")))))),"")</f>
        <v/>
      </c>
      <c r="O51" s="40" t="str">
        <f t="array" aca="1" ref="O51" ca="1">IFERROR(IF(O$4&lt;$D51,"",
IF(O$4&gt;La_Dernière_Opération,"",
IF(O$4=La_Dernière_Opération,Montant,
IF(O$4=$D51,IF(OR(O$4=Tout_JF_P,NOT(NETWORKDAYS.INTL(O$4,O$4,Chômés))),"*",Montant),
IF(_T_E=O$4,IF(OR(O$4=Tout_JF_P,NOT(NETWORKDAYS.INTL(O$4,O$4,Chômés))),"*",Montant),
IF(AND(OFFSET(O51,,-Sens)&lt;&gt;"",OR(OFFSET(O$4,,-Sens)=Tout_JF_P,NOT(NETWORKDAYS.INTL(OFFSET(O$4,,-Sens),OFFSET(O$4,,-Sens),Chômés)))),IF(OR(O$4=Tout_JF_P,NOT(NETWORKDAYS.INTL(O$4,O$4,Chômés))),"*",Montant),
"")))))),"")</f>
        <v/>
      </c>
      <c r="P51" s="40" t="str">
        <f t="array" aca="1" ref="P51" ca="1">IFERROR(IF(P$4&lt;$D51,"",
IF(P$4&gt;La_Dernière_Opération,"",
IF(P$4=La_Dernière_Opération,Montant,
IF(P$4=$D51,IF(OR(P$4=Tout_JF_P,NOT(NETWORKDAYS.INTL(P$4,P$4,Chômés))),"*",Montant),
IF(_T_E=P$4,IF(OR(P$4=Tout_JF_P,NOT(NETWORKDAYS.INTL(P$4,P$4,Chômés))),"*",Montant),
IF(AND(OFFSET(P51,,-Sens)&lt;&gt;"",OR(OFFSET(P$4,,-Sens)=Tout_JF_P,NOT(NETWORKDAYS.INTL(OFFSET(P$4,,-Sens),OFFSET(P$4,,-Sens),Chômés)))),IF(OR(P$4=Tout_JF_P,NOT(NETWORKDAYS.INTL(P$4,P$4,Chômés))),"*",Montant),
"")))))),"")</f>
        <v/>
      </c>
      <c r="Q51" s="40" t="str">
        <f t="array" aca="1" ref="Q51" ca="1">IFERROR(IF(Q$4&lt;$D51,"",
IF(Q$4&gt;La_Dernière_Opération,"",
IF(Q$4=La_Dernière_Opération,Montant,
IF(Q$4=$D51,IF(OR(Q$4=Tout_JF_P,NOT(NETWORKDAYS.INTL(Q$4,Q$4,Chômés))),"*",Montant),
IF(_T_E=Q$4,IF(OR(Q$4=Tout_JF_P,NOT(NETWORKDAYS.INTL(Q$4,Q$4,Chômés))),"*",Montant),
IF(AND(OFFSET(Q51,,-Sens)&lt;&gt;"",OR(OFFSET(Q$4,,-Sens)=Tout_JF_P,NOT(NETWORKDAYS.INTL(OFFSET(Q$4,,-Sens),OFFSET(Q$4,,-Sens),Chômés)))),IF(OR(Q$4=Tout_JF_P,NOT(NETWORKDAYS.INTL(Q$4,Q$4,Chômés))),"*",Montant),
"")))))),"")</f>
        <v/>
      </c>
      <c r="R51" s="91" t="str">
        <f t="array" aca="1" ref="R51" ca="1">IFERROR(IF(R$4&lt;$D51,"",
IF(R$4&gt;La_Dernière_Opération,"",
IF(R$4=La_Dernière_Opération,Montant,
IF(R$4=$D51,IF(OR(R$4=Tout_JF_P,NOT(NETWORKDAYS.INTL(R$4,R$4,Chômés))),"*",Montant),
IF(_T_E=R$4,IF(OR(R$4=Tout_JF_P,NOT(NETWORKDAYS.INTL(R$4,R$4,Chômés))),"*",Montant),
IF(AND(OFFSET(R51,,-Sens)&lt;&gt;"",OR(OFFSET(R$4,,-Sens)=Tout_JF_P,NOT(NETWORKDAYS.INTL(OFFSET(R$4,,-Sens),OFFSET(R$4,,-Sens),Chômés)))),IF(OR(R$4=Tout_JF_P,NOT(NETWORKDAYS.INTL(R$4,R$4,Chômés))),"*",Montant),
"")))))),"")</f>
        <v/>
      </c>
      <c r="S51" s="91" t="str">
        <f t="array" aca="1" ref="S51" ca="1">IFERROR(IF(S$4&lt;$D51,"",
IF(S$4&gt;La_Dernière_Opération,"",
IF(S$4=La_Dernière_Opération,Montant,
IF(S$4=$D51,IF(OR(S$4=Tout_JF_P,NOT(NETWORKDAYS.INTL(S$4,S$4,Chômés))),"*",Montant),
IF(_T_E=S$4,IF(OR(S$4=Tout_JF_P,NOT(NETWORKDAYS.INTL(S$4,S$4,Chômés))),"*",Montant),
IF(AND(OFFSET(S51,,-Sens)&lt;&gt;"",OR(OFFSET(S$4,,-Sens)=Tout_JF_P,NOT(NETWORKDAYS.INTL(OFFSET(S$4,,-Sens),OFFSET(S$4,,-Sens),Chômés)))),IF(OR(S$4=Tout_JF_P,NOT(NETWORKDAYS.INTL(S$4,S$4,Chômés))),"*",Montant),
"")))))),"")</f>
        <v/>
      </c>
      <c r="T51" s="91" t="str">
        <f t="array" aca="1" ref="T51" ca="1">IFERROR(IF(T$4&lt;$D51,"",
IF(T$4&gt;La_Dernière_Opération,"",
IF(T$4=La_Dernière_Opération,Montant,
IF(T$4=$D51,IF(OR(T$4=Tout_JF_P,NOT(NETWORKDAYS.INTL(T$4,T$4,Chômés))),"*",Montant),
IF(_T_E=T$4,IF(OR(T$4=Tout_JF_P,NOT(NETWORKDAYS.INTL(T$4,T$4,Chômés))),"*",Montant),
IF(AND(OFFSET(T51,,-Sens)&lt;&gt;"",OR(OFFSET(T$4,,-Sens)=Tout_JF_P,NOT(NETWORKDAYS.INTL(OFFSET(T$4,,-Sens),OFFSET(T$4,,-Sens),Chômés)))),IF(OR(T$4=Tout_JF_P,NOT(NETWORKDAYS.INTL(T$4,T$4,Chômés))),"*",Montant),
"")))))),"")</f>
        <v/>
      </c>
      <c r="U51" s="91" t="str">
        <f t="array" aca="1" ref="U51" ca="1">IFERROR(IF(U$4&lt;$D51,"",
IF(U$4&gt;La_Dernière_Opération,"",
IF(U$4=La_Dernière_Opération,Montant,
IF(U$4=$D51,IF(OR(U$4=Tout_JF_P,NOT(NETWORKDAYS.INTL(U$4,U$4,Chômés))),"*",Montant),
IF(_T_E=U$4,IF(OR(U$4=Tout_JF_P,NOT(NETWORKDAYS.INTL(U$4,U$4,Chômés))),"*",Montant),
IF(AND(OFFSET(U51,,-Sens)&lt;&gt;"",OR(OFFSET(U$4,,-Sens)=Tout_JF_P,NOT(NETWORKDAYS.INTL(OFFSET(U$4,,-Sens),OFFSET(U$4,,-Sens),Chômés)))),IF(OR(U$4=Tout_JF_P,NOT(NETWORKDAYS.INTL(U$4,U$4,Chômés))),"*",Montant),
"")))))),"")</f>
        <v/>
      </c>
      <c r="V51" s="91" t="str">
        <f t="array" aca="1" ref="V51" ca="1">IFERROR(IF(V$4&lt;$D51,"",
IF(V$4&gt;La_Dernière_Opération,"",
IF(V$4=La_Dernière_Opération,Montant,
IF(V$4=$D51,IF(OR(V$4=Tout_JF_P,NOT(NETWORKDAYS.INTL(V$4,V$4,Chômés))),"*",Montant),
IF(_T_E=V$4,IF(OR(V$4=Tout_JF_P,NOT(NETWORKDAYS.INTL(V$4,V$4,Chômés))),"*",Montant),
IF(AND(OFFSET(V51,,-Sens)&lt;&gt;"",OR(OFFSET(V$4,,-Sens)=Tout_JF_P,NOT(NETWORKDAYS.INTL(OFFSET(V$4,,-Sens),OFFSET(V$4,,-Sens),Chômés)))),IF(OR(V$4=Tout_JF_P,NOT(NETWORKDAYS.INTL(V$4,V$4,Chômés))),"*",Montant),
"")))))),"")</f>
        <v/>
      </c>
      <c r="W51" s="91" t="str">
        <f t="array" aca="1" ref="W51" ca="1">IFERROR(IF(W$4&lt;$D51,"",
IF(W$4&gt;La_Dernière_Opération,"",
IF(W$4=La_Dernière_Opération,Montant,
IF(W$4=$D51,IF(OR(W$4=Tout_JF_P,NOT(NETWORKDAYS.INTL(W$4,W$4,Chômés))),"*",Montant),
IF(_T_E=W$4,IF(OR(W$4=Tout_JF_P,NOT(NETWORKDAYS.INTL(W$4,W$4,Chômés))),"*",Montant),
IF(AND(OFFSET(W51,,-Sens)&lt;&gt;"",OR(OFFSET(W$4,,-Sens)=Tout_JF_P,NOT(NETWORKDAYS.INTL(OFFSET(W$4,,-Sens),OFFSET(W$4,,-Sens),Chômés)))),IF(OR(W$4=Tout_JF_P,NOT(NETWORKDAYS.INTL(W$4,W$4,Chômés))),"*",Montant),
"")))))),"")</f>
        <v/>
      </c>
      <c r="X51" s="91" t="str">
        <f t="array" aca="1" ref="X51" ca="1">IFERROR(IF(X$4&lt;$D51,"",
IF(X$4&gt;La_Dernière_Opération,"",
IF(X$4=La_Dernière_Opération,Montant,
IF(X$4=$D51,IF(OR(X$4=Tout_JF_P,NOT(NETWORKDAYS.INTL(X$4,X$4,Chômés))),"*",Montant),
IF(_T_E=X$4,IF(OR(X$4=Tout_JF_P,NOT(NETWORKDAYS.INTL(X$4,X$4,Chômés))),"*",Montant),
IF(AND(OFFSET(X51,,-Sens)&lt;&gt;"",OR(OFFSET(X$4,,-Sens)=Tout_JF_P,NOT(NETWORKDAYS.INTL(OFFSET(X$4,,-Sens),OFFSET(X$4,,-Sens),Chômés)))),IF(OR(X$4=Tout_JF_P,NOT(NETWORKDAYS.INTL(X$4,X$4,Chômés))),"*",Montant),
"")))))),"")</f>
        <v/>
      </c>
      <c r="Y51" s="91" t="str">
        <f t="array" aca="1" ref="Y51" ca="1">IFERROR(IF(Y$4&lt;$D51,"",
IF(Y$4&gt;La_Dernière_Opération,"",
IF(Y$4=La_Dernière_Opération,Montant,
IF(Y$4=$D51,IF(OR(Y$4=Tout_JF_P,NOT(NETWORKDAYS.INTL(Y$4,Y$4,Chômés))),"*",Montant),
IF(_T_E=Y$4,IF(OR(Y$4=Tout_JF_P,NOT(NETWORKDAYS.INTL(Y$4,Y$4,Chômés))),"*",Montant),
IF(AND(OFFSET(Y51,,-Sens)&lt;&gt;"",OR(OFFSET(Y$4,,-Sens)=Tout_JF_P,NOT(NETWORKDAYS.INTL(OFFSET(Y$4,,-Sens),OFFSET(Y$4,,-Sens),Chômés)))),IF(OR(Y$4=Tout_JF_P,NOT(NETWORKDAYS.INTL(Y$4,Y$4,Chômés))),"*",Montant),
"")))))),"")</f>
        <v/>
      </c>
      <c r="Z51" s="91" t="str">
        <f t="array" aca="1" ref="Z51" ca="1">IFERROR(IF(Z$4&lt;$D51,"",
IF(Z$4&gt;La_Dernière_Opération,"",
IF(Z$4=La_Dernière_Opération,Montant,
IF(Z$4=$D51,IF(OR(Z$4=Tout_JF_P,NOT(NETWORKDAYS.INTL(Z$4,Z$4,Chômés))),"*",Montant),
IF(_T_E=Z$4,IF(OR(Z$4=Tout_JF_P,NOT(NETWORKDAYS.INTL(Z$4,Z$4,Chômés))),"*",Montant),
IF(AND(OFFSET(Z51,,-Sens)&lt;&gt;"",OR(OFFSET(Z$4,,-Sens)=Tout_JF_P,NOT(NETWORKDAYS.INTL(OFFSET(Z$4,,-Sens),OFFSET(Z$4,,-Sens),Chômés)))),IF(OR(Z$4=Tout_JF_P,NOT(NETWORKDAYS.INTL(Z$4,Z$4,Chômés))),"*",Montant),
"")))))),"")</f>
        <v/>
      </c>
      <c r="AA51" s="91" t="str">
        <f t="array" aca="1" ref="AA51" ca="1">IFERROR(IF(AA$4&lt;$D51,"",
IF(AA$4&gt;La_Dernière_Opération,"",
IF(AA$4=La_Dernière_Opération,Montant,
IF(AA$4=$D51,IF(OR(AA$4=Tout_JF_P,NOT(NETWORKDAYS.INTL(AA$4,AA$4,Chômés))),"*",Montant),
IF(_T_E=AA$4,IF(OR(AA$4=Tout_JF_P,NOT(NETWORKDAYS.INTL(AA$4,AA$4,Chômés))),"*",Montant),
IF(AND(OFFSET(AA51,,-Sens)&lt;&gt;"",OR(OFFSET(AA$4,,-Sens)=Tout_JF_P,NOT(NETWORKDAYS.INTL(OFFSET(AA$4,,-Sens),OFFSET(AA$4,,-Sens),Chômés)))),IF(OR(AA$4=Tout_JF_P,NOT(NETWORKDAYS.INTL(AA$4,AA$4,Chômés))),"*",Montant),
"")))))),"")</f>
        <v/>
      </c>
      <c r="AB51" s="91" t="str">
        <f t="array" aca="1" ref="AB51" ca="1">IFERROR(IF(AB$4&lt;$D51,"",
IF(AB$4&gt;La_Dernière_Opération,"",
IF(AB$4=La_Dernière_Opération,Montant,
IF(AB$4=$D51,IF(OR(AB$4=Tout_JF_P,NOT(NETWORKDAYS.INTL(AB$4,AB$4,Chômés))),"*",Montant),
IF(_T_E=AB$4,IF(OR(AB$4=Tout_JF_P,NOT(NETWORKDAYS.INTL(AB$4,AB$4,Chômés))),"*",Montant),
IF(AND(OFFSET(AB51,,-Sens)&lt;&gt;"",OR(OFFSET(AB$4,,-Sens)=Tout_JF_P,NOT(NETWORKDAYS.INTL(OFFSET(AB$4,,-Sens),OFFSET(AB$4,,-Sens),Chômés)))),IF(OR(AB$4=Tout_JF_P,NOT(NETWORKDAYS.INTL(AB$4,AB$4,Chômés))),"*",Montant),
"")))))),"")</f>
        <v/>
      </c>
      <c r="AC51" s="91" t="str">
        <f t="array" aca="1" ref="AC51" ca="1">IFERROR(IF(AC$4&lt;$D51,"",
IF(AC$4&gt;La_Dernière_Opération,"",
IF(AC$4=La_Dernière_Opération,Montant,
IF(AC$4=$D51,IF(OR(AC$4=Tout_JF_P,NOT(NETWORKDAYS.INTL(AC$4,AC$4,Chômés))),"*",Montant),
IF(_T_E=AC$4,IF(OR(AC$4=Tout_JF_P,NOT(NETWORKDAYS.INTL(AC$4,AC$4,Chômés))),"*",Montant),
IF(AND(OFFSET(AC51,,-Sens)&lt;&gt;"",OR(OFFSET(AC$4,,-Sens)=Tout_JF_P,NOT(NETWORKDAYS.INTL(OFFSET(AC$4,,-Sens),OFFSET(AC$4,,-Sens),Chômés)))),IF(OR(AC$4=Tout_JF_P,NOT(NETWORKDAYS.INTL(AC$4,AC$4,Chômés))),"*",Montant),
"")))))),"")</f>
        <v/>
      </c>
      <c r="AD51" s="91" t="str">
        <f t="array" aca="1" ref="AD51" ca="1">IFERROR(IF(AD$4&lt;$D51,"",
IF(AD$4&gt;La_Dernière_Opération,"",
IF(AD$4=La_Dernière_Opération,Montant,
IF(AD$4=$D51,IF(OR(AD$4=Tout_JF_P,NOT(NETWORKDAYS.INTL(AD$4,AD$4,Chômés))),"*",Montant),
IF(_T_E=AD$4,IF(OR(AD$4=Tout_JF_P,NOT(NETWORKDAYS.INTL(AD$4,AD$4,Chômés))),"*",Montant),
IF(AND(OFFSET(AD51,,-Sens)&lt;&gt;"",OR(OFFSET(AD$4,,-Sens)=Tout_JF_P,NOT(NETWORKDAYS.INTL(OFFSET(AD$4,,-Sens),OFFSET(AD$4,,-Sens),Chômés)))),IF(OR(AD$4=Tout_JF_P,NOT(NETWORKDAYS.INTL(AD$4,AD$4,Chômés))),"*",Montant),
"")))))),"")</f>
        <v/>
      </c>
      <c r="AE51" s="91" t="str">
        <f t="array" aca="1" ref="AE51" ca="1">IFERROR(IF(AE$4&lt;$D51,"",
IF(AE$4&gt;La_Dernière_Opération,"",
IF(AE$4=La_Dernière_Opération,Montant,
IF(AE$4=$D51,IF(OR(AE$4=Tout_JF_P,NOT(NETWORKDAYS.INTL(AE$4,AE$4,Chômés))),"*",Montant),
IF(_T_E=AE$4,IF(OR(AE$4=Tout_JF_P,NOT(NETWORKDAYS.INTL(AE$4,AE$4,Chômés))),"*",Montant),
IF(AND(OFFSET(AE51,,-Sens)&lt;&gt;"",OR(OFFSET(AE$4,,-Sens)=Tout_JF_P,NOT(NETWORKDAYS.INTL(OFFSET(AE$4,,-Sens),OFFSET(AE$4,,-Sens),Chômés)))),IF(OR(AE$4=Tout_JF_P,NOT(NETWORKDAYS.INTL(AE$4,AE$4,Chômés))),"*",Montant),
"")))))),"")</f>
        <v/>
      </c>
      <c r="AF51" s="91" t="str">
        <f t="array" aca="1" ref="AF51" ca="1">IFERROR(IF(AF$4&lt;$D51,"",
IF(AF$4&gt;La_Dernière_Opération,"",
IF(AF$4=La_Dernière_Opération,Montant,
IF(AF$4=$D51,IF(OR(AF$4=Tout_JF_P,NOT(NETWORKDAYS.INTL(AF$4,AF$4,Chômés))),"*",Montant),
IF(_T_E=AF$4,IF(OR(AF$4=Tout_JF_P,NOT(NETWORKDAYS.INTL(AF$4,AF$4,Chômés))),"*",Montant),
IF(AND(OFFSET(AF51,,-Sens)&lt;&gt;"",OR(OFFSET(AF$4,,-Sens)=Tout_JF_P,NOT(NETWORKDAYS.INTL(OFFSET(AF$4,,-Sens),OFFSET(AF$4,,-Sens),Chômés)))),IF(OR(AF$4=Tout_JF_P,NOT(NETWORKDAYS.INTL(AF$4,AF$4,Chômés))),"*",Montant),
"")))))),"")</f>
        <v/>
      </c>
      <c r="AG51" s="91" t="str">
        <f t="array" aca="1" ref="AG51" ca="1">IFERROR(IF(AG$4&lt;$D51,"",
IF(AG$4&gt;La_Dernière_Opération,"",
IF(AG$4=La_Dernière_Opération,Montant,
IF(AG$4=$D51,IF(OR(AG$4=Tout_JF_P,NOT(NETWORKDAYS.INTL(AG$4,AG$4,Chômés))),"*",Montant),
IF(_T_E=AG$4,IF(OR(AG$4=Tout_JF_P,NOT(NETWORKDAYS.INTL(AG$4,AG$4,Chômés))),"*",Montant),
IF(AND(OFFSET(AG51,,-Sens)&lt;&gt;"",OR(OFFSET(AG$4,,-Sens)=Tout_JF_P,NOT(NETWORKDAYS.INTL(OFFSET(AG$4,,-Sens),OFFSET(AG$4,,-Sens),Chômés)))),IF(OR(AG$4=Tout_JF_P,NOT(NETWORKDAYS.INTL(AG$4,AG$4,Chômés))),"*",Montant),
"")))))),"")</f>
        <v/>
      </c>
      <c r="AH51" s="91" t="str">
        <f t="array" aca="1" ref="AH51" ca="1">IFERROR(IF(AH$4&lt;$D51,"",
IF(AH$4&gt;La_Dernière_Opération,"",
IF(AH$4=La_Dernière_Opération,Montant,
IF(AH$4=$D51,IF(OR(AH$4=Tout_JF_P,NOT(NETWORKDAYS.INTL(AH$4,AH$4,Chômés))),"*",Montant),
IF(_T_E=AH$4,IF(OR(AH$4=Tout_JF_P,NOT(NETWORKDAYS.INTL(AH$4,AH$4,Chômés))),"*",Montant),
IF(AND(OFFSET(AH51,,-Sens)&lt;&gt;"",OR(OFFSET(AH$4,,-Sens)=Tout_JF_P,NOT(NETWORKDAYS.INTL(OFFSET(AH$4,,-Sens),OFFSET(AH$4,,-Sens),Chômés)))),IF(OR(AH$4=Tout_JF_P,NOT(NETWORKDAYS.INTL(AH$4,AH$4,Chômés))),"*",Montant),
"")))))),"")</f>
        <v/>
      </c>
      <c r="AI51" s="91" t="str">
        <f t="array" aca="1" ref="AI51" ca="1">IFERROR(IF(AI$4&lt;$D51,"",
IF(AI$4&gt;La_Dernière_Opération,"",
IF(AI$4=La_Dernière_Opération,Montant,
IF(AI$4=$D51,IF(OR(AI$4=Tout_JF_P,NOT(NETWORKDAYS.INTL(AI$4,AI$4,Chômés))),"*",Montant),
IF(_T_E=AI$4,IF(OR(AI$4=Tout_JF_P,NOT(NETWORKDAYS.INTL(AI$4,AI$4,Chômés))),"*",Montant),
IF(AND(OFFSET(AI51,,-Sens)&lt;&gt;"",OR(OFFSET(AI$4,,-Sens)=Tout_JF_P,NOT(NETWORKDAYS.INTL(OFFSET(AI$4,,-Sens),OFFSET(AI$4,,-Sens),Chômés)))),IF(OR(AI$4=Tout_JF_P,NOT(NETWORKDAYS.INTL(AI$4,AI$4,Chômés))),"*",Montant),
"")))))),"")</f>
        <v/>
      </c>
      <c r="AJ51" s="91" t="str">
        <f t="array" aca="1" ref="AJ51" ca="1">IFERROR(IF(AJ$4&lt;$D51,"",
IF(AJ$4&gt;La_Dernière_Opération,"",
IF(AJ$4=La_Dernière_Opération,Montant,
IF(AJ$4=$D51,IF(OR(AJ$4=Tout_JF_P,NOT(NETWORKDAYS.INTL(AJ$4,AJ$4,Chômés))),"*",Montant),
IF(_T_E=AJ$4,IF(OR(AJ$4=Tout_JF_P,NOT(NETWORKDAYS.INTL(AJ$4,AJ$4,Chômés))),"*",Montant),
IF(AND(OFFSET(AJ51,,-Sens)&lt;&gt;"",OR(OFFSET(AJ$4,,-Sens)=Tout_JF_P,NOT(NETWORKDAYS.INTL(OFFSET(AJ$4,,-Sens),OFFSET(AJ$4,,-Sens),Chômés)))),IF(OR(AJ$4=Tout_JF_P,NOT(NETWORKDAYS.INTL(AJ$4,AJ$4,Chômés))),"*",Montant),
"")))))),"")</f>
        <v/>
      </c>
      <c r="AK51" s="91" t="str">
        <f t="array" aca="1" ref="AK51" ca="1">IFERROR(IF(AK$4&lt;$D51,"",
IF(AK$4&gt;La_Dernière_Opération,"",
IF(AK$4=La_Dernière_Opération,Montant,
IF(AK$4=$D51,IF(OR(AK$4=Tout_JF_P,NOT(NETWORKDAYS.INTL(AK$4,AK$4,Chômés))),"*",Montant),
IF(_T_E=AK$4,IF(OR(AK$4=Tout_JF_P,NOT(NETWORKDAYS.INTL(AK$4,AK$4,Chômés))),"*",Montant),
IF(AND(OFFSET(AK51,,-Sens)&lt;&gt;"",OR(OFFSET(AK$4,,-Sens)=Tout_JF_P,NOT(NETWORKDAYS.INTL(OFFSET(AK$4,,-Sens),OFFSET(AK$4,,-Sens),Chômés)))),IF(OR(AK$4=Tout_JF_P,NOT(NETWORKDAYS.INTL(AK$4,AK$4,Chômés))),"*",Montant),
"")))))),"")</f>
        <v/>
      </c>
      <c r="AL51" s="91" t="str">
        <f t="array" aca="1" ref="AL51" ca="1">IFERROR(IF(AL$4&lt;$D51,"",
IF(AL$4&gt;La_Dernière_Opération,"",
IF(AL$4=La_Dernière_Opération,Montant,
IF(AL$4=$D51,IF(OR(AL$4=Tout_JF_P,NOT(NETWORKDAYS.INTL(AL$4,AL$4,Chômés))),"*",Montant),
IF(_T_E=AL$4,IF(OR(AL$4=Tout_JF_P,NOT(NETWORKDAYS.INTL(AL$4,AL$4,Chômés))),"*",Montant),
IF(AND(OFFSET(AL51,,-Sens)&lt;&gt;"",OR(OFFSET(AL$4,,-Sens)=Tout_JF_P,NOT(NETWORKDAYS.INTL(OFFSET(AL$4,,-Sens),OFFSET(AL$4,,-Sens),Chômés)))),IF(OR(AL$4=Tout_JF_P,NOT(NETWORKDAYS.INTL(AL$4,AL$4,Chômés))),"*",Montant),
"")))))),"")</f>
        <v/>
      </c>
      <c r="AM51" s="91" t="str">
        <f t="array" aca="1" ref="AM51" ca="1">IFERROR(IF(AM$4&lt;$D51,"",
IF(AM$4&gt;La_Dernière_Opération,"",
IF(AM$4=La_Dernière_Opération,Montant,
IF(AM$4=$D51,IF(OR(AM$4=Tout_JF_P,NOT(NETWORKDAYS.INTL(AM$4,AM$4,Chômés))),"*",Montant),
IF(_T_E=AM$4,IF(OR(AM$4=Tout_JF_P,NOT(NETWORKDAYS.INTL(AM$4,AM$4,Chômés))),"*",Montant),
IF(AND(OFFSET(AM51,,-Sens)&lt;&gt;"",OR(OFFSET(AM$4,,-Sens)=Tout_JF_P,NOT(NETWORKDAYS.INTL(OFFSET(AM$4,,-Sens),OFFSET(AM$4,,-Sens),Chômés)))),IF(OR(AM$4=Tout_JF_P,NOT(NETWORKDAYS.INTL(AM$4,AM$4,Chômés))),"*",Montant),
"")))))),"")</f>
        <v/>
      </c>
      <c r="AN51" s="91" t="str">
        <f t="array" aca="1" ref="AN51" ca="1">IFERROR(IF(AN$4&lt;$D51,"",
IF(AN$4&gt;La_Dernière_Opération,"",
IF(AN$4=La_Dernière_Opération,Montant,
IF(AN$4=$D51,IF(OR(AN$4=Tout_JF_P,NOT(NETWORKDAYS.INTL(AN$4,AN$4,Chômés))),"*",Montant),
IF(_T_E=AN$4,IF(OR(AN$4=Tout_JF_P,NOT(NETWORKDAYS.INTL(AN$4,AN$4,Chômés))),"*",Montant),
IF(AND(OFFSET(AN51,,-Sens)&lt;&gt;"",OR(OFFSET(AN$4,,-Sens)=Tout_JF_P,NOT(NETWORKDAYS.INTL(OFFSET(AN$4,,-Sens),OFFSET(AN$4,,-Sens),Chômés)))),IF(OR(AN$4=Tout_JF_P,NOT(NETWORKDAYS.INTL(AN$4,AN$4,Chômés))),"*",Montant),
"")))))),"")</f>
        <v/>
      </c>
      <c r="AO51" s="91" t="str">
        <f t="array" aca="1" ref="AO51" ca="1">IFERROR(IF(AO$4&lt;$D51,"",
IF(AO$4&gt;La_Dernière_Opération,"",
IF(AO$4=La_Dernière_Opération,Montant,
IF(AO$4=$D51,IF(OR(AO$4=Tout_JF_P,NOT(NETWORKDAYS.INTL(AO$4,AO$4,Chômés))),"*",Montant),
IF(_T_E=AO$4,IF(OR(AO$4=Tout_JF_P,NOT(NETWORKDAYS.INTL(AO$4,AO$4,Chômés))),"*",Montant),
IF(AND(OFFSET(AO51,,-Sens)&lt;&gt;"",OR(OFFSET(AO$4,,-Sens)=Tout_JF_P,NOT(NETWORKDAYS.INTL(OFFSET(AO$4,,-Sens),OFFSET(AO$4,,-Sens),Chômés)))),IF(OR(AO$4=Tout_JF_P,NOT(NETWORKDAYS.INTL(AO$4,AO$4,Chômés))),"*",Montant),
"")))))),"")</f>
        <v/>
      </c>
      <c r="AP51" s="91" t="str">
        <f t="array" aca="1" ref="AP51" ca="1">IFERROR(IF(AP$4&lt;$D51,"",
IF(AP$4&gt;La_Dernière_Opération,"",
IF(AP$4=La_Dernière_Opération,Montant,
IF(AP$4=$D51,IF(OR(AP$4=Tout_JF_P,NOT(NETWORKDAYS.INTL(AP$4,AP$4,Chômés))),"*",Montant),
IF(_T_E=AP$4,IF(OR(AP$4=Tout_JF_P,NOT(NETWORKDAYS.INTL(AP$4,AP$4,Chômés))),"*",Montant),
IF(AND(OFFSET(AP51,,-Sens)&lt;&gt;"",OR(OFFSET(AP$4,,-Sens)=Tout_JF_P,NOT(NETWORKDAYS.INTL(OFFSET(AP$4,,-Sens),OFFSET(AP$4,,-Sens),Chômés)))),IF(OR(AP$4=Tout_JF_P,NOT(NETWORKDAYS.INTL(AP$4,AP$4,Chômés))),"*",Montant),
"")))))),"")</f>
        <v/>
      </c>
      <c r="AQ51" s="91" t="str">
        <f t="array" aca="1" ref="AQ51" ca="1">IFERROR(IF(AQ$4&lt;$D51,"",
IF(AQ$4&gt;La_Dernière_Opération,"",
IF(AQ$4=La_Dernière_Opération,Montant,
IF(AQ$4=$D51,IF(OR(AQ$4=Tout_JF_P,NOT(NETWORKDAYS.INTL(AQ$4,AQ$4,Chômés))),"*",Montant),
IF(_T_E=AQ$4,IF(OR(AQ$4=Tout_JF_P,NOT(NETWORKDAYS.INTL(AQ$4,AQ$4,Chômés))),"*",Montant),
IF(AND(OFFSET(AQ51,,-Sens)&lt;&gt;"",OR(OFFSET(AQ$4,,-Sens)=Tout_JF_P,NOT(NETWORKDAYS.INTL(OFFSET(AQ$4,,-Sens),OFFSET(AQ$4,,-Sens),Chômés)))),IF(OR(AQ$4=Tout_JF_P,NOT(NETWORKDAYS.INTL(AQ$4,AQ$4,Chômés))),"*",Montant),
"")))))),"")</f>
        <v/>
      </c>
      <c r="AR51" s="91" t="str">
        <f t="array" aca="1" ref="AR51" ca="1">IFERROR(IF(AR$4&lt;$D51,"",
IF(AR$4&gt;La_Dernière_Opération,"",
IF(AR$4=La_Dernière_Opération,Montant,
IF(AR$4=$D51,IF(OR(AR$4=Tout_JF_P,NOT(NETWORKDAYS.INTL(AR$4,AR$4,Chômés))),"*",Montant),
IF(_T_E=AR$4,IF(OR(AR$4=Tout_JF_P,NOT(NETWORKDAYS.INTL(AR$4,AR$4,Chômés))),"*",Montant),
IF(AND(OFFSET(AR51,,-Sens)&lt;&gt;"",OR(OFFSET(AR$4,,-Sens)=Tout_JF_P,NOT(NETWORKDAYS.INTL(OFFSET(AR$4,,-Sens),OFFSET(AR$4,,-Sens),Chômés)))),IF(OR(AR$4=Tout_JF_P,NOT(NETWORKDAYS.INTL(AR$4,AR$4,Chômés))),"*",Montant),
"")))))),"")</f>
        <v/>
      </c>
      <c r="AS51" s="91" t="str">
        <f t="array" aca="1" ref="AS51" ca="1">IFERROR(IF(AS$4&lt;$D51,"",
IF(AS$4&gt;La_Dernière_Opération,"",
IF(AS$4=La_Dernière_Opération,Montant,
IF(AS$4=$D51,IF(OR(AS$4=Tout_JF_P,NOT(NETWORKDAYS.INTL(AS$4,AS$4,Chômés))),"*",Montant),
IF(_T_E=AS$4,IF(OR(AS$4=Tout_JF_P,NOT(NETWORKDAYS.INTL(AS$4,AS$4,Chômés))),"*",Montant),
IF(AND(OFFSET(AS51,,-Sens)&lt;&gt;"",OR(OFFSET(AS$4,,-Sens)=Tout_JF_P,NOT(NETWORKDAYS.INTL(OFFSET(AS$4,,-Sens),OFFSET(AS$4,,-Sens),Chômés)))),IF(OR(AS$4=Tout_JF_P,NOT(NETWORKDAYS.INTL(AS$4,AS$4,Chômés))),"*",Montant),
"")))))),"")</f>
        <v/>
      </c>
      <c r="AT51" s="91" t="str">
        <f t="array" aca="1" ref="AT51" ca="1">IFERROR(IF(AT$4&lt;$D51,"",
IF(AT$4&gt;La_Dernière_Opération,"",
IF(AT$4=La_Dernière_Opération,Montant,
IF(AT$4=$D51,IF(OR(AT$4=Tout_JF_P,NOT(NETWORKDAYS.INTL(AT$4,AT$4,Chômés))),"*",Montant),
IF(_T_E=AT$4,IF(OR(AT$4=Tout_JF_P,NOT(NETWORKDAYS.INTL(AT$4,AT$4,Chômés))),"*",Montant),
IF(AND(OFFSET(AT51,,-Sens)&lt;&gt;"",OR(OFFSET(AT$4,,-Sens)=Tout_JF_P,NOT(NETWORKDAYS.INTL(OFFSET(AT$4,,-Sens),OFFSET(AT$4,,-Sens),Chômés)))),IF(OR(AT$4=Tout_JF_P,NOT(NETWORKDAYS.INTL(AT$4,AT$4,Chômés))),"*",Montant),
"")))))),"")</f>
        <v/>
      </c>
      <c r="AU51" s="91" t="str">
        <f t="array" aca="1" ref="AU51" ca="1">IFERROR(IF(AU$4&lt;$D51,"",
IF(AU$4&gt;La_Dernière_Opération,"",
IF(AU$4=La_Dernière_Opération,Montant,
IF(AU$4=$D51,IF(OR(AU$4=Tout_JF_P,NOT(NETWORKDAYS.INTL(AU$4,AU$4,Chômés))),"*",Montant),
IF(_T_E=AU$4,IF(OR(AU$4=Tout_JF_P,NOT(NETWORKDAYS.INTL(AU$4,AU$4,Chômés))),"*",Montant),
IF(AND(OFFSET(AU51,,-Sens)&lt;&gt;"",OR(OFFSET(AU$4,,-Sens)=Tout_JF_P,NOT(NETWORKDAYS.INTL(OFFSET(AU$4,,-Sens),OFFSET(AU$4,,-Sens),Chômés)))),IF(OR(AU$4=Tout_JF_P,NOT(NETWORKDAYS.INTL(AU$4,AU$4,Chômés))),"*",Montant),
"")))))),"")</f>
        <v/>
      </c>
      <c r="AV51" s="91" t="str">
        <f t="array" aca="1" ref="AV51" ca="1">IFERROR(IF(AV$4&lt;$D51,"",
IF(AV$4&gt;La_Dernière_Opération,"",
IF(AV$4=La_Dernière_Opération,Montant,
IF(AV$4=$D51,IF(OR(AV$4=Tout_JF_P,NOT(NETWORKDAYS.INTL(AV$4,AV$4,Chômés))),"*",Montant),
IF(_T_E=AV$4,IF(OR(AV$4=Tout_JF_P,NOT(NETWORKDAYS.INTL(AV$4,AV$4,Chômés))),"*",Montant),
IF(AND(OFFSET(AV51,,-Sens)&lt;&gt;"",OR(OFFSET(AV$4,,-Sens)=Tout_JF_P,NOT(NETWORKDAYS.INTL(OFFSET(AV$4,,-Sens),OFFSET(AV$4,,-Sens),Chômés)))),IF(OR(AV$4=Tout_JF_P,NOT(NETWORKDAYS.INTL(AV$4,AV$4,Chômés))),"*",Montant),
"")))))),"")</f>
        <v/>
      </c>
      <c r="AW51" s="91" t="str">
        <f t="array" aca="1" ref="AW51" ca="1">IFERROR(IF(AW$4&lt;$D51,"",
IF(AW$4&gt;La_Dernière_Opération,"",
IF(AW$4=La_Dernière_Opération,Montant,
IF(AW$4=$D51,IF(OR(AW$4=Tout_JF_P,NOT(NETWORKDAYS.INTL(AW$4,AW$4,Chômés))),"*",Montant),
IF(_T_E=AW$4,IF(OR(AW$4=Tout_JF_P,NOT(NETWORKDAYS.INTL(AW$4,AW$4,Chômés))),"*",Montant),
IF(AND(OFFSET(AW51,,-Sens)&lt;&gt;"",OR(OFFSET(AW$4,,-Sens)=Tout_JF_P,NOT(NETWORKDAYS.INTL(OFFSET(AW$4,,-Sens),OFFSET(AW$4,,-Sens),Chômés)))),IF(OR(AW$4=Tout_JF_P,NOT(NETWORKDAYS.INTL(AW$4,AW$4,Chômés))),"*",Montant),
"")))))),"")</f>
        <v/>
      </c>
      <c r="AX51" s="91" t="str">
        <f t="array" aca="1" ref="AX51" ca="1">IFERROR(IF(AX$4&lt;$D51,"",
IF(AX$4&gt;La_Dernière_Opération,"",
IF(AX$4=La_Dernière_Opération,Montant,
IF(AX$4=$D51,IF(OR(AX$4=Tout_JF_P,NOT(NETWORKDAYS.INTL(AX$4,AX$4,Chômés))),"*",Montant),
IF(_T_E=AX$4,IF(OR(AX$4=Tout_JF_P,NOT(NETWORKDAYS.INTL(AX$4,AX$4,Chômés))),"*",Montant),
IF(AND(OFFSET(AX51,,-Sens)&lt;&gt;"",OR(OFFSET(AX$4,,-Sens)=Tout_JF_P,NOT(NETWORKDAYS.INTL(OFFSET(AX$4,,-Sens),OFFSET(AX$4,,-Sens),Chômés)))),IF(OR(AX$4=Tout_JF_P,NOT(NETWORKDAYS.INTL(AX$4,AX$4,Chômés))),"*",Montant),
"")))))),"")</f>
        <v/>
      </c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  <c r="DT51" s="5"/>
      <c r="DU51" s="5"/>
      <c r="DV51" s="5"/>
      <c r="DW51" s="5"/>
      <c r="DX51" s="5"/>
      <c r="DY51" s="5"/>
      <c r="DZ51" s="5"/>
      <c r="EA51" s="5"/>
      <c r="EB51" s="5"/>
      <c r="EC51" s="5"/>
      <c r="ED51" s="5"/>
      <c r="EE51" s="5"/>
      <c r="EF51" s="5"/>
      <c r="EG51" s="5"/>
      <c r="EH51" s="5"/>
      <c r="EI51" s="5"/>
      <c r="EJ51" s="5"/>
      <c r="EK51" s="5"/>
      <c r="EL51" s="5"/>
      <c r="EM51" s="5"/>
      <c r="EN51" s="5"/>
      <c r="EO51" s="5"/>
      <c r="EP51" s="5"/>
      <c r="EQ51" s="5"/>
      <c r="ER51" s="5"/>
      <c r="ES51" s="5"/>
      <c r="ET51" s="5"/>
      <c r="EU51" s="5"/>
      <c r="EV51" s="5"/>
      <c r="EW51" s="5"/>
      <c r="EX51" s="5"/>
      <c r="EY51" s="5"/>
      <c r="EZ51" s="5"/>
      <c r="FA51" s="5"/>
      <c r="FB51" s="5"/>
      <c r="FC51" s="5"/>
      <c r="FD51" s="5"/>
      <c r="FE51" s="5"/>
      <c r="FF51" s="5"/>
      <c r="FG51" s="5"/>
      <c r="FH51" s="5"/>
      <c r="FI51" s="5"/>
      <c r="FJ51" s="5"/>
      <c r="FK51" s="5"/>
      <c r="FL51" s="5"/>
      <c r="FM51" s="5"/>
      <c r="FN51" s="5"/>
      <c r="FO51" s="5"/>
      <c r="FP51" s="5"/>
      <c r="FQ51" s="5"/>
      <c r="FR51" s="5"/>
      <c r="FS51" s="5"/>
      <c r="FT51" s="5"/>
      <c r="FU51" s="5"/>
      <c r="FV51" s="5"/>
      <c r="FW51" s="5"/>
      <c r="FX51" s="5"/>
      <c r="FY51" s="5"/>
      <c r="FZ51" s="5"/>
      <c r="GA51" s="5"/>
      <c r="GB51" s="5"/>
      <c r="GC51" s="5"/>
      <c r="GD51" s="5"/>
      <c r="GE51" s="5"/>
      <c r="GF51" s="5"/>
      <c r="GG51" s="5"/>
      <c r="GH51" s="5"/>
      <c r="GI51" s="5"/>
      <c r="GJ51" s="5"/>
      <c r="GK51" s="5"/>
      <c r="GL51" s="5"/>
      <c r="GM51" s="5"/>
      <c r="GN51" s="5"/>
      <c r="GO51" s="5"/>
      <c r="GP51" s="5"/>
      <c r="GQ51" s="5"/>
      <c r="GR51" s="5"/>
      <c r="GS51" s="5"/>
      <c r="GT51" s="5"/>
      <c r="GU51" s="5"/>
      <c r="GV51" s="5"/>
      <c r="GW51" s="5"/>
      <c r="GX51" s="5"/>
      <c r="GY51" s="5"/>
      <c r="GZ51" s="5"/>
      <c r="HA51" s="5"/>
      <c r="HB51" s="5"/>
      <c r="HC51" s="5"/>
      <c r="HD51" s="5"/>
      <c r="HE51" s="5"/>
      <c r="HF51" s="5"/>
      <c r="HG51" s="5"/>
      <c r="HH51" s="5"/>
      <c r="HI51" s="5"/>
      <c r="HJ51" s="5"/>
      <c r="HK51" s="5"/>
      <c r="HL51" s="5"/>
      <c r="HM51" s="5"/>
      <c r="HN51" s="5"/>
      <c r="HO51" s="5"/>
      <c r="HP51" s="5"/>
      <c r="HQ51" s="5"/>
      <c r="HR51" s="5"/>
      <c r="HS51" s="5"/>
      <c r="HT51" s="5"/>
      <c r="HU51" s="5"/>
      <c r="HV51" s="5"/>
      <c r="HW51" s="5"/>
      <c r="HX51" s="5"/>
      <c r="HY51" s="5"/>
      <c r="HZ51" s="5"/>
      <c r="IA51" s="5"/>
      <c r="IB51" s="5"/>
      <c r="IC51" s="5"/>
      <c r="ID51" s="5"/>
      <c r="IE51" s="5"/>
      <c r="IF51" s="5"/>
      <c r="IG51" s="5"/>
      <c r="IH51" s="5"/>
      <c r="II51" s="5"/>
      <c r="IJ51" s="5"/>
      <c r="IK51" s="5"/>
      <c r="IL51" s="5"/>
      <c r="IM51" s="5"/>
      <c r="IN51" s="5"/>
      <c r="IO51" s="5"/>
      <c r="IP51" s="5"/>
      <c r="IQ51" s="5"/>
      <c r="IR51" s="5"/>
      <c r="IS51" s="5"/>
      <c r="IT51" s="5"/>
      <c r="IU51" s="5"/>
      <c r="IV51" s="5"/>
      <c r="IW51" s="5"/>
      <c r="IX51" s="5"/>
      <c r="IY51" s="5"/>
      <c r="IZ51" s="5"/>
      <c r="JA51" s="5"/>
      <c r="JB51" s="5"/>
      <c r="JC51" s="5"/>
      <c r="JD51" s="5"/>
      <c r="JE51" s="5"/>
      <c r="JF51" s="5"/>
      <c r="JG51" s="5"/>
      <c r="JH51" s="5"/>
      <c r="JI51" s="5"/>
      <c r="JJ51" s="5"/>
      <c r="JK51" s="5"/>
      <c r="JL51" s="5"/>
      <c r="JM51" s="5"/>
      <c r="JN51" s="5"/>
      <c r="JO51" s="5"/>
      <c r="JP51" s="5"/>
      <c r="JQ51" s="5"/>
      <c r="JR51" s="5"/>
      <c r="JS51" s="5"/>
      <c r="JT51" s="5"/>
      <c r="JU51" s="5"/>
      <c r="JV51" s="5"/>
      <c r="JW51" s="5"/>
      <c r="JX51" s="5"/>
      <c r="JY51" s="5"/>
      <c r="JZ51" s="5"/>
      <c r="KA51" s="5"/>
      <c r="KB51" s="5"/>
      <c r="KC51" s="5"/>
      <c r="KD51" s="5"/>
      <c r="KE51" s="5"/>
      <c r="KF51" s="5"/>
      <c r="KG51" s="5"/>
      <c r="KH51" s="5"/>
      <c r="KI51" s="5"/>
      <c r="KJ51" s="5"/>
      <c r="KK51" s="5"/>
      <c r="KL51" s="5"/>
      <c r="KM51" s="5"/>
      <c r="KN51" s="5"/>
      <c r="KO51" s="5"/>
      <c r="KP51" s="5"/>
      <c r="KQ51" s="5"/>
      <c r="KR51" s="5"/>
      <c r="KS51" s="5"/>
      <c r="KT51" s="5"/>
      <c r="KU51" s="5"/>
      <c r="KV51" s="5"/>
      <c r="KW51" s="5"/>
      <c r="KX51" s="5"/>
      <c r="KY51" s="5"/>
      <c r="KZ51" s="5"/>
      <c r="LA51" s="5"/>
      <c r="LB51" s="5"/>
      <c r="LC51" s="5"/>
      <c r="LD51" s="5"/>
      <c r="LE51" s="5"/>
      <c r="LF51" s="5"/>
      <c r="LG51" s="5"/>
      <c r="LH51" s="5"/>
      <c r="LI51" s="5"/>
      <c r="LJ51" s="5"/>
      <c r="LK51" s="5"/>
      <c r="LL51" s="5"/>
      <c r="LM51" s="5"/>
      <c r="LN51" s="5"/>
      <c r="LO51" s="5"/>
      <c r="LP51" s="5"/>
      <c r="LQ51" s="5"/>
      <c r="LR51" s="5"/>
      <c r="LS51" s="5"/>
      <c r="LT51" s="5"/>
      <c r="LU51" s="5"/>
      <c r="LV51" s="5"/>
      <c r="LW51" s="5"/>
      <c r="LX51" s="5"/>
      <c r="LY51" s="5"/>
      <c r="LZ51" s="5"/>
      <c r="MA51" s="5"/>
      <c r="MB51" s="5"/>
      <c r="MC51" s="5"/>
      <c r="MD51" s="5"/>
      <c r="ME51" s="5"/>
      <c r="MF51" s="5"/>
      <c r="MG51" s="5"/>
      <c r="MH51" s="5"/>
      <c r="MI51" s="5"/>
      <c r="MJ51" s="5"/>
      <c r="MK51" s="5"/>
      <c r="ML51" s="5"/>
      <c r="MM51" s="5"/>
      <c r="MN51" s="5"/>
      <c r="MO51" s="5"/>
      <c r="MP51" s="5"/>
      <c r="MQ51" s="5"/>
      <c r="MR51" s="5"/>
      <c r="MS51" s="5"/>
      <c r="MT51" s="5"/>
      <c r="MU51" s="5"/>
      <c r="MV51" s="5"/>
      <c r="MW51" s="5"/>
      <c r="MX51" s="5"/>
      <c r="MY51" s="5"/>
      <c r="MZ51" s="5"/>
      <c r="NA51" s="5"/>
      <c r="NB51" s="5"/>
      <c r="NC51" s="5"/>
      <c r="ND51" s="5"/>
      <c r="NE51" s="5"/>
      <c r="NF51" s="5"/>
      <c r="NG51" s="5"/>
      <c r="NH51" s="5"/>
      <c r="NI51" s="5"/>
      <c r="NJ51" s="5"/>
      <c r="NK51" s="5"/>
      <c r="NL51" s="5"/>
      <c r="NM51" s="5"/>
      <c r="NN51" s="5"/>
      <c r="NO51" s="5"/>
      <c r="NP51" s="5"/>
      <c r="NQ51" s="5"/>
      <c r="NR51" s="5"/>
      <c r="NS51" s="5"/>
      <c r="NT51" s="5"/>
      <c r="NU51" s="5"/>
      <c r="NV51" s="5"/>
      <c r="NW51" s="5"/>
      <c r="NX51" s="5"/>
      <c r="NY51" s="5"/>
      <c r="NZ51" s="5"/>
      <c r="OA51" s="5"/>
      <c r="OB51" s="5"/>
      <c r="OC51" s="5"/>
      <c r="OD51" s="5"/>
      <c r="OE51" s="5"/>
      <c r="OF51" s="5"/>
      <c r="OG51" s="5"/>
      <c r="OH51" s="5"/>
      <c r="OI51" s="5"/>
      <c r="OJ51" s="5"/>
      <c r="OK51" s="5"/>
      <c r="OL51" s="5"/>
      <c r="OM51" s="5"/>
      <c r="ON51" s="5"/>
      <c r="OO51" s="5"/>
      <c r="OP51" s="5"/>
      <c r="OQ51" s="5"/>
      <c r="OR51" s="5"/>
      <c r="OS51" s="5"/>
      <c r="OT51" s="5"/>
      <c r="OU51" s="5"/>
      <c r="OV51" s="5"/>
      <c r="OW51" s="5"/>
      <c r="OX51" s="5"/>
      <c r="OY51" s="5"/>
      <c r="OZ51" s="5"/>
      <c r="PA51" s="5"/>
      <c r="PB51" s="5"/>
      <c r="PC51" s="5"/>
      <c r="PD51" s="5"/>
      <c r="PE51" s="5"/>
      <c r="PF51" s="5"/>
      <c r="PG51" s="5"/>
      <c r="PH51" s="5"/>
      <c r="PI51" s="5"/>
      <c r="PJ51" s="5"/>
      <c r="PK51" s="5"/>
      <c r="PL51" s="5"/>
      <c r="PM51" s="5"/>
      <c r="PN51" s="5"/>
      <c r="PO51" s="5"/>
      <c r="PP51" s="5"/>
      <c r="PQ51" s="5"/>
      <c r="PR51" s="5"/>
      <c r="PS51" s="5"/>
      <c r="PT51" s="5"/>
      <c r="PU51" s="5"/>
      <c r="PV51" s="5"/>
      <c r="PW51" s="5"/>
      <c r="PX51" s="5"/>
      <c r="PY51" s="5"/>
      <c r="PZ51" s="5"/>
      <c r="QA51" s="5"/>
      <c r="QB51" s="5"/>
      <c r="QC51" s="5"/>
      <c r="QD51" s="5"/>
      <c r="QE51" s="5"/>
      <c r="QF51" s="5"/>
      <c r="QG51" s="5"/>
      <c r="QH51" s="5"/>
      <c r="QI51" s="5"/>
      <c r="QJ51" s="5"/>
      <c r="QK51" s="5"/>
      <c r="QL51" s="5"/>
      <c r="QM51" s="5"/>
      <c r="QN51" s="5"/>
      <c r="QO51" s="5"/>
      <c r="QP51" s="5"/>
      <c r="QQ51" s="5"/>
      <c r="QR51" s="5"/>
      <c r="QS51" s="5"/>
      <c r="QT51" s="5"/>
      <c r="QU51" s="5"/>
      <c r="QV51" s="5"/>
      <c r="QW51" s="5"/>
      <c r="QX51" s="5"/>
      <c r="QY51" s="5"/>
      <c r="QZ51" s="5"/>
      <c r="RA51" s="5"/>
      <c r="RB51" s="5"/>
      <c r="RC51" s="5"/>
      <c r="RD51" s="5"/>
      <c r="RE51" s="5"/>
      <c r="RF51" s="5"/>
      <c r="RG51" s="5"/>
      <c r="RH51" s="5"/>
      <c r="RI51" s="5"/>
      <c r="RJ51" s="5"/>
      <c r="RK51" s="5"/>
      <c r="RL51" s="5"/>
      <c r="RM51" s="5"/>
      <c r="RN51" s="5"/>
      <c r="RO51" s="5"/>
      <c r="RP51" s="5"/>
      <c r="RQ51" s="5"/>
      <c r="RR51" s="5"/>
      <c r="RS51" s="5"/>
      <c r="RT51" s="5"/>
      <c r="RU51" s="5"/>
      <c r="RV51" s="5"/>
      <c r="RW51" s="5"/>
      <c r="RX51" s="5"/>
      <c r="RY51" s="5"/>
      <c r="RZ51" s="5"/>
      <c r="SA51" s="5"/>
      <c r="SB51" s="5"/>
      <c r="SC51" s="5"/>
      <c r="SD51" s="5"/>
      <c r="SE51" s="5"/>
      <c r="SF51" s="5"/>
      <c r="SG51" s="5"/>
      <c r="SH51" s="5"/>
      <c r="SI51" s="5"/>
      <c r="SJ51" s="5"/>
      <c r="SK51" s="5"/>
      <c r="SL51" s="5"/>
      <c r="SM51" s="5"/>
      <c r="SN51" s="5"/>
      <c r="SO51" s="5"/>
      <c r="SP51" s="5"/>
      <c r="SQ51" s="5"/>
      <c r="SR51" s="5"/>
      <c r="SS51" s="5"/>
      <c r="ST51" s="5"/>
      <c r="SU51" s="5"/>
      <c r="SV51" s="5"/>
      <c r="SW51" s="5"/>
      <c r="SX51" s="5"/>
      <c r="SY51" s="5"/>
      <c r="SZ51" s="5"/>
      <c r="TA51" s="5"/>
      <c r="TB51" s="5"/>
      <c r="TC51" s="5"/>
      <c r="TD51" s="5"/>
      <c r="TE51" s="5"/>
      <c r="TF51" s="5"/>
      <c r="TG51" s="5"/>
      <c r="TH51" s="5"/>
      <c r="TI51" s="5"/>
      <c r="TJ51" s="5"/>
      <c r="TK51" s="5"/>
      <c r="TL51" s="5"/>
      <c r="TM51" s="5"/>
      <c r="TN51" s="5"/>
      <c r="TO51" s="5"/>
      <c r="TP51" s="5"/>
      <c r="TQ51" s="5"/>
      <c r="TR51" s="5"/>
      <c r="TS51" s="5"/>
      <c r="TT51" s="5"/>
      <c r="TU51" s="5"/>
      <c r="TV51" s="5"/>
      <c r="TW51" s="5"/>
      <c r="TX51" s="5"/>
      <c r="TY51" s="5"/>
      <c r="TZ51" s="5"/>
      <c r="UA51" s="5"/>
      <c r="UB51" s="5"/>
      <c r="UC51" s="5"/>
      <c r="UD51" s="5"/>
      <c r="UE51" s="5"/>
      <c r="UF51" s="5"/>
      <c r="UG51" s="5"/>
      <c r="UH51" s="5"/>
      <c r="UI51" s="5"/>
      <c r="UJ51" s="5"/>
      <c r="UK51" s="5"/>
      <c r="UL51" s="5"/>
      <c r="UM51" s="5"/>
      <c r="UN51" s="5"/>
      <c r="UO51" s="5"/>
      <c r="UP51" s="5"/>
      <c r="UQ51" s="5"/>
      <c r="UR51" s="5"/>
      <c r="US51" s="5"/>
      <c r="UT51" s="5"/>
      <c r="UU51" s="5"/>
      <c r="UV51" s="5"/>
      <c r="UW51" s="5"/>
      <c r="UX51" s="5"/>
      <c r="UY51" s="5"/>
      <c r="UZ51" s="5"/>
      <c r="VA51" s="5"/>
      <c r="VB51" s="5"/>
      <c r="VC51" s="5"/>
      <c r="VD51" s="5"/>
      <c r="VE51" s="5"/>
      <c r="VF51" s="5"/>
      <c r="VG51" s="5"/>
      <c r="VH51" s="5"/>
      <c r="VI51" s="5"/>
      <c r="VJ51" s="5"/>
      <c r="VK51" s="5"/>
      <c r="VL51" s="5"/>
      <c r="VM51" s="5"/>
      <c r="VN51" s="5"/>
      <c r="VO51" s="5"/>
      <c r="VP51" s="5"/>
      <c r="VQ51" s="5"/>
      <c r="VR51" s="5"/>
      <c r="VS51" s="5"/>
      <c r="VT51" s="5"/>
      <c r="VU51" s="5"/>
      <c r="VV51" s="5"/>
      <c r="VW51" s="5"/>
      <c r="VX51" s="5"/>
      <c r="VY51" s="5"/>
      <c r="VZ51" s="5"/>
      <c r="WA51" s="5"/>
      <c r="WB51" s="5"/>
      <c r="WC51" s="5"/>
      <c r="WD51" s="5"/>
      <c r="WE51" s="5"/>
      <c r="WF51" s="5"/>
      <c r="WG51" s="5"/>
      <c r="WH51" s="5"/>
      <c r="WI51" s="5"/>
      <c r="WJ51" s="5"/>
      <c r="WK51" s="5"/>
      <c r="WL51" s="5"/>
      <c r="WM51" s="5"/>
      <c r="WN51" s="5"/>
      <c r="WO51" s="5"/>
      <c r="WP51" s="5"/>
      <c r="WQ51" s="5"/>
      <c r="WR51" s="5"/>
      <c r="WS51" s="5"/>
      <c r="WT51" s="5"/>
      <c r="WU51" s="5"/>
      <c r="WV51" s="5"/>
      <c r="WW51" s="5"/>
      <c r="WX51" s="5"/>
      <c r="WY51" s="5"/>
      <c r="WZ51" s="5"/>
      <c r="XA51" s="5"/>
      <c r="XB51" s="5"/>
      <c r="XC51" s="5"/>
      <c r="XD51" s="5"/>
      <c r="XE51" s="5"/>
      <c r="XF51" s="5"/>
      <c r="XG51" s="5"/>
      <c r="XH51" s="5"/>
      <c r="XI51" s="5"/>
      <c r="XJ51" s="5"/>
      <c r="XK51" s="5"/>
      <c r="XL51" s="5"/>
      <c r="XM51" s="5"/>
      <c r="XN51" s="5"/>
      <c r="XO51" s="5"/>
      <c r="XP51" s="5"/>
      <c r="XQ51" s="5"/>
      <c r="XR51" s="5"/>
      <c r="XS51" s="5"/>
      <c r="XT51" s="5"/>
      <c r="XU51" s="5"/>
      <c r="XV51" s="5"/>
      <c r="XW51" s="5"/>
      <c r="XX51" s="5"/>
      <c r="XY51" s="5"/>
      <c r="XZ51" s="5"/>
      <c r="YA51" s="5"/>
      <c r="YB51" s="5"/>
      <c r="YC51" s="5"/>
      <c r="YD51" s="5"/>
      <c r="YE51" s="5"/>
      <c r="YF51" s="5"/>
      <c r="YG51" s="5"/>
      <c r="YH51" s="5"/>
      <c r="YI51" s="5"/>
      <c r="YJ51" s="5"/>
      <c r="YK51" s="5"/>
      <c r="YL51" s="5"/>
      <c r="YM51" s="5"/>
      <c r="YN51" s="5"/>
      <c r="YO51" s="5"/>
      <c r="YP51" s="5"/>
      <c r="YQ51" s="5"/>
      <c r="YR51" s="5"/>
      <c r="YS51" s="5"/>
      <c r="YT51" s="5"/>
      <c r="YU51" s="5"/>
      <c r="YV51" s="5"/>
      <c r="YW51" s="5"/>
      <c r="YX51" s="5"/>
      <c r="YY51" s="5"/>
      <c r="YZ51" s="5"/>
      <c r="ZA51" s="5"/>
      <c r="ZB51" s="5"/>
      <c r="ZC51" s="5"/>
      <c r="ZD51" s="5"/>
      <c r="ZE51" s="5"/>
      <c r="ZF51" s="5"/>
      <c r="ZG51" s="5"/>
      <c r="ZH51" s="5"/>
      <c r="ZI51" s="5"/>
      <c r="ZJ51" s="5"/>
      <c r="ZK51" s="5"/>
      <c r="ZL51" s="5"/>
      <c r="ZM51" s="5"/>
      <c r="ZN51" s="5"/>
      <c r="ZO51" s="5"/>
      <c r="ZP51" s="5"/>
      <c r="ZQ51" s="5"/>
      <c r="ZR51" s="5"/>
      <c r="ZS51" s="5"/>
      <c r="ZT51" s="5"/>
      <c r="ZU51" s="5"/>
      <c r="ZV51" s="5"/>
      <c r="ZW51" s="5"/>
      <c r="ZX51" s="5"/>
      <c r="ZY51" s="5"/>
      <c r="ZZ51" s="5"/>
    </row>
    <row r="52" spans="1:702" ht="26.25" x14ac:dyDescent="0.25">
      <c r="A52" s="61" t="s">
        <v>159</v>
      </c>
      <c r="B52" s="44" t="s">
        <v>168</v>
      </c>
      <c r="C52" s="35"/>
      <c r="D52" s="56">
        <v>43847</v>
      </c>
      <c r="E52" s="30" t="s">
        <v>54</v>
      </c>
      <c r="F52" s="30">
        <v>10000</v>
      </c>
      <c r="G52" s="35"/>
      <c r="H52" s="56">
        <f t="array" aca="1" ref="H52" ca="1">IF(OR($D52=Fériés,$D52=Ponts,NOT(NETWORKDAYS.INTL($D52,$D52,Chômés))),"Erreur de",IF($D52="","Absence de",IFERROR(
IF($I52="Terminé","Opération",
IF(TODAY()&lt;=$D52,$D52,
IF($I52&lt;WORKDAY.INTL(Prochaine_Echéance,IF(OR(WORKDAY.INTL(Prochaine_Echéance,0,Chômés,Tout_JF_P)=Tout_JF_P),1,0)*Sens,Chômés,Tout_JF_P),
$I52,
WORKDAY.INTL(Prochaine_Echéance,IF(OR(WORKDAY.INTL(Prochaine_Echéance,0,Chômés,Tout_JF_P)=Tout_JF_P),1,0)*Sens,Chômés,Tout_JF_P))
)),
IF($D52="","Absence de","Erreur de"))))</f>
        <v>43938</v>
      </c>
      <c r="I52" s="60" t="str">
        <f t="array" aca="1" ref="I52" ca="1">IF(OR($D52=Fériés,$D52=Ponts,NOT(NETWORKDAYS.INTL($D52,$D52,Chômés))),"date de début",IFERROR(
IF(La_Dernière_Opération&gt;EDATE($D52,100),"Perpétuel",
IF(La_Dernière_Opération&lt;TODAY(),"Terminé",La_Dernière_Opération)),IF(AND(ISNUMBER($D52),$E52=""),"périodicité","date de début")))</f>
        <v>Perpétuel</v>
      </c>
      <c r="J52" s="40" t="str">
        <f t="array" aca="1" ref="J52" ca="1">IFERROR(IF(J$4&lt;$D52,"",
IF(J$4&gt;La_Dernière_Opération,"",
IF(J$4=La_Dernière_Opération,Montant,
IF(J$4=$D52,IF(OR(J$4=Tout_JF_P,NOT(NETWORKDAYS.INTL(J$4,J$4,Chômés))),"*",Montant),
IF(_T_E=J$4,IF(OR(J$4=Tout_JF_P,NOT(NETWORKDAYS.INTL(J$4,J$4,Chômés))),"*",Montant),
IF(AND(OFFSET(J52,,-Sens)&lt;&gt;"",OR(OFFSET(J$4,,-Sens)=Tout_JF_P,NOT(NETWORKDAYS.INTL(OFFSET(J$4,,-Sens),OFFSET(J$4,,-Sens),Chômés)))),IF(OR(J$4=Tout_JF_P,NOT(NETWORKDAYS.INTL(J$4,J$4,Chômés))),"*",Montant),
"")))))),"")</f>
        <v/>
      </c>
      <c r="K52" s="40" t="str">
        <f t="array" aca="1" ref="K52" ca="1">IFERROR(IF(K$4&lt;$D52,"",
IF(K$4&gt;La_Dernière_Opération,"",
IF(K$4=La_Dernière_Opération,Montant,
IF(K$4=$D52,IF(OR(K$4=Tout_JF_P,NOT(NETWORKDAYS.INTL(K$4,K$4,Chômés))),"*",Montant),
IF(_T_E=K$4,IF(OR(K$4=Tout_JF_P,NOT(NETWORKDAYS.INTL(K$4,K$4,Chômés))),"*",Montant),
IF(AND(OFFSET(K52,,-Sens)&lt;&gt;"",OR(OFFSET(K$4,,-Sens)=Tout_JF_P,NOT(NETWORKDAYS.INTL(OFFSET(K$4,,-Sens),OFFSET(K$4,,-Sens),Chômés)))),IF(OR(K$4=Tout_JF_P,NOT(NETWORKDAYS.INTL(K$4,K$4,Chômés))),"*",Montant),
"")))))),"")</f>
        <v/>
      </c>
      <c r="L52" s="40" t="str">
        <f t="array" aca="1" ref="L52" ca="1">IFERROR(IF(L$4&lt;$D52,"",
IF(L$4&gt;La_Dernière_Opération,"",
IF(L$4=La_Dernière_Opération,Montant,
IF(L$4=$D52,IF(OR(L$4=Tout_JF_P,NOT(NETWORKDAYS.INTL(L$4,L$4,Chômés))),"*",Montant),
IF(_T_E=L$4,IF(OR(L$4=Tout_JF_P,NOT(NETWORKDAYS.INTL(L$4,L$4,Chômés))),"*",Montant),
IF(AND(OFFSET(L52,,-Sens)&lt;&gt;"",OR(OFFSET(L$4,,-Sens)=Tout_JF_P,NOT(NETWORKDAYS.INTL(OFFSET(L$4,,-Sens),OFFSET(L$4,,-Sens),Chômés)))),IF(OR(L$4=Tout_JF_P,NOT(NETWORKDAYS.INTL(L$4,L$4,Chômés))),"*",Montant),
"")))))),"")</f>
        <v/>
      </c>
      <c r="M52" s="40" t="str">
        <f t="array" aca="1" ref="M52" ca="1">IFERROR(IF(M$4&lt;$D52,"",
IF(M$4&gt;La_Dernière_Opération,"",
IF(M$4=La_Dernière_Opération,Montant,
IF(M$4=$D52,IF(OR(M$4=Tout_JF_P,NOT(NETWORKDAYS.INTL(M$4,M$4,Chômés))),"*",Montant),
IF(_T_E=M$4,IF(OR(M$4=Tout_JF_P,NOT(NETWORKDAYS.INTL(M$4,M$4,Chômés))),"*",Montant),
IF(AND(OFFSET(M52,,-Sens)&lt;&gt;"",OR(OFFSET(M$4,,-Sens)=Tout_JF_P,NOT(NETWORKDAYS.INTL(OFFSET(M$4,,-Sens),OFFSET(M$4,,-Sens),Chômés)))),IF(OR(M$4=Tout_JF_P,NOT(NETWORKDAYS.INTL(M$4,M$4,Chômés))),"*",Montant),
"")))))),"")</f>
        <v/>
      </c>
      <c r="N52" s="40" t="str">
        <f t="array" aca="1" ref="N52" ca="1">IFERROR(IF(N$4&lt;$D52,"",
IF(N$4&gt;La_Dernière_Opération,"",
IF(N$4=La_Dernière_Opération,Montant,
IF(N$4=$D52,IF(OR(N$4=Tout_JF_P,NOT(NETWORKDAYS.INTL(N$4,N$4,Chômés))),"*",Montant),
IF(_T_E=N$4,IF(OR(N$4=Tout_JF_P,NOT(NETWORKDAYS.INTL(N$4,N$4,Chômés))),"*",Montant),
IF(AND(OFFSET(N52,,-Sens)&lt;&gt;"",OR(OFFSET(N$4,,-Sens)=Tout_JF_P,NOT(NETWORKDAYS.INTL(OFFSET(N$4,,-Sens),OFFSET(N$4,,-Sens),Chômés)))),IF(OR(N$4=Tout_JF_P,NOT(NETWORKDAYS.INTL(N$4,N$4,Chômés))),"*",Montant),
"")))))),"")</f>
        <v/>
      </c>
      <c r="O52" s="40" t="str">
        <f t="array" aca="1" ref="O52" ca="1">IFERROR(IF(O$4&lt;$D52,"",
IF(O$4&gt;La_Dernière_Opération,"",
IF(O$4=La_Dernière_Opération,Montant,
IF(O$4=$D52,IF(OR(O$4=Tout_JF_P,NOT(NETWORKDAYS.INTL(O$4,O$4,Chômés))),"*",Montant),
IF(_T_E=O$4,IF(OR(O$4=Tout_JF_P,NOT(NETWORKDAYS.INTL(O$4,O$4,Chômés))),"*",Montant),
IF(AND(OFFSET(O52,,-Sens)&lt;&gt;"",OR(OFFSET(O$4,,-Sens)=Tout_JF_P,NOT(NETWORKDAYS.INTL(OFFSET(O$4,,-Sens),OFFSET(O$4,,-Sens),Chômés)))),IF(OR(O$4=Tout_JF_P,NOT(NETWORKDAYS.INTL(O$4,O$4,Chômés))),"*",Montant),
"")))))),"")</f>
        <v/>
      </c>
      <c r="P52" s="40" t="str">
        <f t="array" aca="1" ref="P52" ca="1">IFERROR(IF(P$4&lt;$D52,"",
IF(P$4&gt;La_Dernière_Opération,"",
IF(P$4=La_Dernière_Opération,Montant,
IF(P$4=$D52,IF(OR(P$4=Tout_JF_P,NOT(NETWORKDAYS.INTL(P$4,P$4,Chômés))),"*",Montant),
IF(_T_E=P$4,IF(OR(P$4=Tout_JF_P,NOT(NETWORKDAYS.INTL(P$4,P$4,Chômés))),"*",Montant),
IF(AND(OFFSET(P52,,-Sens)&lt;&gt;"",OR(OFFSET(P$4,,-Sens)=Tout_JF_P,NOT(NETWORKDAYS.INTL(OFFSET(P$4,,-Sens),OFFSET(P$4,,-Sens),Chômés)))),IF(OR(P$4=Tout_JF_P,NOT(NETWORKDAYS.INTL(P$4,P$4,Chômés))),"*",Montant),
"")))))),"")</f>
        <v/>
      </c>
      <c r="Q52" s="40" t="str">
        <f t="array" aca="1" ref="Q52" ca="1">IFERROR(IF(Q$4&lt;$D52,"",
IF(Q$4&gt;La_Dernière_Opération,"",
IF(Q$4=La_Dernière_Opération,Montant,
IF(Q$4=$D52,IF(OR(Q$4=Tout_JF_P,NOT(NETWORKDAYS.INTL(Q$4,Q$4,Chômés))),"*",Montant),
IF(_T_E=Q$4,IF(OR(Q$4=Tout_JF_P,NOT(NETWORKDAYS.INTL(Q$4,Q$4,Chômés))),"*",Montant),
IF(AND(OFFSET(Q52,,-Sens)&lt;&gt;"",OR(OFFSET(Q$4,,-Sens)=Tout_JF_P,NOT(NETWORKDAYS.INTL(OFFSET(Q$4,,-Sens),OFFSET(Q$4,,-Sens),Chômés)))),IF(OR(Q$4=Tout_JF_P,NOT(NETWORKDAYS.INTL(Q$4,Q$4,Chômés))),"*",Montant),
"")))))),"")</f>
        <v/>
      </c>
      <c r="R52" s="91" t="str">
        <f t="array" aca="1" ref="R52" ca="1">IFERROR(IF(R$4&lt;$D52,"",
IF(R$4&gt;La_Dernière_Opération,"",
IF(R$4=La_Dernière_Opération,Montant,
IF(R$4=$D52,IF(OR(R$4=Tout_JF_P,NOT(NETWORKDAYS.INTL(R$4,R$4,Chômés))),"*",Montant),
IF(_T_E=R$4,IF(OR(R$4=Tout_JF_P,NOT(NETWORKDAYS.INTL(R$4,R$4,Chômés))),"*",Montant),
IF(AND(OFFSET(R52,,-Sens)&lt;&gt;"",OR(OFFSET(R$4,,-Sens)=Tout_JF_P,NOT(NETWORKDAYS.INTL(OFFSET(R$4,,-Sens),OFFSET(R$4,,-Sens),Chômés)))),IF(OR(R$4=Tout_JF_P,NOT(NETWORKDAYS.INTL(R$4,R$4,Chômés))),"*",Montant),
"")))))),"")</f>
        <v/>
      </c>
      <c r="S52" s="91" t="str">
        <f t="array" aca="1" ref="S52" ca="1">IFERROR(IF(S$4&lt;$D52,"",
IF(S$4&gt;La_Dernière_Opération,"",
IF(S$4=La_Dernière_Opération,Montant,
IF(S$4=$D52,IF(OR(S$4=Tout_JF_P,NOT(NETWORKDAYS.INTL(S$4,S$4,Chômés))),"*",Montant),
IF(_T_E=S$4,IF(OR(S$4=Tout_JF_P,NOT(NETWORKDAYS.INTL(S$4,S$4,Chômés))),"*",Montant),
IF(AND(OFFSET(S52,,-Sens)&lt;&gt;"",OR(OFFSET(S$4,,-Sens)=Tout_JF_P,NOT(NETWORKDAYS.INTL(OFFSET(S$4,,-Sens),OFFSET(S$4,,-Sens),Chômés)))),IF(OR(S$4=Tout_JF_P,NOT(NETWORKDAYS.INTL(S$4,S$4,Chômés))),"*",Montant),
"")))))),"")</f>
        <v/>
      </c>
      <c r="T52" s="91" t="str">
        <f t="array" aca="1" ref="T52" ca="1">IFERROR(IF(T$4&lt;$D52,"",
IF(T$4&gt;La_Dernière_Opération,"",
IF(T$4=La_Dernière_Opération,Montant,
IF(T$4=$D52,IF(OR(T$4=Tout_JF_P,NOT(NETWORKDAYS.INTL(T$4,T$4,Chômés))),"*",Montant),
IF(_T_E=T$4,IF(OR(T$4=Tout_JF_P,NOT(NETWORKDAYS.INTL(T$4,T$4,Chômés))),"*",Montant),
IF(AND(OFFSET(T52,,-Sens)&lt;&gt;"",OR(OFFSET(T$4,,-Sens)=Tout_JF_P,NOT(NETWORKDAYS.INTL(OFFSET(T$4,,-Sens),OFFSET(T$4,,-Sens),Chômés)))),IF(OR(T$4=Tout_JF_P,NOT(NETWORKDAYS.INTL(T$4,T$4,Chômés))),"*",Montant),
"")))))),"")</f>
        <v/>
      </c>
      <c r="U52" s="91" t="str">
        <f t="array" aca="1" ref="U52" ca="1">IFERROR(IF(U$4&lt;$D52,"",
IF(U$4&gt;La_Dernière_Opération,"",
IF(U$4=La_Dernière_Opération,Montant,
IF(U$4=$D52,IF(OR(U$4=Tout_JF_P,NOT(NETWORKDAYS.INTL(U$4,U$4,Chômés))),"*",Montant),
IF(_T_E=U$4,IF(OR(U$4=Tout_JF_P,NOT(NETWORKDAYS.INTL(U$4,U$4,Chômés))),"*",Montant),
IF(AND(OFFSET(U52,,-Sens)&lt;&gt;"",OR(OFFSET(U$4,,-Sens)=Tout_JF_P,NOT(NETWORKDAYS.INTL(OFFSET(U$4,,-Sens),OFFSET(U$4,,-Sens),Chômés)))),IF(OR(U$4=Tout_JF_P,NOT(NETWORKDAYS.INTL(U$4,U$4,Chômés))),"*",Montant),
"")))))),"")</f>
        <v/>
      </c>
      <c r="V52" s="91" t="str">
        <f t="array" aca="1" ref="V52" ca="1">IFERROR(IF(V$4&lt;$D52,"",
IF(V$4&gt;La_Dernière_Opération,"",
IF(V$4=La_Dernière_Opération,Montant,
IF(V$4=$D52,IF(OR(V$4=Tout_JF_P,NOT(NETWORKDAYS.INTL(V$4,V$4,Chômés))),"*",Montant),
IF(_T_E=V$4,IF(OR(V$4=Tout_JF_P,NOT(NETWORKDAYS.INTL(V$4,V$4,Chômés))),"*",Montant),
IF(AND(OFFSET(V52,,-Sens)&lt;&gt;"",OR(OFFSET(V$4,,-Sens)=Tout_JF_P,NOT(NETWORKDAYS.INTL(OFFSET(V$4,,-Sens),OFFSET(V$4,,-Sens),Chômés)))),IF(OR(V$4=Tout_JF_P,NOT(NETWORKDAYS.INTL(V$4,V$4,Chômés))),"*",Montant),
"")))))),"")</f>
        <v/>
      </c>
      <c r="W52" s="91" t="str">
        <f t="array" aca="1" ref="W52" ca="1">IFERROR(IF(W$4&lt;$D52,"",
IF(W$4&gt;La_Dernière_Opération,"",
IF(W$4=La_Dernière_Opération,Montant,
IF(W$4=$D52,IF(OR(W$4=Tout_JF_P,NOT(NETWORKDAYS.INTL(W$4,W$4,Chômés))),"*",Montant),
IF(_T_E=W$4,IF(OR(W$4=Tout_JF_P,NOT(NETWORKDAYS.INTL(W$4,W$4,Chômés))),"*",Montant),
IF(AND(OFFSET(W52,,-Sens)&lt;&gt;"",OR(OFFSET(W$4,,-Sens)=Tout_JF_P,NOT(NETWORKDAYS.INTL(OFFSET(W$4,,-Sens),OFFSET(W$4,,-Sens),Chômés)))),IF(OR(W$4=Tout_JF_P,NOT(NETWORKDAYS.INTL(W$4,W$4,Chômés))),"*",Montant),
"")))))),"")</f>
        <v/>
      </c>
      <c r="X52" s="91" t="str">
        <f t="array" aca="1" ref="X52" ca="1">IFERROR(IF(X$4&lt;$D52,"",
IF(X$4&gt;La_Dernière_Opération,"",
IF(X$4=La_Dernière_Opération,Montant,
IF(X$4=$D52,IF(OR(X$4=Tout_JF_P,NOT(NETWORKDAYS.INTL(X$4,X$4,Chômés))),"*",Montant),
IF(_T_E=X$4,IF(OR(X$4=Tout_JF_P,NOT(NETWORKDAYS.INTL(X$4,X$4,Chômés))),"*",Montant),
IF(AND(OFFSET(X52,,-Sens)&lt;&gt;"",OR(OFFSET(X$4,,-Sens)=Tout_JF_P,NOT(NETWORKDAYS.INTL(OFFSET(X$4,,-Sens),OFFSET(X$4,,-Sens),Chômés)))),IF(OR(X$4=Tout_JF_P,NOT(NETWORKDAYS.INTL(X$4,X$4,Chômés))),"*",Montant),
"")))))),"")</f>
        <v/>
      </c>
      <c r="Y52" s="91" t="str">
        <f t="array" aca="1" ref="Y52" ca="1">IFERROR(IF(Y$4&lt;$D52,"",
IF(Y$4&gt;La_Dernière_Opération,"",
IF(Y$4=La_Dernière_Opération,Montant,
IF(Y$4=$D52,IF(OR(Y$4=Tout_JF_P,NOT(NETWORKDAYS.INTL(Y$4,Y$4,Chômés))),"*",Montant),
IF(_T_E=Y$4,IF(OR(Y$4=Tout_JF_P,NOT(NETWORKDAYS.INTL(Y$4,Y$4,Chômés))),"*",Montant),
IF(AND(OFFSET(Y52,,-Sens)&lt;&gt;"",OR(OFFSET(Y$4,,-Sens)=Tout_JF_P,NOT(NETWORKDAYS.INTL(OFFSET(Y$4,,-Sens),OFFSET(Y$4,,-Sens),Chômés)))),IF(OR(Y$4=Tout_JF_P,NOT(NETWORKDAYS.INTL(Y$4,Y$4,Chômés))),"*",Montant),
"")))))),"")</f>
        <v/>
      </c>
      <c r="Z52" s="91" t="str">
        <f t="array" aca="1" ref="Z52" ca="1">IFERROR(IF(Z$4&lt;$D52,"",
IF(Z$4&gt;La_Dernière_Opération,"",
IF(Z$4=La_Dernière_Opération,Montant,
IF(Z$4=$D52,IF(OR(Z$4=Tout_JF_P,NOT(NETWORKDAYS.INTL(Z$4,Z$4,Chômés))),"*",Montant),
IF(_T_E=Z$4,IF(OR(Z$4=Tout_JF_P,NOT(NETWORKDAYS.INTL(Z$4,Z$4,Chômés))),"*",Montant),
IF(AND(OFFSET(Z52,,-Sens)&lt;&gt;"",OR(OFFSET(Z$4,,-Sens)=Tout_JF_P,NOT(NETWORKDAYS.INTL(OFFSET(Z$4,,-Sens),OFFSET(Z$4,,-Sens),Chômés)))),IF(OR(Z$4=Tout_JF_P,NOT(NETWORKDAYS.INTL(Z$4,Z$4,Chômés))),"*",Montant),
"")))))),"")</f>
        <v/>
      </c>
      <c r="AA52" s="91" t="str">
        <f t="array" aca="1" ref="AA52" ca="1">IFERROR(IF(AA$4&lt;$D52,"",
IF(AA$4&gt;La_Dernière_Opération,"",
IF(AA$4=La_Dernière_Opération,Montant,
IF(AA$4=$D52,IF(OR(AA$4=Tout_JF_P,NOT(NETWORKDAYS.INTL(AA$4,AA$4,Chômés))),"*",Montant),
IF(_T_E=AA$4,IF(OR(AA$4=Tout_JF_P,NOT(NETWORKDAYS.INTL(AA$4,AA$4,Chômés))),"*",Montant),
IF(AND(OFFSET(AA52,,-Sens)&lt;&gt;"",OR(OFFSET(AA$4,,-Sens)=Tout_JF_P,NOT(NETWORKDAYS.INTL(OFFSET(AA$4,,-Sens),OFFSET(AA$4,,-Sens),Chômés)))),IF(OR(AA$4=Tout_JF_P,NOT(NETWORKDAYS.INTL(AA$4,AA$4,Chômés))),"*",Montant),
"")))))),"")</f>
        <v/>
      </c>
      <c r="AB52" s="91" t="str">
        <f t="array" aca="1" ref="AB52" ca="1">IFERROR(IF(AB$4&lt;$D52,"",
IF(AB$4&gt;La_Dernière_Opération,"",
IF(AB$4=La_Dernière_Opération,Montant,
IF(AB$4=$D52,IF(OR(AB$4=Tout_JF_P,NOT(NETWORKDAYS.INTL(AB$4,AB$4,Chômés))),"*",Montant),
IF(_T_E=AB$4,IF(OR(AB$4=Tout_JF_P,NOT(NETWORKDAYS.INTL(AB$4,AB$4,Chômés))),"*",Montant),
IF(AND(OFFSET(AB52,,-Sens)&lt;&gt;"",OR(OFFSET(AB$4,,-Sens)=Tout_JF_P,NOT(NETWORKDAYS.INTL(OFFSET(AB$4,,-Sens),OFFSET(AB$4,,-Sens),Chômés)))),IF(OR(AB$4=Tout_JF_P,NOT(NETWORKDAYS.INTL(AB$4,AB$4,Chômés))),"*",Montant),
"")))))),"")</f>
        <v/>
      </c>
      <c r="AC52" s="91" t="str">
        <f t="array" aca="1" ref="AC52" ca="1">IFERROR(IF(AC$4&lt;$D52,"",
IF(AC$4&gt;La_Dernière_Opération,"",
IF(AC$4=La_Dernière_Opération,Montant,
IF(AC$4=$D52,IF(OR(AC$4=Tout_JF_P,NOT(NETWORKDAYS.INTL(AC$4,AC$4,Chômés))),"*",Montant),
IF(_T_E=AC$4,IF(OR(AC$4=Tout_JF_P,NOT(NETWORKDAYS.INTL(AC$4,AC$4,Chômés))),"*",Montant),
IF(AND(OFFSET(AC52,,-Sens)&lt;&gt;"",OR(OFFSET(AC$4,,-Sens)=Tout_JF_P,NOT(NETWORKDAYS.INTL(OFFSET(AC$4,,-Sens),OFFSET(AC$4,,-Sens),Chômés)))),IF(OR(AC$4=Tout_JF_P,NOT(NETWORKDAYS.INTL(AC$4,AC$4,Chômés))),"*",Montant),
"")))))),"")</f>
        <v/>
      </c>
      <c r="AD52" s="91" t="str">
        <f t="array" aca="1" ref="AD52" ca="1">IFERROR(IF(AD$4&lt;$D52,"",
IF(AD$4&gt;La_Dernière_Opération,"",
IF(AD$4=La_Dernière_Opération,Montant,
IF(AD$4=$D52,IF(OR(AD$4=Tout_JF_P,NOT(NETWORKDAYS.INTL(AD$4,AD$4,Chômés))),"*",Montant),
IF(_T_E=AD$4,IF(OR(AD$4=Tout_JF_P,NOT(NETWORKDAYS.INTL(AD$4,AD$4,Chômés))),"*",Montant),
IF(AND(OFFSET(AD52,,-Sens)&lt;&gt;"",OR(OFFSET(AD$4,,-Sens)=Tout_JF_P,NOT(NETWORKDAYS.INTL(OFFSET(AD$4,,-Sens),OFFSET(AD$4,,-Sens),Chômés)))),IF(OR(AD$4=Tout_JF_P,NOT(NETWORKDAYS.INTL(AD$4,AD$4,Chômés))),"*",Montant),
"")))))),"")</f>
        <v/>
      </c>
      <c r="AE52" s="91" t="str">
        <f t="array" aca="1" ref="AE52" ca="1">IFERROR(IF(AE$4&lt;$D52,"",
IF(AE$4&gt;La_Dernière_Opération,"",
IF(AE$4=La_Dernière_Opération,Montant,
IF(AE$4=$D52,IF(OR(AE$4=Tout_JF_P,NOT(NETWORKDAYS.INTL(AE$4,AE$4,Chômés))),"*",Montant),
IF(_T_E=AE$4,IF(OR(AE$4=Tout_JF_P,NOT(NETWORKDAYS.INTL(AE$4,AE$4,Chômés))),"*",Montant),
IF(AND(OFFSET(AE52,,-Sens)&lt;&gt;"",OR(OFFSET(AE$4,,-Sens)=Tout_JF_P,NOT(NETWORKDAYS.INTL(OFFSET(AE$4,,-Sens),OFFSET(AE$4,,-Sens),Chômés)))),IF(OR(AE$4=Tout_JF_P,NOT(NETWORKDAYS.INTL(AE$4,AE$4,Chômés))),"*",Montant),
"")))))),"")</f>
        <v/>
      </c>
      <c r="AF52" s="91" t="str">
        <f t="array" aca="1" ref="AF52" ca="1">IFERROR(IF(AF$4&lt;$D52,"",
IF(AF$4&gt;La_Dernière_Opération,"",
IF(AF$4=La_Dernière_Opération,Montant,
IF(AF$4=$D52,IF(OR(AF$4=Tout_JF_P,NOT(NETWORKDAYS.INTL(AF$4,AF$4,Chômés))),"*",Montant),
IF(_T_E=AF$4,IF(OR(AF$4=Tout_JF_P,NOT(NETWORKDAYS.INTL(AF$4,AF$4,Chômés))),"*",Montant),
IF(AND(OFFSET(AF52,,-Sens)&lt;&gt;"",OR(OFFSET(AF$4,,-Sens)=Tout_JF_P,NOT(NETWORKDAYS.INTL(OFFSET(AF$4,,-Sens),OFFSET(AF$4,,-Sens),Chômés)))),IF(OR(AF$4=Tout_JF_P,NOT(NETWORKDAYS.INTL(AF$4,AF$4,Chômés))),"*",Montant),
"")))))),"")</f>
        <v/>
      </c>
      <c r="AG52" s="91" t="str">
        <f t="array" aca="1" ref="AG52" ca="1">IFERROR(IF(AG$4&lt;$D52,"",
IF(AG$4&gt;La_Dernière_Opération,"",
IF(AG$4=La_Dernière_Opération,Montant,
IF(AG$4=$D52,IF(OR(AG$4=Tout_JF_P,NOT(NETWORKDAYS.INTL(AG$4,AG$4,Chômés))),"*",Montant),
IF(_T_E=AG$4,IF(OR(AG$4=Tout_JF_P,NOT(NETWORKDAYS.INTL(AG$4,AG$4,Chômés))),"*",Montant),
IF(AND(OFFSET(AG52,,-Sens)&lt;&gt;"",OR(OFFSET(AG$4,,-Sens)=Tout_JF_P,NOT(NETWORKDAYS.INTL(OFFSET(AG$4,,-Sens),OFFSET(AG$4,,-Sens),Chômés)))),IF(OR(AG$4=Tout_JF_P,NOT(NETWORKDAYS.INTL(AG$4,AG$4,Chômés))),"*",Montant),
"")))))),"")</f>
        <v/>
      </c>
      <c r="AH52" s="91" t="str">
        <f t="array" aca="1" ref="AH52" ca="1">IFERROR(IF(AH$4&lt;$D52,"",
IF(AH$4&gt;La_Dernière_Opération,"",
IF(AH$4=La_Dernière_Opération,Montant,
IF(AH$4=$D52,IF(OR(AH$4=Tout_JF_P,NOT(NETWORKDAYS.INTL(AH$4,AH$4,Chômés))),"*",Montant),
IF(_T_E=AH$4,IF(OR(AH$4=Tout_JF_P,NOT(NETWORKDAYS.INTL(AH$4,AH$4,Chômés))),"*",Montant),
IF(AND(OFFSET(AH52,,-Sens)&lt;&gt;"",OR(OFFSET(AH$4,,-Sens)=Tout_JF_P,NOT(NETWORKDAYS.INTL(OFFSET(AH$4,,-Sens),OFFSET(AH$4,,-Sens),Chômés)))),IF(OR(AH$4=Tout_JF_P,NOT(NETWORKDAYS.INTL(AH$4,AH$4,Chômés))),"*",Montant),
"")))))),"")</f>
        <v/>
      </c>
      <c r="AI52" s="91" t="str">
        <f t="array" aca="1" ref="AI52" ca="1">IFERROR(IF(AI$4&lt;$D52,"",
IF(AI$4&gt;La_Dernière_Opération,"",
IF(AI$4=La_Dernière_Opération,Montant,
IF(AI$4=$D52,IF(OR(AI$4=Tout_JF_P,NOT(NETWORKDAYS.INTL(AI$4,AI$4,Chômés))),"*",Montant),
IF(_T_E=AI$4,IF(OR(AI$4=Tout_JF_P,NOT(NETWORKDAYS.INTL(AI$4,AI$4,Chômés))),"*",Montant),
IF(AND(OFFSET(AI52,,-Sens)&lt;&gt;"",OR(OFFSET(AI$4,,-Sens)=Tout_JF_P,NOT(NETWORKDAYS.INTL(OFFSET(AI$4,,-Sens),OFFSET(AI$4,,-Sens),Chômés)))),IF(OR(AI$4=Tout_JF_P,NOT(NETWORKDAYS.INTL(AI$4,AI$4,Chômés))),"*",Montant),
"")))))),"")</f>
        <v/>
      </c>
      <c r="AJ52" s="91" t="str">
        <f t="array" aca="1" ref="AJ52" ca="1">IFERROR(IF(AJ$4&lt;$D52,"",
IF(AJ$4&gt;La_Dernière_Opération,"",
IF(AJ$4=La_Dernière_Opération,Montant,
IF(AJ$4=$D52,IF(OR(AJ$4=Tout_JF_P,NOT(NETWORKDAYS.INTL(AJ$4,AJ$4,Chômés))),"*",Montant),
IF(_T_E=AJ$4,IF(OR(AJ$4=Tout_JF_P,NOT(NETWORKDAYS.INTL(AJ$4,AJ$4,Chômés))),"*",Montant),
IF(AND(OFFSET(AJ52,,-Sens)&lt;&gt;"",OR(OFFSET(AJ$4,,-Sens)=Tout_JF_P,NOT(NETWORKDAYS.INTL(OFFSET(AJ$4,,-Sens),OFFSET(AJ$4,,-Sens),Chômés)))),IF(OR(AJ$4=Tout_JF_P,NOT(NETWORKDAYS.INTL(AJ$4,AJ$4,Chômés))),"*",Montant),
"")))))),"")</f>
        <v/>
      </c>
      <c r="AK52" s="91" t="str">
        <f t="array" aca="1" ref="AK52" ca="1">IFERROR(IF(AK$4&lt;$D52,"",
IF(AK$4&gt;La_Dernière_Opération,"",
IF(AK$4=La_Dernière_Opération,Montant,
IF(AK$4=$D52,IF(OR(AK$4=Tout_JF_P,NOT(NETWORKDAYS.INTL(AK$4,AK$4,Chômés))),"*",Montant),
IF(_T_E=AK$4,IF(OR(AK$4=Tout_JF_P,NOT(NETWORKDAYS.INTL(AK$4,AK$4,Chômés))),"*",Montant),
IF(AND(OFFSET(AK52,,-Sens)&lt;&gt;"",OR(OFFSET(AK$4,,-Sens)=Tout_JF_P,NOT(NETWORKDAYS.INTL(OFFSET(AK$4,,-Sens),OFFSET(AK$4,,-Sens),Chômés)))),IF(OR(AK$4=Tout_JF_P,NOT(NETWORKDAYS.INTL(AK$4,AK$4,Chômés))),"*",Montant),
"")))))),"")</f>
        <v/>
      </c>
      <c r="AL52" s="91" t="str">
        <f t="array" aca="1" ref="AL52" ca="1">IFERROR(IF(AL$4&lt;$D52,"",
IF(AL$4&gt;La_Dernière_Opération,"",
IF(AL$4=La_Dernière_Opération,Montant,
IF(AL$4=$D52,IF(OR(AL$4=Tout_JF_P,NOT(NETWORKDAYS.INTL(AL$4,AL$4,Chômés))),"*",Montant),
IF(_T_E=AL$4,IF(OR(AL$4=Tout_JF_P,NOT(NETWORKDAYS.INTL(AL$4,AL$4,Chômés))),"*",Montant),
IF(AND(OFFSET(AL52,,-Sens)&lt;&gt;"",OR(OFFSET(AL$4,,-Sens)=Tout_JF_P,NOT(NETWORKDAYS.INTL(OFFSET(AL$4,,-Sens),OFFSET(AL$4,,-Sens),Chômés)))),IF(OR(AL$4=Tout_JF_P,NOT(NETWORKDAYS.INTL(AL$4,AL$4,Chômés))),"*",Montant),
"")))))),"")</f>
        <v/>
      </c>
      <c r="AM52" s="91" t="str">
        <f t="array" aca="1" ref="AM52" ca="1">IFERROR(IF(AM$4&lt;$D52,"",
IF(AM$4&gt;La_Dernière_Opération,"",
IF(AM$4=La_Dernière_Opération,Montant,
IF(AM$4=$D52,IF(OR(AM$4=Tout_JF_P,NOT(NETWORKDAYS.INTL(AM$4,AM$4,Chômés))),"*",Montant),
IF(_T_E=AM$4,IF(OR(AM$4=Tout_JF_P,NOT(NETWORKDAYS.INTL(AM$4,AM$4,Chômés))),"*",Montant),
IF(AND(OFFSET(AM52,,-Sens)&lt;&gt;"",OR(OFFSET(AM$4,,-Sens)=Tout_JF_P,NOT(NETWORKDAYS.INTL(OFFSET(AM$4,,-Sens),OFFSET(AM$4,,-Sens),Chômés)))),IF(OR(AM$4=Tout_JF_P,NOT(NETWORKDAYS.INTL(AM$4,AM$4,Chômés))),"*",Montant),
"")))))),"")</f>
        <v/>
      </c>
      <c r="AN52" s="91" t="str">
        <f t="array" aca="1" ref="AN52" ca="1">IFERROR(IF(AN$4&lt;$D52,"",
IF(AN$4&gt;La_Dernière_Opération,"",
IF(AN$4=La_Dernière_Opération,Montant,
IF(AN$4=$D52,IF(OR(AN$4=Tout_JF_P,NOT(NETWORKDAYS.INTL(AN$4,AN$4,Chômés))),"*",Montant),
IF(_T_E=AN$4,IF(OR(AN$4=Tout_JF_P,NOT(NETWORKDAYS.INTL(AN$4,AN$4,Chômés))),"*",Montant),
IF(AND(OFFSET(AN52,,-Sens)&lt;&gt;"",OR(OFFSET(AN$4,,-Sens)=Tout_JF_P,NOT(NETWORKDAYS.INTL(OFFSET(AN$4,,-Sens),OFFSET(AN$4,,-Sens),Chômés)))),IF(OR(AN$4=Tout_JF_P,NOT(NETWORKDAYS.INTL(AN$4,AN$4,Chômés))),"*",Montant),
"")))))),"")</f>
        <v/>
      </c>
      <c r="AO52" s="91" t="str">
        <f t="array" aca="1" ref="AO52" ca="1">IFERROR(IF(AO$4&lt;$D52,"",
IF(AO$4&gt;La_Dernière_Opération,"",
IF(AO$4=La_Dernière_Opération,Montant,
IF(AO$4=$D52,IF(OR(AO$4=Tout_JF_P,NOT(NETWORKDAYS.INTL(AO$4,AO$4,Chômés))),"*",Montant),
IF(_T_E=AO$4,IF(OR(AO$4=Tout_JF_P,NOT(NETWORKDAYS.INTL(AO$4,AO$4,Chômés))),"*",Montant),
IF(AND(OFFSET(AO52,,-Sens)&lt;&gt;"",OR(OFFSET(AO$4,,-Sens)=Tout_JF_P,NOT(NETWORKDAYS.INTL(OFFSET(AO$4,,-Sens),OFFSET(AO$4,,-Sens),Chômés)))),IF(OR(AO$4=Tout_JF_P,NOT(NETWORKDAYS.INTL(AO$4,AO$4,Chômés))),"*",Montant),
"")))))),"")</f>
        <v/>
      </c>
      <c r="AP52" s="91" t="str">
        <f t="array" aca="1" ref="AP52" ca="1">IFERROR(IF(AP$4&lt;$D52,"",
IF(AP$4&gt;La_Dernière_Opération,"",
IF(AP$4=La_Dernière_Opération,Montant,
IF(AP$4=$D52,IF(OR(AP$4=Tout_JF_P,NOT(NETWORKDAYS.INTL(AP$4,AP$4,Chômés))),"*",Montant),
IF(_T_E=AP$4,IF(OR(AP$4=Tout_JF_P,NOT(NETWORKDAYS.INTL(AP$4,AP$4,Chômés))),"*",Montant),
IF(AND(OFFSET(AP52,,-Sens)&lt;&gt;"",OR(OFFSET(AP$4,,-Sens)=Tout_JF_P,NOT(NETWORKDAYS.INTL(OFFSET(AP$4,,-Sens),OFFSET(AP$4,,-Sens),Chômés)))),IF(OR(AP$4=Tout_JF_P,NOT(NETWORKDAYS.INTL(AP$4,AP$4,Chômés))),"*",Montant),
"")))))),"")</f>
        <v/>
      </c>
      <c r="AQ52" s="91" t="str">
        <f t="array" aca="1" ref="AQ52" ca="1">IFERROR(IF(AQ$4&lt;$D52,"",
IF(AQ$4&gt;La_Dernière_Opération,"",
IF(AQ$4=La_Dernière_Opération,Montant,
IF(AQ$4=$D52,IF(OR(AQ$4=Tout_JF_P,NOT(NETWORKDAYS.INTL(AQ$4,AQ$4,Chômés))),"*",Montant),
IF(_T_E=AQ$4,IF(OR(AQ$4=Tout_JF_P,NOT(NETWORKDAYS.INTL(AQ$4,AQ$4,Chômés))),"*",Montant),
IF(AND(OFFSET(AQ52,,-Sens)&lt;&gt;"",OR(OFFSET(AQ$4,,-Sens)=Tout_JF_P,NOT(NETWORKDAYS.INTL(OFFSET(AQ$4,,-Sens),OFFSET(AQ$4,,-Sens),Chômés)))),IF(OR(AQ$4=Tout_JF_P,NOT(NETWORKDAYS.INTL(AQ$4,AQ$4,Chômés))),"*",Montant),
"")))))),"")</f>
        <v/>
      </c>
      <c r="AR52" s="91" t="str">
        <f t="array" aca="1" ref="AR52" ca="1">IFERROR(IF(AR$4&lt;$D52,"",
IF(AR$4&gt;La_Dernière_Opération,"",
IF(AR$4=La_Dernière_Opération,Montant,
IF(AR$4=$D52,IF(OR(AR$4=Tout_JF_P,NOT(NETWORKDAYS.INTL(AR$4,AR$4,Chômés))),"*",Montant),
IF(_T_E=AR$4,IF(OR(AR$4=Tout_JF_P,NOT(NETWORKDAYS.INTL(AR$4,AR$4,Chômés))),"*",Montant),
IF(AND(OFFSET(AR52,,-Sens)&lt;&gt;"",OR(OFFSET(AR$4,,-Sens)=Tout_JF_P,NOT(NETWORKDAYS.INTL(OFFSET(AR$4,,-Sens),OFFSET(AR$4,,-Sens),Chômés)))),IF(OR(AR$4=Tout_JF_P,NOT(NETWORKDAYS.INTL(AR$4,AR$4,Chômés))),"*",Montant),
"")))))),"")</f>
        <v/>
      </c>
      <c r="AS52" s="91" t="str">
        <f t="array" aca="1" ref="AS52" ca="1">IFERROR(IF(AS$4&lt;$D52,"",
IF(AS$4&gt;La_Dernière_Opération,"",
IF(AS$4=La_Dernière_Opération,Montant,
IF(AS$4=$D52,IF(OR(AS$4=Tout_JF_P,NOT(NETWORKDAYS.INTL(AS$4,AS$4,Chômés))),"*",Montant),
IF(_T_E=AS$4,IF(OR(AS$4=Tout_JF_P,NOT(NETWORKDAYS.INTL(AS$4,AS$4,Chômés))),"*",Montant),
IF(AND(OFFSET(AS52,,-Sens)&lt;&gt;"",OR(OFFSET(AS$4,,-Sens)=Tout_JF_P,NOT(NETWORKDAYS.INTL(OFFSET(AS$4,,-Sens),OFFSET(AS$4,,-Sens),Chômés)))),IF(OR(AS$4=Tout_JF_P,NOT(NETWORKDAYS.INTL(AS$4,AS$4,Chômés))),"*",Montant),
"")))))),"")</f>
        <v/>
      </c>
      <c r="AT52" s="91" t="str">
        <f t="array" aca="1" ref="AT52" ca="1">IFERROR(IF(AT$4&lt;$D52,"",
IF(AT$4&gt;La_Dernière_Opération,"",
IF(AT$4=La_Dernière_Opération,Montant,
IF(AT$4=$D52,IF(OR(AT$4=Tout_JF_P,NOT(NETWORKDAYS.INTL(AT$4,AT$4,Chômés))),"*",Montant),
IF(_T_E=AT$4,IF(OR(AT$4=Tout_JF_P,NOT(NETWORKDAYS.INTL(AT$4,AT$4,Chômés))),"*",Montant),
IF(AND(OFFSET(AT52,,-Sens)&lt;&gt;"",OR(OFFSET(AT$4,,-Sens)=Tout_JF_P,NOT(NETWORKDAYS.INTL(OFFSET(AT$4,,-Sens),OFFSET(AT$4,,-Sens),Chômés)))),IF(OR(AT$4=Tout_JF_P,NOT(NETWORKDAYS.INTL(AT$4,AT$4,Chômés))),"*",Montant),
"")))))),"")</f>
        <v/>
      </c>
      <c r="AU52" s="91" t="str">
        <f t="array" aca="1" ref="AU52" ca="1">IFERROR(IF(AU$4&lt;$D52,"",
IF(AU$4&gt;La_Dernière_Opération,"",
IF(AU$4=La_Dernière_Opération,Montant,
IF(AU$4=$D52,IF(OR(AU$4=Tout_JF_P,NOT(NETWORKDAYS.INTL(AU$4,AU$4,Chômés))),"*",Montant),
IF(_T_E=AU$4,IF(OR(AU$4=Tout_JF_P,NOT(NETWORKDAYS.INTL(AU$4,AU$4,Chômés))),"*",Montant),
IF(AND(OFFSET(AU52,,-Sens)&lt;&gt;"",OR(OFFSET(AU$4,,-Sens)=Tout_JF_P,NOT(NETWORKDAYS.INTL(OFFSET(AU$4,,-Sens),OFFSET(AU$4,,-Sens),Chômés)))),IF(OR(AU$4=Tout_JF_P,NOT(NETWORKDAYS.INTL(AU$4,AU$4,Chômés))),"*",Montant),
"")))))),"")</f>
        <v/>
      </c>
      <c r="AV52" s="91" t="str">
        <f t="array" aca="1" ref="AV52" ca="1">IFERROR(IF(AV$4&lt;$D52,"",
IF(AV$4&gt;La_Dernière_Opération,"",
IF(AV$4=La_Dernière_Opération,Montant,
IF(AV$4=$D52,IF(OR(AV$4=Tout_JF_P,NOT(NETWORKDAYS.INTL(AV$4,AV$4,Chômés))),"*",Montant),
IF(_T_E=AV$4,IF(OR(AV$4=Tout_JF_P,NOT(NETWORKDAYS.INTL(AV$4,AV$4,Chômés))),"*",Montant),
IF(AND(OFFSET(AV52,,-Sens)&lt;&gt;"",OR(OFFSET(AV$4,,-Sens)=Tout_JF_P,NOT(NETWORKDAYS.INTL(OFFSET(AV$4,,-Sens),OFFSET(AV$4,,-Sens),Chômés)))),IF(OR(AV$4=Tout_JF_P,NOT(NETWORKDAYS.INTL(AV$4,AV$4,Chômés))),"*",Montant),
"")))))),"")</f>
        <v/>
      </c>
      <c r="AW52" s="91" t="str">
        <f t="array" aca="1" ref="AW52" ca="1">IFERROR(IF(AW$4&lt;$D52,"",
IF(AW$4&gt;La_Dernière_Opération,"",
IF(AW$4=La_Dernière_Opération,Montant,
IF(AW$4=$D52,IF(OR(AW$4=Tout_JF_P,NOT(NETWORKDAYS.INTL(AW$4,AW$4,Chômés))),"*",Montant),
IF(_T_E=AW$4,IF(OR(AW$4=Tout_JF_P,NOT(NETWORKDAYS.INTL(AW$4,AW$4,Chômés))),"*",Montant),
IF(AND(OFFSET(AW52,,-Sens)&lt;&gt;"",OR(OFFSET(AW$4,,-Sens)=Tout_JF_P,NOT(NETWORKDAYS.INTL(OFFSET(AW$4,,-Sens),OFFSET(AW$4,,-Sens),Chômés)))),IF(OR(AW$4=Tout_JF_P,NOT(NETWORKDAYS.INTL(AW$4,AW$4,Chômés))),"*",Montant),
"")))))),"")</f>
        <v/>
      </c>
      <c r="AX52" s="91" t="str">
        <f t="array" aca="1" ref="AX52" ca="1">IFERROR(IF(AX$4&lt;$D52,"",
IF(AX$4&gt;La_Dernière_Opération,"",
IF(AX$4=La_Dernière_Opération,Montant,
IF(AX$4=$D52,IF(OR(AX$4=Tout_JF_P,NOT(NETWORKDAYS.INTL(AX$4,AX$4,Chômés))),"*",Montant),
IF(_T_E=AX$4,IF(OR(AX$4=Tout_JF_P,NOT(NETWORKDAYS.INTL(AX$4,AX$4,Chômés))),"*",Montant),
IF(AND(OFFSET(AX52,,-Sens)&lt;&gt;"",OR(OFFSET(AX$4,,-Sens)=Tout_JF_P,NOT(NETWORKDAYS.INTL(OFFSET(AX$4,,-Sens),OFFSET(AX$4,,-Sens),Chômés)))),IF(OR(AX$4=Tout_JF_P,NOT(NETWORKDAYS.INTL(AX$4,AX$4,Chômés))),"*",Montant),
"")))))),"")</f>
        <v/>
      </c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  <c r="DT52" s="5"/>
      <c r="DU52" s="5"/>
      <c r="DV52" s="5"/>
      <c r="DW52" s="5"/>
      <c r="DX52" s="5"/>
      <c r="DY52" s="5"/>
      <c r="DZ52" s="5"/>
      <c r="EA52" s="5"/>
      <c r="EB52" s="5"/>
      <c r="EC52" s="5"/>
      <c r="ED52" s="5"/>
      <c r="EE52" s="5"/>
      <c r="EF52" s="5"/>
      <c r="EG52" s="5"/>
      <c r="EH52" s="5"/>
      <c r="EI52" s="5"/>
      <c r="EJ52" s="5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  <c r="FF52" s="5"/>
      <c r="FG52" s="5"/>
      <c r="FH52" s="5"/>
      <c r="FI52" s="5"/>
      <c r="FJ52" s="5"/>
      <c r="FK52" s="5"/>
      <c r="FL52" s="5"/>
      <c r="FM52" s="5"/>
      <c r="FN52" s="5"/>
      <c r="FO52" s="5"/>
      <c r="FP52" s="5"/>
      <c r="FQ52" s="5"/>
      <c r="FR52" s="5"/>
      <c r="FS52" s="5"/>
      <c r="FT52" s="5"/>
      <c r="FU52" s="5"/>
      <c r="FV52" s="5"/>
      <c r="FW52" s="5"/>
      <c r="FX52" s="5"/>
      <c r="FY52" s="5"/>
      <c r="FZ52" s="5"/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G52" s="5"/>
      <c r="HH52" s="5"/>
      <c r="HI52" s="5"/>
      <c r="HJ52" s="5"/>
      <c r="HK52" s="5"/>
      <c r="HL52" s="5"/>
      <c r="HM52" s="5"/>
      <c r="HN52" s="5"/>
      <c r="HO52" s="5"/>
      <c r="HP52" s="5"/>
      <c r="HQ52" s="5"/>
      <c r="HR52" s="5"/>
      <c r="HS52" s="5"/>
      <c r="HT52" s="5"/>
      <c r="HU52" s="5"/>
      <c r="HV52" s="5"/>
      <c r="HW52" s="5"/>
      <c r="HX52" s="5"/>
      <c r="HY52" s="5"/>
      <c r="HZ52" s="5"/>
      <c r="IA52" s="5"/>
      <c r="IB52" s="5"/>
      <c r="IC52" s="5"/>
      <c r="ID52" s="5"/>
      <c r="IE52" s="5"/>
      <c r="IF52" s="5"/>
      <c r="IG52" s="5"/>
      <c r="IH52" s="5"/>
      <c r="II52" s="5"/>
      <c r="IJ52" s="5"/>
      <c r="IK52" s="5"/>
      <c r="IL52" s="5"/>
      <c r="IM52" s="5"/>
      <c r="IN52" s="5"/>
      <c r="IO52" s="5"/>
      <c r="IP52" s="5"/>
      <c r="IQ52" s="5"/>
      <c r="IR52" s="5"/>
      <c r="IS52" s="5"/>
      <c r="IT52" s="5"/>
      <c r="IU52" s="5"/>
      <c r="IV52" s="5"/>
      <c r="IW52" s="5"/>
      <c r="IX52" s="5"/>
      <c r="IY52" s="5"/>
      <c r="IZ52" s="5"/>
      <c r="JA52" s="5"/>
      <c r="JB52" s="5"/>
      <c r="JC52" s="5"/>
      <c r="JD52" s="5"/>
      <c r="JE52" s="5"/>
      <c r="JF52" s="5"/>
      <c r="JG52" s="5"/>
      <c r="JH52" s="5"/>
      <c r="JI52" s="5"/>
      <c r="JJ52" s="5"/>
      <c r="JK52" s="5"/>
      <c r="JL52" s="5"/>
      <c r="JM52" s="5"/>
      <c r="JN52" s="5"/>
      <c r="JO52" s="5"/>
      <c r="JP52" s="5"/>
      <c r="JQ52" s="5"/>
      <c r="JR52" s="5"/>
      <c r="JS52" s="5"/>
      <c r="JT52" s="5"/>
      <c r="JU52" s="5"/>
      <c r="JV52" s="5"/>
      <c r="JW52" s="5"/>
      <c r="JX52" s="5"/>
      <c r="JY52" s="5"/>
      <c r="JZ52" s="5"/>
      <c r="KA52" s="5"/>
      <c r="KB52" s="5"/>
      <c r="KC52" s="5"/>
      <c r="KD52" s="5"/>
      <c r="KE52" s="5"/>
      <c r="KF52" s="5"/>
      <c r="KG52" s="5"/>
      <c r="KH52" s="5"/>
      <c r="KI52" s="5"/>
      <c r="KJ52" s="5"/>
      <c r="KK52" s="5"/>
      <c r="KL52" s="5"/>
      <c r="KM52" s="5"/>
      <c r="KN52" s="5"/>
      <c r="KO52" s="5"/>
      <c r="KP52" s="5"/>
      <c r="KQ52" s="5"/>
      <c r="KR52" s="5"/>
      <c r="KS52" s="5"/>
      <c r="KT52" s="5"/>
      <c r="KU52" s="5"/>
      <c r="KV52" s="5"/>
      <c r="KW52" s="5"/>
      <c r="KX52" s="5"/>
      <c r="KY52" s="5"/>
      <c r="KZ52" s="5"/>
      <c r="LA52" s="5"/>
      <c r="LB52" s="5"/>
      <c r="LC52" s="5"/>
      <c r="LD52" s="5"/>
      <c r="LE52" s="5"/>
      <c r="LF52" s="5"/>
      <c r="LG52" s="5"/>
      <c r="LH52" s="5"/>
      <c r="LI52" s="5"/>
      <c r="LJ52" s="5"/>
      <c r="LK52" s="5"/>
      <c r="LL52" s="5"/>
      <c r="LM52" s="5"/>
      <c r="LN52" s="5"/>
      <c r="LO52" s="5"/>
      <c r="LP52" s="5"/>
      <c r="LQ52" s="5"/>
      <c r="LR52" s="5"/>
      <c r="LS52" s="5"/>
      <c r="LT52" s="5"/>
      <c r="LU52" s="5"/>
      <c r="LV52" s="5"/>
      <c r="LW52" s="5"/>
      <c r="LX52" s="5"/>
      <c r="LY52" s="5"/>
      <c r="LZ52" s="5"/>
      <c r="MA52" s="5"/>
      <c r="MB52" s="5"/>
      <c r="MC52" s="5"/>
      <c r="MD52" s="5"/>
      <c r="ME52" s="5"/>
      <c r="MF52" s="5"/>
      <c r="MG52" s="5"/>
      <c r="MH52" s="5"/>
      <c r="MI52" s="5"/>
      <c r="MJ52" s="5"/>
      <c r="MK52" s="5"/>
      <c r="ML52" s="5"/>
      <c r="MM52" s="5"/>
      <c r="MN52" s="5"/>
      <c r="MO52" s="5"/>
      <c r="MP52" s="5"/>
      <c r="MQ52" s="5"/>
      <c r="MR52" s="5"/>
      <c r="MS52" s="5"/>
      <c r="MT52" s="5"/>
      <c r="MU52" s="5"/>
      <c r="MV52" s="5"/>
      <c r="MW52" s="5"/>
      <c r="MX52" s="5"/>
      <c r="MY52" s="5"/>
      <c r="MZ52" s="5"/>
      <c r="NA52" s="5"/>
      <c r="NB52" s="5"/>
      <c r="NC52" s="5"/>
      <c r="ND52" s="5"/>
      <c r="NE52" s="5"/>
      <c r="NF52" s="5"/>
      <c r="NG52" s="5"/>
      <c r="NH52" s="5"/>
      <c r="NI52" s="5"/>
      <c r="NJ52" s="5"/>
      <c r="NK52" s="5"/>
      <c r="NL52" s="5"/>
      <c r="NM52" s="5"/>
      <c r="NN52" s="5"/>
      <c r="NO52" s="5"/>
      <c r="NP52" s="5"/>
      <c r="NQ52" s="5"/>
      <c r="NR52" s="5"/>
      <c r="NS52" s="5"/>
      <c r="NT52" s="5"/>
      <c r="NU52" s="5"/>
      <c r="NV52" s="5"/>
      <c r="NW52" s="5"/>
      <c r="NX52" s="5"/>
      <c r="NY52" s="5"/>
      <c r="NZ52" s="5"/>
      <c r="OA52" s="5"/>
      <c r="OB52" s="5"/>
      <c r="OC52" s="5"/>
      <c r="OD52" s="5"/>
      <c r="OE52" s="5"/>
      <c r="OF52" s="5"/>
      <c r="OG52" s="5"/>
      <c r="OH52" s="5"/>
      <c r="OI52" s="5"/>
      <c r="OJ52" s="5"/>
      <c r="OK52" s="5"/>
      <c r="OL52" s="5"/>
      <c r="OM52" s="5"/>
      <c r="ON52" s="5"/>
      <c r="OO52" s="5"/>
      <c r="OP52" s="5"/>
      <c r="OQ52" s="5"/>
      <c r="OR52" s="5"/>
      <c r="OS52" s="5"/>
      <c r="OT52" s="5"/>
      <c r="OU52" s="5"/>
      <c r="OV52" s="5"/>
      <c r="OW52" s="5"/>
      <c r="OX52" s="5"/>
      <c r="OY52" s="5"/>
      <c r="OZ52" s="5"/>
      <c r="PA52" s="5"/>
      <c r="PB52" s="5"/>
      <c r="PC52" s="5"/>
      <c r="PD52" s="5"/>
      <c r="PE52" s="5"/>
      <c r="PF52" s="5"/>
      <c r="PG52" s="5"/>
      <c r="PH52" s="5"/>
      <c r="PI52" s="5"/>
      <c r="PJ52" s="5"/>
      <c r="PK52" s="5"/>
      <c r="PL52" s="5"/>
      <c r="PM52" s="5"/>
      <c r="PN52" s="5"/>
      <c r="PO52" s="5"/>
      <c r="PP52" s="5"/>
      <c r="PQ52" s="5"/>
      <c r="PR52" s="5"/>
      <c r="PS52" s="5"/>
      <c r="PT52" s="5"/>
      <c r="PU52" s="5"/>
      <c r="PV52" s="5"/>
      <c r="PW52" s="5"/>
      <c r="PX52" s="5"/>
      <c r="PY52" s="5"/>
      <c r="PZ52" s="5"/>
      <c r="QA52" s="5"/>
      <c r="QB52" s="5"/>
      <c r="QC52" s="5"/>
      <c r="QD52" s="5"/>
      <c r="QE52" s="5"/>
      <c r="QF52" s="5"/>
      <c r="QG52" s="5"/>
      <c r="QH52" s="5"/>
      <c r="QI52" s="5"/>
      <c r="QJ52" s="5"/>
      <c r="QK52" s="5"/>
      <c r="QL52" s="5"/>
      <c r="QM52" s="5"/>
      <c r="QN52" s="5"/>
      <c r="QO52" s="5"/>
      <c r="QP52" s="5"/>
      <c r="QQ52" s="5"/>
      <c r="QR52" s="5"/>
      <c r="QS52" s="5"/>
      <c r="QT52" s="5"/>
      <c r="QU52" s="5"/>
      <c r="QV52" s="5"/>
      <c r="QW52" s="5"/>
      <c r="QX52" s="5"/>
      <c r="QY52" s="5"/>
      <c r="QZ52" s="5"/>
      <c r="RA52" s="5"/>
      <c r="RB52" s="5"/>
      <c r="RC52" s="5"/>
      <c r="RD52" s="5"/>
      <c r="RE52" s="5"/>
      <c r="RF52" s="5"/>
      <c r="RG52" s="5"/>
      <c r="RH52" s="5"/>
      <c r="RI52" s="5"/>
      <c r="RJ52" s="5"/>
      <c r="RK52" s="5"/>
      <c r="RL52" s="5"/>
      <c r="RM52" s="5"/>
      <c r="RN52" s="5"/>
      <c r="RO52" s="5"/>
      <c r="RP52" s="5"/>
      <c r="RQ52" s="5"/>
      <c r="RR52" s="5"/>
      <c r="RS52" s="5"/>
      <c r="RT52" s="5"/>
      <c r="RU52" s="5"/>
      <c r="RV52" s="5"/>
      <c r="RW52" s="5"/>
      <c r="RX52" s="5"/>
      <c r="RY52" s="5"/>
      <c r="RZ52" s="5"/>
      <c r="SA52" s="5"/>
      <c r="SB52" s="5"/>
      <c r="SC52" s="5"/>
      <c r="SD52" s="5"/>
      <c r="SE52" s="5"/>
      <c r="SF52" s="5"/>
      <c r="SG52" s="5"/>
      <c r="SH52" s="5"/>
      <c r="SI52" s="5"/>
      <c r="SJ52" s="5"/>
      <c r="SK52" s="5"/>
      <c r="SL52" s="5"/>
      <c r="SM52" s="5"/>
      <c r="SN52" s="5"/>
      <c r="SO52" s="5"/>
      <c r="SP52" s="5"/>
      <c r="SQ52" s="5"/>
      <c r="SR52" s="5"/>
      <c r="SS52" s="5"/>
      <c r="ST52" s="5"/>
      <c r="SU52" s="5"/>
      <c r="SV52" s="5"/>
      <c r="SW52" s="5"/>
      <c r="SX52" s="5"/>
      <c r="SY52" s="5"/>
      <c r="SZ52" s="5"/>
      <c r="TA52" s="5"/>
      <c r="TB52" s="5"/>
      <c r="TC52" s="5"/>
      <c r="TD52" s="5"/>
      <c r="TE52" s="5"/>
      <c r="TF52" s="5"/>
      <c r="TG52" s="5"/>
      <c r="TH52" s="5"/>
      <c r="TI52" s="5"/>
      <c r="TJ52" s="5"/>
      <c r="TK52" s="5"/>
      <c r="TL52" s="5"/>
      <c r="TM52" s="5"/>
      <c r="TN52" s="5"/>
      <c r="TO52" s="5"/>
      <c r="TP52" s="5"/>
      <c r="TQ52" s="5"/>
      <c r="TR52" s="5"/>
      <c r="TS52" s="5"/>
      <c r="TT52" s="5"/>
      <c r="TU52" s="5"/>
      <c r="TV52" s="5"/>
      <c r="TW52" s="5"/>
      <c r="TX52" s="5"/>
      <c r="TY52" s="5"/>
      <c r="TZ52" s="5"/>
      <c r="UA52" s="5"/>
      <c r="UB52" s="5"/>
      <c r="UC52" s="5"/>
      <c r="UD52" s="5"/>
      <c r="UE52" s="5"/>
      <c r="UF52" s="5"/>
      <c r="UG52" s="5"/>
      <c r="UH52" s="5"/>
      <c r="UI52" s="5"/>
      <c r="UJ52" s="5"/>
      <c r="UK52" s="5"/>
      <c r="UL52" s="5"/>
      <c r="UM52" s="5"/>
      <c r="UN52" s="5"/>
      <c r="UO52" s="5"/>
      <c r="UP52" s="5"/>
      <c r="UQ52" s="5"/>
      <c r="UR52" s="5"/>
      <c r="US52" s="5"/>
      <c r="UT52" s="5"/>
      <c r="UU52" s="5"/>
      <c r="UV52" s="5"/>
      <c r="UW52" s="5"/>
      <c r="UX52" s="5"/>
      <c r="UY52" s="5"/>
      <c r="UZ52" s="5"/>
      <c r="VA52" s="5"/>
      <c r="VB52" s="5"/>
      <c r="VC52" s="5"/>
      <c r="VD52" s="5"/>
      <c r="VE52" s="5"/>
      <c r="VF52" s="5"/>
      <c r="VG52" s="5"/>
      <c r="VH52" s="5"/>
      <c r="VI52" s="5"/>
      <c r="VJ52" s="5"/>
      <c r="VK52" s="5"/>
      <c r="VL52" s="5"/>
      <c r="VM52" s="5"/>
      <c r="VN52" s="5"/>
      <c r="VO52" s="5"/>
      <c r="VP52" s="5"/>
      <c r="VQ52" s="5"/>
      <c r="VR52" s="5"/>
      <c r="VS52" s="5"/>
      <c r="VT52" s="5"/>
      <c r="VU52" s="5"/>
      <c r="VV52" s="5"/>
      <c r="VW52" s="5"/>
      <c r="VX52" s="5"/>
      <c r="VY52" s="5"/>
      <c r="VZ52" s="5"/>
      <c r="WA52" s="5"/>
      <c r="WB52" s="5"/>
      <c r="WC52" s="5"/>
      <c r="WD52" s="5"/>
      <c r="WE52" s="5"/>
      <c r="WF52" s="5"/>
      <c r="WG52" s="5"/>
      <c r="WH52" s="5"/>
      <c r="WI52" s="5"/>
      <c r="WJ52" s="5"/>
      <c r="WK52" s="5"/>
      <c r="WL52" s="5"/>
      <c r="WM52" s="5"/>
      <c r="WN52" s="5"/>
      <c r="WO52" s="5"/>
      <c r="WP52" s="5"/>
      <c r="WQ52" s="5"/>
      <c r="WR52" s="5"/>
      <c r="WS52" s="5"/>
      <c r="WT52" s="5"/>
      <c r="WU52" s="5"/>
      <c r="WV52" s="5"/>
      <c r="WW52" s="5"/>
      <c r="WX52" s="5"/>
      <c r="WY52" s="5"/>
      <c r="WZ52" s="5"/>
      <c r="XA52" s="5"/>
      <c r="XB52" s="5"/>
      <c r="XC52" s="5"/>
      <c r="XD52" s="5"/>
      <c r="XE52" s="5"/>
      <c r="XF52" s="5"/>
      <c r="XG52" s="5"/>
      <c r="XH52" s="5"/>
      <c r="XI52" s="5"/>
      <c r="XJ52" s="5"/>
      <c r="XK52" s="5"/>
      <c r="XL52" s="5"/>
      <c r="XM52" s="5"/>
      <c r="XN52" s="5"/>
      <c r="XO52" s="5"/>
      <c r="XP52" s="5"/>
      <c r="XQ52" s="5"/>
      <c r="XR52" s="5"/>
      <c r="XS52" s="5"/>
      <c r="XT52" s="5"/>
      <c r="XU52" s="5"/>
      <c r="XV52" s="5"/>
      <c r="XW52" s="5"/>
      <c r="XX52" s="5"/>
      <c r="XY52" s="5"/>
      <c r="XZ52" s="5"/>
      <c r="YA52" s="5"/>
      <c r="YB52" s="5"/>
      <c r="YC52" s="5"/>
      <c r="YD52" s="5"/>
      <c r="YE52" s="5"/>
      <c r="YF52" s="5"/>
      <c r="YG52" s="5"/>
      <c r="YH52" s="5"/>
      <c r="YI52" s="5"/>
      <c r="YJ52" s="5"/>
      <c r="YK52" s="5"/>
      <c r="YL52" s="5"/>
      <c r="YM52" s="5"/>
      <c r="YN52" s="5"/>
      <c r="YO52" s="5"/>
      <c r="YP52" s="5"/>
      <c r="YQ52" s="5"/>
      <c r="YR52" s="5"/>
      <c r="YS52" s="5"/>
      <c r="YT52" s="5"/>
      <c r="YU52" s="5"/>
      <c r="YV52" s="5"/>
      <c r="YW52" s="5"/>
      <c r="YX52" s="5"/>
      <c r="YY52" s="5"/>
      <c r="YZ52" s="5"/>
      <c r="ZA52" s="5"/>
      <c r="ZB52" s="5"/>
      <c r="ZC52" s="5"/>
      <c r="ZD52" s="5"/>
      <c r="ZE52" s="5"/>
      <c r="ZF52" s="5"/>
      <c r="ZG52" s="5"/>
      <c r="ZH52" s="5"/>
      <c r="ZI52" s="5"/>
      <c r="ZJ52" s="5"/>
      <c r="ZK52" s="5"/>
      <c r="ZL52" s="5"/>
      <c r="ZM52" s="5"/>
      <c r="ZN52" s="5"/>
      <c r="ZO52" s="5"/>
      <c r="ZP52" s="5"/>
      <c r="ZQ52" s="5"/>
      <c r="ZR52" s="5"/>
      <c r="ZS52" s="5"/>
      <c r="ZT52" s="5"/>
      <c r="ZU52" s="5"/>
      <c r="ZV52" s="5"/>
      <c r="ZW52" s="5"/>
      <c r="ZX52" s="5"/>
      <c r="ZY52" s="5"/>
      <c r="ZZ52" s="5"/>
    </row>
    <row r="53" spans="1:702" ht="26.25" x14ac:dyDescent="0.25">
      <c r="A53" s="61" t="s">
        <v>160</v>
      </c>
      <c r="B53" s="44" t="s">
        <v>168</v>
      </c>
      <c r="C53" s="35"/>
      <c r="D53" s="56">
        <v>43891</v>
      </c>
      <c r="E53" s="30" t="s">
        <v>54</v>
      </c>
      <c r="F53" s="30">
        <v>10000</v>
      </c>
      <c r="G53" s="35"/>
      <c r="H53" s="56">
        <f t="array" aca="1" ref="H53" ca="1">IF(OR($D53=Fériés,$D53=Ponts,NOT(NETWORKDAYS.INTL($D53,$D53,Chômés))),"Erreur de",IF($D53="","Absence de",IFERROR(
IF($I53="Terminé","Opération",
IF(TODAY()&lt;=$D53,$D53,
IF($I53&lt;WORKDAY.INTL(Prochaine_Echéance,IF(OR(WORKDAY.INTL(Prochaine_Echéance,0,Chômés,Tout_JF_P)=Tout_JF_P),1,0)*Sens,Chômés,Tout_JF_P),
$I53,
WORKDAY.INTL(Prochaine_Echéance,IF(OR(WORKDAY.INTL(Prochaine_Echéance,0,Chômés,Tout_JF_P)=Tout_JF_P),1,0)*Sens,Chômés,Tout_JF_P))
)),
IF($D53="","Absence de","Erreur de"))))</f>
        <v>43983</v>
      </c>
      <c r="I53" s="60" t="str">
        <f t="array" aca="1" ref="I53" ca="1">IF(OR($D53=Fériés,$D53=Ponts,NOT(NETWORKDAYS.INTL($D53,$D53,Chômés))),"date de début",IFERROR(
IF(La_Dernière_Opération&gt;EDATE($D53,100),"Perpétuel",
IF(La_Dernière_Opération&lt;TODAY(),"Terminé",La_Dernière_Opération)),IF(AND(ISNUMBER($D53),$E53=""),"périodicité","date de début")))</f>
        <v>Perpétuel</v>
      </c>
      <c r="J53" s="40" t="str">
        <f t="array" aca="1" ref="J53" ca="1">IFERROR(IF(J$4&lt;$D53,"",
IF(J$4&gt;La_Dernière_Opération,"",
IF(J$4=La_Dernière_Opération,Montant,
IF(J$4=$D53,IF(OR(J$4=Tout_JF_P,NOT(NETWORKDAYS.INTL(J$4,J$4,Chômés))),"*",Montant),
IF(_T_E=J$4,IF(OR(J$4=Tout_JF_P,NOT(NETWORKDAYS.INTL(J$4,J$4,Chômés))),"*",Montant),
IF(AND(OFFSET(J53,,-Sens)&lt;&gt;"",OR(OFFSET(J$4,,-Sens)=Tout_JF_P,NOT(NETWORKDAYS.INTL(OFFSET(J$4,,-Sens),OFFSET(J$4,,-Sens),Chômés)))),IF(OR(J$4=Tout_JF_P,NOT(NETWORKDAYS.INTL(J$4,J$4,Chômés))),"*",Montant),
"")))))),"")</f>
        <v/>
      </c>
      <c r="K53" s="40" t="str">
        <f t="array" aca="1" ref="K53" ca="1">IFERROR(IF(K$4&lt;$D53,"",
IF(K$4&gt;La_Dernière_Opération,"",
IF(K$4=La_Dernière_Opération,Montant,
IF(K$4=$D53,IF(OR(K$4=Tout_JF_P,NOT(NETWORKDAYS.INTL(K$4,K$4,Chômés))),"*",Montant),
IF(_T_E=K$4,IF(OR(K$4=Tout_JF_P,NOT(NETWORKDAYS.INTL(K$4,K$4,Chômés))),"*",Montant),
IF(AND(OFFSET(K53,,-Sens)&lt;&gt;"",OR(OFFSET(K$4,,-Sens)=Tout_JF_P,NOT(NETWORKDAYS.INTL(OFFSET(K$4,,-Sens),OFFSET(K$4,,-Sens),Chômés)))),IF(OR(K$4=Tout_JF_P,NOT(NETWORKDAYS.INTL(K$4,K$4,Chômés))),"*",Montant),
"")))))),"")</f>
        <v/>
      </c>
      <c r="L53" s="40" t="str">
        <f t="array" aca="1" ref="L53" ca="1">IFERROR(IF(L$4&lt;$D53,"",
IF(L$4&gt;La_Dernière_Opération,"",
IF(L$4=La_Dernière_Opération,Montant,
IF(L$4=$D53,IF(OR(L$4=Tout_JF_P,NOT(NETWORKDAYS.INTL(L$4,L$4,Chômés))),"*",Montant),
IF(_T_E=L$4,IF(OR(L$4=Tout_JF_P,NOT(NETWORKDAYS.INTL(L$4,L$4,Chômés))),"*",Montant),
IF(AND(OFFSET(L53,,-Sens)&lt;&gt;"",OR(OFFSET(L$4,,-Sens)=Tout_JF_P,NOT(NETWORKDAYS.INTL(OFFSET(L$4,,-Sens),OFFSET(L$4,,-Sens),Chômés)))),IF(OR(L$4=Tout_JF_P,NOT(NETWORKDAYS.INTL(L$4,L$4,Chômés))),"*",Montant),
"")))))),"")</f>
        <v/>
      </c>
      <c r="M53" s="40" t="str">
        <f t="array" aca="1" ref="M53" ca="1">IFERROR(IF(M$4&lt;$D53,"",
IF(M$4&gt;La_Dernière_Opération,"",
IF(M$4=La_Dernière_Opération,Montant,
IF(M$4=$D53,IF(OR(M$4=Tout_JF_P,NOT(NETWORKDAYS.INTL(M$4,M$4,Chômés))),"*",Montant),
IF(_T_E=M$4,IF(OR(M$4=Tout_JF_P,NOT(NETWORKDAYS.INTL(M$4,M$4,Chômés))),"*",Montant),
IF(AND(OFFSET(M53,,-Sens)&lt;&gt;"",OR(OFFSET(M$4,,-Sens)=Tout_JF_P,NOT(NETWORKDAYS.INTL(OFFSET(M$4,,-Sens),OFFSET(M$4,,-Sens),Chômés)))),IF(OR(M$4=Tout_JF_P,NOT(NETWORKDAYS.INTL(M$4,M$4,Chômés))),"*",Montant),
"")))))),"")</f>
        <v/>
      </c>
      <c r="N53" s="40" t="str">
        <f t="array" aca="1" ref="N53" ca="1">IFERROR(IF(N$4&lt;$D53,"",
IF(N$4&gt;La_Dernière_Opération,"",
IF(N$4=La_Dernière_Opération,Montant,
IF(N$4=$D53,IF(OR(N$4=Tout_JF_P,NOT(NETWORKDAYS.INTL(N$4,N$4,Chômés))),"*",Montant),
IF(_T_E=N$4,IF(OR(N$4=Tout_JF_P,NOT(NETWORKDAYS.INTL(N$4,N$4,Chômés))),"*",Montant),
IF(AND(OFFSET(N53,,-Sens)&lt;&gt;"",OR(OFFSET(N$4,,-Sens)=Tout_JF_P,NOT(NETWORKDAYS.INTL(OFFSET(N$4,,-Sens),OFFSET(N$4,,-Sens),Chômés)))),IF(OR(N$4=Tout_JF_P,NOT(NETWORKDAYS.INTL(N$4,N$4,Chômés))),"*",Montant),
"")))))),"")</f>
        <v/>
      </c>
      <c r="O53" s="40" t="str">
        <f t="array" aca="1" ref="O53" ca="1">IFERROR(IF(O$4&lt;$D53,"",
IF(O$4&gt;La_Dernière_Opération,"",
IF(O$4=La_Dernière_Opération,Montant,
IF(O$4=$D53,IF(OR(O$4=Tout_JF_P,NOT(NETWORKDAYS.INTL(O$4,O$4,Chômés))),"*",Montant),
IF(_T_E=O$4,IF(OR(O$4=Tout_JF_P,NOT(NETWORKDAYS.INTL(O$4,O$4,Chômés))),"*",Montant),
IF(AND(OFFSET(O53,,-Sens)&lt;&gt;"",OR(OFFSET(O$4,,-Sens)=Tout_JF_P,NOT(NETWORKDAYS.INTL(OFFSET(O$4,,-Sens),OFFSET(O$4,,-Sens),Chômés)))),IF(OR(O$4=Tout_JF_P,NOT(NETWORKDAYS.INTL(O$4,O$4,Chômés))),"*",Montant),
"")))))),"")</f>
        <v/>
      </c>
      <c r="P53" s="40" t="str">
        <f t="array" aca="1" ref="P53" ca="1">IFERROR(IF(P$4&lt;$D53,"",
IF(P$4&gt;La_Dernière_Opération,"",
IF(P$4=La_Dernière_Opération,Montant,
IF(P$4=$D53,IF(OR(P$4=Tout_JF_P,NOT(NETWORKDAYS.INTL(P$4,P$4,Chômés))),"*",Montant),
IF(_T_E=P$4,IF(OR(P$4=Tout_JF_P,NOT(NETWORKDAYS.INTL(P$4,P$4,Chômés))),"*",Montant),
IF(AND(OFFSET(P53,,-Sens)&lt;&gt;"",OR(OFFSET(P$4,,-Sens)=Tout_JF_P,NOT(NETWORKDAYS.INTL(OFFSET(P$4,,-Sens),OFFSET(P$4,,-Sens),Chômés)))),IF(OR(P$4=Tout_JF_P,NOT(NETWORKDAYS.INTL(P$4,P$4,Chômés))),"*",Montant),
"")))))),"")</f>
        <v/>
      </c>
      <c r="Q53" s="40" t="str">
        <f t="array" aca="1" ref="Q53" ca="1">IFERROR(IF(Q$4&lt;$D53,"",
IF(Q$4&gt;La_Dernière_Opération,"",
IF(Q$4=La_Dernière_Opération,Montant,
IF(Q$4=$D53,IF(OR(Q$4=Tout_JF_P,NOT(NETWORKDAYS.INTL(Q$4,Q$4,Chômés))),"*",Montant),
IF(_T_E=Q$4,IF(OR(Q$4=Tout_JF_P,NOT(NETWORKDAYS.INTL(Q$4,Q$4,Chômés))),"*",Montant),
IF(AND(OFFSET(Q53,,-Sens)&lt;&gt;"",OR(OFFSET(Q$4,,-Sens)=Tout_JF_P,NOT(NETWORKDAYS.INTL(OFFSET(Q$4,,-Sens),OFFSET(Q$4,,-Sens),Chômés)))),IF(OR(Q$4=Tout_JF_P,NOT(NETWORKDAYS.INTL(Q$4,Q$4,Chômés))),"*",Montant),
"")))))),"")</f>
        <v/>
      </c>
      <c r="R53" s="91" t="str">
        <f t="array" aca="1" ref="R53" ca="1">IFERROR(IF(R$4&lt;$D53,"",
IF(R$4&gt;La_Dernière_Opération,"",
IF(R$4=La_Dernière_Opération,Montant,
IF(R$4=$D53,IF(OR(R$4=Tout_JF_P,NOT(NETWORKDAYS.INTL(R$4,R$4,Chômés))),"*",Montant),
IF(_T_E=R$4,IF(OR(R$4=Tout_JF_P,NOT(NETWORKDAYS.INTL(R$4,R$4,Chômés))),"*",Montant),
IF(AND(OFFSET(R53,,-Sens)&lt;&gt;"",OR(OFFSET(R$4,,-Sens)=Tout_JF_P,NOT(NETWORKDAYS.INTL(OFFSET(R$4,,-Sens),OFFSET(R$4,,-Sens),Chômés)))),IF(OR(R$4=Tout_JF_P,NOT(NETWORKDAYS.INTL(R$4,R$4,Chômés))),"*",Montant),
"")))))),"")</f>
        <v/>
      </c>
      <c r="S53" s="91" t="str">
        <f t="array" aca="1" ref="S53" ca="1">IFERROR(IF(S$4&lt;$D53,"",
IF(S$4&gt;La_Dernière_Opération,"",
IF(S$4=La_Dernière_Opération,Montant,
IF(S$4=$D53,IF(OR(S$4=Tout_JF_P,NOT(NETWORKDAYS.INTL(S$4,S$4,Chômés))),"*",Montant),
IF(_T_E=S$4,IF(OR(S$4=Tout_JF_P,NOT(NETWORKDAYS.INTL(S$4,S$4,Chômés))),"*",Montant),
IF(AND(OFFSET(S53,,-Sens)&lt;&gt;"",OR(OFFSET(S$4,,-Sens)=Tout_JF_P,NOT(NETWORKDAYS.INTL(OFFSET(S$4,,-Sens),OFFSET(S$4,,-Sens),Chômés)))),IF(OR(S$4=Tout_JF_P,NOT(NETWORKDAYS.INTL(S$4,S$4,Chômés))),"*",Montant),
"")))))),"")</f>
        <v/>
      </c>
      <c r="T53" s="91" t="str">
        <f t="array" aca="1" ref="T53" ca="1">IFERROR(IF(T$4&lt;$D53,"",
IF(T$4&gt;La_Dernière_Opération,"",
IF(T$4=La_Dernière_Opération,Montant,
IF(T$4=$D53,IF(OR(T$4=Tout_JF_P,NOT(NETWORKDAYS.INTL(T$4,T$4,Chômés))),"*",Montant),
IF(_T_E=T$4,IF(OR(T$4=Tout_JF_P,NOT(NETWORKDAYS.INTL(T$4,T$4,Chômés))),"*",Montant),
IF(AND(OFFSET(T53,,-Sens)&lt;&gt;"",OR(OFFSET(T$4,,-Sens)=Tout_JF_P,NOT(NETWORKDAYS.INTL(OFFSET(T$4,,-Sens),OFFSET(T$4,,-Sens),Chômés)))),IF(OR(T$4=Tout_JF_P,NOT(NETWORKDAYS.INTL(T$4,T$4,Chômés))),"*",Montant),
"")))))),"")</f>
        <v/>
      </c>
      <c r="U53" s="91" t="str">
        <f t="array" aca="1" ref="U53" ca="1">IFERROR(IF(U$4&lt;$D53,"",
IF(U$4&gt;La_Dernière_Opération,"",
IF(U$4=La_Dernière_Opération,Montant,
IF(U$4=$D53,IF(OR(U$4=Tout_JF_P,NOT(NETWORKDAYS.INTL(U$4,U$4,Chômés))),"*",Montant),
IF(_T_E=U$4,IF(OR(U$4=Tout_JF_P,NOT(NETWORKDAYS.INTL(U$4,U$4,Chômés))),"*",Montant),
IF(AND(OFFSET(U53,,-Sens)&lt;&gt;"",OR(OFFSET(U$4,,-Sens)=Tout_JF_P,NOT(NETWORKDAYS.INTL(OFFSET(U$4,,-Sens),OFFSET(U$4,,-Sens),Chômés)))),IF(OR(U$4=Tout_JF_P,NOT(NETWORKDAYS.INTL(U$4,U$4,Chômés))),"*",Montant),
"")))))),"")</f>
        <v/>
      </c>
      <c r="V53" s="91" t="str">
        <f t="array" aca="1" ref="V53" ca="1">IFERROR(IF(V$4&lt;$D53,"",
IF(V$4&gt;La_Dernière_Opération,"",
IF(V$4=La_Dernière_Opération,Montant,
IF(V$4=$D53,IF(OR(V$4=Tout_JF_P,NOT(NETWORKDAYS.INTL(V$4,V$4,Chômés))),"*",Montant),
IF(_T_E=V$4,IF(OR(V$4=Tout_JF_P,NOT(NETWORKDAYS.INTL(V$4,V$4,Chômés))),"*",Montant),
IF(AND(OFFSET(V53,,-Sens)&lt;&gt;"",OR(OFFSET(V$4,,-Sens)=Tout_JF_P,NOT(NETWORKDAYS.INTL(OFFSET(V$4,,-Sens),OFFSET(V$4,,-Sens),Chômés)))),IF(OR(V$4=Tout_JF_P,NOT(NETWORKDAYS.INTL(V$4,V$4,Chômés))),"*",Montant),
"")))))),"")</f>
        <v/>
      </c>
      <c r="W53" s="91" t="str">
        <f t="array" aca="1" ref="W53" ca="1">IFERROR(IF(W$4&lt;$D53,"",
IF(W$4&gt;La_Dernière_Opération,"",
IF(W$4=La_Dernière_Opération,Montant,
IF(W$4=$D53,IF(OR(W$4=Tout_JF_P,NOT(NETWORKDAYS.INTL(W$4,W$4,Chômés))),"*",Montant),
IF(_T_E=W$4,IF(OR(W$4=Tout_JF_P,NOT(NETWORKDAYS.INTL(W$4,W$4,Chômés))),"*",Montant),
IF(AND(OFFSET(W53,,-Sens)&lt;&gt;"",OR(OFFSET(W$4,,-Sens)=Tout_JF_P,NOT(NETWORKDAYS.INTL(OFFSET(W$4,,-Sens),OFFSET(W$4,,-Sens),Chômés)))),IF(OR(W$4=Tout_JF_P,NOT(NETWORKDAYS.INTL(W$4,W$4,Chômés))),"*",Montant),
"")))))),"")</f>
        <v/>
      </c>
      <c r="X53" s="91" t="str">
        <f t="array" aca="1" ref="X53" ca="1">IFERROR(IF(X$4&lt;$D53,"",
IF(X$4&gt;La_Dernière_Opération,"",
IF(X$4=La_Dernière_Opération,Montant,
IF(X$4=$D53,IF(OR(X$4=Tout_JF_P,NOT(NETWORKDAYS.INTL(X$4,X$4,Chômés))),"*",Montant),
IF(_T_E=X$4,IF(OR(X$4=Tout_JF_P,NOT(NETWORKDAYS.INTL(X$4,X$4,Chômés))),"*",Montant),
IF(AND(OFFSET(X53,,-Sens)&lt;&gt;"",OR(OFFSET(X$4,,-Sens)=Tout_JF_P,NOT(NETWORKDAYS.INTL(OFFSET(X$4,,-Sens),OFFSET(X$4,,-Sens),Chômés)))),IF(OR(X$4=Tout_JF_P,NOT(NETWORKDAYS.INTL(X$4,X$4,Chômés))),"*",Montant),
"")))))),"")</f>
        <v/>
      </c>
      <c r="Y53" s="91" t="str">
        <f t="array" aca="1" ref="Y53" ca="1">IFERROR(IF(Y$4&lt;$D53,"",
IF(Y$4&gt;La_Dernière_Opération,"",
IF(Y$4=La_Dernière_Opération,Montant,
IF(Y$4=$D53,IF(OR(Y$4=Tout_JF_P,NOT(NETWORKDAYS.INTL(Y$4,Y$4,Chômés))),"*",Montant),
IF(_T_E=Y$4,IF(OR(Y$4=Tout_JF_P,NOT(NETWORKDAYS.INTL(Y$4,Y$4,Chômés))),"*",Montant),
IF(AND(OFFSET(Y53,,-Sens)&lt;&gt;"",OR(OFFSET(Y$4,,-Sens)=Tout_JF_P,NOT(NETWORKDAYS.INTL(OFFSET(Y$4,,-Sens),OFFSET(Y$4,,-Sens),Chômés)))),IF(OR(Y$4=Tout_JF_P,NOT(NETWORKDAYS.INTL(Y$4,Y$4,Chômés))),"*",Montant),
"")))))),"")</f>
        <v/>
      </c>
      <c r="Z53" s="91" t="str">
        <f t="array" aca="1" ref="Z53" ca="1">IFERROR(IF(Z$4&lt;$D53,"",
IF(Z$4&gt;La_Dernière_Opération,"",
IF(Z$4=La_Dernière_Opération,Montant,
IF(Z$4=$D53,IF(OR(Z$4=Tout_JF_P,NOT(NETWORKDAYS.INTL(Z$4,Z$4,Chômés))),"*",Montant),
IF(_T_E=Z$4,IF(OR(Z$4=Tout_JF_P,NOT(NETWORKDAYS.INTL(Z$4,Z$4,Chômés))),"*",Montant),
IF(AND(OFFSET(Z53,,-Sens)&lt;&gt;"",OR(OFFSET(Z$4,,-Sens)=Tout_JF_P,NOT(NETWORKDAYS.INTL(OFFSET(Z$4,,-Sens),OFFSET(Z$4,,-Sens),Chômés)))),IF(OR(Z$4=Tout_JF_P,NOT(NETWORKDAYS.INTL(Z$4,Z$4,Chômés))),"*",Montant),
"")))))),"")</f>
        <v/>
      </c>
      <c r="AA53" s="91" t="str">
        <f t="array" aca="1" ref="AA53" ca="1">IFERROR(IF(AA$4&lt;$D53,"",
IF(AA$4&gt;La_Dernière_Opération,"",
IF(AA$4=La_Dernière_Opération,Montant,
IF(AA$4=$D53,IF(OR(AA$4=Tout_JF_P,NOT(NETWORKDAYS.INTL(AA$4,AA$4,Chômés))),"*",Montant),
IF(_T_E=AA$4,IF(OR(AA$4=Tout_JF_P,NOT(NETWORKDAYS.INTL(AA$4,AA$4,Chômés))),"*",Montant),
IF(AND(OFFSET(AA53,,-Sens)&lt;&gt;"",OR(OFFSET(AA$4,,-Sens)=Tout_JF_P,NOT(NETWORKDAYS.INTL(OFFSET(AA$4,,-Sens),OFFSET(AA$4,,-Sens),Chômés)))),IF(OR(AA$4=Tout_JF_P,NOT(NETWORKDAYS.INTL(AA$4,AA$4,Chômés))),"*",Montant),
"")))))),"")</f>
        <v/>
      </c>
      <c r="AB53" s="91" t="str">
        <f t="array" aca="1" ref="AB53" ca="1">IFERROR(IF(AB$4&lt;$D53,"",
IF(AB$4&gt;La_Dernière_Opération,"",
IF(AB$4=La_Dernière_Opération,Montant,
IF(AB$4=$D53,IF(OR(AB$4=Tout_JF_P,NOT(NETWORKDAYS.INTL(AB$4,AB$4,Chômés))),"*",Montant),
IF(_T_E=AB$4,IF(OR(AB$4=Tout_JF_P,NOT(NETWORKDAYS.INTL(AB$4,AB$4,Chômés))),"*",Montant),
IF(AND(OFFSET(AB53,,-Sens)&lt;&gt;"",OR(OFFSET(AB$4,,-Sens)=Tout_JF_P,NOT(NETWORKDAYS.INTL(OFFSET(AB$4,,-Sens),OFFSET(AB$4,,-Sens),Chômés)))),IF(OR(AB$4=Tout_JF_P,NOT(NETWORKDAYS.INTL(AB$4,AB$4,Chômés))),"*",Montant),
"")))))),"")</f>
        <v/>
      </c>
      <c r="AC53" s="91" t="str">
        <f t="array" aca="1" ref="AC53" ca="1">IFERROR(IF(AC$4&lt;$D53,"",
IF(AC$4&gt;La_Dernière_Opération,"",
IF(AC$4=La_Dernière_Opération,Montant,
IF(AC$4=$D53,IF(OR(AC$4=Tout_JF_P,NOT(NETWORKDAYS.INTL(AC$4,AC$4,Chômés))),"*",Montant),
IF(_T_E=AC$4,IF(OR(AC$4=Tout_JF_P,NOT(NETWORKDAYS.INTL(AC$4,AC$4,Chômés))),"*",Montant),
IF(AND(OFFSET(AC53,,-Sens)&lt;&gt;"",OR(OFFSET(AC$4,,-Sens)=Tout_JF_P,NOT(NETWORKDAYS.INTL(OFFSET(AC$4,,-Sens),OFFSET(AC$4,,-Sens),Chômés)))),IF(OR(AC$4=Tout_JF_P,NOT(NETWORKDAYS.INTL(AC$4,AC$4,Chômés))),"*",Montant),
"")))))),"")</f>
        <v/>
      </c>
      <c r="AD53" s="91" t="str">
        <f t="array" aca="1" ref="AD53" ca="1">IFERROR(IF(AD$4&lt;$D53,"",
IF(AD$4&gt;La_Dernière_Opération,"",
IF(AD$4=La_Dernière_Opération,Montant,
IF(AD$4=$D53,IF(OR(AD$4=Tout_JF_P,NOT(NETWORKDAYS.INTL(AD$4,AD$4,Chômés))),"*",Montant),
IF(_T_E=AD$4,IF(OR(AD$4=Tout_JF_P,NOT(NETWORKDAYS.INTL(AD$4,AD$4,Chômés))),"*",Montant),
IF(AND(OFFSET(AD53,,-Sens)&lt;&gt;"",OR(OFFSET(AD$4,,-Sens)=Tout_JF_P,NOT(NETWORKDAYS.INTL(OFFSET(AD$4,,-Sens),OFFSET(AD$4,,-Sens),Chômés)))),IF(OR(AD$4=Tout_JF_P,NOT(NETWORKDAYS.INTL(AD$4,AD$4,Chômés))),"*",Montant),
"")))))),"")</f>
        <v/>
      </c>
      <c r="AE53" s="91" t="str">
        <f t="array" aca="1" ref="AE53" ca="1">IFERROR(IF(AE$4&lt;$D53,"",
IF(AE$4&gt;La_Dernière_Opération,"",
IF(AE$4=La_Dernière_Opération,Montant,
IF(AE$4=$D53,IF(OR(AE$4=Tout_JF_P,NOT(NETWORKDAYS.INTL(AE$4,AE$4,Chômés))),"*",Montant),
IF(_T_E=AE$4,IF(OR(AE$4=Tout_JF_P,NOT(NETWORKDAYS.INTL(AE$4,AE$4,Chômés))),"*",Montant),
IF(AND(OFFSET(AE53,,-Sens)&lt;&gt;"",OR(OFFSET(AE$4,,-Sens)=Tout_JF_P,NOT(NETWORKDAYS.INTL(OFFSET(AE$4,,-Sens),OFFSET(AE$4,,-Sens),Chômés)))),IF(OR(AE$4=Tout_JF_P,NOT(NETWORKDAYS.INTL(AE$4,AE$4,Chômés))),"*",Montant),
"")))))),"")</f>
        <v/>
      </c>
      <c r="AF53" s="91" t="str">
        <f t="array" aca="1" ref="AF53" ca="1">IFERROR(IF(AF$4&lt;$D53,"",
IF(AF$4&gt;La_Dernière_Opération,"",
IF(AF$4=La_Dernière_Opération,Montant,
IF(AF$4=$D53,IF(OR(AF$4=Tout_JF_P,NOT(NETWORKDAYS.INTL(AF$4,AF$4,Chômés))),"*",Montant),
IF(_T_E=AF$4,IF(OR(AF$4=Tout_JF_P,NOT(NETWORKDAYS.INTL(AF$4,AF$4,Chômés))),"*",Montant),
IF(AND(OFFSET(AF53,,-Sens)&lt;&gt;"",OR(OFFSET(AF$4,,-Sens)=Tout_JF_P,NOT(NETWORKDAYS.INTL(OFFSET(AF$4,,-Sens),OFFSET(AF$4,,-Sens),Chômés)))),IF(OR(AF$4=Tout_JF_P,NOT(NETWORKDAYS.INTL(AF$4,AF$4,Chômés))),"*",Montant),
"")))))),"")</f>
        <v/>
      </c>
      <c r="AG53" s="91" t="str">
        <f t="array" aca="1" ref="AG53" ca="1">IFERROR(IF(AG$4&lt;$D53,"",
IF(AG$4&gt;La_Dernière_Opération,"",
IF(AG$4=La_Dernière_Opération,Montant,
IF(AG$4=$D53,IF(OR(AG$4=Tout_JF_P,NOT(NETWORKDAYS.INTL(AG$4,AG$4,Chômés))),"*",Montant),
IF(_T_E=AG$4,IF(OR(AG$4=Tout_JF_P,NOT(NETWORKDAYS.INTL(AG$4,AG$4,Chômés))),"*",Montant),
IF(AND(OFFSET(AG53,,-Sens)&lt;&gt;"",OR(OFFSET(AG$4,,-Sens)=Tout_JF_P,NOT(NETWORKDAYS.INTL(OFFSET(AG$4,,-Sens),OFFSET(AG$4,,-Sens),Chômés)))),IF(OR(AG$4=Tout_JF_P,NOT(NETWORKDAYS.INTL(AG$4,AG$4,Chômés))),"*",Montant),
"")))))),"")</f>
        <v/>
      </c>
      <c r="AH53" s="91" t="str">
        <f t="array" aca="1" ref="AH53" ca="1">IFERROR(IF(AH$4&lt;$D53,"",
IF(AH$4&gt;La_Dernière_Opération,"",
IF(AH$4=La_Dernière_Opération,Montant,
IF(AH$4=$D53,IF(OR(AH$4=Tout_JF_P,NOT(NETWORKDAYS.INTL(AH$4,AH$4,Chômés))),"*",Montant),
IF(_T_E=AH$4,IF(OR(AH$4=Tout_JF_P,NOT(NETWORKDAYS.INTL(AH$4,AH$4,Chômés))),"*",Montant),
IF(AND(OFFSET(AH53,,-Sens)&lt;&gt;"",OR(OFFSET(AH$4,,-Sens)=Tout_JF_P,NOT(NETWORKDAYS.INTL(OFFSET(AH$4,,-Sens),OFFSET(AH$4,,-Sens),Chômés)))),IF(OR(AH$4=Tout_JF_P,NOT(NETWORKDAYS.INTL(AH$4,AH$4,Chômés))),"*",Montant),
"")))))),"")</f>
        <v/>
      </c>
      <c r="AI53" s="91" t="str">
        <f t="array" aca="1" ref="AI53" ca="1">IFERROR(IF(AI$4&lt;$D53,"",
IF(AI$4&gt;La_Dernière_Opération,"",
IF(AI$4=La_Dernière_Opération,Montant,
IF(AI$4=$D53,IF(OR(AI$4=Tout_JF_P,NOT(NETWORKDAYS.INTL(AI$4,AI$4,Chômés))),"*",Montant),
IF(_T_E=AI$4,IF(OR(AI$4=Tout_JF_P,NOT(NETWORKDAYS.INTL(AI$4,AI$4,Chômés))),"*",Montant),
IF(AND(OFFSET(AI53,,-Sens)&lt;&gt;"",OR(OFFSET(AI$4,,-Sens)=Tout_JF_P,NOT(NETWORKDAYS.INTL(OFFSET(AI$4,,-Sens),OFFSET(AI$4,,-Sens),Chômés)))),IF(OR(AI$4=Tout_JF_P,NOT(NETWORKDAYS.INTL(AI$4,AI$4,Chômés))),"*",Montant),
"")))))),"")</f>
        <v/>
      </c>
      <c r="AJ53" s="91" t="str">
        <f t="array" aca="1" ref="AJ53" ca="1">IFERROR(IF(AJ$4&lt;$D53,"",
IF(AJ$4&gt;La_Dernière_Opération,"",
IF(AJ$4=La_Dernière_Opération,Montant,
IF(AJ$4=$D53,IF(OR(AJ$4=Tout_JF_P,NOT(NETWORKDAYS.INTL(AJ$4,AJ$4,Chômés))),"*",Montant),
IF(_T_E=AJ$4,IF(OR(AJ$4=Tout_JF_P,NOT(NETWORKDAYS.INTL(AJ$4,AJ$4,Chômés))),"*",Montant),
IF(AND(OFFSET(AJ53,,-Sens)&lt;&gt;"",OR(OFFSET(AJ$4,,-Sens)=Tout_JF_P,NOT(NETWORKDAYS.INTL(OFFSET(AJ$4,,-Sens),OFFSET(AJ$4,,-Sens),Chômés)))),IF(OR(AJ$4=Tout_JF_P,NOT(NETWORKDAYS.INTL(AJ$4,AJ$4,Chômés))),"*",Montant),
"")))))),"")</f>
        <v/>
      </c>
      <c r="AK53" s="91" t="str">
        <f t="array" aca="1" ref="AK53" ca="1">IFERROR(IF(AK$4&lt;$D53,"",
IF(AK$4&gt;La_Dernière_Opération,"",
IF(AK$4=La_Dernière_Opération,Montant,
IF(AK$4=$D53,IF(OR(AK$4=Tout_JF_P,NOT(NETWORKDAYS.INTL(AK$4,AK$4,Chômés))),"*",Montant),
IF(_T_E=AK$4,IF(OR(AK$4=Tout_JF_P,NOT(NETWORKDAYS.INTL(AK$4,AK$4,Chômés))),"*",Montant),
IF(AND(OFFSET(AK53,,-Sens)&lt;&gt;"",OR(OFFSET(AK$4,,-Sens)=Tout_JF_P,NOT(NETWORKDAYS.INTL(OFFSET(AK$4,,-Sens),OFFSET(AK$4,,-Sens),Chômés)))),IF(OR(AK$4=Tout_JF_P,NOT(NETWORKDAYS.INTL(AK$4,AK$4,Chômés))),"*",Montant),
"")))))),"")</f>
        <v/>
      </c>
      <c r="AL53" s="91" t="str">
        <f t="array" aca="1" ref="AL53" ca="1">IFERROR(IF(AL$4&lt;$D53,"",
IF(AL$4&gt;La_Dernière_Opération,"",
IF(AL$4=La_Dernière_Opération,Montant,
IF(AL$4=$D53,IF(OR(AL$4=Tout_JF_P,NOT(NETWORKDAYS.INTL(AL$4,AL$4,Chômés))),"*",Montant),
IF(_T_E=AL$4,IF(OR(AL$4=Tout_JF_P,NOT(NETWORKDAYS.INTL(AL$4,AL$4,Chômés))),"*",Montant),
IF(AND(OFFSET(AL53,,-Sens)&lt;&gt;"",OR(OFFSET(AL$4,,-Sens)=Tout_JF_P,NOT(NETWORKDAYS.INTL(OFFSET(AL$4,,-Sens),OFFSET(AL$4,,-Sens),Chômés)))),IF(OR(AL$4=Tout_JF_P,NOT(NETWORKDAYS.INTL(AL$4,AL$4,Chômés))),"*",Montant),
"")))))),"")</f>
        <v/>
      </c>
      <c r="AM53" s="91" t="str">
        <f t="array" aca="1" ref="AM53" ca="1">IFERROR(IF(AM$4&lt;$D53,"",
IF(AM$4&gt;La_Dernière_Opération,"",
IF(AM$4=La_Dernière_Opération,Montant,
IF(AM$4=$D53,IF(OR(AM$4=Tout_JF_P,NOT(NETWORKDAYS.INTL(AM$4,AM$4,Chômés))),"*",Montant),
IF(_T_E=AM$4,IF(OR(AM$4=Tout_JF_P,NOT(NETWORKDAYS.INTL(AM$4,AM$4,Chômés))),"*",Montant),
IF(AND(OFFSET(AM53,,-Sens)&lt;&gt;"",OR(OFFSET(AM$4,,-Sens)=Tout_JF_P,NOT(NETWORKDAYS.INTL(OFFSET(AM$4,,-Sens),OFFSET(AM$4,,-Sens),Chômés)))),IF(OR(AM$4=Tout_JF_P,NOT(NETWORKDAYS.INTL(AM$4,AM$4,Chômés))),"*",Montant),
"")))))),"")</f>
        <v/>
      </c>
      <c r="AN53" s="91" t="str">
        <f t="array" aca="1" ref="AN53" ca="1">IFERROR(IF(AN$4&lt;$D53,"",
IF(AN$4&gt;La_Dernière_Opération,"",
IF(AN$4=La_Dernière_Opération,Montant,
IF(AN$4=$D53,IF(OR(AN$4=Tout_JF_P,NOT(NETWORKDAYS.INTL(AN$4,AN$4,Chômés))),"*",Montant),
IF(_T_E=AN$4,IF(OR(AN$4=Tout_JF_P,NOT(NETWORKDAYS.INTL(AN$4,AN$4,Chômés))),"*",Montant),
IF(AND(OFFSET(AN53,,-Sens)&lt;&gt;"",OR(OFFSET(AN$4,,-Sens)=Tout_JF_P,NOT(NETWORKDAYS.INTL(OFFSET(AN$4,,-Sens),OFFSET(AN$4,,-Sens),Chômés)))),IF(OR(AN$4=Tout_JF_P,NOT(NETWORKDAYS.INTL(AN$4,AN$4,Chômés))),"*",Montant),
"")))))),"")</f>
        <v/>
      </c>
      <c r="AO53" s="91" t="str">
        <f t="array" aca="1" ref="AO53" ca="1">IFERROR(IF(AO$4&lt;$D53,"",
IF(AO$4&gt;La_Dernière_Opération,"",
IF(AO$4=La_Dernière_Opération,Montant,
IF(AO$4=$D53,IF(OR(AO$4=Tout_JF_P,NOT(NETWORKDAYS.INTL(AO$4,AO$4,Chômés))),"*",Montant),
IF(_T_E=AO$4,IF(OR(AO$4=Tout_JF_P,NOT(NETWORKDAYS.INTL(AO$4,AO$4,Chômés))),"*",Montant),
IF(AND(OFFSET(AO53,,-Sens)&lt;&gt;"",OR(OFFSET(AO$4,,-Sens)=Tout_JF_P,NOT(NETWORKDAYS.INTL(OFFSET(AO$4,,-Sens),OFFSET(AO$4,,-Sens),Chômés)))),IF(OR(AO$4=Tout_JF_P,NOT(NETWORKDAYS.INTL(AO$4,AO$4,Chômés))),"*",Montant),
"")))))),"")</f>
        <v/>
      </c>
      <c r="AP53" s="91" t="str">
        <f t="array" aca="1" ref="AP53" ca="1">IFERROR(IF(AP$4&lt;$D53,"",
IF(AP$4&gt;La_Dernière_Opération,"",
IF(AP$4=La_Dernière_Opération,Montant,
IF(AP$4=$D53,IF(OR(AP$4=Tout_JF_P,NOT(NETWORKDAYS.INTL(AP$4,AP$4,Chômés))),"*",Montant),
IF(_T_E=AP$4,IF(OR(AP$4=Tout_JF_P,NOT(NETWORKDAYS.INTL(AP$4,AP$4,Chômés))),"*",Montant),
IF(AND(OFFSET(AP53,,-Sens)&lt;&gt;"",OR(OFFSET(AP$4,,-Sens)=Tout_JF_P,NOT(NETWORKDAYS.INTL(OFFSET(AP$4,,-Sens),OFFSET(AP$4,,-Sens),Chômés)))),IF(OR(AP$4=Tout_JF_P,NOT(NETWORKDAYS.INTL(AP$4,AP$4,Chômés))),"*",Montant),
"")))))),"")</f>
        <v/>
      </c>
      <c r="AQ53" s="91" t="str">
        <f t="array" aca="1" ref="AQ53" ca="1">IFERROR(IF(AQ$4&lt;$D53,"",
IF(AQ$4&gt;La_Dernière_Opération,"",
IF(AQ$4=La_Dernière_Opération,Montant,
IF(AQ$4=$D53,IF(OR(AQ$4=Tout_JF_P,NOT(NETWORKDAYS.INTL(AQ$4,AQ$4,Chômés))),"*",Montant),
IF(_T_E=AQ$4,IF(OR(AQ$4=Tout_JF_P,NOT(NETWORKDAYS.INTL(AQ$4,AQ$4,Chômés))),"*",Montant),
IF(AND(OFFSET(AQ53,,-Sens)&lt;&gt;"",OR(OFFSET(AQ$4,,-Sens)=Tout_JF_P,NOT(NETWORKDAYS.INTL(OFFSET(AQ$4,,-Sens),OFFSET(AQ$4,,-Sens),Chômés)))),IF(OR(AQ$4=Tout_JF_P,NOT(NETWORKDAYS.INTL(AQ$4,AQ$4,Chômés))),"*",Montant),
"")))))),"")</f>
        <v>VT</v>
      </c>
      <c r="AR53" s="91" t="str">
        <f t="array" aca="1" ref="AR53" ca="1">IFERROR(IF(AR$4&lt;$D53,"",
IF(AR$4&gt;La_Dernière_Opération,"",
IF(AR$4=La_Dernière_Opération,Montant,
IF(AR$4=$D53,IF(OR(AR$4=Tout_JF_P,NOT(NETWORKDAYS.INTL(AR$4,AR$4,Chômés))),"*",Montant),
IF(_T_E=AR$4,IF(OR(AR$4=Tout_JF_P,NOT(NETWORKDAYS.INTL(AR$4,AR$4,Chômés))),"*",Montant),
IF(AND(OFFSET(AR53,,-Sens)&lt;&gt;"",OR(OFFSET(AR$4,,-Sens)=Tout_JF_P,NOT(NETWORKDAYS.INTL(OFFSET(AR$4,,-Sens),OFFSET(AR$4,,-Sens),Chômés)))),IF(OR(AR$4=Tout_JF_P,NOT(NETWORKDAYS.INTL(AR$4,AR$4,Chômés))),"*",Montant),
"")))))),"")</f>
        <v/>
      </c>
      <c r="AS53" s="91" t="str">
        <f t="array" aca="1" ref="AS53" ca="1">IFERROR(IF(AS$4&lt;$D53,"",
IF(AS$4&gt;La_Dernière_Opération,"",
IF(AS$4=La_Dernière_Opération,Montant,
IF(AS$4=$D53,IF(OR(AS$4=Tout_JF_P,NOT(NETWORKDAYS.INTL(AS$4,AS$4,Chômés))),"*",Montant),
IF(_T_E=AS$4,IF(OR(AS$4=Tout_JF_P,NOT(NETWORKDAYS.INTL(AS$4,AS$4,Chômés))),"*",Montant),
IF(AND(OFFSET(AS53,,-Sens)&lt;&gt;"",OR(OFFSET(AS$4,,-Sens)=Tout_JF_P,NOT(NETWORKDAYS.INTL(OFFSET(AS$4,,-Sens),OFFSET(AS$4,,-Sens),Chômés)))),IF(OR(AS$4=Tout_JF_P,NOT(NETWORKDAYS.INTL(AS$4,AS$4,Chômés))),"*",Montant),
"")))))),"")</f>
        <v/>
      </c>
      <c r="AT53" s="91" t="str">
        <f t="array" aca="1" ref="AT53" ca="1">IFERROR(IF(AT$4&lt;$D53,"",
IF(AT$4&gt;La_Dernière_Opération,"",
IF(AT$4=La_Dernière_Opération,Montant,
IF(AT$4=$D53,IF(OR(AT$4=Tout_JF_P,NOT(NETWORKDAYS.INTL(AT$4,AT$4,Chômés))),"*",Montant),
IF(_T_E=AT$4,IF(OR(AT$4=Tout_JF_P,NOT(NETWORKDAYS.INTL(AT$4,AT$4,Chômés))),"*",Montant),
IF(AND(OFFSET(AT53,,-Sens)&lt;&gt;"",OR(OFFSET(AT$4,,-Sens)=Tout_JF_P,NOT(NETWORKDAYS.INTL(OFFSET(AT$4,,-Sens),OFFSET(AT$4,,-Sens),Chômés)))),IF(OR(AT$4=Tout_JF_P,NOT(NETWORKDAYS.INTL(AT$4,AT$4,Chômés))),"*",Montant),
"")))))),"")</f>
        <v/>
      </c>
      <c r="AU53" s="91" t="str">
        <f t="array" aca="1" ref="AU53" ca="1">IFERROR(IF(AU$4&lt;$D53,"",
IF(AU$4&gt;La_Dernière_Opération,"",
IF(AU$4=La_Dernière_Opération,Montant,
IF(AU$4=$D53,IF(OR(AU$4=Tout_JF_P,NOT(NETWORKDAYS.INTL(AU$4,AU$4,Chômés))),"*",Montant),
IF(_T_E=AU$4,IF(OR(AU$4=Tout_JF_P,NOT(NETWORKDAYS.INTL(AU$4,AU$4,Chômés))),"*",Montant),
IF(AND(OFFSET(AU53,,-Sens)&lt;&gt;"",OR(OFFSET(AU$4,,-Sens)=Tout_JF_P,NOT(NETWORKDAYS.INTL(OFFSET(AU$4,,-Sens),OFFSET(AU$4,,-Sens),Chômés)))),IF(OR(AU$4=Tout_JF_P,NOT(NETWORKDAYS.INTL(AU$4,AU$4,Chômés))),"*",Montant),
"")))))),"")</f>
        <v/>
      </c>
      <c r="AV53" s="91" t="str">
        <f t="array" aca="1" ref="AV53" ca="1">IFERROR(IF(AV$4&lt;$D53,"",
IF(AV$4&gt;La_Dernière_Opération,"",
IF(AV$4=La_Dernière_Opération,Montant,
IF(AV$4=$D53,IF(OR(AV$4=Tout_JF_P,NOT(NETWORKDAYS.INTL(AV$4,AV$4,Chômés))),"*",Montant),
IF(_T_E=AV$4,IF(OR(AV$4=Tout_JF_P,NOT(NETWORKDAYS.INTL(AV$4,AV$4,Chômés))),"*",Montant),
IF(AND(OFFSET(AV53,,-Sens)&lt;&gt;"",OR(OFFSET(AV$4,,-Sens)=Tout_JF_P,NOT(NETWORKDAYS.INTL(OFFSET(AV$4,,-Sens),OFFSET(AV$4,,-Sens),Chômés)))),IF(OR(AV$4=Tout_JF_P,NOT(NETWORKDAYS.INTL(AV$4,AV$4,Chômés))),"*",Montant),
"")))))),"")</f>
        <v/>
      </c>
      <c r="AW53" s="91" t="str">
        <f t="array" aca="1" ref="AW53" ca="1">IFERROR(IF(AW$4&lt;$D53,"",
IF(AW$4&gt;La_Dernière_Opération,"",
IF(AW$4=La_Dernière_Opération,Montant,
IF(AW$4=$D53,IF(OR(AW$4=Tout_JF_P,NOT(NETWORKDAYS.INTL(AW$4,AW$4,Chômés))),"*",Montant),
IF(_T_E=AW$4,IF(OR(AW$4=Tout_JF_P,NOT(NETWORKDAYS.INTL(AW$4,AW$4,Chômés))),"*",Montant),
IF(AND(OFFSET(AW53,,-Sens)&lt;&gt;"",OR(OFFSET(AW$4,,-Sens)=Tout_JF_P,NOT(NETWORKDAYS.INTL(OFFSET(AW$4,,-Sens),OFFSET(AW$4,,-Sens),Chômés)))),IF(OR(AW$4=Tout_JF_P,NOT(NETWORKDAYS.INTL(AW$4,AW$4,Chômés))),"*",Montant),
"")))))),"")</f>
        <v/>
      </c>
      <c r="AX53" s="91" t="str">
        <f t="array" aca="1" ref="AX53" ca="1">IFERROR(IF(AX$4&lt;$D53,"",
IF(AX$4&gt;La_Dernière_Opération,"",
IF(AX$4=La_Dernière_Opération,Montant,
IF(AX$4=$D53,IF(OR(AX$4=Tout_JF_P,NOT(NETWORKDAYS.INTL(AX$4,AX$4,Chômés))),"*",Montant),
IF(_T_E=AX$4,IF(OR(AX$4=Tout_JF_P,NOT(NETWORKDAYS.INTL(AX$4,AX$4,Chômés))),"*",Montant),
IF(AND(OFFSET(AX53,,-Sens)&lt;&gt;"",OR(OFFSET(AX$4,,-Sens)=Tout_JF_P,NOT(NETWORKDAYS.INTL(OFFSET(AX$4,,-Sens),OFFSET(AX$4,,-Sens),Chômés)))),IF(OR(AX$4=Tout_JF_P,NOT(NETWORKDAYS.INTL(AX$4,AX$4,Chômés))),"*",Montant),
"")))))),"")</f>
        <v/>
      </c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  <c r="DT53" s="5"/>
      <c r="DU53" s="5"/>
      <c r="DV53" s="5"/>
      <c r="DW53" s="5"/>
      <c r="DX53" s="5"/>
      <c r="DY53" s="5"/>
      <c r="DZ53" s="5"/>
      <c r="EA53" s="5"/>
      <c r="EB53" s="5"/>
      <c r="EC53" s="5"/>
      <c r="ED53" s="5"/>
      <c r="EE53" s="5"/>
      <c r="EF53" s="5"/>
      <c r="EG53" s="5"/>
      <c r="EH53" s="5"/>
      <c r="EI53" s="5"/>
      <c r="EJ53" s="5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  <c r="FF53" s="5"/>
      <c r="FG53" s="5"/>
      <c r="FH53" s="5"/>
      <c r="FI53" s="5"/>
      <c r="FJ53" s="5"/>
      <c r="FK53" s="5"/>
      <c r="FL53" s="5"/>
      <c r="FM53" s="5"/>
      <c r="FN53" s="5"/>
      <c r="FO53" s="5"/>
      <c r="FP53" s="5"/>
      <c r="FQ53" s="5"/>
      <c r="FR53" s="5"/>
      <c r="FS53" s="5"/>
      <c r="FT53" s="5"/>
      <c r="FU53" s="5"/>
      <c r="FV53" s="5"/>
      <c r="FW53" s="5"/>
      <c r="FX53" s="5"/>
      <c r="FY53" s="5"/>
      <c r="FZ53" s="5"/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G53" s="5"/>
      <c r="HH53" s="5"/>
      <c r="HI53" s="5"/>
      <c r="HJ53" s="5"/>
      <c r="HK53" s="5"/>
      <c r="HL53" s="5"/>
      <c r="HM53" s="5"/>
      <c r="HN53" s="5"/>
      <c r="HO53" s="5"/>
      <c r="HP53" s="5"/>
      <c r="HQ53" s="5"/>
      <c r="HR53" s="5"/>
      <c r="HS53" s="5"/>
      <c r="HT53" s="5"/>
      <c r="HU53" s="5"/>
      <c r="HV53" s="5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5"/>
      <c r="II53" s="5"/>
      <c r="IJ53" s="5"/>
      <c r="IK53" s="5"/>
      <c r="IL53" s="5"/>
      <c r="IM53" s="5"/>
      <c r="IN53" s="5"/>
      <c r="IO53" s="5"/>
      <c r="IP53" s="5"/>
      <c r="IQ53" s="5"/>
      <c r="IR53" s="5"/>
      <c r="IS53" s="5"/>
      <c r="IT53" s="5"/>
      <c r="IU53" s="5"/>
      <c r="IV53" s="5"/>
      <c r="IW53" s="5"/>
      <c r="IX53" s="5"/>
      <c r="IY53" s="5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  <c r="KK53" s="5"/>
      <c r="KL53" s="5"/>
      <c r="KM53" s="5"/>
      <c r="KN53" s="5"/>
      <c r="KO53" s="5"/>
      <c r="KP53" s="5"/>
      <c r="KQ53" s="5"/>
      <c r="KR53" s="5"/>
      <c r="KS53" s="5"/>
      <c r="KT53" s="5"/>
      <c r="KU53" s="5"/>
      <c r="KV53" s="5"/>
      <c r="KW53" s="5"/>
      <c r="KX53" s="5"/>
      <c r="KY53" s="5"/>
      <c r="KZ53" s="5"/>
      <c r="LA53" s="5"/>
      <c r="LB53" s="5"/>
      <c r="LC53" s="5"/>
      <c r="LD53" s="5"/>
      <c r="LE53" s="5"/>
      <c r="LF53" s="5"/>
      <c r="LG53" s="5"/>
      <c r="LH53" s="5"/>
      <c r="LI53" s="5"/>
      <c r="LJ53" s="5"/>
      <c r="LK53" s="5"/>
      <c r="LL53" s="5"/>
      <c r="LM53" s="5"/>
      <c r="LN53" s="5"/>
      <c r="LO53" s="5"/>
      <c r="LP53" s="5"/>
      <c r="LQ53" s="5"/>
      <c r="LR53" s="5"/>
      <c r="LS53" s="5"/>
      <c r="LT53" s="5"/>
      <c r="LU53" s="5"/>
      <c r="LV53" s="5"/>
      <c r="LW53" s="5"/>
      <c r="LX53" s="5"/>
      <c r="LY53" s="5"/>
      <c r="LZ53" s="5"/>
      <c r="MA53" s="5"/>
      <c r="MB53" s="5"/>
      <c r="MC53" s="5"/>
      <c r="MD53" s="5"/>
      <c r="ME53" s="5"/>
      <c r="MF53" s="5"/>
      <c r="MG53" s="5"/>
      <c r="MH53" s="5"/>
      <c r="MI53" s="5"/>
      <c r="MJ53" s="5"/>
      <c r="MK53" s="5"/>
      <c r="ML53" s="5"/>
      <c r="MM53" s="5"/>
      <c r="MN53" s="5"/>
      <c r="MO53" s="5"/>
      <c r="MP53" s="5"/>
      <c r="MQ53" s="5"/>
      <c r="MR53" s="5"/>
      <c r="MS53" s="5"/>
      <c r="MT53" s="5"/>
      <c r="MU53" s="5"/>
      <c r="MV53" s="5"/>
      <c r="MW53" s="5"/>
      <c r="MX53" s="5"/>
      <c r="MY53" s="5"/>
      <c r="MZ53" s="5"/>
      <c r="NA53" s="5"/>
      <c r="NB53" s="5"/>
      <c r="NC53" s="5"/>
      <c r="ND53" s="5"/>
      <c r="NE53" s="5"/>
      <c r="NF53" s="5"/>
      <c r="NG53" s="5"/>
      <c r="NH53" s="5"/>
      <c r="NI53" s="5"/>
      <c r="NJ53" s="5"/>
      <c r="NK53" s="5"/>
      <c r="NL53" s="5"/>
      <c r="NM53" s="5"/>
      <c r="NN53" s="5"/>
      <c r="NO53" s="5"/>
      <c r="NP53" s="5"/>
      <c r="NQ53" s="5"/>
      <c r="NR53" s="5"/>
      <c r="NS53" s="5"/>
      <c r="NT53" s="5"/>
      <c r="NU53" s="5"/>
      <c r="NV53" s="5"/>
      <c r="NW53" s="5"/>
      <c r="NX53" s="5"/>
      <c r="NY53" s="5"/>
      <c r="NZ53" s="5"/>
      <c r="OA53" s="5"/>
      <c r="OB53" s="5"/>
      <c r="OC53" s="5"/>
      <c r="OD53" s="5"/>
      <c r="OE53" s="5"/>
      <c r="OF53" s="5"/>
      <c r="OG53" s="5"/>
      <c r="OH53" s="5"/>
      <c r="OI53" s="5"/>
      <c r="OJ53" s="5"/>
      <c r="OK53" s="5"/>
      <c r="OL53" s="5"/>
      <c r="OM53" s="5"/>
      <c r="ON53" s="5"/>
      <c r="OO53" s="5"/>
      <c r="OP53" s="5"/>
      <c r="OQ53" s="5"/>
      <c r="OR53" s="5"/>
      <c r="OS53" s="5"/>
      <c r="OT53" s="5"/>
      <c r="OU53" s="5"/>
      <c r="OV53" s="5"/>
      <c r="OW53" s="5"/>
      <c r="OX53" s="5"/>
      <c r="OY53" s="5"/>
      <c r="OZ53" s="5"/>
      <c r="PA53" s="5"/>
      <c r="PB53" s="5"/>
      <c r="PC53" s="5"/>
      <c r="PD53" s="5"/>
      <c r="PE53" s="5"/>
      <c r="PF53" s="5"/>
      <c r="PG53" s="5"/>
      <c r="PH53" s="5"/>
      <c r="PI53" s="5"/>
      <c r="PJ53" s="5"/>
      <c r="PK53" s="5"/>
      <c r="PL53" s="5"/>
      <c r="PM53" s="5"/>
      <c r="PN53" s="5"/>
      <c r="PO53" s="5"/>
      <c r="PP53" s="5"/>
      <c r="PQ53" s="5"/>
      <c r="PR53" s="5"/>
      <c r="PS53" s="5"/>
      <c r="PT53" s="5"/>
      <c r="PU53" s="5"/>
      <c r="PV53" s="5"/>
      <c r="PW53" s="5"/>
      <c r="PX53" s="5"/>
      <c r="PY53" s="5"/>
      <c r="PZ53" s="5"/>
      <c r="QA53" s="5"/>
      <c r="QB53" s="5"/>
      <c r="QC53" s="5"/>
      <c r="QD53" s="5"/>
      <c r="QE53" s="5"/>
      <c r="QF53" s="5"/>
      <c r="QG53" s="5"/>
      <c r="QH53" s="5"/>
      <c r="QI53" s="5"/>
      <c r="QJ53" s="5"/>
      <c r="QK53" s="5"/>
      <c r="QL53" s="5"/>
      <c r="QM53" s="5"/>
      <c r="QN53" s="5"/>
      <c r="QO53" s="5"/>
      <c r="QP53" s="5"/>
      <c r="QQ53" s="5"/>
      <c r="QR53" s="5"/>
      <c r="QS53" s="5"/>
      <c r="QT53" s="5"/>
      <c r="QU53" s="5"/>
      <c r="QV53" s="5"/>
      <c r="QW53" s="5"/>
      <c r="QX53" s="5"/>
      <c r="QY53" s="5"/>
      <c r="QZ53" s="5"/>
      <c r="RA53" s="5"/>
      <c r="RB53" s="5"/>
      <c r="RC53" s="5"/>
      <c r="RD53" s="5"/>
      <c r="RE53" s="5"/>
      <c r="RF53" s="5"/>
      <c r="RG53" s="5"/>
      <c r="RH53" s="5"/>
      <c r="RI53" s="5"/>
      <c r="RJ53" s="5"/>
      <c r="RK53" s="5"/>
      <c r="RL53" s="5"/>
      <c r="RM53" s="5"/>
      <c r="RN53" s="5"/>
      <c r="RO53" s="5"/>
      <c r="RP53" s="5"/>
      <c r="RQ53" s="5"/>
      <c r="RR53" s="5"/>
      <c r="RS53" s="5"/>
      <c r="RT53" s="5"/>
      <c r="RU53" s="5"/>
      <c r="RV53" s="5"/>
      <c r="RW53" s="5"/>
      <c r="RX53" s="5"/>
      <c r="RY53" s="5"/>
      <c r="RZ53" s="5"/>
      <c r="SA53" s="5"/>
      <c r="SB53" s="5"/>
      <c r="SC53" s="5"/>
      <c r="SD53" s="5"/>
      <c r="SE53" s="5"/>
      <c r="SF53" s="5"/>
      <c r="SG53" s="5"/>
      <c r="SH53" s="5"/>
      <c r="SI53" s="5"/>
      <c r="SJ53" s="5"/>
      <c r="SK53" s="5"/>
      <c r="SL53" s="5"/>
      <c r="SM53" s="5"/>
      <c r="SN53" s="5"/>
      <c r="SO53" s="5"/>
      <c r="SP53" s="5"/>
      <c r="SQ53" s="5"/>
      <c r="SR53" s="5"/>
      <c r="SS53" s="5"/>
      <c r="ST53" s="5"/>
      <c r="SU53" s="5"/>
      <c r="SV53" s="5"/>
      <c r="SW53" s="5"/>
      <c r="SX53" s="5"/>
      <c r="SY53" s="5"/>
      <c r="SZ53" s="5"/>
      <c r="TA53" s="5"/>
      <c r="TB53" s="5"/>
      <c r="TC53" s="5"/>
      <c r="TD53" s="5"/>
      <c r="TE53" s="5"/>
      <c r="TF53" s="5"/>
      <c r="TG53" s="5"/>
      <c r="TH53" s="5"/>
      <c r="TI53" s="5"/>
      <c r="TJ53" s="5"/>
      <c r="TK53" s="5"/>
      <c r="TL53" s="5"/>
      <c r="TM53" s="5"/>
      <c r="TN53" s="5"/>
      <c r="TO53" s="5"/>
      <c r="TP53" s="5"/>
      <c r="TQ53" s="5"/>
      <c r="TR53" s="5"/>
      <c r="TS53" s="5"/>
      <c r="TT53" s="5"/>
      <c r="TU53" s="5"/>
      <c r="TV53" s="5"/>
      <c r="TW53" s="5"/>
      <c r="TX53" s="5"/>
      <c r="TY53" s="5"/>
      <c r="TZ53" s="5"/>
      <c r="UA53" s="5"/>
      <c r="UB53" s="5"/>
      <c r="UC53" s="5"/>
      <c r="UD53" s="5"/>
      <c r="UE53" s="5"/>
      <c r="UF53" s="5"/>
      <c r="UG53" s="5"/>
      <c r="UH53" s="5"/>
      <c r="UI53" s="5"/>
      <c r="UJ53" s="5"/>
      <c r="UK53" s="5"/>
      <c r="UL53" s="5"/>
      <c r="UM53" s="5"/>
      <c r="UN53" s="5"/>
      <c r="UO53" s="5"/>
      <c r="UP53" s="5"/>
      <c r="UQ53" s="5"/>
      <c r="UR53" s="5"/>
      <c r="US53" s="5"/>
      <c r="UT53" s="5"/>
      <c r="UU53" s="5"/>
      <c r="UV53" s="5"/>
      <c r="UW53" s="5"/>
      <c r="UX53" s="5"/>
      <c r="UY53" s="5"/>
      <c r="UZ53" s="5"/>
      <c r="VA53" s="5"/>
      <c r="VB53" s="5"/>
      <c r="VC53" s="5"/>
      <c r="VD53" s="5"/>
      <c r="VE53" s="5"/>
      <c r="VF53" s="5"/>
      <c r="VG53" s="5"/>
      <c r="VH53" s="5"/>
      <c r="VI53" s="5"/>
      <c r="VJ53" s="5"/>
      <c r="VK53" s="5"/>
      <c r="VL53" s="5"/>
      <c r="VM53" s="5"/>
      <c r="VN53" s="5"/>
      <c r="VO53" s="5"/>
      <c r="VP53" s="5"/>
      <c r="VQ53" s="5"/>
      <c r="VR53" s="5"/>
      <c r="VS53" s="5"/>
      <c r="VT53" s="5"/>
      <c r="VU53" s="5"/>
      <c r="VV53" s="5"/>
      <c r="VW53" s="5"/>
      <c r="VX53" s="5"/>
      <c r="VY53" s="5"/>
      <c r="VZ53" s="5"/>
      <c r="WA53" s="5"/>
      <c r="WB53" s="5"/>
      <c r="WC53" s="5"/>
      <c r="WD53" s="5"/>
      <c r="WE53" s="5"/>
      <c r="WF53" s="5"/>
      <c r="WG53" s="5"/>
      <c r="WH53" s="5"/>
      <c r="WI53" s="5"/>
      <c r="WJ53" s="5"/>
      <c r="WK53" s="5"/>
      <c r="WL53" s="5"/>
      <c r="WM53" s="5"/>
      <c r="WN53" s="5"/>
      <c r="WO53" s="5"/>
      <c r="WP53" s="5"/>
      <c r="WQ53" s="5"/>
      <c r="WR53" s="5"/>
      <c r="WS53" s="5"/>
      <c r="WT53" s="5"/>
      <c r="WU53" s="5"/>
      <c r="WV53" s="5"/>
      <c r="WW53" s="5"/>
      <c r="WX53" s="5"/>
      <c r="WY53" s="5"/>
      <c r="WZ53" s="5"/>
      <c r="XA53" s="5"/>
      <c r="XB53" s="5"/>
      <c r="XC53" s="5"/>
      <c r="XD53" s="5"/>
      <c r="XE53" s="5"/>
      <c r="XF53" s="5"/>
      <c r="XG53" s="5"/>
      <c r="XH53" s="5"/>
      <c r="XI53" s="5"/>
      <c r="XJ53" s="5"/>
      <c r="XK53" s="5"/>
      <c r="XL53" s="5"/>
      <c r="XM53" s="5"/>
      <c r="XN53" s="5"/>
      <c r="XO53" s="5"/>
      <c r="XP53" s="5"/>
      <c r="XQ53" s="5"/>
      <c r="XR53" s="5"/>
      <c r="XS53" s="5"/>
      <c r="XT53" s="5"/>
      <c r="XU53" s="5"/>
      <c r="XV53" s="5"/>
      <c r="XW53" s="5"/>
      <c r="XX53" s="5"/>
      <c r="XY53" s="5"/>
      <c r="XZ53" s="5"/>
      <c r="YA53" s="5"/>
      <c r="YB53" s="5"/>
      <c r="YC53" s="5"/>
      <c r="YD53" s="5"/>
      <c r="YE53" s="5"/>
      <c r="YF53" s="5"/>
      <c r="YG53" s="5"/>
      <c r="YH53" s="5"/>
      <c r="YI53" s="5"/>
      <c r="YJ53" s="5"/>
      <c r="YK53" s="5"/>
      <c r="YL53" s="5"/>
      <c r="YM53" s="5"/>
      <c r="YN53" s="5"/>
      <c r="YO53" s="5"/>
      <c r="YP53" s="5"/>
      <c r="YQ53" s="5"/>
      <c r="YR53" s="5"/>
      <c r="YS53" s="5"/>
      <c r="YT53" s="5"/>
      <c r="YU53" s="5"/>
      <c r="YV53" s="5"/>
      <c r="YW53" s="5"/>
      <c r="YX53" s="5"/>
      <c r="YY53" s="5"/>
      <c r="YZ53" s="5"/>
      <c r="ZA53" s="5"/>
      <c r="ZB53" s="5"/>
      <c r="ZC53" s="5"/>
      <c r="ZD53" s="5"/>
      <c r="ZE53" s="5"/>
      <c r="ZF53" s="5"/>
      <c r="ZG53" s="5"/>
      <c r="ZH53" s="5"/>
      <c r="ZI53" s="5"/>
      <c r="ZJ53" s="5"/>
      <c r="ZK53" s="5"/>
      <c r="ZL53" s="5"/>
      <c r="ZM53" s="5"/>
      <c r="ZN53" s="5"/>
      <c r="ZO53" s="5"/>
      <c r="ZP53" s="5"/>
      <c r="ZQ53" s="5"/>
      <c r="ZR53" s="5"/>
      <c r="ZS53" s="5"/>
      <c r="ZT53" s="5"/>
      <c r="ZU53" s="5"/>
      <c r="ZV53" s="5"/>
      <c r="ZW53" s="5"/>
      <c r="ZX53" s="5"/>
      <c r="ZY53" s="5"/>
      <c r="ZZ53" s="5"/>
    </row>
    <row r="54" spans="1:702" ht="26.25" x14ac:dyDescent="0.25">
      <c r="A54" s="61" t="s">
        <v>161</v>
      </c>
      <c r="B54" s="44" t="s">
        <v>168</v>
      </c>
      <c r="C54" s="35"/>
      <c r="D54" s="56">
        <v>43871</v>
      </c>
      <c r="E54" s="30" t="s">
        <v>54</v>
      </c>
      <c r="F54" s="30">
        <v>10000</v>
      </c>
      <c r="G54" s="35"/>
      <c r="H54" s="56">
        <f t="array" aca="1" ref="H54" ca="1">IF(OR($D54=Fériés,$D54=Ponts,NOT(NETWORKDAYS.INTL($D54,$D54,Chômés))),"Erreur de",IF($D54="","Absence de",IFERROR(
IF($I54="Terminé","Opération",
IF(TODAY()&lt;=$D54,$D54,
IF($I54&lt;WORKDAY.INTL(Prochaine_Echéance,IF(OR(WORKDAY.INTL(Prochaine_Echéance,0,Chômés,Tout_JF_P)=Tout_JF_P),1,0)*Sens,Chômés,Tout_JF_P),
$I54,
WORKDAY.INTL(Prochaine_Echéance,IF(OR(WORKDAY.INTL(Prochaine_Echéance,0,Chômés,Tout_JF_P)=Tout_JF_P),1,0)*Sens,Chômés,Tout_JF_P))
)),
IF($D54="","Absence de","Erreur de"))))</f>
        <v>43961</v>
      </c>
      <c r="I54" s="60" t="str">
        <f t="array" aca="1" ref="I54" ca="1">IF(OR($D54=Fériés,$D54=Ponts,NOT(NETWORKDAYS.INTL($D54,$D54,Chômés))),"date de début",IFERROR(
IF(La_Dernière_Opération&gt;EDATE($D54,100),"Perpétuel",
IF(La_Dernière_Opération&lt;TODAY(),"Terminé",La_Dernière_Opération)),IF(AND(ISNUMBER($D54),$E54=""),"périodicité","date de début")))</f>
        <v>Perpétuel</v>
      </c>
      <c r="J54" s="40" t="str">
        <f t="array" aca="1" ref="J54" ca="1">IFERROR(IF(J$4&lt;$D54,"",
IF(J$4&gt;La_Dernière_Opération,"",
IF(J$4=La_Dernière_Opération,Montant,
IF(J$4=$D54,IF(OR(J$4=Tout_JF_P,NOT(NETWORKDAYS.INTL(J$4,J$4,Chômés))),"*",Montant),
IF(_T_E=J$4,IF(OR(J$4=Tout_JF_P,NOT(NETWORKDAYS.INTL(J$4,J$4,Chômés))),"*",Montant),
IF(AND(OFFSET(J54,,-Sens)&lt;&gt;"",OR(OFFSET(J$4,,-Sens)=Tout_JF_P,NOT(NETWORKDAYS.INTL(OFFSET(J$4,,-Sens),OFFSET(J$4,,-Sens),Chômés)))),IF(OR(J$4=Tout_JF_P,NOT(NETWORKDAYS.INTL(J$4,J$4,Chômés))),"*",Montant),
"")))))),"")</f>
        <v/>
      </c>
      <c r="K54" s="40" t="str">
        <f t="array" aca="1" ref="K54" ca="1">IFERROR(IF(K$4&lt;$D54,"",
IF(K$4&gt;La_Dernière_Opération,"",
IF(K$4=La_Dernière_Opération,Montant,
IF(K$4=$D54,IF(OR(K$4=Tout_JF_P,NOT(NETWORKDAYS.INTL(K$4,K$4,Chômés))),"*",Montant),
IF(_T_E=K$4,IF(OR(K$4=Tout_JF_P,NOT(NETWORKDAYS.INTL(K$4,K$4,Chômés))),"*",Montant),
IF(AND(OFFSET(K54,,-Sens)&lt;&gt;"",OR(OFFSET(K$4,,-Sens)=Tout_JF_P,NOT(NETWORKDAYS.INTL(OFFSET(K$4,,-Sens),OFFSET(K$4,,-Sens),Chômés)))),IF(OR(K$4=Tout_JF_P,NOT(NETWORKDAYS.INTL(K$4,K$4,Chômés))),"*",Montant),
"")))))),"")</f>
        <v/>
      </c>
      <c r="L54" s="40" t="str">
        <f t="array" aca="1" ref="L54" ca="1">IFERROR(IF(L$4&lt;$D54,"",
IF(L$4&gt;La_Dernière_Opération,"",
IF(L$4=La_Dernière_Opération,Montant,
IF(L$4=$D54,IF(OR(L$4=Tout_JF_P,NOT(NETWORKDAYS.INTL(L$4,L$4,Chômés))),"*",Montant),
IF(_T_E=L$4,IF(OR(L$4=Tout_JF_P,NOT(NETWORKDAYS.INTL(L$4,L$4,Chômés))),"*",Montant),
IF(AND(OFFSET(L54,,-Sens)&lt;&gt;"",OR(OFFSET(L$4,,-Sens)=Tout_JF_P,NOT(NETWORKDAYS.INTL(OFFSET(L$4,,-Sens),OFFSET(L$4,,-Sens),Chômés)))),IF(OR(L$4=Tout_JF_P,NOT(NETWORKDAYS.INTL(L$4,L$4,Chômés))),"*",Montant),
"")))))),"")</f>
        <v/>
      </c>
      <c r="M54" s="40" t="str">
        <f t="array" aca="1" ref="M54" ca="1">IFERROR(IF(M$4&lt;$D54,"",
IF(M$4&gt;La_Dernière_Opération,"",
IF(M$4=La_Dernière_Opération,Montant,
IF(M$4=$D54,IF(OR(M$4=Tout_JF_P,NOT(NETWORKDAYS.INTL(M$4,M$4,Chômés))),"*",Montant),
IF(_T_E=M$4,IF(OR(M$4=Tout_JF_P,NOT(NETWORKDAYS.INTL(M$4,M$4,Chômés))),"*",Montant),
IF(AND(OFFSET(M54,,-Sens)&lt;&gt;"",OR(OFFSET(M$4,,-Sens)=Tout_JF_P,NOT(NETWORKDAYS.INTL(OFFSET(M$4,,-Sens),OFFSET(M$4,,-Sens),Chômés)))),IF(OR(M$4=Tout_JF_P,NOT(NETWORKDAYS.INTL(M$4,M$4,Chômés))),"*",Montant),
"")))))),"")</f>
        <v/>
      </c>
      <c r="N54" s="40" t="str">
        <f t="array" aca="1" ref="N54" ca="1">IFERROR(IF(N$4&lt;$D54,"",
IF(N$4&gt;La_Dernière_Opération,"",
IF(N$4=La_Dernière_Opération,Montant,
IF(N$4=$D54,IF(OR(N$4=Tout_JF_P,NOT(NETWORKDAYS.INTL(N$4,N$4,Chômés))),"*",Montant),
IF(_T_E=N$4,IF(OR(N$4=Tout_JF_P,NOT(NETWORKDAYS.INTL(N$4,N$4,Chômés))),"*",Montant),
IF(AND(OFFSET(N54,,-Sens)&lt;&gt;"",OR(OFFSET(N$4,,-Sens)=Tout_JF_P,NOT(NETWORKDAYS.INTL(OFFSET(N$4,,-Sens),OFFSET(N$4,,-Sens),Chômés)))),IF(OR(N$4=Tout_JF_P,NOT(NETWORKDAYS.INTL(N$4,N$4,Chômés))),"*",Montant),
"")))))),"")</f>
        <v/>
      </c>
      <c r="O54" s="40" t="str">
        <f t="array" aca="1" ref="O54" ca="1">IFERROR(IF(O$4&lt;$D54,"",
IF(O$4&gt;La_Dernière_Opération,"",
IF(O$4=La_Dernière_Opération,Montant,
IF(O$4=$D54,IF(OR(O$4=Tout_JF_P,NOT(NETWORKDAYS.INTL(O$4,O$4,Chômés))),"*",Montant),
IF(_T_E=O$4,IF(OR(O$4=Tout_JF_P,NOT(NETWORKDAYS.INTL(O$4,O$4,Chômés))),"*",Montant),
IF(AND(OFFSET(O54,,-Sens)&lt;&gt;"",OR(OFFSET(O$4,,-Sens)=Tout_JF_P,NOT(NETWORKDAYS.INTL(OFFSET(O$4,,-Sens),OFFSET(O$4,,-Sens),Chômés)))),IF(OR(O$4=Tout_JF_P,NOT(NETWORKDAYS.INTL(O$4,O$4,Chômés))),"*",Montant),
"")))))),"")</f>
        <v/>
      </c>
      <c r="P54" s="40" t="str">
        <f t="array" aca="1" ref="P54" ca="1">IFERROR(IF(P$4&lt;$D54,"",
IF(P$4&gt;La_Dernière_Opération,"",
IF(P$4=La_Dernière_Opération,Montant,
IF(P$4=$D54,IF(OR(P$4=Tout_JF_P,NOT(NETWORKDAYS.INTL(P$4,P$4,Chômés))),"*",Montant),
IF(_T_E=P$4,IF(OR(P$4=Tout_JF_P,NOT(NETWORKDAYS.INTL(P$4,P$4,Chômés))),"*",Montant),
IF(AND(OFFSET(P54,,-Sens)&lt;&gt;"",OR(OFFSET(P$4,,-Sens)=Tout_JF_P,NOT(NETWORKDAYS.INTL(OFFSET(P$4,,-Sens),OFFSET(P$4,,-Sens),Chômés)))),IF(OR(P$4=Tout_JF_P,NOT(NETWORKDAYS.INTL(P$4,P$4,Chômés))),"*",Montant),
"")))))),"")</f>
        <v/>
      </c>
      <c r="Q54" s="40" t="str">
        <f t="array" aca="1" ref="Q54" ca="1">IFERROR(IF(Q$4&lt;$D54,"",
IF(Q$4&gt;La_Dernière_Opération,"",
IF(Q$4=La_Dernière_Opération,Montant,
IF(Q$4=$D54,IF(OR(Q$4=Tout_JF_P,NOT(NETWORKDAYS.INTL(Q$4,Q$4,Chômés))),"*",Montant),
IF(_T_E=Q$4,IF(OR(Q$4=Tout_JF_P,NOT(NETWORKDAYS.INTL(Q$4,Q$4,Chômés))),"*",Montant),
IF(AND(OFFSET(Q54,,-Sens)&lt;&gt;"",OR(OFFSET(Q$4,,-Sens)=Tout_JF_P,NOT(NETWORKDAYS.INTL(OFFSET(Q$4,,-Sens),OFFSET(Q$4,,-Sens),Chômés)))),IF(OR(Q$4=Tout_JF_P,NOT(NETWORKDAYS.INTL(Q$4,Q$4,Chômés))),"*",Montant),
"")))))),"")</f>
        <v/>
      </c>
      <c r="R54" s="91" t="str">
        <f t="array" aca="1" ref="R54" ca="1">IFERROR(IF(R$4&lt;$D54,"",
IF(R$4&gt;La_Dernière_Opération,"",
IF(R$4=La_Dernière_Opération,Montant,
IF(R$4=$D54,IF(OR(R$4=Tout_JF_P,NOT(NETWORKDAYS.INTL(R$4,R$4,Chômés))),"*",Montant),
IF(_T_E=R$4,IF(OR(R$4=Tout_JF_P,NOT(NETWORKDAYS.INTL(R$4,R$4,Chômés))),"*",Montant),
IF(AND(OFFSET(R54,,-Sens)&lt;&gt;"",OR(OFFSET(R$4,,-Sens)=Tout_JF_P,NOT(NETWORKDAYS.INTL(OFFSET(R$4,,-Sens),OFFSET(R$4,,-Sens),Chômés)))),IF(OR(R$4=Tout_JF_P,NOT(NETWORKDAYS.INTL(R$4,R$4,Chômés))),"*",Montant),
"")))))),"")</f>
        <v/>
      </c>
      <c r="S54" s="91" t="str">
        <f t="array" aca="1" ref="S54" ca="1">IFERROR(IF(S$4&lt;$D54,"",
IF(S$4&gt;La_Dernière_Opération,"",
IF(S$4=La_Dernière_Opération,Montant,
IF(S$4=$D54,IF(OR(S$4=Tout_JF_P,NOT(NETWORKDAYS.INTL(S$4,S$4,Chômés))),"*",Montant),
IF(_T_E=S$4,IF(OR(S$4=Tout_JF_P,NOT(NETWORKDAYS.INTL(S$4,S$4,Chômés))),"*",Montant),
IF(AND(OFFSET(S54,,-Sens)&lt;&gt;"",OR(OFFSET(S$4,,-Sens)=Tout_JF_P,NOT(NETWORKDAYS.INTL(OFFSET(S$4,,-Sens),OFFSET(S$4,,-Sens),Chômés)))),IF(OR(S$4=Tout_JF_P,NOT(NETWORKDAYS.INTL(S$4,S$4,Chômés))),"*",Montant),
"")))))),"")</f>
        <v/>
      </c>
      <c r="T54" s="91" t="str">
        <f t="array" aca="1" ref="T54" ca="1">IFERROR(IF(T$4&lt;$D54,"",
IF(T$4&gt;La_Dernière_Opération,"",
IF(T$4=La_Dernière_Opération,Montant,
IF(T$4=$D54,IF(OR(T$4=Tout_JF_P,NOT(NETWORKDAYS.INTL(T$4,T$4,Chômés))),"*",Montant),
IF(_T_E=T$4,IF(OR(T$4=Tout_JF_P,NOT(NETWORKDAYS.INTL(T$4,T$4,Chômés))),"*",Montant),
IF(AND(OFFSET(T54,,-Sens)&lt;&gt;"",OR(OFFSET(T$4,,-Sens)=Tout_JF_P,NOT(NETWORKDAYS.INTL(OFFSET(T$4,,-Sens),OFFSET(T$4,,-Sens),Chômés)))),IF(OR(T$4=Tout_JF_P,NOT(NETWORKDAYS.INTL(T$4,T$4,Chômés))),"*",Montant),
"")))))),"")</f>
        <v/>
      </c>
      <c r="U54" s="91" t="str">
        <f t="array" aca="1" ref="U54" ca="1">IFERROR(IF(U$4&lt;$D54,"",
IF(U$4&gt;La_Dernière_Opération,"",
IF(U$4=La_Dernière_Opération,Montant,
IF(U$4=$D54,IF(OR(U$4=Tout_JF_P,NOT(NETWORKDAYS.INTL(U$4,U$4,Chômés))),"*",Montant),
IF(_T_E=U$4,IF(OR(U$4=Tout_JF_P,NOT(NETWORKDAYS.INTL(U$4,U$4,Chômés))),"*",Montant),
IF(AND(OFFSET(U54,,-Sens)&lt;&gt;"",OR(OFFSET(U$4,,-Sens)=Tout_JF_P,NOT(NETWORKDAYS.INTL(OFFSET(U$4,,-Sens),OFFSET(U$4,,-Sens),Chômés)))),IF(OR(U$4=Tout_JF_P,NOT(NETWORKDAYS.INTL(U$4,U$4,Chômés))),"*",Montant),
"")))))),"")</f>
        <v/>
      </c>
      <c r="V54" s="91" t="str">
        <f t="array" aca="1" ref="V54" ca="1">IFERROR(IF(V$4&lt;$D54,"",
IF(V$4&gt;La_Dernière_Opération,"",
IF(V$4=La_Dernière_Opération,Montant,
IF(V$4=$D54,IF(OR(V$4=Tout_JF_P,NOT(NETWORKDAYS.INTL(V$4,V$4,Chômés))),"*",Montant),
IF(_T_E=V$4,IF(OR(V$4=Tout_JF_P,NOT(NETWORKDAYS.INTL(V$4,V$4,Chômés))),"*",Montant),
IF(AND(OFFSET(V54,,-Sens)&lt;&gt;"",OR(OFFSET(V$4,,-Sens)=Tout_JF_P,NOT(NETWORKDAYS.INTL(OFFSET(V$4,,-Sens),OFFSET(V$4,,-Sens),Chômés)))),IF(OR(V$4=Tout_JF_P,NOT(NETWORKDAYS.INTL(V$4,V$4,Chômés))),"*",Montant),
"")))))),"")</f>
        <v/>
      </c>
      <c r="W54" s="91" t="str">
        <f t="array" aca="1" ref="W54" ca="1">IFERROR(IF(W$4&lt;$D54,"",
IF(W$4&gt;La_Dernière_Opération,"",
IF(W$4=La_Dernière_Opération,Montant,
IF(W$4=$D54,IF(OR(W$4=Tout_JF_P,NOT(NETWORKDAYS.INTL(W$4,W$4,Chômés))),"*",Montant),
IF(_T_E=W$4,IF(OR(W$4=Tout_JF_P,NOT(NETWORKDAYS.INTL(W$4,W$4,Chômés))),"*",Montant),
IF(AND(OFFSET(W54,,-Sens)&lt;&gt;"",OR(OFFSET(W$4,,-Sens)=Tout_JF_P,NOT(NETWORKDAYS.INTL(OFFSET(W$4,,-Sens),OFFSET(W$4,,-Sens),Chômés)))),IF(OR(W$4=Tout_JF_P,NOT(NETWORKDAYS.INTL(W$4,W$4,Chômés))),"*",Montant),
"")))))),"")</f>
        <v>VT</v>
      </c>
      <c r="X54" s="91" t="str">
        <f t="array" aca="1" ref="X54" ca="1">IFERROR(IF(X$4&lt;$D54,"",
IF(X$4&gt;La_Dernière_Opération,"",
IF(X$4=La_Dernière_Opération,Montant,
IF(X$4=$D54,IF(OR(X$4=Tout_JF_P,NOT(NETWORKDAYS.INTL(X$4,X$4,Chômés))),"*",Montant),
IF(_T_E=X$4,IF(OR(X$4=Tout_JF_P,NOT(NETWORKDAYS.INTL(X$4,X$4,Chômés))),"*",Montant),
IF(AND(OFFSET(X54,,-Sens)&lt;&gt;"",OR(OFFSET(X$4,,-Sens)=Tout_JF_P,NOT(NETWORKDAYS.INTL(OFFSET(X$4,,-Sens),OFFSET(X$4,,-Sens),Chômés)))),IF(OR(X$4=Tout_JF_P,NOT(NETWORKDAYS.INTL(X$4,X$4,Chômés))),"*",Montant),
"")))))),"")</f>
        <v/>
      </c>
      <c r="Y54" s="91" t="str">
        <f t="array" aca="1" ref="Y54" ca="1">IFERROR(IF(Y$4&lt;$D54,"",
IF(Y$4&gt;La_Dernière_Opération,"",
IF(Y$4=La_Dernière_Opération,Montant,
IF(Y$4=$D54,IF(OR(Y$4=Tout_JF_P,NOT(NETWORKDAYS.INTL(Y$4,Y$4,Chômés))),"*",Montant),
IF(_T_E=Y$4,IF(OR(Y$4=Tout_JF_P,NOT(NETWORKDAYS.INTL(Y$4,Y$4,Chômés))),"*",Montant),
IF(AND(OFFSET(Y54,,-Sens)&lt;&gt;"",OR(OFFSET(Y$4,,-Sens)=Tout_JF_P,NOT(NETWORKDAYS.INTL(OFFSET(Y$4,,-Sens),OFFSET(Y$4,,-Sens),Chômés)))),IF(OR(Y$4=Tout_JF_P,NOT(NETWORKDAYS.INTL(Y$4,Y$4,Chômés))),"*",Montant),
"")))))),"")</f>
        <v/>
      </c>
      <c r="Z54" s="91" t="str">
        <f t="array" aca="1" ref="Z54" ca="1">IFERROR(IF(Z$4&lt;$D54,"",
IF(Z$4&gt;La_Dernière_Opération,"",
IF(Z$4=La_Dernière_Opération,Montant,
IF(Z$4=$D54,IF(OR(Z$4=Tout_JF_P,NOT(NETWORKDAYS.INTL(Z$4,Z$4,Chômés))),"*",Montant),
IF(_T_E=Z$4,IF(OR(Z$4=Tout_JF_P,NOT(NETWORKDAYS.INTL(Z$4,Z$4,Chômés))),"*",Montant),
IF(AND(OFFSET(Z54,,-Sens)&lt;&gt;"",OR(OFFSET(Z$4,,-Sens)=Tout_JF_P,NOT(NETWORKDAYS.INTL(OFFSET(Z$4,,-Sens),OFFSET(Z$4,,-Sens),Chômés)))),IF(OR(Z$4=Tout_JF_P,NOT(NETWORKDAYS.INTL(Z$4,Z$4,Chômés))),"*",Montant),
"")))))),"")</f>
        <v/>
      </c>
      <c r="AA54" s="91" t="str">
        <f t="array" aca="1" ref="AA54" ca="1">IFERROR(IF(AA$4&lt;$D54,"",
IF(AA$4&gt;La_Dernière_Opération,"",
IF(AA$4=La_Dernière_Opération,Montant,
IF(AA$4=$D54,IF(OR(AA$4=Tout_JF_P,NOT(NETWORKDAYS.INTL(AA$4,AA$4,Chômés))),"*",Montant),
IF(_T_E=AA$4,IF(OR(AA$4=Tout_JF_P,NOT(NETWORKDAYS.INTL(AA$4,AA$4,Chômés))),"*",Montant),
IF(AND(OFFSET(AA54,,-Sens)&lt;&gt;"",OR(OFFSET(AA$4,,-Sens)=Tout_JF_P,NOT(NETWORKDAYS.INTL(OFFSET(AA$4,,-Sens),OFFSET(AA$4,,-Sens),Chômés)))),IF(OR(AA$4=Tout_JF_P,NOT(NETWORKDAYS.INTL(AA$4,AA$4,Chômés))),"*",Montant),
"")))))),"")</f>
        <v/>
      </c>
      <c r="AB54" s="91" t="str">
        <f t="array" aca="1" ref="AB54" ca="1">IFERROR(IF(AB$4&lt;$D54,"",
IF(AB$4&gt;La_Dernière_Opération,"",
IF(AB$4=La_Dernière_Opération,Montant,
IF(AB$4=$D54,IF(OR(AB$4=Tout_JF_P,NOT(NETWORKDAYS.INTL(AB$4,AB$4,Chômés))),"*",Montant),
IF(_T_E=AB$4,IF(OR(AB$4=Tout_JF_P,NOT(NETWORKDAYS.INTL(AB$4,AB$4,Chômés))),"*",Montant),
IF(AND(OFFSET(AB54,,-Sens)&lt;&gt;"",OR(OFFSET(AB$4,,-Sens)=Tout_JF_P,NOT(NETWORKDAYS.INTL(OFFSET(AB$4,,-Sens),OFFSET(AB$4,,-Sens),Chômés)))),IF(OR(AB$4=Tout_JF_P,NOT(NETWORKDAYS.INTL(AB$4,AB$4,Chômés))),"*",Montant),
"")))))),"")</f>
        <v/>
      </c>
      <c r="AC54" s="91" t="str">
        <f t="array" aca="1" ref="AC54" ca="1">IFERROR(IF(AC$4&lt;$D54,"",
IF(AC$4&gt;La_Dernière_Opération,"",
IF(AC$4=La_Dernière_Opération,Montant,
IF(AC$4=$D54,IF(OR(AC$4=Tout_JF_P,NOT(NETWORKDAYS.INTL(AC$4,AC$4,Chômés))),"*",Montant),
IF(_T_E=AC$4,IF(OR(AC$4=Tout_JF_P,NOT(NETWORKDAYS.INTL(AC$4,AC$4,Chômés))),"*",Montant),
IF(AND(OFFSET(AC54,,-Sens)&lt;&gt;"",OR(OFFSET(AC$4,,-Sens)=Tout_JF_P,NOT(NETWORKDAYS.INTL(OFFSET(AC$4,,-Sens),OFFSET(AC$4,,-Sens),Chômés)))),IF(OR(AC$4=Tout_JF_P,NOT(NETWORKDAYS.INTL(AC$4,AC$4,Chômés))),"*",Montant),
"")))))),"")</f>
        <v/>
      </c>
      <c r="AD54" s="91" t="str">
        <f t="array" aca="1" ref="AD54" ca="1">IFERROR(IF(AD$4&lt;$D54,"",
IF(AD$4&gt;La_Dernière_Opération,"",
IF(AD$4=La_Dernière_Opération,Montant,
IF(AD$4=$D54,IF(OR(AD$4=Tout_JF_P,NOT(NETWORKDAYS.INTL(AD$4,AD$4,Chômés))),"*",Montant),
IF(_T_E=AD$4,IF(OR(AD$4=Tout_JF_P,NOT(NETWORKDAYS.INTL(AD$4,AD$4,Chômés))),"*",Montant),
IF(AND(OFFSET(AD54,,-Sens)&lt;&gt;"",OR(OFFSET(AD$4,,-Sens)=Tout_JF_P,NOT(NETWORKDAYS.INTL(OFFSET(AD$4,,-Sens),OFFSET(AD$4,,-Sens),Chômés)))),IF(OR(AD$4=Tout_JF_P,NOT(NETWORKDAYS.INTL(AD$4,AD$4,Chômés))),"*",Montant),
"")))))),"")</f>
        <v/>
      </c>
      <c r="AE54" s="91" t="str">
        <f t="array" aca="1" ref="AE54" ca="1">IFERROR(IF(AE$4&lt;$D54,"",
IF(AE$4&gt;La_Dernière_Opération,"",
IF(AE$4=La_Dernière_Opération,Montant,
IF(AE$4=$D54,IF(OR(AE$4=Tout_JF_P,NOT(NETWORKDAYS.INTL(AE$4,AE$4,Chômés))),"*",Montant),
IF(_T_E=AE$4,IF(OR(AE$4=Tout_JF_P,NOT(NETWORKDAYS.INTL(AE$4,AE$4,Chômés))),"*",Montant),
IF(AND(OFFSET(AE54,,-Sens)&lt;&gt;"",OR(OFFSET(AE$4,,-Sens)=Tout_JF_P,NOT(NETWORKDAYS.INTL(OFFSET(AE$4,,-Sens),OFFSET(AE$4,,-Sens),Chômés)))),IF(OR(AE$4=Tout_JF_P,NOT(NETWORKDAYS.INTL(AE$4,AE$4,Chômés))),"*",Montant),
"")))))),"")</f>
        <v/>
      </c>
      <c r="AF54" s="91" t="str">
        <f t="array" aca="1" ref="AF54" ca="1">IFERROR(IF(AF$4&lt;$D54,"",
IF(AF$4&gt;La_Dernière_Opération,"",
IF(AF$4=La_Dernière_Opération,Montant,
IF(AF$4=$D54,IF(OR(AF$4=Tout_JF_P,NOT(NETWORKDAYS.INTL(AF$4,AF$4,Chômés))),"*",Montant),
IF(_T_E=AF$4,IF(OR(AF$4=Tout_JF_P,NOT(NETWORKDAYS.INTL(AF$4,AF$4,Chômés))),"*",Montant),
IF(AND(OFFSET(AF54,,-Sens)&lt;&gt;"",OR(OFFSET(AF$4,,-Sens)=Tout_JF_P,NOT(NETWORKDAYS.INTL(OFFSET(AF$4,,-Sens),OFFSET(AF$4,,-Sens),Chômés)))),IF(OR(AF$4=Tout_JF_P,NOT(NETWORKDAYS.INTL(AF$4,AF$4,Chômés))),"*",Montant),
"")))))),"")</f>
        <v/>
      </c>
      <c r="AG54" s="91" t="str">
        <f t="array" aca="1" ref="AG54" ca="1">IFERROR(IF(AG$4&lt;$D54,"",
IF(AG$4&gt;La_Dernière_Opération,"",
IF(AG$4=La_Dernière_Opération,Montant,
IF(AG$4=$D54,IF(OR(AG$4=Tout_JF_P,NOT(NETWORKDAYS.INTL(AG$4,AG$4,Chômés))),"*",Montant),
IF(_T_E=AG$4,IF(OR(AG$4=Tout_JF_P,NOT(NETWORKDAYS.INTL(AG$4,AG$4,Chômés))),"*",Montant),
IF(AND(OFFSET(AG54,,-Sens)&lt;&gt;"",OR(OFFSET(AG$4,,-Sens)=Tout_JF_P,NOT(NETWORKDAYS.INTL(OFFSET(AG$4,,-Sens),OFFSET(AG$4,,-Sens),Chômés)))),IF(OR(AG$4=Tout_JF_P,NOT(NETWORKDAYS.INTL(AG$4,AG$4,Chômés))),"*",Montant),
"")))))),"")</f>
        <v/>
      </c>
      <c r="AH54" s="91" t="str">
        <f t="array" aca="1" ref="AH54" ca="1">IFERROR(IF(AH$4&lt;$D54,"",
IF(AH$4&gt;La_Dernière_Opération,"",
IF(AH$4=La_Dernière_Opération,Montant,
IF(AH$4=$D54,IF(OR(AH$4=Tout_JF_P,NOT(NETWORKDAYS.INTL(AH$4,AH$4,Chômés))),"*",Montant),
IF(_T_E=AH$4,IF(OR(AH$4=Tout_JF_P,NOT(NETWORKDAYS.INTL(AH$4,AH$4,Chômés))),"*",Montant),
IF(AND(OFFSET(AH54,,-Sens)&lt;&gt;"",OR(OFFSET(AH$4,,-Sens)=Tout_JF_P,NOT(NETWORKDAYS.INTL(OFFSET(AH$4,,-Sens),OFFSET(AH$4,,-Sens),Chômés)))),IF(OR(AH$4=Tout_JF_P,NOT(NETWORKDAYS.INTL(AH$4,AH$4,Chômés))),"*",Montant),
"")))))),"")</f>
        <v/>
      </c>
      <c r="AI54" s="91" t="str">
        <f t="array" aca="1" ref="AI54" ca="1">IFERROR(IF(AI$4&lt;$D54,"",
IF(AI$4&gt;La_Dernière_Opération,"",
IF(AI$4=La_Dernière_Opération,Montant,
IF(AI$4=$D54,IF(OR(AI$4=Tout_JF_P,NOT(NETWORKDAYS.INTL(AI$4,AI$4,Chômés))),"*",Montant),
IF(_T_E=AI$4,IF(OR(AI$4=Tout_JF_P,NOT(NETWORKDAYS.INTL(AI$4,AI$4,Chômés))),"*",Montant),
IF(AND(OFFSET(AI54,,-Sens)&lt;&gt;"",OR(OFFSET(AI$4,,-Sens)=Tout_JF_P,NOT(NETWORKDAYS.INTL(OFFSET(AI$4,,-Sens),OFFSET(AI$4,,-Sens),Chômés)))),IF(OR(AI$4=Tout_JF_P,NOT(NETWORKDAYS.INTL(AI$4,AI$4,Chômés))),"*",Montant),
"")))))),"")</f>
        <v/>
      </c>
      <c r="AJ54" s="91" t="str">
        <f t="array" aca="1" ref="AJ54" ca="1">IFERROR(IF(AJ$4&lt;$D54,"",
IF(AJ$4&gt;La_Dernière_Opération,"",
IF(AJ$4=La_Dernière_Opération,Montant,
IF(AJ$4=$D54,IF(OR(AJ$4=Tout_JF_P,NOT(NETWORKDAYS.INTL(AJ$4,AJ$4,Chômés))),"*",Montant),
IF(_T_E=AJ$4,IF(OR(AJ$4=Tout_JF_P,NOT(NETWORKDAYS.INTL(AJ$4,AJ$4,Chômés))),"*",Montant),
IF(AND(OFFSET(AJ54,,-Sens)&lt;&gt;"",OR(OFFSET(AJ$4,,-Sens)=Tout_JF_P,NOT(NETWORKDAYS.INTL(OFFSET(AJ$4,,-Sens),OFFSET(AJ$4,,-Sens),Chômés)))),IF(OR(AJ$4=Tout_JF_P,NOT(NETWORKDAYS.INTL(AJ$4,AJ$4,Chômés))),"*",Montant),
"")))))),"")</f>
        <v/>
      </c>
      <c r="AK54" s="91" t="str">
        <f t="array" aca="1" ref="AK54" ca="1">IFERROR(IF(AK$4&lt;$D54,"",
IF(AK$4&gt;La_Dernière_Opération,"",
IF(AK$4=La_Dernière_Opération,Montant,
IF(AK$4=$D54,IF(OR(AK$4=Tout_JF_P,NOT(NETWORKDAYS.INTL(AK$4,AK$4,Chômés))),"*",Montant),
IF(_T_E=AK$4,IF(OR(AK$4=Tout_JF_P,NOT(NETWORKDAYS.INTL(AK$4,AK$4,Chômés))),"*",Montant),
IF(AND(OFFSET(AK54,,-Sens)&lt;&gt;"",OR(OFFSET(AK$4,,-Sens)=Tout_JF_P,NOT(NETWORKDAYS.INTL(OFFSET(AK$4,,-Sens),OFFSET(AK$4,,-Sens),Chômés)))),IF(OR(AK$4=Tout_JF_P,NOT(NETWORKDAYS.INTL(AK$4,AK$4,Chômés))),"*",Montant),
"")))))),"")</f>
        <v/>
      </c>
      <c r="AL54" s="91" t="str">
        <f t="array" aca="1" ref="AL54" ca="1">IFERROR(IF(AL$4&lt;$D54,"",
IF(AL$4&gt;La_Dernière_Opération,"",
IF(AL$4=La_Dernière_Opération,Montant,
IF(AL$4=$D54,IF(OR(AL$4=Tout_JF_P,NOT(NETWORKDAYS.INTL(AL$4,AL$4,Chômés))),"*",Montant),
IF(_T_E=AL$4,IF(OR(AL$4=Tout_JF_P,NOT(NETWORKDAYS.INTL(AL$4,AL$4,Chômés))),"*",Montant),
IF(AND(OFFSET(AL54,,-Sens)&lt;&gt;"",OR(OFFSET(AL$4,,-Sens)=Tout_JF_P,NOT(NETWORKDAYS.INTL(OFFSET(AL$4,,-Sens),OFFSET(AL$4,,-Sens),Chômés)))),IF(OR(AL$4=Tout_JF_P,NOT(NETWORKDAYS.INTL(AL$4,AL$4,Chômés))),"*",Montant),
"")))))),"")</f>
        <v/>
      </c>
      <c r="AM54" s="91" t="str">
        <f t="array" aca="1" ref="AM54" ca="1">IFERROR(IF(AM$4&lt;$D54,"",
IF(AM$4&gt;La_Dernière_Opération,"",
IF(AM$4=La_Dernière_Opération,Montant,
IF(AM$4=$D54,IF(OR(AM$4=Tout_JF_P,NOT(NETWORKDAYS.INTL(AM$4,AM$4,Chômés))),"*",Montant),
IF(_T_E=AM$4,IF(OR(AM$4=Tout_JF_P,NOT(NETWORKDAYS.INTL(AM$4,AM$4,Chômés))),"*",Montant),
IF(AND(OFFSET(AM54,,-Sens)&lt;&gt;"",OR(OFFSET(AM$4,,-Sens)=Tout_JF_P,NOT(NETWORKDAYS.INTL(OFFSET(AM$4,,-Sens),OFFSET(AM$4,,-Sens),Chômés)))),IF(OR(AM$4=Tout_JF_P,NOT(NETWORKDAYS.INTL(AM$4,AM$4,Chômés))),"*",Montant),
"")))))),"")</f>
        <v/>
      </c>
      <c r="AN54" s="91" t="str">
        <f t="array" aca="1" ref="AN54" ca="1">IFERROR(IF(AN$4&lt;$D54,"",
IF(AN$4&gt;La_Dernière_Opération,"",
IF(AN$4=La_Dernière_Opération,Montant,
IF(AN$4=$D54,IF(OR(AN$4=Tout_JF_P,NOT(NETWORKDAYS.INTL(AN$4,AN$4,Chômés))),"*",Montant),
IF(_T_E=AN$4,IF(OR(AN$4=Tout_JF_P,NOT(NETWORKDAYS.INTL(AN$4,AN$4,Chômés))),"*",Montant),
IF(AND(OFFSET(AN54,,-Sens)&lt;&gt;"",OR(OFFSET(AN$4,,-Sens)=Tout_JF_P,NOT(NETWORKDAYS.INTL(OFFSET(AN$4,,-Sens),OFFSET(AN$4,,-Sens),Chômés)))),IF(OR(AN$4=Tout_JF_P,NOT(NETWORKDAYS.INTL(AN$4,AN$4,Chômés))),"*",Montant),
"")))))),"")</f>
        <v/>
      </c>
      <c r="AO54" s="91" t="str">
        <f t="array" aca="1" ref="AO54" ca="1">IFERROR(IF(AO$4&lt;$D54,"",
IF(AO$4&gt;La_Dernière_Opération,"",
IF(AO$4=La_Dernière_Opération,Montant,
IF(AO$4=$D54,IF(OR(AO$4=Tout_JF_P,NOT(NETWORKDAYS.INTL(AO$4,AO$4,Chômés))),"*",Montant),
IF(_T_E=AO$4,IF(OR(AO$4=Tout_JF_P,NOT(NETWORKDAYS.INTL(AO$4,AO$4,Chômés))),"*",Montant),
IF(AND(OFFSET(AO54,,-Sens)&lt;&gt;"",OR(OFFSET(AO$4,,-Sens)=Tout_JF_P,NOT(NETWORKDAYS.INTL(OFFSET(AO$4,,-Sens),OFFSET(AO$4,,-Sens),Chômés)))),IF(OR(AO$4=Tout_JF_P,NOT(NETWORKDAYS.INTL(AO$4,AO$4,Chômés))),"*",Montant),
"")))))),"")</f>
        <v/>
      </c>
      <c r="AP54" s="91" t="str">
        <f t="array" aca="1" ref="AP54" ca="1">IFERROR(IF(AP$4&lt;$D54,"",
IF(AP$4&gt;La_Dernière_Opération,"",
IF(AP$4=La_Dernière_Opération,Montant,
IF(AP$4=$D54,IF(OR(AP$4=Tout_JF_P,NOT(NETWORKDAYS.INTL(AP$4,AP$4,Chômés))),"*",Montant),
IF(_T_E=AP$4,IF(OR(AP$4=Tout_JF_P,NOT(NETWORKDAYS.INTL(AP$4,AP$4,Chômés))),"*",Montant),
IF(AND(OFFSET(AP54,,-Sens)&lt;&gt;"",OR(OFFSET(AP$4,,-Sens)=Tout_JF_P,NOT(NETWORKDAYS.INTL(OFFSET(AP$4,,-Sens),OFFSET(AP$4,,-Sens),Chômés)))),IF(OR(AP$4=Tout_JF_P,NOT(NETWORKDAYS.INTL(AP$4,AP$4,Chômés))),"*",Montant),
"")))))),"")</f>
        <v/>
      </c>
      <c r="AQ54" s="91" t="str">
        <f t="array" aca="1" ref="AQ54" ca="1">IFERROR(IF(AQ$4&lt;$D54,"",
IF(AQ$4&gt;La_Dernière_Opération,"",
IF(AQ$4=La_Dernière_Opération,Montant,
IF(AQ$4=$D54,IF(OR(AQ$4=Tout_JF_P,NOT(NETWORKDAYS.INTL(AQ$4,AQ$4,Chômés))),"*",Montant),
IF(_T_E=AQ$4,IF(OR(AQ$4=Tout_JF_P,NOT(NETWORKDAYS.INTL(AQ$4,AQ$4,Chômés))),"*",Montant),
IF(AND(OFFSET(AQ54,,-Sens)&lt;&gt;"",OR(OFFSET(AQ$4,,-Sens)=Tout_JF_P,NOT(NETWORKDAYS.INTL(OFFSET(AQ$4,,-Sens),OFFSET(AQ$4,,-Sens),Chômés)))),IF(OR(AQ$4=Tout_JF_P,NOT(NETWORKDAYS.INTL(AQ$4,AQ$4,Chômés))),"*",Montant),
"")))))),"")</f>
        <v/>
      </c>
      <c r="AR54" s="91" t="str">
        <f t="array" aca="1" ref="AR54" ca="1">IFERROR(IF(AR$4&lt;$D54,"",
IF(AR$4&gt;La_Dernière_Opération,"",
IF(AR$4=La_Dernière_Opération,Montant,
IF(AR$4=$D54,IF(OR(AR$4=Tout_JF_P,NOT(NETWORKDAYS.INTL(AR$4,AR$4,Chômés))),"*",Montant),
IF(_T_E=AR$4,IF(OR(AR$4=Tout_JF_P,NOT(NETWORKDAYS.INTL(AR$4,AR$4,Chômés))),"*",Montant),
IF(AND(OFFSET(AR54,,-Sens)&lt;&gt;"",OR(OFFSET(AR$4,,-Sens)=Tout_JF_P,NOT(NETWORKDAYS.INTL(OFFSET(AR$4,,-Sens),OFFSET(AR$4,,-Sens),Chômés)))),IF(OR(AR$4=Tout_JF_P,NOT(NETWORKDAYS.INTL(AR$4,AR$4,Chômés))),"*",Montant),
"")))))),"")</f>
        <v/>
      </c>
      <c r="AS54" s="91" t="str">
        <f t="array" aca="1" ref="AS54" ca="1">IFERROR(IF(AS$4&lt;$D54,"",
IF(AS$4&gt;La_Dernière_Opération,"",
IF(AS$4=La_Dernière_Opération,Montant,
IF(AS$4=$D54,IF(OR(AS$4=Tout_JF_P,NOT(NETWORKDAYS.INTL(AS$4,AS$4,Chômés))),"*",Montant),
IF(_T_E=AS$4,IF(OR(AS$4=Tout_JF_P,NOT(NETWORKDAYS.INTL(AS$4,AS$4,Chômés))),"*",Montant),
IF(AND(OFFSET(AS54,,-Sens)&lt;&gt;"",OR(OFFSET(AS$4,,-Sens)=Tout_JF_P,NOT(NETWORKDAYS.INTL(OFFSET(AS$4,,-Sens),OFFSET(AS$4,,-Sens),Chômés)))),IF(OR(AS$4=Tout_JF_P,NOT(NETWORKDAYS.INTL(AS$4,AS$4,Chômés))),"*",Montant),
"")))))),"")</f>
        <v/>
      </c>
      <c r="AT54" s="91" t="str">
        <f t="array" aca="1" ref="AT54" ca="1">IFERROR(IF(AT$4&lt;$D54,"",
IF(AT$4&gt;La_Dernière_Opération,"",
IF(AT$4=La_Dernière_Opération,Montant,
IF(AT$4=$D54,IF(OR(AT$4=Tout_JF_P,NOT(NETWORKDAYS.INTL(AT$4,AT$4,Chômés))),"*",Montant),
IF(_T_E=AT$4,IF(OR(AT$4=Tout_JF_P,NOT(NETWORKDAYS.INTL(AT$4,AT$4,Chômés))),"*",Montant),
IF(AND(OFFSET(AT54,,-Sens)&lt;&gt;"",OR(OFFSET(AT$4,,-Sens)=Tout_JF_P,NOT(NETWORKDAYS.INTL(OFFSET(AT$4,,-Sens),OFFSET(AT$4,,-Sens),Chômés)))),IF(OR(AT$4=Tout_JF_P,NOT(NETWORKDAYS.INTL(AT$4,AT$4,Chômés))),"*",Montant),
"")))))),"")</f>
        <v/>
      </c>
      <c r="AU54" s="91" t="str">
        <f t="array" aca="1" ref="AU54" ca="1">IFERROR(IF(AU$4&lt;$D54,"",
IF(AU$4&gt;La_Dernière_Opération,"",
IF(AU$4=La_Dernière_Opération,Montant,
IF(AU$4=$D54,IF(OR(AU$4=Tout_JF_P,NOT(NETWORKDAYS.INTL(AU$4,AU$4,Chômés))),"*",Montant),
IF(_T_E=AU$4,IF(OR(AU$4=Tout_JF_P,NOT(NETWORKDAYS.INTL(AU$4,AU$4,Chômés))),"*",Montant),
IF(AND(OFFSET(AU54,,-Sens)&lt;&gt;"",OR(OFFSET(AU$4,,-Sens)=Tout_JF_P,NOT(NETWORKDAYS.INTL(OFFSET(AU$4,,-Sens),OFFSET(AU$4,,-Sens),Chômés)))),IF(OR(AU$4=Tout_JF_P,NOT(NETWORKDAYS.INTL(AU$4,AU$4,Chômés))),"*",Montant),
"")))))),"")</f>
        <v/>
      </c>
      <c r="AV54" s="91" t="str">
        <f t="array" aca="1" ref="AV54" ca="1">IFERROR(IF(AV$4&lt;$D54,"",
IF(AV$4&gt;La_Dernière_Opération,"",
IF(AV$4=La_Dernière_Opération,Montant,
IF(AV$4=$D54,IF(OR(AV$4=Tout_JF_P,NOT(NETWORKDAYS.INTL(AV$4,AV$4,Chômés))),"*",Montant),
IF(_T_E=AV$4,IF(OR(AV$4=Tout_JF_P,NOT(NETWORKDAYS.INTL(AV$4,AV$4,Chômés))),"*",Montant),
IF(AND(OFFSET(AV54,,-Sens)&lt;&gt;"",OR(OFFSET(AV$4,,-Sens)=Tout_JF_P,NOT(NETWORKDAYS.INTL(OFFSET(AV$4,,-Sens),OFFSET(AV$4,,-Sens),Chômés)))),IF(OR(AV$4=Tout_JF_P,NOT(NETWORKDAYS.INTL(AV$4,AV$4,Chômés))),"*",Montant),
"")))))),"")</f>
        <v/>
      </c>
      <c r="AW54" s="91" t="str">
        <f t="array" aca="1" ref="AW54" ca="1">IFERROR(IF(AW$4&lt;$D54,"",
IF(AW$4&gt;La_Dernière_Opération,"",
IF(AW$4=La_Dernière_Opération,Montant,
IF(AW$4=$D54,IF(OR(AW$4=Tout_JF_P,NOT(NETWORKDAYS.INTL(AW$4,AW$4,Chômés))),"*",Montant),
IF(_T_E=AW$4,IF(OR(AW$4=Tout_JF_P,NOT(NETWORKDAYS.INTL(AW$4,AW$4,Chômés))),"*",Montant),
IF(AND(OFFSET(AW54,,-Sens)&lt;&gt;"",OR(OFFSET(AW$4,,-Sens)=Tout_JF_P,NOT(NETWORKDAYS.INTL(OFFSET(AW$4,,-Sens),OFFSET(AW$4,,-Sens),Chômés)))),IF(OR(AW$4=Tout_JF_P,NOT(NETWORKDAYS.INTL(AW$4,AW$4,Chômés))),"*",Montant),
"")))))),"")</f>
        <v/>
      </c>
      <c r="AX54" s="91" t="str">
        <f t="array" aca="1" ref="AX54" ca="1">IFERROR(IF(AX$4&lt;$D54,"",
IF(AX$4&gt;La_Dernière_Opération,"",
IF(AX$4=La_Dernière_Opération,Montant,
IF(AX$4=$D54,IF(OR(AX$4=Tout_JF_P,NOT(NETWORKDAYS.INTL(AX$4,AX$4,Chômés))),"*",Montant),
IF(_T_E=AX$4,IF(OR(AX$4=Tout_JF_P,NOT(NETWORKDAYS.INTL(AX$4,AX$4,Chômés))),"*",Montant),
IF(AND(OFFSET(AX54,,-Sens)&lt;&gt;"",OR(OFFSET(AX$4,,-Sens)=Tout_JF_P,NOT(NETWORKDAYS.INTL(OFFSET(AX$4,,-Sens),OFFSET(AX$4,,-Sens),Chômés)))),IF(OR(AX$4=Tout_JF_P,NOT(NETWORKDAYS.INTL(AX$4,AX$4,Chômés))),"*",Montant),
"")))))),"")</f>
        <v/>
      </c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  <c r="NT54" s="5"/>
      <c r="NU54" s="5"/>
      <c r="NV54" s="5"/>
      <c r="NW54" s="5"/>
      <c r="NX54" s="5"/>
      <c r="NY54" s="5"/>
      <c r="NZ54" s="5"/>
      <c r="OA54" s="5"/>
      <c r="OB54" s="5"/>
      <c r="OC54" s="5"/>
      <c r="OD54" s="5"/>
      <c r="OE54" s="5"/>
      <c r="OF54" s="5"/>
      <c r="OG54" s="5"/>
      <c r="OH54" s="5"/>
      <c r="OI54" s="5"/>
      <c r="OJ54" s="5"/>
      <c r="OK54" s="5"/>
      <c r="OL54" s="5"/>
      <c r="OM54" s="5"/>
      <c r="ON54" s="5"/>
      <c r="OO54" s="5"/>
      <c r="OP54" s="5"/>
      <c r="OQ54" s="5"/>
      <c r="OR54" s="5"/>
      <c r="OS54" s="5"/>
      <c r="OT54" s="5"/>
      <c r="OU54" s="5"/>
      <c r="OV54" s="5"/>
      <c r="OW54" s="5"/>
      <c r="OX54" s="5"/>
      <c r="OY54" s="5"/>
      <c r="OZ54" s="5"/>
      <c r="PA54" s="5"/>
      <c r="PB54" s="5"/>
      <c r="PC54" s="5"/>
      <c r="PD54" s="5"/>
      <c r="PE54" s="5"/>
      <c r="PF54" s="5"/>
      <c r="PG54" s="5"/>
      <c r="PH54" s="5"/>
      <c r="PI54" s="5"/>
      <c r="PJ54" s="5"/>
      <c r="PK54" s="5"/>
      <c r="PL54" s="5"/>
      <c r="PM54" s="5"/>
      <c r="PN54" s="5"/>
      <c r="PO54" s="5"/>
      <c r="PP54" s="5"/>
      <c r="PQ54" s="5"/>
      <c r="PR54" s="5"/>
      <c r="PS54" s="5"/>
      <c r="PT54" s="5"/>
      <c r="PU54" s="5"/>
      <c r="PV54" s="5"/>
      <c r="PW54" s="5"/>
      <c r="PX54" s="5"/>
      <c r="PY54" s="5"/>
      <c r="PZ54" s="5"/>
      <c r="QA54" s="5"/>
      <c r="QB54" s="5"/>
      <c r="QC54" s="5"/>
      <c r="QD54" s="5"/>
      <c r="QE54" s="5"/>
      <c r="QF54" s="5"/>
      <c r="QG54" s="5"/>
      <c r="QH54" s="5"/>
      <c r="QI54" s="5"/>
      <c r="QJ54" s="5"/>
      <c r="QK54" s="5"/>
      <c r="QL54" s="5"/>
      <c r="QM54" s="5"/>
      <c r="QN54" s="5"/>
      <c r="QO54" s="5"/>
      <c r="QP54" s="5"/>
      <c r="QQ54" s="5"/>
      <c r="QR54" s="5"/>
      <c r="QS54" s="5"/>
      <c r="QT54" s="5"/>
      <c r="QU54" s="5"/>
      <c r="QV54" s="5"/>
      <c r="QW54" s="5"/>
      <c r="QX54" s="5"/>
      <c r="QY54" s="5"/>
      <c r="QZ54" s="5"/>
      <c r="RA54" s="5"/>
      <c r="RB54" s="5"/>
      <c r="RC54" s="5"/>
      <c r="RD54" s="5"/>
      <c r="RE54" s="5"/>
      <c r="RF54" s="5"/>
      <c r="RG54" s="5"/>
      <c r="RH54" s="5"/>
      <c r="RI54" s="5"/>
      <c r="RJ54" s="5"/>
      <c r="RK54" s="5"/>
      <c r="RL54" s="5"/>
      <c r="RM54" s="5"/>
      <c r="RN54" s="5"/>
      <c r="RO54" s="5"/>
      <c r="RP54" s="5"/>
      <c r="RQ54" s="5"/>
      <c r="RR54" s="5"/>
      <c r="RS54" s="5"/>
      <c r="RT54" s="5"/>
      <c r="RU54" s="5"/>
      <c r="RV54" s="5"/>
      <c r="RW54" s="5"/>
      <c r="RX54" s="5"/>
      <c r="RY54" s="5"/>
      <c r="RZ54" s="5"/>
      <c r="SA54" s="5"/>
      <c r="SB54" s="5"/>
      <c r="SC54" s="5"/>
      <c r="SD54" s="5"/>
      <c r="SE54" s="5"/>
      <c r="SF54" s="5"/>
      <c r="SG54" s="5"/>
      <c r="SH54" s="5"/>
      <c r="SI54" s="5"/>
      <c r="SJ54" s="5"/>
      <c r="SK54" s="5"/>
      <c r="SL54" s="5"/>
      <c r="SM54" s="5"/>
      <c r="SN54" s="5"/>
      <c r="SO54" s="5"/>
      <c r="SP54" s="5"/>
      <c r="SQ54" s="5"/>
      <c r="SR54" s="5"/>
      <c r="SS54" s="5"/>
      <c r="ST54" s="5"/>
      <c r="SU54" s="5"/>
      <c r="SV54" s="5"/>
      <c r="SW54" s="5"/>
      <c r="SX54" s="5"/>
      <c r="SY54" s="5"/>
      <c r="SZ54" s="5"/>
      <c r="TA54" s="5"/>
      <c r="TB54" s="5"/>
      <c r="TC54" s="5"/>
      <c r="TD54" s="5"/>
      <c r="TE54" s="5"/>
      <c r="TF54" s="5"/>
      <c r="TG54" s="5"/>
      <c r="TH54" s="5"/>
      <c r="TI54" s="5"/>
      <c r="TJ54" s="5"/>
      <c r="TK54" s="5"/>
      <c r="TL54" s="5"/>
      <c r="TM54" s="5"/>
      <c r="TN54" s="5"/>
      <c r="TO54" s="5"/>
      <c r="TP54" s="5"/>
      <c r="TQ54" s="5"/>
      <c r="TR54" s="5"/>
      <c r="TS54" s="5"/>
      <c r="TT54" s="5"/>
      <c r="TU54" s="5"/>
      <c r="TV54" s="5"/>
      <c r="TW54" s="5"/>
      <c r="TX54" s="5"/>
      <c r="TY54" s="5"/>
      <c r="TZ54" s="5"/>
      <c r="UA54" s="5"/>
      <c r="UB54" s="5"/>
      <c r="UC54" s="5"/>
      <c r="UD54" s="5"/>
      <c r="UE54" s="5"/>
      <c r="UF54" s="5"/>
      <c r="UG54" s="5"/>
      <c r="UH54" s="5"/>
      <c r="UI54" s="5"/>
      <c r="UJ54" s="5"/>
      <c r="UK54" s="5"/>
      <c r="UL54" s="5"/>
      <c r="UM54" s="5"/>
      <c r="UN54" s="5"/>
      <c r="UO54" s="5"/>
      <c r="UP54" s="5"/>
      <c r="UQ54" s="5"/>
      <c r="UR54" s="5"/>
      <c r="US54" s="5"/>
      <c r="UT54" s="5"/>
      <c r="UU54" s="5"/>
      <c r="UV54" s="5"/>
      <c r="UW54" s="5"/>
      <c r="UX54" s="5"/>
      <c r="UY54" s="5"/>
      <c r="UZ54" s="5"/>
      <c r="VA54" s="5"/>
      <c r="VB54" s="5"/>
      <c r="VC54" s="5"/>
      <c r="VD54" s="5"/>
      <c r="VE54" s="5"/>
      <c r="VF54" s="5"/>
      <c r="VG54" s="5"/>
      <c r="VH54" s="5"/>
      <c r="VI54" s="5"/>
      <c r="VJ54" s="5"/>
      <c r="VK54" s="5"/>
      <c r="VL54" s="5"/>
      <c r="VM54" s="5"/>
      <c r="VN54" s="5"/>
      <c r="VO54" s="5"/>
      <c r="VP54" s="5"/>
      <c r="VQ54" s="5"/>
      <c r="VR54" s="5"/>
      <c r="VS54" s="5"/>
      <c r="VT54" s="5"/>
      <c r="VU54" s="5"/>
      <c r="VV54" s="5"/>
      <c r="VW54" s="5"/>
      <c r="VX54" s="5"/>
      <c r="VY54" s="5"/>
      <c r="VZ54" s="5"/>
      <c r="WA54" s="5"/>
      <c r="WB54" s="5"/>
      <c r="WC54" s="5"/>
      <c r="WD54" s="5"/>
      <c r="WE54" s="5"/>
      <c r="WF54" s="5"/>
      <c r="WG54" s="5"/>
      <c r="WH54" s="5"/>
      <c r="WI54" s="5"/>
      <c r="WJ54" s="5"/>
      <c r="WK54" s="5"/>
      <c r="WL54" s="5"/>
      <c r="WM54" s="5"/>
      <c r="WN54" s="5"/>
      <c r="WO54" s="5"/>
      <c r="WP54" s="5"/>
      <c r="WQ54" s="5"/>
      <c r="WR54" s="5"/>
      <c r="WS54" s="5"/>
      <c r="WT54" s="5"/>
      <c r="WU54" s="5"/>
      <c r="WV54" s="5"/>
      <c r="WW54" s="5"/>
      <c r="WX54" s="5"/>
      <c r="WY54" s="5"/>
      <c r="WZ54" s="5"/>
      <c r="XA54" s="5"/>
      <c r="XB54" s="5"/>
      <c r="XC54" s="5"/>
      <c r="XD54" s="5"/>
      <c r="XE54" s="5"/>
      <c r="XF54" s="5"/>
      <c r="XG54" s="5"/>
      <c r="XH54" s="5"/>
      <c r="XI54" s="5"/>
      <c r="XJ54" s="5"/>
      <c r="XK54" s="5"/>
      <c r="XL54" s="5"/>
      <c r="XM54" s="5"/>
      <c r="XN54" s="5"/>
      <c r="XO54" s="5"/>
      <c r="XP54" s="5"/>
      <c r="XQ54" s="5"/>
      <c r="XR54" s="5"/>
      <c r="XS54" s="5"/>
      <c r="XT54" s="5"/>
      <c r="XU54" s="5"/>
      <c r="XV54" s="5"/>
      <c r="XW54" s="5"/>
      <c r="XX54" s="5"/>
      <c r="XY54" s="5"/>
      <c r="XZ54" s="5"/>
      <c r="YA54" s="5"/>
      <c r="YB54" s="5"/>
      <c r="YC54" s="5"/>
      <c r="YD54" s="5"/>
      <c r="YE54" s="5"/>
      <c r="YF54" s="5"/>
      <c r="YG54" s="5"/>
      <c r="YH54" s="5"/>
      <c r="YI54" s="5"/>
      <c r="YJ54" s="5"/>
      <c r="YK54" s="5"/>
      <c r="YL54" s="5"/>
      <c r="YM54" s="5"/>
      <c r="YN54" s="5"/>
      <c r="YO54" s="5"/>
      <c r="YP54" s="5"/>
      <c r="YQ54" s="5"/>
      <c r="YR54" s="5"/>
      <c r="YS54" s="5"/>
      <c r="YT54" s="5"/>
      <c r="YU54" s="5"/>
      <c r="YV54" s="5"/>
      <c r="YW54" s="5"/>
      <c r="YX54" s="5"/>
      <c r="YY54" s="5"/>
      <c r="YZ54" s="5"/>
      <c r="ZA54" s="5"/>
      <c r="ZB54" s="5"/>
      <c r="ZC54" s="5"/>
      <c r="ZD54" s="5"/>
      <c r="ZE54" s="5"/>
      <c r="ZF54" s="5"/>
      <c r="ZG54" s="5"/>
      <c r="ZH54" s="5"/>
      <c r="ZI54" s="5"/>
      <c r="ZJ54" s="5"/>
      <c r="ZK54" s="5"/>
      <c r="ZL54" s="5"/>
      <c r="ZM54" s="5"/>
      <c r="ZN54" s="5"/>
      <c r="ZO54" s="5"/>
      <c r="ZP54" s="5"/>
      <c r="ZQ54" s="5"/>
      <c r="ZR54" s="5"/>
      <c r="ZS54" s="5"/>
      <c r="ZT54" s="5"/>
      <c r="ZU54" s="5"/>
      <c r="ZV54" s="5"/>
      <c r="ZW54" s="5"/>
      <c r="ZX54" s="5"/>
      <c r="ZY54" s="5"/>
      <c r="ZZ54" s="5"/>
    </row>
    <row r="55" spans="1:702" ht="26.25" x14ac:dyDescent="0.25">
      <c r="A55" s="61" t="s">
        <v>162</v>
      </c>
      <c r="B55" s="44" t="s">
        <v>168</v>
      </c>
      <c r="C55" s="35"/>
      <c r="D55" s="56">
        <v>43881</v>
      </c>
      <c r="E55" s="30" t="s">
        <v>54</v>
      </c>
      <c r="F55" s="30">
        <v>10000</v>
      </c>
      <c r="G55" s="35"/>
      <c r="H55" s="56">
        <f t="array" aca="1" ref="H55" ca="1">IF(OR($D55=Fériés,$D55=Ponts,NOT(NETWORKDAYS.INTL($D55,$D55,Chômés))),"Erreur de",IF($D55="","Absence de",IFERROR(
IF($I55="Terminé","Opération",
IF(TODAY()&lt;=$D55,$D55,
IF($I55&lt;WORKDAY.INTL(Prochaine_Echéance,IF(OR(WORKDAY.INTL(Prochaine_Echéance,0,Chômés,Tout_JF_P)=Tout_JF_P),1,0)*Sens,Chômés,Tout_JF_P),
$I55,
WORKDAY.INTL(Prochaine_Echéance,IF(OR(WORKDAY.INTL(Prochaine_Echéance,0,Chômés,Tout_JF_P)=Tout_JF_P),1,0)*Sens,Chômés,Tout_JF_P))
)),
IF($D55="","Absence de","Erreur de"))))</f>
        <v>43971</v>
      </c>
      <c r="I55" s="60" t="str">
        <f t="array" aca="1" ref="I55" ca="1">IF(OR($D55=Fériés,$D55=Ponts,NOT(NETWORKDAYS.INTL($D55,$D55,Chômés))),"date de début",IFERROR(
IF(La_Dernière_Opération&gt;EDATE($D55,100),"Perpétuel",
IF(La_Dernière_Opération&lt;TODAY(),"Terminé",La_Dernière_Opération)),IF(AND(ISNUMBER($D55),$E55=""),"périodicité","date de début")))</f>
        <v>Perpétuel</v>
      </c>
      <c r="J55" s="40" t="str">
        <f t="array" aca="1" ref="J55" ca="1">IFERROR(IF(J$4&lt;$D55,"",
IF(J$4&gt;La_Dernière_Opération,"",
IF(J$4=La_Dernière_Opération,Montant,
IF(J$4=$D55,IF(OR(J$4=Tout_JF_P,NOT(NETWORKDAYS.INTL(J$4,J$4,Chômés))),"*",Montant),
IF(_T_E=J$4,IF(OR(J$4=Tout_JF_P,NOT(NETWORKDAYS.INTL(J$4,J$4,Chômés))),"*",Montant),
IF(AND(OFFSET(J55,,-Sens)&lt;&gt;"",OR(OFFSET(J$4,,-Sens)=Tout_JF_P,NOT(NETWORKDAYS.INTL(OFFSET(J$4,,-Sens),OFFSET(J$4,,-Sens),Chômés)))),IF(OR(J$4=Tout_JF_P,NOT(NETWORKDAYS.INTL(J$4,J$4,Chômés))),"*",Montant),
"")))))),"")</f>
        <v/>
      </c>
      <c r="K55" s="40" t="str">
        <f t="array" aca="1" ref="K55" ca="1">IFERROR(IF(K$4&lt;$D55,"",
IF(K$4&gt;La_Dernière_Opération,"",
IF(K$4=La_Dernière_Opération,Montant,
IF(K$4=$D55,IF(OR(K$4=Tout_JF_P,NOT(NETWORKDAYS.INTL(K$4,K$4,Chômés))),"*",Montant),
IF(_T_E=K$4,IF(OR(K$4=Tout_JF_P,NOT(NETWORKDAYS.INTL(K$4,K$4,Chômés))),"*",Montant),
IF(AND(OFFSET(K55,,-Sens)&lt;&gt;"",OR(OFFSET(K$4,,-Sens)=Tout_JF_P,NOT(NETWORKDAYS.INTL(OFFSET(K$4,,-Sens),OFFSET(K$4,,-Sens),Chômés)))),IF(OR(K$4=Tout_JF_P,NOT(NETWORKDAYS.INTL(K$4,K$4,Chômés))),"*",Montant),
"")))))),"")</f>
        <v/>
      </c>
      <c r="L55" s="40" t="str">
        <f t="array" aca="1" ref="L55" ca="1">IFERROR(IF(L$4&lt;$D55,"",
IF(L$4&gt;La_Dernière_Opération,"",
IF(L$4=La_Dernière_Opération,Montant,
IF(L$4=$D55,IF(OR(L$4=Tout_JF_P,NOT(NETWORKDAYS.INTL(L$4,L$4,Chômés))),"*",Montant),
IF(_T_E=L$4,IF(OR(L$4=Tout_JF_P,NOT(NETWORKDAYS.INTL(L$4,L$4,Chômés))),"*",Montant),
IF(AND(OFFSET(L55,,-Sens)&lt;&gt;"",OR(OFFSET(L$4,,-Sens)=Tout_JF_P,NOT(NETWORKDAYS.INTL(OFFSET(L$4,,-Sens),OFFSET(L$4,,-Sens),Chômés)))),IF(OR(L$4=Tout_JF_P,NOT(NETWORKDAYS.INTL(L$4,L$4,Chômés))),"*",Montant),
"")))))),"")</f>
        <v/>
      </c>
      <c r="M55" s="40" t="str">
        <f t="array" aca="1" ref="M55" ca="1">IFERROR(IF(M$4&lt;$D55,"",
IF(M$4&gt;La_Dernière_Opération,"",
IF(M$4=La_Dernière_Opération,Montant,
IF(M$4=$D55,IF(OR(M$4=Tout_JF_P,NOT(NETWORKDAYS.INTL(M$4,M$4,Chômés))),"*",Montant),
IF(_T_E=M$4,IF(OR(M$4=Tout_JF_P,NOT(NETWORKDAYS.INTL(M$4,M$4,Chômés))),"*",Montant),
IF(AND(OFFSET(M55,,-Sens)&lt;&gt;"",OR(OFFSET(M$4,,-Sens)=Tout_JF_P,NOT(NETWORKDAYS.INTL(OFFSET(M$4,,-Sens),OFFSET(M$4,,-Sens),Chômés)))),IF(OR(M$4=Tout_JF_P,NOT(NETWORKDAYS.INTL(M$4,M$4,Chômés))),"*",Montant),
"")))))),"")</f>
        <v/>
      </c>
      <c r="N55" s="40" t="str">
        <f t="array" aca="1" ref="N55" ca="1">IFERROR(IF(N$4&lt;$D55,"",
IF(N$4&gt;La_Dernière_Opération,"",
IF(N$4=La_Dernière_Opération,Montant,
IF(N$4=$D55,IF(OR(N$4=Tout_JF_P,NOT(NETWORKDAYS.INTL(N$4,N$4,Chômés))),"*",Montant),
IF(_T_E=N$4,IF(OR(N$4=Tout_JF_P,NOT(NETWORKDAYS.INTL(N$4,N$4,Chômés))),"*",Montant),
IF(AND(OFFSET(N55,,-Sens)&lt;&gt;"",OR(OFFSET(N$4,,-Sens)=Tout_JF_P,NOT(NETWORKDAYS.INTL(OFFSET(N$4,,-Sens),OFFSET(N$4,,-Sens),Chômés)))),IF(OR(N$4=Tout_JF_P,NOT(NETWORKDAYS.INTL(N$4,N$4,Chômés))),"*",Montant),
"")))))),"")</f>
        <v/>
      </c>
      <c r="O55" s="40" t="str">
        <f t="array" aca="1" ref="O55" ca="1">IFERROR(IF(O$4&lt;$D55,"",
IF(O$4&gt;La_Dernière_Opération,"",
IF(O$4=La_Dernière_Opération,Montant,
IF(O$4=$D55,IF(OR(O$4=Tout_JF_P,NOT(NETWORKDAYS.INTL(O$4,O$4,Chômés))),"*",Montant),
IF(_T_E=O$4,IF(OR(O$4=Tout_JF_P,NOT(NETWORKDAYS.INTL(O$4,O$4,Chômés))),"*",Montant),
IF(AND(OFFSET(O55,,-Sens)&lt;&gt;"",OR(OFFSET(O$4,,-Sens)=Tout_JF_P,NOT(NETWORKDAYS.INTL(OFFSET(O$4,,-Sens),OFFSET(O$4,,-Sens),Chômés)))),IF(OR(O$4=Tout_JF_P,NOT(NETWORKDAYS.INTL(O$4,O$4,Chômés))),"*",Montant),
"")))))),"")</f>
        <v/>
      </c>
      <c r="P55" s="40" t="str">
        <f t="array" aca="1" ref="P55" ca="1">IFERROR(IF(P$4&lt;$D55,"",
IF(P$4&gt;La_Dernière_Opération,"",
IF(P$4=La_Dernière_Opération,Montant,
IF(P$4=$D55,IF(OR(P$4=Tout_JF_P,NOT(NETWORKDAYS.INTL(P$4,P$4,Chômés))),"*",Montant),
IF(_T_E=P$4,IF(OR(P$4=Tout_JF_P,NOT(NETWORKDAYS.INTL(P$4,P$4,Chômés))),"*",Montant),
IF(AND(OFFSET(P55,,-Sens)&lt;&gt;"",OR(OFFSET(P$4,,-Sens)=Tout_JF_P,NOT(NETWORKDAYS.INTL(OFFSET(P$4,,-Sens),OFFSET(P$4,,-Sens),Chômés)))),IF(OR(P$4=Tout_JF_P,NOT(NETWORKDAYS.INTL(P$4,P$4,Chômés))),"*",Montant),
"")))))),"")</f>
        <v/>
      </c>
      <c r="Q55" s="40" t="str">
        <f t="array" aca="1" ref="Q55" ca="1">IFERROR(IF(Q$4&lt;$D55,"",
IF(Q$4&gt;La_Dernière_Opération,"",
IF(Q$4=La_Dernière_Opération,Montant,
IF(Q$4=$D55,IF(OR(Q$4=Tout_JF_P,NOT(NETWORKDAYS.INTL(Q$4,Q$4,Chômés))),"*",Montant),
IF(_T_E=Q$4,IF(OR(Q$4=Tout_JF_P,NOT(NETWORKDAYS.INTL(Q$4,Q$4,Chômés))),"*",Montant),
IF(AND(OFFSET(Q55,,-Sens)&lt;&gt;"",OR(OFFSET(Q$4,,-Sens)=Tout_JF_P,NOT(NETWORKDAYS.INTL(OFFSET(Q$4,,-Sens),OFFSET(Q$4,,-Sens),Chômés)))),IF(OR(Q$4=Tout_JF_P,NOT(NETWORKDAYS.INTL(Q$4,Q$4,Chômés))),"*",Montant),
"")))))),"")</f>
        <v/>
      </c>
      <c r="R55" s="91" t="str">
        <f t="array" aca="1" ref="R55" ca="1">IFERROR(IF(R$4&lt;$D55,"",
IF(R$4&gt;La_Dernière_Opération,"",
IF(R$4=La_Dernière_Opération,Montant,
IF(R$4=$D55,IF(OR(R$4=Tout_JF_P,NOT(NETWORKDAYS.INTL(R$4,R$4,Chômés))),"*",Montant),
IF(_T_E=R$4,IF(OR(R$4=Tout_JF_P,NOT(NETWORKDAYS.INTL(R$4,R$4,Chômés))),"*",Montant),
IF(AND(OFFSET(R55,,-Sens)&lt;&gt;"",OR(OFFSET(R$4,,-Sens)=Tout_JF_P,NOT(NETWORKDAYS.INTL(OFFSET(R$4,,-Sens),OFFSET(R$4,,-Sens),Chômés)))),IF(OR(R$4=Tout_JF_P,NOT(NETWORKDAYS.INTL(R$4,R$4,Chômés))),"*",Montant),
"")))))),"")</f>
        <v/>
      </c>
      <c r="S55" s="91" t="str">
        <f t="array" aca="1" ref="S55" ca="1">IFERROR(IF(S$4&lt;$D55,"",
IF(S$4&gt;La_Dernière_Opération,"",
IF(S$4=La_Dernière_Opération,Montant,
IF(S$4=$D55,IF(OR(S$4=Tout_JF_P,NOT(NETWORKDAYS.INTL(S$4,S$4,Chômés))),"*",Montant),
IF(_T_E=S$4,IF(OR(S$4=Tout_JF_P,NOT(NETWORKDAYS.INTL(S$4,S$4,Chômés))),"*",Montant),
IF(AND(OFFSET(S55,,-Sens)&lt;&gt;"",OR(OFFSET(S$4,,-Sens)=Tout_JF_P,NOT(NETWORKDAYS.INTL(OFFSET(S$4,,-Sens),OFFSET(S$4,,-Sens),Chômés)))),IF(OR(S$4=Tout_JF_P,NOT(NETWORKDAYS.INTL(S$4,S$4,Chômés))),"*",Montant),
"")))))),"")</f>
        <v/>
      </c>
      <c r="T55" s="91" t="str">
        <f t="array" aca="1" ref="T55" ca="1">IFERROR(IF(T$4&lt;$D55,"",
IF(T$4&gt;La_Dernière_Opération,"",
IF(T$4=La_Dernière_Opération,Montant,
IF(T$4=$D55,IF(OR(T$4=Tout_JF_P,NOT(NETWORKDAYS.INTL(T$4,T$4,Chômés))),"*",Montant),
IF(_T_E=T$4,IF(OR(T$4=Tout_JF_P,NOT(NETWORKDAYS.INTL(T$4,T$4,Chômés))),"*",Montant),
IF(AND(OFFSET(T55,,-Sens)&lt;&gt;"",OR(OFFSET(T$4,,-Sens)=Tout_JF_P,NOT(NETWORKDAYS.INTL(OFFSET(T$4,,-Sens),OFFSET(T$4,,-Sens),Chômés)))),IF(OR(T$4=Tout_JF_P,NOT(NETWORKDAYS.INTL(T$4,T$4,Chômés))),"*",Montant),
"")))))),"")</f>
        <v/>
      </c>
      <c r="U55" s="91" t="str">
        <f t="array" aca="1" ref="U55" ca="1">IFERROR(IF(U$4&lt;$D55,"",
IF(U$4&gt;La_Dernière_Opération,"",
IF(U$4=La_Dernière_Opération,Montant,
IF(U$4=$D55,IF(OR(U$4=Tout_JF_P,NOT(NETWORKDAYS.INTL(U$4,U$4,Chômés))),"*",Montant),
IF(_T_E=U$4,IF(OR(U$4=Tout_JF_P,NOT(NETWORKDAYS.INTL(U$4,U$4,Chômés))),"*",Montant),
IF(AND(OFFSET(U55,,-Sens)&lt;&gt;"",OR(OFFSET(U$4,,-Sens)=Tout_JF_P,NOT(NETWORKDAYS.INTL(OFFSET(U$4,,-Sens),OFFSET(U$4,,-Sens),Chômés)))),IF(OR(U$4=Tout_JF_P,NOT(NETWORKDAYS.INTL(U$4,U$4,Chômés))),"*",Montant),
"")))))),"")</f>
        <v/>
      </c>
      <c r="V55" s="91" t="str">
        <f t="array" aca="1" ref="V55" ca="1">IFERROR(IF(V$4&lt;$D55,"",
IF(V$4&gt;La_Dernière_Opération,"",
IF(V$4=La_Dernière_Opération,Montant,
IF(V$4=$D55,IF(OR(V$4=Tout_JF_P,NOT(NETWORKDAYS.INTL(V$4,V$4,Chômés))),"*",Montant),
IF(_T_E=V$4,IF(OR(V$4=Tout_JF_P,NOT(NETWORKDAYS.INTL(V$4,V$4,Chômés))),"*",Montant),
IF(AND(OFFSET(V55,,-Sens)&lt;&gt;"",OR(OFFSET(V$4,,-Sens)=Tout_JF_P,NOT(NETWORKDAYS.INTL(OFFSET(V$4,,-Sens),OFFSET(V$4,,-Sens),Chômés)))),IF(OR(V$4=Tout_JF_P,NOT(NETWORKDAYS.INTL(V$4,V$4,Chômés))),"*",Montant),
"")))))),"")</f>
        <v/>
      </c>
      <c r="W55" s="91" t="str">
        <f t="array" aca="1" ref="W55" ca="1">IFERROR(IF(W$4&lt;$D55,"",
IF(W$4&gt;La_Dernière_Opération,"",
IF(W$4=La_Dernière_Opération,Montant,
IF(W$4=$D55,IF(OR(W$4=Tout_JF_P,NOT(NETWORKDAYS.INTL(W$4,W$4,Chômés))),"*",Montant),
IF(_T_E=W$4,IF(OR(W$4=Tout_JF_P,NOT(NETWORKDAYS.INTL(W$4,W$4,Chômés))),"*",Montant),
IF(AND(OFFSET(W55,,-Sens)&lt;&gt;"",OR(OFFSET(W$4,,-Sens)=Tout_JF_P,NOT(NETWORKDAYS.INTL(OFFSET(W$4,,-Sens),OFFSET(W$4,,-Sens),Chômés)))),IF(OR(W$4=Tout_JF_P,NOT(NETWORKDAYS.INTL(W$4,W$4,Chômés))),"*",Montant),
"")))))),"")</f>
        <v/>
      </c>
      <c r="X55" s="91" t="str">
        <f t="array" aca="1" ref="X55" ca="1">IFERROR(IF(X$4&lt;$D55,"",
IF(X$4&gt;La_Dernière_Opération,"",
IF(X$4=La_Dernière_Opération,Montant,
IF(X$4=$D55,IF(OR(X$4=Tout_JF_P,NOT(NETWORKDAYS.INTL(X$4,X$4,Chômés))),"*",Montant),
IF(_T_E=X$4,IF(OR(X$4=Tout_JF_P,NOT(NETWORKDAYS.INTL(X$4,X$4,Chômés))),"*",Montant),
IF(AND(OFFSET(X55,,-Sens)&lt;&gt;"",OR(OFFSET(X$4,,-Sens)=Tout_JF_P,NOT(NETWORKDAYS.INTL(OFFSET(X$4,,-Sens),OFFSET(X$4,,-Sens),Chômés)))),IF(OR(X$4=Tout_JF_P,NOT(NETWORKDAYS.INTL(X$4,X$4,Chômés))),"*",Montant),
"")))))),"")</f>
        <v/>
      </c>
      <c r="Y55" s="91" t="str">
        <f t="array" aca="1" ref="Y55" ca="1">IFERROR(IF(Y$4&lt;$D55,"",
IF(Y$4&gt;La_Dernière_Opération,"",
IF(Y$4=La_Dernière_Opération,Montant,
IF(Y$4=$D55,IF(OR(Y$4=Tout_JF_P,NOT(NETWORKDAYS.INTL(Y$4,Y$4,Chômés))),"*",Montant),
IF(_T_E=Y$4,IF(OR(Y$4=Tout_JF_P,NOT(NETWORKDAYS.INTL(Y$4,Y$4,Chômés))),"*",Montant),
IF(AND(OFFSET(Y55,,-Sens)&lt;&gt;"",OR(OFFSET(Y$4,,-Sens)=Tout_JF_P,NOT(NETWORKDAYS.INTL(OFFSET(Y$4,,-Sens),OFFSET(Y$4,,-Sens),Chômés)))),IF(OR(Y$4=Tout_JF_P,NOT(NETWORKDAYS.INTL(Y$4,Y$4,Chômés))),"*",Montant),
"")))))),"")</f>
        <v/>
      </c>
      <c r="Z55" s="91" t="str">
        <f t="array" aca="1" ref="Z55" ca="1">IFERROR(IF(Z$4&lt;$D55,"",
IF(Z$4&gt;La_Dernière_Opération,"",
IF(Z$4=La_Dernière_Opération,Montant,
IF(Z$4=$D55,IF(OR(Z$4=Tout_JF_P,NOT(NETWORKDAYS.INTL(Z$4,Z$4,Chômés))),"*",Montant),
IF(_T_E=Z$4,IF(OR(Z$4=Tout_JF_P,NOT(NETWORKDAYS.INTL(Z$4,Z$4,Chômés))),"*",Montant),
IF(AND(OFFSET(Z55,,-Sens)&lt;&gt;"",OR(OFFSET(Z$4,,-Sens)=Tout_JF_P,NOT(NETWORKDAYS.INTL(OFFSET(Z$4,,-Sens),OFFSET(Z$4,,-Sens),Chômés)))),IF(OR(Z$4=Tout_JF_P,NOT(NETWORKDAYS.INTL(Z$4,Z$4,Chômés))),"*",Montant),
"")))))),"")</f>
        <v/>
      </c>
      <c r="AA55" s="91" t="str">
        <f t="array" aca="1" ref="AA55" ca="1">IFERROR(IF(AA$4&lt;$D55,"",
IF(AA$4&gt;La_Dernière_Opération,"",
IF(AA$4=La_Dernière_Opération,Montant,
IF(AA$4=$D55,IF(OR(AA$4=Tout_JF_P,NOT(NETWORKDAYS.INTL(AA$4,AA$4,Chômés))),"*",Montant),
IF(_T_E=AA$4,IF(OR(AA$4=Tout_JF_P,NOT(NETWORKDAYS.INTL(AA$4,AA$4,Chômés))),"*",Montant),
IF(AND(OFFSET(AA55,,-Sens)&lt;&gt;"",OR(OFFSET(AA$4,,-Sens)=Tout_JF_P,NOT(NETWORKDAYS.INTL(OFFSET(AA$4,,-Sens),OFFSET(AA$4,,-Sens),Chômés)))),IF(OR(AA$4=Tout_JF_P,NOT(NETWORKDAYS.INTL(AA$4,AA$4,Chômés))),"*",Montant),
"")))))),"")</f>
        <v/>
      </c>
      <c r="AB55" s="91" t="str">
        <f t="array" aca="1" ref="AB55" ca="1">IFERROR(IF(AB$4&lt;$D55,"",
IF(AB$4&gt;La_Dernière_Opération,"",
IF(AB$4=La_Dernière_Opération,Montant,
IF(AB$4=$D55,IF(OR(AB$4=Tout_JF_P,NOT(NETWORKDAYS.INTL(AB$4,AB$4,Chômés))),"*",Montant),
IF(_T_E=AB$4,IF(OR(AB$4=Tout_JF_P,NOT(NETWORKDAYS.INTL(AB$4,AB$4,Chômés))),"*",Montant),
IF(AND(OFFSET(AB55,,-Sens)&lt;&gt;"",OR(OFFSET(AB$4,,-Sens)=Tout_JF_P,NOT(NETWORKDAYS.INTL(OFFSET(AB$4,,-Sens),OFFSET(AB$4,,-Sens),Chômés)))),IF(OR(AB$4=Tout_JF_P,NOT(NETWORKDAYS.INTL(AB$4,AB$4,Chômés))),"*",Montant),
"")))))),"")</f>
        <v/>
      </c>
      <c r="AC55" s="91" t="str">
        <f t="array" aca="1" ref="AC55" ca="1">IFERROR(IF(AC$4&lt;$D55,"",
IF(AC$4&gt;La_Dernière_Opération,"",
IF(AC$4=La_Dernière_Opération,Montant,
IF(AC$4=$D55,IF(OR(AC$4=Tout_JF_P,NOT(NETWORKDAYS.INTL(AC$4,AC$4,Chômés))),"*",Montant),
IF(_T_E=AC$4,IF(OR(AC$4=Tout_JF_P,NOT(NETWORKDAYS.INTL(AC$4,AC$4,Chômés))),"*",Montant),
IF(AND(OFFSET(AC55,,-Sens)&lt;&gt;"",OR(OFFSET(AC$4,,-Sens)=Tout_JF_P,NOT(NETWORKDAYS.INTL(OFFSET(AC$4,,-Sens),OFFSET(AC$4,,-Sens),Chômés)))),IF(OR(AC$4=Tout_JF_P,NOT(NETWORKDAYS.INTL(AC$4,AC$4,Chômés))),"*",Montant),
"")))))),"")</f>
        <v/>
      </c>
      <c r="AD55" s="91" t="str">
        <f t="array" aca="1" ref="AD55" ca="1">IFERROR(IF(AD$4&lt;$D55,"",
IF(AD$4&gt;La_Dernière_Opération,"",
IF(AD$4=La_Dernière_Opération,Montant,
IF(AD$4=$D55,IF(OR(AD$4=Tout_JF_P,NOT(NETWORKDAYS.INTL(AD$4,AD$4,Chômés))),"*",Montant),
IF(_T_E=AD$4,IF(OR(AD$4=Tout_JF_P,NOT(NETWORKDAYS.INTL(AD$4,AD$4,Chômés))),"*",Montant),
IF(AND(OFFSET(AD55,,-Sens)&lt;&gt;"",OR(OFFSET(AD$4,,-Sens)=Tout_JF_P,NOT(NETWORKDAYS.INTL(OFFSET(AD$4,,-Sens),OFFSET(AD$4,,-Sens),Chômés)))),IF(OR(AD$4=Tout_JF_P,NOT(NETWORKDAYS.INTL(AD$4,AD$4,Chômés))),"*",Montant),
"")))))),"")</f>
        <v/>
      </c>
      <c r="AE55" s="91" t="str">
        <f t="array" aca="1" ref="AE55" ca="1">IFERROR(IF(AE$4&lt;$D55,"",
IF(AE$4&gt;La_Dernière_Opération,"",
IF(AE$4=La_Dernière_Opération,Montant,
IF(AE$4=$D55,IF(OR(AE$4=Tout_JF_P,NOT(NETWORKDAYS.INTL(AE$4,AE$4,Chômés))),"*",Montant),
IF(_T_E=AE$4,IF(OR(AE$4=Tout_JF_P,NOT(NETWORKDAYS.INTL(AE$4,AE$4,Chômés))),"*",Montant),
IF(AND(OFFSET(AE55,,-Sens)&lt;&gt;"",OR(OFFSET(AE$4,,-Sens)=Tout_JF_P,NOT(NETWORKDAYS.INTL(OFFSET(AE$4,,-Sens),OFFSET(AE$4,,-Sens),Chômés)))),IF(OR(AE$4=Tout_JF_P,NOT(NETWORKDAYS.INTL(AE$4,AE$4,Chômés))),"*",Montant),
"")))))),"")</f>
        <v/>
      </c>
      <c r="AF55" s="91" t="str">
        <f t="array" aca="1" ref="AF55" ca="1">IFERROR(IF(AF$4&lt;$D55,"",
IF(AF$4&gt;La_Dernière_Opération,"",
IF(AF$4=La_Dernière_Opération,Montant,
IF(AF$4=$D55,IF(OR(AF$4=Tout_JF_P,NOT(NETWORKDAYS.INTL(AF$4,AF$4,Chômés))),"*",Montant),
IF(_T_E=AF$4,IF(OR(AF$4=Tout_JF_P,NOT(NETWORKDAYS.INTL(AF$4,AF$4,Chômés))),"*",Montant),
IF(AND(OFFSET(AF55,,-Sens)&lt;&gt;"",OR(OFFSET(AF$4,,-Sens)=Tout_JF_P,NOT(NETWORKDAYS.INTL(OFFSET(AF$4,,-Sens),OFFSET(AF$4,,-Sens),Chômés)))),IF(OR(AF$4=Tout_JF_P,NOT(NETWORKDAYS.INTL(AF$4,AF$4,Chômés))),"*",Montant),
"")))))),"")</f>
        <v/>
      </c>
      <c r="AG55" s="91" t="str">
        <f ca="1">IFERROR(IF(AG$4&lt;$D55,"",
IF(AG$4&gt;La_Dernière_Opération,"",
IF(AG$4=La_Dernière_Opération,Montant,
IF(AG$4=$D55,IF(OR(AG$4=Tout_JF_P,NOT(NETWORKDAYS.INTL(AG$4,AG$4,Chômés))),"*",Montant),
IF(_T_E=AG$4,IF(OR(AG$4=Tout_JF_P,NOT(NETWORKDAYS.INTL(AG$4,AG$4,Chômés))),"*",Montant),
IF(AND(OFFSET(AG55,,-Sens)&lt;&gt;"",OR(OFFSET(AG$4,,-Sens)=Tout_JF_P,NOT(NETWORKDAYS.INTL(OFFSET(AG$4,,-Sens),OFFSET(AG$4,,-Sens),Chômés)))),IF(OR(AG$4=Tout_JF_P,NOT(NETWORKDAYS.INTL(AG$4,AG$4,Chômés))),"*",Montant),
"")))))),"")</f>
        <v/>
      </c>
      <c r="AH55" s="91" t="str">
        <f t="array" aca="1" ref="AH55" ca="1">IFERROR(IF(AH$4&lt;$D55,"",
IF(AH$4&gt;La_Dernière_Opération,"",
IF(AH$4=La_Dernière_Opération,Montant,
IF(AH$4=$D55,IF(OR(AH$4=Tout_JF_P,NOT(NETWORKDAYS.INTL(AH$4,AH$4,Chômés))),"*",Montant),
IF(_T_E=AH$4,IF(OR(AH$4=Tout_JF_P,NOT(NETWORKDAYS.INTL(AH$4,AH$4,Chômés))),"*",Montant),
IF(AND(OFFSET(AH55,,-Sens)&lt;&gt;"",OR(OFFSET(AH$4,,-Sens)=Tout_JF_P,NOT(NETWORKDAYS.INTL(OFFSET(AH$4,,-Sens),OFFSET(AH$4,,-Sens),Chômés)))),IF(OR(AH$4=Tout_JF_P,NOT(NETWORKDAYS.INTL(AH$4,AH$4,Chômés))),"*",Montant),
"")))))),"")</f>
        <v/>
      </c>
      <c r="AI55" s="91" t="str">
        <f t="array" aca="1" ref="AI55" ca="1">IFERROR(IF(AI$4&lt;$D55,"",
IF(AI$4&gt;La_Dernière_Opération,"",
IF(AI$4=La_Dernière_Opération,Montant,
IF(AI$4=$D55,IF(OR(AI$4=Tout_JF_P,NOT(NETWORKDAYS.INTL(AI$4,AI$4,Chômés))),"*",Montant),
IF(_T_E=AI$4,IF(OR(AI$4=Tout_JF_P,NOT(NETWORKDAYS.INTL(AI$4,AI$4,Chômés))),"*",Montant),
IF(AND(OFFSET(AI55,,-Sens)&lt;&gt;"",OR(OFFSET(AI$4,,-Sens)=Tout_JF_P,NOT(NETWORKDAYS.INTL(OFFSET(AI$4,,-Sens),OFFSET(AI$4,,-Sens),Chômés)))),IF(OR(AI$4=Tout_JF_P,NOT(NETWORKDAYS.INTL(AI$4,AI$4,Chômés))),"*",Montant),
"")))))),"")</f>
        <v/>
      </c>
      <c r="AJ55" s="91" t="str">
        <f t="array" aca="1" ref="AJ55" ca="1">IFERROR(IF(AJ$4&lt;$D55,"",
IF(AJ$4&gt;La_Dernière_Opération,"",
IF(AJ$4=La_Dernière_Opération,Montant,
IF(AJ$4=$D55,IF(OR(AJ$4=Tout_JF_P,NOT(NETWORKDAYS.INTL(AJ$4,AJ$4,Chômés))),"*",Montant),
IF(_T_E=AJ$4,IF(OR(AJ$4=Tout_JF_P,NOT(NETWORKDAYS.INTL(AJ$4,AJ$4,Chômés))),"*",Montant),
IF(AND(OFFSET(AJ55,,-Sens)&lt;&gt;"",OR(OFFSET(AJ$4,,-Sens)=Tout_JF_P,NOT(NETWORKDAYS.INTL(OFFSET(AJ$4,,-Sens),OFFSET(AJ$4,,-Sens),Chômés)))),IF(OR(AJ$4=Tout_JF_P,NOT(NETWORKDAYS.INTL(AJ$4,AJ$4,Chômés))),"*",Montant),
"")))))),"")</f>
        <v/>
      </c>
      <c r="AK55" s="91" t="str">
        <f t="array" aca="1" ref="AK55" ca="1">IFERROR(IF(AK$4&lt;$D55,"",
IF(AK$4&gt;La_Dernière_Opération,"",
IF(AK$4=La_Dernière_Opération,Montant,
IF(AK$4=$D55,IF(OR(AK$4=Tout_JF_P,NOT(NETWORKDAYS.INTL(AK$4,AK$4,Chômés))),"*",Montant),
IF(_T_E=AK$4,IF(OR(AK$4=Tout_JF_P,NOT(NETWORKDAYS.INTL(AK$4,AK$4,Chômés))),"*",Montant),
IF(AND(OFFSET(AK55,,-Sens)&lt;&gt;"",OR(OFFSET(AK$4,,-Sens)=Tout_JF_P,NOT(NETWORKDAYS.INTL(OFFSET(AK$4,,-Sens),OFFSET(AK$4,,-Sens),Chômés)))),IF(OR(AK$4=Tout_JF_P,NOT(NETWORKDAYS.INTL(AK$4,AK$4,Chômés))),"*",Montant),
"")))))),"")</f>
        <v/>
      </c>
      <c r="AL55" s="91" t="str">
        <f t="array" aca="1" ref="AL55" ca="1">IFERROR(IF(AL$4&lt;$D55,"",
IF(AL$4&gt;La_Dernière_Opération,"",
IF(AL$4=La_Dernière_Opération,Montant,
IF(AL$4=$D55,IF(OR(AL$4=Tout_JF_P,NOT(NETWORKDAYS.INTL(AL$4,AL$4,Chômés))),"*",Montant),
IF(_T_E=AL$4,IF(OR(AL$4=Tout_JF_P,NOT(NETWORKDAYS.INTL(AL$4,AL$4,Chômés))),"*",Montant),
IF(AND(OFFSET(AL55,,-Sens)&lt;&gt;"",OR(OFFSET(AL$4,,-Sens)=Tout_JF_P,NOT(NETWORKDAYS.INTL(OFFSET(AL$4,,-Sens),OFFSET(AL$4,,-Sens),Chômés)))),IF(OR(AL$4=Tout_JF_P,NOT(NETWORKDAYS.INTL(AL$4,AL$4,Chômés))),"*",Montant),
"")))))),"")</f>
        <v/>
      </c>
      <c r="AM55" s="91" t="str">
        <f t="array" aca="1" ref="AM55" ca="1">IFERROR(IF(AM$4&lt;$D55,"",
IF(AM$4&gt;La_Dernière_Opération,"",
IF(AM$4=La_Dernière_Opération,Montant,
IF(AM$4=$D55,IF(OR(AM$4=Tout_JF_P,NOT(NETWORKDAYS.INTL(AM$4,AM$4,Chômés))),"*",Montant),
IF(_T_E=AM$4,IF(OR(AM$4=Tout_JF_P,NOT(NETWORKDAYS.INTL(AM$4,AM$4,Chômés))),"*",Montant),
IF(AND(OFFSET(AM55,,-Sens)&lt;&gt;"",OR(OFFSET(AM$4,,-Sens)=Tout_JF_P,NOT(NETWORKDAYS.INTL(OFFSET(AM$4,,-Sens),OFFSET(AM$4,,-Sens),Chômés)))),IF(OR(AM$4=Tout_JF_P,NOT(NETWORKDAYS.INTL(AM$4,AM$4,Chômés))),"*",Montant),
"")))))),"")</f>
        <v/>
      </c>
      <c r="AN55" s="91" t="str">
        <f t="array" aca="1" ref="AN55" ca="1">IFERROR(IF(AN$4&lt;$D55,"",
IF(AN$4&gt;La_Dernière_Opération,"",
IF(AN$4=La_Dernière_Opération,Montant,
IF(AN$4=$D55,IF(OR(AN$4=Tout_JF_P,NOT(NETWORKDAYS.INTL(AN$4,AN$4,Chômés))),"*",Montant),
IF(_T_E=AN$4,IF(OR(AN$4=Tout_JF_P,NOT(NETWORKDAYS.INTL(AN$4,AN$4,Chômés))),"*",Montant),
IF(AND(OFFSET(AN55,,-Sens)&lt;&gt;"",OR(OFFSET(AN$4,,-Sens)=Tout_JF_P,NOT(NETWORKDAYS.INTL(OFFSET(AN$4,,-Sens),OFFSET(AN$4,,-Sens),Chômés)))),IF(OR(AN$4=Tout_JF_P,NOT(NETWORKDAYS.INTL(AN$4,AN$4,Chômés))),"*",Montant),
"")))))),"")</f>
        <v/>
      </c>
      <c r="AO55" s="91" t="str">
        <f t="array" aca="1" ref="AO55" ca="1">IFERROR(IF(AO$4&lt;$D55,"",
IF(AO$4&gt;La_Dernière_Opération,"",
IF(AO$4=La_Dernière_Opération,Montant,
IF(AO$4=$D55,IF(OR(AO$4=Tout_JF_P,NOT(NETWORKDAYS.INTL(AO$4,AO$4,Chômés))),"*",Montant),
IF(_T_E=AO$4,IF(OR(AO$4=Tout_JF_P,NOT(NETWORKDAYS.INTL(AO$4,AO$4,Chômés))),"*",Montant),
IF(AND(OFFSET(AO55,,-Sens)&lt;&gt;"",OR(OFFSET(AO$4,,-Sens)=Tout_JF_P,NOT(NETWORKDAYS.INTL(OFFSET(AO$4,,-Sens),OFFSET(AO$4,,-Sens),Chômés)))),IF(OR(AO$4=Tout_JF_P,NOT(NETWORKDAYS.INTL(AO$4,AO$4,Chômés))),"*",Montant),
"")))))),"")</f>
        <v/>
      </c>
      <c r="AP55" s="91" t="str">
        <f t="array" aca="1" ref="AP55" ca="1">IFERROR(IF(AP$4&lt;$D55,"",
IF(AP$4&gt;La_Dernière_Opération,"",
IF(AP$4=La_Dernière_Opération,Montant,
IF(AP$4=$D55,IF(OR(AP$4=Tout_JF_P,NOT(NETWORKDAYS.INTL(AP$4,AP$4,Chômés))),"*",Montant),
IF(_T_E=AP$4,IF(OR(AP$4=Tout_JF_P,NOT(NETWORKDAYS.INTL(AP$4,AP$4,Chômés))),"*",Montant),
IF(AND(OFFSET(AP55,,-Sens)&lt;&gt;"",OR(OFFSET(AP$4,,-Sens)=Tout_JF_P,NOT(NETWORKDAYS.INTL(OFFSET(AP$4,,-Sens),OFFSET(AP$4,,-Sens),Chômés)))),IF(OR(AP$4=Tout_JF_P,NOT(NETWORKDAYS.INTL(AP$4,AP$4,Chômés))),"*",Montant),
"")))))),"")</f>
        <v/>
      </c>
      <c r="AQ55" s="91" t="str">
        <f t="array" aca="1" ref="AQ55" ca="1">IFERROR(IF(AQ$4&lt;$D55,"",
IF(AQ$4&gt;La_Dernière_Opération,"",
IF(AQ$4=La_Dernière_Opération,Montant,
IF(AQ$4=$D55,IF(OR(AQ$4=Tout_JF_P,NOT(NETWORKDAYS.INTL(AQ$4,AQ$4,Chômés))),"*",Montant),
IF(_T_E=AQ$4,IF(OR(AQ$4=Tout_JF_P,NOT(NETWORKDAYS.INTL(AQ$4,AQ$4,Chômés))),"*",Montant),
IF(AND(OFFSET(AQ55,,-Sens)&lt;&gt;"",OR(OFFSET(AQ$4,,-Sens)=Tout_JF_P,NOT(NETWORKDAYS.INTL(OFFSET(AQ$4,,-Sens),OFFSET(AQ$4,,-Sens),Chômés)))),IF(OR(AQ$4=Tout_JF_P,NOT(NETWORKDAYS.INTL(AQ$4,AQ$4,Chômés))),"*",Montant),
"")))))),"")</f>
        <v/>
      </c>
      <c r="AR55" s="91" t="str">
        <f t="array" aca="1" ref="AR55" ca="1">IFERROR(IF(AR$4&lt;$D55,"",
IF(AR$4&gt;La_Dernière_Opération,"",
IF(AR$4=La_Dernière_Opération,Montant,
IF(AR$4=$D55,IF(OR(AR$4=Tout_JF_P,NOT(NETWORKDAYS.INTL(AR$4,AR$4,Chômés))),"*",Montant),
IF(_T_E=AR$4,IF(OR(AR$4=Tout_JF_P,NOT(NETWORKDAYS.INTL(AR$4,AR$4,Chômés))),"*",Montant),
IF(AND(OFFSET(AR55,,-Sens)&lt;&gt;"",OR(OFFSET(AR$4,,-Sens)=Tout_JF_P,NOT(NETWORKDAYS.INTL(OFFSET(AR$4,,-Sens),OFFSET(AR$4,,-Sens),Chômés)))),IF(OR(AR$4=Tout_JF_P,NOT(NETWORKDAYS.INTL(AR$4,AR$4,Chômés))),"*",Montant),
"")))))),"")</f>
        <v/>
      </c>
      <c r="AS55" s="91" t="str">
        <f t="array" aca="1" ref="AS55" ca="1">IFERROR(IF(AS$4&lt;$D55,"",
IF(AS$4&gt;La_Dernière_Opération,"",
IF(AS$4=La_Dernière_Opération,Montant,
IF(AS$4=$D55,IF(OR(AS$4=Tout_JF_P,NOT(NETWORKDAYS.INTL(AS$4,AS$4,Chômés))),"*",Montant),
IF(_T_E=AS$4,IF(OR(AS$4=Tout_JF_P,NOT(NETWORKDAYS.INTL(AS$4,AS$4,Chômés))),"*",Montant),
IF(AND(OFFSET(AS55,,-Sens)&lt;&gt;"",OR(OFFSET(AS$4,,-Sens)=Tout_JF_P,NOT(NETWORKDAYS.INTL(OFFSET(AS$4,,-Sens),OFFSET(AS$4,,-Sens),Chômés)))),IF(OR(AS$4=Tout_JF_P,NOT(NETWORKDAYS.INTL(AS$4,AS$4,Chômés))),"*",Montant),
"")))))),"")</f>
        <v/>
      </c>
      <c r="AT55" s="91" t="str">
        <f t="array" aca="1" ref="AT55" ca="1">IFERROR(IF(AT$4&lt;$D55,"",
IF(AT$4&gt;La_Dernière_Opération,"",
IF(AT$4=La_Dernière_Opération,Montant,
IF(AT$4=$D55,IF(OR(AT$4=Tout_JF_P,NOT(NETWORKDAYS.INTL(AT$4,AT$4,Chômés))),"*",Montant),
IF(_T_E=AT$4,IF(OR(AT$4=Tout_JF_P,NOT(NETWORKDAYS.INTL(AT$4,AT$4,Chômés))),"*",Montant),
IF(AND(OFFSET(AT55,,-Sens)&lt;&gt;"",OR(OFFSET(AT$4,,-Sens)=Tout_JF_P,NOT(NETWORKDAYS.INTL(OFFSET(AT$4,,-Sens),OFFSET(AT$4,,-Sens),Chômés)))),IF(OR(AT$4=Tout_JF_P,NOT(NETWORKDAYS.INTL(AT$4,AT$4,Chômés))),"*",Montant),
"")))))),"")</f>
        <v/>
      </c>
      <c r="AU55" s="91" t="str">
        <f t="array" aca="1" ref="AU55" ca="1">IFERROR(IF(AU$4&lt;$D55,"",
IF(AU$4&gt;La_Dernière_Opération,"",
IF(AU$4=La_Dernière_Opération,Montant,
IF(AU$4=$D55,IF(OR(AU$4=Tout_JF_P,NOT(NETWORKDAYS.INTL(AU$4,AU$4,Chômés))),"*",Montant),
IF(_T_E=AU$4,IF(OR(AU$4=Tout_JF_P,NOT(NETWORKDAYS.INTL(AU$4,AU$4,Chômés))),"*",Montant),
IF(AND(OFFSET(AU55,,-Sens)&lt;&gt;"",OR(OFFSET(AU$4,,-Sens)=Tout_JF_P,NOT(NETWORKDAYS.INTL(OFFSET(AU$4,,-Sens),OFFSET(AU$4,,-Sens),Chômés)))),IF(OR(AU$4=Tout_JF_P,NOT(NETWORKDAYS.INTL(AU$4,AU$4,Chômés))),"*",Montant),
"")))))),"")</f>
        <v/>
      </c>
      <c r="AV55" s="91" t="str">
        <f t="array" aca="1" ref="AV55" ca="1">IFERROR(IF(AV$4&lt;$D55,"",
IF(AV$4&gt;La_Dernière_Opération,"",
IF(AV$4=La_Dernière_Opération,Montant,
IF(AV$4=$D55,IF(OR(AV$4=Tout_JF_P,NOT(NETWORKDAYS.INTL(AV$4,AV$4,Chômés))),"*",Montant),
IF(_T_E=AV$4,IF(OR(AV$4=Tout_JF_P,NOT(NETWORKDAYS.INTL(AV$4,AV$4,Chômés))),"*",Montant),
IF(AND(OFFSET(AV55,,-Sens)&lt;&gt;"",OR(OFFSET(AV$4,,-Sens)=Tout_JF_P,NOT(NETWORKDAYS.INTL(OFFSET(AV$4,,-Sens),OFFSET(AV$4,,-Sens),Chômés)))),IF(OR(AV$4=Tout_JF_P,NOT(NETWORKDAYS.INTL(AV$4,AV$4,Chômés))),"*",Montant),
"")))))),"")</f>
        <v/>
      </c>
      <c r="AW55" s="91" t="str">
        <f t="array" aca="1" ref="AW55" ca="1">IFERROR(IF(AW$4&lt;$D55,"",
IF(AW$4&gt;La_Dernière_Opération,"",
IF(AW$4=La_Dernière_Opération,Montant,
IF(AW$4=$D55,IF(OR(AW$4=Tout_JF_P,NOT(NETWORKDAYS.INTL(AW$4,AW$4,Chômés))),"*",Montant),
IF(_T_E=AW$4,IF(OR(AW$4=Tout_JF_P,NOT(NETWORKDAYS.INTL(AW$4,AW$4,Chômés))),"*",Montant),
IF(AND(OFFSET(AW55,,-Sens)&lt;&gt;"",OR(OFFSET(AW$4,,-Sens)=Tout_JF_P,NOT(NETWORKDAYS.INTL(OFFSET(AW$4,,-Sens),OFFSET(AW$4,,-Sens),Chômés)))),IF(OR(AW$4=Tout_JF_P,NOT(NETWORKDAYS.INTL(AW$4,AW$4,Chômés))),"*",Montant),
"")))))),"")</f>
        <v/>
      </c>
      <c r="AX55" s="91" t="str">
        <f t="array" aca="1" ref="AX55" ca="1">IFERROR(IF(AX$4&lt;$D55,"",
IF(AX$4&gt;La_Dernière_Opération,"",
IF(AX$4=La_Dernière_Opération,Montant,
IF(AX$4=$D55,IF(OR(AX$4=Tout_JF_P,NOT(NETWORKDAYS.INTL(AX$4,AX$4,Chômés))),"*",Montant),
IF(_T_E=AX$4,IF(OR(AX$4=Tout_JF_P,NOT(NETWORKDAYS.INTL(AX$4,AX$4,Chômés))),"*",Montant),
IF(AND(OFFSET(AX55,,-Sens)&lt;&gt;"",OR(OFFSET(AX$4,,-Sens)=Tout_JF_P,NOT(NETWORKDAYS.INTL(OFFSET(AX$4,,-Sens),OFFSET(AX$4,,-Sens),Chômés)))),IF(OR(AX$4=Tout_JF_P,NOT(NETWORKDAYS.INTL(AX$4,AX$4,Chômés))),"*",Montant),
"")))))),"")</f>
        <v/>
      </c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  <c r="DT55" s="5"/>
      <c r="DU55" s="5"/>
      <c r="DV55" s="5"/>
      <c r="DW55" s="5"/>
      <c r="DX55" s="5"/>
      <c r="DY55" s="5"/>
      <c r="DZ55" s="5"/>
      <c r="EA55" s="5"/>
      <c r="EB55" s="5"/>
      <c r="EC55" s="5"/>
      <c r="ED55" s="5"/>
      <c r="EE55" s="5"/>
      <c r="EF55" s="5"/>
      <c r="EG55" s="5"/>
      <c r="EH55" s="5"/>
      <c r="EI55" s="5"/>
      <c r="EJ55" s="5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5"/>
      <c r="FM55" s="5"/>
      <c r="FN55" s="5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G55" s="5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5"/>
      <c r="HU55" s="5"/>
      <c r="HV55" s="5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5"/>
      <c r="IJ55" s="5"/>
      <c r="IK55" s="5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5"/>
      <c r="IY55" s="5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5"/>
      <c r="KR55" s="5"/>
      <c r="KS55" s="5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5"/>
      <c r="LG55" s="5"/>
      <c r="LH55" s="5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5"/>
      <c r="LV55" s="5"/>
      <c r="LW55" s="5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5"/>
      <c r="MK55" s="5"/>
      <c r="ML55" s="5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5"/>
      <c r="MZ55" s="5"/>
      <c r="NA55" s="5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  <c r="NM55" s="5"/>
      <c r="NN55" s="5"/>
      <c r="NO55" s="5"/>
      <c r="NP55" s="5"/>
      <c r="NQ55" s="5"/>
      <c r="NR55" s="5"/>
      <c r="NS55" s="5"/>
      <c r="NT55" s="5"/>
      <c r="NU55" s="5"/>
      <c r="NV55" s="5"/>
      <c r="NW55" s="5"/>
      <c r="NX55" s="5"/>
      <c r="NY55" s="5"/>
      <c r="NZ55" s="5"/>
      <c r="OA55" s="5"/>
      <c r="OB55" s="5"/>
      <c r="OC55" s="5"/>
      <c r="OD55" s="5"/>
      <c r="OE55" s="5"/>
      <c r="OF55" s="5"/>
      <c r="OG55" s="5"/>
      <c r="OH55" s="5"/>
      <c r="OI55" s="5"/>
      <c r="OJ55" s="5"/>
      <c r="OK55" s="5"/>
      <c r="OL55" s="5"/>
      <c r="OM55" s="5"/>
      <c r="ON55" s="5"/>
      <c r="OO55" s="5"/>
      <c r="OP55" s="5"/>
      <c r="OQ55" s="5"/>
      <c r="OR55" s="5"/>
      <c r="OS55" s="5"/>
      <c r="OT55" s="5"/>
      <c r="OU55" s="5"/>
      <c r="OV55" s="5"/>
      <c r="OW55" s="5"/>
      <c r="OX55" s="5"/>
      <c r="OY55" s="5"/>
      <c r="OZ55" s="5"/>
      <c r="PA55" s="5"/>
      <c r="PB55" s="5"/>
      <c r="PC55" s="5"/>
      <c r="PD55" s="5"/>
      <c r="PE55" s="5"/>
      <c r="PF55" s="5"/>
      <c r="PG55" s="5"/>
      <c r="PH55" s="5"/>
      <c r="PI55" s="5"/>
      <c r="PJ55" s="5"/>
      <c r="PK55" s="5"/>
      <c r="PL55" s="5"/>
      <c r="PM55" s="5"/>
      <c r="PN55" s="5"/>
      <c r="PO55" s="5"/>
      <c r="PP55" s="5"/>
      <c r="PQ55" s="5"/>
      <c r="PR55" s="5"/>
      <c r="PS55" s="5"/>
      <c r="PT55" s="5"/>
      <c r="PU55" s="5"/>
      <c r="PV55" s="5"/>
      <c r="PW55" s="5"/>
      <c r="PX55" s="5"/>
      <c r="PY55" s="5"/>
      <c r="PZ55" s="5"/>
      <c r="QA55" s="5"/>
      <c r="QB55" s="5"/>
      <c r="QC55" s="5"/>
      <c r="QD55" s="5"/>
      <c r="QE55" s="5"/>
      <c r="QF55" s="5"/>
      <c r="QG55" s="5"/>
      <c r="QH55" s="5"/>
      <c r="QI55" s="5"/>
      <c r="QJ55" s="5"/>
      <c r="QK55" s="5"/>
      <c r="QL55" s="5"/>
      <c r="QM55" s="5"/>
      <c r="QN55" s="5"/>
      <c r="QO55" s="5"/>
      <c r="QP55" s="5"/>
      <c r="QQ55" s="5"/>
      <c r="QR55" s="5"/>
      <c r="QS55" s="5"/>
      <c r="QT55" s="5"/>
      <c r="QU55" s="5"/>
      <c r="QV55" s="5"/>
      <c r="QW55" s="5"/>
      <c r="QX55" s="5"/>
      <c r="QY55" s="5"/>
      <c r="QZ55" s="5"/>
      <c r="RA55" s="5"/>
      <c r="RB55" s="5"/>
      <c r="RC55" s="5"/>
      <c r="RD55" s="5"/>
      <c r="RE55" s="5"/>
      <c r="RF55" s="5"/>
      <c r="RG55" s="5"/>
      <c r="RH55" s="5"/>
      <c r="RI55" s="5"/>
      <c r="RJ55" s="5"/>
      <c r="RK55" s="5"/>
      <c r="RL55" s="5"/>
      <c r="RM55" s="5"/>
      <c r="RN55" s="5"/>
      <c r="RO55" s="5"/>
      <c r="RP55" s="5"/>
      <c r="RQ55" s="5"/>
      <c r="RR55" s="5"/>
      <c r="RS55" s="5"/>
      <c r="RT55" s="5"/>
      <c r="RU55" s="5"/>
      <c r="RV55" s="5"/>
      <c r="RW55" s="5"/>
      <c r="RX55" s="5"/>
      <c r="RY55" s="5"/>
      <c r="RZ55" s="5"/>
      <c r="SA55" s="5"/>
      <c r="SB55" s="5"/>
      <c r="SC55" s="5"/>
      <c r="SD55" s="5"/>
      <c r="SE55" s="5"/>
      <c r="SF55" s="5"/>
      <c r="SG55" s="5"/>
      <c r="SH55" s="5"/>
      <c r="SI55" s="5"/>
      <c r="SJ55" s="5"/>
      <c r="SK55" s="5"/>
      <c r="SL55" s="5"/>
      <c r="SM55" s="5"/>
      <c r="SN55" s="5"/>
      <c r="SO55" s="5"/>
      <c r="SP55" s="5"/>
      <c r="SQ55" s="5"/>
      <c r="SR55" s="5"/>
      <c r="SS55" s="5"/>
      <c r="ST55" s="5"/>
      <c r="SU55" s="5"/>
      <c r="SV55" s="5"/>
      <c r="SW55" s="5"/>
      <c r="SX55" s="5"/>
      <c r="SY55" s="5"/>
      <c r="SZ55" s="5"/>
      <c r="TA55" s="5"/>
      <c r="TB55" s="5"/>
      <c r="TC55" s="5"/>
      <c r="TD55" s="5"/>
      <c r="TE55" s="5"/>
      <c r="TF55" s="5"/>
      <c r="TG55" s="5"/>
      <c r="TH55" s="5"/>
      <c r="TI55" s="5"/>
      <c r="TJ55" s="5"/>
      <c r="TK55" s="5"/>
      <c r="TL55" s="5"/>
      <c r="TM55" s="5"/>
      <c r="TN55" s="5"/>
      <c r="TO55" s="5"/>
      <c r="TP55" s="5"/>
      <c r="TQ55" s="5"/>
      <c r="TR55" s="5"/>
      <c r="TS55" s="5"/>
      <c r="TT55" s="5"/>
      <c r="TU55" s="5"/>
      <c r="TV55" s="5"/>
      <c r="TW55" s="5"/>
      <c r="TX55" s="5"/>
      <c r="TY55" s="5"/>
      <c r="TZ55" s="5"/>
      <c r="UA55" s="5"/>
      <c r="UB55" s="5"/>
      <c r="UC55" s="5"/>
      <c r="UD55" s="5"/>
      <c r="UE55" s="5"/>
      <c r="UF55" s="5"/>
      <c r="UG55" s="5"/>
      <c r="UH55" s="5"/>
      <c r="UI55" s="5"/>
      <c r="UJ55" s="5"/>
      <c r="UK55" s="5"/>
      <c r="UL55" s="5"/>
      <c r="UM55" s="5"/>
      <c r="UN55" s="5"/>
      <c r="UO55" s="5"/>
      <c r="UP55" s="5"/>
      <c r="UQ55" s="5"/>
      <c r="UR55" s="5"/>
      <c r="US55" s="5"/>
      <c r="UT55" s="5"/>
      <c r="UU55" s="5"/>
      <c r="UV55" s="5"/>
      <c r="UW55" s="5"/>
      <c r="UX55" s="5"/>
      <c r="UY55" s="5"/>
      <c r="UZ55" s="5"/>
      <c r="VA55" s="5"/>
      <c r="VB55" s="5"/>
      <c r="VC55" s="5"/>
      <c r="VD55" s="5"/>
      <c r="VE55" s="5"/>
      <c r="VF55" s="5"/>
      <c r="VG55" s="5"/>
      <c r="VH55" s="5"/>
      <c r="VI55" s="5"/>
      <c r="VJ55" s="5"/>
      <c r="VK55" s="5"/>
      <c r="VL55" s="5"/>
      <c r="VM55" s="5"/>
      <c r="VN55" s="5"/>
      <c r="VO55" s="5"/>
      <c r="VP55" s="5"/>
      <c r="VQ55" s="5"/>
      <c r="VR55" s="5"/>
      <c r="VS55" s="5"/>
      <c r="VT55" s="5"/>
      <c r="VU55" s="5"/>
      <c r="VV55" s="5"/>
      <c r="VW55" s="5"/>
      <c r="VX55" s="5"/>
      <c r="VY55" s="5"/>
      <c r="VZ55" s="5"/>
      <c r="WA55" s="5"/>
      <c r="WB55" s="5"/>
      <c r="WC55" s="5"/>
      <c r="WD55" s="5"/>
      <c r="WE55" s="5"/>
      <c r="WF55" s="5"/>
      <c r="WG55" s="5"/>
      <c r="WH55" s="5"/>
      <c r="WI55" s="5"/>
      <c r="WJ55" s="5"/>
      <c r="WK55" s="5"/>
      <c r="WL55" s="5"/>
      <c r="WM55" s="5"/>
      <c r="WN55" s="5"/>
      <c r="WO55" s="5"/>
      <c r="WP55" s="5"/>
      <c r="WQ55" s="5"/>
      <c r="WR55" s="5"/>
      <c r="WS55" s="5"/>
      <c r="WT55" s="5"/>
      <c r="WU55" s="5"/>
      <c r="WV55" s="5"/>
      <c r="WW55" s="5"/>
      <c r="WX55" s="5"/>
      <c r="WY55" s="5"/>
      <c r="WZ55" s="5"/>
      <c r="XA55" s="5"/>
      <c r="XB55" s="5"/>
      <c r="XC55" s="5"/>
      <c r="XD55" s="5"/>
      <c r="XE55" s="5"/>
      <c r="XF55" s="5"/>
      <c r="XG55" s="5"/>
      <c r="XH55" s="5"/>
      <c r="XI55" s="5"/>
      <c r="XJ55" s="5"/>
      <c r="XK55" s="5"/>
      <c r="XL55" s="5"/>
      <c r="XM55" s="5"/>
      <c r="XN55" s="5"/>
      <c r="XO55" s="5"/>
      <c r="XP55" s="5"/>
      <c r="XQ55" s="5"/>
      <c r="XR55" s="5"/>
      <c r="XS55" s="5"/>
      <c r="XT55" s="5"/>
      <c r="XU55" s="5"/>
      <c r="XV55" s="5"/>
      <c r="XW55" s="5"/>
      <c r="XX55" s="5"/>
      <c r="XY55" s="5"/>
      <c r="XZ55" s="5"/>
      <c r="YA55" s="5"/>
      <c r="YB55" s="5"/>
      <c r="YC55" s="5"/>
      <c r="YD55" s="5"/>
      <c r="YE55" s="5"/>
      <c r="YF55" s="5"/>
      <c r="YG55" s="5"/>
      <c r="YH55" s="5"/>
      <c r="YI55" s="5"/>
      <c r="YJ55" s="5"/>
      <c r="YK55" s="5"/>
      <c r="YL55" s="5"/>
      <c r="YM55" s="5"/>
      <c r="YN55" s="5"/>
      <c r="YO55" s="5"/>
      <c r="YP55" s="5"/>
      <c r="YQ55" s="5"/>
      <c r="YR55" s="5"/>
      <c r="YS55" s="5"/>
      <c r="YT55" s="5"/>
      <c r="YU55" s="5"/>
      <c r="YV55" s="5"/>
      <c r="YW55" s="5"/>
      <c r="YX55" s="5"/>
      <c r="YY55" s="5"/>
      <c r="YZ55" s="5"/>
      <c r="ZA55" s="5"/>
      <c r="ZB55" s="5"/>
      <c r="ZC55" s="5"/>
      <c r="ZD55" s="5"/>
      <c r="ZE55" s="5"/>
      <c r="ZF55" s="5"/>
      <c r="ZG55" s="5"/>
      <c r="ZH55" s="5"/>
      <c r="ZI55" s="5"/>
      <c r="ZJ55" s="5"/>
      <c r="ZK55" s="5"/>
      <c r="ZL55" s="5"/>
      <c r="ZM55" s="5"/>
      <c r="ZN55" s="5"/>
      <c r="ZO55" s="5"/>
      <c r="ZP55" s="5"/>
      <c r="ZQ55" s="5"/>
      <c r="ZR55" s="5"/>
      <c r="ZS55" s="5"/>
      <c r="ZT55" s="5"/>
      <c r="ZU55" s="5"/>
      <c r="ZV55" s="5"/>
      <c r="ZW55" s="5"/>
      <c r="ZX55" s="5"/>
      <c r="ZY55" s="5"/>
      <c r="ZZ55" s="5"/>
    </row>
    <row r="56" spans="1:702" ht="26.25" x14ac:dyDescent="0.25">
      <c r="A56" s="61" t="s">
        <v>163</v>
      </c>
      <c r="B56" s="44" t="s">
        <v>168</v>
      </c>
      <c r="C56" s="35"/>
      <c r="D56" s="56">
        <v>43852</v>
      </c>
      <c r="E56" s="30" t="s">
        <v>54</v>
      </c>
      <c r="F56" s="30">
        <v>10000</v>
      </c>
      <c r="G56" s="35"/>
      <c r="H56" s="56">
        <f t="array" aca="1" ref="H56" ca="1">IF(OR($D56=Fériés,$D56=Ponts,NOT(NETWORKDAYS.INTL($D56,$D56,Chômés))),"Erreur de",IF($D56="","Absence de",IFERROR(
IF($I56="Terminé","Opération",
IF(TODAY()&lt;=$D56,$D56,
IF($I56&lt;WORKDAY.INTL(Prochaine_Echéance,IF(OR(WORKDAY.INTL(Prochaine_Echéance,0,Chômés,Tout_JF_P)=Tout_JF_P),1,0)*Sens,Chômés,Tout_JF_P),
$I56,
WORKDAY.INTL(Prochaine_Echéance,IF(OR(WORKDAY.INTL(Prochaine_Echéance,0,Chômés,Tout_JF_P)=Tout_JF_P),1,0)*Sens,Chômés,Tout_JF_P))
)),
IF($D56="","Absence de","Erreur de"))))</f>
        <v>43943</v>
      </c>
      <c r="I56" s="60" t="str">
        <f t="array" aca="1" ref="I56" ca="1">IF(OR($D56=Fériés,$D56=Ponts,NOT(NETWORKDAYS.INTL($D56,$D56,Chômés))),"date de début",IFERROR(
IF(La_Dernière_Opération&gt;EDATE($D56,100),"Perpétuel",
IF(La_Dernière_Opération&lt;TODAY(),"Terminé",La_Dernière_Opération)),IF(AND(ISNUMBER($D56),$E56=""),"périodicité","date de début")))</f>
        <v>Perpétuel</v>
      </c>
      <c r="J56" s="40" t="str">
        <f t="array" aca="1" ref="J56" ca="1">IFERROR(IF(J$4&lt;$D56,"",
IF(J$4&gt;La_Dernière_Opération,"",
IF(J$4=La_Dernière_Opération,Montant,
IF(J$4=$D56,IF(OR(J$4=Tout_JF_P,NOT(NETWORKDAYS.INTL(J$4,J$4,Chômés))),"*",Montant),
IF(_T_E=J$4,IF(OR(J$4=Tout_JF_P,NOT(NETWORKDAYS.INTL(J$4,J$4,Chômés))),"*",Montant),
IF(AND(OFFSET(J56,,-Sens)&lt;&gt;"",OR(OFFSET(J$4,,-Sens)=Tout_JF_P,NOT(NETWORKDAYS.INTL(OFFSET(J$4,,-Sens),OFFSET(J$4,,-Sens),Chômés)))),IF(OR(J$4=Tout_JF_P,NOT(NETWORKDAYS.INTL(J$4,J$4,Chômés))),"*",Montant),
"")))))),"")</f>
        <v/>
      </c>
      <c r="K56" s="40" t="str">
        <f t="array" aca="1" ref="K56" ca="1">IFERROR(IF(K$4&lt;$D56,"",
IF(K$4&gt;La_Dernière_Opération,"",
IF(K$4=La_Dernière_Opération,Montant,
IF(K$4=$D56,IF(OR(K$4=Tout_JF_P,NOT(NETWORKDAYS.INTL(K$4,K$4,Chômés))),"*",Montant),
IF(_T_E=K$4,IF(OR(K$4=Tout_JF_P,NOT(NETWORKDAYS.INTL(K$4,K$4,Chômés))),"*",Montant),
IF(AND(OFFSET(K56,,-Sens)&lt;&gt;"",OR(OFFSET(K$4,,-Sens)=Tout_JF_P,NOT(NETWORKDAYS.INTL(OFFSET(K$4,,-Sens),OFFSET(K$4,,-Sens),Chômés)))),IF(OR(K$4=Tout_JF_P,NOT(NETWORKDAYS.INTL(K$4,K$4,Chômés))),"*",Montant),
"")))))),"")</f>
        <v/>
      </c>
      <c r="L56" s="40" t="str">
        <f t="array" aca="1" ref="L56" ca="1">IFERROR(IF(L$4&lt;$D56,"",
IF(L$4&gt;La_Dernière_Opération,"",
IF(L$4=La_Dernière_Opération,Montant,
IF(L$4=$D56,IF(OR(L$4=Tout_JF_P,NOT(NETWORKDAYS.INTL(L$4,L$4,Chômés))),"*",Montant),
IF(_T_E=L$4,IF(OR(L$4=Tout_JF_P,NOT(NETWORKDAYS.INTL(L$4,L$4,Chômés))),"*",Montant),
IF(AND(OFFSET(L56,,-Sens)&lt;&gt;"",OR(OFFSET(L$4,,-Sens)=Tout_JF_P,NOT(NETWORKDAYS.INTL(OFFSET(L$4,,-Sens),OFFSET(L$4,,-Sens),Chômés)))),IF(OR(L$4=Tout_JF_P,NOT(NETWORKDAYS.INTL(L$4,L$4,Chômés))),"*",Montant),
"")))))),"")</f>
        <v/>
      </c>
      <c r="M56" s="40" t="str">
        <f t="array" aca="1" ref="M56" ca="1">IFERROR(IF(M$4&lt;$D56,"",
IF(M$4&gt;La_Dernière_Opération,"",
IF(M$4=La_Dernière_Opération,Montant,
IF(M$4=$D56,IF(OR(M$4=Tout_JF_P,NOT(NETWORKDAYS.INTL(M$4,M$4,Chômés))),"*",Montant),
IF(_T_E=M$4,IF(OR(M$4=Tout_JF_P,NOT(NETWORKDAYS.INTL(M$4,M$4,Chômés))),"*",Montant),
IF(AND(OFFSET(M56,,-Sens)&lt;&gt;"",OR(OFFSET(M$4,,-Sens)=Tout_JF_P,NOT(NETWORKDAYS.INTL(OFFSET(M$4,,-Sens),OFFSET(M$4,,-Sens),Chômés)))),IF(OR(M$4=Tout_JF_P,NOT(NETWORKDAYS.INTL(M$4,M$4,Chômés))),"*",Montant),
"")))))),"")</f>
        <v/>
      </c>
      <c r="N56" s="40" t="str">
        <f t="array" aca="1" ref="N56" ca="1">IFERROR(IF(N$4&lt;$D56,"",
IF(N$4&gt;La_Dernière_Opération,"",
IF(N$4=La_Dernière_Opération,Montant,
IF(N$4=$D56,IF(OR(N$4=Tout_JF_P,NOT(NETWORKDAYS.INTL(N$4,N$4,Chômés))),"*",Montant),
IF(_T_E=N$4,IF(OR(N$4=Tout_JF_P,NOT(NETWORKDAYS.INTL(N$4,N$4,Chômés))),"*",Montant),
IF(AND(OFFSET(N56,,-Sens)&lt;&gt;"",OR(OFFSET(N$4,,-Sens)=Tout_JF_P,NOT(NETWORKDAYS.INTL(OFFSET(N$4,,-Sens),OFFSET(N$4,,-Sens),Chômés)))),IF(OR(N$4=Tout_JF_P,NOT(NETWORKDAYS.INTL(N$4,N$4,Chômés))),"*",Montant),
"")))))),"")</f>
        <v/>
      </c>
      <c r="O56" s="40" t="str">
        <f t="array" aca="1" ref="O56" ca="1">IFERROR(IF(O$4&lt;$D56,"",
IF(O$4&gt;La_Dernière_Opération,"",
IF(O$4=La_Dernière_Opération,Montant,
IF(O$4=$D56,IF(OR(O$4=Tout_JF_P,NOT(NETWORKDAYS.INTL(O$4,O$4,Chômés))),"*",Montant),
IF(_T_E=O$4,IF(OR(O$4=Tout_JF_P,NOT(NETWORKDAYS.INTL(O$4,O$4,Chômés))),"*",Montant),
IF(AND(OFFSET(O56,,-Sens)&lt;&gt;"",OR(OFFSET(O$4,,-Sens)=Tout_JF_P,NOT(NETWORKDAYS.INTL(OFFSET(O$4,,-Sens),OFFSET(O$4,,-Sens),Chômés)))),IF(OR(O$4=Tout_JF_P,NOT(NETWORKDAYS.INTL(O$4,O$4,Chômés))),"*",Montant),
"")))))),"")</f>
        <v/>
      </c>
      <c r="P56" s="40" t="str">
        <f t="array" aca="1" ref="P56" ca="1">IFERROR(IF(P$4&lt;$D56,"",
IF(P$4&gt;La_Dernière_Opération,"",
IF(P$4=La_Dernière_Opération,Montant,
IF(P$4=$D56,IF(OR(P$4=Tout_JF_P,NOT(NETWORKDAYS.INTL(P$4,P$4,Chômés))),"*",Montant),
IF(_T_E=P$4,IF(OR(P$4=Tout_JF_P,NOT(NETWORKDAYS.INTL(P$4,P$4,Chômés))),"*",Montant),
IF(AND(OFFSET(P56,,-Sens)&lt;&gt;"",OR(OFFSET(P$4,,-Sens)=Tout_JF_P,NOT(NETWORKDAYS.INTL(OFFSET(P$4,,-Sens),OFFSET(P$4,,-Sens),Chômés)))),IF(OR(P$4=Tout_JF_P,NOT(NETWORKDAYS.INTL(P$4,P$4,Chômés))),"*",Montant),
"")))))),"")</f>
        <v/>
      </c>
      <c r="Q56" s="40" t="str">
        <f t="array" aca="1" ref="Q56" ca="1">IFERROR(IF(Q$4&lt;$D56,"",
IF(Q$4&gt;La_Dernière_Opération,"",
IF(Q$4=La_Dernière_Opération,Montant,
IF(Q$4=$D56,IF(OR(Q$4=Tout_JF_P,NOT(NETWORKDAYS.INTL(Q$4,Q$4,Chômés))),"*",Montant),
IF(_T_E=Q$4,IF(OR(Q$4=Tout_JF_P,NOT(NETWORKDAYS.INTL(Q$4,Q$4,Chômés))),"*",Montant),
IF(AND(OFFSET(Q56,,-Sens)&lt;&gt;"",OR(OFFSET(Q$4,,-Sens)=Tout_JF_P,NOT(NETWORKDAYS.INTL(OFFSET(Q$4,,-Sens),OFFSET(Q$4,,-Sens),Chômés)))),IF(OR(Q$4=Tout_JF_P,NOT(NETWORKDAYS.INTL(Q$4,Q$4,Chômés))),"*",Montant),
"")))))),"")</f>
        <v/>
      </c>
      <c r="R56" s="91" t="str">
        <f t="array" aca="1" ref="R56" ca="1">IFERROR(IF(R$4&lt;$D56,"",
IF(R$4&gt;La_Dernière_Opération,"",
IF(R$4=La_Dernière_Opération,Montant,
IF(R$4=$D56,IF(OR(R$4=Tout_JF_P,NOT(NETWORKDAYS.INTL(R$4,R$4,Chômés))),"*",Montant),
IF(_T_E=R$4,IF(OR(R$4=Tout_JF_P,NOT(NETWORKDAYS.INTL(R$4,R$4,Chômés))),"*",Montant),
IF(AND(OFFSET(R56,,-Sens)&lt;&gt;"",OR(OFFSET(R$4,,-Sens)=Tout_JF_P,NOT(NETWORKDAYS.INTL(OFFSET(R$4,,-Sens),OFFSET(R$4,,-Sens),Chômés)))),IF(OR(R$4=Tout_JF_P,NOT(NETWORKDAYS.INTL(R$4,R$4,Chômés))),"*",Montant),
"")))))),"")</f>
        <v/>
      </c>
      <c r="S56" s="91" t="str">
        <f t="array" aca="1" ref="S56" ca="1">IFERROR(IF(S$4&lt;$D56,"",
IF(S$4&gt;La_Dernière_Opération,"",
IF(S$4=La_Dernière_Opération,Montant,
IF(S$4=$D56,IF(OR(S$4=Tout_JF_P,NOT(NETWORKDAYS.INTL(S$4,S$4,Chômés))),"*",Montant),
IF(_T_E=S$4,IF(OR(S$4=Tout_JF_P,NOT(NETWORKDAYS.INTL(S$4,S$4,Chômés))),"*",Montant),
IF(AND(OFFSET(S56,,-Sens)&lt;&gt;"",OR(OFFSET(S$4,,-Sens)=Tout_JF_P,NOT(NETWORKDAYS.INTL(OFFSET(S$4,,-Sens),OFFSET(S$4,,-Sens),Chômés)))),IF(OR(S$4=Tout_JF_P,NOT(NETWORKDAYS.INTL(S$4,S$4,Chômés))),"*",Montant),
"")))))),"")</f>
        <v/>
      </c>
      <c r="T56" s="91" t="str">
        <f t="array" aca="1" ref="T56" ca="1">IFERROR(IF(T$4&lt;$D56,"",
IF(T$4&gt;La_Dernière_Opération,"",
IF(T$4=La_Dernière_Opération,Montant,
IF(T$4=$D56,IF(OR(T$4=Tout_JF_P,NOT(NETWORKDAYS.INTL(T$4,T$4,Chômés))),"*",Montant),
IF(_T_E=T$4,IF(OR(T$4=Tout_JF_P,NOT(NETWORKDAYS.INTL(T$4,T$4,Chômés))),"*",Montant),
IF(AND(OFFSET(T56,,-Sens)&lt;&gt;"",OR(OFFSET(T$4,,-Sens)=Tout_JF_P,NOT(NETWORKDAYS.INTL(OFFSET(T$4,,-Sens),OFFSET(T$4,,-Sens),Chômés)))),IF(OR(T$4=Tout_JF_P,NOT(NETWORKDAYS.INTL(T$4,T$4,Chômés))),"*",Montant),
"")))))),"")</f>
        <v/>
      </c>
      <c r="U56" s="91" t="str">
        <f t="array" aca="1" ref="U56" ca="1">IFERROR(IF(U$4&lt;$D56,"",
IF(U$4&gt;La_Dernière_Opération,"",
IF(U$4=La_Dernière_Opération,Montant,
IF(U$4=$D56,IF(OR(U$4=Tout_JF_P,NOT(NETWORKDAYS.INTL(U$4,U$4,Chômés))),"*",Montant),
IF(_T_E=U$4,IF(OR(U$4=Tout_JF_P,NOT(NETWORKDAYS.INTL(U$4,U$4,Chômés))),"*",Montant),
IF(AND(OFFSET(U56,,-Sens)&lt;&gt;"",OR(OFFSET(U$4,,-Sens)=Tout_JF_P,NOT(NETWORKDAYS.INTL(OFFSET(U$4,,-Sens),OFFSET(U$4,,-Sens),Chômés)))),IF(OR(U$4=Tout_JF_P,NOT(NETWORKDAYS.INTL(U$4,U$4,Chômés))),"*",Montant),
"")))))),"")</f>
        <v/>
      </c>
      <c r="V56" s="91" t="str">
        <f t="array" aca="1" ref="V56" ca="1">IFERROR(IF(V$4&lt;$D56,"",
IF(V$4&gt;La_Dernière_Opération,"",
IF(V$4=La_Dernière_Opération,Montant,
IF(V$4=$D56,IF(OR(V$4=Tout_JF_P,NOT(NETWORKDAYS.INTL(V$4,V$4,Chômés))),"*",Montant),
IF(_T_E=V$4,IF(OR(V$4=Tout_JF_P,NOT(NETWORKDAYS.INTL(V$4,V$4,Chômés))),"*",Montant),
IF(AND(OFFSET(V56,,-Sens)&lt;&gt;"",OR(OFFSET(V$4,,-Sens)=Tout_JF_P,NOT(NETWORKDAYS.INTL(OFFSET(V$4,,-Sens),OFFSET(V$4,,-Sens),Chômés)))),IF(OR(V$4=Tout_JF_P,NOT(NETWORKDAYS.INTL(V$4,V$4,Chômés))),"*",Montant),
"")))))),"")</f>
        <v/>
      </c>
      <c r="W56" s="91" t="str">
        <f t="array" aca="1" ref="W56" ca="1">IFERROR(IF(W$4&lt;$D56,"",
IF(W$4&gt;La_Dernière_Opération,"",
IF(W$4=La_Dernière_Opération,Montant,
IF(W$4=$D56,IF(OR(W$4=Tout_JF_P,NOT(NETWORKDAYS.INTL(W$4,W$4,Chômés))),"*",Montant),
IF(_T_E=W$4,IF(OR(W$4=Tout_JF_P,NOT(NETWORKDAYS.INTL(W$4,W$4,Chômés))),"*",Montant),
IF(AND(OFFSET(W56,,-Sens)&lt;&gt;"",OR(OFFSET(W$4,,-Sens)=Tout_JF_P,NOT(NETWORKDAYS.INTL(OFFSET(W$4,,-Sens),OFFSET(W$4,,-Sens),Chômés)))),IF(OR(W$4=Tout_JF_P,NOT(NETWORKDAYS.INTL(W$4,W$4,Chômés))),"*",Montant),
"")))))),"")</f>
        <v/>
      </c>
      <c r="X56" s="91" t="str">
        <f t="array" aca="1" ref="X56" ca="1">IFERROR(IF(X$4&lt;$D56,"",
IF(X$4&gt;La_Dernière_Opération,"",
IF(X$4=La_Dernière_Opération,Montant,
IF(X$4=$D56,IF(OR(X$4=Tout_JF_P,NOT(NETWORKDAYS.INTL(X$4,X$4,Chômés))),"*",Montant),
IF(_T_E=X$4,IF(OR(X$4=Tout_JF_P,NOT(NETWORKDAYS.INTL(X$4,X$4,Chômés))),"*",Montant),
IF(AND(OFFSET(X56,,-Sens)&lt;&gt;"",OR(OFFSET(X$4,,-Sens)=Tout_JF_P,NOT(NETWORKDAYS.INTL(OFFSET(X$4,,-Sens),OFFSET(X$4,,-Sens),Chômés)))),IF(OR(X$4=Tout_JF_P,NOT(NETWORKDAYS.INTL(X$4,X$4,Chômés))),"*",Montant),
"")))))),"")</f>
        <v/>
      </c>
      <c r="Y56" s="91" t="str">
        <f t="array" aca="1" ref="Y56" ca="1">IFERROR(IF(Y$4&lt;$D56,"",
IF(Y$4&gt;La_Dernière_Opération,"",
IF(Y$4=La_Dernière_Opération,Montant,
IF(Y$4=$D56,IF(OR(Y$4=Tout_JF_P,NOT(NETWORKDAYS.INTL(Y$4,Y$4,Chômés))),"*",Montant),
IF(_T_E=Y$4,IF(OR(Y$4=Tout_JF_P,NOT(NETWORKDAYS.INTL(Y$4,Y$4,Chômés))),"*",Montant),
IF(AND(OFFSET(Y56,,-Sens)&lt;&gt;"",OR(OFFSET(Y$4,,-Sens)=Tout_JF_P,NOT(NETWORKDAYS.INTL(OFFSET(Y$4,,-Sens),OFFSET(Y$4,,-Sens),Chômés)))),IF(OR(Y$4=Tout_JF_P,NOT(NETWORKDAYS.INTL(Y$4,Y$4,Chômés))),"*",Montant),
"")))))),"")</f>
        <v/>
      </c>
      <c r="Z56" s="91" t="str">
        <f t="array" aca="1" ref="Z56" ca="1">IFERROR(IF(Z$4&lt;$D56,"",
IF(Z$4&gt;La_Dernière_Opération,"",
IF(Z$4=La_Dernière_Opération,Montant,
IF(Z$4=$D56,IF(OR(Z$4=Tout_JF_P,NOT(NETWORKDAYS.INTL(Z$4,Z$4,Chômés))),"*",Montant),
IF(_T_E=Z$4,IF(OR(Z$4=Tout_JF_P,NOT(NETWORKDAYS.INTL(Z$4,Z$4,Chômés))),"*",Montant),
IF(AND(OFFSET(Z56,,-Sens)&lt;&gt;"",OR(OFFSET(Z$4,,-Sens)=Tout_JF_P,NOT(NETWORKDAYS.INTL(OFFSET(Z$4,,-Sens),OFFSET(Z$4,,-Sens),Chômés)))),IF(OR(Z$4=Tout_JF_P,NOT(NETWORKDAYS.INTL(Z$4,Z$4,Chômés))),"*",Montant),
"")))))),"")</f>
        <v/>
      </c>
      <c r="AA56" s="91" t="str">
        <f t="array" aca="1" ref="AA56" ca="1">IFERROR(IF(AA$4&lt;$D56,"",
IF(AA$4&gt;La_Dernière_Opération,"",
IF(AA$4=La_Dernière_Opération,Montant,
IF(AA$4=$D56,IF(OR(AA$4=Tout_JF_P,NOT(NETWORKDAYS.INTL(AA$4,AA$4,Chômés))),"*",Montant),
IF(_T_E=AA$4,IF(OR(AA$4=Tout_JF_P,NOT(NETWORKDAYS.INTL(AA$4,AA$4,Chômés))),"*",Montant),
IF(AND(OFFSET(AA56,,-Sens)&lt;&gt;"",OR(OFFSET(AA$4,,-Sens)=Tout_JF_P,NOT(NETWORKDAYS.INTL(OFFSET(AA$4,,-Sens),OFFSET(AA$4,,-Sens),Chômés)))),IF(OR(AA$4=Tout_JF_P,NOT(NETWORKDAYS.INTL(AA$4,AA$4,Chômés))),"*",Montant),
"")))))),"")</f>
        <v/>
      </c>
      <c r="AB56" s="91" t="str">
        <f t="array" aca="1" ref="AB56" ca="1">IFERROR(IF(AB$4&lt;$D56,"",
IF(AB$4&gt;La_Dernière_Opération,"",
IF(AB$4=La_Dernière_Opération,Montant,
IF(AB$4=$D56,IF(OR(AB$4=Tout_JF_P,NOT(NETWORKDAYS.INTL(AB$4,AB$4,Chômés))),"*",Montant),
IF(_T_E=AB$4,IF(OR(AB$4=Tout_JF_P,NOT(NETWORKDAYS.INTL(AB$4,AB$4,Chômés))),"*",Montant),
IF(AND(OFFSET(AB56,,-Sens)&lt;&gt;"",OR(OFFSET(AB$4,,-Sens)=Tout_JF_P,NOT(NETWORKDAYS.INTL(OFFSET(AB$4,,-Sens),OFFSET(AB$4,,-Sens),Chômés)))),IF(OR(AB$4=Tout_JF_P,NOT(NETWORKDAYS.INTL(AB$4,AB$4,Chômés))),"*",Montant),
"")))))),"")</f>
        <v/>
      </c>
      <c r="AC56" s="91" t="str">
        <f t="array" aca="1" ref="AC56" ca="1">IFERROR(IF(AC$4&lt;$D56,"",
IF(AC$4&gt;La_Dernière_Opération,"",
IF(AC$4=La_Dernière_Opération,Montant,
IF(AC$4=$D56,IF(OR(AC$4=Tout_JF_P,NOT(NETWORKDAYS.INTL(AC$4,AC$4,Chômés))),"*",Montant),
IF(_T_E=AC$4,IF(OR(AC$4=Tout_JF_P,NOT(NETWORKDAYS.INTL(AC$4,AC$4,Chômés))),"*",Montant),
IF(AND(OFFSET(AC56,,-Sens)&lt;&gt;"",OR(OFFSET(AC$4,,-Sens)=Tout_JF_P,NOT(NETWORKDAYS.INTL(OFFSET(AC$4,,-Sens),OFFSET(AC$4,,-Sens),Chômés)))),IF(OR(AC$4=Tout_JF_P,NOT(NETWORKDAYS.INTL(AC$4,AC$4,Chômés))),"*",Montant),
"")))))),"")</f>
        <v/>
      </c>
      <c r="AD56" s="91" t="str">
        <f t="array" aca="1" ref="AD56" ca="1">IFERROR(IF(AD$4&lt;$D56,"",
IF(AD$4&gt;La_Dernière_Opération,"",
IF(AD$4=La_Dernière_Opération,Montant,
IF(AD$4=$D56,IF(OR(AD$4=Tout_JF_P,NOT(NETWORKDAYS.INTL(AD$4,AD$4,Chômés))),"*",Montant),
IF(_T_E=AD$4,IF(OR(AD$4=Tout_JF_P,NOT(NETWORKDAYS.INTL(AD$4,AD$4,Chômés))),"*",Montant),
IF(AND(OFFSET(AD56,,-Sens)&lt;&gt;"",OR(OFFSET(AD$4,,-Sens)=Tout_JF_P,NOT(NETWORKDAYS.INTL(OFFSET(AD$4,,-Sens),OFFSET(AD$4,,-Sens),Chômés)))),IF(OR(AD$4=Tout_JF_P,NOT(NETWORKDAYS.INTL(AD$4,AD$4,Chômés))),"*",Montant),
"")))))),"")</f>
        <v/>
      </c>
      <c r="AE56" s="91" t="str">
        <f t="array" aca="1" ref="AE56" ca="1">IFERROR(IF(AE$4&lt;$D56,"",
IF(AE$4&gt;La_Dernière_Opération,"",
IF(AE$4=La_Dernière_Opération,Montant,
IF(AE$4=$D56,IF(OR(AE$4=Tout_JF_P,NOT(NETWORKDAYS.INTL(AE$4,AE$4,Chômés))),"*",Montant),
IF(_T_E=AE$4,IF(OR(AE$4=Tout_JF_P,NOT(NETWORKDAYS.INTL(AE$4,AE$4,Chômés))),"*",Montant),
IF(AND(OFFSET(AE56,,-Sens)&lt;&gt;"",OR(OFFSET(AE$4,,-Sens)=Tout_JF_P,NOT(NETWORKDAYS.INTL(OFFSET(AE$4,,-Sens),OFFSET(AE$4,,-Sens),Chômés)))),IF(OR(AE$4=Tout_JF_P,NOT(NETWORKDAYS.INTL(AE$4,AE$4,Chômés))),"*",Montant),
"")))))),"")</f>
        <v/>
      </c>
      <c r="AF56" s="91" t="str">
        <f t="array" aca="1" ref="AF56" ca="1">IFERROR(IF(AF$4&lt;$D56,"",
IF(AF$4&gt;La_Dernière_Opération,"",
IF(AF$4=La_Dernière_Opération,Montant,
IF(AF$4=$D56,IF(OR(AF$4=Tout_JF_P,NOT(NETWORKDAYS.INTL(AF$4,AF$4,Chômés))),"*",Montant),
IF(_T_E=AF$4,IF(OR(AF$4=Tout_JF_P,NOT(NETWORKDAYS.INTL(AF$4,AF$4,Chômés))),"*",Montant),
IF(AND(OFFSET(AF56,,-Sens)&lt;&gt;"",OR(OFFSET(AF$4,,-Sens)=Tout_JF_P,NOT(NETWORKDAYS.INTL(OFFSET(AF$4,,-Sens),OFFSET(AF$4,,-Sens),Chômés)))),IF(OR(AF$4=Tout_JF_P,NOT(NETWORKDAYS.INTL(AF$4,AF$4,Chômés))),"*",Montant),
"")))))),"")</f>
        <v/>
      </c>
      <c r="AG56" s="91" t="str">
        <f ca="1">IFERROR(IF(AG$4&lt;$D56,"",
IF(AG$4&gt;La_Dernière_Opération,"",
IF(AG$4=La_Dernière_Opération,Montant,
IF(AG$4=$D56,IF(OR(AG$4=Tout_JF_P,NOT(NETWORKDAYS.INTL(AG$4,AG$4,Chômés))),"*",Montant),
IF(_T_E=AG$4,IF(OR(AG$4=Tout_JF_P,NOT(NETWORKDAYS.INTL(AG$4,AG$4,Chômés))),"*",Montant),
IF(AND(OFFSET(AG56,,-Sens)&lt;&gt;"",OR(OFFSET(AG$4,,-Sens)=Tout_JF_P,NOT(NETWORKDAYS.INTL(OFFSET(AG$4,,-Sens),OFFSET(AG$4,,-Sens),Chômés)))),IF(OR(AG$4=Tout_JF_P,NOT(NETWORKDAYS.INTL(AG$4,AG$4,Chômés))),"*",Montant),
"")))))),"")</f>
        <v/>
      </c>
      <c r="AH56" s="91" t="str">
        <f t="array" aca="1" ref="AH56" ca="1">IFERROR(IF(AH$4&lt;$D56,"",
IF(AH$4&gt;La_Dernière_Opération,"",
IF(AH$4=La_Dernière_Opération,Montant,
IF(AH$4=$D56,IF(OR(AH$4=Tout_JF_P,NOT(NETWORKDAYS.INTL(AH$4,AH$4,Chômés))),"*",Montant),
IF(_T_E=AH$4,IF(OR(AH$4=Tout_JF_P,NOT(NETWORKDAYS.INTL(AH$4,AH$4,Chômés))),"*",Montant),
IF(AND(OFFSET(AH56,,-Sens)&lt;&gt;"",OR(OFFSET(AH$4,,-Sens)=Tout_JF_P,NOT(NETWORKDAYS.INTL(OFFSET(AH$4,,-Sens),OFFSET(AH$4,,-Sens),Chômés)))),IF(OR(AH$4=Tout_JF_P,NOT(NETWORKDAYS.INTL(AH$4,AH$4,Chômés))),"*",Montant),
"")))))),"")</f>
        <v/>
      </c>
      <c r="AI56" s="91" t="str">
        <f t="array" aca="1" ref="AI56" ca="1">IFERROR(IF(AI$4&lt;$D56,"",
IF(AI$4&gt;La_Dernière_Opération,"",
IF(AI$4=La_Dernière_Opération,Montant,
IF(AI$4=$D56,IF(OR(AI$4=Tout_JF_P,NOT(NETWORKDAYS.INTL(AI$4,AI$4,Chômés))),"*",Montant),
IF(_T_E=AI$4,IF(OR(AI$4=Tout_JF_P,NOT(NETWORKDAYS.INTL(AI$4,AI$4,Chômés))),"*",Montant),
IF(AND(OFFSET(AI56,,-Sens)&lt;&gt;"",OR(OFFSET(AI$4,,-Sens)=Tout_JF_P,NOT(NETWORKDAYS.INTL(OFFSET(AI$4,,-Sens),OFFSET(AI$4,,-Sens),Chômés)))),IF(OR(AI$4=Tout_JF_P,NOT(NETWORKDAYS.INTL(AI$4,AI$4,Chômés))),"*",Montant),
"")))))),"")</f>
        <v/>
      </c>
      <c r="AJ56" s="91" t="str">
        <f t="array" aca="1" ref="AJ56" ca="1">IFERROR(IF(AJ$4&lt;$D56,"",
IF(AJ$4&gt;La_Dernière_Opération,"",
IF(AJ$4=La_Dernière_Opération,Montant,
IF(AJ$4=$D56,IF(OR(AJ$4=Tout_JF_P,NOT(NETWORKDAYS.INTL(AJ$4,AJ$4,Chômés))),"*",Montant),
IF(_T_E=AJ$4,IF(OR(AJ$4=Tout_JF_P,NOT(NETWORKDAYS.INTL(AJ$4,AJ$4,Chômés))),"*",Montant),
IF(AND(OFFSET(AJ56,,-Sens)&lt;&gt;"",OR(OFFSET(AJ$4,,-Sens)=Tout_JF_P,NOT(NETWORKDAYS.INTL(OFFSET(AJ$4,,-Sens),OFFSET(AJ$4,,-Sens),Chômés)))),IF(OR(AJ$4=Tout_JF_P,NOT(NETWORKDAYS.INTL(AJ$4,AJ$4,Chômés))),"*",Montant),
"")))))),"")</f>
        <v/>
      </c>
      <c r="AK56" s="91" t="str">
        <f t="array" aca="1" ref="AK56" ca="1">IFERROR(IF(AK$4&lt;$D56,"",
IF(AK$4&gt;La_Dernière_Opération,"",
IF(AK$4=La_Dernière_Opération,Montant,
IF(AK$4=$D56,IF(OR(AK$4=Tout_JF_P,NOT(NETWORKDAYS.INTL(AK$4,AK$4,Chômés))),"*",Montant),
IF(_T_E=AK$4,IF(OR(AK$4=Tout_JF_P,NOT(NETWORKDAYS.INTL(AK$4,AK$4,Chômés))),"*",Montant),
IF(AND(OFFSET(AK56,,-Sens)&lt;&gt;"",OR(OFFSET(AK$4,,-Sens)=Tout_JF_P,NOT(NETWORKDAYS.INTL(OFFSET(AK$4,,-Sens),OFFSET(AK$4,,-Sens),Chômés)))),IF(OR(AK$4=Tout_JF_P,NOT(NETWORKDAYS.INTL(AK$4,AK$4,Chômés))),"*",Montant),
"")))))),"")</f>
        <v/>
      </c>
      <c r="AL56" s="91" t="str">
        <f t="array" aca="1" ref="AL56" ca="1">IFERROR(IF(AL$4&lt;$D56,"",
IF(AL$4&gt;La_Dernière_Opération,"",
IF(AL$4=La_Dernière_Opération,Montant,
IF(AL$4=$D56,IF(OR(AL$4=Tout_JF_P,NOT(NETWORKDAYS.INTL(AL$4,AL$4,Chômés))),"*",Montant),
IF(_T_E=AL$4,IF(OR(AL$4=Tout_JF_P,NOT(NETWORKDAYS.INTL(AL$4,AL$4,Chômés))),"*",Montant),
IF(AND(OFFSET(AL56,,-Sens)&lt;&gt;"",OR(OFFSET(AL$4,,-Sens)=Tout_JF_P,NOT(NETWORKDAYS.INTL(OFFSET(AL$4,,-Sens),OFFSET(AL$4,,-Sens),Chômés)))),IF(OR(AL$4=Tout_JF_P,NOT(NETWORKDAYS.INTL(AL$4,AL$4,Chômés))),"*",Montant),
"")))))),"")</f>
        <v/>
      </c>
      <c r="AM56" s="91" t="str">
        <f t="array" aca="1" ref="AM56" ca="1">IFERROR(IF(AM$4&lt;$D56,"",
IF(AM$4&gt;La_Dernière_Opération,"",
IF(AM$4=La_Dernière_Opération,Montant,
IF(AM$4=$D56,IF(OR(AM$4=Tout_JF_P,NOT(NETWORKDAYS.INTL(AM$4,AM$4,Chômés))),"*",Montant),
IF(_T_E=AM$4,IF(OR(AM$4=Tout_JF_P,NOT(NETWORKDAYS.INTL(AM$4,AM$4,Chômés))),"*",Montant),
IF(AND(OFFSET(AM56,,-Sens)&lt;&gt;"",OR(OFFSET(AM$4,,-Sens)=Tout_JF_P,NOT(NETWORKDAYS.INTL(OFFSET(AM$4,,-Sens),OFFSET(AM$4,,-Sens),Chômés)))),IF(OR(AM$4=Tout_JF_P,NOT(NETWORKDAYS.INTL(AM$4,AM$4,Chômés))),"*",Montant),
"")))))),"")</f>
        <v/>
      </c>
      <c r="AN56" s="91" t="str">
        <f t="array" aca="1" ref="AN56" ca="1">IFERROR(IF(AN$4&lt;$D56,"",
IF(AN$4&gt;La_Dernière_Opération,"",
IF(AN$4=La_Dernière_Opération,Montant,
IF(AN$4=$D56,IF(OR(AN$4=Tout_JF_P,NOT(NETWORKDAYS.INTL(AN$4,AN$4,Chômés))),"*",Montant),
IF(_T_E=AN$4,IF(OR(AN$4=Tout_JF_P,NOT(NETWORKDAYS.INTL(AN$4,AN$4,Chômés))),"*",Montant),
IF(AND(OFFSET(AN56,,-Sens)&lt;&gt;"",OR(OFFSET(AN$4,,-Sens)=Tout_JF_P,NOT(NETWORKDAYS.INTL(OFFSET(AN$4,,-Sens),OFFSET(AN$4,,-Sens),Chômés)))),IF(OR(AN$4=Tout_JF_P,NOT(NETWORKDAYS.INTL(AN$4,AN$4,Chômés))),"*",Montant),
"")))))),"")</f>
        <v/>
      </c>
      <c r="AO56" s="91" t="str">
        <f t="array" aca="1" ref="AO56" ca="1">IFERROR(IF(AO$4&lt;$D56,"",
IF(AO$4&gt;La_Dernière_Opération,"",
IF(AO$4=La_Dernière_Opération,Montant,
IF(AO$4=$D56,IF(OR(AO$4=Tout_JF_P,NOT(NETWORKDAYS.INTL(AO$4,AO$4,Chômés))),"*",Montant),
IF(_T_E=AO$4,IF(OR(AO$4=Tout_JF_P,NOT(NETWORKDAYS.INTL(AO$4,AO$4,Chômés))),"*",Montant),
IF(AND(OFFSET(AO56,,-Sens)&lt;&gt;"",OR(OFFSET(AO$4,,-Sens)=Tout_JF_P,NOT(NETWORKDAYS.INTL(OFFSET(AO$4,,-Sens),OFFSET(AO$4,,-Sens),Chômés)))),IF(OR(AO$4=Tout_JF_P,NOT(NETWORKDAYS.INTL(AO$4,AO$4,Chômés))),"*",Montant),
"")))))),"")</f>
        <v/>
      </c>
      <c r="AP56" s="91" t="str">
        <f t="array" aca="1" ref="AP56" ca="1">IFERROR(IF(AP$4&lt;$D56,"",
IF(AP$4&gt;La_Dernière_Opération,"",
IF(AP$4=La_Dernière_Opération,Montant,
IF(AP$4=$D56,IF(OR(AP$4=Tout_JF_P,NOT(NETWORKDAYS.INTL(AP$4,AP$4,Chômés))),"*",Montant),
IF(_T_E=AP$4,IF(OR(AP$4=Tout_JF_P,NOT(NETWORKDAYS.INTL(AP$4,AP$4,Chômés))),"*",Montant),
IF(AND(OFFSET(AP56,,-Sens)&lt;&gt;"",OR(OFFSET(AP$4,,-Sens)=Tout_JF_P,NOT(NETWORKDAYS.INTL(OFFSET(AP$4,,-Sens),OFFSET(AP$4,,-Sens),Chômés)))),IF(OR(AP$4=Tout_JF_P,NOT(NETWORKDAYS.INTL(AP$4,AP$4,Chômés))),"*",Montant),
"")))))),"")</f>
        <v/>
      </c>
      <c r="AQ56" s="91" t="str">
        <f t="array" aca="1" ref="AQ56" ca="1">IFERROR(IF(AQ$4&lt;$D56,"",
IF(AQ$4&gt;La_Dernière_Opération,"",
IF(AQ$4=La_Dernière_Opération,Montant,
IF(AQ$4=$D56,IF(OR(AQ$4=Tout_JF_P,NOT(NETWORKDAYS.INTL(AQ$4,AQ$4,Chômés))),"*",Montant),
IF(_T_E=AQ$4,IF(OR(AQ$4=Tout_JF_P,NOT(NETWORKDAYS.INTL(AQ$4,AQ$4,Chômés))),"*",Montant),
IF(AND(OFFSET(AQ56,,-Sens)&lt;&gt;"",OR(OFFSET(AQ$4,,-Sens)=Tout_JF_P,NOT(NETWORKDAYS.INTL(OFFSET(AQ$4,,-Sens),OFFSET(AQ$4,,-Sens),Chômés)))),IF(OR(AQ$4=Tout_JF_P,NOT(NETWORKDAYS.INTL(AQ$4,AQ$4,Chômés))),"*",Montant),
"")))))),"")</f>
        <v/>
      </c>
      <c r="AR56" s="91" t="str">
        <f t="array" aca="1" ref="AR56" ca="1">IFERROR(IF(AR$4&lt;$D56,"",
IF(AR$4&gt;La_Dernière_Opération,"",
IF(AR$4=La_Dernière_Opération,Montant,
IF(AR$4=$D56,IF(OR(AR$4=Tout_JF_P,NOT(NETWORKDAYS.INTL(AR$4,AR$4,Chômés))),"*",Montant),
IF(_T_E=AR$4,IF(OR(AR$4=Tout_JF_P,NOT(NETWORKDAYS.INTL(AR$4,AR$4,Chômés))),"*",Montant),
IF(AND(OFFSET(AR56,,-Sens)&lt;&gt;"",OR(OFFSET(AR$4,,-Sens)=Tout_JF_P,NOT(NETWORKDAYS.INTL(OFFSET(AR$4,,-Sens),OFFSET(AR$4,,-Sens),Chômés)))),IF(OR(AR$4=Tout_JF_P,NOT(NETWORKDAYS.INTL(AR$4,AR$4,Chômés))),"*",Montant),
"")))))),"")</f>
        <v/>
      </c>
      <c r="AS56" s="91" t="str">
        <f t="array" aca="1" ref="AS56" ca="1">IFERROR(IF(AS$4&lt;$D56,"",
IF(AS$4&gt;La_Dernière_Opération,"",
IF(AS$4=La_Dernière_Opération,Montant,
IF(AS$4=$D56,IF(OR(AS$4=Tout_JF_P,NOT(NETWORKDAYS.INTL(AS$4,AS$4,Chômés))),"*",Montant),
IF(_T_E=AS$4,IF(OR(AS$4=Tout_JF_P,NOT(NETWORKDAYS.INTL(AS$4,AS$4,Chômés))),"*",Montant),
IF(AND(OFFSET(AS56,,-Sens)&lt;&gt;"",OR(OFFSET(AS$4,,-Sens)=Tout_JF_P,NOT(NETWORKDAYS.INTL(OFFSET(AS$4,,-Sens),OFFSET(AS$4,,-Sens),Chômés)))),IF(OR(AS$4=Tout_JF_P,NOT(NETWORKDAYS.INTL(AS$4,AS$4,Chômés))),"*",Montant),
"")))))),"")</f>
        <v/>
      </c>
      <c r="AT56" s="91" t="str">
        <f t="array" aca="1" ref="AT56" ca="1">IFERROR(IF(AT$4&lt;$D56,"",
IF(AT$4&gt;La_Dernière_Opération,"",
IF(AT$4=La_Dernière_Opération,Montant,
IF(AT$4=$D56,IF(OR(AT$4=Tout_JF_P,NOT(NETWORKDAYS.INTL(AT$4,AT$4,Chômés))),"*",Montant),
IF(_T_E=AT$4,IF(OR(AT$4=Tout_JF_P,NOT(NETWORKDAYS.INTL(AT$4,AT$4,Chômés))),"*",Montant),
IF(AND(OFFSET(AT56,,-Sens)&lt;&gt;"",OR(OFFSET(AT$4,,-Sens)=Tout_JF_P,NOT(NETWORKDAYS.INTL(OFFSET(AT$4,,-Sens),OFFSET(AT$4,,-Sens),Chômés)))),IF(OR(AT$4=Tout_JF_P,NOT(NETWORKDAYS.INTL(AT$4,AT$4,Chômés))),"*",Montant),
"")))))),"")</f>
        <v/>
      </c>
      <c r="AU56" s="91" t="str">
        <f t="array" aca="1" ref="AU56" ca="1">IFERROR(IF(AU$4&lt;$D56,"",
IF(AU$4&gt;La_Dernière_Opération,"",
IF(AU$4=La_Dernière_Opération,Montant,
IF(AU$4=$D56,IF(OR(AU$4=Tout_JF_P,NOT(NETWORKDAYS.INTL(AU$4,AU$4,Chômés))),"*",Montant),
IF(_T_E=AU$4,IF(OR(AU$4=Tout_JF_P,NOT(NETWORKDAYS.INTL(AU$4,AU$4,Chômés))),"*",Montant),
IF(AND(OFFSET(AU56,,-Sens)&lt;&gt;"",OR(OFFSET(AU$4,,-Sens)=Tout_JF_P,NOT(NETWORKDAYS.INTL(OFFSET(AU$4,,-Sens),OFFSET(AU$4,,-Sens),Chômés)))),IF(OR(AU$4=Tout_JF_P,NOT(NETWORKDAYS.INTL(AU$4,AU$4,Chômés))),"*",Montant),
"")))))),"")</f>
        <v/>
      </c>
      <c r="AV56" s="91" t="str">
        <f t="array" aca="1" ref="AV56" ca="1">IFERROR(IF(AV$4&lt;$D56,"",
IF(AV$4&gt;La_Dernière_Opération,"",
IF(AV$4=La_Dernière_Opération,Montant,
IF(AV$4=$D56,IF(OR(AV$4=Tout_JF_P,NOT(NETWORKDAYS.INTL(AV$4,AV$4,Chômés))),"*",Montant),
IF(_T_E=AV$4,IF(OR(AV$4=Tout_JF_P,NOT(NETWORKDAYS.INTL(AV$4,AV$4,Chômés))),"*",Montant),
IF(AND(OFFSET(AV56,,-Sens)&lt;&gt;"",OR(OFFSET(AV$4,,-Sens)=Tout_JF_P,NOT(NETWORKDAYS.INTL(OFFSET(AV$4,,-Sens),OFFSET(AV$4,,-Sens),Chômés)))),IF(OR(AV$4=Tout_JF_P,NOT(NETWORKDAYS.INTL(AV$4,AV$4,Chômés))),"*",Montant),
"")))))),"")</f>
        <v/>
      </c>
      <c r="AW56" s="91" t="str">
        <f t="array" aca="1" ref="AW56" ca="1">IFERROR(IF(AW$4&lt;$D56,"",
IF(AW$4&gt;La_Dernière_Opération,"",
IF(AW$4=La_Dernière_Opération,Montant,
IF(AW$4=$D56,IF(OR(AW$4=Tout_JF_P,NOT(NETWORKDAYS.INTL(AW$4,AW$4,Chômés))),"*",Montant),
IF(_T_E=AW$4,IF(OR(AW$4=Tout_JF_P,NOT(NETWORKDAYS.INTL(AW$4,AW$4,Chômés))),"*",Montant),
IF(AND(OFFSET(AW56,,-Sens)&lt;&gt;"",OR(OFFSET(AW$4,,-Sens)=Tout_JF_P,NOT(NETWORKDAYS.INTL(OFFSET(AW$4,,-Sens),OFFSET(AW$4,,-Sens),Chômés)))),IF(OR(AW$4=Tout_JF_P,NOT(NETWORKDAYS.INTL(AW$4,AW$4,Chômés))),"*",Montant),
"")))))),"")</f>
        <v/>
      </c>
      <c r="AX56" s="91" t="str">
        <f t="array" aca="1" ref="AX56" ca="1">IFERROR(IF(AX$4&lt;$D56,"",
IF(AX$4&gt;La_Dernière_Opération,"",
IF(AX$4=La_Dernière_Opération,Montant,
IF(AX$4=$D56,IF(OR(AX$4=Tout_JF_P,NOT(NETWORKDAYS.INTL(AX$4,AX$4,Chômés))),"*",Montant),
IF(_T_E=AX$4,IF(OR(AX$4=Tout_JF_P,NOT(NETWORKDAYS.INTL(AX$4,AX$4,Chômés))),"*",Montant),
IF(AND(OFFSET(AX56,,-Sens)&lt;&gt;"",OR(OFFSET(AX$4,,-Sens)=Tout_JF_P,NOT(NETWORKDAYS.INTL(OFFSET(AX$4,,-Sens),OFFSET(AX$4,,-Sens),Chômés)))),IF(OR(AX$4=Tout_JF_P,NOT(NETWORKDAYS.INTL(AX$4,AX$4,Chômés))),"*",Montant),
"")))))),"")</f>
        <v/>
      </c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  <c r="DT56" s="5"/>
      <c r="DU56" s="5"/>
      <c r="DV56" s="5"/>
      <c r="DW56" s="5"/>
      <c r="DX56" s="5"/>
      <c r="DY56" s="5"/>
      <c r="DZ56" s="5"/>
      <c r="EA56" s="5"/>
      <c r="EB56" s="5"/>
      <c r="EC56" s="5"/>
      <c r="ED56" s="5"/>
      <c r="EE56" s="5"/>
      <c r="EF56" s="5"/>
      <c r="EG56" s="5"/>
      <c r="EH56" s="5"/>
      <c r="EI56" s="5"/>
      <c r="EJ56" s="5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  <c r="FF56" s="5"/>
      <c r="FG56" s="5"/>
      <c r="FH56" s="5"/>
      <c r="FI56" s="5"/>
      <c r="FJ56" s="5"/>
      <c r="FK56" s="5"/>
      <c r="FL56" s="5"/>
      <c r="FM56" s="5"/>
      <c r="FN56" s="5"/>
      <c r="FO56" s="5"/>
      <c r="FP56" s="5"/>
      <c r="FQ56" s="5"/>
      <c r="FR56" s="5"/>
      <c r="FS56" s="5"/>
      <c r="FT56" s="5"/>
      <c r="FU56" s="5"/>
      <c r="FV56" s="5"/>
      <c r="FW56" s="5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5"/>
      <c r="HA56" s="5"/>
      <c r="HB56" s="5"/>
      <c r="HC56" s="5"/>
      <c r="HD56" s="5"/>
      <c r="HE56" s="5"/>
      <c r="HF56" s="5"/>
      <c r="HG56" s="5"/>
      <c r="HH56" s="5"/>
      <c r="HI56" s="5"/>
      <c r="HJ56" s="5"/>
      <c r="HK56" s="5"/>
      <c r="HL56" s="5"/>
      <c r="HM56" s="5"/>
      <c r="HN56" s="5"/>
      <c r="HO56" s="5"/>
      <c r="HP56" s="5"/>
      <c r="HQ56" s="5"/>
      <c r="HR56" s="5"/>
      <c r="HS56" s="5"/>
      <c r="HT56" s="5"/>
      <c r="HU56" s="5"/>
      <c r="HV56" s="5"/>
      <c r="HW56" s="5"/>
      <c r="HX56" s="5"/>
      <c r="HY56" s="5"/>
      <c r="HZ56" s="5"/>
      <c r="IA56" s="5"/>
      <c r="IB56" s="5"/>
      <c r="IC56" s="5"/>
      <c r="ID56" s="5"/>
      <c r="IE56" s="5"/>
      <c r="IF56" s="5"/>
      <c r="IG56" s="5"/>
      <c r="IH56" s="5"/>
      <c r="II56" s="5"/>
      <c r="IJ56" s="5"/>
      <c r="IK56" s="5"/>
      <c r="IL56" s="5"/>
      <c r="IM56" s="5"/>
      <c r="IN56" s="5"/>
      <c r="IO56" s="5"/>
      <c r="IP56" s="5"/>
      <c r="IQ56" s="5"/>
      <c r="IR56" s="5"/>
      <c r="IS56" s="5"/>
      <c r="IT56" s="5"/>
      <c r="IU56" s="5"/>
      <c r="IV56" s="5"/>
      <c r="IW56" s="5"/>
      <c r="IX56" s="5"/>
      <c r="IY56" s="5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5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5"/>
      <c r="MW56" s="5"/>
      <c r="MX56" s="5"/>
      <c r="MY56" s="5"/>
      <c r="MZ56" s="5"/>
      <c r="NA56" s="5"/>
      <c r="NB56" s="5"/>
      <c r="NC56" s="5"/>
      <c r="ND56" s="5"/>
      <c r="NE56" s="5"/>
      <c r="NF56" s="5"/>
      <c r="NG56" s="5"/>
      <c r="NH56" s="5"/>
      <c r="NI56" s="5"/>
      <c r="NJ56" s="5"/>
      <c r="NK56" s="5"/>
      <c r="NL56" s="5"/>
      <c r="NM56" s="5"/>
      <c r="NN56" s="5"/>
      <c r="NO56" s="5"/>
      <c r="NP56" s="5"/>
      <c r="NQ56" s="5"/>
      <c r="NR56" s="5"/>
      <c r="NS56" s="5"/>
      <c r="NT56" s="5"/>
      <c r="NU56" s="5"/>
      <c r="NV56" s="5"/>
      <c r="NW56" s="5"/>
      <c r="NX56" s="5"/>
      <c r="NY56" s="5"/>
      <c r="NZ56" s="5"/>
      <c r="OA56" s="5"/>
      <c r="OB56" s="5"/>
      <c r="OC56" s="5"/>
      <c r="OD56" s="5"/>
      <c r="OE56" s="5"/>
      <c r="OF56" s="5"/>
      <c r="OG56" s="5"/>
      <c r="OH56" s="5"/>
      <c r="OI56" s="5"/>
      <c r="OJ56" s="5"/>
      <c r="OK56" s="5"/>
      <c r="OL56" s="5"/>
      <c r="OM56" s="5"/>
      <c r="ON56" s="5"/>
      <c r="OO56" s="5"/>
      <c r="OP56" s="5"/>
      <c r="OQ56" s="5"/>
      <c r="OR56" s="5"/>
      <c r="OS56" s="5"/>
      <c r="OT56" s="5"/>
      <c r="OU56" s="5"/>
      <c r="OV56" s="5"/>
      <c r="OW56" s="5"/>
      <c r="OX56" s="5"/>
      <c r="OY56" s="5"/>
      <c r="OZ56" s="5"/>
      <c r="PA56" s="5"/>
      <c r="PB56" s="5"/>
      <c r="PC56" s="5"/>
      <c r="PD56" s="5"/>
      <c r="PE56" s="5"/>
      <c r="PF56" s="5"/>
      <c r="PG56" s="5"/>
      <c r="PH56" s="5"/>
      <c r="PI56" s="5"/>
      <c r="PJ56" s="5"/>
      <c r="PK56" s="5"/>
      <c r="PL56" s="5"/>
      <c r="PM56" s="5"/>
      <c r="PN56" s="5"/>
      <c r="PO56" s="5"/>
      <c r="PP56" s="5"/>
      <c r="PQ56" s="5"/>
      <c r="PR56" s="5"/>
      <c r="PS56" s="5"/>
      <c r="PT56" s="5"/>
      <c r="PU56" s="5"/>
      <c r="PV56" s="5"/>
      <c r="PW56" s="5"/>
      <c r="PX56" s="5"/>
      <c r="PY56" s="5"/>
      <c r="PZ56" s="5"/>
      <c r="QA56" s="5"/>
      <c r="QB56" s="5"/>
      <c r="QC56" s="5"/>
      <c r="QD56" s="5"/>
      <c r="QE56" s="5"/>
      <c r="QF56" s="5"/>
      <c r="QG56" s="5"/>
      <c r="QH56" s="5"/>
      <c r="QI56" s="5"/>
      <c r="QJ56" s="5"/>
      <c r="QK56" s="5"/>
      <c r="QL56" s="5"/>
      <c r="QM56" s="5"/>
      <c r="QN56" s="5"/>
      <c r="QO56" s="5"/>
      <c r="QP56" s="5"/>
      <c r="QQ56" s="5"/>
      <c r="QR56" s="5"/>
      <c r="QS56" s="5"/>
      <c r="QT56" s="5"/>
      <c r="QU56" s="5"/>
      <c r="QV56" s="5"/>
      <c r="QW56" s="5"/>
      <c r="QX56" s="5"/>
      <c r="QY56" s="5"/>
      <c r="QZ56" s="5"/>
      <c r="RA56" s="5"/>
      <c r="RB56" s="5"/>
      <c r="RC56" s="5"/>
      <c r="RD56" s="5"/>
      <c r="RE56" s="5"/>
      <c r="RF56" s="5"/>
      <c r="RG56" s="5"/>
      <c r="RH56" s="5"/>
      <c r="RI56" s="5"/>
      <c r="RJ56" s="5"/>
      <c r="RK56" s="5"/>
      <c r="RL56" s="5"/>
      <c r="RM56" s="5"/>
      <c r="RN56" s="5"/>
      <c r="RO56" s="5"/>
      <c r="RP56" s="5"/>
      <c r="RQ56" s="5"/>
      <c r="RR56" s="5"/>
      <c r="RS56" s="5"/>
      <c r="RT56" s="5"/>
      <c r="RU56" s="5"/>
      <c r="RV56" s="5"/>
      <c r="RW56" s="5"/>
      <c r="RX56" s="5"/>
      <c r="RY56" s="5"/>
      <c r="RZ56" s="5"/>
      <c r="SA56" s="5"/>
      <c r="SB56" s="5"/>
      <c r="SC56" s="5"/>
      <c r="SD56" s="5"/>
      <c r="SE56" s="5"/>
      <c r="SF56" s="5"/>
      <c r="SG56" s="5"/>
      <c r="SH56" s="5"/>
      <c r="SI56" s="5"/>
      <c r="SJ56" s="5"/>
      <c r="SK56" s="5"/>
      <c r="SL56" s="5"/>
      <c r="SM56" s="5"/>
      <c r="SN56" s="5"/>
      <c r="SO56" s="5"/>
      <c r="SP56" s="5"/>
      <c r="SQ56" s="5"/>
      <c r="SR56" s="5"/>
      <c r="SS56" s="5"/>
      <c r="ST56" s="5"/>
      <c r="SU56" s="5"/>
      <c r="SV56" s="5"/>
      <c r="SW56" s="5"/>
      <c r="SX56" s="5"/>
      <c r="SY56" s="5"/>
      <c r="SZ56" s="5"/>
      <c r="TA56" s="5"/>
      <c r="TB56" s="5"/>
      <c r="TC56" s="5"/>
      <c r="TD56" s="5"/>
      <c r="TE56" s="5"/>
      <c r="TF56" s="5"/>
      <c r="TG56" s="5"/>
      <c r="TH56" s="5"/>
      <c r="TI56" s="5"/>
      <c r="TJ56" s="5"/>
      <c r="TK56" s="5"/>
      <c r="TL56" s="5"/>
      <c r="TM56" s="5"/>
      <c r="TN56" s="5"/>
      <c r="TO56" s="5"/>
      <c r="TP56" s="5"/>
      <c r="TQ56" s="5"/>
      <c r="TR56" s="5"/>
      <c r="TS56" s="5"/>
      <c r="TT56" s="5"/>
      <c r="TU56" s="5"/>
      <c r="TV56" s="5"/>
      <c r="TW56" s="5"/>
      <c r="TX56" s="5"/>
      <c r="TY56" s="5"/>
      <c r="TZ56" s="5"/>
      <c r="UA56" s="5"/>
      <c r="UB56" s="5"/>
      <c r="UC56" s="5"/>
      <c r="UD56" s="5"/>
      <c r="UE56" s="5"/>
      <c r="UF56" s="5"/>
      <c r="UG56" s="5"/>
      <c r="UH56" s="5"/>
      <c r="UI56" s="5"/>
      <c r="UJ56" s="5"/>
      <c r="UK56" s="5"/>
      <c r="UL56" s="5"/>
      <c r="UM56" s="5"/>
      <c r="UN56" s="5"/>
      <c r="UO56" s="5"/>
      <c r="UP56" s="5"/>
      <c r="UQ56" s="5"/>
      <c r="UR56" s="5"/>
      <c r="US56" s="5"/>
      <c r="UT56" s="5"/>
      <c r="UU56" s="5"/>
      <c r="UV56" s="5"/>
      <c r="UW56" s="5"/>
      <c r="UX56" s="5"/>
      <c r="UY56" s="5"/>
      <c r="UZ56" s="5"/>
      <c r="VA56" s="5"/>
      <c r="VB56" s="5"/>
      <c r="VC56" s="5"/>
      <c r="VD56" s="5"/>
      <c r="VE56" s="5"/>
      <c r="VF56" s="5"/>
      <c r="VG56" s="5"/>
      <c r="VH56" s="5"/>
      <c r="VI56" s="5"/>
      <c r="VJ56" s="5"/>
      <c r="VK56" s="5"/>
      <c r="VL56" s="5"/>
      <c r="VM56" s="5"/>
      <c r="VN56" s="5"/>
      <c r="VO56" s="5"/>
      <c r="VP56" s="5"/>
      <c r="VQ56" s="5"/>
      <c r="VR56" s="5"/>
      <c r="VS56" s="5"/>
      <c r="VT56" s="5"/>
      <c r="VU56" s="5"/>
      <c r="VV56" s="5"/>
      <c r="VW56" s="5"/>
      <c r="VX56" s="5"/>
      <c r="VY56" s="5"/>
      <c r="VZ56" s="5"/>
      <c r="WA56" s="5"/>
      <c r="WB56" s="5"/>
      <c r="WC56" s="5"/>
      <c r="WD56" s="5"/>
      <c r="WE56" s="5"/>
      <c r="WF56" s="5"/>
      <c r="WG56" s="5"/>
      <c r="WH56" s="5"/>
      <c r="WI56" s="5"/>
      <c r="WJ56" s="5"/>
      <c r="WK56" s="5"/>
      <c r="WL56" s="5"/>
      <c r="WM56" s="5"/>
      <c r="WN56" s="5"/>
      <c r="WO56" s="5"/>
      <c r="WP56" s="5"/>
      <c r="WQ56" s="5"/>
      <c r="WR56" s="5"/>
      <c r="WS56" s="5"/>
      <c r="WT56" s="5"/>
      <c r="WU56" s="5"/>
      <c r="WV56" s="5"/>
      <c r="WW56" s="5"/>
      <c r="WX56" s="5"/>
      <c r="WY56" s="5"/>
      <c r="WZ56" s="5"/>
      <c r="XA56" s="5"/>
      <c r="XB56" s="5"/>
      <c r="XC56" s="5"/>
      <c r="XD56" s="5"/>
      <c r="XE56" s="5"/>
      <c r="XF56" s="5"/>
      <c r="XG56" s="5"/>
      <c r="XH56" s="5"/>
      <c r="XI56" s="5"/>
      <c r="XJ56" s="5"/>
      <c r="XK56" s="5"/>
      <c r="XL56" s="5"/>
      <c r="XM56" s="5"/>
      <c r="XN56" s="5"/>
      <c r="XO56" s="5"/>
      <c r="XP56" s="5"/>
      <c r="XQ56" s="5"/>
      <c r="XR56" s="5"/>
      <c r="XS56" s="5"/>
      <c r="XT56" s="5"/>
      <c r="XU56" s="5"/>
      <c r="XV56" s="5"/>
      <c r="XW56" s="5"/>
      <c r="XX56" s="5"/>
      <c r="XY56" s="5"/>
      <c r="XZ56" s="5"/>
      <c r="YA56" s="5"/>
      <c r="YB56" s="5"/>
      <c r="YC56" s="5"/>
      <c r="YD56" s="5"/>
      <c r="YE56" s="5"/>
      <c r="YF56" s="5"/>
      <c r="YG56" s="5"/>
      <c r="YH56" s="5"/>
      <c r="YI56" s="5"/>
      <c r="YJ56" s="5"/>
      <c r="YK56" s="5"/>
      <c r="YL56" s="5"/>
      <c r="YM56" s="5"/>
      <c r="YN56" s="5"/>
      <c r="YO56" s="5"/>
      <c r="YP56" s="5"/>
      <c r="YQ56" s="5"/>
      <c r="YR56" s="5"/>
      <c r="YS56" s="5"/>
      <c r="YT56" s="5"/>
      <c r="YU56" s="5"/>
      <c r="YV56" s="5"/>
      <c r="YW56" s="5"/>
      <c r="YX56" s="5"/>
      <c r="YY56" s="5"/>
      <c r="YZ56" s="5"/>
      <c r="ZA56" s="5"/>
      <c r="ZB56" s="5"/>
      <c r="ZC56" s="5"/>
      <c r="ZD56" s="5"/>
      <c r="ZE56" s="5"/>
      <c r="ZF56" s="5"/>
      <c r="ZG56" s="5"/>
      <c r="ZH56" s="5"/>
      <c r="ZI56" s="5"/>
      <c r="ZJ56" s="5"/>
      <c r="ZK56" s="5"/>
      <c r="ZL56" s="5"/>
      <c r="ZM56" s="5"/>
      <c r="ZN56" s="5"/>
      <c r="ZO56" s="5"/>
      <c r="ZP56" s="5"/>
      <c r="ZQ56" s="5"/>
      <c r="ZR56" s="5"/>
      <c r="ZS56" s="5"/>
      <c r="ZT56" s="5"/>
      <c r="ZU56" s="5"/>
      <c r="ZV56" s="5"/>
      <c r="ZW56" s="5"/>
      <c r="ZX56" s="5"/>
      <c r="ZY56" s="5"/>
      <c r="ZZ56" s="5"/>
    </row>
    <row r="57" spans="1:702" ht="26.25" x14ac:dyDescent="0.25">
      <c r="A57" s="61" t="s">
        <v>164</v>
      </c>
      <c r="B57" s="44" t="s">
        <v>110</v>
      </c>
      <c r="C57" s="35"/>
      <c r="D57" s="56">
        <v>43878</v>
      </c>
      <c r="E57" s="30" t="s">
        <v>57</v>
      </c>
      <c r="F57" s="30">
        <v>10000</v>
      </c>
      <c r="G57" s="35"/>
      <c r="H57" s="56">
        <f t="array" aca="1" ref="H57" ca="1">IF(OR($D57=Fériés,$D57=Ponts,NOT(NETWORKDAYS.INTL($D57,$D57,Chômés))),"Erreur de",IF($D57="","Absence de",IFERROR(
IF($I57="Terminé","Opération",
IF(TODAY()&lt;=$D57,$D57,
IF($I57&lt;WORKDAY.INTL(Prochaine_Echéance,IF(OR(WORKDAY.INTL(Prochaine_Echéance,0,Chômés,Tout_JF_P)=Tout_JF_P),1,0)*Sens,Chômés,Tout_JF_P),
$I57,
WORKDAY.INTL(Prochaine_Echéance,IF(OR(WORKDAY.INTL(Prochaine_Echéance,0,Chômés,Tout_JF_P)=Tout_JF_P),1,0)*Sens,Chômés,Tout_JF_P))
)),
IF($D57="","Absence de","Erreur de"))))</f>
        <v>44244</v>
      </c>
      <c r="I57" s="60" t="str">
        <f t="array" aca="1" ref="I57" ca="1">IF(OR($D57=Fériés,$D57=Ponts,NOT(NETWORKDAYS.INTL($D57,$D57,Chômés))),"date de début",IFERROR(
IF(La_Dernière_Opération&gt;EDATE($D57,100),"Perpétuel",
IF(La_Dernière_Opération&lt;TODAY(),"Terminé",La_Dernière_Opération)),IF(AND(ISNUMBER($D57),$E57=""),"périodicité","date de début")))</f>
        <v>date de début</v>
      </c>
      <c r="J57" s="40" t="str">
        <f t="array" aca="1" ref="J57" ca="1">IFERROR(IF(J$4&lt;$D57,"",
IF(J$4&gt;La_Dernière_Opération,"",
IF(J$4=La_Dernière_Opération,Montant,
IF(J$4=$D57,IF(OR(J$4=Tout_JF_P,NOT(NETWORKDAYS.INTL(J$4,J$4,Chômés))),"*",Montant),
IF(_T_E=J$4,IF(OR(J$4=Tout_JF_P,NOT(NETWORKDAYS.INTL(J$4,J$4,Chômés))),"*",Montant),
IF(AND(OFFSET(J57,,-Sens)&lt;&gt;"",OR(OFFSET(J$4,,-Sens)=Tout_JF_P,NOT(NETWORKDAYS.INTL(OFFSET(J$4,,-Sens),OFFSET(J$4,,-Sens),Chômés)))),IF(OR(J$4=Tout_JF_P,NOT(NETWORKDAYS.INTL(J$4,J$4,Chômés))),"*",Montant),
"")))))),"")</f>
        <v/>
      </c>
      <c r="K57" s="40" t="str">
        <f t="array" aca="1" ref="K57" ca="1">IFERROR(IF(K$4&lt;$D57,"",
IF(K$4&gt;La_Dernière_Opération,"",
IF(K$4=La_Dernière_Opération,Montant,
IF(K$4=$D57,IF(OR(K$4=Tout_JF_P,NOT(NETWORKDAYS.INTL(K$4,K$4,Chômés))),"*",Montant),
IF(_T_E=K$4,IF(OR(K$4=Tout_JF_P,NOT(NETWORKDAYS.INTL(K$4,K$4,Chômés))),"*",Montant),
IF(AND(OFFSET(K57,,-Sens)&lt;&gt;"",OR(OFFSET(K$4,,-Sens)=Tout_JF_P,NOT(NETWORKDAYS.INTL(OFFSET(K$4,,-Sens),OFFSET(K$4,,-Sens),Chômés)))),IF(OR(K$4=Tout_JF_P,NOT(NETWORKDAYS.INTL(K$4,K$4,Chômés))),"*",Montant),
"")))))),"")</f>
        <v/>
      </c>
      <c r="L57" s="40" t="str">
        <f t="array" aca="1" ref="L57" ca="1">IFERROR(IF(L$4&lt;$D57,"",
IF(L$4&gt;La_Dernière_Opération,"",
IF(L$4=La_Dernière_Opération,Montant,
IF(L$4=$D57,IF(OR(L$4=Tout_JF_P,NOT(NETWORKDAYS.INTL(L$4,L$4,Chômés))),"*",Montant),
IF(_T_E=L$4,IF(OR(L$4=Tout_JF_P,NOT(NETWORKDAYS.INTL(L$4,L$4,Chômés))),"*",Montant),
IF(AND(OFFSET(L57,,-Sens)&lt;&gt;"",OR(OFFSET(L$4,,-Sens)=Tout_JF_P,NOT(NETWORKDAYS.INTL(OFFSET(L$4,,-Sens),OFFSET(L$4,,-Sens),Chômés)))),IF(OR(L$4=Tout_JF_P,NOT(NETWORKDAYS.INTL(L$4,L$4,Chômés))),"*",Montant),
"")))))),"")</f>
        <v/>
      </c>
      <c r="M57" s="40" t="str">
        <f t="array" aca="1" ref="M57" ca="1">IFERROR(IF(M$4&lt;$D57,"",
IF(M$4&gt;La_Dernière_Opération,"",
IF(M$4=La_Dernière_Opération,Montant,
IF(M$4=$D57,IF(OR(M$4=Tout_JF_P,NOT(NETWORKDAYS.INTL(M$4,M$4,Chômés))),"*",Montant),
IF(_T_E=M$4,IF(OR(M$4=Tout_JF_P,NOT(NETWORKDAYS.INTL(M$4,M$4,Chômés))),"*",Montant),
IF(AND(OFFSET(M57,,-Sens)&lt;&gt;"",OR(OFFSET(M$4,,-Sens)=Tout_JF_P,NOT(NETWORKDAYS.INTL(OFFSET(M$4,,-Sens),OFFSET(M$4,,-Sens),Chômés)))),IF(OR(M$4=Tout_JF_P,NOT(NETWORKDAYS.INTL(M$4,M$4,Chômés))),"*",Montant),
"")))))),"")</f>
        <v/>
      </c>
      <c r="N57" s="40" t="str">
        <f t="array" aca="1" ref="N57" ca="1">IFERROR(IF(N$4&lt;$D57,"",
IF(N$4&gt;La_Dernière_Opération,"",
IF(N$4=La_Dernière_Opération,Montant,
IF(N$4=$D57,IF(OR(N$4=Tout_JF_P,NOT(NETWORKDAYS.INTL(N$4,N$4,Chômés))),"*",Montant),
IF(_T_E=N$4,IF(OR(N$4=Tout_JF_P,NOT(NETWORKDAYS.INTL(N$4,N$4,Chômés))),"*",Montant),
IF(AND(OFFSET(N57,,-Sens)&lt;&gt;"",OR(OFFSET(N$4,,-Sens)=Tout_JF_P,NOT(NETWORKDAYS.INTL(OFFSET(N$4,,-Sens),OFFSET(N$4,,-Sens),Chômés)))),IF(OR(N$4=Tout_JF_P,NOT(NETWORKDAYS.INTL(N$4,N$4,Chômés))),"*",Montant),
"")))))),"")</f>
        <v/>
      </c>
      <c r="O57" s="40" t="str">
        <f t="array" aca="1" ref="O57" ca="1">IFERROR(IF(O$4&lt;$D57,"",
IF(O$4&gt;La_Dernière_Opération,"",
IF(O$4=La_Dernière_Opération,Montant,
IF(O$4=$D57,IF(OR(O$4=Tout_JF_P,NOT(NETWORKDAYS.INTL(O$4,O$4,Chômés))),"*",Montant),
IF(_T_E=O$4,IF(OR(O$4=Tout_JF_P,NOT(NETWORKDAYS.INTL(O$4,O$4,Chômés))),"*",Montant),
IF(AND(OFFSET(O57,,-Sens)&lt;&gt;"",OR(OFFSET(O$4,,-Sens)=Tout_JF_P,NOT(NETWORKDAYS.INTL(OFFSET(O$4,,-Sens),OFFSET(O$4,,-Sens),Chômés)))),IF(OR(O$4=Tout_JF_P,NOT(NETWORKDAYS.INTL(O$4,O$4,Chômés))),"*",Montant),
"")))))),"")</f>
        <v/>
      </c>
      <c r="P57" s="40" t="str">
        <f t="array" aca="1" ref="P57" ca="1">IFERROR(IF(P$4&lt;$D57,"",
IF(P$4&gt;La_Dernière_Opération,"",
IF(P$4=La_Dernière_Opération,Montant,
IF(P$4=$D57,IF(OR(P$4=Tout_JF_P,NOT(NETWORKDAYS.INTL(P$4,P$4,Chômés))),"*",Montant),
IF(_T_E=P$4,IF(OR(P$4=Tout_JF_P,NOT(NETWORKDAYS.INTL(P$4,P$4,Chômés))),"*",Montant),
IF(AND(OFFSET(P57,,-Sens)&lt;&gt;"",OR(OFFSET(P$4,,-Sens)=Tout_JF_P,NOT(NETWORKDAYS.INTL(OFFSET(P$4,,-Sens),OFFSET(P$4,,-Sens),Chômés)))),IF(OR(P$4=Tout_JF_P,NOT(NETWORKDAYS.INTL(P$4,P$4,Chômés))),"*",Montant),
"")))))),"")</f>
        <v/>
      </c>
      <c r="Q57" s="40" t="str">
        <f t="array" aca="1" ref="Q57" ca="1">IFERROR(IF(Q$4&lt;$D57,"",
IF(Q$4&gt;La_Dernière_Opération,"",
IF(Q$4=La_Dernière_Opération,Montant,
IF(Q$4=$D57,IF(OR(Q$4=Tout_JF_P,NOT(NETWORKDAYS.INTL(Q$4,Q$4,Chômés))),"*",Montant),
IF(_T_E=Q$4,IF(OR(Q$4=Tout_JF_P,NOT(NETWORKDAYS.INTL(Q$4,Q$4,Chômés))),"*",Montant),
IF(AND(OFFSET(Q57,,-Sens)&lt;&gt;"",OR(OFFSET(Q$4,,-Sens)=Tout_JF_P,NOT(NETWORKDAYS.INTL(OFFSET(Q$4,,-Sens),OFFSET(Q$4,,-Sens),Chômés)))),IF(OR(Q$4=Tout_JF_P,NOT(NETWORKDAYS.INTL(Q$4,Q$4,Chômés))),"*",Montant),
"")))))),"")</f>
        <v/>
      </c>
      <c r="R57" s="91" t="str">
        <f t="array" aca="1" ref="R57" ca="1">IFERROR(IF(R$4&lt;$D57,"",
IF(R$4&gt;La_Dernière_Opération,"",
IF(R$4=La_Dernière_Opération,Montant,
IF(R$4=$D57,IF(OR(R$4=Tout_JF_P,NOT(NETWORKDAYS.INTL(R$4,R$4,Chômés))),"*",Montant),
IF(_T_E=R$4,IF(OR(R$4=Tout_JF_P,NOT(NETWORKDAYS.INTL(R$4,R$4,Chômés))),"*",Montant),
IF(AND(OFFSET(R57,,-Sens)&lt;&gt;"",OR(OFFSET(R$4,,-Sens)=Tout_JF_P,NOT(NETWORKDAYS.INTL(OFFSET(R$4,,-Sens),OFFSET(R$4,,-Sens),Chômés)))),IF(OR(R$4=Tout_JF_P,NOT(NETWORKDAYS.INTL(R$4,R$4,Chômés))),"*",Montant),
"")))))),"")</f>
        <v/>
      </c>
      <c r="S57" s="91" t="str">
        <f t="array" aca="1" ref="S57" ca="1">IFERROR(IF(S$4&lt;$D57,"",
IF(S$4&gt;La_Dernière_Opération,"",
IF(S$4=La_Dernière_Opération,Montant,
IF(S$4=$D57,IF(OR(S$4=Tout_JF_P,NOT(NETWORKDAYS.INTL(S$4,S$4,Chômés))),"*",Montant),
IF(_T_E=S$4,IF(OR(S$4=Tout_JF_P,NOT(NETWORKDAYS.INTL(S$4,S$4,Chômés))),"*",Montant),
IF(AND(OFFSET(S57,,-Sens)&lt;&gt;"",OR(OFFSET(S$4,,-Sens)=Tout_JF_P,NOT(NETWORKDAYS.INTL(OFFSET(S$4,,-Sens),OFFSET(S$4,,-Sens),Chômés)))),IF(OR(S$4=Tout_JF_P,NOT(NETWORKDAYS.INTL(S$4,S$4,Chômés))),"*",Montant),
"")))))),"")</f>
        <v/>
      </c>
      <c r="T57" s="91" t="str">
        <f t="array" aca="1" ref="T57" ca="1">IFERROR(IF(T$4&lt;$D57,"",
IF(T$4&gt;La_Dernière_Opération,"",
IF(T$4=La_Dernière_Opération,Montant,
IF(T$4=$D57,IF(OR(T$4=Tout_JF_P,NOT(NETWORKDAYS.INTL(T$4,T$4,Chômés))),"*",Montant),
IF(_T_E=T$4,IF(OR(T$4=Tout_JF_P,NOT(NETWORKDAYS.INTL(T$4,T$4,Chômés))),"*",Montant),
IF(AND(OFFSET(T57,,-Sens)&lt;&gt;"",OR(OFFSET(T$4,,-Sens)=Tout_JF_P,NOT(NETWORKDAYS.INTL(OFFSET(T$4,,-Sens),OFFSET(T$4,,-Sens),Chômés)))),IF(OR(T$4=Tout_JF_P,NOT(NETWORKDAYS.INTL(T$4,T$4,Chômés))),"*",Montant),
"")))))),"")</f>
        <v/>
      </c>
      <c r="U57" s="91" t="str">
        <f t="array" aca="1" ref="U57" ca="1">IFERROR(IF(U$4&lt;$D57,"",
IF(U$4&gt;La_Dernière_Opération,"",
IF(U$4=La_Dernière_Opération,Montant,
IF(U$4=$D57,IF(OR(U$4=Tout_JF_P,NOT(NETWORKDAYS.INTL(U$4,U$4,Chômés))),"*",Montant),
IF(_T_E=U$4,IF(OR(U$4=Tout_JF_P,NOT(NETWORKDAYS.INTL(U$4,U$4,Chômés))),"*",Montant),
IF(AND(OFFSET(U57,,-Sens)&lt;&gt;"",OR(OFFSET(U$4,,-Sens)=Tout_JF_P,NOT(NETWORKDAYS.INTL(OFFSET(U$4,,-Sens),OFFSET(U$4,,-Sens),Chômés)))),IF(OR(U$4=Tout_JF_P,NOT(NETWORKDAYS.INTL(U$4,U$4,Chômés))),"*",Montant),
"")))))),"")</f>
        <v/>
      </c>
      <c r="V57" s="91" t="str">
        <f t="array" aca="1" ref="V57" ca="1">IFERROR(IF(V$4&lt;$D57,"",
IF(V$4&gt;La_Dernière_Opération,"",
IF(V$4=La_Dernière_Opération,Montant,
IF(V$4=$D57,IF(OR(V$4=Tout_JF_P,NOT(NETWORKDAYS.INTL(V$4,V$4,Chômés))),"*",Montant),
IF(_T_E=V$4,IF(OR(V$4=Tout_JF_P,NOT(NETWORKDAYS.INTL(V$4,V$4,Chômés))),"*",Montant),
IF(AND(OFFSET(V57,,-Sens)&lt;&gt;"",OR(OFFSET(V$4,,-Sens)=Tout_JF_P,NOT(NETWORKDAYS.INTL(OFFSET(V$4,,-Sens),OFFSET(V$4,,-Sens),Chômés)))),IF(OR(V$4=Tout_JF_P,NOT(NETWORKDAYS.INTL(V$4,V$4,Chômés))),"*",Montant),
"")))))),"")</f>
        <v/>
      </c>
      <c r="W57" s="91" t="str">
        <f t="array" aca="1" ref="W57" ca="1">IFERROR(IF(W$4&lt;$D57,"",
IF(W$4&gt;La_Dernière_Opération,"",
IF(W$4=La_Dernière_Opération,Montant,
IF(W$4=$D57,IF(OR(W$4=Tout_JF_P,NOT(NETWORKDAYS.INTL(W$4,W$4,Chômés))),"*",Montant),
IF(_T_E=W$4,IF(OR(W$4=Tout_JF_P,NOT(NETWORKDAYS.INTL(W$4,W$4,Chômés))),"*",Montant),
IF(AND(OFFSET(W57,,-Sens)&lt;&gt;"",OR(OFFSET(W$4,,-Sens)=Tout_JF_P,NOT(NETWORKDAYS.INTL(OFFSET(W$4,,-Sens),OFFSET(W$4,,-Sens),Chômés)))),IF(OR(W$4=Tout_JF_P,NOT(NETWORKDAYS.INTL(W$4,W$4,Chômés))),"*",Montant),
"")))))),"")</f>
        <v/>
      </c>
      <c r="X57" s="91" t="str">
        <f t="array" aca="1" ref="X57" ca="1">IFERROR(IF(X$4&lt;$D57,"",
IF(X$4&gt;La_Dernière_Opération,"",
IF(X$4=La_Dernière_Opération,Montant,
IF(X$4=$D57,IF(OR(X$4=Tout_JF_P,NOT(NETWORKDAYS.INTL(X$4,X$4,Chômés))),"*",Montant),
IF(_T_E=X$4,IF(OR(X$4=Tout_JF_P,NOT(NETWORKDAYS.INTL(X$4,X$4,Chômés))),"*",Montant),
IF(AND(OFFSET(X57,,-Sens)&lt;&gt;"",OR(OFFSET(X$4,,-Sens)=Tout_JF_P,NOT(NETWORKDAYS.INTL(OFFSET(X$4,,-Sens),OFFSET(X$4,,-Sens),Chômés)))),IF(OR(X$4=Tout_JF_P,NOT(NETWORKDAYS.INTL(X$4,X$4,Chômés))),"*",Montant),
"")))))),"")</f>
        <v/>
      </c>
      <c r="Y57" s="91" t="str">
        <f t="array" aca="1" ref="Y57" ca="1">IFERROR(IF(Y$4&lt;$D57,"",
IF(Y$4&gt;La_Dernière_Opération,"",
IF(Y$4=La_Dernière_Opération,Montant,
IF(Y$4=$D57,IF(OR(Y$4=Tout_JF_P,NOT(NETWORKDAYS.INTL(Y$4,Y$4,Chômés))),"*",Montant),
IF(_T_E=Y$4,IF(OR(Y$4=Tout_JF_P,NOT(NETWORKDAYS.INTL(Y$4,Y$4,Chômés))),"*",Montant),
IF(AND(OFFSET(Y57,,-Sens)&lt;&gt;"",OR(OFFSET(Y$4,,-Sens)=Tout_JF_P,NOT(NETWORKDAYS.INTL(OFFSET(Y$4,,-Sens),OFFSET(Y$4,,-Sens),Chômés)))),IF(OR(Y$4=Tout_JF_P,NOT(NETWORKDAYS.INTL(Y$4,Y$4,Chômés))),"*",Montant),
"")))))),"")</f>
        <v/>
      </c>
      <c r="Z57" s="91" t="str">
        <f t="array" aca="1" ref="Z57" ca="1">IFERROR(IF(Z$4&lt;$D57,"",
IF(Z$4&gt;La_Dernière_Opération,"",
IF(Z$4=La_Dernière_Opération,Montant,
IF(Z$4=$D57,IF(OR(Z$4=Tout_JF_P,NOT(NETWORKDAYS.INTL(Z$4,Z$4,Chômés))),"*",Montant),
IF(_T_E=Z$4,IF(OR(Z$4=Tout_JF_P,NOT(NETWORKDAYS.INTL(Z$4,Z$4,Chômés))),"*",Montant),
IF(AND(OFFSET(Z57,,-Sens)&lt;&gt;"",OR(OFFSET(Z$4,,-Sens)=Tout_JF_P,NOT(NETWORKDAYS.INTL(OFFSET(Z$4,,-Sens),OFFSET(Z$4,,-Sens),Chômés)))),IF(OR(Z$4=Tout_JF_P,NOT(NETWORKDAYS.INTL(Z$4,Z$4,Chômés))),"*",Montant),
"")))))),"")</f>
        <v/>
      </c>
      <c r="AA57" s="91" t="str">
        <f t="array" aca="1" ref="AA57" ca="1">IFERROR(IF(AA$4&lt;$D57,"",
IF(AA$4&gt;La_Dernière_Opération,"",
IF(AA$4=La_Dernière_Opération,Montant,
IF(AA$4=$D57,IF(OR(AA$4=Tout_JF_P,NOT(NETWORKDAYS.INTL(AA$4,AA$4,Chômés))),"*",Montant),
IF(_T_E=AA$4,IF(OR(AA$4=Tout_JF_P,NOT(NETWORKDAYS.INTL(AA$4,AA$4,Chômés))),"*",Montant),
IF(AND(OFFSET(AA57,,-Sens)&lt;&gt;"",OR(OFFSET(AA$4,,-Sens)=Tout_JF_P,NOT(NETWORKDAYS.INTL(OFFSET(AA$4,,-Sens),OFFSET(AA$4,,-Sens),Chômés)))),IF(OR(AA$4=Tout_JF_P,NOT(NETWORKDAYS.INTL(AA$4,AA$4,Chômés))),"*",Montant),
"")))))),"")</f>
        <v/>
      </c>
      <c r="AB57" s="91" t="str">
        <f t="array" aca="1" ref="AB57" ca="1">IFERROR(IF(AB$4&lt;$D57,"",
IF(AB$4&gt;La_Dernière_Opération,"",
IF(AB$4=La_Dernière_Opération,Montant,
IF(AB$4=$D57,IF(OR(AB$4=Tout_JF_P,NOT(NETWORKDAYS.INTL(AB$4,AB$4,Chômés))),"*",Montant),
IF(_T_E=AB$4,IF(OR(AB$4=Tout_JF_P,NOT(NETWORKDAYS.INTL(AB$4,AB$4,Chômés))),"*",Montant),
IF(AND(OFFSET(AB57,,-Sens)&lt;&gt;"",OR(OFFSET(AB$4,,-Sens)=Tout_JF_P,NOT(NETWORKDAYS.INTL(OFFSET(AB$4,,-Sens),OFFSET(AB$4,,-Sens),Chômés)))),IF(OR(AB$4=Tout_JF_P,NOT(NETWORKDAYS.INTL(AB$4,AB$4,Chômés))),"*",Montant),
"")))))),"")</f>
        <v/>
      </c>
      <c r="AC57" s="91" t="str">
        <f t="array" aca="1" ref="AC57" ca="1">IFERROR(IF(AC$4&lt;$D57,"",
IF(AC$4&gt;La_Dernière_Opération,"",
IF(AC$4=La_Dernière_Opération,Montant,
IF(AC$4=$D57,IF(OR(AC$4=Tout_JF_P,NOT(NETWORKDAYS.INTL(AC$4,AC$4,Chômés))),"*",Montant),
IF(_T_E=AC$4,IF(OR(AC$4=Tout_JF_P,NOT(NETWORKDAYS.INTL(AC$4,AC$4,Chômés))),"*",Montant),
IF(AND(OFFSET(AC57,,-Sens)&lt;&gt;"",OR(OFFSET(AC$4,,-Sens)=Tout_JF_P,NOT(NETWORKDAYS.INTL(OFFSET(AC$4,,-Sens),OFFSET(AC$4,,-Sens),Chômés)))),IF(OR(AC$4=Tout_JF_P,NOT(NETWORKDAYS.INTL(AC$4,AC$4,Chômés))),"*",Montant),
"")))))),"")</f>
        <v/>
      </c>
      <c r="AD57" s="91" t="str">
        <f t="array" aca="1" ref="AD57" ca="1">IFERROR(IF(AD$4&lt;$D57,"",
IF(AD$4&gt;La_Dernière_Opération,"",
IF(AD$4=La_Dernière_Opération,Montant,
IF(AD$4=$D57,IF(OR(AD$4=Tout_JF_P,NOT(NETWORKDAYS.INTL(AD$4,AD$4,Chômés))),"*",Montant),
IF(_T_E=AD$4,IF(OR(AD$4=Tout_JF_P,NOT(NETWORKDAYS.INTL(AD$4,AD$4,Chômés))),"*",Montant),
IF(AND(OFFSET(AD57,,-Sens)&lt;&gt;"",OR(OFFSET(AD$4,,-Sens)=Tout_JF_P,NOT(NETWORKDAYS.INTL(OFFSET(AD$4,,-Sens),OFFSET(AD$4,,-Sens),Chômés)))),IF(OR(AD$4=Tout_JF_P,NOT(NETWORKDAYS.INTL(AD$4,AD$4,Chômés))),"*",Montant),
"")))))),"")</f>
        <v/>
      </c>
      <c r="AE57" s="91" t="str">
        <f t="array" aca="1" ref="AE57" ca="1">IFERROR(IF(AE$4&lt;$D57,"",
IF(AE$4&gt;La_Dernière_Opération,"",
IF(AE$4=La_Dernière_Opération,Montant,
IF(AE$4=$D57,IF(OR(AE$4=Tout_JF_P,NOT(NETWORKDAYS.INTL(AE$4,AE$4,Chômés))),"*",Montant),
IF(_T_E=AE$4,IF(OR(AE$4=Tout_JF_P,NOT(NETWORKDAYS.INTL(AE$4,AE$4,Chômés))),"*",Montant),
IF(AND(OFFSET(AE57,,-Sens)&lt;&gt;"",OR(OFFSET(AE$4,,-Sens)=Tout_JF_P,NOT(NETWORKDAYS.INTL(OFFSET(AE$4,,-Sens),OFFSET(AE$4,,-Sens),Chômés)))),IF(OR(AE$4=Tout_JF_P,NOT(NETWORKDAYS.INTL(AE$4,AE$4,Chômés))),"*",Montant),
"")))))),"")</f>
        <v/>
      </c>
      <c r="AF57" s="91" t="str">
        <f t="array" aca="1" ref="AF57" ca="1">IFERROR(IF(AF$4&lt;$D57,"",
IF(AF$4&gt;La_Dernière_Opération,"",
IF(AF$4=La_Dernière_Opération,Montant,
IF(AF$4=$D57,IF(OR(AF$4=Tout_JF_P,NOT(NETWORKDAYS.INTL(AF$4,AF$4,Chômés))),"*",Montant),
IF(_T_E=AF$4,IF(OR(AF$4=Tout_JF_P,NOT(NETWORKDAYS.INTL(AF$4,AF$4,Chômés))),"*",Montant),
IF(AND(OFFSET(AF57,,-Sens)&lt;&gt;"",OR(OFFSET(AF$4,,-Sens)=Tout_JF_P,NOT(NETWORKDAYS.INTL(OFFSET(AF$4,,-Sens),OFFSET(AF$4,,-Sens),Chômés)))),IF(OR(AF$4=Tout_JF_P,NOT(NETWORKDAYS.INTL(AF$4,AF$4,Chômés))),"*",Montant),
"")))))),"")</f>
        <v/>
      </c>
      <c r="AG57" s="91" t="str">
        <f ca="1">IFERROR(IF(AG$4&lt;$D57,"",
IF(AG$4&gt;La_Dernière_Opération,"",
IF(AG$4=La_Dernière_Opération,Montant,
IF(AG$4=$D57,IF(OR(AG$4=Tout_JF_P,NOT(NETWORKDAYS.INTL(AG$4,AG$4,Chômés))),"*",Montant),
IF(_T_E=AG$4,IF(OR(AG$4=Tout_JF_P,NOT(NETWORKDAYS.INTL(AG$4,AG$4,Chômés))),"*",Montant),
IF(AND(OFFSET(AG57,,-Sens)&lt;&gt;"",OR(OFFSET(AG$4,,-Sens)=Tout_JF_P,NOT(NETWORKDAYS.INTL(OFFSET(AG$4,,-Sens),OFFSET(AG$4,,-Sens),Chômés)))),IF(OR(AG$4=Tout_JF_P,NOT(NETWORKDAYS.INTL(AG$4,AG$4,Chômés))),"*",Montant),
"")))))),"")</f>
        <v/>
      </c>
      <c r="AH57" s="91" t="str">
        <f t="array" aca="1" ref="AH57" ca="1">IFERROR(IF(AH$4&lt;$D57,"",
IF(AH$4&gt;La_Dernière_Opération,"",
IF(AH$4=La_Dernière_Opération,Montant,
IF(AH$4=$D57,IF(OR(AH$4=Tout_JF_P,NOT(NETWORKDAYS.INTL(AH$4,AH$4,Chômés))),"*",Montant),
IF(_T_E=AH$4,IF(OR(AH$4=Tout_JF_P,NOT(NETWORKDAYS.INTL(AH$4,AH$4,Chômés))),"*",Montant),
IF(AND(OFFSET(AH57,,-Sens)&lt;&gt;"",OR(OFFSET(AH$4,,-Sens)=Tout_JF_P,NOT(NETWORKDAYS.INTL(OFFSET(AH$4,,-Sens),OFFSET(AH$4,,-Sens),Chômés)))),IF(OR(AH$4=Tout_JF_P,NOT(NETWORKDAYS.INTL(AH$4,AH$4,Chômés))),"*",Montant),
"")))))),"")</f>
        <v/>
      </c>
      <c r="AI57" s="91" t="str">
        <f t="array" aca="1" ref="AI57" ca="1">IFERROR(IF(AI$4&lt;$D57,"",
IF(AI$4&gt;La_Dernière_Opération,"",
IF(AI$4=La_Dernière_Opération,Montant,
IF(AI$4=$D57,IF(OR(AI$4=Tout_JF_P,NOT(NETWORKDAYS.INTL(AI$4,AI$4,Chômés))),"*",Montant),
IF(_T_E=AI$4,IF(OR(AI$4=Tout_JF_P,NOT(NETWORKDAYS.INTL(AI$4,AI$4,Chômés))),"*",Montant),
IF(AND(OFFSET(AI57,,-Sens)&lt;&gt;"",OR(OFFSET(AI$4,,-Sens)=Tout_JF_P,NOT(NETWORKDAYS.INTL(OFFSET(AI$4,,-Sens),OFFSET(AI$4,,-Sens),Chômés)))),IF(OR(AI$4=Tout_JF_P,NOT(NETWORKDAYS.INTL(AI$4,AI$4,Chômés))),"*",Montant),
"")))))),"")</f>
        <v/>
      </c>
      <c r="AJ57" s="91" t="str">
        <f t="array" aca="1" ref="AJ57" ca="1">IFERROR(IF(AJ$4&lt;$D57,"",
IF(AJ$4&gt;La_Dernière_Opération,"",
IF(AJ$4=La_Dernière_Opération,Montant,
IF(AJ$4=$D57,IF(OR(AJ$4=Tout_JF_P,NOT(NETWORKDAYS.INTL(AJ$4,AJ$4,Chômés))),"*",Montant),
IF(_T_E=AJ$4,IF(OR(AJ$4=Tout_JF_P,NOT(NETWORKDAYS.INTL(AJ$4,AJ$4,Chômés))),"*",Montant),
IF(AND(OFFSET(AJ57,,-Sens)&lt;&gt;"",OR(OFFSET(AJ$4,,-Sens)=Tout_JF_P,NOT(NETWORKDAYS.INTL(OFFSET(AJ$4,,-Sens),OFFSET(AJ$4,,-Sens),Chômés)))),IF(OR(AJ$4=Tout_JF_P,NOT(NETWORKDAYS.INTL(AJ$4,AJ$4,Chômés))),"*",Montant),
"")))))),"")</f>
        <v/>
      </c>
      <c r="AK57" s="91" t="str">
        <f t="array" aca="1" ref="AK57" ca="1">IFERROR(IF(AK$4&lt;$D57,"",
IF(AK$4&gt;La_Dernière_Opération,"",
IF(AK$4=La_Dernière_Opération,Montant,
IF(AK$4=$D57,IF(OR(AK$4=Tout_JF_P,NOT(NETWORKDAYS.INTL(AK$4,AK$4,Chômés))),"*",Montant),
IF(_T_E=AK$4,IF(OR(AK$4=Tout_JF_P,NOT(NETWORKDAYS.INTL(AK$4,AK$4,Chômés))),"*",Montant),
IF(AND(OFFSET(AK57,,-Sens)&lt;&gt;"",OR(OFFSET(AK$4,,-Sens)=Tout_JF_P,NOT(NETWORKDAYS.INTL(OFFSET(AK$4,,-Sens),OFFSET(AK$4,,-Sens),Chômés)))),IF(OR(AK$4=Tout_JF_P,NOT(NETWORKDAYS.INTL(AK$4,AK$4,Chômés))),"*",Montant),
"")))))),"")</f>
        <v/>
      </c>
      <c r="AL57" s="91" t="str">
        <f t="array" aca="1" ref="AL57" ca="1">IFERROR(IF(AL$4&lt;$D57,"",
IF(AL$4&gt;La_Dernière_Opération,"",
IF(AL$4=La_Dernière_Opération,Montant,
IF(AL$4=$D57,IF(OR(AL$4=Tout_JF_P,NOT(NETWORKDAYS.INTL(AL$4,AL$4,Chômés))),"*",Montant),
IF(_T_E=AL$4,IF(OR(AL$4=Tout_JF_P,NOT(NETWORKDAYS.INTL(AL$4,AL$4,Chômés))),"*",Montant),
IF(AND(OFFSET(AL57,,-Sens)&lt;&gt;"",OR(OFFSET(AL$4,,-Sens)=Tout_JF_P,NOT(NETWORKDAYS.INTL(OFFSET(AL$4,,-Sens),OFFSET(AL$4,,-Sens),Chômés)))),IF(OR(AL$4=Tout_JF_P,NOT(NETWORKDAYS.INTL(AL$4,AL$4,Chômés))),"*",Montant),
"")))))),"")</f>
        <v/>
      </c>
      <c r="AM57" s="91" t="str">
        <f t="array" aca="1" ref="AM57" ca="1">IFERROR(IF(AM$4&lt;$D57,"",
IF(AM$4&gt;La_Dernière_Opération,"",
IF(AM$4=La_Dernière_Opération,Montant,
IF(AM$4=$D57,IF(OR(AM$4=Tout_JF_P,NOT(NETWORKDAYS.INTL(AM$4,AM$4,Chômés))),"*",Montant),
IF(_T_E=AM$4,IF(OR(AM$4=Tout_JF_P,NOT(NETWORKDAYS.INTL(AM$4,AM$4,Chômés))),"*",Montant),
IF(AND(OFFSET(AM57,,-Sens)&lt;&gt;"",OR(OFFSET(AM$4,,-Sens)=Tout_JF_P,NOT(NETWORKDAYS.INTL(OFFSET(AM$4,,-Sens),OFFSET(AM$4,,-Sens),Chômés)))),IF(OR(AM$4=Tout_JF_P,NOT(NETWORKDAYS.INTL(AM$4,AM$4,Chômés))),"*",Montant),
"")))))),"")</f>
        <v/>
      </c>
      <c r="AN57" s="91" t="str">
        <f t="array" aca="1" ref="AN57" ca="1">IFERROR(IF(AN$4&lt;$D57,"",
IF(AN$4&gt;La_Dernière_Opération,"",
IF(AN$4=La_Dernière_Opération,Montant,
IF(AN$4=$D57,IF(OR(AN$4=Tout_JF_P,NOT(NETWORKDAYS.INTL(AN$4,AN$4,Chômés))),"*",Montant),
IF(_T_E=AN$4,IF(OR(AN$4=Tout_JF_P,NOT(NETWORKDAYS.INTL(AN$4,AN$4,Chômés))),"*",Montant),
IF(AND(OFFSET(AN57,,-Sens)&lt;&gt;"",OR(OFFSET(AN$4,,-Sens)=Tout_JF_P,NOT(NETWORKDAYS.INTL(OFFSET(AN$4,,-Sens),OFFSET(AN$4,,-Sens),Chômés)))),IF(OR(AN$4=Tout_JF_P,NOT(NETWORKDAYS.INTL(AN$4,AN$4,Chômés))),"*",Montant),
"")))))),"")</f>
        <v/>
      </c>
      <c r="AO57" s="91" t="str">
        <f t="array" aca="1" ref="AO57" ca="1">IFERROR(IF(AO$4&lt;$D57,"",
IF(AO$4&gt;La_Dernière_Opération,"",
IF(AO$4=La_Dernière_Opération,Montant,
IF(AO$4=$D57,IF(OR(AO$4=Tout_JF_P,NOT(NETWORKDAYS.INTL(AO$4,AO$4,Chômés))),"*",Montant),
IF(_T_E=AO$4,IF(OR(AO$4=Tout_JF_P,NOT(NETWORKDAYS.INTL(AO$4,AO$4,Chômés))),"*",Montant),
IF(AND(OFFSET(AO57,,-Sens)&lt;&gt;"",OR(OFFSET(AO$4,,-Sens)=Tout_JF_P,NOT(NETWORKDAYS.INTL(OFFSET(AO$4,,-Sens),OFFSET(AO$4,,-Sens),Chômés)))),IF(OR(AO$4=Tout_JF_P,NOT(NETWORKDAYS.INTL(AO$4,AO$4,Chômés))),"*",Montant),
"")))))),"")</f>
        <v/>
      </c>
      <c r="AP57" s="91" t="str">
        <f t="array" aca="1" ref="AP57" ca="1">IFERROR(IF(AP$4&lt;$D57,"",
IF(AP$4&gt;La_Dernière_Opération,"",
IF(AP$4=La_Dernière_Opération,Montant,
IF(AP$4=$D57,IF(OR(AP$4=Tout_JF_P,NOT(NETWORKDAYS.INTL(AP$4,AP$4,Chômés))),"*",Montant),
IF(_T_E=AP$4,IF(OR(AP$4=Tout_JF_P,NOT(NETWORKDAYS.INTL(AP$4,AP$4,Chômés))),"*",Montant),
IF(AND(OFFSET(AP57,,-Sens)&lt;&gt;"",OR(OFFSET(AP$4,,-Sens)=Tout_JF_P,NOT(NETWORKDAYS.INTL(OFFSET(AP$4,,-Sens),OFFSET(AP$4,,-Sens),Chômés)))),IF(OR(AP$4=Tout_JF_P,NOT(NETWORKDAYS.INTL(AP$4,AP$4,Chômés))),"*",Montant),
"")))))),"")</f>
        <v/>
      </c>
      <c r="AQ57" s="91" t="str">
        <f t="array" aca="1" ref="AQ57" ca="1">IFERROR(IF(AQ$4&lt;$D57,"",
IF(AQ$4&gt;La_Dernière_Opération,"",
IF(AQ$4=La_Dernière_Opération,Montant,
IF(AQ$4=$D57,IF(OR(AQ$4=Tout_JF_P,NOT(NETWORKDAYS.INTL(AQ$4,AQ$4,Chômés))),"*",Montant),
IF(_T_E=AQ$4,IF(OR(AQ$4=Tout_JF_P,NOT(NETWORKDAYS.INTL(AQ$4,AQ$4,Chômés))),"*",Montant),
IF(AND(OFFSET(AQ57,,-Sens)&lt;&gt;"",OR(OFFSET(AQ$4,,-Sens)=Tout_JF_P,NOT(NETWORKDAYS.INTL(OFFSET(AQ$4,,-Sens),OFFSET(AQ$4,,-Sens),Chômés)))),IF(OR(AQ$4=Tout_JF_P,NOT(NETWORKDAYS.INTL(AQ$4,AQ$4,Chômés))),"*",Montant),
"")))))),"")</f>
        <v/>
      </c>
      <c r="AR57" s="91" t="str">
        <f t="array" aca="1" ref="AR57" ca="1">IFERROR(IF(AR$4&lt;$D57,"",
IF(AR$4&gt;La_Dernière_Opération,"",
IF(AR$4=La_Dernière_Opération,Montant,
IF(AR$4=$D57,IF(OR(AR$4=Tout_JF_P,NOT(NETWORKDAYS.INTL(AR$4,AR$4,Chômés))),"*",Montant),
IF(_T_E=AR$4,IF(OR(AR$4=Tout_JF_P,NOT(NETWORKDAYS.INTL(AR$4,AR$4,Chômés))),"*",Montant),
IF(AND(OFFSET(AR57,,-Sens)&lt;&gt;"",OR(OFFSET(AR$4,,-Sens)=Tout_JF_P,NOT(NETWORKDAYS.INTL(OFFSET(AR$4,,-Sens),OFFSET(AR$4,,-Sens),Chômés)))),IF(OR(AR$4=Tout_JF_P,NOT(NETWORKDAYS.INTL(AR$4,AR$4,Chômés))),"*",Montant),
"")))))),"")</f>
        <v/>
      </c>
      <c r="AS57" s="91" t="str">
        <f t="array" aca="1" ref="AS57" ca="1">IFERROR(IF(AS$4&lt;$D57,"",
IF(AS$4&gt;La_Dernière_Opération,"",
IF(AS$4=La_Dernière_Opération,Montant,
IF(AS$4=$D57,IF(OR(AS$4=Tout_JF_P,NOT(NETWORKDAYS.INTL(AS$4,AS$4,Chômés))),"*",Montant),
IF(_T_E=AS$4,IF(OR(AS$4=Tout_JF_P,NOT(NETWORKDAYS.INTL(AS$4,AS$4,Chômés))),"*",Montant),
IF(AND(OFFSET(AS57,,-Sens)&lt;&gt;"",OR(OFFSET(AS$4,,-Sens)=Tout_JF_P,NOT(NETWORKDAYS.INTL(OFFSET(AS$4,,-Sens),OFFSET(AS$4,,-Sens),Chômés)))),IF(OR(AS$4=Tout_JF_P,NOT(NETWORKDAYS.INTL(AS$4,AS$4,Chômés))),"*",Montant),
"")))))),"")</f>
        <v/>
      </c>
      <c r="AT57" s="91" t="str">
        <f t="array" aca="1" ref="AT57" ca="1">IFERROR(IF(AT$4&lt;$D57,"",
IF(AT$4&gt;La_Dernière_Opération,"",
IF(AT$4=La_Dernière_Opération,Montant,
IF(AT$4=$D57,IF(OR(AT$4=Tout_JF_P,NOT(NETWORKDAYS.INTL(AT$4,AT$4,Chômés))),"*",Montant),
IF(_T_E=AT$4,IF(OR(AT$4=Tout_JF_P,NOT(NETWORKDAYS.INTL(AT$4,AT$4,Chômés))),"*",Montant),
IF(AND(OFFSET(AT57,,-Sens)&lt;&gt;"",OR(OFFSET(AT$4,,-Sens)=Tout_JF_P,NOT(NETWORKDAYS.INTL(OFFSET(AT$4,,-Sens),OFFSET(AT$4,,-Sens),Chômés)))),IF(OR(AT$4=Tout_JF_P,NOT(NETWORKDAYS.INTL(AT$4,AT$4,Chômés))),"*",Montant),
"")))))),"")</f>
        <v/>
      </c>
      <c r="AU57" s="91" t="str">
        <f t="array" aca="1" ref="AU57" ca="1">IFERROR(IF(AU$4&lt;$D57,"",
IF(AU$4&gt;La_Dernière_Opération,"",
IF(AU$4=La_Dernière_Opération,Montant,
IF(AU$4=$D57,IF(OR(AU$4=Tout_JF_P,NOT(NETWORKDAYS.INTL(AU$4,AU$4,Chômés))),"*",Montant),
IF(_T_E=AU$4,IF(OR(AU$4=Tout_JF_P,NOT(NETWORKDAYS.INTL(AU$4,AU$4,Chômés))),"*",Montant),
IF(AND(OFFSET(AU57,,-Sens)&lt;&gt;"",OR(OFFSET(AU$4,,-Sens)=Tout_JF_P,NOT(NETWORKDAYS.INTL(OFFSET(AU$4,,-Sens),OFFSET(AU$4,,-Sens),Chômés)))),IF(OR(AU$4=Tout_JF_P,NOT(NETWORKDAYS.INTL(AU$4,AU$4,Chômés))),"*",Montant),
"")))))),"")</f>
        <v/>
      </c>
      <c r="AV57" s="91" t="str">
        <f t="array" aca="1" ref="AV57" ca="1">IFERROR(IF(AV$4&lt;$D57,"",
IF(AV$4&gt;La_Dernière_Opération,"",
IF(AV$4=La_Dernière_Opération,Montant,
IF(AV$4=$D57,IF(OR(AV$4=Tout_JF_P,NOT(NETWORKDAYS.INTL(AV$4,AV$4,Chômés))),"*",Montant),
IF(_T_E=AV$4,IF(OR(AV$4=Tout_JF_P,NOT(NETWORKDAYS.INTL(AV$4,AV$4,Chômés))),"*",Montant),
IF(AND(OFFSET(AV57,,-Sens)&lt;&gt;"",OR(OFFSET(AV$4,,-Sens)=Tout_JF_P,NOT(NETWORKDAYS.INTL(OFFSET(AV$4,,-Sens),OFFSET(AV$4,,-Sens),Chômés)))),IF(OR(AV$4=Tout_JF_P,NOT(NETWORKDAYS.INTL(AV$4,AV$4,Chômés))),"*",Montant),
"")))))),"")</f>
        <v/>
      </c>
      <c r="AW57" s="91" t="str">
        <f t="array" aca="1" ref="AW57" ca="1">IFERROR(IF(AW$4&lt;$D57,"",
IF(AW$4&gt;La_Dernière_Opération,"",
IF(AW$4=La_Dernière_Opération,Montant,
IF(AW$4=$D57,IF(OR(AW$4=Tout_JF_P,NOT(NETWORKDAYS.INTL(AW$4,AW$4,Chômés))),"*",Montant),
IF(_T_E=AW$4,IF(OR(AW$4=Tout_JF_P,NOT(NETWORKDAYS.INTL(AW$4,AW$4,Chômés))),"*",Montant),
IF(AND(OFFSET(AW57,,-Sens)&lt;&gt;"",OR(OFFSET(AW$4,,-Sens)=Tout_JF_P,NOT(NETWORKDAYS.INTL(OFFSET(AW$4,,-Sens),OFFSET(AW$4,,-Sens),Chômés)))),IF(OR(AW$4=Tout_JF_P,NOT(NETWORKDAYS.INTL(AW$4,AW$4,Chômés))),"*",Montant),
"")))))),"")</f>
        <v/>
      </c>
      <c r="AX57" s="91" t="str">
        <f t="array" aca="1" ref="AX57" ca="1">IFERROR(IF(AX$4&lt;$D57,"",
IF(AX$4&gt;La_Dernière_Opération,"",
IF(AX$4=La_Dernière_Opération,Montant,
IF(AX$4=$D57,IF(OR(AX$4=Tout_JF_P,NOT(NETWORKDAYS.INTL(AX$4,AX$4,Chômés))),"*",Montant),
IF(_T_E=AX$4,IF(OR(AX$4=Tout_JF_P,NOT(NETWORKDAYS.INTL(AX$4,AX$4,Chômés))),"*",Montant),
IF(AND(OFFSET(AX57,,-Sens)&lt;&gt;"",OR(OFFSET(AX$4,,-Sens)=Tout_JF_P,NOT(NETWORKDAYS.INTL(OFFSET(AX$4,,-Sens),OFFSET(AX$4,,-Sens),Chômés)))),IF(OR(AX$4=Tout_JF_P,NOT(NETWORKDAYS.INTL(AX$4,AX$4,Chômés))),"*",Montant),
"")))))),"")</f>
        <v/>
      </c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  <c r="DT57" s="5"/>
      <c r="DU57" s="5"/>
      <c r="DV57" s="5"/>
      <c r="DW57" s="5"/>
      <c r="DX57" s="5"/>
      <c r="DY57" s="5"/>
      <c r="DZ57" s="5"/>
      <c r="EA57" s="5"/>
      <c r="EB57" s="5"/>
      <c r="EC57" s="5"/>
      <c r="ED57" s="5"/>
      <c r="EE57" s="5"/>
      <c r="EF57" s="5"/>
      <c r="EG57" s="5"/>
      <c r="EH57" s="5"/>
      <c r="EI57" s="5"/>
      <c r="EJ57" s="5"/>
      <c r="EK57" s="5"/>
      <c r="EL57" s="5"/>
      <c r="EM57" s="5"/>
      <c r="EN57" s="5"/>
      <c r="EO57" s="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5"/>
      <c r="FB57" s="5"/>
      <c r="FC57" s="5"/>
      <c r="FD57" s="5"/>
      <c r="FE57" s="5"/>
      <c r="FF57" s="5"/>
      <c r="FG57" s="5"/>
      <c r="FH57" s="5"/>
      <c r="FI57" s="5"/>
      <c r="FJ57" s="5"/>
      <c r="FK57" s="5"/>
      <c r="FL57" s="5"/>
      <c r="FM57" s="5"/>
      <c r="FN57" s="5"/>
      <c r="FO57" s="5"/>
      <c r="FP57" s="5"/>
      <c r="FQ57" s="5"/>
      <c r="FR57" s="5"/>
      <c r="FS57" s="5"/>
      <c r="FT57" s="5"/>
      <c r="FU57" s="5"/>
      <c r="FV57" s="5"/>
      <c r="FW57" s="5"/>
      <c r="FX57" s="5"/>
      <c r="FY57" s="5"/>
      <c r="FZ57" s="5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"/>
      <c r="GX57" s="5"/>
      <c r="GY57" s="5"/>
      <c r="GZ57" s="5"/>
      <c r="HA57" s="5"/>
      <c r="HB57" s="5"/>
      <c r="HC57" s="5"/>
      <c r="HD57" s="5"/>
      <c r="HE57" s="5"/>
      <c r="HF57" s="5"/>
      <c r="HG57" s="5"/>
      <c r="HH57" s="5"/>
      <c r="HI57" s="5"/>
      <c r="HJ57" s="5"/>
      <c r="HK57" s="5"/>
      <c r="HL57" s="5"/>
      <c r="HM57" s="5"/>
      <c r="HN57" s="5"/>
      <c r="HO57" s="5"/>
      <c r="HP57" s="5"/>
      <c r="HQ57" s="5"/>
      <c r="HR57" s="5"/>
      <c r="HS57" s="5"/>
      <c r="HT57" s="5"/>
      <c r="HU57" s="5"/>
      <c r="HV57" s="5"/>
      <c r="HW57" s="5"/>
      <c r="HX57" s="5"/>
      <c r="HY57" s="5"/>
      <c r="HZ57" s="5"/>
      <c r="IA57" s="5"/>
      <c r="IB57" s="5"/>
      <c r="IC57" s="5"/>
      <c r="ID57" s="5"/>
      <c r="IE57" s="5"/>
      <c r="IF57" s="5"/>
      <c r="IG57" s="5"/>
      <c r="IH57" s="5"/>
      <c r="II57" s="5"/>
      <c r="IJ57" s="5"/>
      <c r="IK57" s="5"/>
      <c r="IL57" s="5"/>
      <c r="IM57" s="5"/>
      <c r="IN57" s="5"/>
      <c r="IO57" s="5"/>
      <c r="IP57" s="5"/>
      <c r="IQ57" s="5"/>
      <c r="IR57" s="5"/>
      <c r="IS57" s="5"/>
      <c r="IT57" s="5"/>
      <c r="IU57" s="5"/>
      <c r="IV57" s="5"/>
      <c r="IW57" s="5"/>
      <c r="IX57" s="5"/>
      <c r="IY57" s="5"/>
      <c r="IZ57" s="5"/>
      <c r="JA57" s="5"/>
      <c r="JB57" s="5"/>
      <c r="JC57" s="5"/>
      <c r="JD57" s="5"/>
      <c r="JE57" s="5"/>
      <c r="JF57" s="5"/>
      <c r="JG57" s="5"/>
      <c r="JH57" s="5"/>
      <c r="JI57" s="5"/>
      <c r="JJ57" s="5"/>
      <c r="JK57" s="5"/>
      <c r="JL57" s="5"/>
      <c r="JM57" s="5"/>
      <c r="JN57" s="5"/>
      <c r="JO57" s="5"/>
      <c r="JP57" s="5"/>
      <c r="JQ57" s="5"/>
      <c r="JR57" s="5"/>
      <c r="JS57" s="5"/>
      <c r="JT57" s="5"/>
      <c r="JU57" s="5"/>
      <c r="JV57" s="5"/>
      <c r="JW57" s="5"/>
      <c r="JX57" s="5"/>
      <c r="JY57" s="5"/>
      <c r="JZ57" s="5"/>
      <c r="KA57" s="5"/>
      <c r="KB57" s="5"/>
      <c r="KC57" s="5"/>
      <c r="KD57" s="5"/>
      <c r="KE57" s="5"/>
      <c r="KF57" s="5"/>
      <c r="KG57" s="5"/>
      <c r="KH57" s="5"/>
      <c r="KI57" s="5"/>
      <c r="KJ57" s="5"/>
      <c r="KK57" s="5"/>
      <c r="KL57" s="5"/>
      <c r="KM57" s="5"/>
      <c r="KN57" s="5"/>
      <c r="KO57" s="5"/>
      <c r="KP57" s="5"/>
      <c r="KQ57" s="5"/>
      <c r="KR57" s="5"/>
      <c r="KS57" s="5"/>
      <c r="KT57" s="5"/>
      <c r="KU57" s="5"/>
      <c r="KV57" s="5"/>
      <c r="KW57" s="5"/>
      <c r="KX57" s="5"/>
      <c r="KY57" s="5"/>
      <c r="KZ57" s="5"/>
      <c r="LA57" s="5"/>
      <c r="LB57" s="5"/>
      <c r="LC57" s="5"/>
      <c r="LD57" s="5"/>
      <c r="LE57" s="5"/>
      <c r="LF57" s="5"/>
      <c r="LG57" s="5"/>
      <c r="LH57" s="5"/>
      <c r="LI57" s="5"/>
      <c r="LJ57" s="5"/>
      <c r="LK57" s="5"/>
      <c r="LL57" s="5"/>
      <c r="LM57" s="5"/>
      <c r="LN57" s="5"/>
      <c r="LO57" s="5"/>
      <c r="LP57" s="5"/>
      <c r="LQ57" s="5"/>
      <c r="LR57" s="5"/>
      <c r="LS57" s="5"/>
      <c r="LT57" s="5"/>
      <c r="LU57" s="5"/>
      <c r="LV57" s="5"/>
      <c r="LW57" s="5"/>
      <c r="LX57" s="5"/>
      <c r="LY57" s="5"/>
      <c r="LZ57" s="5"/>
      <c r="MA57" s="5"/>
      <c r="MB57" s="5"/>
      <c r="MC57" s="5"/>
      <c r="MD57" s="5"/>
      <c r="ME57" s="5"/>
      <c r="MF57" s="5"/>
      <c r="MG57" s="5"/>
      <c r="MH57" s="5"/>
      <c r="MI57" s="5"/>
      <c r="MJ57" s="5"/>
      <c r="MK57" s="5"/>
      <c r="ML57" s="5"/>
      <c r="MM57" s="5"/>
      <c r="MN57" s="5"/>
      <c r="MO57" s="5"/>
      <c r="MP57" s="5"/>
      <c r="MQ57" s="5"/>
      <c r="MR57" s="5"/>
      <c r="MS57" s="5"/>
      <c r="MT57" s="5"/>
      <c r="MU57" s="5"/>
      <c r="MV57" s="5"/>
      <c r="MW57" s="5"/>
      <c r="MX57" s="5"/>
      <c r="MY57" s="5"/>
      <c r="MZ57" s="5"/>
      <c r="NA57" s="5"/>
      <c r="NB57" s="5"/>
      <c r="NC57" s="5"/>
      <c r="ND57" s="5"/>
      <c r="NE57" s="5"/>
      <c r="NF57" s="5"/>
      <c r="NG57" s="5"/>
      <c r="NH57" s="5"/>
      <c r="NI57" s="5"/>
      <c r="NJ57" s="5"/>
      <c r="NK57" s="5"/>
      <c r="NL57" s="5"/>
      <c r="NM57" s="5"/>
      <c r="NN57" s="5"/>
      <c r="NO57" s="5"/>
      <c r="NP57" s="5"/>
      <c r="NQ57" s="5"/>
      <c r="NR57" s="5"/>
      <c r="NS57" s="5"/>
      <c r="NT57" s="5"/>
      <c r="NU57" s="5"/>
      <c r="NV57" s="5"/>
      <c r="NW57" s="5"/>
      <c r="NX57" s="5"/>
      <c r="NY57" s="5"/>
      <c r="NZ57" s="5"/>
      <c r="OA57" s="5"/>
      <c r="OB57" s="5"/>
      <c r="OC57" s="5"/>
      <c r="OD57" s="5"/>
      <c r="OE57" s="5"/>
      <c r="OF57" s="5"/>
      <c r="OG57" s="5"/>
      <c r="OH57" s="5"/>
      <c r="OI57" s="5"/>
      <c r="OJ57" s="5"/>
      <c r="OK57" s="5"/>
      <c r="OL57" s="5"/>
      <c r="OM57" s="5"/>
      <c r="ON57" s="5"/>
      <c r="OO57" s="5"/>
      <c r="OP57" s="5"/>
      <c r="OQ57" s="5"/>
      <c r="OR57" s="5"/>
      <c r="OS57" s="5"/>
      <c r="OT57" s="5"/>
      <c r="OU57" s="5"/>
      <c r="OV57" s="5"/>
      <c r="OW57" s="5"/>
      <c r="OX57" s="5"/>
      <c r="OY57" s="5"/>
      <c r="OZ57" s="5"/>
      <c r="PA57" s="5"/>
      <c r="PB57" s="5"/>
      <c r="PC57" s="5"/>
      <c r="PD57" s="5"/>
      <c r="PE57" s="5"/>
      <c r="PF57" s="5"/>
      <c r="PG57" s="5"/>
      <c r="PH57" s="5"/>
      <c r="PI57" s="5"/>
      <c r="PJ57" s="5"/>
      <c r="PK57" s="5"/>
      <c r="PL57" s="5"/>
      <c r="PM57" s="5"/>
      <c r="PN57" s="5"/>
      <c r="PO57" s="5"/>
      <c r="PP57" s="5"/>
      <c r="PQ57" s="5"/>
      <c r="PR57" s="5"/>
      <c r="PS57" s="5"/>
      <c r="PT57" s="5"/>
      <c r="PU57" s="5"/>
      <c r="PV57" s="5"/>
      <c r="PW57" s="5"/>
      <c r="PX57" s="5"/>
      <c r="PY57" s="5"/>
      <c r="PZ57" s="5"/>
      <c r="QA57" s="5"/>
      <c r="QB57" s="5"/>
      <c r="QC57" s="5"/>
      <c r="QD57" s="5"/>
      <c r="QE57" s="5"/>
      <c r="QF57" s="5"/>
      <c r="QG57" s="5"/>
      <c r="QH57" s="5"/>
      <c r="QI57" s="5"/>
      <c r="QJ57" s="5"/>
      <c r="QK57" s="5"/>
      <c r="QL57" s="5"/>
      <c r="QM57" s="5"/>
      <c r="QN57" s="5"/>
      <c r="QO57" s="5"/>
      <c r="QP57" s="5"/>
      <c r="QQ57" s="5"/>
      <c r="QR57" s="5"/>
      <c r="QS57" s="5"/>
      <c r="QT57" s="5"/>
      <c r="QU57" s="5"/>
      <c r="QV57" s="5"/>
      <c r="QW57" s="5"/>
      <c r="QX57" s="5"/>
      <c r="QY57" s="5"/>
      <c r="QZ57" s="5"/>
      <c r="RA57" s="5"/>
      <c r="RB57" s="5"/>
      <c r="RC57" s="5"/>
      <c r="RD57" s="5"/>
      <c r="RE57" s="5"/>
      <c r="RF57" s="5"/>
      <c r="RG57" s="5"/>
      <c r="RH57" s="5"/>
      <c r="RI57" s="5"/>
      <c r="RJ57" s="5"/>
      <c r="RK57" s="5"/>
      <c r="RL57" s="5"/>
      <c r="RM57" s="5"/>
      <c r="RN57" s="5"/>
      <c r="RO57" s="5"/>
      <c r="RP57" s="5"/>
      <c r="RQ57" s="5"/>
      <c r="RR57" s="5"/>
      <c r="RS57" s="5"/>
      <c r="RT57" s="5"/>
      <c r="RU57" s="5"/>
      <c r="RV57" s="5"/>
      <c r="RW57" s="5"/>
      <c r="RX57" s="5"/>
      <c r="RY57" s="5"/>
      <c r="RZ57" s="5"/>
      <c r="SA57" s="5"/>
      <c r="SB57" s="5"/>
      <c r="SC57" s="5"/>
      <c r="SD57" s="5"/>
      <c r="SE57" s="5"/>
      <c r="SF57" s="5"/>
      <c r="SG57" s="5"/>
      <c r="SH57" s="5"/>
      <c r="SI57" s="5"/>
      <c r="SJ57" s="5"/>
      <c r="SK57" s="5"/>
      <c r="SL57" s="5"/>
      <c r="SM57" s="5"/>
      <c r="SN57" s="5"/>
      <c r="SO57" s="5"/>
      <c r="SP57" s="5"/>
      <c r="SQ57" s="5"/>
      <c r="SR57" s="5"/>
      <c r="SS57" s="5"/>
      <c r="ST57" s="5"/>
      <c r="SU57" s="5"/>
      <c r="SV57" s="5"/>
      <c r="SW57" s="5"/>
      <c r="SX57" s="5"/>
      <c r="SY57" s="5"/>
      <c r="SZ57" s="5"/>
      <c r="TA57" s="5"/>
      <c r="TB57" s="5"/>
      <c r="TC57" s="5"/>
      <c r="TD57" s="5"/>
      <c r="TE57" s="5"/>
      <c r="TF57" s="5"/>
      <c r="TG57" s="5"/>
      <c r="TH57" s="5"/>
      <c r="TI57" s="5"/>
      <c r="TJ57" s="5"/>
      <c r="TK57" s="5"/>
      <c r="TL57" s="5"/>
      <c r="TM57" s="5"/>
      <c r="TN57" s="5"/>
      <c r="TO57" s="5"/>
      <c r="TP57" s="5"/>
      <c r="TQ57" s="5"/>
      <c r="TR57" s="5"/>
      <c r="TS57" s="5"/>
      <c r="TT57" s="5"/>
      <c r="TU57" s="5"/>
      <c r="TV57" s="5"/>
      <c r="TW57" s="5"/>
      <c r="TX57" s="5"/>
      <c r="TY57" s="5"/>
      <c r="TZ57" s="5"/>
      <c r="UA57" s="5"/>
      <c r="UB57" s="5"/>
      <c r="UC57" s="5"/>
      <c r="UD57" s="5"/>
      <c r="UE57" s="5"/>
      <c r="UF57" s="5"/>
      <c r="UG57" s="5"/>
      <c r="UH57" s="5"/>
      <c r="UI57" s="5"/>
      <c r="UJ57" s="5"/>
      <c r="UK57" s="5"/>
      <c r="UL57" s="5"/>
      <c r="UM57" s="5"/>
      <c r="UN57" s="5"/>
      <c r="UO57" s="5"/>
      <c r="UP57" s="5"/>
      <c r="UQ57" s="5"/>
      <c r="UR57" s="5"/>
      <c r="US57" s="5"/>
      <c r="UT57" s="5"/>
      <c r="UU57" s="5"/>
      <c r="UV57" s="5"/>
      <c r="UW57" s="5"/>
      <c r="UX57" s="5"/>
      <c r="UY57" s="5"/>
      <c r="UZ57" s="5"/>
      <c r="VA57" s="5"/>
      <c r="VB57" s="5"/>
      <c r="VC57" s="5"/>
      <c r="VD57" s="5"/>
      <c r="VE57" s="5"/>
      <c r="VF57" s="5"/>
      <c r="VG57" s="5"/>
      <c r="VH57" s="5"/>
      <c r="VI57" s="5"/>
      <c r="VJ57" s="5"/>
      <c r="VK57" s="5"/>
      <c r="VL57" s="5"/>
      <c r="VM57" s="5"/>
      <c r="VN57" s="5"/>
      <c r="VO57" s="5"/>
      <c r="VP57" s="5"/>
      <c r="VQ57" s="5"/>
      <c r="VR57" s="5"/>
      <c r="VS57" s="5"/>
      <c r="VT57" s="5"/>
      <c r="VU57" s="5"/>
      <c r="VV57" s="5"/>
      <c r="VW57" s="5"/>
      <c r="VX57" s="5"/>
      <c r="VY57" s="5"/>
      <c r="VZ57" s="5"/>
      <c r="WA57" s="5"/>
      <c r="WB57" s="5"/>
      <c r="WC57" s="5"/>
      <c r="WD57" s="5"/>
      <c r="WE57" s="5"/>
      <c r="WF57" s="5"/>
      <c r="WG57" s="5"/>
      <c r="WH57" s="5"/>
      <c r="WI57" s="5"/>
      <c r="WJ57" s="5"/>
      <c r="WK57" s="5"/>
      <c r="WL57" s="5"/>
      <c r="WM57" s="5"/>
      <c r="WN57" s="5"/>
      <c r="WO57" s="5"/>
      <c r="WP57" s="5"/>
      <c r="WQ57" s="5"/>
      <c r="WR57" s="5"/>
      <c r="WS57" s="5"/>
      <c r="WT57" s="5"/>
      <c r="WU57" s="5"/>
      <c r="WV57" s="5"/>
      <c r="WW57" s="5"/>
      <c r="WX57" s="5"/>
      <c r="WY57" s="5"/>
      <c r="WZ57" s="5"/>
      <c r="XA57" s="5"/>
      <c r="XB57" s="5"/>
      <c r="XC57" s="5"/>
      <c r="XD57" s="5"/>
      <c r="XE57" s="5"/>
      <c r="XF57" s="5"/>
      <c r="XG57" s="5"/>
      <c r="XH57" s="5"/>
      <c r="XI57" s="5"/>
      <c r="XJ57" s="5"/>
      <c r="XK57" s="5"/>
      <c r="XL57" s="5"/>
      <c r="XM57" s="5"/>
      <c r="XN57" s="5"/>
      <c r="XO57" s="5"/>
      <c r="XP57" s="5"/>
      <c r="XQ57" s="5"/>
      <c r="XR57" s="5"/>
      <c r="XS57" s="5"/>
      <c r="XT57" s="5"/>
      <c r="XU57" s="5"/>
      <c r="XV57" s="5"/>
      <c r="XW57" s="5"/>
      <c r="XX57" s="5"/>
      <c r="XY57" s="5"/>
      <c r="XZ57" s="5"/>
      <c r="YA57" s="5"/>
      <c r="YB57" s="5"/>
      <c r="YC57" s="5"/>
      <c r="YD57" s="5"/>
      <c r="YE57" s="5"/>
      <c r="YF57" s="5"/>
      <c r="YG57" s="5"/>
      <c r="YH57" s="5"/>
      <c r="YI57" s="5"/>
      <c r="YJ57" s="5"/>
      <c r="YK57" s="5"/>
      <c r="YL57" s="5"/>
      <c r="YM57" s="5"/>
      <c r="YN57" s="5"/>
      <c r="YO57" s="5"/>
      <c r="YP57" s="5"/>
      <c r="YQ57" s="5"/>
      <c r="YR57" s="5"/>
      <c r="YS57" s="5"/>
      <c r="YT57" s="5"/>
      <c r="YU57" s="5"/>
      <c r="YV57" s="5"/>
      <c r="YW57" s="5"/>
      <c r="YX57" s="5"/>
      <c r="YY57" s="5"/>
      <c r="YZ57" s="5"/>
      <c r="ZA57" s="5"/>
      <c r="ZB57" s="5"/>
      <c r="ZC57" s="5"/>
      <c r="ZD57" s="5"/>
      <c r="ZE57" s="5"/>
      <c r="ZF57" s="5"/>
      <c r="ZG57" s="5"/>
      <c r="ZH57" s="5"/>
      <c r="ZI57" s="5"/>
      <c r="ZJ57" s="5"/>
      <c r="ZK57" s="5"/>
      <c r="ZL57" s="5"/>
      <c r="ZM57" s="5"/>
      <c r="ZN57" s="5"/>
      <c r="ZO57" s="5"/>
      <c r="ZP57" s="5"/>
      <c r="ZQ57" s="5"/>
      <c r="ZR57" s="5"/>
      <c r="ZS57" s="5"/>
      <c r="ZT57" s="5"/>
      <c r="ZU57" s="5"/>
      <c r="ZV57" s="5"/>
      <c r="ZW57" s="5"/>
      <c r="ZX57" s="5"/>
      <c r="ZY57" s="5"/>
      <c r="ZZ57" s="5"/>
    </row>
    <row r="58" spans="1:702" ht="26.25" x14ac:dyDescent="0.25">
      <c r="A58" s="61" t="s">
        <v>165</v>
      </c>
      <c r="B58" s="44" t="s">
        <v>110</v>
      </c>
      <c r="C58" s="35"/>
      <c r="D58" s="56">
        <v>43878</v>
      </c>
      <c r="E58" s="30" t="s">
        <v>57</v>
      </c>
      <c r="F58" s="30">
        <v>10000</v>
      </c>
      <c r="G58" s="35"/>
      <c r="H58" s="56">
        <f t="array" aca="1" ref="H58" ca="1">IF(OR($D58=Fériés,$D58=Ponts,NOT(NETWORKDAYS.INTL($D58,$D58,Chômés))),"Erreur de",IF($D58="","Absence de",IFERROR(
IF($I58="Terminé","Opération",
IF(TODAY()&lt;=$D58,$D58,
IF($I58&lt;WORKDAY.INTL(Prochaine_Echéance,IF(OR(WORKDAY.INTL(Prochaine_Echéance,0,Chômés,Tout_JF_P)=Tout_JF_P),1,0)*Sens,Chômés,Tout_JF_P),
$I58,
WORKDAY.INTL(Prochaine_Echéance,IF(OR(WORKDAY.INTL(Prochaine_Echéance,0,Chômés,Tout_JF_P)=Tout_JF_P),1,0)*Sens,Chômés,Tout_JF_P))
)),
IF($D58="","Absence de","Erreur de"))))</f>
        <v>44244</v>
      </c>
      <c r="I58" s="60" t="str">
        <f t="array" aca="1" ref="I58" ca="1">IF(OR($D58=Fériés,$D58=Ponts,NOT(NETWORKDAYS.INTL($D58,$D58,Chômés))),"date de début",IFERROR(
IF(La_Dernière_Opération&gt;EDATE($D58,100),"Perpétuel",
IF(La_Dernière_Opération&lt;TODAY(),"Terminé",La_Dernière_Opération)),IF(AND(ISNUMBER($D58),$E58=""),"périodicité","date de début")))</f>
        <v>date de début</v>
      </c>
      <c r="J58" s="40" t="str">
        <f t="array" aca="1" ref="J58" ca="1">IFERROR(IF(J$4&lt;$D58,"",
IF(J$4&gt;La_Dernière_Opération,"",
IF(J$4=La_Dernière_Opération,Montant,
IF(J$4=$D58,IF(OR(J$4=Tout_JF_P,NOT(NETWORKDAYS.INTL(J$4,J$4,Chômés))),"*",Montant),
IF(_T_E=J$4,IF(OR(J$4=Tout_JF_P,NOT(NETWORKDAYS.INTL(J$4,J$4,Chômés))),"*",Montant),
IF(AND(OFFSET(J58,,-Sens)&lt;&gt;"",OR(OFFSET(J$4,,-Sens)=Tout_JF_P,NOT(NETWORKDAYS.INTL(OFFSET(J$4,,-Sens),OFFSET(J$4,,-Sens),Chômés)))),IF(OR(J$4=Tout_JF_P,NOT(NETWORKDAYS.INTL(J$4,J$4,Chômés))),"*",Montant),
"")))))),"")</f>
        <v/>
      </c>
      <c r="K58" s="40" t="str">
        <f t="array" aca="1" ref="K58" ca="1">IFERROR(IF(K$4&lt;$D58,"",
IF(K$4&gt;La_Dernière_Opération,"",
IF(K$4=La_Dernière_Opération,Montant,
IF(K$4=$D58,IF(OR(K$4=Tout_JF_P,NOT(NETWORKDAYS.INTL(K$4,K$4,Chômés))),"*",Montant),
IF(_T_E=K$4,IF(OR(K$4=Tout_JF_P,NOT(NETWORKDAYS.INTL(K$4,K$4,Chômés))),"*",Montant),
IF(AND(OFFSET(K58,,-Sens)&lt;&gt;"",OR(OFFSET(K$4,,-Sens)=Tout_JF_P,NOT(NETWORKDAYS.INTL(OFFSET(K$4,,-Sens),OFFSET(K$4,,-Sens),Chômés)))),IF(OR(K$4=Tout_JF_P,NOT(NETWORKDAYS.INTL(K$4,K$4,Chômés))),"*",Montant),
"")))))),"")</f>
        <v/>
      </c>
      <c r="L58" s="40" t="str">
        <f t="array" aca="1" ref="L58" ca="1">IFERROR(IF(L$4&lt;$D58,"",
IF(L$4&gt;La_Dernière_Opération,"",
IF(L$4=La_Dernière_Opération,Montant,
IF(L$4=$D58,IF(OR(L$4=Tout_JF_P,NOT(NETWORKDAYS.INTL(L$4,L$4,Chômés))),"*",Montant),
IF(_T_E=L$4,IF(OR(L$4=Tout_JF_P,NOT(NETWORKDAYS.INTL(L$4,L$4,Chômés))),"*",Montant),
IF(AND(OFFSET(L58,,-Sens)&lt;&gt;"",OR(OFFSET(L$4,,-Sens)=Tout_JF_P,NOT(NETWORKDAYS.INTL(OFFSET(L$4,,-Sens),OFFSET(L$4,,-Sens),Chômés)))),IF(OR(L$4=Tout_JF_P,NOT(NETWORKDAYS.INTL(L$4,L$4,Chômés))),"*",Montant),
"")))))),"")</f>
        <v/>
      </c>
      <c r="M58" s="40" t="str">
        <f t="array" aca="1" ref="M58" ca="1">IFERROR(IF(M$4&lt;$D58,"",
IF(M$4&gt;La_Dernière_Opération,"",
IF(M$4=La_Dernière_Opération,Montant,
IF(M$4=$D58,IF(OR(M$4=Tout_JF_P,NOT(NETWORKDAYS.INTL(M$4,M$4,Chômés))),"*",Montant),
IF(_T_E=M$4,IF(OR(M$4=Tout_JF_P,NOT(NETWORKDAYS.INTL(M$4,M$4,Chômés))),"*",Montant),
IF(AND(OFFSET(M58,,-Sens)&lt;&gt;"",OR(OFFSET(M$4,,-Sens)=Tout_JF_P,NOT(NETWORKDAYS.INTL(OFFSET(M$4,,-Sens),OFFSET(M$4,,-Sens),Chômés)))),IF(OR(M$4=Tout_JF_P,NOT(NETWORKDAYS.INTL(M$4,M$4,Chômés))),"*",Montant),
"")))))),"")</f>
        <v/>
      </c>
      <c r="N58" s="40" t="str">
        <f t="array" aca="1" ref="N58" ca="1">IFERROR(IF(N$4&lt;$D58,"",
IF(N$4&gt;La_Dernière_Opération,"",
IF(N$4=La_Dernière_Opération,Montant,
IF(N$4=$D58,IF(OR(N$4=Tout_JF_P,NOT(NETWORKDAYS.INTL(N$4,N$4,Chômés))),"*",Montant),
IF(_T_E=N$4,IF(OR(N$4=Tout_JF_P,NOT(NETWORKDAYS.INTL(N$4,N$4,Chômés))),"*",Montant),
IF(AND(OFFSET(N58,,-Sens)&lt;&gt;"",OR(OFFSET(N$4,,-Sens)=Tout_JF_P,NOT(NETWORKDAYS.INTL(OFFSET(N$4,,-Sens),OFFSET(N$4,,-Sens),Chômés)))),IF(OR(N$4=Tout_JF_P,NOT(NETWORKDAYS.INTL(N$4,N$4,Chômés))),"*",Montant),
"")))))),"")</f>
        <v/>
      </c>
      <c r="O58" s="40" t="str">
        <f t="array" aca="1" ref="O58" ca="1">IFERROR(IF(O$4&lt;$D58,"",
IF(O$4&gt;La_Dernière_Opération,"",
IF(O$4=La_Dernière_Opération,Montant,
IF(O$4=$D58,IF(OR(O$4=Tout_JF_P,NOT(NETWORKDAYS.INTL(O$4,O$4,Chômés))),"*",Montant),
IF(_T_E=O$4,IF(OR(O$4=Tout_JF_P,NOT(NETWORKDAYS.INTL(O$4,O$4,Chômés))),"*",Montant),
IF(AND(OFFSET(O58,,-Sens)&lt;&gt;"",OR(OFFSET(O$4,,-Sens)=Tout_JF_P,NOT(NETWORKDAYS.INTL(OFFSET(O$4,,-Sens),OFFSET(O$4,,-Sens),Chômés)))),IF(OR(O$4=Tout_JF_P,NOT(NETWORKDAYS.INTL(O$4,O$4,Chômés))),"*",Montant),
"")))))),"")</f>
        <v/>
      </c>
      <c r="P58" s="40" t="str">
        <f t="array" aca="1" ref="P58" ca="1">IFERROR(IF(P$4&lt;$D58,"",
IF(P$4&gt;La_Dernière_Opération,"",
IF(P$4=La_Dernière_Opération,Montant,
IF(P$4=$D58,IF(OR(P$4=Tout_JF_P,NOT(NETWORKDAYS.INTL(P$4,P$4,Chômés))),"*",Montant),
IF(_T_E=P$4,IF(OR(P$4=Tout_JF_P,NOT(NETWORKDAYS.INTL(P$4,P$4,Chômés))),"*",Montant),
IF(AND(OFFSET(P58,,-Sens)&lt;&gt;"",OR(OFFSET(P$4,,-Sens)=Tout_JF_P,NOT(NETWORKDAYS.INTL(OFFSET(P$4,,-Sens),OFFSET(P$4,,-Sens),Chômés)))),IF(OR(P$4=Tout_JF_P,NOT(NETWORKDAYS.INTL(P$4,P$4,Chômés))),"*",Montant),
"")))))),"")</f>
        <v/>
      </c>
      <c r="Q58" s="40" t="str">
        <f t="array" aca="1" ref="Q58" ca="1">IFERROR(IF(Q$4&lt;$D58,"",
IF(Q$4&gt;La_Dernière_Opération,"",
IF(Q$4=La_Dernière_Opération,Montant,
IF(Q$4=$D58,IF(OR(Q$4=Tout_JF_P,NOT(NETWORKDAYS.INTL(Q$4,Q$4,Chômés))),"*",Montant),
IF(_T_E=Q$4,IF(OR(Q$4=Tout_JF_P,NOT(NETWORKDAYS.INTL(Q$4,Q$4,Chômés))),"*",Montant),
IF(AND(OFFSET(Q58,,-Sens)&lt;&gt;"",OR(OFFSET(Q$4,,-Sens)=Tout_JF_P,NOT(NETWORKDAYS.INTL(OFFSET(Q$4,,-Sens),OFFSET(Q$4,,-Sens),Chômés)))),IF(OR(Q$4=Tout_JF_P,NOT(NETWORKDAYS.INTL(Q$4,Q$4,Chômés))),"*",Montant),
"")))))),"")</f>
        <v/>
      </c>
      <c r="R58" s="91" t="str">
        <f t="array" aca="1" ref="R58" ca="1">IFERROR(IF(R$4&lt;$D58,"",
IF(R$4&gt;La_Dernière_Opération,"",
IF(R$4=La_Dernière_Opération,Montant,
IF(R$4=$D58,IF(OR(R$4=Tout_JF_P,NOT(NETWORKDAYS.INTL(R$4,R$4,Chômés))),"*",Montant),
IF(_T_E=R$4,IF(OR(R$4=Tout_JF_P,NOT(NETWORKDAYS.INTL(R$4,R$4,Chômés))),"*",Montant),
IF(AND(OFFSET(R58,,-Sens)&lt;&gt;"",OR(OFFSET(R$4,,-Sens)=Tout_JF_P,NOT(NETWORKDAYS.INTL(OFFSET(R$4,,-Sens),OFFSET(R$4,,-Sens),Chômés)))),IF(OR(R$4=Tout_JF_P,NOT(NETWORKDAYS.INTL(R$4,R$4,Chômés))),"*",Montant),
"")))))),"")</f>
        <v/>
      </c>
      <c r="S58" s="91" t="str">
        <f t="array" aca="1" ref="S58" ca="1">IFERROR(IF(S$4&lt;$D58,"",
IF(S$4&gt;La_Dernière_Opération,"",
IF(S$4=La_Dernière_Opération,Montant,
IF(S$4=$D58,IF(OR(S$4=Tout_JF_P,NOT(NETWORKDAYS.INTL(S$4,S$4,Chômés))),"*",Montant),
IF(_T_E=S$4,IF(OR(S$4=Tout_JF_P,NOT(NETWORKDAYS.INTL(S$4,S$4,Chômés))),"*",Montant),
IF(AND(OFFSET(S58,,-Sens)&lt;&gt;"",OR(OFFSET(S$4,,-Sens)=Tout_JF_P,NOT(NETWORKDAYS.INTL(OFFSET(S$4,,-Sens),OFFSET(S$4,,-Sens),Chômés)))),IF(OR(S$4=Tout_JF_P,NOT(NETWORKDAYS.INTL(S$4,S$4,Chômés))),"*",Montant),
"")))))),"")</f>
        <v/>
      </c>
      <c r="T58" s="91" t="str">
        <f t="array" aca="1" ref="T58" ca="1">IFERROR(IF(T$4&lt;$D58,"",
IF(T$4&gt;La_Dernière_Opération,"",
IF(T$4=La_Dernière_Opération,Montant,
IF(T$4=$D58,IF(OR(T$4=Tout_JF_P,NOT(NETWORKDAYS.INTL(T$4,T$4,Chômés))),"*",Montant),
IF(_T_E=T$4,IF(OR(T$4=Tout_JF_P,NOT(NETWORKDAYS.INTL(T$4,T$4,Chômés))),"*",Montant),
IF(AND(OFFSET(T58,,-Sens)&lt;&gt;"",OR(OFFSET(T$4,,-Sens)=Tout_JF_P,NOT(NETWORKDAYS.INTL(OFFSET(T$4,,-Sens),OFFSET(T$4,,-Sens),Chômés)))),IF(OR(T$4=Tout_JF_P,NOT(NETWORKDAYS.INTL(T$4,T$4,Chômés))),"*",Montant),
"")))))),"")</f>
        <v/>
      </c>
      <c r="U58" s="91" t="str">
        <f t="array" aca="1" ref="U58" ca="1">IFERROR(IF(U$4&lt;$D58,"",
IF(U$4&gt;La_Dernière_Opération,"",
IF(U$4=La_Dernière_Opération,Montant,
IF(U$4=$D58,IF(OR(U$4=Tout_JF_P,NOT(NETWORKDAYS.INTL(U$4,U$4,Chômés))),"*",Montant),
IF(_T_E=U$4,IF(OR(U$4=Tout_JF_P,NOT(NETWORKDAYS.INTL(U$4,U$4,Chômés))),"*",Montant),
IF(AND(OFFSET(U58,,-Sens)&lt;&gt;"",OR(OFFSET(U$4,,-Sens)=Tout_JF_P,NOT(NETWORKDAYS.INTL(OFFSET(U$4,,-Sens),OFFSET(U$4,,-Sens),Chômés)))),IF(OR(U$4=Tout_JF_P,NOT(NETWORKDAYS.INTL(U$4,U$4,Chômés))),"*",Montant),
"")))))),"")</f>
        <v/>
      </c>
      <c r="V58" s="91" t="str">
        <f t="array" aca="1" ref="V58" ca="1">IFERROR(IF(V$4&lt;$D58,"",
IF(V$4&gt;La_Dernière_Opération,"",
IF(V$4=La_Dernière_Opération,Montant,
IF(V$4=$D58,IF(OR(V$4=Tout_JF_P,NOT(NETWORKDAYS.INTL(V$4,V$4,Chômés))),"*",Montant),
IF(_T_E=V$4,IF(OR(V$4=Tout_JF_P,NOT(NETWORKDAYS.INTL(V$4,V$4,Chômés))),"*",Montant),
IF(AND(OFFSET(V58,,-Sens)&lt;&gt;"",OR(OFFSET(V$4,,-Sens)=Tout_JF_P,NOT(NETWORKDAYS.INTL(OFFSET(V$4,,-Sens),OFFSET(V$4,,-Sens),Chômés)))),IF(OR(V$4=Tout_JF_P,NOT(NETWORKDAYS.INTL(V$4,V$4,Chômés))),"*",Montant),
"")))))),"")</f>
        <v/>
      </c>
      <c r="W58" s="91" t="str">
        <f t="array" aca="1" ref="W58" ca="1">IFERROR(IF(W$4&lt;$D58,"",
IF(W$4&gt;La_Dernière_Opération,"",
IF(W$4=La_Dernière_Opération,Montant,
IF(W$4=$D58,IF(OR(W$4=Tout_JF_P,NOT(NETWORKDAYS.INTL(W$4,W$4,Chômés))),"*",Montant),
IF(_T_E=W$4,IF(OR(W$4=Tout_JF_P,NOT(NETWORKDAYS.INTL(W$4,W$4,Chômés))),"*",Montant),
IF(AND(OFFSET(W58,,-Sens)&lt;&gt;"",OR(OFFSET(W$4,,-Sens)=Tout_JF_P,NOT(NETWORKDAYS.INTL(OFFSET(W$4,,-Sens),OFFSET(W$4,,-Sens),Chômés)))),IF(OR(W$4=Tout_JF_P,NOT(NETWORKDAYS.INTL(W$4,W$4,Chômés))),"*",Montant),
"")))))),"")</f>
        <v/>
      </c>
      <c r="X58" s="91" t="str">
        <f t="array" aca="1" ref="X58" ca="1">IFERROR(IF(X$4&lt;$D58,"",
IF(X$4&gt;La_Dernière_Opération,"",
IF(X$4=La_Dernière_Opération,Montant,
IF(X$4=$D58,IF(OR(X$4=Tout_JF_P,NOT(NETWORKDAYS.INTL(X$4,X$4,Chômés))),"*",Montant),
IF(_T_E=X$4,IF(OR(X$4=Tout_JF_P,NOT(NETWORKDAYS.INTL(X$4,X$4,Chômés))),"*",Montant),
IF(AND(OFFSET(X58,,-Sens)&lt;&gt;"",OR(OFFSET(X$4,,-Sens)=Tout_JF_P,NOT(NETWORKDAYS.INTL(OFFSET(X$4,,-Sens),OFFSET(X$4,,-Sens),Chômés)))),IF(OR(X$4=Tout_JF_P,NOT(NETWORKDAYS.INTL(X$4,X$4,Chômés))),"*",Montant),
"")))))),"")</f>
        <v/>
      </c>
      <c r="Y58" s="91" t="str">
        <f t="array" aca="1" ref="Y58" ca="1">IFERROR(IF(Y$4&lt;$D58,"",
IF(Y$4&gt;La_Dernière_Opération,"",
IF(Y$4=La_Dernière_Opération,Montant,
IF(Y$4=$D58,IF(OR(Y$4=Tout_JF_P,NOT(NETWORKDAYS.INTL(Y$4,Y$4,Chômés))),"*",Montant),
IF(_T_E=Y$4,IF(OR(Y$4=Tout_JF_P,NOT(NETWORKDAYS.INTL(Y$4,Y$4,Chômés))),"*",Montant),
IF(AND(OFFSET(Y58,,-Sens)&lt;&gt;"",OR(OFFSET(Y$4,,-Sens)=Tout_JF_P,NOT(NETWORKDAYS.INTL(OFFSET(Y$4,,-Sens),OFFSET(Y$4,,-Sens),Chômés)))),IF(OR(Y$4=Tout_JF_P,NOT(NETWORKDAYS.INTL(Y$4,Y$4,Chômés))),"*",Montant),
"")))))),"")</f>
        <v/>
      </c>
      <c r="Z58" s="91" t="str">
        <f t="array" aca="1" ref="Z58" ca="1">IFERROR(IF(Z$4&lt;$D58,"",
IF(Z$4&gt;La_Dernière_Opération,"",
IF(Z$4=La_Dernière_Opération,Montant,
IF(Z$4=$D58,IF(OR(Z$4=Tout_JF_P,NOT(NETWORKDAYS.INTL(Z$4,Z$4,Chômés))),"*",Montant),
IF(_T_E=Z$4,IF(OR(Z$4=Tout_JF_P,NOT(NETWORKDAYS.INTL(Z$4,Z$4,Chômés))),"*",Montant),
IF(AND(OFFSET(Z58,,-Sens)&lt;&gt;"",OR(OFFSET(Z$4,,-Sens)=Tout_JF_P,NOT(NETWORKDAYS.INTL(OFFSET(Z$4,,-Sens),OFFSET(Z$4,,-Sens),Chômés)))),IF(OR(Z$4=Tout_JF_P,NOT(NETWORKDAYS.INTL(Z$4,Z$4,Chômés))),"*",Montant),
"")))))),"")</f>
        <v/>
      </c>
      <c r="AA58" s="91" t="str">
        <f t="array" aca="1" ref="AA58" ca="1">IFERROR(IF(AA$4&lt;$D58,"",
IF(AA$4&gt;La_Dernière_Opération,"",
IF(AA$4=La_Dernière_Opération,Montant,
IF(AA$4=$D58,IF(OR(AA$4=Tout_JF_P,NOT(NETWORKDAYS.INTL(AA$4,AA$4,Chômés))),"*",Montant),
IF(_T_E=AA$4,IF(OR(AA$4=Tout_JF_P,NOT(NETWORKDAYS.INTL(AA$4,AA$4,Chômés))),"*",Montant),
IF(AND(OFFSET(AA58,,-Sens)&lt;&gt;"",OR(OFFSET(AA$4,,-Sens)=Tout_JF_P,NOT(NETWORKDAYS.INTL(OFFSET(AA$4,,-Sens),OFFSET(AA$4,,-Sens),Chômés)))),IF(OR(AA$4=Tout_JF_P,NOT(NETWORKDAYS.INTL(AA$4,AA$4,Chômés))),"*",Montant),
"")))))),"")</f>
        <v/>
      </c>
      <c r="AB58" s="91" t="str">
        <f t="array" aca="1" ref="AB58" ca="1">IFERROR(IF(AB$4&lt;$D58,"",
IF(AB$4&gt;La_Dernière_Opération,"",
IF(AB$4=La_Dernière_Opération,Montant,
IF(AB$4=$D58,IF(OR(AB$4=Tout_JF_P,NOT(NETWORKDAYS.INTL(AB$4,AB$4,Chômés))),"*",Montant),
IF(_T_E=AB$4,IF(OR(AB$4=Tout_JF_P,NOT(NETWORKDAYS.INTL(AB$4,AB$4,Chômés))),"*",Montant),
IF(AND(OFFSET(AB58,,-Sens)&lt;&gt;"",OR(OFFSET(AB$4,,-Sens)=Tout_JF_P,NOT(NETWORKDAYS.INTL(OFFSET(AB$4,,-Sens),OFFSET(AB$4,,-Sens),Chômés)))),IF(OR(AB$4=Tout_JF_P,NOT(NETWORKDAYS.INTL(AB$4,AB$4,Chômés))),"*",Montant),
"")))))),"")</f>
        <v/>
      </c>
      <c r="AC58" s="91" t="str">
        <f t="array" aca="1" ref="AC58" ca="1">IFERROR(IF(AC$4&lt;$D58,"",
IF(AC$4&gt;La_Dernière_Opération,"",
IF(AC$4=La_Dernière_Opération,Montant,
IF(AC$4=$D58,IF(OR(AC$4=Tout_JF_P,NOT(NETWORKDAYS.INTL(AC$4,AC$4,Chômés))),"*",Montant),
IF(_T_E=AC$4,IF(OR(AC$4=Tout_JF_P,NOT(NETWORKDAYS.INTL(AC$4,AC$4,Chômés))),"*",Montant),
IF(AND(OFFSET(AC58,,-Sens)&lt;&gt;"",OR(OFFSET(AC$4,,-Sens)=Tout_JF_P,NOT(NETWORKDAYS.INTL(OFFSET(AC$4,,-Sens),OFFSET(AC$4,,-Sens),Chômés)))),IF(OR(AC$4=Tout_JF_P,NOT(NETWORKDAYS.INTL(AC$4,AC$4,Chômés))),"*",Montant),
"")))))),"")</f>
        <v/>
      </c>
      <c r="AD58" s="91" t="str">
        <f t="array" aca="1" ref="AD58" ca="1">IFERROR(IF(AD$4&lt;$D58,"",
IF(AD$4&gt;La_Dernière_Opération,"",
IF(AD$4=La_Dernière_Opération,Montant,
IF(AD$4=$D58,IF(OR(AD$4=Tout_JF_P,NOT(NETWORKDAYS.INTL(AD$4,AD$4,Chômés))),"*",Montant),
IF(_T_E=AD$4,IF(OR(AD$4=Tout_JF_P,NOT(NETWORKDAYS.INTL(AD$4,AD$4,Chômés))),"*",Montant),
IF(AND(OFFSET(AD58,,-Sens)&lt;&gt;"",OR(OFFSET(AD$4,,-Sens)=Tout_JF_P,NOT(NETWORKDAYS.INTL(OFFSET(AD$4,,-Sens),OFFSET(AD$4,,-Sens),Chômés)))),IF(OR(AD$4=Tout_JF_P,NOT(NETWORKDAYS.INTL(AD$4,AD$4,Chômés))),"*",Montant),
"")))))),"")</f>
        <v/>
      </c>
      <c r="AE58" s="91" t="str">
        <f t="array" aca="1" ref="AE58" ca="1">IFERROR(IF(AE$4&lt;$D58,"",
IF(AE$4&gt;La_Dernière_Opération,"",
IF(AE$4=La_Dernière_Opération,Montant,
IF(AE$4=$D58,IF(OR(AE$4=Tout_JF_P,NOT(NETWORKDAYS.INTL(AE$4,AE$4,Chômés))),"*",Montant),
IF(_T_E=AE$4,IF(OR(AE$4=Tout_JF_P,NOT(NETWORKDAYS.INTL(AE$4,AE$4,Chômés))),"*",Montant),
IF(AND(OFFSET(AE58,,-Sens)&lt;&gt;"",OR(OFFSET(AE$4,,-Sens)=Tout_JF_P,NOT(NETWORKDAYS.INTL(OFFSET(AE$4,,-Sens),OFFSET(AE$4,,-Sens),Chômés)))),IF(OR(AE$4=Tout_JF_P,NOT(NETWORKDAYS.INTL(AE$4,AE$4,Chômés))),"*",Montant),
"")))))),"")</f>
        <v/>
      </c>
      <c r="AF58" s="91" t="str">
        <f t="array" aca="1" ref="AF58" ca="1">IFERROR(IF(AF$4&lt;$D58,"",
IF(AF$4&gt;La_Dernière_Opération,"",
IF(AF$4=La_Dernière_Opération,Montant,
IF(AF$4=$D58,IF(OR(AF$4=Tout_JF_P,NOT(NETWORKDAYS.INTL(AF$4,AF$4,Chômés))),"*",Montant),
IF(_T_E=AF$4,IF(OR(AF$4=Tout_JF_P,NOT(NETWORKDAYS.INTL(AF$4,AF$4,Chômés))),"*",Montant),
IF(AND(OFFSET(AF58,,-Sens)&lt;&gt;"",OR(OFFSET(AF$4,,-Sens)=Tout_JF_P,NOT(NETWORKDAYS.INTL(OFFSET(AF$4,,-Sens),OFFSET(AF$4,,-Sens),Chômés)))),IF(OR(AF$4=Tout_JF_P,NOT(NETWORKDAYS.INTL(AF$4,AF$4,Chômés))),"*",Montant),
"")))))),"")</f>
        <v/>
      </c>
      <c r="AG58" s="91" t="str">
        <f ca="1">IFERROR(IF(AG$4&lt;$D58,"",
IF(AG$4&gt;La_Dernière_Opération,"",
IF(AG$4=La_Dernière_Opération,Montant,
IF(AG$4=$D58,IF(OR(AG$4=Tout_JF_P,NOT(NETWORKDAYS.INTL(AG$4,AG$4,Chômés))),"*",Montant),
IF(_T_E=AG$4,IF(OR(AG$4=Tout_JF_P,NOT(NETWORKDAYS.INTL(AG$4,AG$4,Chômés))),"*",Montant),
IF(AND(OFFSET(AG58,,-Sens)&lt;&gt;"",OR(OFFSET(AG$4,,-Sens)=Tout_JF_P,NOT(NETWORKDAYS.INTL(OFFSET(AG$4,,-Sens),OFFSET(AG$4,,-Sens),Chômés)))),IF(OR(AG$4=Tout_JF_P,NOT(NETWORKDAYS.INTL(AG$4,AG$4,Chômés))),"*",Montant),
"")))))),"")</f>
        <v/>
      </c>
      <c r="AH58" s="91" t="str">
        <f t="array" aca="1" ref="AH58" ca="1">IFERROR(IF(AH$4&lt;$D58,"",
IF(AH$4&gt;La_Dernière_Opération,"",
IF(AH$4=La_Dernière_Opération,Montant,
IF(AH$4=$D58,IF(OR(AH$4=Tout_JF_P,NOT(NETWORKDAYS.INTL(AH$4,AH$4,Chômés))),"*",Montant),
IF(_T_E=AH$4,IF(OR(AH$4=Tout_JF_P,NOT(NETWORKDAYS.INTL(AH$4,AH$4,Chômés))),"*",Montant),
IF(AND(OFFSET(AH58,,-Sens)&lt;&gt;"",OR(OFFSET(AH$4,,-Sens)=Tout_JF_P,NOT(NETWORKDAYS.INTL(OFFSET(AH$4,,-Sens),OFFSET(AH$4,,-Sens),Chômés)))),IF(OR(AH$4=Tout_JF_P,NOT(NETWORKDAYS.INTL(AH$4,AH$4,Chômés))),"*",Montant),
"")))))),"")</f>
        <v/>
      </c>
      <c r="AI58" s="91" t="str">
        <f t="array" aca="1" ref="AI58" ca="1">IFERROR(IF(AI$4&lt;$D58,"",
IF(AI$4&gt;La_Dernière_Opération,"",
IF(AI$4=La_Dernière_Opération,Montant,
IF(AI$4=$D58,IF(OR(AI$4=Tout_JF_P,NOT(NETWORKDAYS.INTL(AI$4,AI$4,Chômés))),"*",Montant),
IF(_T_E=AI$4,IF(OR(AI$4=Tout_JF_P,NOT(NETWORKDAYS.INTL(AI$4,AI$4,Chômés))),"*",Montant),
IF(AND(OFFSET(AI58,,-Sens)&lt;&gt;"",OR(OFFSET(AI$4,,-Sens)=Tout_JF_P,NOT(NETWORKDAYS.INTL(OFFSET(AI$4,,-Sens),OFFSET(AI$4,,-Sens),Chômés)))),IF(OR(AI$4=Tout_JF_P,NOT(NETWORKDAYS.INTL(AI$4,AI$4,Chômés))),"*",Montant),
"")))))),"")</f>
        <v/>
      </c>
      <c r="AJ58" s="91" t="str">
        <f t="array" aca="1" ref="AJ58" ca="1">IFERROR(IF(AJ$4&lt;$D58,"",
IF(AJ$4&gt;La_Dernière_Opération,"",
IF(AJ$4=La_Dernière_Opération,Montant,
IF(AJ$4=$D58,IF(OR(AJ$4=Tout_JF_P,NOT(NETWORKDAYS.INTL(AJ$4,AJ$4,Chômés))),"*",Montant),
IF(_T_E=AJ$4,IF(OR(AJ$4=Tout_JF_P,NOT(NETWORKDAYS.INTL(AJ$4,AJ$4,Chômés))),"*",Montant),
IF(AND(OFFSET(AJ58,,-Sens)&lt;&gt;"",OR(OFFSET(AJ$4,,-Sens)=Tout_JF_P,NOT(NETWORKDAYS.INTL(OFFSET(AJ$4,,-Sens),OFFSET(AJ$4,,-Sens),Chômés)))),IF(OR(AJ$4=Tout_JF_P,NOT(NETWORKDAYS.INTL(AJ$4,AJ$4,Chômés))),"*",Montant),
"")))))),"")</f>
        <v/>
      </c>
      <c r="AK58" s="91" t="str">
        <f t="array" aca="1" ref="AK58" ca="1">IFERROR(IF(AK$4&lt;$D58,"",
IF(AK$4&gt;La_Dernière_Opération,"",
IF(AK$4=La_Dernière_Opération,Montant,
IF(AK$4=$D58,IF(OR(AK$4=Tout_JF_P,NOT(NETWORKDAYS.INTL(AK$4,AK$4,Chômés))),"*",Montant),
IF(_T_E=AK$4,IF(OR(AK$4=Tout_JF_P,NOT(NETWORKDAYS.INTL(AK$4,AK$4,Chômés))),"*",Montant),
IF(AND(OFFSET(AK58,,-Sens)&lt;&gt;"",OR(OFFSET(AK$4,,-Sens)=Tout_JF_P,NOT(NETWORKDAYS.INTL(OFFSET(AK$4,,-Sens),OFFSET(AK$4,,-Sens),Chômés)))),IF(OR(AK$4=Tout_JF_P,NOT(NETWORKDAYS.INTL(AK$4,AK$4,Chômés))),"*",Montant),
"")))))),"")</f>
        <v/>
      </c>
      <c r="AL58" s="91" t="str">
        <f t="array" aca="1" ref="AL58" ca="1">IFERROR(IF(AL$4&lt;$D58,"",
IF(AL$4&gt;La_Dernière_Opération,"",
IF(AL$4=La_Dernière_Opération,Montant,
IF(AL$4=$D58,IF(OR(AL$4=Tout_JF_P,NOT(NETWORKDAYS.INTL(AL$4,AL$4,Chômés))),"*",Montant),
IF(_T_E=AL$4,IF(OR(AL$4=Tout_JF_P,NOT(NETWORKDAYS.INTL(AL$4,AL$4,Chômés))),"*",Montant),
IF(AND(OFFSET(AL58,,-Sens)&lt;&gt;"",OR(OFFSET(AL$4,,-Sens)=Tout_JF_P,NOT(NETWORKDAYS.INTL(OFFSET(AL$4,,-Sens),OFFSET(AL$4,,-Sens),Chômés)))),IF(OR(AL$4=Tout_JF_P,NOT(NETWORKDAYS.INTL(AL$4,AL$4,Chômés))),"*",Montant),
"")))))),"")</f>
        <v/>
      </c>
      <c r="AM58" s="91" t="str">
        <f t="array" aca="1" ref="AM58" ca="1">IFERROR(IF(AM$4&lt;$D58,"",
IF(AM$4&gt;La_Dernière_Opération,"",
IF(AM$4=La_Dernière_Opération,Montant,
IF(AM$4=$D58,IF(OR(AM$4=Tout_JF_P,NOT(NETWORKDAYS.INTL(AM$4,AM$4,Chômés))),"*",Montant),
IF(_T_E=AM$4,IF(OR(AM$4=Tout_JF_P,NOT(NETWORKDAYS.INTL(AM$4,AM$4,Chômés))),"*",Montant),
IF(AND(OFFSET(AM58,,-Sens)&lt;&gt;"",OR(OFFSET(AM$4,,-Sens)=Tout_JF_P,NOT(NETWORKDAYS.INTL(OFFSET(AM$4,,-Sens),OFFSET(AM$4,,-Sens),Chômés)))),IF(OR(AM$4=Tout_JF_P,NOT(NETWORKDAYS.INTL(AM$4,AM$4,Chômés))),"*",Montant),
"")))))),"")</f>
        <v/>
      </c>
      <c r="AN58" s="91" t="str">
        <f t="array" aca="1" ref="AN58" ca="1">IFERROR(IF(AN$4&lt;$D58,"",
IF(AN$4&gt;La_Dernière_Opération,"",
IF(AN$4=La_Dernière_Opération,Montant,
IF(AN$4=$D58,IF(OR(AN$4=Tout_JF_P,NOT(NETWORKDAYS.INTL(AN$4,AN$4,Chômés))),"*",Montant),
IF(_T_E=AN$4,IF(OR(AN$4=Tout_JF_P,NOT(NETWORKDAYS.INTL(AN$4,AN$4,Chômés))),"*",Montant),
IF(AND(OFFSET(AN58,,-Sens)&lt;&gt;"",OR(OFFSET(AN$4,,-Sens)=Tout_JF_P,NOT(NETWORKDAYS.INTL(OFFSET(AN$4,,-Sens),OFFSET(AN$4,,-Sens),Chômés)))),IF(OR(AN$4=Tout_JF_P,NOT(NETWORKDAYS.INTL(AN$4,AN$4,Chômés))),"*",Montant),
"")))))),"")</f>
        <v/>
      </c>
      <c r="AO58" s="91" t="str">
        <f t="array" aca="1" ref="AO58" ca="1">IFERROR(IF(AO$4&lt;$D58,"",
IF(AO$4&gt;La_Dernière_Opération,"",
IF(AO$4=La_Dernière_Opération,Montant,
IF(AO$4=$D58,IF(OR(AO$4=Tout_JF_P,NOT(NETWORKDAYS.INTL(AO$4,AO$4,Chômés))),"*",Montant),
IF(_T_E=AO$4,IF(OR(AO$4=Tout_JF_P,NOT(NETWORKDAYS.INTL(AO$4,AO$4,Chômés))),"*",Montant),
IF(AND(OFFSET(AO58,,-Sens)&lt;&gt;"",OR(OFFSET(AO$4,,-Sens)=Tout_JF_P,NOT(NETWORKDAYS.INTL(OFFSET(AO$4,,-Sens),OFFSET(AO$4,,-Sens),Chômés)))),IF(OR(AO$4=Tout_JF_P,NOT(NETWORKDAYS.INTL(AO$4,AO$4,Chômés))),"*",Montant),
"")))))),"")</f>
        <v/>
      </c>
      <c r="AP58" s="91" t="str">
        <f t="array" aca="1" ref="AP58" ca="1">IFERROR(IF(AP$4&lt;$D58,"",
IF(AP$4&gt;La_Dernière_Opération,"",
IF(AP$4=La_Dernière_Opération,Montant,
IF(AP$4=$D58,IF(OR(AP$4=Tout_JF_P,NOT(NETWORKDAYS.INTL(AP$4,AP$4,Chômés))),"*",Montant),
IF(_T_E=AP$4,IF(OR(AP$4=Tout_JF_P,NOT(NETWORKDAYS.INTL(AP$4,AP$4,Chômés))),"*",Montant),
IF(AND(OFFSET(AP58,,-Sens)&lt;&gt;"",OR(OFFSET(AP$4,,-Sens)=Tout_JF_P,NOT(NETWORKDAYS.INTL(OFFSET(AP$4,,-Sens),OFFSET(AP$4,,-Sens),Chômés)))),IF(OR(AP$4=Tout_JF_P,NOT(NETWORKDAYS.INTL(AP$4,AP$4,Chômés))),"*",Montant),
"")))))),"")</f>
        <v/>
      </c>
      <c r="AQ58" s="91" t="str">
        <f t="array" aca="1" ref="AQ58" ca="1">IFERROR(IF(AQ$4&lt;$D58,"",
IF(AQ$4&gt;La_Dernière_Opération,"",
IF(AQ$4=La_Dernière_Opération,Montant,
IF(AQ$4=$D58,IF(OR(AQ$4=Tout_JF_P,NOT(NETWORKDAYS.INTL(AQ$4,AQ$4,Chômés))),"*",Montant),
IF(_T_E=AQ$4,IF(OR(AQ$4=Tout_JF_P,NOT(NETWORKDAYS.INTL(AQ$4,AQ$4,Chômés))),"*",Montant),
IF(AND(OFFSET(AQ58,,-Sens)&lt;&gt;"",OR(OFFSET(AQ$4,,-Sens)=Tout_JF_P,NOT(NETWORKDAYS.INTL(OFFSET(AQ$4,,-Sens),OFFSET(AQ$4,,-Sens),Chômés)))),IF(OR(AQ$4=Tout_JF_P,NOT(NETWORKDAYS.INTL(AQ$4,AQ$4,Chômés))),"*",Montant),
"")))))),"")</f>
        <v/>
      </c>
      <c r="AR58" s="91" t="str">
        <f t="array" aca="1" ref="AR58" ca="1">IFERROR(IF(AR$4&lt;$D58,"",
IF(AR$4&gt;La_Dernière_Opération,"",
IF(AR$4=La_Dernière_Opération,Montant,
IF(AR$4=$D58,IF(OR(AR$4=Tout_JF_P,NOT(NETWORKDAYS.INTL(AR$4,AR$4,Chômés))),"*",Montant),
IF(_T_E=AR$4,IF(OR(AR$4=Tout_JF_P,NOT(NETWORKDAYS.INTL(AR$4,AR$4,Chômés))),"*",Montant),
IF(AND(OFFSET(AR58,,-Sens)&lt;&gt;"",OR(OFFSET(AR$4,,-Sens)=Tout_JF_P,NOT(NETWORKDAYS.INTL(OFFSET(AR$4,,-Sens),OFFSET(AR$4,,-Sens),Chômés)))),IF(OR(AR$4=Tout_JF_P,NOT(NETWORKDAYS.INTL(AR$4,AR$4,Chômés))),"*",Montant),
"")))))),"")</f>
        <v/>
      </c>
      <c r="AS58" s="91" t="str">
        <f t="array" aca="1" ref="AS58" ca="1">IFERROR(IF(AS$4&lt;$D58,"",
IF(AS$4&gt;La_Dernière_Opération,"",
IF(AS$4=La_Dernière_Opération,Montant,
IF(AS$4=$D58,IF(OR(AS$4=Tout_JF_P,NOT(NETWORKDAYS.INTL(AS$4,AS$4,Chômés))),"*",Montant),
IF(_T_E=AS$4,IF(OR(AS$4=Tout_JF_P,NOT(NETWORKDAYS.INTL(AS$4,AS$4,Chômés))),"*",Montant),
IF(AND(OFFSET(AS58,,-Sens)&lt;&gt;"",OR(OFFSET(AS$4,,-Sens)=Tout_JF_P,NOT(NETWORKDAYS.INTL(OFFSET(AS$4,,-Sens),OFFSET(AS$4,,-Sens),Chômés)))),IF(OR(AS$4=Tout_JF_P,NOT(NETWORKDAYS.INTL(AS$4,AS$4,Chômés))),"*",Montant),
"")))))),"")</f>
        <v/>
      </c>
      <c r="AT58" s="91" t="str">
        <f t="array" aca="1" ref="AT58" ca="1">IFERROR(IF(AT$4&lt;$D58,"",
IF(AT$4&gt;La_Dernière_Opération,"",
IF(AT$4=La_Dernière_Opération,Montant,
IF(AT$4=$D58,IF(OR(AT$4=Tout_JF_P,NOT(NETWORKDAYS.INTL(AT$4,AT$4,Chômés))),"*",Montant),
IF(_T_E=AT$4,IF(OR(AT$4=Tout_JF_P,NOT(NETWORKDAYS.INTL(AT$4,AT$4,Chômés))),"*",Montant),
IF(AND(OFFSET(AT58,,-Sens)&lt;&gt;"",OR(OFFSET(AT$4,,-Sens)=Tout_JF_P,NOT(NETWORKDAYS.INTL(OFFSET(AT$4,,-Sens),OFFSET(AT$4,,-Sens),Chômés)))),IF(OR(AT$4=Tout_JF_P,NOT(NETWORKDAYS.INTL(AT$4,AT$4,Chômés))),"*",Montant),
"")))))),"")</f>
        <v/>
      </c>
      <c r="AU58" s="91" t="str">
        <f t="array" aca="1" ref="AU58" ca="1">IFERROR(IF(AU$4&lt;$D58,"",
IF(AU$4&gt;La_Dernière_Opération,"",
IF(AU$4=La_Dernière_Opération,Montant,
IF(AU$4=$D58,IF(OR(AU$4=Tout_JF_P,NOT(NETWORKDAYS.INTL(AU$4,AU$4,Chômés))),"*",Montant),
IF(_T_E=AU$4,IF(OR(AU$4=Tout_JF_P,NOT(NETWORKDAYS.INTL(AU$4,AU$4,Chômés))),"*",Montant),
IF(AND(OFFSET(AU58,,-Sens)&lt;&gt;"",OR(OFFSET(AU$4,,-Sens)=Tout_JF_P,NOT(NETWORKDAYS.INTL(OFFSET(AU$4,,-Sens),OFFSET(AU$4,,-Sens),Chômés)))),IF(OR(AU$4=Tout_JF_P,NOT(NETWORKDAYS.INTL(AU$4,AU$4,Chômés))),"*",Montant),
"")))))),"")</f>
        <v/>
      </c>
      <c r="AV58" s="91" t="str">
        <f t="array" aca="1" ref="AV58" ca="1">IFERROR(IF(AV$4&lt;$D58,"",
IF(AV$4&gt;La_Dernière_Opération,"",
IF(AV$4=La_Dernière_Opération,Montant,
IF(AV$4=$D58,IF(OR(AV$4=Tout_JF_P,NOT(NETWORKDAYS.INTL(AV$4,AV$4,Chômés))),"*",Montant),
IF(_T_E=AV$4,IF(OR(AV$4=Tout_JF_P,NOT(NETWORKDAYS.INTL(AV$4,AV$4,Chômés))),"*",Montant),
IF(AND(OFFSET(AV58,,-Sens)&lt;&gt;"",OR(OFFSET(AV$4,,-Sens)=Tout_JF_P,NOT(NETWORKDAYS.INTL(OFFSET(AV$4,,-Sens),OFFSET(AV$4,,-Sens),Chômés)))),IF(OR(AV$4=Tout_JF_P,NOT(NETWORKDAYS.INTL(AV$4,AV$4,Chômés))),"*",Montant),
"")))))),"")</f>
        <v/>
      </c>
      <c r="AW58" s="91" t="str">
        <f t="array" aca="1" ref="AW58" ca="1">IFERROR(IF(AW$4&lt;$D58,"",
IF(AW$4&gt;La_Dernière_Opération,"",
IF(AW$4=La_Dernière_Opération,Montant,
IF(AW$4=$D58,IF(OR(AW$4=Tout_JF_P,NOT(NETWORKDAYS.INTL(AW$4,AW$4,Chômés))),"*",Montant),
IF(_T_E=AW$4,IF(OR(AW$4=Tout_JF_P,NOT(NETWORKDAYS.INTL(AW$4,AW$4,Chômés))),"*",Montant),
IF(AND(OFFSET(AW58,,-Sens)&lt;&gt;"",OR(OFFSET(AW$4,,-Sens)=Tout_JF_P,NOT(NETWORKDAYS.INTL(OFFSET(AW$4,,-Sens),OFFSET(AW$4,,-Sens),Chômés)))),IF(OR(AW$4=Tout_JF_P,NOT(NETWORKDAYS.INTL(AW$4,AW$4,Chômés))),"*",Montant),
"")))))),"")</f>
        <v/>
      </c>
      <c r="AX58" s="91" t="str">
        <f t="array" aca="1" ref="AX58" ca="1">IFERROR(IF(AX$4&lt;$D58,"",
IF(AX$4&gt;La_Dernière_Opération,"",
IF(AX$4=La_Dernière_Opération,Montant,
IF(AX$4=$D58,IF(OR(AX$4=Tout_JF_P,NOT(NETWORKDAYS.INTL(AX$4,AX$4,Chômés))),"*",Montant),
IF(_T_E=AX$4,IF(OR(AX$4=Tout_JF_P,NOT(NETWORKDAYS.INTL(AX$4,AX$4,Chômés))),"*",Montant),
IF(AND(OFFSET(AX58,,-Sens)&lt;&gt;"",OR(OFFSET(AX$4,,-Sens)=Tout_JF_P,NOT(NETWORKDAYS.INTL(OFFSET(AX$4,,-Sens),OFFSET(AX$4,,-Sens),Chômés)))),IF(OR(AX$4=Tout_JF_P,NOT(NETWORKDAYS.INTL(AX$4,AX$4,Chômés))),"*",Montant),
"")))))),"")</f>
        <v/>
      </c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  <c r="DT58" s="5"/>
      <c r="DU58" s="5"/>
      <c r="DV58" s="5"/>
      <c r="DW58" s="5"/>
      <c r="DX58" s="5"/>
      <c r="DY58" s="5"/>
      <c r="DZ58" s="5"/>
      <c r="EA58" s="5"/>
      <c r="EB58" s="5"/>
      <c r="EC58" s="5"/>
      <c r="ED58" s="5"/>
      <c r="EE58" s="5"/>
      <c r="EF58" s="5"/>
      <c r="EG58" s="5"/>
      <c r="EH58" s="5"/>
      <c r="EI58" s="5"/>
      <c r="EJ58" s="5"/>
      <c r="EK58" s="5"/>
      <c r="EL58" s="5"/>
      <c r="EM58" s="5"/>
      <c r="EN58" s="5"/>
      <c r="EO58" s="5"/>
      <c r="EP58" s="5"/>
      <c r="EQ58" s="5"/>
      <c r="ER58" s="5"/>
      <c r="ES58" s="5"/>
      <c r="ET58" s="5"/>
      <c r="EU58" s="5"/>
      <c r="EV58" s="5"/>
      <c r="EW58" s="5"/>
      <c r="EX58" s="5"/>
      <c r="EY58" s="5"/>
      <c r="EZ58" s="5"/>
      <c r="FA58" s="5"/>
      <c r="FB58" s="5"/>
      <c r="FC58" s="5"/>
      <c r="FD58" s="5"/>
      <c r="FE58" s="5"/>
      <c r="FF58" s="5"/>
      <c r="FG58" s="5"/>
      <c r="FH58" s="5"/>
      <c r="FI58" s="5"/>
      <c r="FJ58" s="5"/>
      <c r="FK58" s="5"/>
      <c r="FL58" s="5"/>
      <c r="FM58" s="5"/>
      <c r="FN58" s="5"/>
      <c r="FO58" s="5"/>
      <c r="FP58" s="5"/>
      <c r="FQ58" s="5"/>
      <c r="FR58" s="5"/>
      <c r="FS58" s="5"/>
      <c r="FT58" s="5"/>
      <c r="FU58" s="5"/>
      <c r="FV58" s="5"/>
      <c r="FW58" s="5"/>
      <c r="FX58" s="5"/>
      <c r="FY58" s="5"/>
      <c r="FZ58" s="5"/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  <c r="GO58" s="5"/>
      <c r="GP58" s="5"/>
      <c r="GQ58" s="5"/>
      <c r="GR58" s="5"/>
      <c r="GS58" s="5"/>
      <c r="GT58" s="5"/>
      <c r="GU58" s="5"/>
      <c r="GV58" s="5"/>
      <c r="GW58" s="5"/>
      <c r="GX58" s="5"/>
      <c r="GY58" s="5"/>
      <c r="GZ58" s="5"/>
      <c r="HA58" s="5"/>
      <c r="HB58" s="5"/>
      <c r="HC58" s="5"/>
      <c r="HD58" s="5"/>
      <c r="HE58" s="5"/>
      <c r="HF58" s="5"/>
      <c r="HG58" s="5"/>
      <c r="HH58" s="5"/>
      <c r="HI58" s="5"/>
      <c r="HJ58" s="5"/>
      <c r="HK58" s="5"/>
      <c r="HL58" s="5"/>
      <c r="HM58" s="5"/>
      <c r="HN58" s="5"/>
      <c r="HO58" s="5"/>
      <c r="HP58" s="5"/>
      <c r="HQ58" s="5"/>
      <c r="HR58" s="5"/>
      <c r="HS58" s="5"/>
      <c r="HT58" s="5"/>
      <c r="HU58" s="5"/>
      <c r="HV58" s="5"/>
      <c r="HW58" s="5"/>
      <c r="HX58" s="5"/>
      <c r="HY58" s="5"/>
      <c r="HZ58" s="5"/>
      <c r="IA58" s="5"/>
      <c r="IB58" s="5"/>
      <c r="IC58" s="5"/>
      <c r="ID58" s="5"/>
      <c r="IE58" s="5"/>
      <c r="IF58" s="5"/>
      <c r="IG58" s="5"/>
      <c r="IH58" s="5"/>
      <c r="II58" s="5"/>
      <c r="IJ58" s="5"/>
      <c r="IK58" s="5"/>
      <c r="IL58" s="5"/>
      <c r="IM58" s="5"/>
      <c r="IN58" s="5"/>
      <c r="IO58" s="5"/>
      <c r="IP58" s="5"/>
      <c r="IQ58" s="5"/>
      <c r="IR58" s="5"/>
      <c r="IS58" s="5"/>
      <c r="IT58" s="5"/>
      <c r="IU58" s="5"/>
      <c r="IV58" s="5"/>
      <c r="IW58" s="5"/>
      <c r="IX58" s="5"/>
      <c r="IY58" s="5"/>
      <c r="IZ58" s="5"/>
      <c r="JA58" s="5"/>
      <c r="JB58" s="5"/>
      <c r="JC58" s="5"/>
      <c r="JD58" s="5"/>
      <c r="JE58" s="5"/>
      <c r="JF58" s="5"/>
      <c r="JG58" s="5"/>
      <c r="JH58" s="5"/>
      <c r="JI58" s="5"/>
      <c r="JJ58" s="5"/>
      <c r="JK58" s="5"/>
      <c r="JL58" s="5"/>
      <c r="JM58" s="5"/>
      <c r="JN58" s="5"/>
      <c r="JO58" s="5"/>
      <c r="JP58" s="5"/>
      <c r="JQ58" s="5"/>
      <c r="JR58" s="5"/>
      <c r="JS58" s="5"/>
      <c r="JT58" s="5"/>
      <c r="JU58" s="5"/>
      <c r="JV58" s="5"/>
      <c r="JW58" s="5"/>
      <c r="JX58" s="5"/>
      <c r="JY58" s="5"/>
      <c r="JZ58" s="5"/>
      <c r="KA58" s="5"/>
      <c r="KB58" s="5"/>
      <c r="KC58" s="5"/>
      <c r="KD58" s="5"/>
      <c r="KE58" s="5"/>
      <c r="KF58" s="5"/>
      <c r="KG58" s="5"/>
      <c r="KH58" s="5"/>
      <c r="KI58" s="5"/>
      <c r="KJ58" s="5"/>
      <c r="KK58" s="5"/>
      <c r="KL58" s="5"/>
      <c r="KM58" s="5"/>
      <c r="KN58" s="5"/>
      <c r="KO58" s="5"/>
      <c r="KP58" s="5"/>
      <c r="KQ58" s="5"/>
      <c r="KR58" s="5"/>
      <c r="KS58" s="5"/>
      <c r="KT58" s="5"/>
      <c r="KU58" s="5"/>
      <c r="KV58" s="5"/>
      <c r="KW58" s="5"/>
      <c r="KX58" s="5"/>
      <c r="KY58" s="5"/>
      <c r="KZ58" s="5"/>
      <c r="LA58" s="5"/>
      <c r="LB58" s="5"/>
      <c r="LC58" s="5"/>
      <c r="LD58" s="5"/>
      <c r="LE58" s="5"/>
      <c r="LF58" s="5"/>
      <c r="LG58" s="5"/>
      <c r="LH58" s="5"/>
      <c r="LI58" s="5"/>
      <c r="LJ58" s="5"/>
      <c r="LK58" s="5"/>
      <c r="LL58" s="5"/>
      <c r="LM58" s="5"/>
      <c r="LN58" s="5"/>
      <c r="LO58" s="5"/>
      <c r="LP58" s="5"/>
      <c r="LQ58" s="5"/>
      <c r="LR58" s="5"/>
      <c r="LS58" s="5"/>
      <c r="LT58" s="5"/>
      <c r="LU58" s="5"/>
      <c r="LV58" s="5"/>
      <c r="LW58" s="5"/>
      <c r="LX58" s="5"/>
      <c r="LY58" s="5"/>
      <c r="LZ58" s="5"/>
      <c r="MA58" s="5"/>
      <c r="MB58" s="5"/>
      <c r="MC58" s="5"/>
      <c r="MD58" s="5"/>
      <c r="ME58" s="5"/>
      <c r="MF58" s="5"/>
      <c r="MG58" s="5"/>
      <c r="MH58" s="5"/>
      <c r="MI58" s="5"/>
      <c r="MJ58" s="5"/>
      <c r="MK58" s="5"/>
      <c r="ML58" s="5"/>
      <c r="MM58" s="5"/>
      <c r="MN58" s="5"/>
      <c r="MO58" s="5"/>
      <c r="MP58" s="5"/>
      <c r="MQ58" s="5"/>
      <c r="MR58" s="5"/>
      <c r="MS58" s="5"/>
      <c r="MT58" s="5"/>
      <c r="MU58" s="5"/>
      <c r="MV58" s="5"/>
      <c r="MW58" s="5"/>
      <c r="MX58" s="5"/>
      <c r="MY58" s="5"/>
      <c r="MZ58" s="5"/>
      <c r="NA58" s="5"/>
      <c r="NB58" s="5"/>
      <c r="NC58" s="5"/>
      <c r="ND58" s="5"/>
      <c r="NE58" s="5"/>
      <c r="NF58" s="5"/>
      <c r="NG58" s="5"/>
      <c r="NH58" s="5"/>
      <c r="NI58" s="5"/>
      <c r="NJ58" s="5"/>
      <c r="NK58" s="5"/>
      <c r="NL58" s="5"/>
      <c r="NM58" s="5"/>
      <c r="NN58" s="5"/>
      <c r="NO58" s="5"/>
      <c r="NP58" s="5"/>
      <c r="NQ58" s="5"/>
      <c r="NR58" s="5"/>
      <c r="NS58" s="5"/>
      <c r="NT58" s="5"/>
      <c r="NU58" s="5"/>
      <c r="NV58" s="5"/>
      <c r="NW58" s="5"/>
      <c r="NX58" s="5"/>
      <c r="NY58" s="5"/>
      <c r="NZ58" s="5"/>
      <c r="OA58" s="5"/>
      <c r="OB58" s="5"/>
      <c r="OC58" s="5"/>
      <c r="OD58" s="5"/>
      <c r="OE58" s="5"/>
      <c r="OF58" s="5"/>
      <c r="OG58" s="5"/>
      <c r="OH58" s="5"/>
      <c r="OI58" s="5"/>
      <c r="OJ58" s="5"/>
      <c r="OK58" s="5"/>
      <c r="OL58" s="5"/>
      <c r="OM58" s="5"/>
      <c r="ON58" s="5"/>
      <c r="OO58" s="5"/>
      <c r="OP58" s="5"/>
      <c r="OQ58" s="5"/>
      <c r="OR58" s="5"/>
      <c r="OS58" s="5"/>
      <c r="OT58" s="5"/>
      <c r="OU58" s="5"/>
      <c r="OV58" s="5"/>
      <c r="OW58" s="5"/>
      <c r="OX58" s="5"/>
      <c r="OY58" s="5"/>
      <c r="OZ58" s="5"/>
      <c r="PA58" s="5"/>
      <c r="PB58" s="5"/>
      <c r="PC58" s="5"/>
      <c r="PD58" s="5"/>
      <c r="PE58" s="5"/>
      <c r="PF58" s="5"/>
      <c r="PG58" s="5"/>
      <c r="PH58" s="5"/>
      <c r="PI58" s="5"/>
      <c r="PJ58" s="5"/>
      <c r="PK58" s="5"/>
      <c r="PL58" s="5"/>
      <c r="PM58" s="5"/>
      <c r="PN58" s="5"/>
      <c r="PO58" s="5"/>
      <c r="PP58" s="5"/>
      <c r="PQ58" s="5"/>
      <c r="PR58" s="5"/>
      <c r="PS58" s="5"/>
      <c r="PT58" s="5"/>
      <c r="PU58" s="5"/>
      <c r="PV58" s="5"/>
      <c r="PW58" s="5"/>
      <c r="PX58" s="5"/>
      <c r="PY58" s="5"/>
      <c r="PZ58" s="5"/>
      <c r="QA58" s="5"/>
      <c r="QB58" s="5"/>
      <c r="QC58" s="5"/>
      <c r="QD58" s="5"/>
      <c r="QE58" s="5"/>
      <c r="QF58" s="5"/>
      <c r="QG58" s="5"/>
      <c r="QH58" s="5"/>
      <c r="QI58" s="5"/>
      <c r="QJ58" s="5"/>
      <c r="QK58" s="5"/>
      <c r="QL58" s="5"/>
      <c r="QM58" s="5"/>
      <c r="QN58" s="5"/>
      <c r="QO58" s="5"/>
      <c r="QP58" s="5"/>
      <c r="QQ58" s="5"/>
      <c r="QR58" s="5"/>
      <c r="QS58" s="5"/>
      <c r="QT58" s="5"/>
      <c r="QU58" s="5"/>
      <c r="QV58" s="5"/>
      <c r="QW58" s="5"/>
      <c r="QX58" s="5"/>
      <c r="QY58" s="5"/>
      <c r="QZ58" s="5"/>
      <c r="RA58" s="5"/>
      <c r="RB58" s="5"/>
      <c r="RC58" s="5"/>
      <c r="RD58" s="5"/>
      <c r="RE58" s="5"/>
      <c r="RF58" s="5"/>
      <c r="RG58" s="5"/>
      <c r="RH58" s="5"/>
      <c r="RI58" s="5"/>
      <c r="RJ58" s="5"/>
      <c r="RK58" s="5"/>
      <c r="RL58" s="5"/>
      <c r="RM58" s="5"/>
      <c r="RN58" s="5"/>
      <c r="RO58" s="5"/>
      <c r="RP58" s="5"/>
      <c r="RQ58" s="5"/>
      <c r="RR58" s="5"/>
      <c r="RS58" s="5"/>
      <c r="RT58" s="5"/>
      <c r="RU58" s="5"/>
      <c r="RV58" s="5"/>
      <c r="RW58" s="5"/>
      <c r="RX58" s="5"/>
      <c r="RY58" s="5"/>
      <c r="RZ58" s="5"/>
      <c r="SA58" s="5"/>
      <c r="SB58" s="5"/>
      <c r="SC58" s="5"/>
      <c r="SD58" s="5"/>
      <c r="SE58" s="5"/>
      <c r="SF58" s="5"/>
      <c r="SG58" s="5"/>
      <c r="SH58" s="5"/>
      <c r="SI58" s="5"/>
      <c r="SJ58" s="5"/>
      <c r="SK58" s="5"/>
      <c r="SL58" s="5"/>
      <c r="SM58" s="5"/>
      <c r="SN58" s="5"/>
      <c r="SO58" s="5"/>
      <c r="SP58" s="5"/>
      <c r="SQ58" s="5"/>
      <c r="SR58" s="5"/>
      <c r="SS58" s="5"/>
      <c r="ST58" s="5"/>
      <c r="SU58" s="5"/>
      <c r="SV58" s="5"/>
      <c r="SW58" s="5"/>
      <c r="SX58" s="5"/>
      <c r="SY58" s="5"/>
      <c r="SZ58" s="5"/>
      <c r="TA58" s="5"/>
      <c r="TB58" s="5"/>
      <c r="TC58" s="5"/>
      <c r="TD58" s="5"/>
      <c r="TE58" s="5"/>
      <c r="TF58" s="5"/>
      <c r="TG58" s="5"/>
      <c r="TH58" s="5"/>
      <c r="TI58" s="5"/>
      <c r="TJ58" s="5"/>
      <c r="TK58" s="5"/>
      <c r="TL58" s="5"/>
      <c r="TM58" s="5"/>
      <c r="TN58" s="5"/>
      <c r="TO58" s="5"/>
      <c r="TP58" s="5"/>
      <c r="TQ58" s="5"/>
      <c r="TR58" s="5"/>
      <c r="TS58" s="5"/>
      <c r="TT58" s="5"/>
      <c r="TU58" s="5"/>
      <c r="TV58" s="5"/>
      <c r="TW58" s="5"/>
      <c r="TX58" s="5"/>
      <c r="TY58" s="5"/>
      <c r="TZ58" s="5"/>
      <c r="UA58" s="5"/>
      <c r="UB58" s="5"/>
      <c r="UC58" s="5"/>
      <c r="UD58" s="5"/>
      <c r="UE58" s="5"/>
      <c r="UF58" s="5"/>
      <c r="UG58" s="5"/>
      <c r="UH58" s="5"/>
      <c r="UI58" s="5"/>
      <c r="UJ58" s="5"/>
      <c r="UK58" s="5"/>
      <c r="UL58" s="5"/>
      <c r="UM58" s="5"/>
      <c r="UN58" s="5"/>
      <c r="UO58" s="5"/>
      <c r="UP58" s="5"/>
      <c r="UQ58" s="5"/>
      <c r="UR58" s="5"/>
      <c r="US58" s="5"/>
      <c r="UT58" s="5"/>
      <c r="UU58" s="5"/>
      <c r="UV58" s="5"/>
      <c r="UW58" s="5"/>
      <c r="UX58" s="5"/>
      <c r="UY58" s="5"/>
      <c r="UZ58" s="5"/>
      <c r="VA58" s="5"/>
      <c r="VB58" s="5"/>
      <c r="VC58" s="5"/>
      <c r="VD58" s="5"/>
      <c r="VE58" s="5"/>
      <c r="VF58" s="5"/>
      <c r="VG58" s="5"/>
      <c r="VH58" s="5"/>
      <c r="VI58" s="5"/>
      <c r="VJ58" s="5"/>
      <c r="VK58" s="5"/>
      <c r="VL58" s="5"/>
      <c r="VM58" s="5"/>
      <c r="VN58" s="5"/>
      <c r="VO58" s="5"/>
      <c r="VP58" s="5"/>
      <c r="VQ58" s="5"/>
      <c r="VR58" s="5"/>
      <c r="VS58" s="5"/>
      <c r="VT58" s="5"/>
      <c r="VU58" s="5"/>
      <c r="VV58" s="5"/>
      <c r="VW58" s="5"/>
      <c r="VX58" s="5"/>
      <c r="VY58" s="5"/>
      <c r="VZ58" s="5"/>
      <c r="WA58" s="5"/>
      <c r="WB58" s="5"/>
      <c r="WC58" s="5"/>
      <c r="WD58" s="5"/>
      <c r="WE58" s="5"/>
      <c r="WF58" s="5"/>
      <c r="WG58" s="5"/>
      <c r="WH58" s="5"/>
      <c r="WI58" s="5"/>
      <c r="WJ58" s="5"/>
      <c r="WK58" s="5"/>
      <c r="WL58" s="5"/>
      <c r="WM58" s="5"/>
      <c r="WN58" s="5"/>
      <c r="WO58" s="5"/>
      <c r="WP58" s="5"/>
      <c r="WQ58" s="5"/>
      <c r="WR58" s="5"/>
      <c r="WS58" s="5"/>
      <c r="WT58" s="5"/>
      <c r="WU58" s="5"/>
      <c r="WV58" s="5"/>
      <c r="WW58" s="5"/>
      <c r="WX58" s="5"/>
      <c r="WY58" s="5"/>
      <c r="WZ58" s="5"/>
      <c r="XA58" s="5"/>
      <c r="XB58" s="5"/>
      <c r="XC58" s="5"/>
      <c r="XD58" s="5"/>
      <c r="XE58" s="5"/>
      <c r="XF58" s="5"/>
      <c r="XG58" s="5"/>
      <c r="XH58" s="5"/>
      <c r="XI58" s="5"/>
      <c r="XJ58" s="5"/>
      <c r="XK58" s="5"/>
      <c r="XL58" s="5"/>
      <c r="XM58" s="5"/>
      <c r="XN58" s="5"/>
      <c r="XO58" s="5"/>
      <c r="XP58" s="5"/>
      <c r="XQ58" s="5"/>
      <c r="XR58" s="5"/>
      <c r="XS58" s="5"/>
      <c r="XT58" s="5"/>
      <c r="XU58" s="5"/>
      <c r="XV58" s="5"/>
      <c r="XW58" s="5"/>
      <c r="XX58" s="5"/>
      <c r="XY58" s="5"/>
      <c r="XZ58" s="5"/>
      <c r="YA58" s="5"/>
      <c r="YB58" s="5"/>
      <c r="YC58" s="5"/>
      <c r="YD58" s="5"/>
      <c r="YE58" s="5"/>
      <c r="YF58" s="5"/>
      <c r="YG58" s="5"/>
      <c r="YH58" s="5"/>
      <c r="YI58" s="5"/>
      <c r="YJ58" s="5"/>
      <c r="YK58" s="5"/>
      <c r="YL58" s="5"/>
      <c r="YM58" s="5"/>
      <c r="YN58" s="5"/>
      <c r="YO58" s="5"/>
      <c r="YP58" s="5"/>
      <c r="YQ58" s="5"/>
      <c r="YR58" s="5"/>
      <c r="YS58" s="5"/>
      <c r="YT58" s="5"/>
      <c r="YU58" s="5"/>
      <c r="YV58" s="5"/>
      <c r="YW58" s="5"/>
      <c r="YX58" s="5"/>
      <c r="YY58" s="5"/>
      <c r="YZ58" s="5"/>
      <c r="ZA58" s="5"/>
      <c r="ZB58" s="5"/>
      <c r="ZC58" s="5"/>
      <c r="ZD58" s="5"/>
      <c r="ZE58" s="5"/>
      <c r="ZF58" s="5"/>
      <c r="ZG58" s="5"/>
      <c r="ZH58" s="5"/>
      <c r="ZI58" s="5"/>
      <c r="ZJ58" s="5"/>
      <c r="ZK58" s="5"/>
      <c r="ZL58" s="5"/>
      <c r="ZM58" s="5"/>
      <c r="ZN58" s="5"/>
      <c r="ZO58" s="5"/>
      <c r="ZP58" s="5"/>
      <c r="ZQ58" s="5"/>
      <c r="ZR58" s="5"/>
      <c r="ZS58" s="5"/>
      <c r="ZT58" s="5"/>
      <c r="ZU58" s="5"/>
      <c r="ZV58" s="5"/>
      <c r="ZW58" s="5"/>
      <c r="ZX58" s="5"/>
      <c r="ZY58" s="5"/>
      <c r="ZZ58" s="5"/>
    </row>
  </sheetData>
  <mergeCells count="2">
    <mergeCell ref="A1:I1"/>
    <mergeCell ref="A2:I2"/>
  </mergeCells>
  <conditionalFormatting sqref="S1:AX1">
    <cfRule type="expression" dxfId="68" priority="17">
      <formula>AND(MONTH(S4)&lt;&gt;MONTH(R4))</formula>
    </cfRule>
    <cfRule type="expression" dxfId="67" priority="18">
      <formula>AND(ISEVEN(MONTH(S4)))</formula>
    </cfRule>
  </conditionalFormatting>
  <conditionalFormatting sqref="S2:AX2">
    <cfRule type="expression" dxfId="66" priority="16">
      <formula>AND(WEEKNUM(S4,T_SE)&lt;&gt;WEEKNUM(R4,T_SE))</formula>
    </cfRule>
    <cfRule type="expression" dxfId="65" priority="19">
      <formula>AND(ISEVEN(WEEKNUM(S4,T_SE)))</formula>
    </cfRule>
  </conditionalFormatting>
  <conditionalFormatting sqref="R2">
    <cfRule type="expression" dxfId="64" priority="14">
      <formula>AND(ISEVEN(WEEKNUM(R4,T_SE)))</formula>
    </cfRule>
  </conditionalFormatting>
  <conditionalFormatting sqref="R1">
    <cfRule type="expression" dxfId="63" priority="13">
      <formula>AND(ISEVEN(MONTH(R4)))</formula>
    </cfRule>
  </conditionalFormatting>
  <conditionalFormatting sqref="R3:AX4 R6:AX58">
    <cfRule type="expression" dxfId="62" priority="21">
      <formula>OR(R$4=Ponts)</formula>
    </cfRule>
    <cfRule type="expression" dxfId="61" priority="22">
      <formula>OR(R$4=Fériés)</formula>
    </cfRule>
    <cfRule type="expression" dxfId="60" priority="23">
      <formula>NOT(NETWORKDAYS.INTL(R$4,R$4,Chômés))</formula>
    </cfRule>
  </conditionalFormatting>
  <conditionalFormatting sqref="R3:AX4">
    <cfRule type="expression" dxfId="59" priority="15">
      <formula>OR(ROW($Q3)=4,ROW($Q3)=3)</formula>
    </cfRule>
    <cfRule type="expression" dxfId="58" priority="20">
      <formula>AND(R$4=TODAY())</formula>
    </cfRule>
  </conditionalFormatting>
  <conditionalFormatting sqref="R6:AX58">
    <cfRule type="expression" dxfId="57" priority="9">
      <formula>AND(R6=0,ISNUMBER(R6))</formula>
    </cfRule>
    <cfRule type="expression" dxfId="56" priority="10">
      <formula>AND(R6&gt;0,ISNUMBER(R6))</formula>
    </cfRule>
    <cfRule type="expression" dxfId="55" priority="11">
      <formula>AND(R6&lt;0,ISNUMBER(R6))</formula>
    </cfRule>
    <cfRule type="expression" dxfId="54" priority="12">
      <formula>AND(NOT(ISNUMBER(R6)),R6&lt;&gt;"",R6&lt;&gt;"*")</formula>
    </cfRule>
  </conditionalFormatting>
  <conditionalFormatting sqref="C6:C58">
    <cfRule type="expression" dxfId="53" priority="8">
      <formula>OR(NOT(ISNUMBER($B6)))</formula>
    </cfRule>
  </conditionalFormatting>
  <conditionalFormatting sqref="H6:I58">
    <cfRule type="expression" dxfId="52" priority="5">
      <formula>AND($H6="Opération")</formula>
    </cfRule>
    <cfRule type="expression" dxfId="51" priority="6">
      <formula>AND($H6="Erreur de")</formula>
    </cfRule>
  </conditionalFormatting>
  <conditionalFormatting sqref="H6:I58">
    <cfRule type="expression" dxfId="50" priority="7">
      <formula>OR($D6=Fériés,$D6=Ponts,NOT(NETWORKDAYS.INTL($D6,$D6,Chômés)))</formula>
    </cfRule>
  </conditionalFormatting>
  <conditionalFormatting sqref="A6:A58">
    <cfRule type="expression" dxfId="49" priority="4">
      <formula>AND($H6=TODAY())</formula>
    </cfRule>
  </conditionalFormatting>
  <conditionalFormatting sqref="E6:E58">
    <cfRule type="expression" dxfId="48" priority="3">
      <formula>AND($F6&lt;&gt;"",$E6="")</formula>
    </cfRule>
  </conditionalFormatting>
  <conditionalFormatting sqref="D6:D58">
    <cfRule type="expression" dxfId="47" priority="2">
      <formula>AND(NOT(ISNUMBER($D6)))</formula>
    </cfRule>
  </conditionalFormatting>
  <conditionalFormatting sqref="D6:D58">
    <cfRule type="expression" dxfId="46" priority="1">
      <formula>OR($D6=Fériés,$D6=Ponts,NOT(NETWORKDAYS.INTL($D6,$D6,Chômés)))</formula>
    </cfRule>
  </conditionalFormatting>
  <dataValidations count="3">
    <dataValidation type="list" allowBlank="1" showInputMessage="1" showErrorMessage="1" sqref="G6:G58" xr:uid="{00000000-0002-0000-0100-000000000000}">
      <formula1>"Avancer,Reculer"</formula1>
    </dataValidation>
    <dataValidation type="list" allowBlank="1" showInputMessage="1" showErrorMessage="1" sqref="C6:C58" xr:uid="{00000000-0002-0000-0100-000001000000}">
      <formula1>"Crédit,Débit"</formula1>
    </dataValidation>
    <dataValidation type="list" allowBlank="1" showInputMessage="1" showErrorMessage="1" sqref="E6:E58" xr:uid="{00000000-0002-0000-0100-000002000000}">
      <formula1>Liste_Fréquences</formula1>
    </dataValidation>
  </dataValidations>
  <pageMargins left="0.7" right="0.7" top="0.75" bottom="0.75" header="0.3" footer="0.3"/>
  <pageSetup paperSize="9" scale="2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lisation">
                <anchor moveWithCells="1" sizeWithCells="1">
                  <from>
                    <xdr:col>52</xdr:col>
                    <xdr:colOff>66675</xdr:colOff>
                    <xdr:row>0</xdr:row>
                    <xdr:rowOff>1409700</xdr:rowOff>
                  </from>
                  <to>
                    <xdr:col>56</xdr:col>
                    <xdr:colOff>666750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Paramètres"/>
  <dimension ref="A1:N354"/>
  <sheetViews>
    <sheetView showGridLines="0" workbookViewId="0">
      <selection activeCell="A14" sqref="A14"/>
    </sheetView>
  </sheetViews>
  <sheetFormatPr baseColWidth="10" defaultColWidth="11.42578125" defaultRowHeight="15" x14ac:dyDescent="0.25"/>
  <cols>
    <col min="1" max="1" width="18.5703125" customWidth="1"/>
    <col min="2" max="2" width="13.5703125" customWidth="1"/>
    <col min="3" max="3" width="13.5703125" hidden="1" customWidth="1"/>
    <col min="4" max="4" width="4.28515625" customWidth="1"/>
    <col min="5" max="5" width="30.140625" customWidth="1"/>
    <col min="6" max="6" width="17.42578125" customWidth="1"/>
    <col min="7" max="7" width="10.140625" customWidth="1"/>
    <col min="8" max="8" width="18.5703125" customWidth="1"/>
    <col min="9" max="9" width="11.42578125" customWidth="1"/>
    <col min="10" max="10" width="15.85546875" customWidth="1"/>
    <col min="11" max="11" width="8.7109375" customWidth="1"/>
    <col min="12" max="12" width="37.5703125" customWidth="1"/>
    <col min="13" max="13" width="15.7109375" customWidth="1"/>
    <col min="14" max="14" width="11.85546875" customWidth="1"/>
    <col min="15" max="26" width="11.42578125" customWidth="1"/>
  </cols>
  <sheetData>
    <row r="1" spans="1:14" ht="45" customHeight="1" x14ac:dyDescent="0.25">
      <c r="A1" s="16" t="s">
        <v>0</v>
      </c>
      <c r="B1" s="16" t="s">
        <v>2</v>
      </c>
      <c r="C1" s="53" t="s">
        <v>105</v>
      </c>
      <c r="D1" s="104" t="s">
        <v>1</v>
      </c>
      <c r="E1" s="105"/>
      <c r="F1" s="16" t="s">
        <v>3</v>
      </c>
      <c r="G1" s="16" t="s">
        <v>46</v>
      </c>
      <c r="H1" s="16" t="s">
        <v>47</v>
      </c>
      <c r="I1" s="16" t="s">
        <v>72</v>
      </c>
      <c r="J1" s="29" t="s">
        <v>48</v>
      </c>
      <c r="K1" s="31" t="s">
        <v>92</v>
      </c>
      <c r="L1" s="31" t="s">
        <v>59</v>
      </c>
      <c r="M1" s="39" t="s">
        <v>73</v>
      </c>
      <c r="N1" s="5"/>
    </row>
    <row r="2" spans="1:14" x14ac:dyDescent="0.25">
      <c r="A2" s="38">
        <v>0</v>
      </c>
      <c r="B2" s="3" t="b">
        <v>0</v>
      </c>
      <c r="C2" s="3" t="str">
        <f>IF(B2,"Lundi","")</f>
        <v/>
      </c>
      <c r="D2" s="4" t="b">
        <v>0</v>
      </c>
      <c r="E2" s="59" t="str">
        <f>IF($D2,DATE(IF(Date_Deb&gt;DATE(YEAR(Date_Deb),1,1),YEAR(Date_Deb)+1,YEAR(Date_Deb)),1,1),"")</f>
        <v/>
      </c>
      <c r="F2" s="27"/>
      <c r="G2" s="28" t="b">
        <v>0</v>
      </c>
      <c r="H2" s="33" t="str">
        <f t="shared" ref="H2:H32" si="0">IF($F2&lt;&gt;"",IF($G2,DATE(IF(Date_Deb&gt;DATE(YEAR(Date_Deb),MONTH(F2),DAY(F2)),YEAR(Date_Deb)+1,YEAR(Date_Deb)),MONTH(F2),DAY(F2)),$F2),"")</f>
        <v/>
      </c>
      <c r="I2" s="34">
        <f t="shared" ref="I2:I7" si="1">IF(E2="",DATE(1901,1,1),E2)</f>
        <v>367</v>
      </c>
      <c r="J2" s="46" t="s">
        <v>51</v>
      </c>
      <c r="K2" s="48">
        <v>1</v>
      </c>
      <c r="L2" s="51" t="s">
        <v>97</v>
      </c>
      <c r="M2" s="36" t="s">
        <v>45</v>
      </c>
    </row>
    <row r="3" spans="1:14" x14ac:dyDescent="0.25">
      <c r="A3" s="38">
        <v>0</v>
      </c>
      <c r="B3" s="3" t="b">
        <v>0</v>
      </c>
      <c r="C3" s="3" t="str">
        <f>IF(B3,"Mardi","")</f>
        <v/>
      </c>
      <c r="D3" s="3" t="b">
        <v>0</v>
      </c>
      <c r="E3" s="59" t="str">
        <f>IF($D3,IF(AND(Date_Deb&gt;Pâq_Année_N+1,Date_Deb&lt;=Pâq_Année_N1),Pâq_Année_N1+1,Pâq_Année_N+1),"")</f>
        <v/>
      </c>
      <c r="F3" s="27"/>
      <c r="G3" s="28" t="b">
        <v>0</v>
      </c>
      <c r="H3" s="33" t="str">
        <f>IF($F3&lt;&gt;"",IF($G3,DATE(IF(Date_Deb&gt;DATE(YEAR(Date_Deb),MONTH(F3),DAY(F3)),YEAR(Date_Deb)+1,YEAR(Date_Deb)),MONTH(F3),DAY(F3)),$F3),"")</f>
        <v/>
      </c>
      <c r="I3" s="34">
        <f t="shared" si="1"/>
        <v>367</v>
      </c>
      <c r="J3" s="46" t="s">
        <v>49</v>
      </c>
      <c r="K3" s="48">
        <v>7</v>
      </c>
      <c r="L3" s="51" t="s">
        <v>62</v>
      </c>
      <c r="M3" s="37">
        <f>LOOKUP(M2,{"Dimanche";"Jeudi";"Lundi";"Mardi";"Mercredi";"Samedi";"Vendredi"},{17;14;11;12;13;16;15})</f>
        <v>11</v>
      </c>
    </row>
    <row r="4" spans="1:14" x14ac:dyDescent="0.25">
      <c r="A4" s="17" t="s">
        <v>4</v>
      </c>
      <c r="B4" s="3" t="b">
        <v>0</v>
      </c>
      <c r="C4" s="3" t="str">
        <f>IF(B4,"Mercredi","")</f>
        <v/>
      </c>
      <c r="D4" s="3" t="b">
        <v>0</v>
      </c>
      <c r="E4" s="59" t="str">
        <f>IF($D4,DATE(IF(Date_Deb&gt;DATE(YEAR(Date_Deb),5,1),YEAR(Date_Deb)+1,YEAR(Date_Deb)),5,1),"")</f>
        <v/>
      </c>
      <c r="F4" s="27"/>
      <c r="G4" s="28" t="b">
        <v>0</v>
      </c>
      <c r="H4" s="33" t="str">
        <f t="shared" si="0"/>
        <v/>
      </c>
      <c r="I4" s="34">
        <f t="shared" si="1"/>
        <v>367</v>
      </c>
      <c r="J4" s="46" t="s">
        <v>60</v>
      </c>
      <c r="K4" s="48">
        <v>14</v>
      </c>
      <c r="L4" s="51" t="s">
        <v>63</v>
      </c>
    </row>
    <row r="5" spans="1:14" x14ac:dyDescent="0.25">
      <c r="A5" s="18" t="s">
        <v>5</v>
      </c>
      <c r="B5" s="3" t="b">
        <v>0</v>
      </c>
      <c r="C5" s="3" t="str">
        <f>IF(B5,"Jeudi","")</f>
        <v/>
      </c>
      <c r="D5" s="3" t="b">
        <v>0</v>
      </c>
      <c r="E5" s="59" t="str">
        <f>IF($D5,IF(AND(Date_Deb&gt;Pâq_Année_N+39,Date_Deb&lt;=Pâq_Année_N1),Pâq_Année_N1+39,Pâq_Année_N+39),"")</f>
        <v/>
      </c>
      <c r="F5" s="27"/>
      <c r="G5" s="28" t="b">
        <v>0</v>
      </c>
      <c r="H5" s="33" t="str">
        <f t="shared" si="0"/>
        <v/>
      </c>
      <c r="I5" s="34">
        <f t="shared" si="1"/>
        <v>367</v>
      </c>
      <c r="J5" s="46" t="s">
        <v>61</v>
      </c>
      <c r="K5" s="48">
        <v>28</v>
      </c>
      <c r="L5" s="51" t="s">
        <v>64</v>
      </c>
    </row>
    <row r="6" spans="1:14" x14ac:dyDescent="0.25">
      <c r="A6" s="19" t="s">
        <v>6</v>
      </c>
      <c r="B6" s="3" t="b">
        <v>0</v>
      </c>
      <c r="C6" s="3" t="str">
        <f>IF(B6,"Vendredi","")</f>
        <v/>
      </c>
      <c r="D6" s="3" t="b">
        <v>0</v>
      </c>
      <c r="E6" s="59" t="str">
        <f>IF($D6,IF(AND(Date_Deb&gt;Pâq_Année_N+40,Date_Deb&lt;=Pâq_Année_N1),Pâq_Année_N1+40,Pâq_Année_N+40),"")</f>
        <v/>
      </c>
      <c r="F6" s="27"/>
      <c r="G6" s="28" t="b">
        <v>0</v>
      </c>
      <c r="H6" s="33" t="str">
        <f t="shared" si="0"/>
        <v/>
      </c>
      <c r="I6" s="34">
        <f t="shared" si="1"/>
        <v>367</v>
      </c>
      <c r="J6" s="46" t="s">
        <v>52</v>
      </c>
      <c r="K6" s="49">
        <v>1</v>
      </c>
      <c r="L6" s="51" t="s">
        <v>65</v>
      </c>
    </row>
    <row r="7" spans="1:14" x14ac:dyDescent="0.25">
      <c r="A7" s="6">
        <v>30</v>
      </c>
      <c r="B7" s="3" t="b">
        <v>0</v>
      </c>
      <c r="C7" s="3" t="str">
        <f>IF(B7,"Samedi","")</f>
        <v/>
      </c>
      <c r="D7" s="3" t="b">
        <v>0</v>
      </c>
      <c r="E7" s="59" t="str">
        <f>IF($D7,DATE(IF(Date_Deb&gt;DATE(YEAR(Date_Deb),5,8),YEAR(Date_Deb)+1,YEAR(Date_Deb)),5,8),"")</f>
        <v/>
      </c>
      <c r="F7" s="27"/>
      <c r="G7" s="28" t="b">
        <v>0</v>
      </c>
      <c r="H7" s="33" t="str">
        <f t="shared" si="0"/>
        <v/>
      </c>
      <c r="I7" s="34">
        <f t="shared" si="1"/>
        <v>367</v>
      </c>
      <c r="J7" s="46" t="s">
        <v>53</v>
      </c>
      <c r="K7" s="49">
        <v>2</v>
      </c>
      <c r="L7" s="51" t="s">
        <v>66</v>
      </c>
    </row>
    <row r="8" spans="1:14" x14ac:dyDescent="0.25">
      <c r="B8" s="3" t="b">
        <v>0</v>
      </c>
      <c r="C8" s="3" t="str">
        <f>IF(B8,"Dimanche","")</f>
        <v/>
      </c>
      <c r="D8" s="3" t="b">
        <v>0</v>
      </c>
      <c r="E8" s="59" t="str">
        <f>IF($D8,IF(AND(Date_Deb&gt;Pâq_Année_N+50,Date_Deb&lt;=Pâq_Année_N1),Pâq_Année_N1+50,Pâq_Année_N+50),"")</f>
        <v/>
      </c>
      <c r="F8" s="27"/>
      <c r="G8" s="28" t="b">
        <v>0</v>
      </c>
      <c r="H8" s="33" t="str">
        <f t="shared" si="0"/>
        <v/>
      </c>
      <c r="I8" s="34">
        <f t="shared" ref="I8:I14" si="2">IF(E8="",DATE(1901,1,1),E8)</f>
        <v>367</v>
      </c>
      <c r="J8" s="46" t="s">
        <v>54</v>
      </c>
      <c r="K8" s="49">
        <v>3</v>
      </c>
      <c r="L8" s="51" t="s">
        <v>67</v>
      </c>
    </row>
    <row r="9" spans="1:14" x14ac:dyDescent="0.25">
      <c r="B9" s="1" t="str">
        <f>CONCATENATE(B2*1,B3*1,B4*1,B5*1,B6*1,B7*1,B8*1)</f>
        <v>0000000</v>
      </c>
      <c r="C9" s="1" t="str">
        <f>CONCATENATE(C2,C3,C4,C5,C6,C7,C8)</f>
        <v/>
      </c>
      <c r="D9" s="3" t="b">
        <v>0</v>
      </c>
      <c r="E9" s="59" t="str">
        <f>IF($D9,DATE(IF(Date_Deb&gt;DATE(YEAR(Date_Deb),7,14),YEAR(Date_Deb)+1,YEAR(Date_Deb)),7,14),"")</f>
        <v/>
      </c>
      <c r="F9" s="27"/>
      <c r="G9" s="28" t="b">
        <v>0</v>
      </c>
      <c r="H9" s="33" t="str">
        <f t="shared" si="0"/>
        <v/>
      </c>
      <c r="I9" s="34">
        <f t="shared" si="2"/>
        <v>367</v>
      </c>
      <c r="J9" s="46" t="s">
        <v>55</v>
      </c>
      <c r="K9" s="49">
        <v>4</v>
      </c>
      <c r="L9" s="51" t="s">
        <v>68</v>
      </c>
    </row>
    <row r="10" spans="1:14" x14ac:dyDescent="0.25">
      <c r="D10" s="3" t="b">
        <v>0</v>
      </c>
      <c r="E10" s="59" t="str">
        <f>IF($D10,DATE(IF(Date_Deb&gt;DATE(YEAR(Date_Deb),8,15),YEAR(Date_Deb)+1,YEAR(Date_Deb)),8,15),"")</f>
        <v/>
      </c>
      <c r="F10" s="27"/>
      <c r="G10" s="28" t="b">
        <v>0</v>
      </c>
      <c r="H10" s="33" t="str">
        <f t="shared" si="0"/>
        <v/>
      </c>
      <c r="I10" s="34">
        <f t="shared" si="2"/>
        <v>367</v>
      </c>
      <c r="J10" s="46" t="s">
        <v>56</v>
      </c>
      <c r="K10" s="49">
        <v>6</v>
      </c>
      <c r="L10" s="51" t="s">
        <v>69</v>
      </c>
    </row>
    <row r="11" spans="1:14" x14ac:dyDescent="0.25">
      <c r="D11" s="3" t="b">
        <v>0</v>
      </c>
      <c r="E11" s="59" t="str">
        <f>IF($D11,DATE(IF(Date_Deb&gt;DATE(YEAR(Date_Deb),11,1),YEAR(Date_Deb)+1,YEAR(Date_Deb)),11,1),"")</f>
        <v/>
      </c>
      <c r="F11" s="27"/>
      <c r="G11" s="28" t="b">
        <v>0</v>
      </c>
      <c r="H11" s="33" t="str">
        <f t="shared" si="0"/>
        <v/>
      </c>
      <c r="I11" s="34">
        <f t="shared" si="2"/>
        <v>367</v>
      </c>
      <c r="J11" s="46" t="s">
        <v>57</v>
      </c>
      <c r="K11" s="49">
        <v>12</v>
      </c>
      <c r="L11" s="51" t="s">
        <v>70</v>
      </c>
    </row>
    <row r="12" spans="1:14" x14ac:dyDescent="0.25">
      <c r="D12" s="3" t="b">
        <v>0</v>
      </c>
      <c r="E12" s="59" t="str">
        <f>IF($D12,DATE(IF(Date_Deb&gt;DATE(YEAR(Date_Deb),11,11),YEAR(Date_Deb)+1,YEAR(Date_Deb)),11,11),"")</f>
        <v/>
      </c>
      <c r="F12" s="27"/>
      <c r="G12" s="28" t="b">
        <v>0</v>
      </c>
      <c r="H12" s="33" t="str">
        <f t="shared" si="0"/>
        <v/>
      </c>
      <c r="I12" s="34">
        <f t="shared" si="2"/>
        <v>367</v>
      </c>
      <c r="J12" s="47" t="s">
        <v>90</v>
      </c>
      <c r="K12" s="50">
        <v>18</v>
      </c>
      <c r="L12" s="52" t="s">
        <v>91</v>
      </c>
    </row>
    <row r="13" spans="1:14" x14ac:dyDescent="0.25">
      <c r="D13" s="3" t="b">
        <v>0</v>
      </c>
      <c r="E13" s="59" t="str">
        <f>IF($D13,DATE(IF(Date_Deb&gt;DATE(YEAR(Date_Deb),12,25),YEAR(Date_Deb)+1,YEAR(Date_Deb)),12,25),"")</f>
        <v/>
      </c>
      <c r="F13" s="27"/>
      <c r="G13" s="28" t="b">
        <v>0</v>
      </c>
      <c r="H13" s="33" t="str">
        <f t="shared" si="0"/>
        <v/>
      </c>
      <c r="I13" s="34">
        <f t="shared" si="2"/>
        <v>367</v>
      </c>
      <c r="J13" s="47" t="s">
        <v>58</v>
      </c>
      <c r="K13" s="50">
        <v>24</v>
      </c>
      <c r="L13" s="52" t="s">
        <v>71</v>
      </c>
    </row>
    <row r="14" spans="1:14" x14ac:dyDescent="0.25">
      <c r="D14" s="3" t="b">
        <v>0</v>
      </c>
      <c r="E14" s="59" t="str">
        <f>IF($D14,DATE(IF(Date_Deb&gt;DATE(YEAR(Date_Deb),12,26),YEAR(Date_Deb)+1,YEAR(Date_Deb)),12,26),"")</f>
        <v/>
      </c>
      <c r="F14" s="27"/>
      <c r="G14" s="28" t="b">
        <v>0</v>
      </c>
      <c r="H14" s="33" t="str">
        <f t="shared" si="0"/>
        <v/>
      </c>
      <c r="I14" s="34">
        <f t="shared" si="2"/>
        <v>367</v>
      </c>
      <c r="J14" s="2"/>
      <c r="K14" s="25"/>
      <c r="L14" s="26"/>
    </row>
    <row r="15" spans="1:14" x14ac:dyDescent="0.25">
      <c r="D15" s="2"/>
      <c r="E15" s="20"/>
      <c r="F15" s="27"/>
      <c r="G15" s="28" t="b">
        <v>0</v>
      </c>
      <c r="H15" s="33" t="str">
        <f t="shared" si="0"/>
        <v/>
      </c>
      <c r="I15" s="34">
        <f>IF(H2="",DATE(1901,1,1),H2)</f>
        <v>367</v>
      </c>
    </row>
    <row r="16" spans="1:14" x14ac:dyDescent="0.25">
      <c r="F16" s="27"/>
      <c r="G16" s="28" t="b">
        <v>0</v>
      </c>
      <c r="H16" s="33" t="str">
        <f t="shared" si="0"/>
        <v/>
      </c>
      <c r="I16" s="34">
        <f t="shared" ref="I16:I45" si="3">IF(H3="",DATE(1901,1,1),H3)</f>
        <v>367</v>
      </c>
    </row>
    <row r="17" spans="6:9" x14ac:dyDescent="0.25">
      <c r="F17" s="27"/>
      <c r="G17" s="28" t="b">
        <v>0</v>
      </c>
      <c r="H17" s="33" t="str">
        <f t="shared" si="0"/>
        <v/>
      </c>
      <c r="I17" s="34">
        <f t="shared" si="3"/>
        <v>367</v>
      </c>
    </row>
    <row r="18" spans="6:9" x14ac:dyDescent="0.25">
      <c r="F18" s="27"/>
      <c r="G18" s="28" t="b">
        <v>0</v>
      </c>
      <c r="H18" s="33" t="str">
        <f t="shared" si="0"/>
        <v/>
      </c>
      <c r="I18" s="34">
        <f t="shared" si="3"/>
        <v>367</v>
      </c>
    </row>
    <row r="19" spans="6:9" x14ac:dyDescent="0.25">
      <c r="F19" s="27"/>
      <c r="G19" s="28" t="b">
        <v>0</v>
      </c>
      <c r="H19" s="33" t="str">
        <f t="shared" si="0"/>
        <v/>
      </c>
      <c r="I19" s="34">
        <f t="shared" si="3"/>
        <v>367</v>
      </c>
    </row>
    <row r="20" spans="6:9" x14ac:dyDescent="0.25">
      <c r="F20" s="27"/>
      <c r="G20" s="28" t="b">
        <v>0</v>
      </c>
      <c r="H20" s="33" t="str">
        <f t="shared" si="0"/>
        <v/>
      </c>
      <c r="I20" s="34">
        <f t="shared" si="3"/>
        <v>367</v>
      </c>
    </row>
    <row r="21" spans="6:9" x14ac:dyDescent="0.25">
      <c r="F21" s="27"/>
      <c r="G21" s="28" t="b">
        <v>0</v>
      </c>
      <c r="H21" s="33" t="str">
        <f t="shared" si="0"/>
        <v/>
      </c>
      <c r="I21" s="34">
        <f t="shared" si="3"/>
        <v>367</v>
      </c>
    </row>
    <row r="22" spans="6:9" x14ac:dyDescent="0.25">
      <c r="F22" s="27"/>
      <c r="G22" s="28" t="b">
        <v>0</v>
      </c>
      <c r="H22" s="33" t="str">
        <f t="shared" si="0"/>
        <v/>
      </c>
      <c r="I22" s="34">
        <f t="shared" si="3"/>
        <v>367</v>
      </c>
    </row>
    <row r="23" spans="6:9" x14ac:dyDescent="0.25">
      <c r="F23" s="27"/>
      <c r="G23" s="28" t="b">
        <v>0</v>
      </c>
      <c r="H23" s="33" t="str">
        <f t="shared" si="0"/>
        <v/>
      </c>
      <c r="I23" s="34">
        <f t="shared" si="3"/>
        <v>367</v>
      </c>
    </row>
    <row r="24" spans="6:9" x14ac:dyDescent="0.25">
      <c r="F24" s="27"/>
      <c r="G24" s="28" t="b">
        <v>0</v>
      </c>
      <c r="H24" s="33" t="str">
        <f t="shared" si="0"/>
        <v/>
      </c>
      <c r="I24" s="34">
        <f t="shared" si="3"/>
        <v>367</v>
      </c>
    </row>
    <row r="25" spans="6:9" x14ac:dyDescent="0.25">
      <c r="F25" s="27"/>
      <c r="G25" s="28" t="b">
        <v>0</v>
      </c>
      <c r="H25" s="33" t="str">
        <f t="shared" si="0"/>
        <v/>
      </c>
      <c r="I25" s="34">
        <f t="shared" si="3"/>
        <v>367</v>
      </c>
    </row>
    <row r="26" spans="6:9" x14ac:dyDescent="0.25">
      <c r="F26" s="27"/>
      <c r="G26" s="28" t="b">
        <v>0</v>
      </c>
      <c r="H26" s="33" t="str">
        <f t="shared" si="0"/>
        <v/>
      </c>
      <c r="I26" s="34">
        <f t="shared" si="3"/>
        <v>367</v>
      </c>
    </row>
    <row r="27" spans="6:9" x14ac:dyDescent="0.25">
      <c r="F27" s="27"/>
      <c r="G27" s="28" t="b">
        <v>0</v>
      </c>
      <c r="H27" s="33" t="str">
        <f t="shared" si="0"/>
        <v/>
      </c>
      <c r="I27" s="34">
        <f t="shared" si="3"/>
        <v>367</v>
      </c>
    </row>
    <row r="28" spans="6:9" x14ac:dyDescent="0.25">
      <c r="F28" s="27"/>
      <c r="G28" s="28" t="b">
        <v>0</v>
      </c>
      <c r="H28" s="33" t="str">
        <f t="shared" si="0"/>
        <v/>
      </c>
      <c r="I28" s="34">
        <f t="shared" si="3"/>
        <v>367</v>
      </c>
    </row>
    <row r="29" spans="6:9" x14ac:dyDescent="0.25">
      <c r="F29" s="27"/>
      <c r="G29" s="28" t="b">
        <v>0</v>
      </c>
      <c r="H29" s="33" t="str">
        <f t="shared" si="0"/>
        <v/>
      </c>
      <c r="I29" s="34">
        <f t="shared" si="3"/>
        <v>367</v>
      </c>
    </row>
    <row r="30" spans="6:9" x14ac:dyDescent="0.25">
      <c r="F30" s="27"/>
      <c r="G30" s="28" t="b">
        <v>0</v>
      </c>
      <c r="H30" s="33" t="str">
        <f t="shared" si="0"/>
        <v/>
      </c>
      <c r="I30" s="34">
        <f t="shared" si="3"/>
        <v>367</v>
      </c>
    </row>
    <row r="31" spans="6:9" x14ac:dyDescent="0.25">
      <c r="F31" s="27"/>
      <c r="G31" s="28" t="b">
        <v>0</v>
      </c>
      <c r="H31" s="33" t="str">
        <f t="shared" si="0"/>
        <v/>
      </c>
      <c r="I31" s="34">
        <f t="shared" si="3"/>
        <v>367</v>
      </c>
    </row>
    <row r="32" spans="6:9" x14ac:dyDescent="0.25">
      <c r="F32" s="27"/>
      <c r="G32" s="28" t="b">
        <v>0</v>
      </c>
      <c r="H32" s="33" t="str">
        <f t="shared" si="0"/>
        <v/>
      </c>
      <c r="I32" s="34">
        <f t="shared" si="3"/>
        <v>367</v>
      </c>
    </row>
    <row r="33" spans="6:10" x14ac:dyDescent="0.25">
      <c r="F33" s="2"/>
      <c r="G33" s="25"/>
      <c r="H33" s="25"/>
      <c r="I33" s="34">
        <f t="shared" si="3"/>
        <v>367</v>
      </c>
    </row>
    <row r="34" spans="6:10" x14ac:dyDescent="0.25">
      <c r="I34" s="34">
        <f t="shared" si="3"/>
        <v>367</v>
      </c>
    </row>
    <row r="35" spans="6:10" x14ac:dyDescent="0.25">
      <c r="I35" s="34">
        <f t="shared" si="3"/>
        <v>367</v>
      </c>
    </row>
    <row r="36" spans="6:10" x14ac:dyDescent="0.25">
      <c r="I36" s="34">
        <f t="shared" si="3"/>
        <v>367</v>
      </c>
    </row>
    <row r="37" spans="6:10" x14ac:dyDescent="0.25">
      <c r="I37" s="34">
        <f t="shared" si="3"/>
        <v>367</v>
      </c>
    </row>
    <row r="38" spans="6:10" x14ac:dyDescent="0.25">
      <c r="I38" s="34">
        <f t="shared" si="3"/>
        <v>367</v>
      </c>
    </row>
    <row r="39" spans="6:10" x14ac:dyDescent="0.25">
      <c r="I39" s="34">
        <f t="shared" si="3"/>
        <v>367</v>
      </c>
    </row>
    <row r="40" spans="6:10" x14ac:dyDescent="0.25">
      <c r="I40" s="34">
        <f t="shared" si="3"/>
        <v>367</v>
      </c>
    </row>
    <row r="41" spans="6:10" x14ac:dyDescent="0.25">
      <c r="I41" s="34">
        <f t="shared" si="3"/>
        <v>367</v>
      </c>
    </row>
    <row r="42" spans="6:10" x14ac:dyDescent="0.25">
      <c r="I42" s="34">
        <f t="shared" si="3"/>
        <v>367</v>
      </c>
    </row>
    <row r="43" spans="6:10" x14ac:dyDescent="0.25">
      <c r="I43" s="34">
        <f t="shared" si="3"/>
        <v>367</v>
      </c>
    </row>
    <row r="44" spans="6:10" x14ac:dyDescent="0.25">
      <c r="I44" s="34">
        <f t="shared" si="3"/>
        <v>367</v>
      </c>
    </row>
    <row r="45" spans="6:10" x14ac:dyDescent="0.25">
      <c r="I45" s="34">
        <f t="shared" si="3"/>
        <v>367</v>
      </c>
    </row>
    <row r="46" spans="6:10" x14ac:dyDescent="0.25">
      <c r="I46" s="54">
        <f>DATE(YEAR(I2)+1,MONTH(I2),DAY(I2))</f>
        <v>732</v>
      </c>
      <c r="J46" s="55" t="s">
        <v>100</v>
      </c>
    </row>
    <row r="47" spans="6:10" x14ac:dyDescent="0.25">
      <c r="I47" s="54">
        <f t="shared" ref="I47:I110" si="4">DATE(YEAR(I3)+1,MONTH(I3),DAY(I3))</f>
        <v>732</v>
      </c>
    </row>
    <row r="48" spans="6:10" x14ac:dyDescent="0.25">
      <c r="I48" s="54">
        <f t="shared" si="4"/>
        <v>732</v>
      </c>
    </row>
    <row r="49" spans="9:9" x14ac:dyDescent="0.25">
      <c r="I49" s="54">
        <f t="shared" si="4"/>
        <v>732</v>
      </c>
    </row>
    <row r="50" spans="9:9" x14ac:dyDescent="0.25">
      <c r="I50" s="54">
        <f t="shared" si="4"/>
        <v>732</v>
      </c>
    </row>
    <row r="51" spans="9:9" x14ac:dyDescent="0.25">
      <c r="I51" s="54">
        <f t="shared" si="4"/>
        <v>732</v>
      </c>
    </row>
    <row r="52" spans="9:9" x14ac:dyDescent="0.25">
      <c r="I52" s="54">
        <f t="shared" si="4"/>
        <v>732</v>
      </c>
    </row>
    <row r="53" spans="9:9" x14ac:dyDescent="0.25">
      <c r="I53" s="54">
        <f t="shared" si="4"/>
        <v>732</v>
      </c>
    </row>
    <row r="54" spans="9:9" x14ac:dyDescent="0.25">
      <c r="I54" s="54">
        <f t="shared" si="4"/>
        <v>732</v>
      </c>
    </row>
    <row r="55" spans="9:9" x14ac:dyDescent="0.25">
      <c r="I55" s="54">
        <f t="shared" si="4"/>
        <v>732</v>
      </c>
    </row>
    <row r="56" spans="9:9" x14ac:dyDescent="0.25">
      <c r="I56" s="54">
        <f t="shared" si="4"/>
        <v>732</v>
      </c>
    </row>
    <row r="57" spans="9:9" x14ac:dyDescent="0.25">
      <c r="I57" s="54">
        <f t="shared" si="4"/>
        <v>732</v>
      </c>
    </row>
    <row r="58" spans="9:9" x14ac:dyDescent="0.25">
      <c r="I58" s="54">
        <f t="shared" si="4"/>
        <v>732</v>
      </c>
    </row>
    <row r="59" spans="9:9" x14ac:dyDescent="0.25">
      <c r="I59" s="54">
        <f t="shared" si="4"/>
        <v>732</v>
      </c>
    </row>
    <row r="60" spans="9:9" x14ac:dyDescent="0.25">
      <c r="I60" s="54">
        <f t="shared" si="4"/>
        <v>732</v>
      </c>
    </row>
    <row r="61" spans="9:9" x14ac:dyDescent="0.25">
      <c r="I61" s="54">
        <f t="shared" si="4"/>
        <v>732</v>
      </c>
    </row>
    <row r="62" spans="9:9" x14ac:dyDescent="0.25">
      <c r="I62" s="54">
        <f t="shared" si="4"/>
        <v>732</v>
      </c>
    </row>
    <row r="63" spans="9:9" x14ac:dyDescent="0.25">
      <c r="I63" s="54">
        <f t="shared" si="4"/>
        <v>732</v>
      </c>
    </row>
    <row r="64" spans="9:9" x14ac:dyDescent="0.25">
      <c r="I64" s="54">
        <f t="shared" si="4"/>
        <v>732</v>
      </c>
    </row>
    <row r="65" spans="9:9" x14ac:dyDescent="0.25">
      <c r="I65" s="54">
        <f t="shared" si="4"/>
        <v>732</v>
      </c>
    </row>
    <row r="66" spans="9:9" x14ac:dyDescent="0.25">
      <c r="I66" s="54">
        <f t="shared" si="4"/>
        <v>732</v>
      </c>
    </row>
    <row r="67" spans="9:9" x14ac:dyDescent="0.25">
      <c r="I67" s="54">
        <f t="shared" si="4"/>
        <v>732</v>
      </c>
    </row>
    <row r="68" spans="9:9" x14ac:dyDescent="0.25">
      <c r="I68" s="54">
        <f t="shared" si="4"/>
        <v>732</v>
      </c>
    </row>
    <row r="69" spans="9:9" x14ac:dyDescent="0.25">
      <c r="I69" s="54">
        <f t="shared" si="4"/>
        <v>732</v>
      </c>
    </row>
    <row r="70" spans="9:9" x14ac:dyDescent="0.25">
      <c r="I70" s="54">
        <f t="shared" si="4"/>
        <v>732</v>
      </c>
    </row>
    <row r="71" spans="9:9" x14ac:dyDescent="0.25">
      <c r="I71" s="54">
        <f t="shared" si="4"/>
        <v>732</v>
      </c>
    </row>
    <row r="72" spans="9:9" x14ac:dyDescent="0.25">
      <c r="I72" s="54">
        <f t="shared" si="4"/>
        <v>732</v>
      </c>
    </row>
    <row r="73" spans="9:9" x14ac:dyDescent="0.25">
      <c r="I73" s="54">
        <f t="shared" si="4"/>
        <v>732</v>
      </c>
    </row>
    <row r="74" spans="9:9" x14ac:dyDescent="0.25">
      <c r="I74" s="54">
        <f t="shared" si="4"/>
        <v>732</v>
      </c>
    </row>
    <row r="75" spans="9:9" x14ac:dyDescent="0.25">
      <c r="I75" s="54">
        <f t="shared" si="4"/>
        <v>732</v>
      </c>
    </row>
    <row r="76" spans="9:9" x14ac:dyDescent="0.25">
      <c r="I76" s="54">
        <f t="shared" si="4"/>
        <v>732</v>
      </c>
    </row>
    <row r="77" spans="9:9" x14ac:dyDescent="0.25">
      <c r="I77" s="54">
        <f t="shared" si="4"/>
        <v>732</v>
      </c>
    </row>
    <row r="78" spans="9:9" x14ac:dyDescent="0.25">
      <c r="I78" s="54">
        <f t="shared" si="4"/>
        <v>732</v>
      </c>
    </row>
    <row r="79" spans="9:9" x14ac:dyDescent="0.25">
      <c r="I79" s="54">
        <f t="shared" si="4"/>
        <v>732</v>
      </c>
    </row>
    <row r="80" spans="9:9" x14ac:dyDescent="0.25">
      <c r="I80" s="54">
        <f t="shared" si="4"/>
        <v>732</v>
      </c>
    </row>
    <row r="81" spans="9:10" x14ac:dyDescent="0.25">
      <c r="I81" s="54">
        <f t="shared" si="4"/>
        <v>732</v>
      </c>
    </row>
    <row r="82" spans="9:10" x14ac:dyDescent="0.25">
      <c r="I82" s="54">
        <f t="shared" si="4"/>
        <v>732</v>
      </c>
    </row>
    <row r="83" spans="9:10" x14ac:dyDescent="0.25">
      <c r="I83" s="54">
        <f t="shared" si="4"/>
        <v>732</v>
      </c>
    </row>
    <row r="84" spans="9:10" x14ac:dyDescent="0.25">
      <c r="I84" s="54">
        <f t="shared" si="4"/>
        <v>732</v>
      </c>
    </row>
    <row r="85" spans="9:10" x14ac:dyDescent="0.25">
      <c r="I85" s="54">
        <f t="shared" si="4"/>
        <v>732</v>
      </c>
    </row>
    <row r="86" spans="9:10" x14ac:dyDescent="0.25">
      <c r="I86" s="54">
        <f t="shared" si="4"/>
        <v>732</v>
      </c>
    </row>
    <row r="87" spans="9:10" x14ac:dyDescent="0.25">
      <c r="I87" s="54">
        <f t="shared" si="4"/>
        <v>732</v>
      </c>
    </row>
    <row r="88" spans="9:10" x14ac:dyDescent="0.25">
      <c r="I88" s="54">
        <f t="shared" si="4"/>
        <v>732</v>
      </c>
    </row>
    <row r="89" spans="9:10" x14ac:dyDescent="0.25">
      <c r="I89" s="54">
        <f t="shared" si="4"/>
        <v>732</v>
      </c>
    </row>
    <row r="90" spans="9:10" x14ac:dyDescent="0.25">
      <c r="I90" s="54">
        <f t="shared" si="4"/>
        <v>1097</v>
      </c>
      <c r="J90" s="55" t="s">
        <v>101</v>
      </c>
    </row>
    <row r="91" spans="9:10" x14ac:dyDescent="0.25">
      <c r="I91" s="54">
        <f t="shared" si="4"/>
        <v>1097</v>
      </c>
    </row>
    <row r="92" spans="9:10" x14ac:dyDescent="0.25">
      <c r="I92" s="54">
        <f t="shared" si="4"/>
        <v>1097</v>
      </c>
    </row>
    <row r="93" spans="9:10" x14ac:dyDescent="0.25">
      <c r="I93" s="54">
        <f t="shared" si="4"/>
        <v>1097</v>
      </c>
    </row>
    <row r="94" spans="9:10" x14ac:dyDescent="0.25">
      <c r="I94" s="54">
        <f t="shared" si="4"/>
        <v>1097</v>
      </c>
    </row>
    <row r="95" spans="9:10" x14ac:dyDescent="0.25">
      <c r="I95" s="54">
        <f t="shared" si="4"/>
        <v>1097</v>
      </c>
    </row>
    <row r="96" spans="9:10" x14ac:dyDescent="0.25">
      <c r="I96" s="54">
        <f t="shared" si="4"/>
        <v>1097</v>
      </c>
    </row>
    <row r="97" spans="9:9" x14ac:dyDescent="0.25">
      <c r="I97" s="54">
        <f t="shared" si="4"/>
        <v>1097</v>
      </c>
    </row>
    <row r="98" spans="9:9" x14ac:dyDescent="0.25">
      <c r="I98" s="54">
        <f t="shared" si="4"/>
        <v>1097</v>
      </c>
    </row>
    <row r="99" spans="9:9" x14ac:dyDescent="0.25">
      <c r="I99" s="54">
        <f t="shared" si="4"/>
        <v>1097</v>
      </c>
    </row>
    <row r="100" spans="9:9" x14ac:dyDescent="0.25">
      <c r="I100" s="54">
        <f t="shared" si="4"/>
        <v>1097</v>
      </c>
    </row>
    <row r="101" spans="9:9" x14ac:dyDescent="0.25">
      <c r="I101" s="54">
        <f t="shared" si="4"/>
        <v>1097</v>
      </c>
    </row>
    <row r="102" spans="9:9" x14ac:dyDescent="0.25">
      <c r="I102" s="54">
        <f t="shared" si="4"/>
        <v>1097</v>
      </c>
    </row>
    <row r="103" spans="9:9" x14ac:dyDescent="0.25">
      <c r="I103" s="54">
        <f t="shared" si="4"/>
        <v>1097</v>
      </c>
    </row>
    <row r="104" spans="9:9" x14ac:dyDescent="0.25">
      <c r="I104" s="54">
        <f t="shared" si="4"/>
        <v>1097</v>
      </c>
    </row>
    <row r="105" spans="9:9" x14ac:dyDescent="0.25">
      <c r="I105" s="54">
        <f t="shared" si="4"/>
        <v>1097</v>
      </c>
    </row>
    <row r="106" spans="9:9" x14ac:dyDescent="0.25">
      <c r="I106" s="54">
        <f t="shared" si="4"/>
        <v>1097</v>
      </c>
    </row>
    <row r="107" spans="9:9" x14ac:dyDescent="0.25">
      <c r="I107" s="54">
        <f t="shared" si="4"/>
        <v>1097</v>
      </c>
    </row>
    <row r="108" spans="9:9" x14ac:dyDescent="0.25">
      <c r="I108" s="54">
        <f t="shared" si="4"/>
        <v>1097</v>
      </c>
    </row>
    <row r="109" spans="9:9" x14ac:dyDescent="0.25">
      <c r="I109" s="54">
        <f t="shared" si="4"/>
        <v>1097</v>
      </c>
    </row>
    <row r="110" spans="9:9" x14ac:dyDescent="0.25">
      <c r="I110" s="54">
        <f t="shared" si="4"/>
        <v>1097</v>
      </c>
    </row>
    <row r="111" spans="9:9" x14ac:dyDescent="0.25">
      <c r="I111" s="54">
        <f t="shared" ref="I111:I174" si="5">DATE(YEAR(I67)+1,MONTH(I67),DAY(I67))</f>
        <v>1097</v>
      </c>
    </row>
    <row r="112" spans="9:9" x14ac:dyDescent="0.25">
      <c r="I112" s="54">
        <f t="shared" si="5"/>
        <v>1097</v>
      </c>
    </row>
    <row r="113" spans="9:9" x14ac:dyDescent="0.25">
      <c r="I113" s="54">
        <f t="shared" si="5"/>
        <v>1097</v>
      </c>
    </row>
    <row r="114" spans="9:9" x14ac:dyDescent="0.25">
      <c r="I114" s="54">
        <f t="shared" si="5"/>
        <v>1097</v>
      </c>
    </row>
    <row r="115" spans="9:9" x14ac:dyDescent="0.25">
      <c r="I115" s="54">
        <f t="shared" si="5"/>
        <v>1097</v>
      </c>
    </row>
    <row r="116" spans="9:9" x14ac:dyDescent="0.25">
      <c r="I116" s="54">
        <f t="shared" si="5"/>
        <v>1097</v>
      </c>
    </row>
    <row r="117" spans="9:9" x14ac:dyDescent="0.25">
      <c r="I117" s="54">
        <f t="shared" si="5"/>
        <v>1097</v>
      </c>
    </row>
    <row r="118" spans="9:9" x14ac:dyDescent="0.25">
      <c r="I118" s="54">
        <f t="shared" si="5"/>
        <v>1097</v>
      </c>
    </row>
    <row r="119" spans="9:9" x14ac:dyDescent="0.25">
      <c r="I119" s="54">
        <f t="shared" si="5"/>
        <v>1097</v>
      </c>
    </row>
    <row r="120" spans="9:9" x14ac:dyDescent="0.25">
      <c r="I120" s="54">
        <f t="shared" si="5"/>
        <v>1097</v>
      </c>
    </row>
    <row r="121" spans="9:9" x14ac:dyDescent="0.25">
      <c r="I121" s="54">
        <f t="shared" si="5"/>
        <v>1097</v>
      </c>
    </row>
    <row r="122" spans="9:9" x14ac:dyDescent="0.25">
      <c r="I122" s="54">
        <f t="shared" si="5"/>
        <v>1097</v>
      </c>
    </row>
    <row r="123" spans="9:9" x14ac:dyDescent="0.25">
      <c r="I123" s="54">
        <f t="shared" si="5"/>
        <v>1097</v>
      </c>
    </row>
    <row r="124" spans="9:9" x14ac:dyDescent="0.25">
      <c r="I124" s="54">
        <f t="shared" si="5"/>
        <v>1097</v>
      </c>
    </row>
    <row r="125" spans="9:9" x14ac:dyDescent="0.25">
      <c r="I125" s="54">
        <f t="shared" si="5"/>
        <v>1097</v>
      </c>
    </row>
    <row r="126" spans="9:9" x14ac:dyDescent="0.25">
      <c r="I126" s="54">
        <f t="shared" si="5"/>
        <v>1097</v>
      </c>
    </row>
    <row r="127" spans="9:9" x14ac:dyDescent="0.25">
      <c r="I127" s="54">
        <f t="shared" si="5"/>
        <v>1097</v>
      </c>
    </row>
    <row r="128" spans="9:9" x14ac:dyDescent="0.25">
      <c r="I128" s="54">
        <f t="shared" si="5"/>
        <v>1097</v>
      </c>
    </row>
    <row r="129" spans="9:10" x14ac:dyDescent="0.25">
      <c r="I129" s="54">
        <f t="shared" si="5"/>
        <v>1097</v>
      </c>
    </row>
    <row r="130" spans="9:10" x14ac:dyDescent="0.25">
      <c r="I130" s="54">
        <f t="shared" si="5"/>
        <v>1097</v>
      </c>
    </row>
    <row r="131" spans="9:10" x14ac:dyDescent="0.25">
      <c r="I131" s="54">
        <f t="shared" si="5"/>
        <v>1097</v>
      </c>
    </row>
    <row r="132" spans="9:10" x14ac:dyDescent="0.25">
      <c r="I132" s="54">
        <f t="shared" si="5"/>
        <v>1097</v>
      </c>
    </row>
    <row r="133" spans="9:10" x14ac:dyDescent="0.25">
      <c r="I133" s="54">
        <f t="shared" si="5"/>
        <v>1097</v>
      </c>
    </row>
    <row r="134" spans="9:10" x14ac:dyDescent="0.25">
      <c r="I134" s="54">
        <f t="shared" si="5"/>
        <v>1462</v>
      </c>
      <c r="J134" s="55" t="s">
        <v>102</v>
      </c>
    </row>
    <row r="135" spans="9:10" x14ac:dyDescent="0.25">
      <c r="I135" s="54">
        <f t="shared" si="5"/>
        <v>1462</v>
      </c>
    </row>
    <row r="136" spans="9:10" x14ac:dyDescent="0.25">
      <c r="I136" s="54">
        <f t="shared" si="5"/>
        <v>1462</v>
      </c>
    </row>
    <row r="137" spans="9:10" x14ac:dyDescent="0.25">
      <c r="I137" s="54">
        <f t="shared" si="5"/>
        <v>1462</v>
      </c>
    </row>
    <row r="138" spans="9:10" x14ac:dyDescent="0.25">
      <c r="I138" s="54">
        <f t="shared" si="5"/>
        <v>1462</v>
      </c>
    </row>
    <row r="139" spans="9:10" x14ac:dyDescent="0.25">
      <c r="I139" s="54">
        <f t="shared" si="5"/>
        <v>1462</v>
      </c>
    </row>
    <row r="140" spans="9:10" x14ac:dyDescent="0.25">
      <c r="I140" s="54">
        <f t="shared" si="5"/>
        <v>1462</v>
      </c>
    </row>
    <row r="141" spans="9:10" x14ac:dyDescent="0.25">
      <c r="I141" s="54">
        <f t="shared" si="5"/>
        <v>1462</v>
      </c>
    </row>
    <row r="142" spans="9:10" x14ac:dyDescent="0.25">
      <c r="I142" s="54">
        <f t="shared" si="5"/>
        <v>1462</v>
      </c>
    </row>
    <row r="143" spans="9:10" x14ac:dyDescent="0.25">
      <c r="I143" s="54">
        <f t="shared" si="5"/>
        <v>1462</v>
      </c>
    </row>
    <row r="144" spans="9:10" x14ac:dyDescent="0.25">
      <c r="I144" s="54">
        <f t="shared" si="5"/>
        <v>1462</v>
      </c>
    </row>
    <row r="145" spans="9:9" x14ac:dyDescent="0.25">
      <c r="I145" s="54">
        <f t="shared" si="5"/>
        <v>1462</v>
      </c>
    </row>
    <row r="146" spans="9:9" x14ac:dyDescent="0.25">
      <c r="I146" s="54">
        <f t="shared" si="5"/>
        <v>1462</v>
      </c>
    </row>
    <row r="147" spans="9:9" x14ac:dyDescent="0.25">
      <c r="I147" s="54">
        <f t="shared" si="5"/>
        <v>1462</v>
      </c>
    </row>
    <row r="148" spans="9:9" x14ac:dyDescent="0.25">
      <c r="I148" s="54">
        <f t="shared" si="5"/>
        <v>1462</v>
      </c>
    </row>
    <row r="149" spans="9:9" x14ac:dyDescent="0.25">
      <c r="I149" s="54">
        <f t="shared" si="5"/>
        <v>1462</v>
      </c>
    </row>
    <row r="150" spans="9:9" x14ac:dyDescent="0.25">
      <c r="I150" s="54">
        <f t="shared" si="5"/>
        <v>1462</v>
      </c>
    </row>
    <row r="151" spans="9:9" x14ac:dyDescent="0.25">
      <c r="I151" s="54">
        <f t="shared" si="5"/>
        <v>1462</v>
      </c>
    </row>
    <row r="152" spans="9:9" x14ac:dyDescent="0.25">
      <c r="I152" s="54">
        <f t="shared" si="5"/>
        <v>1462</v>
      </c>
    </row>
    <row r="153" spans="9:9" x14ac:dyDescent="0.25">
      <c r="I153" s="54">
        <f t="shared" si="5"/>
        <v>1462</v>
      </c>
    </row>
    <row r="154" spans="9:9" x14ac:dyDescent="0.25">
      <c r="I154" s="54">
        <f t="shared" si="5"/>
        <v>1462</v>
      </c>
    </row>
    <row r="155" spans="9:9" x14ac:dyDescent="0.25">
      <c r="I155" s="54">
        <f t="shared" si="5"/>
        <v>1462</v>
      </c>
    </row>
    <row r="156" spans="9:9" x14ac:dyDescent="0.25">
      <c r="I156" s="54">
        <f t="shared" si="5"/>
        <v>1462</v>
      </c>
    </row>
    <row r="157" spans="9:9" x14ac:dyDescent="0.25">
      <c r="I157" s="54">
        <f t="shared" si="5"/>
        <v>1462</v>
      </c>
    </row>
    <row r="158" spans="9:9" x14ac:dyDescent="0.25">
      <c r="I158" s="54">
        <f t="shared" si="5"/>
        <v>1462</v>
      </c>
    </row>
    <row r="159" spans="9:9" x14ac:dyDescent="0.25">
      <c r="I159" s="54">
        <f t="shared" si="5"/>
        <v>1462</v>
      </c>
    </row>
    <row r="160" spans="9:9" x14ac:dyDescent="0.25">
      <c r="I160" s="54">
        <f t="shared" si="5"/>
        <v>1462</v>
      </c>
    </row>
    <row r="161" spans="9:9" x14ac:dyDescent="0.25">
      <c r="I161" s="54">
        <f t="shared" si="5"/>
        <v>1462</v>
      </c>
    </row>
    <row r="162" spans="9:9" x14ac:dyDescent="0.25">
      <c r="I162" s="54">
        <f t="shared" si="5"/>
        <v>1462</v>
      </c>
    </row>
    <row r="163" spans="9:9" x14ac:dyDescent="0.25">
      <c r="I163" s="54">
        <f t="shared" si="5"/>
        <v>1462</v>
      </c>
    </row>
    <row r="164" spans="9:9" x14ac:dyDescent="0.25">
      <c r="I164" s="54">
        <f t="shared" si="5"/>
        <v>1462</v>
      </c>
    </row>
    <row r="165" spans="9:9" x14ac:dyDescent="0.25">
      <c r="I165" s="54">
        <f t="shared" si="5"/>
        <v>1462</v>
      </c>
    </row>
    <row r="166" spans="9:9" x14ac:dyDescent="0.25">
      <c r="I166" s="54">
        <f t="shared" si="5"/>
        <v>1462</v>
      </c>
    </row>
    <row r="167" spans="9:9" x14ac:dyDescent="0.25">
      <c r="I167" s="54">
        <f t="shared" si="5"/>
        <v>1462</v>
      </c>
    </row>
    <row r="168" spans="9:9" x14ac:dyDescent="0.25">
      <c r="I168" s="54">
        <f t="shared" si="5"/>
        <v>1462</v>
      </c>
    </row>
    <row r="169" spans="9:9" x14ac:dyDescent="0.25">
      <c r="I169" s="54">
        <f t="shared" si="5"/>
        <v>1462</v>
      </c>
    </row>
    <row r="170" spans="9:9" x14ac:dyDescent="0.25">
      <c r="I170" s="54">
        <f t="shared" si="5"/>
        <v>1462</v>
      </c>
    </row>
    <row r="171" spans="9:9" x14ac:dyDescent="0.25">
      <c r="I171" s="54">
        <f t="shared" si="5"/>
        <v>1462</v>
      </c>
    </row>
    <row r="172" spans="9:9" x14ac:dyDescent="0.25">
      <c r="I172" s="54">
        <f t="shared" si="5"/>
        <v>1462</v>
      </c>
    </row>
    <row r="173" spans="9:9" x14ac:dyDescent="0.25">
      <c r="I173" s="54">
        <f t="shared" si="5"/>
        <v>1462</v>
      </c>
    </row>
    <row r="174" spans="9:9" x14ac:dyDescent="0.25">
      <c r="I174" s="54">
        <f t="shared" si="5"/>
        <v>1462</v>
      </c>
    </row>
    <row r="175" spans="9:9" x14ac:dyDescent="0.25">
      <c r="I175" s="54">
        <f t="shared" ref="I175:I238" si="6">DATE(YEAR(I131)+1,MONTH(I131),DAY(I131))</f>
        <v>1462</v>
      </c>
    </row>
    <row r="176" spans="9:9" x14ac:dyDescent="0.25">
      <c r="I176" s="54">
        <f t="shared" si="6"/>
        <v>1462</v>
      </c>
    </row>
    <row r="177" spans="9:10" x14ac:dyDescent="0.25">
      <c r="I177" s="54">
        <f t="shared" si="6"/>
        <v>1462</v>
      </c>
    </row>
    <row r="178" spans="9:10" x14ac:dyDescent="0.25">
      <c r="I178" s="54">
        <f t="shared" si="6"/>
        <v>1828</v>
      </c>
    </row>
    <row r="179" spans="9:10" x14ac:dyDescent="0.25">
      <c r="I179" s="54">
        <f t="shared" si="6"/>
        <v>1828</v>
      </c>
      <c r="J179" s="55" t="s">
        <v>103</v>
      </c>
    </row>
    <row r="180" spans="9:10" x14ac:dyDescent="0.25">
      <c r="I180" s="54">
        <f t="shared" si="6"/>
        <v>1828</v>
      </c>
    </row>
    <row r="181" spans="9:10" x14ac:dyDescent="0.25">
      <c r="I181" s="54">
        <f t="shared" si="6"/>
        <v>1828</v>
      </c>
    </row>
    <row r="182" spans="9:10" x14ac:dyDescent="0.25">
      <c r="I182" s="54">
        <f t="shared" si="6"/>
        <v>1828</v>
      </c>
    </row>
    <row r="183" spans="9:10" x14ac:dyDescent="0.25">
      <c r="I183" s="54">
        <f t="shared" si="6"/>
        <v>1828</v>
      </c>
    </row>
    <row r="184" spans="9:10" x14ac:dyDescent="0.25">
      <c r="I184" s="54">
        <f t="shared" si="6"/>
        <v>1828</v>
      </c>
    </row>
    <row r="185" spans="9:10" x14ac:dyDescent="0.25">
      <c r="I185" s="54">
        <f t="shared" si="6"/>
        <v>1828</v>
      </c>
    </row>
    <row r="186" spans="9:10" x14ac:dyDescent="0.25">
      <c r="I186" s="54">
        <f t="shared" si="6"/>
        <v>1828</v>
      </c>
    </row>
    <row r="187" spans="9:10" x14ac:dyDescent="0.25">
      <c r="I187" s="54">
        <f t="shared" si="6"/>
        <v>1828</v>
      </c>
    </row>
    <row r="188" spans="9:10" x14ac:dyDescent="0.25">
      <c r="I188" s="54">
        <f t="shared" si="6"/>
        <v>1828</v>
      </c>
    </row>
    <row r="189" spans="9:10" x14ac:dyDescent="0.25">
      <c r="I189" s="54">
        <f t="shared" si="6"/>
        <v>1828</v>
      </c>
    </row>
    <row r="190" spans="9:10" x14ac:dyDescent="0.25">
      <c r="I190" s="54">
        <f t="shared" si="6"/>
        <v>1828</v>
      </c>
    </row>
    <row r="191" spans="9:10" x14ac:dyDescent="0.25">
      <c r="I191" s="54">
        <f t="shared" si="6"/>
        <v>1828</v>
      </c>
    </row>
    <row r="192" spans="9:10" x14ac:dyDescent="0.25">
      <c r="I192" s="54">
        <f t="shared" si="6"/>
        <v>1828</v>
      </c>
    </row>
    <row r="193" spans="9:9" x14ac:dyDescent="0.25">
      <c r="I193" s="54">
        <f t="shared" si="6"/>
        <v>1828</v>
      </c>
    </row>
    <row r="194" spans="9:9" x14ac:dyDescent="0.25">
      <c r="I194" s="54">
        <f t="shared" si="6"/>
        <v>1828</v>
      </c>
    </row>
    <row r="195" spans="9:9" x14ac:dyDescent="0.25">
      <c r="I195" s="54">
        <f t="shared" si="6"/>
        <v>1828</v>
      </c>
    </row>
    <row r="196" spans="9:9" x14ac:dyDescent="0.25">
      <c r="I196" s="54">
        <f t="shared" si="6"/>
        <v>1828</v>
      </c>
    </row>
    <row r="197" spans="9:9" x14ac:dyDescent="0.25">
      <c r="I197" s="54">
        <f t="shared" si="6"/>
        <v>1828</v>
      </c>
    </row>
    <row r="198" spans="9:9" x14ac:dyDescent="0.25">
      <c r="I198" s="54">
        <f t="shared" si="6"/>
        <v>1828</v>
      </c>
    </row>
    <row r="199" spans="9:9" x14ac:dyDescent="0.25">
      <c r="I199" s="54">
        <f t="shared" si="6"/>
        <v>1828</v>
      </c>
    </row>
    <row r="200" spans="9:9" x14ac:dyDescent="0.25">
      <c r="I200" s="54">
        <f t="shared" si="6"/>
        <v>1828</v>
      </c>
    </row>
    <row r="201" spans="9:9" x14ac:dyDescent="0.25">
      <c r="I201" s="54">
        <f t="shared" si="6"/>
        <v>1828</v>
      </c>
    </row>
    <row r="202" spans="9:9" x14ac:dyDescent="0.25">
      <c r="I202" s="54">
        <f t="shared" si="6"/>
        <v>1828</v>
      </c>
    </row>
    <row r="203" spans="9:9" x14ac:dyDescent="0.25">
      <c r="I203" s="54">
        <f t="shared" si="6"/>
        <v>1828</v>
      </c>
    </row>
    <row r="204" spans="9:9" x14ac:dyDescent="0.25">
      <c r="I204" s="54">
        <f t="shared" si="6"/>
        <v>1828</v>
      </c>
    </row>
    <row r="205" spans="9:9" x14ac:dyDescent="0.25">
      <c r="I205" s="54">
        <f t="shared" si="6"/>
        <v>1828</v>
      </c>
    </row>
    <row r="206" spans="9:9" x14ac:dyDescent="0.25">
      <c r="I206" s="54">
        <f t="shared" si="6"/>
        <v>1828</v>
      </c>
    </row>
    <row r="207" spans="9:9" x14ac:dyDescent="0.25">
      <c r="I207" s="54">
        <f t="shared" si="6"/>
        <v>1828</v>
      </c>
    </row>
    <row r="208" spans="9:9" x14ac:dyDescent="0.25">
      <c r="I208" s="54">
        <f t="shared" si="6"/>
        <v>1828</v>
      </c>
    </row>
    <row r="209" spans="9:10" x14ac:dyDescent="0.25">
      <c r="I209" s="54">
        <f t="shared" si="6"/>
        <v>1828</v>
      </c>
    </row>
    <row r="210" spans="9:10" x14ac:dyDescent="0.25">
      <c r="I210" s="54">
        <f t="shared" si="6"/>
        <v>1828</v>
      </c>
    </row>
    <row r="211" spans="9:10" x14ac:dyDescent="0.25">
      <c r="I211" s="54">
        <f t="shared" si="6"/>
        <v>1828</v>
      </c>
    </row>
    <row r="212" spans="9:10" x14ac:dyDescent="0.25">
      <c r="I212" s="54">
        <f t="shared" si="6"/>
        <v>1828</v>
      </c>
    </row>
    <row r="213" spans="9:10" x14ac:dyDescent="0.25">
      <c r="I213" s="54">
        <f t="shared" si="6"/>
        <v>1828</v>
      </c>
    </row>
    <row r="214" spans="9:10" x14ac:dyDescent="0.25">
      <c r="I214" s="54">
        <f t="shared" si="6"/>
        <v>1828</v>
      </c>
    </row>
    <row r="215" spans="9:10" x14ac:dyDescent="0.25">
      <c r="I215" s="54">
        <f t="shared" si="6"/>
        <v>1828</v>
      </c>
    </row>
    <row r="216" spans="9:10" x14ac:dyDescent="0.25">
      <c r="I216" s="54">
        <f t="shared" si="6"/>
        <v>1828</v>
      </c>
    </row>
    <row r="217" spans="9:10" x14ac:dyDescent="0.25">
      <c r="I217" s="54">
        <f t="shared" si="6"/>
        <v>1828</v>
      </c>
    </row>
    <row r="218" spans="9:10" x14ac:dyDescent="0.25">
      <c r="I218" s="54">
        <f t="shared" si="6"/>
        <v>1828</v>
      </c>
    </row>
    <row r="219" spans="9:10" x14ac:dyDescent="0.25">
      <c r="I219" s="54">
        <f t="shared" si="6"/>
        <v>1828</v>
      </c>
    </row>
    <row r="220" spans="9:10" x14ac:dyDescent="0.25">
      <c r="I220" s="54">
        <f t="shared" si="6"/>
        <v>1828</v>
      </c>
    </row>
    <row r="221" spans="9:10" x14ac:dyDescent="0.25">
      <c r="I221" s="54">
        <f t="shared" si="6"/>
        <v>1828</v>
      </c>
    </row>
    <row r="222" spans="9:10" x14ac:dyDescent="0.25">
      <c r="I222" s="54">
        <f t="shared" si="6"/>
        <v>2193</v>
      </c>
    </row>
    <row r="223" spans="9:10" x14ac:dyDescent="0.25">
      <c r="I223" s="54">
        <f>DATE(YEAR(I179)+1,MONTH(I179),DAY(I179))</f>
        <v>2193</v>
      </c>
      <c r="J223" s="55" t="s">
        <v>104</v>
      </c>
    </row>
    <row r="224" spans="9:10" x14ac:dyDescent="0.25">
      <c r="I224" s="54">
        <f t="shared" si="6"/>
        <v>2193</v>
      </c>
    </row>
    <row r="225" spans="9:9" x14ac:dyDescent="0.25">
      <c r="I225" s="54">
        <f t="shared" si="6"/>
        <v>2193</v>
      </c>
    </row>
    <row r="226" spans="9:9" x14ac:dyDescent="0.25">
      <c r="I226" s="54">
        <f t="shared" si="6"/>
        <v>2193</v>
      </c>
    </row>
    <row r="227" spans="9:9" x14ac:dyDescent="0.25">
      <c r="I227" s="54">
        <f t="shared" si="6"/>
        <v>2193</v>
      </c>
    </row>
    <row r="228" spans="9:9" x14ac:dyDescent="0.25">
      <c r="I228" s="54">
        <f t="shared" si="6"/>
        <v>2193</v>
      </c>
    </row>
    <row r="229" spans="9:9" x14ac:dyDescent="0.25">
      <c r="I229" s="54">
        <f t="shared" si="6"/>
        <v>2193</v>
      </c>
    </row>
    <row r="230" spans="9:9" x14ac:dyDescent="0.25">
      <c r="I230" s="54">
        <f t="shared" si="6"/>
        <v>2193</v>
      </c>
    </row>
    <row r="231" spans="9:9" x14ac:dyDescent="0.25">
      <c r="I231" s="54">
        <f t="shared" si="6"/>
        <v>2193</v>
      </c>
    </row>
    <row r="232" spans="9:9" x14ac:dyDescent="0.25">
      <c r="I232" s="54">
        <f t="shared" si="6"/>
        <v>2193</v>
      </c>
    </row>
    <row r="233" spans="9:9" x14ac:dyDescent="0.25">
      <c r="I233" s="54">
        <f t="shared" si="6"/>
        <v>2193</v>
      </c>
    </row>
    <row r="234" spans="9:9" x14ac:dyDescent="0.25">
      <c r="I234" s="54">
        <f t="shared" si="6"/>
        <v>2193</v>
      </c>
    </row>
    <row r="235" spans="9:9" x14ac:dyDescent="0.25">
      <c r="I235" s="54">
        <f t="shared" si="6"/>
        <v>2193</v>
      </c>
    </row>
    <row r="236" spans="9:9" x14ac:dyDescent="0.25">
      <c r="I236" s="54">
        <f t="shared" si="6"/>
        <v>2193</v>
      </c>
    </row>
    <row r="237" spans="9:9" x14ac:dyDescent="0.25">
      <c r="I237" s="54">
        <f t="shared" si="6"/>
        <v>2193</v>
      </c>
    </row>
    <row r="238" spans="9:9" x14ac:dyDescent="0.25">
      <c r="I238" s="54">
        <f t="shared" si="6"/>
        <v>2193</v>
      </c>
    </row>
    <row r="239" spans="9:9" x14ac:dyDescent="0.25">
      <c r="I239" s="54">
        <f t="shared" ref="I239:I266" si="7">DATE(YEAR(I195)+1,MONTH(I195),DAY(I195))</f>
        <v>2193</v>
      </c>
    </row>
    <row r="240" spans="9:9" x14ac:dyDescent="0.25">
      <c r="I240" s="54">
        <f t="shared" si="7"/>
        <v>2193</v>
      </c>
    </row>
    <row r="241" spans="9:9" x14ac:dyDescent="0.25">
      <c r="I241" s="54">
        <f t="shared" si="7"/>
        <v>2193</v>
      </c>
    </row>
    <row r="242" spans="9:9" x14ac:dyDescent="0.25">
      <c r="I242" s="54">
        <f t="shared" si="7"/>
        <v>2193</v>
      </c>
    </row>
    <row r="243" spans="9:9" x14ac:dyDescent="0.25">
      <c r="I243" s="54">
        <f t="shared" si="7"/>
        <v>2193</v>
      </c>
    </row>
    <row r="244" spans="9:9" x14ac:dyDescent="0.25">
      <c r="I244" s="54">
        <f t="shared" si="7"/>
        <v>2193</v>
      </c>
    </row>
    <row r="245" spans="9:9" x14ac:dyDescent="0.25">
      <c r="I245" s="54">
        <f t="shared" si="7"/>
        <v>2193</v>
      </c>
    </row>
    <row r="246" spans="9:9" x14ac:dyDescent="0.25">
      <c r="I246" s="54">
        <f t="shared" si="7"/>
        <v>2193</v>
      </c>
    </row>
    <row r="247" spans="9:9" x14ac:dyDescent="0.25">
      <c r="I247" s="54">
        <f t="shared" si="7"/>
        <v>2193</v>
      </c>
    </row>
    <row r="248" spans="9:9" x14ac:dyDescent="0.25">
      <c r="I248" s="54">
        <f t="shared" si="7"/>
        <v>2193</v>
      </c>
    </row>
    <row r="249" spans="9:9" x14ac:dyDescent="0.25">
      <c r="I249" s="54">
        <f t="shared" si="7"/>
        <v>2193</v>
      </c>
    </row>
    <row r="250" spans="9:9" x14ac:dyDescent="0.25">
      <c r="I250" s="54">
        <f t="shared" si="7"/>
        <v>2193</v>
      </c>
    </row>
    <row r="251" spans="9:9" x14ac:dyDescent="0.25">
      <c r="I251" s="54">
        <f t="shared" si="7"/>
        <v>2193</v>
      </c>
    </row>
    <row r="252" spans="9:9" x14ac:dyDescent="0.25">
      <c r="I252" s="54">
        <f t="shared" si="7"/>
        <v>2193</v>
      </c>
    </row>
    <row r="253" spans="9:9" x14ac:dyDescent="0.25">
      <c r="I253" s="54">
        <f t="shared" si="7"/>
        <v>2193</v>
      </c>
    </row>
    <row r="254" spans="9:9" x14ac:dyDescent="0.25">
      <c r="I254" s="54">
        <f t="shared" si="7"/>
        <v>2193</v>
      </c>
    </row>
    <row r="255" spans="9:9" x14ac:dyDescent="0.25">
      <c r="I255" s="54">
        <f t="shared" si="7"/>
        <v>2193</v>
      </c>
    </row>
    <row r="256" spans="9:9" x14ac:dyDescent="0.25">
      <c r="I256" s="54">
        <f t="shared" si="7"/>
        <v>2193</v>
      </c>
    </row>
    <row r="257" spans="9:10" x14ac:dyDescent="0.25">
      <c r="I257" s="54">
        <f t="shared" si="7"/>
        <v>2193</v>
      </c>
    </row>
    <row r="258" spans="9:10" x14ac:dyDescent="0.25">
      <c r="I258" s="54">
        <f t="shared" si="7"/>
        <v>2193</v>
      </c>
    </row>
    <row r="259" spans="9:10" x14ac:dyDescent="0.25">
      <c r="I259" s="54">
        <f t="shared" si="7"/>
        <v>2193</v>
      </c>
    </row>
    <row r="260" spans="9:10" x14ac:dyDescent="0.25">
      <c r="I260" s="54">
        <f t="shared" si="7"/>
        <v>2193</v>
      </c>
    </row>
    <row r="261" spans="9:10" x14ac:dyDescent="0.25">
      <c r="I261" s="54">
        <f t="shared" si="7"/>
        <v>2193</v>
      </c>
    </row>
    <row r="262" spans="9:10" x14ac:dyDescent="0.25">
      <c r="I262" s="54">
        <f t="shared" si="7"/>
        <v>2193</v>
      </c>
    </row>
    <row r="263" spans="9:10" x14ac:dyDescent="0.25">
      <c r="I263" s="54">
        <f t="shared" si="7"/>
        <v>2193</v>
      </c>
    </row>
    <row r="264" spans="9:10" x14ac:dyDescent="0.25">
      <c r="I264" s="54">
        <f t="shared" si="7"/>
        <v>2193</v>
      </c>
    </row>
    <row r="265" spans="9:10" x14ac:dyDescent="0.25">
      <c r="I265" s="54">
        <f t="shared" si="7"/>
        <v>2193</v>
      </c>
    </row>
    <row r="266" spans="9:10" x14ac:dyDescent="0.25">
      <c r="I266" s="54">
        <f t="shared" si="7"/>
        <v>2558</v>
      </c>
    </row>
    <row r="267" spans="9:10" x14ac:dyDescent="0.25">
      <c r="I267" s="58">
        <f>DATE(YEAR(I2)-1,MONTH(I2),DAY(I2))</f>
        <v>1</v>
      </c>
      <c r="J267" s="57" t="s">
        <v>106</v>
      </c>
    </row>
    <row r="268" spans="9:10" x14ac:dyDescent="0.25">
      <c r="I268" s="58">
        <f t="shared" ref="I268:I310" si="8">DATE(YEAR(I3)-1,MONTH(I3),DAY(I3))</f>
        <v>1</v>
      </c>
    </row>
    <row r="269" spans="9:10" x14ac:dyDescent="0.25">
      <c r="I269" s="58">
        <f t="shared" si="8"/>
        <v>1</v>
      </c>
    </row>
    <row r="270" spans="9:10" x14ac:dyDescent="0.25">
      <c r="I270" s="58">
        <f t="shared" si="8"/>
        <v>1</v>
      </c>
    </row>
    <row r="271" spans="9:10" x14ac:dyDescent="0.25">
      <c r="I271" s="58">
        <f t="shared" si="8"/>
        <v>1</v>
      </c>
    </row>
    <row r="272" spans="9:10" x14ac:dyDescent="0.25">
      <c r="I272" s="58">
        <f t="shared" si="8"/>
        <v>1</v>
      </c>
    </row>
    <row r="273" spans="9:9" x14ac:dyDescent="0.25">
      <c r="I273" s="58">
        <f t="shared" si="8"/>
        <v>1</v>
      </c>
    </row>
    <row r="274" spans="9:9" x14ac:dyDescent="0.25">
      <c r="I274" s="58">
        <f t="shared" si="8"/>
        <v>1</v>
      </c>
    </row>
    <row r="275" spans="9:9" x14ac:dyDescent="0.25">
      <c r="I275" s="58">
        <f t="shared" si="8"/>
        <v>1</v>
      </c>
    </row>
    <row r="276" spans="9:9" x14ac:dyDescent="0.25">
      <c r="I276" s="58">
        <f t="shared" si="8"/>
        <v>1</v>
      </c>
    </row>
    <row r="277" spans="9:9" x14ac:dyDescent="0.25">
      <c r="I277" s="58">
        <f t="shared" si="8"/>
        <v>1</v>
      </c>
    </row>
    <row r="278" spans="9:9" x14ac:dyDescent="0.25">
      <c r="I278" s="58">
        <f t="shared" si="8"/>
        <v>1</v>
      </c>
    </row>
    <row r="279" spans="9:9" x14ac:dyDescent="0.25">
      <c r="I279" s="58">
        <f t="shared" si="8"/>
        <v>1</v>
      </c>
    </row>
    <row r="280" spans="9:9" x14ac:dyDescent="0.25">
      <c r="I280" s="58">
        <f t="shared" si="8"/>
        <v>1</v>
      </c>
    </row>
    <row r="281" spans="9:9" x14ac:dyDescent="0.25">
      <c r="I281" s="58">
        <f t="shared" si="8"/>
        <v>1</v>
      </c>
    </row>
    <row r="282" spans="9:9" x14ac:dyDescent="0.25">
      <c r="I282" s="58">
        <f t="shared" si="8"/>
        <v>1</v>
      </c>
    </row>
    <row r="283" spans="9:9" x14ac:dyDescent="0.25">
      <c r="I283" s="58">
        <f t="shared" si="8"/>
        <v>1</v>
      </c>
    </row>
    <row r="284" spans="9:9" x14ac:dyDescent="0.25">
      <c r="I284" s="58">
        <f t="shared" si="8"/>
        <v>1</v>
      </c>
    </row>
    <row r="285" spans="9:9" x14ac:dyDescent="0.25">
      <c r="I285" s="58">
        <f t="shared" si="8"/>
        <v>1</v>
      </c>
    </row>
    <row r="286" spans="9:9" x14ac:dyDescent="0.25">
      <c r="I286" s="58">
        <f t="shared" si="8"/>
        <v>1</v>
      </c>
    </row>
    <row r="287" spans="9:9" x14ac:dyDescent="0.25">
      <c r="I287" s="58">
        <f t="shared" si="8"/>
        <v>1</v>
      </c>
    </row>
    <row r="288" spans="9:9" x14ac:dyDescent="0.25">
      <c r="I288" s="58">
        <f t="shared" si="8"/>
        <v>1</v>
      </c>
    </row>
    <row r="289" spans="9:9" x14ac:dyDescent="0.25">
      <c r="I289" s="58">
        <f t="shared" si="8"/>
        <v>1</v>
      </c>
    </row>
    <row r="290" spans="9:9" x14ac:dyDescent="0.25">
      <c r="I290" s="58">
        <f t="shared" si="8"/>
        <v>1</v>
      </c>
    </row>
    <row r="291" spans="9:9" x14ac:dyDescent="0.25">
      <c r="I291" s="58">
        <f t="shared" si="8"/>
        <v>1</v>
      </c>
    </row>
    <row r="292" spans="9:9" x14ac:dyDescent="0.25">
      <c r="I292" s="58">
        <f t="shared" si="8"/>
        <v>1</v>
      </c>
    </row>
    <row r="293" spans="9:9" x14ac:dyDescent="0.25">
      <c r="I293" s="58">
        <f t="shared" si="8"/>
        <v>1</v>
      </c>
    </row>
    <row r="294" spans="9:9" x14ac:dyDescent="0.25">
      <c r="I294" s="58">
        <f t="shared" si="8"/>
        <v>1</v>
      </c>
    </row>
    <row r="295" spans="9:9" x14ac:dyDescent="0.25">
      <c r="I295" s="58">
        <f t="shared" si="8"/>
        <v>1</v>
      </c>
    </row>
    <row r="296" spans="9:9" x14ac:dyDescent="0.25">
      <c r="I296" s="58">
        <f t="shared" si="8"/>
        <v>1</v>
      </c>
    </row>
    <row r="297" spans="9:9" x14ac:dyDescent="0.25">
      <c r="I297" s="58">
        <f t="shared" si="8"/>
        <v>1</v>
      </c>
    </row>
    <row r="298" spans="9:9" x14ac:dyDescent="0.25">
      <c r="I298" s="58">
        <f t="shared" si="8"/>
        <v>1</v>
      </c>
    </row>
    <row r="299" spans="9:9" x14ac:dyDescent="0.25">
      <c r="I299" s="58">
        <f t="shared" si="8"/>
        <v>1</v>
      </c>
    </row>
    <row r="300" spans="9:9" x14ac:dyDescent="0.25">
      <c r="I300" s="58">
        <f t="shared" si="8"/>
        <v>1</v>
      </c>
    </row>
    <row r="301" spans="9:9" x14ac:dyDescent="0.25">
      <c r="I301" s="58">
        <f t="shared" si="8"/>
        <v>1</v>
      </c>
    </row>
    <row r="302" spans="9:9" x14ac:dyDescent="0.25">
      <c r="I302" s="58">
        <f t="shared" si="8"/>
        <v>1</v>
      </c>
    </row>
    <row r="303" spans="9:9" x14ac:dyDescent="0.25">
      <c r="I303" s="58">
        <f t="shared" si="8"/>
        <v>1</v>
      </c>
    </row>
    <row r="304" spans="9:9" x14ac:dyDescent="0.25">
      <c r="I304" s="58">
        <f t="shared" si="8"/>
        <v>1</v>
      </c>
    </row>
    <row r="305" spans="9:10" x14ac:dyDescent="0.25">
      <c r="I305" s="58">
        <f t="shared" si="8"/>
        <v>1</v>
      </c>
    </row>
    <row r="306" spans="9:10" x14ac:dyDescent="0.25">
      <c r="I306" s="58">
        <f t="shared" si="8"/>
        <v>1</v>
      </c>
    </row>
    <row r="307" spans="9:10" x14ac:dyDescent="0.25">
      <c r="I307" s="58">
        <f t="shared" si="8"/>
        <v>1</v>
      </c>
    </row>
    <row r="308" spans="9:10" x14ac:dyDescent="0.25">
      <c r="I308" s="58">
        <f t="shared" si="8"/>
        <v>1</v>
      </c>
    </row>
    <row r="309" spans="9:10" x14ac:dyDescent="0.25">
      <c r="I309" s="58">
        <f t="shared" si="8"/>
        <v>1</v>
      </c>
    </row>
    <row r="310" spans="9:10" x14ac:dyDescent="0.25">
      <c r="I310" s="58">
        <f t="shared" si="8"/>
        <v>1</v>
      </c>
    </row>
    <row r="311" spans="9:10" x14ac:dyDescent="0.25">
      <c r="I311" s="58">
        <f>DATE(YEAR(I2)-2,MONTH(I2),DAY(I2))</f>
        <v>693598</v>
      </c>
      <c r="J311" s="57" t="s">
        <v>107</v>
      </c>
    </row>
    <row r="312" spans="9:10" x14ac:dyDescent="0.25">
      <c r="I312" s="58">
        <f t="shared" ref="I312:I354" si="9">DATE(YEAR(I3)-2,MONTH(I3),DAY(I3))</f>
        <v>693598</v>
      </c>
    </row>
    <row r="313" spans="9:10" x14ac:dyDescent="0.25">
      <c r="I313" s="58">
        <f t="shared" si="9"/>
        <v>693598</v>
      </c>
    </row>
    <row r="314" spans="9:10" x14ac:dyDescent="0.25">
      <c r="I314" s="58">
        <f t="shared" si="9"/>
        <v>693598</v>
      </c>
    </row>
    <row r="315" spans="9:10" x14ac:dyDescent="0.25">
      <c r="I315" s="58">
        <f t="shared" si="9"/>
        <v>693598</v>
      </c>
    </row>
    <row r="316" spans="9:10" x14ac:dyDescent="0.25">
      <c r="I316" s="58">
        <f t="shared" si="9"/>
        <v>693598</v>
      </c>
    </row>
    <row r="317" spans="9:10" x14ac:dyDescent="0.25">
      <c r="I317" s="58">
        <f t="shared" si="9"/>
        <v>693598</v>
      </c>
    </row>
    <row r="318" spans="9:10" x14ac:dyDescent="0.25">
      <c r="I318" s="58">
        <f t="shared" si="9"/>
        <v>693598</v>
      </c>
    </row>
    <row r="319" spans="9:10" x14ac:dyDescent="0.25">
      <c r="I319" s="58">
        <f t="shared" si="9"/>
        <v>693598</v>
      </c>
    </row>
    <row r="320" spans="9:10" x14ac:dyDescent="0.25">
      <c r="I320" s="58">
        <f t="shared" si="9"/>
        <v>693598</v>
      </c>
    </row>
    <row r="321" spans="9:9" x14ac:dyDescent="0.25">
      <c r="I321" s="58">
        <f t="shared" si="9"/>
        <v>693598</v>
      </c>
    </row>
    <row r="322" spans="9:9" x14ac:dyDescent="0.25">
      <c r="I322" s="58">
        <f t="shared" si="9"/>
        <v>693598</v>
      </c>
    </row>
    <row r="323" spans="9:9" x14ac:dyDescent="0.25">
      <c r="I323" s="58">
        <f t="shared" si="9"/>
        <v>693598</v>
      </c>
    </row>
    <row r="324" spans="9:9" x14ac:dyDescent="0.25">
      <c r="I324" s="58">
        <f t="shared" si="9"/>
        <v>693598</v>
      </c>
    </row>
    <row r="325" spans="9:9" x14ac:dyDescent="0.25">
      <c r="I325" s="58">
        <f t="shared" si="9"/>
        <v>693598</v>
      </c>
    </row>
    <row r="326" spans="9:9" x14ac:dyDescent="0.25">
      <c r="I326" s="58">
        <f t="shared" si="9"/>
        <v>693598</v>
      </c>
    </row>
    <row r="327" spans="9:9" x14ac:dyDescent="0.25">
      <c r="I327" s="58">
        <f t="shared" si="9"/>
        <v>693598</v>
      </c>
    </row>
    <row r="328" spans="9:9" x14ac:dyDescent="0.25">
      <c r="I328" s="58">
        <f t="shared" si="9"/>
        <v>693598</v>
      </c>
    </row>
    <row r="329" spans="9:9" x14ac:dyDescent="0.25">
      <c r="I329" s="58">
        <f t="shared" si="9"/>
        <v>693598</v>
      </c>
    </row>
    <row r="330" spans="9:9" x14ac:dyDescent="0.25">
      <c r="I330" s="58">
        <f t="shared" si="9"/>
        <v>693598</v>
      </c>
    </row>
    <row r="331" spans="9:9" x14ac:dyDescent="0.25">
      <c r="I331" s="58">
        <f t="shared" si="9"/>
        <v>693598</v>
      </c>
    </row>
    <row r="332" spans="9:9" x14ac:dyDescent="0.25">
      <c r="I332" s="58">
        <f t="shared" si="9"/>
        <v>693598</v>
      </c>
    </row>
    <row r="333" spans="9:9" x14ac:dyDescent="0.25">
      <c r="I333" s="58">
        <f t="shared" si="9"/>
        <v>693598</v>
      </c>
    </row>
    <row r="334" spans="9:9" x14ac:dyDescent="0.25">
      <c r="I334" s="58">
        <f t="shared" si="9"/>
        <v>693598</v>
      </c>
    </row>
    <row r="335" spans="9:9" x14ac:dyDescent="0.25">
      <c r="I335" s="58">
        <f t="shared" si="9"/>
        <v>693598</v>
      </c>
    </row>
    <row r="336" spans="9:9" x14ac:dyDescent="0.25">
      <c r="I336" s="58">
        <f t="shared" si="9"/>
        <v>693598</v>
      </c>
    </row>
    <row r="337" spans="9:9" x14ac:dyDescent="0.25">
      <c r="I337" s="58">
        <f t="shared" si="9"/>
        <v>693598</v>
      </c>
    </row>
    <row r="338" spans="9:9" x14ac:dyDescent="0.25">
      <c r="I338" s="58">
        <f t="shared" si="9"/>
        <v>693598</v>
      </c>
    </row>
    <row r="339" spans="9:9" x14ac:dyDescent="0.25">
      <c r="I339" s="58">
        <f t="shared" si="9"/>
        <v>693598</v>
      </c>
    </row>
    <row r="340" spans="9:9" x14ac:dyDescent="0.25">
      <c r="I340" s="58">
        <f t="shared" si="9"/>
        <v>693598</v>
      </c>
    </row>
    <row r="341" spans="9:9" x14ac:dyDescent="0.25">
      <c r="I341" s="58">
        <f t="shared" si="9"/>
        <v>693598</v>
      </c>
    </row>
    <row r="342" spans="9:9" x14ac:dyDescent="0.25">
      <c r="I342" s="58">
        <f t="shared" si="9"/>
        <v>693598</v>
      </c>
    </row>
    <row r="343" spans="9:9" x14ac:dyDescent="0.25">
      <c r="I343" s="58">
        <f t="shared" si="9"/>
        <v>693598</v>
      </c>
    </row>
    <row r="344" spans="9:9" x14ac:dyDescent="0.25">
      <c r="I344" s="58">
        <f t="shared" si="9"/>
        <v>693598</v>
      </c>
    </row>
    <row r="345" spans="9:9" x14ac:dyDescent="0.25">
      <c r="I345" s="58">
        <f t="shared" si="9"/>
        <v>693598</v>
      </c>
    </row>
    <row r="346" spans="9:9" x14ac:dyDescent="0.25">
      <c r="I346" s="58">
        <f t="shared" si="9"/>
        <v>693598</v>
      </c>
    </row>
    <row r="347" spans="9:9" x14ac:dyDescent="0.25">
      <c r="I347" s="58">
        <f t="shared" si="9"/>
        <v>693598</v>
      </c>
    </row>
    <row r="348" spans="9:9" x14ac:dyDescent="0.25">
      <c r="I348" s="58">
        <f t="shared" si="9"/>
        <v>693598</v>
      </c>
    </row>
    <row r="349" spans="9:9" x14ac:dyDescent="0.25">
      <c r="I349" s="58">
        <f t="shared" si="9"/>
        <v>693598</v>
      </c>
    </row>
    <row r="350" spans="9:9" x14ac:dyDescent="0.25">
      <c r="I350" s="58">
        <f t="shared" si="9"/>
        <v>693598</v>
      </c>
    </row>
    <row r="351" spans="9:9" x14ac:dyDescent="0.25">
      <c r="I351" s="58">
        <f t="shared" si="9"/>
        <v>693598</v>
      </c>
    </row>
    <row r="352" spans="9:9" x14ac:dyDescent="0.25">
      <c r="I352" s="58">
        <f t="shared" si="9"/>
        <v>693598</v>
      </c>
    </row>
    <row r="353" spans="9:9" x14ac:dyDescent="0.25">
      <c r="I353" s="58">
        <f t="shared" si="9"/>
        <v>693598</v>
      </c>
    </row>
    <row r="354" spans="9:9" x14ac:dyDescent="0.25">
      <c r="I354" s="58">
        <f t="shared" si="9"/>
        <v>693598</v>
      </c>
    </row>
  </sheetData>
  <mergeCells count="1">
    <mergeCell ref="D1:E1"/>
  </mergeCells>
  <conditionalFormatting sqref="B1:C1">
    <cfRule type="expression" dxfId="45" priority="2">
      <formula>AND($B$9="1111111")</formula>
    </cfRule>
  </conditionalFormatting>
  <conditionalFormatting sqref="F2:F32">
    <cfRule type="expression" dxfId="44" priority="1">
      <formula>AND($G2)</formula>
    </cfRule>
  </conditionalFormatting>
  <dataValidations count="2">
    <dataValidation type="list" allowBlank="1" showInputMessage="1" showErrorMessage="1" sqref="M2" xr:uid="{00000000-0002-0000-0200-000000000000}">
      <formula1>"Lundi,Mardi,Mercredi,Jeudi,Vendredi,Samedi,Dimanche"</formula1>
    </dataValidation>
    <dataValidation type="list" allowBlank="1" showInputMessage="1" showErrorMessage="1" sqref="G2:G32" xr:uid="{00000000-0002-0000-0200-000001000000}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4" r:id="rId4" name="Label1">
          <controlPr defaultSize="0" autoLine="0" r:id="rId5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4" name="Label1"/>
      </mc:Fallback>
    </mc:AlternateContent>
    <mc:AlternateContent xmlns:mc="http://schemas.openxmlformats.org/markup-compatibility/2006">
      <mc:Choice Requires="x14">
        <control shapeId="3155" r:id="rId6" name="Label2">
          <controlPr defaultSize="0" autoLine="0" r:id="rId7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6" name="Label2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3</xdr:col>
                <xdr:colOff>9525</xdr:colOff>
                <xdr:row>0</xdr:row>
                <xdr:rowOff>561975</xdr:rowOff>
              </from>
              <to>
                <xdr:col>4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0</xdr:rowOff>
              </from>
              <to>
                <xdr:col>4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180975</xdr:rowOff>
              </from>
              <to>
                <xdr:col>4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3</xdr:col>
                <xdr:colOff>9525</xdr:colOff>
                <xdr:row>3</xdr:row>
                <xdr:rowOff>161925</xdr:rowOff>
              </from>
              <to>
                <xdr:col>4</xdr:col>
                <xdr:colOff>1038225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3</xdr:col>
                <xdr:colOff>9525</xdr:colOff>
                <xdr:row>5</xdr:row>
                <xdr:rowOff>180975</xdr:rowOff>
              </from>
              <to>
                <xdr:col>4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0</xdr:rowOff>
              </from>
              <to>
                <xdr:col>4</xdr:col>
                <xdr:colOff>733425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180975</xdr:rowOff>
              </from>
              <to>
                <xdr:col>4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3</xdr:col>
                <xdr:colOff>9525</xdr:colOff>
                <xdr:row>8</xdr:row>
                <xdr:rowOff>171450</xdr:rowOff>
              </from>
              <to>
                <xdr:col>4</xdr:col>
                <xdr:colOff>733425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3</xdr:col>
                <xdr:colOff>9525</xdr:colOff>
                <xdr:row>9</xdr:row>
                <xdr:rowOff>171450</xdr:rowOff>
              </from>
              <to>
                <xdr:col>4</xdr:col>
                <xdr:colOff>733425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3</xdr:col>
                <xdr:colOff>9525</xdr:colOff>
                <xdr:row>10</xdr:row>
                <xdr:rowOff>180975</xdr:rowOff>
              </from>
              <to>
                <xdr:col>4</xdr:col>
                <xdr:colOff>1219200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3</xdr:col>
                <xdr:colOff>9525</xdr:colOff>
                <xdr:row>4</xdr:row>
                <xdr:rowOff>180975</xdr:rowOff>
              </from>
              <to>
                <xdr:col>4</xdr:col>
                <xdr:colOff>733425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3</xdr:col>
                <xdr:colOff>9525</xdr:colOff>
                <xdr:row>11</xdr:row>
                <xdr:rowOff>180975</xdr:rowOff>
              </from>
              <to>
                <xdr:col>4</xdr:col>
                <xdr:colOff>733425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3</xdr:col>
                <xdr:colOff>9525</xdr:colOff>
                <xdr:row>12</xdr:row>
                <xdr:rowOff>180975</xdr:rowOff>
              </from>
              <to>
                <xdr:col>4</xdr:col>
                <xdr:colOff>733425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5</xdr:col>
                <xdr:colOff>923925</xdr:colOff>
                <xdr:row>0</xdr:row>
                <xdr:rowOff>552450</xdr:rowOff>
              </from>
              <to>
                <xdr:col>6</xdr:col>
                <xdr:colOff>66675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5</xdr:col>
                <xdr:colOff>923925</xdr:colOff>
                <xdr:row>1</xdr:row>
                <xdr:rowOff>171450</xdr:rowOff>
              </from>
              <to>
                <xdr:col>6</xdr:col>
                <xdr:colOff>66675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5</xdr:col>
                <xdr:colOff>923925</xdr:colOff>
                <xdr:row>2</xdr:row>
                <xdr:rowOff>171450</xdr:rowOff>
              </from>
              <to>
                <xdr:col>6</xdr:col>
                <xdr:colOff>66675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5</xdr:col>
                <xdr:colOff>923925</xdr:colOff>
                <xdr:row>3</xdr:row>
                <xdr:rowOff>171450</xdr:rowOff>
              </from>
              <to>
                <xdr:col>6</xdr:col>
                <xdr:colOff>66675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5</xdr:col>
                <xdr:colOff>923925</xdr:colOff>
                <xdr:row>4</xdr:row>
                <xdr:rowOff>171450</xdr:rowOff>
              </from>
              <to>
                <xdr:col>6</xdr:col>
                <xdr:colOff>66675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5</xdr:col>
                <xdr:colOff>923925</xdr:colOff>
                <xdr:row>5</xdr:row>
                <xdr:rowOff>171450</xdr:rowOff>
              </from>
              <to>
                <xdr:col>6</xdr:col>
                <xdr:colOff>66675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5</xdr:col>
                <xdr:colOff>923925</xdr:colOff>
                <xdr:row>6</xdr:row>
                <xdr:rowOff>171450</xdr:rowOff>
              </from>
              <to>
                <xdr:col>6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5</xdr:col>
                <xdr:colOff>923925</xdr:colOff>
                <xdr:row>7</xdr:row>
                <xdr:rowOff>171450</xdr:rowOff>
              </from>
              <to>
                <xdr:col>6</xdr:col>
                <xdr:colOff>66675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5</xdr:col>
                <xdr:colOff>923925</xdr:colOff>
                <xdr:row>8</xdr:row>
                <xdr:rowOff>171450</xdr:rowOff>
              </from>
              <to>
                <xdr:col>6</xdr:col>
                <xdr:colOff>66675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5</xdr:col>
                <xdr:colOff>923925</xdr:colOff>
                <xdr:row>9</xdr:row>
                <xdr:rowOff>171450</xdr:rowOff>
              </from>
              <to>
                <xdr:col>6</xdr:col>
                <xdr:colOff>66675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5</xdr:col>
                <xdr:colOff>923925</xdr:colOff>
                <xdr:row>10</xdr:row>
                <xdr:rowOff>171450</xdr:rowOff>
              </from>
              <to>
                <xdr:col>6</xdr:col>
                <xdr:colOff>66675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5</xdr:col>
                <xdr:colOff>923925</xdr:colOff>
                <xdr:row>11</xdr:row>
                <xdr:rowOff>171450</xdr:rowOff>
              </from>
              <to>
                <xdr:col>6</xdr:col>
                <xdr:colOff>66675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5</xdr:col>
                <xdr:colOff>923925</xdr:colOff>
                <xdr:row>12</xdr:row>
                <xdr:rowOff>171450</xdr:rowOff>
              </from>
              <to>
                <xdr:col>6</xdr:col>
                <xdr:colOff>66675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5</xdr:col>
                <xdr:colOff>923925</xdr:colOff>
                <xdr:row>13</xdr:row>
                <xdr:rowOff>171450</xdr:rowOff>
              </from>
              <to>
                <xdr:col>6</xdr:col>
                <xdr:colOff>66675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5</xdr:col>
                <xdr:colOff>923925</xdr:colOff>
                <xdr:row>14</xdr:row>
                <xdr:rowOff>171450</xdr:rowOff>
              </from>
              <to>
                <xdr:col>6</xdr:col>
                <xdr:colOff>66675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5</xdr:col>
                <xdr:colOff>923925</xdr:colOff>
                <xdr:row>15</xdr:row>
                <xdr:rowOff>171450</xdr:rowOff>
              </from>
              <to>
                <xdr:col>6</xdr:col>
                <xdr:colOff>66675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5</xdr:col>
                <xdr:colOff>923925</xdr:colOff>
                <xdr:row>16</xdr:row>
                <xdr:rowOff>171450</xdr:rowOff>
              </from>
              <to>
                <xdr:col>6</xdr:col>
                <xdr:colOff>66675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5</xdr:col>
                <xdr:colOff>923925</xdr:colOff>
                <xdr:row>17</xdr:row>
                <xdr:rowOff>171450</xdr:rowOff>
              </from>
              <to>
                <xdr:col>6</xdr:col>
                <xdr:colOff>66675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5</xdr:col>
                <xdr:colOff>923925</xdr:colOff>
                <xdr:row>18</xdr:row>
                <xdr:rowOff>171450</xdr:rowOff>
              </from>
              <to>
                <xdr:col>6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5</xdr:col>
                <xdr:colOff>923925</xdr:colOff>
                <xdr:row>19</xdr:row>
                <xdr:rowOff>171450</xdr:rowOff>
              </from>
              <to>
                <xdr:col>6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5</xdr:col>
                <xdr:colOff>923925</xdr:colOff>
                <xdr:row>20</xdr:row>
                <xdr:rowOff>171450</xdr:rowOff>
              </from>
              <to>
                <xdr:col>6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5</xdr:col>
                <xdr:colOff>923925</xdr:colOff>
                <xdr:row>21</xdr:row>
                <xdr:rowOff>171450</xdr:rowOff>
              </from>
              <to>
                <xdr:col>6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5</xdr:col>
                <xdr:colOff>923925</xdr:colOff>
                <xdr:row>22</xdr:row>
                <xdr:rowOff>171450</xdr:rowOff>
              </from>
              <to>
                <xdr:col>6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5</xdr:col>
                <xdr:colOff>923925</xdr:colOff>
                <xdr:row>23</xdr:row>
                <xdr:rowOff>171450</xdr:rowOff>
              </from>
              <to>
                <xdr:col>6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5</xdr:col>
                <xdr:colOff>923925</xdr:colOff>
                <xdr:row>24</xdr:row>
                <xdr:rowOff>171450</xdr:rowOff>
              </from>
              <to>
                <xdr:col>6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5</xdr:col>
                <xdr:colOff>923925</xdr:colOff>
                <xdr:row>25</xdr:row>
                <xdr:rowOff>171450</xdr:rowOff>
              </from>
              <to>
                <xdr:col>6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5</xdr:col>
                <xdr:colOff>923925</xdr:colOff>
                <xdr:row>26</xdr:row>
                <xdr:rowOff>171450</xdr:rowOff>
              </from>
              <to>
                <xdr:col>6</xdr:col>
                <xdr:colOff>66675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5</xdr:col>
                <xdr:colOff>923925</xdr:colOff>
                <xdr:row>27</xdr:row>
                <xdr:rowOff>171450</xdr:rowOff>
              </from>
              <to>
                <xdr:col>6</xdr:col>
                <xdr:colOff>66675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5</xdr:col>
                <xdr:colOff>923925</xdr:colOff>
                <xdr:row>28</xdr:row>
                <xdr:rowOff>171450</xdr:rowOff>
              </from>
              <to>
                <xdr:col>6</xdr:col>
                <xdr:colOff>66675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5</xdr:col>
                <xdr:colOff>923925</xdr:colOff>
                <xdr:row>29</xdr:row>
                <xdr:rowOff>171450</xdr:rowOff>
              </from>
              <to>
                <xdr:col>6</xdr:col>
                <xdr:colOff>66675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5</xdr:col>
                <xdr:colOff>923925</xdr:colOff>
                <xdr:row>30</xdr:row>
                <xdr:rowOff>171450</xdr:rowOff>
              </from>
              <to>
                <xdr:col>6</xdr:col>
                <xdr:colOff>66675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Planning Perpétuel</vt:lpstr>
      <vt:lpstr>planning à imprimer</vt:lpstr>
      <vt:lpstr>Paramètres_Application</vt:lpstr>
      <vt:lpstr>_DC</vt:lpstr>
      <vt:lpstr>_P</vt:lpstr>
      <vt:lpstr>_PM</vt:lpstr>
      <vt:lpstr>_SB</vt:lpstr>
      <vt:lpstr>Archive</vt:lpstr>
      <vt:lpstr>Chômés</vt:lpstr>
      <vt:lpstr>Chômés_TXT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ModifiedBy>clovi</cp:lastModifiedBy>
  <cp:lastPrinted>2020-02-28T15:24:09Z</cp:lastPrinted>
  <dcterms:created xsi:type="dcterms:W3CDTF">2018-01-29T20:37:37Z</dcterms:created>
  <dcterms:modified xsi:type="dcterms:W3CDTF">2020-03-06T14:35:58Z</dcterms:modified>
  <cp:category>Calendrier;Planning;Périodicité</cp:category>
</cp:coreProperties>
</file>