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75" yWindow="-150" windowWidth="20115" windowHeight="9120"/>
  </bookViews>
  <sheets>
    <sheet name="EXPORT " sheetId="1" r:id="rId1"/>
    <sheet name="Data" sheetId="2" r:id="rId2"/>
  </sheets>
  <calcPr calcId="145621"/>
</workbook>
</file>

<file path=xl/calcChain.xml><?xml version="1.0" encoding="utf-8"?>
<calcChain xmlns="http://schemas.openxmlformats.org/spreadsheetml/2006/main">
  <c r="B21" i="1" l="1"/>
  <c r="B4" i="1" l="1"/>
  <c r="E8" i="2" l="1"/>
  <c r="C11" i="1" l="1"/>
  <c r="C10" i="1"/>
  <c r="C9" i="1"/>
  <c r="E10" i="2" l="1"/>
  <c r="P14" i="1" l="1"/>
  <c r="P13" i="1"/>
</calcChain>
</file>

<file path=xl/sharedStrings.xml><?xml version="1.0" encoding="utf-8"?>
<sst xmlns="http://schemas.openxmlformats.org/spreadsheetml/2006/main" count="45" uniqueCount="34">
  <si>
    <t xml:space="preserve">Remise </t>
  </si>
  <si>
    <t>CDG</t>
  </si>
  <si>
    <t>handling export</t>
  </si>
  <si>
    <t>KG</t>
  </si>
  <si>
    <t>PRIX</t>
  </si>
  <si>
    <t>Frais passage magasin</t>
  </si>
  <si>
    <t>Poids (KG)</t>
  </si>
  <si>
    <t xml:space="preserve">surete </t>
  </si>
  <si>
    <t>chargeur connu</t>
  </si>
  <si>
    <t>agent habilité</t>
  </si>
  <si>
    <t xml:space="preserve">agent non habilite </t>
  </si>
  <si>
    <t>Mini</t>
  </si>
  <si>
    <t>Flat</t>
  </si>
  <si>
    <t>Max</t>
  </si>
  <si>
    <t>MIN</t>
  </si>
  <si>
    <t>SURETE AGENT HABILITE</t>
  </si>
  <si>
    <t>SURETE CLASSIQUE</t>
  </si>
  <si>
    <t>Prix au KG</t>
  </si>
  <si>
    <t xml:space="preserve">MAX </t>
  </si>
  <si>
    <t xml:space="preserve">Sureté  agent habilite </t>
  </si>
  <si>
    <t xml:space="preserve">Sureté  chargeur connue </t>
  </si>
  <si>
    <t>Total</t>
  </si>
  <si>
    <t>Lys</t>
  </si>
  <si>
    <t xml:space="preserve">SURETE </t>
  </si>
  <si>
    <t>LYS</t>
  </si>
  <si>
    <t>Poids taxable</t>
  </si>
  <si>
    <t>Prix réel</t>
  </si>
  <si>
    <t>Min</t>
  </si>
  <si>
    <t>Frais passage Magasin</t>
  </si>
  <si>
    <t>Surete Agent Habilité</t>
  </si>
  <si>
    <t>Surete Chargeur Connue</t>
  </si>
  <si>
    <t>chargeur connue</t>
  </si>
  <si>
    <t xml:space="preserve">      Max</t>
  </si>
  <si>
    <t>Volume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</si>
</sst>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[$USD];\-#,##0.00\ [$USD]"/>
    <numFmt numFmtId="165" formatCode="#,##0.00\ [$EUR];\-#,##0.00\ [$EUR]"/>
    <numFmt numFmtId="166" formatCode="_-* #,##0.0\ _€_-;\-* #,##0.0\ _€_-;_-* &quot;-&quot;??\ _€_-;_-@_-"/>
  </numFmts>
  <fonts count="9" x14ac:knownFonts="1">
    <font>
      <sz val="11"/>
      <color theme="1"/>
      <name val="Franklin Gothic Medium"/>
      <family val="2"/>
      <scheme val="minor"/>
    </font>
    <font>
      <b/>
      <sz val="11"/>
      <color rgb="FFFA7D00"/>
      <name val="Franklin Gothic Medium"/>
      <family val="2"/>
      <scheme val="minor"/>
    </font>
    <font>
      <sz val="11"/>
      <color theme="0"/>
      <name val="Franklin Gothic Medium"/>
      <family val="2"/>
      <scheme val="minor"/>
    </font>
    <font>
      <sz val="11"/>
      <color theme="1"/>
      <name val="Franklin Gothic Medium"/>
      <family val="2"/>
      <scheme val="minor"/>
    </font>
    <font>
      <b/>
      <sz val="15"/>
      <color theme="3"/>
      <name val="Franklin Gothic Medium"/>
      <family val="2"/>
      <scheme val="minor"/>
    </font>
    <font>
      <b/>
      <sz val="12"/>
      <color theme="3"/>
      <name val="Arial"/>
      <family val="2"/>
    </font>
    <font>
      <sz val="16"/>
      <color theme="1"/>
      <name val="Franklin Gothic Medium"/>
      <family val="2"/>
      <scheme val="minor"/>
    </font>
    <font>
      <b/>
      <sz val="16"/>
      <color theme="3"/>
      <name val="Arial"/>
      <family val="2"/>
    </font>
    <font>
      <sz val="14"/>
      <color theme="1"/>
      <name val="Franklin Gothic Medium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4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2" borderId="1" applyNumberFormat="0" applyAlignment="0" applyProtection="0"/>
    <xf numFmtId="43" fontId="3" fillId="0" borderId="0" applyFont="0" applyFill="0" applyBorder="0" applyAlignment="0" applyProtection="0"/>
    <xf numFmtId="0" fontId="4" fillId="0" borderId="2" applyNumberFormat="0" applyFill="0" applyAlignment="0" applyProtection="0"/>
    <xf numFmtId="0" fontId="3" fillId="4" borderId="0" applyNumberFormat="0" applyBorder="0" applyAlignment="0" applyProtection="0"/>
    <xf numFmtId="0" fontId="2" fillId="6" borderId="3" applyBorder="0"/>
  </cellStyleXfs>
  <cellXfs count="39">
    <xf numFmtId="0" fontId="0" fillId="0" borderId="0" xfId="0"/>
    <xf numFmtId="0" fontId="1" fillId="2" borderId="1" xfId="1"/>
    <xf numFmtId="0" fontId="0" fillId="0" borderId="0" xfId="0" applyFont="1"/>
    <xf numFmtId="0" fontId="5" fillId="7" borderId="7" xfId="0" applyFont="1" applyFill="1" applyBorder="1" applyAlignment="1">
      <alignment horizontal="left" vertical="center"/>
    </xf>
    <xf numFmtId="164" fontId="5" fillId="7" borderId="0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Border="1" applyAlignment="1">
      <alignment horizontal="center" vertical="center"/>
    </xf>
    <xf numFmtId="0" fontId="5" fillId="7" borderId="8" xfId="0" applyFont="1" applyFill="1" applyBorder="1"/>
    <xf numFmtId="0" fontId="5" fillId="7" borderId="0" xfId="0" applyFont="1" applyFill="1" applyBorder="1"/>
    <xf numFmtId="0" fontId="5" fillId="7" borderId="7" xfId="0" applyFont="1" applyFill="1" applyBorder="1" applyAlignment="1">
      <alignment horizontal="left" vertical="center" wrapText="1"/>
    </xf>
    <xf numFmtId="0" fontId="5" fillId="7" borderId="9" xfId="0" applyFont="1" applyFill="1" applyBorder="1" applyAlignment="1">
      <alignment horizontal="left" vertical="center"/>
    </xf>
    <xf numFmtId="165" fontId="5" fillId="7" borderId="10" xfId="0" applyNumberFormat="1" applyFont="1" applyFill="1" applyBorder="1" applyAlignment="1">
      <alignment horizontal="center" vertical="center"/>
    </xf>
    <xf numFmtId="0" fontId="5" fillId="7" borderId="10" xfId="0" applyFont="1" applyFill="1" applyBorder="1"/>
    <xf numFmtId="0" fontId="5" fillId="7" borderId="11" xfId="0" applyFont="1" applyFill="1" applyBorder="1"/>
    <xf numFmtId="0" fontId="5" fillId="7" borderId="12" xfId="0" applyFont="1" applyFill="1" applyBorder="1"/>
    <xf numFmtId="0" fontId="7" fillId="7" borderId="4" xfId="0" applyFont="1" applyFill="1" applyBorder="1" applyAlignment="1">
      <alignment horizontal="left" vertical="center"/>
    </xf>
    <xf numFmtId="164" fontId="7" fillId="7" borderId="5" xfId="0" applyNumberFormat="1" applyFont="1" applyFill="1" applyBorder="1" applyAlignment="1">
      <alignment horizontal="center" vertical="center"/>
    </xf>
    <xf numFmtId="165" fontId="7" fillId="7" borderId="5" xfId="0" applyNumberFormat="1" applyFont="1" applyFill="1" applyBorder="1" applyAlignment="1">
      <alignment horizontal="center" vertical="center"/>
    </xf>
    <xf numFmtId="0" fontId="7" fillId="7" borderId="5" xfId="0" applyFont="1" applyFill="1" applyBorder="1"/>
    <xf numFmtId="0" fontId="7" fillId="7" borderId="6" xfId="0" applyFont="1" applyFill="1" applyBorder="1"/>
    <xf numFmtId="0" fontId="7" fillId="7" borderId="7" xfId="0" applyFont="1" applyFill="1" applyBorder="1" applyAlignment="1">
      <alignment horizontal="left" vertical="center"/>
    </xf>
    <xf numFmtId="164" fontId="7" fillId="7" borderId="0" xfId="0" applyNumberFormat="1" applyFont="1" applyFill="1" applyBorder="1" applyAlignment="1">
      <alignment horizontal="center" vertical="center"/>
    </xf>
    <xf numFmtId="165" fontId="7" fillId="7" borderId="0" xfId="0" applyNumberFormat="1" applyFont="1" applyFill="1" applyBorder="1" applyAlignment="1">
      <alignment horizontal="center" vertical="center"/>
    </xf>
    <xf numFmtId="0" fontId="6" fillId="4" borderId="0" xfId="4" applyFont="1"/>
    <xf numFmtId="0" fontId="7" fillId="7" borderId="0" xfId="0" applyFont="1" applyFill="1" applyBorder="1"/>
    <xf numFmtId="0" fontId="7" fillId="7" borderId="8" xfId="0" applyFont="1" applyFill="1" applyBorder="1"/>
    <xf numFmtId="166" fontId="7" fillId="7" borderId="0" xfId="2" applyNumberFormat="1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left" vertical="center" wrapText="1"/>
    </xf>
    <xf numFmtId="164" fontId="7" fillId="7" borderId="8" xfId="0" applyNumberFormat="1" applyFont="1" applyFill="1" applyBorder="1" applyAlignment="1">
      <alignment horizontal="left" vertical="center"/>
    </xf>
    <xf numFmtId="164" fontId="7" fillId="7" borderId="0" xfId="0" applyNumberFormat="1" applyFont="1" applyFill="1" applyBorder="1" applyAlignment="1" applyProtection="1">
      <alignment horizontal="center" vertical="center"/>
    </xf>
    <xf numFmtId="0" fontId="7" fillId="7" borderId="8" xfId="0" applyFont="1" applyFill="1" applyBorder="1" applyAlignment="1">
      <alignment horizontal="center" vertical="center" wrapText="1"/>
    </xf>
    <xf numFmtId="0" fontId="4" fillId="3" borderId="15" xfId="3" applyFill="1" applyBorder="1"/>
    <xf numFmtId="0" fontId="4" fillId="3" borderId="13" xfId="3" applyFill="1" applyBorder="1"/>
    <xf numFmtId="0" fontId="4" fillId="5" borderId="17" xfId="3" applyFill="1" applyBorder="1"/>
    <xf numFmtId="0" fontId="4" fillId="3" borderId="14" xfId="3" applyFill="1" applyBorder="1"/>
    <xf numFmtId="0" fontId="4" fillId="5" borderId="16" xfId="3" applyFill="1" applyBorder="1"/>
    <xf numFmtId="0" fontId="4" fillId="3" borderId="18" xfId="3" applyFill="1" applyBorder="1"/>
    <xf numFmtId="0" fontId="4" fillId="5" borderId="19" xfId="3" applyFill="1" applyBorder="1"/>
    <xf numFmtId="165" fontId="8" fillId="4" borderId="20" xfId="4" applyNumberFormat="1" applyFont="1" applyBorder="1"/>
  </cellXfs>
  <cellStyles count="6">
    <cellStyle name="20 % - Accent1" xfId="4" builtinId="30"/>
    <cellStyle name="Calcul" xfId="1" builtinId="22"/>
    <cellStyle name="Milliers" xfId="2" builtinId="3"/>
    <cellStyle name="Normal" xfId="0" builtinId="0"/>
    <cellStyle name="Style 1" xfId="5"/>
    <cellStyle name="Titre 1" xfId="3" builtinId="16"/>
  </cellStyles>
  <dxfs count="8">
    <dxf>
      <fill>
        <patternFill patternType="solid">
          <fgColor indexed="64"/>
          <bgColor theme="5" tint="0.3999755851924192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ill>
        <patternFill patternType="solid">
          <fgColor indexed="64"/>
          <bgColor theme="5"/>
        </patternFill>
      </fill>
      <border diagonalUp="0" diagonalDown="0">
        <lef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5" totalsRowShown="0" headerRowDxfId="5" headerRowBorderDxfId="4" tableBorderDxfId="3" totalsRowBorderDxfId="2" headerRowCellStyle="Titre 1" dataCellStyle="Titre 1">
  <tableColumns count="2">
    <tableColumn id="1" name="Remise " dataDxfId="1" dataCellStyle="Titre 1"/>
    <tableColumn id="2" name="CDG" dataDxfId="0" dataCellStyle="Titre 1"/>
  </tableColumns>
  <tableStyleInfo name="TableStyleLight5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Grille">
  <a:themeElements>
    <a:clrScheme name="Élémentaire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629DD1"/>
      </a:accent1>
      <a:accent2>
        <a:srgbClr val="297FD5"/>
      </a:accent2>
      <a:accent3>
        <a:srgbClr val="7F8FA9"/>
      </a:accent3>
      <a:accent4>
        <a:srgbClr val="4A66AC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Grille">
      <a:majorFont>
        <a:latin typeface="Franklin Gothic Medium"/>
        <a:ea typeface=""/>
        <a:cs typeface=""/>
        <a:font script="Jpan" typeface="HG創英角ｺﾞｼｯｸUB"/>
        <a:font script="Hang" typeface="HY견고딕"/>
        <a:font script="Hans" typeface="微软雅黑"/>
        <a:font script="Hant" typeface="微軟正黑體"/>
        <a:font script="Arab" typeface="Arial Bold"/>
        <a:font script="Hebr" typeface="Arial Bold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 Bold"/>
        <a:font script="Uigh" typeface="Microsoft Uighur"/>
        <a:font script="Geor" typeface="Sylfaen"/>
      </a:majorFont>
      <a:minorFont>
        <a:latin typeface="Franklin Gothic Medium"/>
        <a:ea typeface=""/>
        <a:cs typeface=""/>
        <a:font script="Jpan" typeface="HG創英角ｺﾞｼｯｸUB"/>
        <a:font script="Hang" typeface="HY견고딕"/>
        <a:font script="Hans" typeface="微软雅黑"/>
        <a:font script="Hant" typeface="微軟正黑體"/>
        <a:font script="Arab" typeface="Arial Bold"/>
        <a:font script="Hebr" typeface="Arial Bold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 Bold"/>
        <a:font script="Uigh" typeface="Microsoft Uighur"/>
        <a:font script="Geor" typeface="Sylfaen"/>
      </a:minorFont>
    </a:fontScheme>
    <a:fmtScheme name="Perspectiv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60000"/>
                <a:lumMod val="105000"/>
              </a:schemeClr>
            </a:gs>
            <a:gs pos="41000">
              <a:schemeClr val="phClr">
                <a:tint val="57000"/>
                <a:satMod val="180000"/>
                <a:lumMod val="99000"/>
              </a:schemeClr>
            </a:gs>
            <a:gs pos="100000">
              <a:schemeClr val="phClr">
                <a:tint val="80000"/>
                <a:satMod val="20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6000"/>
                <a:satMod val="130000"/>
                <a:lumMod val="114000"/>
              </a:schemeClr>
            </a:gs>
            <a:gs pos="60000">
              <a:schemeClr val="phClr">
                <a:tint val="100000"/>
                <a:satMod val="106000"/>
                <a:lumMod val="110000"/>
              </a:schemeClr>
            </a:gs>
            <a:gs pos="100000">
              <a:schemeClr val="phClr"/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47625" dist="38100" dir="5400000" sy="98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twoPt" dir="br">
              <a:rot lat="0" lon="0" rev="8700000"/>
            </a:lightRig>
          </a:scene3d>
          <a:sp3d prstMaterial="matte">
            <a:bevelT w="25400" h="53975"/>
          </a:sp3d>
        </a:effectStyle>
        <a:effectStyle>
          <a:effectLst>
            <a:reflection blurRad="12700" stA="24000" endPos="28000" dist="50800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69850" h="31750"/>
          </a:sp3d>
        </a:effectStyle>
      </a:effectStyleLst>
      <a:bgFillStyleLst>
        <a:solidFill>
          <a:schemeClr val="phClr"/>
        </a:solidFill>
        <a:solidFill>
          <a:schemeClr val="phClr">
            <a:tint val="90000"/>
            <a:shade val="93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95000"/>
              </a:schemeClr>
              <a:schemeClr val="phClr">
                <a:shade val="93000"/>
                <a:satMod val="11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3"/>
  <sheetViews>
    <sheetView tabSelected="1" zoomScale="75" zoomScaleNormal="75" workbookViewId="0">
      <selection activeCell="B5" sqref="B5"/>
    </sheetView>
  </sheetViews>
  <sheetFormatPr baseColWidth="10" defaultRowHeight="15.75" x14ac:dyDescent="0.3"/>
  <cols>
    <col min="1" max="1" width="37.21875" customWidth="1"/>
    <col min="2" max="2" width="22.44140625" customWidth="1"/>
    <col min="3" max="3" width="27.6640625" customWidth="1"/>
    <col min="14" max="14" width="15.6640625" customWidth="1"/>
    <col min="15" max="15" width="14.44140625" customWidth="1"/>
    <col min="16" max="16" width="16.44140625" customWidth="1"/>
  </cols>
  <sheetData>
    <row r="1" spans="1:16" ht="20.25" x14ac:dyDescent="0.35">
      <c r="A1" s="32" t="s">
        <v>0</v>
      </c>
      <c r="B1" s="33" t="s">
        <v>1</v>
      </c>
      <c r="N1" s="1" t="s">
        <v>22</v>
      </c>
      <c r="O1" t="s">
        <v>31</v>
      </c>
    </row>
    <row r="2" spans="1:16" ht="20.25" x14ac:dyDescent="0.35">
      <c r="A2" s="34" t="s">
        <v>6</v>
      </c>
      <c r="B2" s="35">
        <v>10</v>
      </c>
      <c r="N2" s="1" t="s">
        <v>1</v>
      </c>
      <c r="O2" t="s">
        <v>9</v>
      </c>
    </row>
    <row r="3" spans="1:16" ht="20.25" x14ac:dyDescent="0.35">
      <c r="A3" s="31" t="s">
        <v>33</v>
      </c>
      <c r="B3" s="35">
        <v>23</v>
      </c>
    </row>
    <row r="4" spans="1:16" ht="20.25" x14ac:dyDescent="0.35">
      <c r="A4" s="31" t="s">
        <v>25</v>
      </c>
      <c r="B4" s="35">
        <f>B3*1000/6</f>
        <v>3833.3333333333335</v>
      </c>
    </row>
    <row r="5" spans="1:16" ht="20.25" x14ac:dyDescent="0.35">
      <c r="A5" s="36" t="s">
        <v>23</v>
      </c>
      <c r="B5" s="37" t="s">
        <v>9</v>
      </c>
    </row>
    <row r="6" spans="1:16" x14ac:dyDescent="0.3">
      <c r="M6" s="1" t="s">
        <v>7</v>
      </c>
      <c r="N6" s="1" t="s">
        <v>8</v>
      </c>
      <c r="O6" s="1" t="s">
        <v>9</v>
      </c>
      <c r="P6" s="1" t="s">
        <v>10</v>
      </c>
    </row>
    <row r="7" spans="1:16" ht="16.5" thickBot="1" x14ac:dyDescent="0.35">
      <c r="M7" s="1" t="s">
        <v>11</v>
      </c>
      <c r="N7" s="1">
        <v>2.2000000000000002</v>
      </c>
      <c r="O7" s="1">
        <v>22.8</v>
      </c>
      <c r="P7" s="1">
        <v>28</v>
      </c>
    </row>
    <row r="8" spans="1:16" ht="21" thickTop="1" x14ac:dyDescent="0.3">
      <c r="A8" s="14"/>
      <c r="B8" s="15" t="s">
        <v>27</v>
      </c>
      <c r="C8" s="16" t="s">
        <v>17</v>
      </c>
      <c r="D8" s="17" t="s">
        <v>32</v>
      </c>
      <c r="E8" s="18"/>
      <c r="M8" s="1" t="s">
        <v>12</v>
      </c>
      <c r="N8" s="1">
        <v>2.8000000000000001E-2</v>
      </c>
      <c r="O8" s="1">
        <v>8.6999999999999994E-2</v>
      </c>
      <c r="P8" s="1">
        <v>0.13</v>
      </c>
    </row>
    <row r="9" spans="1:16" ht="21" x14ac:dyDescent="0.35">
      <c r="A9" s="19" t="s">
        <v>28</v>
      </c>
      <c r="B9" s="20"/>
      <c r="C9" s="21">
        <f>PRODUCT(P12,B2)</f>
        <v>0.56000000000000005</v>
      </c>
      <c r="D9" s="22"/>
      <c r="E9" s="24"/>
      <c r="M9" s="1" t="s">
        <v>13</v>
      </c>
      <c r="N9" s="1">
        <v>40</v>
      </c>
      <c r="O9" s="1">
        <v>303</v>
      </c>
      <c r="P9" s="1">
        <v>336</v>
      </c>
    </row>
    <row r="10" spans="1:16" ht="20.25" x14ac:dyDescent="0.3">
      <c r="A10" s="19" t="s">
        <v>29</v>
      </c>
      <c r="B10" s="25">
        <v>22.8</v>
      </c>
      <c r="C10" s="21">
        <f>PRODUCT(B2,O8)</f>
        <v>0.86999999999999988</v>
      </c>
      <c r="D10" s="23">
        <v>303</v>
      </c>
      <c r="E10" s="24"/>
    </row>
    <row r="11" spans="1:16" ht="20.25" x14ac:dyDescent="0.3">
      <c r="A11" s="19" t="s">
        <v>30</v>
      </c>
      <c r="B11" s="25">
        <v>2.2000000000000002</v>
      </c>
      <c r="C11" s="21">
        <f>PRODUCT(N8,B2)</f>
        <v>0.28000000000000003</v>
      </c>
      <c r="D11" s="23">
        <v>40</v>
      </c>
      <c r="E11" s="24"/>
      <c r="M11" s="1" t="s">
        <v>2</v>
      </c>
      <c r="N11" s="1"/>
      <c r="O11" s="1" t="s">
        <v>3</v>
      </c>
      <c r="P11" s="1" t="s">
        <v>4</v>
      </c>
    </row>
    <row r="12" spans="1:16" ht="20.25" x14ac:dyDescent="0.3">
      <c r="A12" s="19"/>
      <c r="B12" s="20"/>
      <c r="C12" s="21"/>
      <c r="D12" s="23"/>
      <c r="E12" s="24"/>
      <c r="O12" s="1">
        <v>1</v>
      </c>
      <c r="P12" s="1">
        <v>5.6000000000000001E-2</v>
      </c>
    </row>
    <row r="13" spans="1:16" ht="20.25" x14ac:dyDescent="0.3">
      <c r="A13" s="27"/>
      <c r="B13" s="20"/>
      <c r="C13" s="21"/>
      <c r="D13" s="26"/>
      <c r="E13" s="28"/>
      <c r="O13" s="1"/>
      <c r="P13" s="1">
        <f>PRODUCT(O13,P12)</f>
        <v>5.6000000000000001E-2</v>
      </c>
    </row>
    <row r="14" spans="1:16" ht="20.25" x14ac:dyDescent="0.3">
      <c r="A14" s="27"/>
      <c r="B14" s="29"/>
      <c r="C14" s="21"/>
      <c r="D14" s="26"/>
      <c r="E14" s="30"/>
      <c r="O14" s="1"/>
      <c r="P14" s="1">
        <f>PRODUCT(P12,O14)</f>
        <v>5.6000000000000001E-2</v>
      </c>
    </row>
    <row r="15" spans="1:16" ht="16.5" x14ac:dyDescent="0.3">
      <c r="A15" s="8"/>
      <c r="B15" s="4"/>
      <c r="C15" s="5"/>
      <c r="D15" s="7"/>
      <c r="E15" s="6"/>
    </row>
    <row r="16" spans="1:16" ht="16.5" x14ac:dyDescent="0.3">
      <c r="A16" s="3"/>
      <c r="B16" s="4"/>
      <c r="C16" s="5"/>
      <c r="D16" s="7"/>
      <c r="E16" s="6"/>
    </row>
    <row r="17" spans="1:14" ht="16.5" x14ac:dyDescent="0.3">
      <c r="A17" s="3"/>
      <c r="B17" s="4"/>
      <c r="C17" s="5"/>
      <c r="D17" s="7"/>
      <c r="E17" s="6"/>
    </row>
    <row r="18" spans="1:14" ht="16.5" x14ac:dyDescent="0.3">
      <c r="A18" s="3"/>
      <c r="B18" s="4"/>
      <c r="C18" s="5"/>
      <c r="D18" s="7"/>
      <c r="E18" s="6"/>
    </row>
    <row r="19" spans="1:14" ht="16.5" x14ac:dyDescent="0.3">
      <c r="A19" s="3"/>
      <c r="B19" s="4"/>
      <c r="C19" s="5"/>
      <c r="D19" s="7"/>
      <c r="E19" s="6"/>
    </row>
    <row r="20" spans="1:14" ht="17.25" thickBot="1" x14ac:dyDescent="0.35">
      <c r="A20" s="9"/>
      <c r="B20" s="4"/>
      <c r="C20" s="10"/>
      <c r="D20" s="11"/>
      <c r="E20" s="12"/>
    </row>
    <row r="21" spans="1:14" ht="21" thickTop="1" thickBot="1" x14ac:dyDescent="0.4">
      <c r="A21" s="13" t="s">
        <v>21</v>
      </c>
      <c r="B21" s="38" t="b">
        <f>IF(AND(B1="Lys",B5="agent habilité"),SUM(B4,C9,C10))</f>
        <v>0</v>
      </c>
    </row>
    <row r="22" spans="1:14" ht="16.5" thickTop="1" x14ac:dyDescent="0.3">
      <c r="N22" t="s">
        <v>15</v>
      </c>
    </row>
    <row r="23" spans="1:14" x14ac:dyDescent="0.3">
      <c r="N23" t="s">
        <v>16</v>
      </c>
    </row>
  </sheetData>
  <dataConsolidate/>
  <conditionalFormatting sqref="B1">
    <cfRule type="containsText" dxfId="7" priority="1" operator="containsText" text="CDG">
      <formula>NOT(ISERROR(SEARCH("CDG",B1)))</formula>
    </cfRule>
    <cfRule type="containsText" dxfId="6" priority="2" operator="containsText" text="Lyon">
      <formula>NOT(ISERROR(SEARCH("Lyon",B1)))</formula>
    </cfRule>
  </conditionalFormatting>
  <dataValidations count="5">
    <dataValidation type="list" allowBlank="1" showInputMessage="1" showErrorMessage="1" sqref="B1">
      <formula1>$N$1:$N$2</formula1>
    </dataValidation>
    <dataValidation type="decimal" allowBlank="1" showInputMessage="1" showErrorMessage="1" sqref="I6">
      <formula1>22.2</formula1>
      <formula2>303</formula2>
    </dataValidation>
    <dataValidation type="list" allowBlank="1" showInputMessage="1" showErrorMessage="1" sqref="B5">
      <formula1>$O$1:$O$2</formula1>
    </dataValidation>
    <dataValidation type="decimal" allowBlank="1" showInputMessage="1" showErrorMessage="1" sqref="B10 C10">
      <formula1>22.8</formula1>
      <formula2>303</formula2>
    </dataValidation>
    <dataValidation type="decimal" allowBlank="1" showInputMessage="1" showErrorMessage="1" sqref="C11">
      <formula1>2.2</formula1>
      <formula2>40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E17"/>
  <sheetViews>
    <sheetView workbookViewId="0">
      <selection activeCell="E13" sqref="E13"/>
    </sheetView>
  </sheetViews>
  <sheetFormatPr baseColWidth="10" defaultRowHeight="15.75" x14ac:dyDescent="0.3"/>
  <sheetData>
    <row r="6" spans="1:5" x14ac:dyDescent="0.3">
      <c r="A6" t="s">
        <v>24</v>
      </c>
    </row>
    <row r="7" spans="1:5" x14ac:dyDescent="0.3">
      <c r="B7" t="s">
        <v>14</v>
      </c>
      <c r="C7" t="s">
        <v>17</v>
      </c>
      <c r="D7" t="s">
        <v>18</v>
      </c>
      <c r="E7" t="s">
        <v>26</v>
      </c>
    </row>
    <row r="8" spans="1:5" x14ac:dyDescent="0.3">
      <c r="A8" t="s">
        <v>5</v>
      </c>
      <c r="C8">
        <v>5.6000000000000001E-2</v>
      </c>
      <c r="E8">
        <f>C8*'EXPORT '!$B$2</f>
        <v>0.56000000000000005</v>
      </c>
    </row>
    <row r="9" spans="1:5" x14ac:dyDescent="0.3">
      <c r="A9" t="s">
        <v>19</v>
      </c>
      <c r="B9">
        <v>22.2</v>
      </c>
      <c r="C9">
        <v>8.6999999999999994E-2</v>
      </c>
      <c r="D9">
        <v>303</v>
      </c>
    </row>
    <row r="10" spans="1:5" x14ac:dyDescent="0.3">
      <c r="A10" t="s">
        <v>20</v>
      </c>
      <c r="B10">
        <v>2.2000000000000002</v>
      </c>
      <c r="C10">
        <v>2.8000000000000001E-2</v>
      </c>
      <c r="D10">
        <v>40</v>
      </c>
      <c r="E10">
        <f>C10*'EXPORT '!$B$2</f>
        <v>0.28000000000000003</v>
      </c>
    </row>
    <row r="13" spans="1:5" x14ac:dyDescent="0.3">
      <c r="A13" s="2" t="s">
        <v>1</v>
      </c>
    </row>
    <row r="14" spans="1:5" x14ac:dyDescent="0.3">
      <c r="B14" t="s">
        <v>14</v>
      </c>
      <c r="C14" t="s">
        <v>17</v>
      </c>
      <c r="D14" t="s">
        <v>18</v>
      </c>
    </row>
    <row r="15" spans="1:5" x14ac:dyDescent="0.3">
      <c r="A15" t="s">
        <v>5</v>
      </c>
      <c r="C15">
        <v>5.6000000000000001E-2</v>
      </c>
    </row>
    <row r="16" spans="1:5" x14ac:dyDescent="0.3">
      <c r="A16" t="s">
        <v>19</v>
      </c>
      <c r="B16">
        <v>22.2</v>
      </c>
      <c r="C16">
        <v>8.6999999999999994E-2</v>
      </c>
      <c r="D16">
        <v>303</v>
      </c>
    </row>
    <row r="17" spans="1:4" x14ac:dyDescent="0.3">
      <c r="A17" t="s">
        <v>20</v>
      </c>
      <c r="B17">
        <v>2.2000000000000002</v>
      </c>
      <c r="C17">
        <v>2.8000000000000001E-2</v>
      </c>
      <c r="D17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</vt:lpstr>
      <vt:lpstr>Data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 Manon</dc:creator>
  <cp:lastModifiedBy>SIV Manon</cp:lastModifiedBy>
  <dcterms:created xsi:type="dcterms:W3CDTF">2020-02-20T09:14:26Z</dcterms:created>
  <dcterms:modified xsi:type="dcterms:W3CDTF">2020-02-25T10:06:20Z</dcterms:modified>
</cp:coreProperties>
</file>