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bsw.sharepoint.com/sites/Maintenance1/Locomotive Maintenance controle/Gestion BR186/"/>
    </mc:Choice>
  </mc:AlternateContent>
  <xr:revisionPtr revIDLastSave="142" documentId="8_{53B4CA03-5A86-4D4B-8A36-3A6B33259376}" xr6:coauthVersionLast="45" xr6:coauthVersionMax="46" xr10:uidLastSave="{925C93E5-1300-4594-A7CB-1506DCCE0D25}"/>
  <bookViews>
    <workbookView xWindow="-120" yWindow="-120" windowWidth="29040" windowHeight="15840" activeTab="2" xr2:uid="{00000000-000D-0000-FFFF-FFFF00000000}"/>
  </bookViews>
  <sheets>
    <sheet name="Feuil1" sheetId="1" r:id="rId1"/>
    <sheet name="Onglet à remplir" sheetId="2" r:id="rId2"/>
    <sheet name="Tableau récap" sheetId="3" r:id="rId3"/>
  </sheets>
  <calcPr calcId="191029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3" i="2" l="1"/>
  <c r="H16" i="2" l="1"/>
  <c r="I16" i="2"/>
  <c r="H17" i="2"/>
  <c r="I17" i="2"/>
  <c r="AG17" i="2" s="1"/>
  <c r="H18" i="2"/>
  <c r="I18" i="2"/>
  <c r="H19" i="2"/>
  <c r="AF19" i="2" s="1"/>
  <c r="I19" i="2"/>
  <c r="AG19" i="2" s="1"/>
  <c r="H20" i="2"/>
  <c r="I20" i="2"/>
  <c r="H21" i="2"/>
  <c r="AF21" i="2" s="1"/>
  <c r="I21" i="2"/>
  <c r="AG21" i="2" s="1"/>
  <c r="H22" i="2"/>
  <c r="I22" i="2"/>
  <c r="H23" i="2"/>
  <c r="AF23" i="2" s="1"/>
  <c r="I23" i="2"/>
  <c r="AG23" i="2" s="1"/>
  <c r="H24" i="2"/>
  <c r="I24" i="2"/>
  <c r="H25" i="2"/>
  <c r="AF25" i="2" s="1"/>
  <c r="I25" i="2"/>
  <c r="AG25" i="2" s="1"/>
  <c r="H26" i="2"/>
  <c r="I26" i="2"/>
  <c r="H27" i="2"/>
  <c r="AF27" i="2" s="1"/>
  <c r="I27" i="2"/>
  <c r="AG27" i="2" s="1"/>
  <c r="H28" i="2"/>
  <c r="I28" i="2"/>
  <c r="H29" i="2"/>
  <c r="AF29" i="2" s="1"/>
  <c r="I29" i="2"/>
  <c r="AG29" i="2" s="1"/>
  <c r="H30" i="2"/>
  <c r="I30" i="2"/>
  <c r="H31" i="2"/>
  <c r="AF31" i="2" s="1"/>
  <c r="AK31" i="2" s="1"/>
  <c r="C31" i="3" s="1"/>
  <c r="I31" i="2"/>
  <c r="AG31" i="2" s="1"/>
  <c r="H32" i="2"/>
  <c r="I32" i="2"/>
  <c r="H33" i="2"/>
  <c r="AF33" i="2" s="1"/>
  <c r="I33" i="2"/>
  <c r="AG33" i="2" s="1"/>
  <c r="H34" i="2"/>
  <c r="I34" i="2"/>
  <c r="H35" i="2"/>
  <c r="I35" i="2"/>
  <c r="AG35" i="2" s="1"/>
  <c r="H36" i="2"/>
  <c r="I36" i="2"/>
  <c r="H37" i="2"/>
  <c r="AF37" i="2" s="1"/>
  <c r="AK37" i="2" s="1"/>
  <c r="I37" i="2"/>
  <c r="AG37" i="2" s="1"/>
  <c r="AL37" i="2" s="1"/>
  <c r="H38" i="2"/>
  <c r="I38" i="2"/>
  <c r="H39" i="2"/>
  <c r="I39" i="2"/>
  <c r="AG39" i="2" s="1"/>
  <c r="H40" i="2"/>
  <c r="I40" i="2"/>
  <c r="H41" i="2"/>
  <c r="AF41" i="2" s="1"/>
  <c r="AK41" i="2" s="1"/>
  <c r="I41" i="2"/>
  <c r="AG41" i="2" s="1"/>
  <c r="AL41" i="2" s="1"/>
  <c r="H42" i="2"/>
  <c r="I42" i="2"/>
  <c r="H43" i="2"/>
  <c r="AF43" i="2" s="1"/>
  <c r="I43" i="2"/>
  <c r="AG43" i="2" s="1"/>
  <c r="H44" i="2"/>
  <c r="I44" i="2"/>
  <c r="H45" i="2"/>
  <c r="AF45" i="2" s="1"/>
  <c r="I45" i="2"/>
  <c r="AG45" i="2" s="1"/>
  <c r="H46" i="2"/>
  <c r="I46" i="2"/>
  <c r="H47" i="2"/>
  <c r="AF47" i="2" s="1"/>
  <c r="I47" i="2"/>
  <c r="AG47" i="2" s="1"/>
  <c r="H48" i="2"/>
  <c r="I48" i="2"/>
  <c r="H49" i="2"/>
  <c r="AF49" i="2" s="1"/>
  <c r="I49" i="2"/>
  <c r="AG49" i="2" s="1"/>
  <c r="H50" i="2"/>
  <c r="I50" i="2"/>
  <c r="H51" i="2"/>
  <c r="I51" i="2"/>
  <c r="AG51" i="2" s="1"/>
  <c r="H52" i="2"/>
  <c r="I52" i="2"/>
  <c r="AF53" i="2"/>
  <c r="I53" i="2"/>
  <c r="AG53" i="2" s="1"/>
  <c r="H54" i="2"/>
  <c r="I54" i="2"/>
  <c r="H55" i="2"/>
  <c r="I55" i="2"/>
  <c r="AG55" i="2" s="1"/>
  <c r="H56" i="2"/>
  <c r="I56" i="2"/>
  <c r="H57" i="2"/>
  <c r="AF57" i="2" s="1"/>
  <c r="I57" i="2"/>
  <c r="AG57" i="2" s="1"/>
  <c r="H58" i="2"/>
  <c r="I58" i="2"/>
  <c r="H59" i="2"/>
  <c r="AF59" i="2" s="1"/>
  <c r="I59" i="2"/>
  <c r="AG59" i="2" s="1"/>
  <c r="H60" i="2"/>
  <c r="I60" i="2"/>
  <c r="H61" i="2"/>
  <c r="AF61" i="2" s="1"/>
  <c r="I61" i="2"/>
  <c r="AG61" i="2" s="1"/>
  <c r="H62" i="2"/>
  <c r="I62" i="2"/>
  <c r="H63" i="2"/>
  <c r="AF63" i="2" s="1"/>
  <c r="I63" i="2"/>
  <c r="AG63" i="2" s="1"/>
  <c r="H64" i="2"/>
  <c r="I64" i="2"/>
  <c r="H65" i="2"/>
  <c r="AF65" i="2" s="1"/>
  <c r="I65" i="2"/>
  <c r="AG65" i="2" s="1"/>
  <c r="H66" i="2"/>
  <c r="I66" i="2"/>
  <c r="H67" i="2"/>
  <c r="I67" i="2"/>
  <c r="AG67" i="2" s="1"/>
  <c r="H68" i="2"/>
  <c r="I68" i="2"/>
  <c r="H4" i="2"/>
  <c r="AF4" i="2" s="1"/>
  <c r="AK4" i="2" s="1"/>
  <c r="C11" i="3" s="1"/>
  <c r="I4" i="2"/>
  <c r="AG4" i="2" s="1"/>
  <c r="AL4" i="2" s="1"/>
  <c r="H5" i="2"/>
  <c r="I5" i="2"/>
  <c r="H6" i="2"/>
  <c r="AF6" i="2" s="1"/>
  <c r="AK6" i="2" s="1"/>
  <c r="I6" i="2"/>
  <c r="AG6" i="2" s="1"/>
  <c r="AL6" i="2" s="1"/>
  <c r="H7" i="2"/>
  <c r="AF7" i="2" s="1"/>
  <c r="I7" i="2"/>
  <c r="AG7" i="2" s="1"/>
  <c r="H8" i="2"/>
  <c r="AF8" i="2" s="1"/>
  <c r="AK8" i="2" s="1"/>
  <c r="I8" i="2"/>
  <c r="AG8" i="2" s="1"/>
  <c r="AL8" i="2" s="1"/>
  <c r="H9" i="2"/>
  <c r="I9" i="2"/>
  <c r="H10" i="2"/>
  <c r="I10" i="2"/>
  <c r="AG10" i="2" s="1"/>
  <c r="AL10" i="2" s="1"/>
  <c r="H11" i="2"/>
  <c r="AF11" i="2" s="1"/>
  <c r="I11" i="2"/>
  <c r="AG11" i="2" s="1"/>
  <c r="H12" i="2"/>
  <c r="AF12" i="2" s="1"/>
  <c r="AK12" i="2" s="1"/>
  <c r="I12" i="2"/>
  <c r="AG12" i="2" s="1"/>
  <c r="AL12" i="2" s="1"/>
  <c r="H13" i="2"/>
  <c r="AF13" i="2" s="1"/>
  <c r="AK13" i="2" s="1"/>
  <c r="C15" i="3" s="1"/>
  <c r="I13" i="2"/>
  <c r="H14" i="2"/>
  <c r="AF14" i="2" s="1"/>
  <c r="I14" i="2"/>
  <c r="AG14" i="2" s="1"/>
  <c r="AL14" i="2" s="1"/>
  <c r="D16" i="3" s="1"/>
  <c r="AE4" i="2"/>
  <c r="AJ4" i="2" s="1"/>
  <c r="B2" i="3" s="1"/>
  <c r="AE5" i="2"/>
  <c r="AJ5" i="2" s="1"/>
  <c r="B3" i="3" s="1"/>
  <c r="AF5" i="2"/>
  <c r="AG5" i="2"/>
  <c r="AE6" i="2"/>
  <c r="AJ6" i="2" s="1"/>
  <c r="B4" i="3" s="1"/>
  <c r="AE7" i="2"/>
  <c r="AJ7" i="2" s="1"/>
  <c r="B5" i="3" s="1"/>
  <c r="AE8" i="2"/>
  <c r="AJ8" i="2" s="1"/>
  <c r="B6" i="3" s="1"/>
  <c r="AE9" i="2"/>
  <c r="AJ9" i="2" s="1"/>
  <c r="B7" i="3" s="1"/>
  <c r="AF9" i="2"/>
  <c r="AK9" i="2" s="1"/>
  <c r="C5" i="3" s="1"/>
  <c r="AG9" i="2"/>
  <c r="AL9" i="2" s="1"/>
  <c r="D5" i="3" s="1"/>
  <c r="AE10" i="2"/>
  <c r="AJ10" i="2" s="1"/>
  <c r="B8" i="3" s="1"/>
  <c r="AF10" i="2"/>
  <c r="AK10" i="2" s="1"/>
  <c r="AE11" i="2"/>
  <c r="AJ11" i="2" s="1"/>
  <c r="B9" i="3" s="1"/>
  <c r="AE12" i="2"/>
  <c r="AJ12" i="2" s="1"/>
  <c r="B10" i="3" s="1"/>
  <c r="AE13" i="2"/>
  <c r="AJ13" i="2" s="1"/>
  <c r="B11" i="3" s="1"/>
  <c r="AG13" i="2"/>
  <c r="AL13" i="2" s="1"/>
  <c r="AE14" i="2"/>
  <c r="AJ14" i="2" s="1"/>
  <c r="B12" i="3" s="1"/>
  <c r="AE15" i="2"/>
  <c r="AJ15" i="2" s="1"/>
  <c r="B13" i="3" s="1"/>
  <c r="AE16" i="2"/>
  <c r="AJ16" i="2" s="1"/>
  <c r="B14" i="3" s="1"/>
  <c r="AF16" i="2"/>
  <c r="AG16" i="2"/>
  <c r="AL16" i="2" s="1"/>
  <c r="D17" i="3" s="1"/>
  <c r="AE17" i="2"/>
  <c r="AJ17" i="2" s="1"/>
  <c r="B15" i="3" s="1"/>
  <c r="AF17" i="2"/>
  <c r="AK17" i="2" s="1"/>
  <c r="C18" i="3" s="1"/>
  <c r="AE18" i="2"/>
  <c r="AJ18" i="2" s="1"/>
  <c r="B16" i="3" s="1"/>
  <c r="AF18" i="2"/>
  <c r="AG18" i="2"/>
  <c r="AL18" i="2" s="1"/>
  <c r="AE19" i="2"/>
  <c r="AJ19" i="2" s="1"/>
  <c r="B17" i="3" s="1"/>
  <c r="AE20" i="2"/>
  <c r="AJ20" i="2" s="1"/>
  <c r="B18" i="3" s="1"/>
  <c r="AF20" i="2"/>
  <c r="AK20" i="2" s="1"/>
  <c r="AG20" i="2"/>
  <c r="AL20" i="2" s="1"/>
  <c r="AE21" i="2"/>
  <c r="AJ21" i="2" s="1"/>
  <c r="B19" i="3" s="1"/>
  <c r="AE22" i="2"/>
  <c r="AJ22" i="2" s="1"/>
  <c r="B20" i="3" s="1"/>
  <c r="AF22" i="2"/>
  <c r="AK22" i="2" s="1"/>
  <c r="AG22" i="2"/>
  <c r="AL22" i="2" s="1"/>
  <c r="AE23" i="2"/>
  <c r="AJ23" i="2" s="1"/>
  <c r="B21" i="3" s="1"/>
  <c r="AE24" i="2"/>
  <c r="AJ24" i="2" s="1"/>
  <c r="B22" i="3" s="1"/>
  <c r="AF24" i="2"/>
  <c r="AK24" i="2" s="1"/>
  <c r="AG24" i="2"/>
  <c r="AL24" i="2" s="1"/>
  <c r="AE25" i="2"/>
  <c r="AJ25" i="2" s="1"/>
  <c r="B23" i="3" s="1"/>
  <c r="AE26" i="2"/>
  <c r="AJ26" i="2" s="1"/>
  <c r="B24" i="3" s="1"/>
  <c r="AE27" i="2"/>
  <c r="AJ27" i="2" s="1"/>
  <c r="B25" i="3" s="1"/>
  <c r="AE28" i="2"/>
  <c r="AF28" i="2"/>
  <c r="AK28" i="2" s="1"/>
  <c r="AG28" i="2"/>
  <c r="AL28" i="2" s="1"/>
  <c r="AE29" i="2"/>
  <c r="AJ29" i="2" s="1"/>
  <c r="B27" i="3" s="1"/>
  <c r="AE30" i="2"/>
  <c r="AJ30" i="2" s="1"/>
  <c r="B29" i="3" s="1"/>
  <c r="AF30" i="2"/>
  <c r="AK30" i="2" s="1"/>
  <c r="AG30" i="2"/>
  <c r="AL30" i="2" s="1"/>
  <c r="AE31" i="2"/>
  <c r="AJ31" i="2" s="1"/>
  <c r="B30" i="3" s="1"/>
  <c r="AE32" i="2"/>
  <c r="AJ32" i="2" s="1"/>
  <c r="B31" i="3" s="1"/>
  <c r="AF32" i="2"/>
  <c r="AK32" i="2" s="1"/>
  <c r="AG32" i="2"/>
  <c r="AL32" i="2" s="1"/>
  <c r="AE33" i="2"/>
  <c r="AJ33" i="2" s="1"/>
  <c r="B32" i="3" s="1"/>
  <c r="AE34" i="2"/>
  <c r="AJ34" i="2" s="1"/>
  <c r="B33" i="3" s="1"/>
  <c r="AF34" i="2"/>
  <c r="AK34" i="2" s="1"/>
  <c r="AG34" i="2"/>
  <c r="AL34" i="2" s="1"/>
  <c r="AE35" i="2"/>
  <c r="AJ35" i="2" s="1"/>
  <c r="B34" i="3" s="1"/>
  <c r="AF35" i="2"/>
  <c r="AE36" i="2"/>
  <c r="AJ36" i="2" s="1"/>
  <c r="B35" i="3" s="1"/>
  <c r="AF36" i="2"/>
  <c r="AG36" i="2"/>
  <c r="AE37" i="2"/>
  <c r="AJ37" i="2" s="1"/>
  <c r="B36" i="3" s="1"/>
  <c r="AE38" i="2"/>
  <c r="AJ38" i="2" s="1"/>
  <c r="B37" i="3" s="1"/>
  <c r="AF38" i="2"/>
  <c r="AG38" i="2"/>
  <c r="AL38" i="2" s="1"/>
  <c r="D38" i="3" s="1"/>
  <c r="AE39" i="2"/>
  <c r="AJ39" i="2" s="1"/>
  <c r="B38" i="3" s="1"/>
  <c r="AF39" i="2"/>
  <c r="AE40" i="2"/>
  <c r="AJ40" i="2" s="1"/>
  <c r="B39" i="3" s="1"/>
  <c r="AF40" i="2"/>
  <c r="AK40" i="2" s="1"/>
  <c r="C40" i="3" s="1"/>
  <c r="AG40" i="2"/>
  <c r="AL40" i="2" s="1"/>
  <c r="AE41" i="2"/>
  <c r="AJ41" i="2" s="1"/>
  <c r="B40" i="3" s="1"/>
  <c r="AE42" i="2"/>
  <c r="AJ42" i="2" s="1"/>
  <c r="B41" i="3" s="1"/>
  <c r="AF42" i="2"/>
  <c r="AG42" i="2"/>
  <c r="AL42" i="2" s="1"/>
  <c r="D42" i="3" s="1"/>
  <c r="AE43" i="2"/>
  <c r="AJ43" i="2" s="1"/>
  <c r="B42" i="3" s="1"/>
  <c r="AE44" i="2"/>
  <c r="AJ44" i="2" s="1"/>
  <c r="B43" i="3" s="1"/>
  <c r="AF44" i="2"/>
  <c r="AK44" i="2" s="1"/>
  <c r="AG44" i="2"/>
  <c r="AL44" i="2" s="1"/>
  <c r="AE45" i="2"/>
  <c r="AJ45" i="2" s="1"/>
  <c r="B44" i="3" s="1"/>
  <c r="AE46" i="2"/>
  <c r="AJ46" i="2" s="1"/>
  <c r="B45" i="3" s="1"/>
  <c r="AF46" i="2"/>
  <c r="AK46" i="2" s="1"/>
  <c r="AG46" i="2"/>
  <c r="AL46" i="2" s="1"/>
  <c r="D46" i="3" s="1"/>
  <c r="AE47" i="2"/>
  <c r="AJ47" i="2" s="1"/>
  <c r="B46" i="3" s="1"/>
  <c r="AE48" i="2"/>
  <c r="AJ48" i="2" s="1"/>
  <c r="B47" i="3" s="1"/>
  <c r="AF48" i="2"/>
  <c r="AK48" i="2" s="1"/>
  <c r="C48" i="3" s="1"/>
  <c r="AG48" i="2"/>
  <c r="AL48" i="2" s="1"/>
  <c r="D48" i="3" s="1"/>
  <c r="AE49" i="2"/>
  <c r="AJ49" i="2" s="1"/>
  <c r="B48" i="3" s="1"/>
  <c r="AE50" i="2"/>
  <c r="AJ50" i="2" s="1"/>
  <c r="B49" i="3" s="1"/>
  <c r="AF50" i="2"/>
  <c r="AK50" i="2" s="1"/>
  <c r="AG50" i="2"/>
  <c r="AL50" i="2" s="1"/>
  <c r="AE51" i="2"/>
  <c r="AJ51" i="2" s="1"/>
  <c r="B50" i="3" s="1"/>
  <c r="AF51" i="2"/>
  <c r="AE52" i="2"/>
  <c r="AJ52" i="2" s="1"/>
  <c r="B51" i="3" s="1"/>
  <c r="AF52" i="2"/>
  <c r="AG52" i="2"/>
  <c r="AL52" i="2" s="1"/>
  <c r="D52" i="3" s="1"/>
  <c r="AE53" i="2"/>
  <c r="AJ53" i="2" s="1"/>
  <c r="B52" i="3" s="1"/>
  <c r="AE54" i="2"/>
  <c r="AJ54" i="2" s="1"/>
  <c r="B53" i="3" s="1"/>
  <c r="AF54" i="2"/>
  <c r="AG54" i="2"/>
  <c r="AE55" i="2"/>
  <c r="AJ55" i="2" s="1"/>
  <c r="B54" i="3" s="1"/>
  <c r="AF55" i="2"/>
  <c r="AK55" i="2" s="1"/>
  <c r="C54" i="3" s="1"/>
  <c r="AE56" i="2"/>
  <c r="AJ56" i="2" s="1"/>
  <c r="B55" i="3" s="1"/>
  <c r="AF56" i="2"/>
  <c r="AG56" i="2"/>
  <c r="AL56" i="2" s="1"/>
  <c r="AE57" i="2"/>
  <c r="AJ57" i="2" s="1"/>
  <c r="B56" i="3" s="1"/>
  <c r="AE58" i="2"/>
  <c r="AJ58" i="2" s="1"/>
  <c r="B57" i="3" s="1"/>
  <c r="AF58" i="2"/>
  <c r="AG58" i="2"/>
  <c r="AL58" i="2" s="1"/>
  <c r="D57" i="3" s="1"/>
  <c r="AE59" i="2"/>
  <c r="AJ59" i="2" s="1"/>
  <c r="B58" i="3" s="1"/>
  <c r="AE60" i="2"/>
  <c r="AJ60" i="2" s="1"/>
  <c r="B59" i="3" s="1"/>
  <c r="AF60" i="2"/>
  <c r="AK60" i="2" s="1"/>
  <c r="AG60" i="2"/>
  <c r="AL60" i="2" s="1"/>
  <c r="AE61" i="2"/>
  <c r="AJ61" i="2" s="1"/>
  <c r="B60" i="3" s="1"/>
  <c r="AE62" i="2"/>
  <c r="AJ62" i="2" s="1"/>
  <c r="B61" i="3" s="1"/>
  <c r="AF62" i="2"/>
  <c r="AK62" i="2" s="1"/>
  <c r="AG62" i="2"/>
  <c r="AL62" i="2" s="1"/>
  <c r="AE63" i="2"/>
  <c r="AJ63" i="2" s="1"/>
  <c r="B62" i="3" s="1"/>
  <c r="AE64" i="2"/>
  <c r="AJ64" i="2" s="1"/>
  <c r="B63" i="3" s="1"/>
  <c r="AF64" i="2"/>
  <c r="AK64" i="2" s="1"/>
  <c r="C63" i="3" s="1"/>
  <c r="AG64" i="2"/>
  <c r="AL64" i="2" s="1"/>
  <c r="AE65" i="2"/>
  <c r="AJ65" i="2" s="1"/>
  <c r="B64" i="3" s="1"/>
  <c r="AE66" i="2"/>
  <c r="AJ66" i="2" s="1"/>
  <c r="B65" i="3" s="1"/>
  <c r="AF66" i="2"/>
  <c r="AK66" i="2" s="1"/>
  <c r="AG66" i="2"/>
  <c r="AL66" i="2" s="1"/>
  <c r="AE67" i="2"/>
  <c r="AJ67" i="2" s="1"/>
  <c r="B66" i="3" s="1"/>
  <c r="AF67" i="2"/>
  <c r="AG68" i="2"/>
  <c r="AL68" i="2" s="1"/>
  <c r="AF68" i="2"/>
  <c r="AK68" i="2" s="1"/>
  <c r="AE68" i="2"/>
  <c r="AJ68" i="2" s="1"/>
  <c r="B28" i="3" s="1"/>
  <c r="A1" i="3"/>
  <c r="B1" i="3"/>
  <c r="C1" i="3"/>
  <c r="D1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J28" i="2"/>
  <c r="B26" i="3" s="1"/>
  <c r="AL54" i="2" l="1"/>
  <c r="D53" i="3" s="1"/>
  <c r="AL36" i="2"/>
  <c r="D36" i="3" s="1"/>
  <c r="AK58" i="2"/>
  <c r="C57" i="3" s="1"/>
  <c r="AK56" i="2"/>
  <c r="C55" i="3" s="1"/>
  <c r="AK54" i="2"/>
  <c r="C53" i="3" s="1"/>
  <c r="AK52" i="2"/>
  <c r="C52" i="3" s="1"/>
  <c r="AK42" i="2"/>
  <c r="C42" i="3" s="1"/>
  <c r="AK38" i="2"/>
  <c r="C38" i="3" s="1"/>
  <c r="AK36" i="2"/>
  <c r="C36" i="3" s="1"/>
  <c r="AK18" i="2"/>
  <c r="C19" i="3" s="1"/>
  <c r="AK16" i="2"/>
  <c r="C17" i="3" s="1"/>
  <c r="AK14" i="2"/>
  <c r="C16" i="3" s="1"/>
  <c r="AL67" i="2"/>
  <c r="D66" i="3" s="1"/>
  <c r="AL65" i="2"/>
  <c r="D64" i="3" s="1"/>
  <c r="AL63" i="2"/>
  <c r="D62" i="3" s="1"/>
  <c r="AL61" i="2"/>
  <c r="D60" i="3" s="1"/>
  <c r="AL59" i="2"/>
  <c r="D58" i="3" s="1"/>
  <c r="AL57" i="2"/>
  <c r="D56" i="3" s="1"/>
  <c r="AL55" i="2"/>
  <c r="D54" i="3" s="1"/>
  <c r="AL53" i="2"/>
  <c r="D2" i="3" s="1"/>
  <c r="AL51" i="2"/>
  <c r="D51" i="3" s="1"/>
  <c r="AL49" i="2"/>
  <c r="D49" i="3" s="1"/>
  <c r="AL47" i="2"/>
  <c r="D47" i="3" s="1"/>
  <c r="AL45" i="2"/>
  <c r="D45" i="3" s="1"/>
  <c r="AL43" i="2"/>
  <c r="D43" i="3" s="1"/>
  <c r="AL39" i="2"/>
  <c r="D39" i="3" s="1"/>
  <c r="AL35" i="2"/>
  <c r="D35" i="3" s="1"/>
  <c r="AL33" i="2"/>
  <c r="D33" i="3" s="1"/>
  <c r="AL31" i="2"/>
  <c r="D31" i="3" s="1"/>
  <c r="AL29" i="2"/>
  <c r="D29" i="3" s="1"/>
  <c r="AL27" i="2"/>
  <c r="D27" i="3" s="1"/>
  <c r="AL25" i="2"/>
  <c r="D26" i="3" s="1"/>
  <c r="AL23" i="2"/>
  <c r="D24" i="3" s="1"/>
  <c r="AL21" i="2"/>
  <c r="D22" i="3" s="1"/>
  <c r="AL19" i="2"/>
  <c r="D20" i="3" s="1"/>
  <c r="AL17" i="2"/>
  <c r="D18" i="3" s="1"/>
  <c r="AL11" i="2"/>
  <c r="D13" i="3" s="1"/>
  <c r="AL7" i="2"/>
  <c r="D7" i="3" s="1"/>
  <c r="AL5" i="2"/>
  <c r="D4" i="3" s="1"/>
  <c r="AK67" i="2"/>
  <c r="C66" i="3" s="1"/>
  <c r="AK65" i="2"/>
  <c r="C64" i="3" s="1"/>
  <c r="AK63" i="2"/>
  <c r="C62" i="3" s="1"/>
  <c r="AK61" i="2"/>
  <c r="C60" i="3" s="1"/>
  <c r="AK59" i="2"/>
  <c r="C58" i="3" s="1"/>
  <c r="AK57" i="2"/>
  <c r="C56" i="3" s="1"/>
  <c r="AK53" i="2"/>
  <c r="C2" i="3" s="1"/>
  <c r="AK51" i="2"/>
  <c r="C51" i="3" s="1"/>
  <c r="AK49" i="2"/>
  <c r="C49" i="3" s="1"/>
  <c r="AK47" i="2"/>
  <c r="C47" i="3" s="1"/>
  <c r="AK45" i="2"/>
  <c r="C45" i="3" s="1"/>
  <c r="AK43" i="2"/>
  <c r="C43" i="3" s="1"/>
  <c r="AK39" i="2"/>
  <c r="C39" i="3" s="1"/>
  <c r="AK35" i="2"/>
  <c r="C35" i="3" s="1"/>
  <c r="AK33" i="2"/>
  <c r="C33" i="3" s="1"/>
  <c r="AK29" i="2"/>
  <c r="C29" i="3" s="1"/>
  <c r="AK27" i="2"/>
  <c r="C27" i="3" s="1"/>
  <c r="AK25" i="2"/>
  <c r="C26" i="3" s="1"/>
  <c r="AK23" i="2"/>
  <c r="C24" i="3" s="1"/>
  <c r="AK21" i="2"/>
  <c r="C22" i="3" s="1"/>
  <c r="AK19" i="2"/>
  <c r="C20" i="3" s="1"/>
  <c r="AK11" i="2"/>
  <c r="C13" i="3" s="1"/>
  <c r="AK7" i="2"/>
  <c r="C7" i="3" s="1"/>
  <c r="AK5" i="2"/>
  <c r="C4" i="3" s="1"/>
  <c r="D65" i="3"/>
  <c r="D63" i="3"/>
  <c r="D50" i="3"/>
  <c r="D34" i="3"/>
  <c r="D32" i="3"/>
  <c r="D12" i="3"/>
  <c r="C65" i="3"/>
  <c r="D61" i="3"/>
  <c r="D59" i="3"/>
  <c r="C50" i="3"/>
  <c r="D44" i="3"/>
  <c r="C34" i="3"/>
  <c r="C32" i="3"/>
  <c r="D28" i="3"/>
  <c r="D25" i="3"/>
  <c r="D23" i="3"/>
  <c r="C14" i="3"/>
  <c r="C12" i="3"/>
  <c r="D6" i="3"/>
  <c r="D14" i="3"/>
  <c r="D3" i="3"/>
  <c r="C61" i="3"/>
  <c r="C59" i="3"/>
  <c r="D55" i="3"/>
  <c r="C46" i="3"/>
  <c r="C44" i="3"/>
  <c r="D40" i="3"/>
  <c r="C28" i="3"/>
  <c r="C25" i="3"/>
  <c r="C23" i="3"/>
  <c r="D19" i="3"/>
  <c r="D15" i="3"/>
  <c r="C3" i="3"/>
  <c r="C6" i="3"/>
  <c r="D11" i="3"/>
  <c r="AG26" i="2" l="1"/>
  <c r="AL26" i="2" s="1"/>
  <c r="AF26" i="2"/>
  <c r="AK26" i="2" s="1"/>
  <c r="I15" i="2"/>
  <c r="AG15" i="2" s="1"/>
  <c r="AL15" i="2" s="1"/>
  <c r="H15" i="2"/>
  <c r="AF15" i="2" s="1"/>
  <c r="AK15" i="2" s="1"/>
  <c r="D30" i="3"/>
  <c r="C30" i="3"/>
  <c r="D10" i="3" l="1"/>
  <c r="D21" i="3"/>
  <c r="C8" i="3"/>
  <c r="C37" i="3"/>
  <c r="D9" i="3"/>
  <c r="D41" i="3"/>
  <c r="D8" i="3"/>
  <c r="D37" i="3"/>
  <c r="C9" i="3"/>
  <c r="C41" i="3"/>
  <c r="C10" i="3"/>
  <c r="C21" i="3"/>
  <c r="F29" i="1"/>
  <c r="E33" i="1"/>
  <c r="F33" i="1" s="1"/>
  <c r="E25" i="1"/>
  <c r="F25" i="1" s="1"/>
  <c r="F21" i="1"/>
  <c r="F5" i="1" l="1"/>
  <c r="E9" i="1"/>
  <c r="F9" i="1" s="1"/>
  <c r="F13" i="1"/>
  <c r="E17" i="1"/>
  <c r="F17" i="1" s="1"/>
</calcChain>
</file>

<file path=xl/sharedStrings.xml><?xml version="1.0" encoding="utf-8"?>
<sst xmlns="http://schemas.openxmlformats.org/spreadsheetml/2006/main" count="126" uniqueCount="85">
  <si>
    <t>Kilomètrage actuel</t>
  </si>
  <si>
    <t>Restant</t>
  </si>
  <si>
    <t>Kilométrage en sortie d'IS</t>
  </si>
  <si>
    <t>Pour IS 230</t>
  </si>
  <si>
    <t>Date dernier relevé</t>
  </si>
  <si>
    <t>Pour IS510 / 520</t>
  </si>
  <si>
    <t>Date dernier IS 510/520</t>
  </si>
  <si>
    <t>Date dernier IS 230</t>
  </si>
  <si>
    <t>Locomotive</t>
  </si>
  <si>
    <t>Date</t>
  </si>
  <si>
    <t>Kilométrage</t>
  </si>
  <si>
    <t>Loocmotive</t>
  </si>
  <si>
    <t>Dernier IS230</t>
  </si>
  <si>
    <t>Kilométrage dernier IS230</t>
  </si>
  <si>
    <t>Dernier IS510/20</t>
  </si>
  <si>
    <t>Kilométrage IS510/20</t>
  </si>
  <si>
    <t>Restant IS230</t>
  </si>
  <si>
    <t>Restant IS510/20</t>
  </si>
  <si>
    <t>Restant avant IS230</t>
  </si>
  <si>
    <t>Restant avant IS510</t>
  </si>
  <si>
    <t>09.04.2021 02:02:46</t>
  </si>
  <si>
    <t>09.04.2021 05:46:49</t>
  </si>
  <si>
    <t>08.04.2021 23:22:56</t>
  </si>
  <si>
    <t>09.04.2021 05:41:28</t>
  </si>
  <si>
    <t>09.04.2021 03:00:12</t>
  </si>
  <si>
    <t>08.04.2021 22:41:59</t>
  </si>
  <si>
    <t>09.04.2021 06:49:03</t>
  </si>
  <si>
    <t>08.04.2021 13:41:20</t>
  </si>
  <si>
    <t>09.04.2021 07:57:09</t>
  </si>
  <si>
    <t>08.04.2021 13:39:15</t>
  </si>
  <si>
    <t>09.04.2021 01:11:23</t>
  </si>
  <si>
    <t>08.04.2021 22:40:33</t>
  </si>
  <si>
    <t>09.04.2021 06:34:41</t>
  </si>
  <si>
    <t>08.04.2021 13:19:38</t>
  </si>
  <si>
    <t>08.04.2021 23:27:36</t>
  </si>
  <si>
    <t>09.04.2021 02:44:22</t>
  </si>
  <si>
    <t>09.04.2021 01:44:28</t>
  </si>
  <si>
    <t>08.04.2021 14:13:02</t>
  </si>
  <si>
    <t>08.04.2021 15:07:59</t>
  </si>
  <si>
    <t>08.04.2021 16:09:05</t>
  </si>
  <si>
    <t>08.04.2021 21:36:54</t>
  </si>
  <si>
    <t>09.04.2021 02:43:52</t>
  </si>
  <si>
    <t>07.04.2021 10:08:07</t>
  </si>
  <si>
    <t>26.03.2021 08:16:25</t>
  </si>
  <si>
    <t>09.04.2021 07:28:36</t>
  </si>
  <si>
    <t>30.01.2021 01:25:01</t>
  </si>
  <si>
    <t>11.03.2021 07:48:37</t>
  </si>
  <si>
    <t>01.04.2021 10:03:45</t>
  </si>
  <si>
    <t>08.04.2021 06:16:50</t>
  </si>
  <si>
    <t>31.03.2021 10:24:44</t>
  </si>
  <si>
    <t>14.12.2020 11:52:21</t>
  </si>
  <si>
    <t>08.04.2021 00:12:06</t>
  </si>
  <si>
    <t>05.04.2021 01:24:16</t>
  </si>
  <si>
    <t>08.04.2021 11:09:14</t>
  </si>
  <si>
    <t>08.04.2021 08:56:17</t>
  </si>
  <si>
    <t>08.04.2021 11:19:05</t>
  </si>
  <si>
    <t>08.04.2021 11:40:23</t>
  </si>
  <si>
    <t>09.04.2021 07:26:12</t>
  </si>
  <si>
    <t>08.04.2021 10:18:18</t>
  </si>
  <si>
    <t>08.04.2021 12:49:36</t>
  </si>
  <si>
    <t>08.04.2021 12:54:32</t>
  </si>
  <si>
    <t>09.04.2021 07:31:01</t>
  </si>
  <si>
    <t>09.04.2021 07:35:53</t>
  </si>
  <si>
    <t>09.04.2021 07:34:19</t>
  </si>
  <si>
    <t>09.04.2021 07:31:18</t>
  </si>
  <si>
    <t>09.04.2021 07:35:10</t>
  </si>
  <si>
    <t>09.04.2021 07:37:19</t>
  </si>
  <si>
    <t>09.04.2021 07:37:20</t>
  </si>
  <si>
    <t>09.04.2021 07:33:34</t>
  </si>
  <si>
    <t>09.04.2021 07:38:04</t>
  </si>
  <si>
    <t>09.04.2021 07:34:25</t>
  </si>
  <si>
    <t>09.04.2021 07:32:01</t>
  </si>
  <si>
    <t>09.04.2021 07:31:29</t>
  </si>
  <si>
    <t>09.04.2021 07:28:28</t>
  </si>
  <si>
    <t>09.04.2021 07:27:50</t>
  </si>
  <si>
    <t>09.04.2021 07:28:25</t>
  </si>
  <si>
    <t>09.04.2021 07:34:39</t>
  </si>
  <si>
    <t>09.04.2021 07:34:37</t>
  </si>
  <si>
    <t>09.04.2021 07:37:22</t>
  </si>
  <si>
    <t>09.04.2021 07:35:15</t>
  </si>
  <si>
    <t>09.04.2021 07:37:33</t>
  </si>
  <si>
    <t>09.04.2021 07:33:21</t>
  </si>
  <si>
    <t>09.04.2021 07:32:28</t>
  </si>
  <si>
    <t>09.04.2021 07:39:22</t>
  </si>
  <si>
    <t>NE PAS REMPLIR LES CASES JAUNES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</si>
</sst>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EAA"/>
      <name val="Arial"/>
      <family val="2"/>
    </font>
    <font>
      <sz val="10"/>
      <name val="Arial"/>
    </font>
    <font>
      <b/>
      <sz val="24"/>
      <color rgb="FF000000"/>
      <name val="Calibri"/>
      <family val="2"/>
    </font>
    <font>
      <b/>
      <sz val="1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4F5"/>
        <bgColor indexed="64"/>
      </patternFill>
    </fill>
    <fill>
      <patternFill patternType="solid">
        <fgColor rgb="FFFFC000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8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6" xfId="0" applyFill="1" applyBorder="1"/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2" borderId="8" xfId="0" applyFill="1" applyBorder="1"/>
    <xf numFmtId="0" fontId="0" fillId="2" borderId="9" xfId="0" applyFill="1" applyBorder="1" applyAlignment="1">
      <alignment horizontal="center" vertical="center"/>
    </xf>
    <xf numFmtId="0" fontId="0" fillId="2" borderId="9" xfId="0" applyFill="1" applyBorder="1"/>
    <xf numFmtId="0" fontId="0" fillId="2" borderId="17" xfId="0" applyFill="1" applyBorder="1"/>
    <xf numFmtId="0" fontId="3" fillId="3" borderId="1" xfId="0" applyFon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2" borderId="0" xfId="0" applyFill="1"/>
    <xf numFmtId="0" fontId="0" fillId="3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center"/>
    </xf>
    <xf numFmtId="14" fontId="0" fillId="3" borderId="7" xfId="0" applyNumberFormat="1" applyFill="1" applyBorder="1" applyAlignment="1">
      <alignment vertical="center"/>
    </xf>
    <xf numFmtId="14" fontId="0" fillId="3" borderId="5" xfId="0" applyNumberFormat="1" applyFill="1" applyBorder="1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0" fillId="0" borderId="0" xfId="0" applyNumberFormat="1"/>
    <xf numFmtId="14" fontId="5" fillId="0" borderId="0" xfId="1" applyNumberFormat="1" applyAlignment="1">
      <alignment horizontal="right" vertical="top"/>
    </xf>
    <xf numFmtId="0" fontId="0" fillId="6" borderId="18" xfId="0" applyFill="1" applyBorder="1" applyAlignment="1" applyProtection="1">
      <alignment horizontal="center" vertical="center"/>
      <protection hidden="1"/>
    </xf>
    <xf numFmtId="14" fontId="0" fillId="6" borderId="18" xfId="0" applyNumberFormat="1" applyFill="1" applyBorder="1" applyAlignment="1" applyProtection="1">
      <alignment horizontal="center" vertical="center"/>
      <protection hidden="1"/>
    </xf>
    <xf numFmtId="14" fontId="5" fillId="6" borderId="18" xfId="1" applyNumberFormat="1" applyFill="1" applyBorder="1" applyAlignment="1" applyProtection="1">
      <alignment horizontal="center" vertical="center"/>
      <protection hidden="1"/>
    </xf>
    <xf numFmtId="0" fontId="0" fillId="6" borderId="18" xfId="0" applyNumberFormat="1" applyFill="1" applyBorder="1" applyAlignment="1" applyProtection="1">
      <alignment horizontal="center" vertical="center"/>
      <protection hidden="1"/>
    </xf>
    <xf numFmtId="0" fontId="4" fillId="7" borderId="0" xfId="0" applyFont="1" applyFill="1" applyAlignment="1" applyProtection="1">
      <alignment horizontal="right" vertical="top" wrapText="1" indent="1"/>
      <protection locked="0"/>
    </xf>
    <xf numFmtId="0" fontId="4" fillId="7" borderId="0" xfId="0" applyFont="1" applyFill="1" applyAlignment="1" applyProtection="1">
      <alignment horizontal="left" vertical="top" wrapText="1" indent="1"/>
      <protection locked="0"/>
    </xf>
    <xf numFmtId="0" fontId="4" fillId="8" borderId="0" xfId="0" applyFont="1" applyFill="1" applyAlignment="1" applyProtection="1">
      <alignment horizontal="right" vertical="top" wrapText="1" indent="1"/>
      <protection locked="0"/>
    </xf>
    <xf numFmtId="0" fontId="4" fillId="8" borderId="0" xfId="0" applyFont="1" applyFill="1" applyAlignment="1" applyProtection="1">
      <alignment horizontal="left" vertical="top" wrapText="1" indent="1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4" fontId="0" fillId="0" borderId="18" xfId="0" applyNumberFormat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7" fillId="6" borderId="17" xfId="0" applyFont="1" applyFill="1" applyBorder="1" applyAlignment="1" applyProtection="1">
      <alignment horizontal="center" vertical="center"/>
      <protection hidden="1"/>
    </xf>
    <xf numFmtId="0" fontId="7" fillId="6" borderId="9" xfId="0" applyFont="1" applyFill="1" applyBorder="1" applyAlignment="1" applyProtection="1">
      <alignment horizontal="center" vertical="center"/>
      <protection hidden="1"/>
    </xf>
    <xf numFmtId="0" fontId="7" fillId="6" borderId="8" xfId="0" applyFont="1" applyFill="1" applyBorder="1" applyAlignment="1" applyProtection="1">
      <alignment horizontal="center" vertical="center"/>
      <protection hidden="1"/>
    </xf>
    <xf numFmtId="0" fontId="7" fillId="6" borderId="6" xfId="0" applyFont="1" applyFill="1" applyBorder="1" applyAlignment="1" applyProtection="1">
      <alignment horizontal="center" vertical="center"/>
      <protection hidden="1"/>
    </xf>
    <xf numFmtId="0" fontId="7" fillId="6" borderId="0" xfId="0" applyFont="1" applyFill="1" applyBorder="1" applyAlignment="1" applyProtection="1">
      <alignment horizontal="center" vertical="center"/>
      <protection hidden="1"/>
    </xf>
    <xf numFmtId="0" fontId="7" fillId="6" borderId="4" xfId="0" applyFont="1" applyFill="1" applyBorder="1" applyAlignment="1" applyProtection="1">
      <alignment horizontal="center" vertical="center"/>
      <protection hidden="1"/>
    </xf>
    <xf numFmtId="0" fontId="0" fillId="9" borderId="18" xfId="0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Normal_Onglet à remplir" xfId="1" xr:uid="{21CD500B-BF45-486C-A517-3F6BD45A6025}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9525</xdr:rowOff>
        </xdr:from>
        <xdr:to>
          <xdr:col>9</xdr:col>
          <xdr:colOff>0</xdr:colOff>
          <xdr:row>10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0</xdr:row>
          <xdr:rowOff>190500</xdr:rowOff>
        </xdr:from>
        <xdr:to>
          <xdr:col>8</xdr:col>
          <xdr:colOff>752475</xdr:colOff>
          <xdr:row>4</xdr:row>
          <xdr:rowOff>180975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loco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180975</xdr:rowOff>
        </xdr:from>
        <xdr:to>
          <xdr:col>9</xdr:col>
          <xdr:colOff>0</xdr:colOff>
          <xdr:row>15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IS230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180975</xdr:rowOff>
        </xdr:from>
        <xdr:to>
          <xdr:col>9</xdr:col>
          <xdr:colOff>9525</xdr:colOff>
          <xdr:row>20</xdr:row>
          <xdr:rowOff>9525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IS510/520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S34"/>
  <sheetViews>
    <sheetView zoomScale="85" zoomScaleNormal="85" workbookViewId="0">
      <selection activeCell="G39" sqref="G39"/>
    </sheetView>
  </sheetViews>
  <sheetFormatPr baseColWidth="10" defaultColWidth="9.140625" defaultRowHeight="15" x14ac:dyDescent="0.25"/>
  <cols>
    <col min="2" max="3" width="9.140625" style="27"/>
    <col min="4" max="4" width="27.28515625" style="27" customWidth="1"/>
    <col min="5" max="5" width="13" style="27" customWidth="1"/>
    <col min="6" max="6" width="9.140625" style="27"/>
    <col min="7" max="7" width="12.140625" style="27" customWidth="1"/>
    <col min="8" max="8" width="9.140625" style="27"/>
    <col min="11" max="12" width="12.7109375" style="36" customWidth="1"/>
    <col min="13" max="13" width="13" style="36" customWidth="1"/>
    <col min="14" max="14" width="14.28515625" style="36" customWidth="1"/>
    <col min="15" max="15" width="25.7109375" style="36" customWidth="1"/>
    <col min="16" max="16" width="27.28515625" style="36" customWidth="1"/>
    <col min="17" max="17" width="28.5703125" style="36" customWidth="1"/>
    <col min="18" max="18" width="24" style="36" customWidth="1"/>
    <col min="19" max="19" width="23.5703125" style="36" customWidth="1"/>
    <col min="22" max="22" width="12.140625" customWidth="1"/>
    <col min="23" max="23" width="22.28515625" customWidth="1"/>
    <col min="24" max="24" width="26.42578125" customWidth="1"/>
    <col min="25" max="25" width="20.42578125" customWidth="1"/>
  </cols>
  <sheetData>
    <row r="1" spans="2:8" ht="15.75" thickBot="1" x14ac:dyDescent="0.3">
      <c r="B1"/>
      <c r="C1"/>
      <c r="D1"/>
      <c r="E1"/>
      <c r="F1"/>
      <c r="G1"/>
      <c r="H1"/>
    </row>
    <row r="2" spans="2:8" ht="15.75" thickBot="1" x14ac:dyDescent="0.3">
      <c r="B2" s="24"/>
      <c r="C2" s="23"/>
      <c r="D2" s="23"/>
      <c r="E2" s="23"/>
      <c r="F2" s="23"/>
      <c r="G2" s="22"/>
      <c r="H2" s="21"/>
    </row>
    <row r="3" spans="2:8" ht="15.75" thickBot="1" x14ac:dyDescent="0.3">
      <c r="B3" s="7"/>
      <c r="C3" s="66">
        <v>186307</v>
      </c>
      <c r="D3" s="69" t="s">
        <v>5</v>
      </c>
      <c r="E3" s="69"/>
      <c r="F3" s="70"/>
      <c r="G3" s="73" t="s">
        <v>6</v>
      </c>
      <c r="H3" s="4"/>
    </row>
    <row r="4" spans="2:8" x14ac:dyDescent="0.25">
      <c r="B4" s="7"/>
      <c r="C4" s="67"/>
      <c r="D4" s="9" t="s">
        <v>2</v>
      </c>
      <c r="E4" s="9">
        <v>1313602</v>
      </c>
      <c r="F4" s="13" t="s">
        <v>1</v>
      </c>
      <c r="G4" s="74"/>
      <c r="H4" s="4"/>
    </row>
    <row r="5" spans="2:8" x14ac:dyDescent="0.25">
      <c r="B5" s="7"/>
      <c r="C5" s="67"/>
      <c r="D5" s="12" t="s">
        <v>0</v>
      </c>
      <c r="E5" s="11">
        <v>1420070</v>
      </c>
      <c r="F5" s="31">
        <f>165000-(E5-E4)</f>
        <v>58532</v>
      </c>
      <c r="G5" s="33">
        <v>44035</v>
      </c>
      <c r="H5" s="4"/>
    </row>
    <row r="6" spans="2:8" ht="15.75" thickBot="1" x14ac:dyDescent="0.3">
      <c r="B6" s="7"/>
      <c r="C6" s="67"/>
      <c r="D6" s="28" t="s">
        <v>4</v>
      </c>
      <c r="E6" s="10">
        <v>44287</v>
      </c>
      <c r="F6" s="32"/>
      <c r="G6" s="34"/>
      <c r="H6" s="4"/>
    </row>
    <row r="7" spans="2:8" ht="15.75" thickBot="1" x14ac:dyDescent="0.3">
      <c r="B7" s="7"/>
      <c r="C7" s="67"/>
      <c r="D7" s="71" t="s">
        <v>3</v>
      </c>
      <c r="E7" s="72"/>
      <c r="F7" s="70"/>
      <c r="G7" s="73" t="s">
        <v>7</v>
      </c>
      <c r="H7" s="4"/>
    </row>
    <row r="8" spans="2:8" x14ac:dyDescent="0.25">
      <c r="B8" s="7"/>
      <c r="C8" s="67"/>
      <c r="D8" s="20" t="s">
        <v>2</v>
      </c>
      <c r="E8" s="8">
        <v>1416395</v>
      </c>
      <c r="F8" s="8" t="s">
        <v>1</v>
      </c>
      <c r="G8" s="74"/>
      <c r="H8" s="4"/>
    </row>
    <row r="9" spans="2:8" ht="15.75" thickBot="1" x14ac:dyDescent="0.3">
      <c r="B9" s="7"/>
      <c r="C9" s="68"/>
      <c r="D9" s="19" t="s">
        <v>0</v>
      </c>
      <c r="E9" s="5">
        <f>E5</f>
        <v>1420070</v>
      </c>
      <c r="F9" s="25">
        <f>33000-(E9-E8)</f>
        <v>29325</v>
      </c>
      <c r="G9" s="26">
        <v>44279</v>
      </c>
      <c r="H9" s="4"/>
    </row>
    <row r="10" spans="2:8" ht="15.75" thickBot="1" x14ac:dyDescent="0.3">
      <c r="B10" s="7"/>
      <c r="C10" s="18"/>
      <c r="D10" s="17"/>
      <c r="E10" s="29"/>
      <c r="F10" s="16"/>
      <c r="G10" s="15"/>
      <c r="H10" s="4"/>
    </row>
    <row r="11" spans="2:8" ht="15.75" customHeight="1" thickBot="1" x14ac:dyDescent="0.3">
      <c r="B11" s="7"/>
      <c r="C11" s="66">
        <v>186172</v>
      </c>
      <c r="D11" s="69" t="s">
        <v>5</v>
      </c>
      <c r="E11" s="69"/>
      <c r="F11" s="70"/>
      <c r="G11" s="73" t="s">
        <v>6</v>
      </c>
      <c r="H11" s="4"/>
    </row>
    <row r="12" spans="2:8" x14ac:dyDescent="0.25">
      <c r="B12" s="7"/>
      <c r="C12" s="67"/>
      <c r="D12" s="9" t="s">
        <v>2</v>
      </c>
      <c r="E12" s="14">
        <v>707853</v>
      </c>
      <c r="F12" s="13" t="s">
        <v>1</v>
      </c>
      <c r="G12" s="74"/>
      <c r="H12" s="4"/>
    </row>
    <row r="13" spans="2:8" x14ac:dyDescent="0.25">
      <c r="B13" s="7"/>
      <c r="C13" s="67"/>
      <c r="D13" s="12" t="s">
        <v>0</v>
      </c>
      <c r="E13" s="11">
        <v>788057</v>
      </c>
      <c r="F13" s="75">
        <f>165000-(E13-E12)</f>
        <v>84796</v>
      </c>
      <c r="G13" s="77">
        <v>44089</v>
      </c>
      <c r="H13" s="4"/>
    </row>
    <row r="14" spans="2:8" ht="15.75" thickBot="1" x14ac:dyDescent="0.3">
      <c r="B14" s="7"/>
      <c r="C14" s="67"/>
      <c r="D14" s="28" t="s">
        <v>4</v>
      </c>
      <c r="E14" s="10">
        <v>44293</v>
      </c>
      <c r="F14" s="76"/>
      <c r="G14" s="78"/>
      <c r="H14" s="4"/>
    </row>
    <row r="15" spans="2:8" ht="15.75" customHeight="1" thickBot="1" x14ac:dyDescent="0.3">
      <c r="B15" s="7"/>
      <c r="C15" s="67"/>
      <c r="D15" s="71" t="s">
        <v>3</v>
      </c>
      <c r="E15" s="72"/>
      <c r="F15" s="70"/>
      <c r="G15" s="73" t="s">
        <v>7</v>
      </c>
      <c r="H15" s="4"/>
    </row>
    <row r="16" spans="2:8" x14ac:dyDescent="0.25">
      <c r="B16" s="7"/>
      <c r="C16" s="67"/>
      <c r="D16" s="9" t="s">
        <v>2</v>
      </c>
      <c r="E16" s="8">
        <v>776555</v>
      </c>
      <c r="F16" s="8" t="s">
        <v>1</v>
      </c>
      <c r="G16" s="74"/>
      <c r="H16" s="4"/>
    </row>
    <row r="17" spans="2:8" ht="15.75" thickBot="1" x14ac:dyDescent="0.3">
      <c r="B17" s="7"/>
      <c r="C17" s="68"/>
      <c r="D17" s="6" t="s">
        <v>0</v>
      </c>
      <c r="E17" s="5">
        <f>E13</f>
        <v>788057</v>
      </c>
      <c r="F17" s="25">
        <f>33000-(E17-E16)</f>
        <v>21498</v>
      </c>
      <c r="G17" s="26">
        <v>44271</v>
      </c>
      <c r="H17" s="4"/>
    </row>
    <row r="18" spans="2:8" ht="15.75" thickBot="1" x14ac:dyDescent="0.3">
      <c r="B18" s="7"/>
      <c r="C18" s="30"/>
      <c r="D18" s="30"/>
      <c r="E18" s="30"/>
      <c r="F18" s="30"/>
      <c r="G18" s="30"/>
      <c r="H18" s="4"/>
    </row>
    <row r="19" spans="2:8" ht="15.75" hidden="1" thickBot="1" x14ac:dyDescent="0.3">
      <c r="B19" s="7"/>
      <c r="C19" s="66">
        <v>186179</v>
      </c>
      <c r="D19" s="69" t="s">
        <v>5</v>
      </c>
      <c r="E19" s="69"/>
      <c r="F19" s="70"/>
      <c r="G19" s="73" t="s">
        <v>6</v>
      </c>
      <c r="H19" s="4"/>
    </row>
    <row r="20" spans="2:8" ht="15.75" hidden="1" thickBot="1" x14ac:dyDescent="0.3">
      <c r="B20" s="7"/>
      <c r="C20" s="67"/>
      <c r="D20" s="9" t="s">
        <v>2</v>
      </c>
      <c r="E20" s="14">
        <v>1382718</v>
      </c>
      <c r="F20" s="13" t="s">
        <v>1</v>
      </c>
      <c r="G20" s="74"/>
      <c r="H20" s="4"/>
    </row>
    <row r="21" spans="2:8" ht="15.75" hidden="1" thickBot="1" x14ac:dyDescent="0.3">
      <c r="B21" s="7"/>
      <c r="C21" s="67"/>
      <c r="D21" s="12" t="s">
        <v>0</v>
      </c>
      <c r="E21" s="11">
        <v>1410001</v>
      </c>
      <c r="F21" s="75">
        <f>165000-(E21-E20)</f>
        <v>137717</v>
      </c>
      <c r="G21" s="77">
        <v>44235</v>
      </c>
      <c r="H21" s="4"/>
    </row>
    <row r="22" spans="2:8" ht="15.75" hidden="1" thickBot="1" x14ac:dyDescent="0.3">
      <c r="B22" s="7"/>
      <c r="C22" s="67"/>
      <c r="D22" s="28" t="s">
        <v>4</v>
      </c>
      <c r="E22" s="10">
        <v>44287</v>
      </c>
      <c r="F22" s="76"/>
      <c r="G22" s="78"/>
      <c r="H22" s="4"/>
    </row>
    <row r="23" spans="2:8" ht="15.75" hidden="1" thickBot="1" x14ac:dyDescent="0.3">
      <c r="B23" s="7"/>
      <c r="C23" s="67"/>
      <c r="D23" s="71" t="s">
        <v>3</v>
      </c>
      <c r="E23" s="72"/>
      <c r="F23" s="70"/>
      <c r="G23" s="73" t="s">
        <v>7</v>
      </c>
      <c r="H23" s="4"/>
    </row>
    <row r="24" spans="2:8" ht="15.75" hidden="1" thickBot="1" x14ac:dyDescent="0.3">
      <c r="B24" s="7"/>
      <c r="C24" s="67"/>
      <c r="D24" s="9" t="s">
        <v>2</v>
      </c>
      <c r="E24" s="8">
        <v>1382718</v>
      </c>
      <c r="F24" s="8" t="s">
        <v>1</v>
      </c>
      <c r="G24" s="74"/>
      <c r="H24" s="4"/>
    </row>
    <row r="25" spans="2:8" ht="15.75" hidden="1" thickBot="1" x14ac:dyDescent="0.3">
      <c r="B25" s="7"/>
      <c r="C25" s="68"/>
      <c r="D25" s="6" t="s">
        <v>0</v>
      </c>
      <c r="E25" s="5">
        <f>E21</f>
        <v>1410001</v>
      </c>
      <c r="F25" s="25">
        <f>33000-(E25-E24)</f>
        <v>5717</v>
      </c>
      <c r="G25" s="26">
        <v>44235</v>
      </c>
      <c r="H25" s="4"/>
    </row>
    <row r="26" spans="2:8" ht="15.75" hidden="1" thickBot="1" x14ac:dyDescent="0.3">
      <c r="B26" s="7"/>
      <c r="C26" s="30"/>
      <c r="D26" s="30"/>
      <c r="E26" s="30"/>
      <c r="F26" s="30"/>
      <c r="G26" s="30"/>
      <c r="H26" s="4"/>
    </row>
    <row r="27" spans="2:8" ht="15.75" thickBot="1" x14ac:dyDescent="0.3">
      <c r="B27" s="7"/>
      <c r="C27" s="66">
        <v>186303</v>
      </c>
      <c r="D27" s="69" t="s">
        <v>5</v>
      </c>
      <c r="E27" s="69"/>
      <c r="F27" s="70"/>
      <c r="G27" s="73" t="s">
        <v>6</v>
      </c>
      <c r="H27" s="4"/>
    </row>
    <row r="28" spans="2:8" x14ac:dyDescent="0.25">
      <c r="B28" s="7"/>
      <c r="C28" s="67"/>
      <c r="D28" s="9" t="s">
        <v>2</v>
      </c>
      <c r="E28" s="14">
        <v>1321666</v>
      </c>
      <c r="F28" s="13" t="s">
        <v>1</v>
      </c>
      <c r="G28" s="74"/>
      <c r="H28" s="4"/>
    </row>
    <row r="29" spans="2:8" x14ac:dyDescent="0.25">
      <c r="B29" s="7"/>
      <c r="C29" s="67"/>
      <c r="D29" s="12" t="s">
        <v>0</v>
      </c>
      <c r="E29" s="11">
        <v>1327799</v>
      </c>
      <c r="F29" s="75">
        <f>IF(ISBLANK(E29),"0",165000-(E29-E28))</f>
        <v>158867</v>
      </c>
      <c r="G29" s="77">
        <v>44120</v>
      </c>
      <c r="H29" s="4"/>
    </row>
    <row r="30" spans="2:8" ht="15.75" thickBot="1" x14ac:dyDescent="0.3">
      <c r="B30" s="7"/>
      <c r="C30" s="67"/>
      <c r="D30" s="28" t="s">
        <v>4</v>
      </c>
      <c r="E30" s="10">
        <v>44287</v>
      </c>
      <c r="F30" s="76"/>
      <c r="G30" s="78"/>
      <c r="H30" s="4"/>
    </row>
    <row r="31" spans="2:8" ht="15.75" thickBot="1" x14ac:dyDescent="0.3">
      <c r="B31" s="7"/>
      <c r="C31" s="67"/>
      <c r="D31" s="71" t="s">
        <v>3</v>
      </c>
      <c r="E31" s="72"/>
      <c r="F31" s="70"/>
      <c r="G31" s="73" t="s">
        <v>7</v>
      </c>
      <c r="H31" s="4"/>
    </row>
    <row r="32" spans="2:8" x14ac:dyDescent="0.25">
      <c r="B32" s="7"/>
      <c r="C32" s="67"/>
      <c r="D32" s="9" t="s">
        <v>2</v>
      </c>
      <c r="E32" s="8">
        <v>1321666</v>
      </c>
      <c r="F32" s="8" t="s">
        <v>1</v>
      </c>
      <c r="G32" s="74"/>
      <c r="H32" s="4"/>
    </row>
    <row r="33" spans="2:8" ht="15.75" thickBot="1" x14ac:dyDescent="0.3">
      <c r="B33" s="7"/>
      <c r="C33" s="68"/>
      <c r="D33" s="6" t="s">
        <v>0</v>
      </c>
      <c r="E33" s="5">
        <f>E29</f>
        <v>1327799</v>
      </c>
      <c r="F33" s="25">
        <f>IF(ISBLANK(E29),"0",33000-(E33-E32))</f>
        <v>26867</v>
      </c>
      <c r="G33" s="26">
        <v>44120</v>
      </c>
      <c r="H33" s="4"/>
    </row>
    <row r="34" spans="2:8" ht="15.75" thickBot="1" x14ac:dyDescent="0.3">
      <c r="B34" s="3"/>
      <c r="C34" s="2"/>
      <c r="D34" s="2"/>
      <c r="E34" s="2"/>
      <c r="F34" s="2"/>
      <c r="G34" s="2"/>
      <c r="H34" s="1"/>
    </row>
  </sheetData>
  <mergeCells count="26">
    <mergeCell ref="C27:C33"/>
    <mergeCell ref="D27:F27"/>
    <mergeCell ref="G27:G28"/>
    <mergeCell ref="F29:F30"/>
    <mergeCell ref="G29:G30"/>
    <mergeCell ref="D31:F31"/>
    <mergeCell ref="G31:G32"/>
    <mergeCell ref="C19:C25"/>
    <mergeCell ref="D19:F19"/>
    <mergeCell ref="G19:G20"/>
    <mergeCell ref="F21:F22"/>
    <mergeCell ref="G21:G22"/>
    <mergeCell ref="D23:F23"/>
    <mergeCell ref="G23:G24"/>
    <mergeCell ref="C3:C9"/>
    <mergeCell ref="C11:C17"/>
    <mergeCell ref="D11:F11"/>
    <mergeCell ref="D15:F15"/>
    <mergeCell ref="G3:G4"/>
    <mergeCell ref="G7:G8"/>
    <mergeCell ref="G11:G12"/>
    <mergeCell ref="G15:G16"/>
    <mergeCell ref="F13:F14"/>
    <mergeCell ref="G13:G14"/>
    <mergeCell ref="D3:F3"/>
    <mergeCell ref="D7:F7"/>
  </mergeCells>
  <conditionalFormatting sqref="F5:F6 F9 F13:F14 F17">
    <cfRule type="cellIs" dxfId="2" priority="3" operator="lessThan">
      <formula>10000</formula>
    </cfRule>
  </conditionalFormatting>
  <conditionalFormatting sqref="F21:F22 F25">
    <cfRule type="cellIs" dxfId="1" priority="2" operator="lessThan">
      <formula>10000</formula>
    </cfRule>
  </conditionalFormatting>
  <conditionalFormatting sqref="F29:F30 F33">
    <cfRule type="cellIs" dxfId="0" priority="1" operator="lessThan">
      <formula>10000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15688-D73D-4D24-8510-FB594FCDD541}">
  <sheetPr codeName="Feuil2"/>
  <dimension ref="A1:AL68"/>
  <sheetViews>
    <sheetView zoomScaleNormal="100" workbookViewId="0">
      <selection activeCell="I7" sqref="I7"/>
    </sheetView>
  </sheetViews>
  <sheetFormatPr baseColWidth="10" defaultRowHeight="15" x14ac:dyDescent="0.25"/>
  <cols>
    <col min="1" max="1" width="11.42578125" style="36"/>
    <col min="2" max="2" width="12.42578125" customWidth="1"/>
    <col min="3" max="3" width="15" customWidth="1"/>
    <col min="4" max="4" width="17.42578125" style="37" customWidth="1"/>
    <col min="5" max="5" width="26.7109375" style="36" customWidth="1"/>
    <col min="6" max="6" width="24.140625" style="37" customWidth="1"/>
    <col min="7" max="7" width="23.140625" style="36" customWidth="1"/>
    <col min="8" max="8" width="22.7109375" style="36" customWidth="1"/>
    <col min="9" max="9" width="22.28515625" style="36" customWidth="1"/>
    <col min="11" max="39" width="0" hidden="1" customWidth="1"/>
  </cols>
  <sheetData>
    <row r="1" spans="1:38" x14ac:dyDescent="0.25">
      <c r="A1" s="79" t="s">
        <v>84</v>
      </c>
      <c r="B1" s="80"/>
      <c r="C1" s="80"/>
      <c r="D1" s="80"/>
      <c r="E1" s="80"/>
      <c r="F1" s="80"/>
      <c r="G1" s="80"/>
      <c r="H1" s="80"/>
      <c r="I1" s="81"/>
    </row>
    <row r="2" spans="1:38" x14ac:dyDescent="0.25">
      <c r="A2" s="82"/>
      <c r="B2" s="83"/>
      <c r="C2" s="83"/>
      <c r="D2" s="83"/>
      <c r="E2" s="83"/>
      <c r="F2" s="83"/>
      <c r="G2" s="83"/>
      <c r="H2" s="83"/>
      <c r="I2" s="84"/>
    </row>
    <row r="3" spans="1:38" x14ac:dyDescent="0.25">
      <c r="A3" s="55" t="s">
        <v>11</v>
      </c>
      <c r="B3" s="55" t="s">
        <v>9</v>
      </c>
      <c r="C3" s="55" t="s">
        <v>10</v>
      </c>
      <c r="D3" s="56" t="s">
        <v>12</v>
      </c>
      <c r="E3" s="55" t="s">
        <v>13</v>
      </c>
      <c r="F3" s="56" t="s">
        <v>14</v>
      </c>
      <c r="G3" s="55" t="s">
        <v>15</v>
      </c>
      <c r="H3" s="55" t="s">
        <v>16</v>
      </c>
      <c r="I3" s="55" t="s">
        <v>17</v>
      </c>
      <c r="AD3" s="36" t="s">
        <v>8</v>
      </c>
      <c r="AE3" s="36" t="s">
        <v>4</v>
      </c>
      <c r="AF3" s="36" t="s">
        <v>18</v>
      </c>
      <c r="AG3" s="36" t="s">
        <v>19</v>
      </c>
      <c r="AI3" s="36" t="s">
        <v>8</v>
      </c>
      <c r="AJ3" s="36" t="s">
        <v>4</v>
      </c>
      <c r="AK3" s="36" t="s">
        <v>18</v>
      </c>
      <c r="AL3" s="36" t="s">
        <v>19</v>
      </c>
    </row>
    <row r="4" spans="1:38" ht="28.5" x14ac:dyDescent="0.25">
      <c r="A4" s="59">
        <v>186161</v>
      </c>
      <c r="B4" s="60" t="s">
        <v>20</v>
      </c>
      <c r="C4" s="59">
        <v>1440808</v>
      </c>
      <c r="D4" s="57">
        <v>44294</v>
      </c>
      <c r="E4" s="85"/>
      <c r="F4" s="57">
        <v>44228</v>
      </c>
      <c r="G4" s="55">
        <v>1409478</v>
      </c>
      <c r="H4" s="55">
        <f t="shared" ref="H4:H14" si="0">33000-(C4-E4)</f>
        <v>-1407808</v>
      </c>
      <c r="I4" s="58">
        <f t="shared" ref="I4:I14" si="1">165000-(C4-G4)</f>
        <v>133670</v>
      </c>
      <c r="J4" s="54"/>
      <c r="AD4">
        <v>186161</v>
      </c>
      <c r="AE4" s="35" t="str">
        <f t="shared" ref="AE4:AE67" si="2">VLOOKUP(AD4,$A$4:$I$68,2,FALSE)</f>
        <v>09.04.2021 02:02:46</v>
      </c>
      <c r="AF4">
        <f t="shared" ref="AF4:AF67" si="3">VLOOKUP(AD4,$A$4:$I$68,8,FALSE)</f>
        <v>-1407808</v>
      </c>
      <c r="AG4">
        <f t="shared" ref="AG4:AG67" si="4">VLOOKUP(AD4,$A$4:$I$68,9,FALSE)</f>
        <v>133670</v>
      </c>
      <c r="AI4">
        <v>186161</v>
      </c>
      <c r="AJ4" s="35" t="str">
        <f>IF(AE4=0/1/1900,"",AE4)</f>
        <v>09.04.2021 02:02:46</v>
      </c>
      <c r="AK4" s="53" t="str">
        <f>IF(AF4&lt;0,"",AF4)</f>
        <v/>
      </c>
      <c r="AL4" s="53">
        <f>IF(AG4&lt;0,"",AG4)</f>
        <v>133670</v>
      </c>
    </row>
    <row r="5" spans="1:38" ht="28.5" x14ac:dyDescent="0.25">
      <c r="A5" s="61">
        <v>186162</v>
      </c>
      <c r="B5" s="62" t="s">
        <v>21</v>
      </c>
      <c r="C5" s="61">
        <v>1590705</v>
      </c>
      <c r="D5" s="57">
        <v>44252</v>
      </c>
      <c r="E5" s="55">
        <v>1570472</v>
      </c>
      <c r="F5" s="57">
        <v>44138</v>
      </c>
      <c r="G5" s="55">
        <v>1523077</v>
      </c>
      <c r="H5" s="55">
        <f t="shared" si="0"/>
        <v>12767</v>
      </c>
      <c r="I5" s="58">
        <f t="shared" si="1"/>
        <v>97372</v>
      </c>
      <c r="J5" s="54"/>
      <c r="AD5">
        <v>186162</v>
      </c>
      <c r="AE5" s="35" t="str">
        <f t="shared" si="2"/>
        <v>09.04.2021 05:46:49</v>
      </c>
      <c r="AF5">
        <f t="shared" si="3"/>
        <v>12767</v>
      </c>
      <c r="AG5">
        <f t="shared" si="4"/>
        <v>97372</v>
      </c>
      <c r="AI5">
        <v>186162</v>
      </c>
      <c r="AJ5" s="35" t="str">
        <f t="shared" ref="AJ5:AJ67" si="5">IF(AE5=0/1/1900,"",AE5)</f>
        <v>09.04.2021 05:46:49</v>
      </c>
      <c r="AK5" s="53">
        <f t="shared" ref="AK5:AK68" si="6">IF(AF5&lt;0,"",AF5)</f>
        <v>12767</v>
      </c>
      <c r="AL5" s="53">
        <f t="shared" ref="AL5:AL68" si="7">IF(AG5&lt;0,"",AG5)</f>
        <v>97372</v>
      </c>
    </row>
    <row r="6" spans="1:38" ht="28.5" x14ac:dyDescent="0.25">
      <c r="A6" s="59">
        <v>186163</v>
      </c>
      <c r="B6" s="60" t="s">
        <v>61</v>
      </c>
      <c r="C6" s="59">
        <v>1460318</v>
      </c>
      <c r="D6" s="57">
        <v>44278</v>
      </c>
      <c r="E6" s="55">
        <v>1453075</v>
      </c>
      <c r="F6" s="57">
        <v>44097</v>
      </c>
      <c r="G6" s="55">
        <v>1365733</v>
      </c>
      <c r="H6" s="55">
        <f t="shared" si="0"/>
        <v>25757</v>
      </c>
      <c r="I6" s="58">
        <f t="shared" si="1"/>
        <v>70415</v>
      </c>
      <c r="J6" s="54"/>
      <c r="AD6">
        <v>186163</v>
      </c>
      <c r="AE6" s="35" t="str">
        <f t="shared" si="2"/>
        <v>09.04.2021 07:31:01</v>
      </c>
      <c r="AF6">
        <f t="shared" si="3"/>
        <v>25757</v>
      </c>
      <c r="AG6">
        <f t="shared" si="4"/>
        <v>70415</v>
      </c>
      <c r="AI6">
        <v>186163</v>
      </c>
      <c r="AJ6" s="35" t="str">
        <f t="shared" si="5"/>
        <v>09.04.2021 07:31:01</v>
      </c>
      <c r="AK6" s="53">
        <f t="shared" si="6"/>
        <v>25757</v>
      </c>
      <c r="AL6" s="53">
        <f t="shared" si="7"/>
        <v>70415</v>
      </c>
    </row>
    <row r="7" spans="1:38" ht="28.5" x14ac:dyDescent="0.25">
      <c r="A7" s="61">
        <v>186164</v>
      </c>
      <c r="B7" s="62" t="s">
        <v>22</v>
      </c>
      <c r="C7" s="61">
        <v>1492269</v>
      </c>
      <c r="D7" s="57">
        <v>44277</v>
      </c>
      <c r="E7" s="55">
        <v>1485179</v>
      </c>
      <c r="F7" s="57">
        <v>44218</v>
      </c>
      <c r="G7" s="55">
        <v>1456859</v>
      </c>
      <c r="H7" s="55">
        <f t="shared" si="0"/>
        <v>25910</v>
      </c>
      <c r="I7" s="58">
        <f t="shared" si="1"/>
        <v>129590</v>
      </c>
      <c r="J7" s="54"/>
      <c r="AD7">
        <v>186164</v>
      </c>
      <c r="AE7" s="35" t="str">
        <f t="shared" si="2"/>
        <v>08.04.2021 23:22:56</v>
      </c>
      <c r="AF7">
        <f t="shared" si="3"/>
        <v>25910</v>
      </c>
      <c r="AG7">
        <f t="shared" si="4"/>
        <v>129590</v>
      </c>
      <c r="AI7">
        <v>186164</v>
      </c>
      <c r="AJ7" s="35" t="str">
        <f t="shared" si="5"/>
        <v>08.04.2021 23:22:56</v>
      </c>
      <c r="AK7" s="53">
        <f t="shared" si="6"/>
        <v>25910</v>
      </c>
      <c r="AL7" s="53">
        <f t="shared" si="7"/>
        <v>129590</v>
      </c>
    </row>
    <row r="8" spans="1:38" ht="28.5" x14ac:dyDescent="0.25">
      <c r="A8" s="59">
        <v>186165</v>
      </c>
      <c r="B8" s="60" t="s">
        <v>42</v>
      </c>
      <c r="C8" s="59">
        <v>1418110</v>
      </c>
      <c r="D8" s="57">
        <v>44239</v>
      </c>
      <c r="E8" s="55">
        <v>1390702</v>
      </c>
      <c r="F8" s="57">
        <v>44146</v>
      </c>
      <c r="G8" s="55">
        <v>1363174</v>
      </c>
      <c r="H8" s="55">
        <f t="shared" si="0"/>
        <v>5592</v>
      </c>
      <c r="I8" s="58">
        <f t="shared" si="1"/>
        <v>110064</v>
      </c>
      <c r="J8" s="54"/>
      <c r="AD8">
        <v>186165</v>
      </c>
      <c r="AE8" s="35" t="str">
        <f t="shared" si="2"/>
        <v>07.04.2021 10:08:07</v>
      </c>
      <c r="AF8">
        <f t="shared" si="3"/>
        <v>5592</v>
      </c>
      <c r="AG8">
        <f t="shared" si="4"/>
        <v>110064</v>
      </c>
      <c r="AI8">
        <v>186165</v>
      </c>
      <c r="AJ8" s="35" t="str">
        <f t="shared" si="5"/>
        <v>07.04.2021 10:08:07</v>
      </c>
      <c r="AK8" s="53">
        <f t="shared" si="6"/>
        <v>5592</v>
      </c>
      <c r="AL8" s="53">
        <f t="shared" si="7"/>
        <v>110064</v>
      </c>
    </row>
    <row r="9" spans="1:38" ht="28.5" x14ac:dyDescent="0.25">
      <c r="A9" s="61">
        <v>186166</v>
      </c>
      <c r="B9" s="62" t="s">
        <v>43</v>
      </c>
      <c r="C9" s="61">
        <v>1509472</v>
      </c>
      <c r="D9" s="57">
        <v>44249</v>
      </c>
      <c r="E9" s="55">
        <v>1491009</v>
      </c>
      <c r="F9" s="57">
        <v>43938</v>
      </c>
      <c r="G9" s="55">
        <v>1348693</v>
      </c>
      <c r="H9" s="55">
        <f t="shared" si="0"/>
        <v>14537</v>
      </c>
      <c r="I9" s="58">
        <f t="shared" si="1"/>
        <v>4221</v>
      </c>
      <c r="J9" s="54"/>
      <c r="AD9">
        <v>186166</v>
      </c>
      <c r="AE9" s="35" t="str">
        <f t="shared" si="2"/>
        <v>26.03.2021 08:16:25</v>
      </c>
      <c r="AF9">
        <f t="shared" si="3"/>
        <v>14537</v>
      </c>
      <c r="AG9">
        <f t="shared" si="4"/>
        <v>4221</v>
      </c>
      <c r="AI9">
        <v>186166</v>
      </c>
      <c r="AJ9" s="35" t="str">
        <f t="shared" si="5"/>
        <v>26.03.2021 08:16:25</v>
      </c>
      <c r="AK9" s="53">
        <f t="shared" si="6"/>
        <v>14537</v>
      </c>
      <c r="AL9" s="53">
        <f t="shared" si="7"/>
        <v>4221</v>
      </c>
    </row>
    <row r="10" spans="1:38" ht="28.5" x14ac:dyDescent="0.25">
      <c r="A10" s="59">
        <v>186167</v>
      </c>
      <c r="B10" s="60" t="s">
        <v>62</v>
      </c>
      <c r="C10" s="59">
        <v>1444833</v>
      </c>
      <c r="D10" s="57">
        <v>44287</v>
      </c>
      <c r="E10" s="55"/>
      <c r="F10" s="57">
        <v>44140</v>
      </c>
      <c r="G10" s="55"/>
      <c r="H10" s="55">
        <f t="shared" si="0"/>
        <v>-1411833</v>
      </c>
      <c r="I10" s="58">
        <f t="shared" si="1"/>
        <v>-1279833</v>
      </c>
      <c r="J10" s="54"/>
      <c r="AD10">
        <v>186167</v>
      </c>
      <c r="AE10" s="35" t="str">
        <f t="shared" si="2"/>
        <v>09.04.2021 07:35:53</v>
      </c>
      <c r="AF10">
        <f t="shared" si="3"/>
        <v>-1411833</v>
      </c>
      <c r="AG10">
        <f t="shared" si="4"/>
        <v>-1279833</v>
      </c>
      <c r="AI10">
        <v>186167</v>
      </c>
      <c r="AJ10" s="35" t="str">
        <f t="shared" si="5"/>
        <v>09.04.2021 07:35:53</v>
      </c>
      <c r="AK10" s="53" t="str">
        <f t="shared" si="6"/>
        <v/>
      </c>
      <c r="AL10" s="53" t="str">
        <f t="shared" si="7"/>
        <v/>
      </c>
    </row>
    <row r="11" spans="1:38" ht="28.5" x14ac:dyDescent="0.25">
      <c r="A11" s="61">
        <v>186168</v>
      </c>
      <c r="B11" s="62" t="s">
        <v>44</v>
      </c>
      <c r="C11" s="61">
        <v>1475335</v>
      </c>
      <c r="D11" s="57">
        <v>44293</v>
      </c>
      <c r="E11" s="55"/>
      <c r="F11" s="57">
        <v>44139</v>
      </c>
      <c r="G11" s="55"/>
      <c r="H11" s="55">
        <f t="shared" si="0"/>
        <v>-1442335</v>
      </c>
      <c r="I11" s="58">
        <f t="shared" si="1"/>
        <v>-1310335</v>
      </c>
      <c r="J11" s="54"/>
      <c r="AD11">
        <v>186168</v>
      </c>
      <c r="AE11" s="35" t="str">
        <f t="shared" si="2"/>
        <v>09.04.2021 07:28:36</v>
      </c>
      <c r="AF11">
        <f t="shared" si="3"/>
        <v>-1442335</v>
      </c>
      <c r="AG11">
        <f t="shared" si="4"/>
        <v>-1310335</v>
      </c>
      <c r="AI11">
        <v>186168</v>
      </c>
      <c r="AJ11" s="35" t="str">
        <f t="shared" si="5"/>
        <v>09.04.2021 07:28:36</v>
      </c>
      <c r="AK11" s="53" t="str">
        <f t="shared" si="6"/>
        <v/>
      </c>
      <c r="AL11" s="53" t="str">
        <f t="shared" si="7"/>
        <v/>
      </c>
    </row>
    <row r="12" spans="1:38" ht="28.5" x14ac:dyDescent="0.25">
      <c r="A12" s="59">
        <v>186169</v>
      </c>
      <c r="B12" s="60" t="s">
        <v>23</v>
      </c>
      <c r="C12" s="59">
        <v>1542315</v>
      </c>
      <c r="D12" s="57">
        <v>44243</v>
      </c>
      <c r="E12" s="55"/>
      <c r="F12" s="57">
        <v>44029</v>
      </c>
      <c r="G12" s="55"/>
      <c r="H12" s="55">
        <f t="shared" si="0"/>
        <v>-1509315</v>
      </c>
      <c r="I12" s="58">
        <f t="shared" si="1"/>
        <v>-1377315</v>
      </c>
      <c r="J12" s="54"/>
      <c r="AD12">
        <v>186169</v>
      </c>
      <c r="AE12" s="35" t="str">
        <f t="shared" si="2"/>
        <v>09.04.2021 05:41:28</v>
      </c>
      <c r="AF12">
        <f t="shared" si="3"/>
        <v>-1509315</v>
      </c>
      <c r="AG12">
        <f t="shared" si="4"/>
        <v>-1377315</v>
      </c>
      <c r="AI12">
        <v>186169</v>
      </c>
      <c r="AJ12" s="35" t="str">
        <f t="shared" si="5"/>
        <v>09.04.2021 05:41:28</v>
      </c>
      <c r="AK12" s="53" t="str">
        <f t="shared" si="6"/>
        <v/>
      </c>
      <c r="AL12" s="53" t="str">
        <f t="shared" si="7"/>
        <v/>
      </c>
    </row>
    <row r="13" spans="1:38" ht="28.5" x14ac:dyDescent="0.25">
      <c r="A13" s="61">
        <v>186170</v>
      </c>
      <c r="B13" s="62" t="s">
        <v>24</v>
      </c>
      <c r="C13" s="61">
        <v>1475510</v>
      </c>
      <c r="D13" s="57">
        <v>44294</v>
      </c>
      <c r="E13" s="55"/>
      <c r="F13" s="57">
        <v>44085</v>
      </c>
      <c r="G13" s="55"/>
      <c r="H13" s="55">
        <f t="shared" si="0"/>
        <v>-1442510</v>
      </c>
      <c r="I13" s="58">
        <f t="shared" si="1"/>
        <v>-1310510</v>
      </c>
      <c r="J13" s="54"/>
      <c r="AD13">
        <v>186170</v>
      </c>
      <c r="AE13" s="35" t="str">
        <f t="shared" si="2"/>
        <v>09.04.2021 03:00:12</v>
      </c>
      <c r="AF13">
        <f t="shared" si="3"/>
        <v>-1442510</v>
      </c>
      <c r="AG13">
        <f t="shared" si="4"/>
        <v>-1310510</v>
      </c>
      <c r="AI13">
        <v>186170</v>
      </c>
      <c r="AJ13" s="35" t="str">
        <f t="shared" si="5"/>
        <v>09.04.2021 03:00:12</v>
      </c>
      <c r="AK13" s="53" t="str">
        <f t="shared" si="6"/>
        <v/>
      </c>
      <c r="AL13" s="53" t="str">
        <f t="shared" si="7"/>
        <v/>
      </c>
    </row>
    <row r="14" spans="1:38" ht="28.5" x14ac:dyDescent="0.25">
      <c r="A14" s="59">
        <v>186171</v>
      </c>
      <c r="B14" s="60" t="s">
        <v>25</v>
      </c>
      <c r="C14" s="59">
        <v>1264551</v>
      </c>
      <c r="D14" s="57">
        <v>44242</v>
      </c>
      <c r="E14" s="55"/>
      <c r="F14" s="57">
        <v>43704</v>
      </c>
      <c r="G14" s="55"/>
      <c r="H14" s="55">
        <f t="shared" si="0"/>
        <v>-1231551</v>
      </c>
      <c r="I14" s="58">
        <f t="shared" si="1"/>
        <v>-1099551</v>
      </c>
      <c r="J14" s="54"/>
      <c r="AD14">
        <v>186171</v>
      </c>
      <c r="AE14" s="35" t="str">
        <f t="shared" si="2"/>
        <v>08.04.2021 22:41:59</v>
      </c>
      <c r="AF14">
        <f t="shared" si="3"/>
        <v>-1231551</v>
      </c>
      <c r="AG14">
        <f t="shared" si="4"/>
        <v>-1099551</v>
      </c>
      <c r="AI14">
        <v>186171</v>
      </c>
      <c r="AJ14" s="35" t="str">
        <f t="shared" si="5"/>
        <v>08.04.2021 22:41:59</v>
      </c>
      <c r="AK14" s="53" t="str">
        <f t="shared" si="6"/>
        <v/>
      </c>
      <c r="AL14" s="53" t="str">
        <f t="shared" si="7"/>
        <v/>
      </c>
    </row>
    <row r="15" spans="1:38" ht="28.5" x14ac:dyDescent="0.25">
      <c r="A15" s="61">
        <v>186172</v>
      </c>
      <c r="B15" s="62" t="s">
        <v>45</v>
      </c>
      <c r="C15" s="61">
        <v>758876</v>
      </c>
      <c r="D15" s="57">
        <v>44271</v>
      </c>
      <c r="E15" s="55">
        <v>776555</v>
      </c>
      <c r="F15" s="57">
        <v>44089</v>
      </c>
      <c r="G15" s="55">
        <v>707853</v>
      </c>
      <c r="H15" s="55">
        <f>33000-(C15-E15)</f>
        <v>50679</v>
      </c>
      <c r="I15" s="58">
        <f>165000-(C15-G15)</f>
        <v>113977</v>
      </c>
      <c r="J15" s="54"/>
      <c r="AD15">
        <v>186172</v>
      </c>
      <c r="AE15" s="35" t="str">
        <f t="shared" si="2"/>
        <v>30.01.2021 01:25:01</v>
      </c>
      <c r="AF15">
        <f t="shared" si="3"/>
        <v>50679</v>
      </c>
      <c r="AG15">
        <f t="shared" si="4"/>
        <v>113977</v>
      </c>
      <c r="AI15">
        <v>186172</v>
      </c>
      <c r="AJ15" s="35" t="str">
        <f t="shared" si="5"/>
        <v>30.01.2021 01:25:01</v>
      </c>
      <c r="AK15" s="53">
        <f t="shared" si="6"/>
        <v>50679</v>
      </c>
      <c r="AL15" s="53">
        <f t="shared" si="7"/>
        <v>113977</v>
      </c>
    </row>
    <row r="16" spans="1:38" ht="28.5" x14ac:dyDescent="0.25">
      <c r="A16" s="59">
        <v>186173</v>
      </c>
      <c r="B16" s="60" t="s">
        <v>26</v>
      </c>
      <c r="C16" s="59">
        <v>1494876</v>
      </c>
      <c r="D16" s="57">
        <v>44237</v>
      </c>
      <c r="E16" s="55"/>
      <c r="F16" s="57">
        <v>43925</v>
      </c>
      <c r="G16" s="55"/>
      <c r="H16" s="55">
        <f t="shared" ref="H16:H68" si="8">33000-(C16-E16)</f>
        <v>-1461876</v>
      </c>
      <c r="I16" s="58">
        <f t="shared" ref="I16:I68" si="9">165000-(C16-G16)</f>
        <v>-1329876</v>
      </c>
      <c r="J16" s="54"/>
      <c r="AD16">
        <v>186173</v>
      </c>
      <c r="AE16" s="35" t="str">
        <f t="shared" si="2"/>
        <v>09.04.2021 06:49:03</v>
      </c>
      <c r="AF16">
        <f t="shared" si="3"/>
        <v>-1461876</v>
      </c>
      <c r="AG16">
        <f t="shared" si="4"/>
        <v>-1329876</v>
      </c>
      <c r="AI16">
        <v>186173</v>
      </c>
      <c r="AJ16" s="35" t="str">
        <f t="shared" si="5"/>
        <v>09.04.2021 06:49:03</v>
      </c>
      <c r="AK16" s="53" t="str">
        <f t="shared" si="6"/>
        <v/>
      </c>
      <c r="AL16" s="53" t="str">
        <f t="shared" si="7"/>
        <v/>
      </c>
    </row>
    <row r="17" spans="1:38" ht="28.5" x14ac:dyDescent="0.25">
      <c r="A17" s="61">
        <v>186174</v>
      </c>
      <c r="B17" s="62" t="s">
        <v>27</v>
      </c>
      <c r="C17" s="61">
        <v>1156123</v>
      </c>
      <c r="D17" s="57">
        <v>44292</v>
      </c>
      <c r="E17" s="55"/>
      <c r="F17" s="57">
        <v>44292</v>
      </c>
      <c r="G17" s="55"/>
      <c r="H17" s="55">
        <f t="shared" si="8"/>
        <v>-1123123</v>
      </c>
      <c r="I17" s="58">
        <f t="shared" si="9"/>
        <v>-991123</v>
      </c>
      <c r="J17" s="54"/>
      <c r="AD17">
        <v>186174</v>
      </c>
      <c r="AE17" s="35" t="str">
        <f t="shared" si="2"/>
        <v>08.04.2021 13:41:20</v>
      </c>
      <c r="AF17">
        <f t="shared" si="3"/>
        <v>-1123123</v>
      </c>
      <c r="AG17">
        <f t="shared" si="4"/>
        <v>-991123</v>
      </c>
      <c r="AI17">
        <v>186174</v>
      </c>
      <c r="AJ17" s="35" t="str">
        <f t="shared" si="5"/>
        <v>08.04.2021 13:41:20</v>
      </c>
      <c r="AK17" s="53" t="str">
        <f t="shared" si="6"/>
        <v/>
      </c>
      <c r="AL17" s="53" t="str">
        <f t="shared" si="7"/>
        <v/>
      </c>
    </row>
    <row r="18" spans="1:38" ht="28.5" x14ac:dyDescent="0.25">
      <c r="A18" s="59">
        <v>186175</v>
      </c>
      <c r="B18" s="60" t="s">
        <v>46</v>
      </c>
      <c r="C18" s="59">
        <v>1406215</v>
      </c>
      <c r="D18" s="57">
        <v>44141</v>
      </c>
      <c r="E18" s="55"/>
      <c r="F18" s="57">
        <v>43774</v>
      </c>
      <c r="G18" s="55"/>
      <c r="H18" s="55">
        <f t="shared" si="8"/>
        <v>-1373215</v>
      </c>
      <c r="I18" s="58">
        <f t="shared" si="9"/>
        <v>-1241215</v>
      </c>
      <c r="J18" s="54"/>
      <c r="AD18">
        <v>186175</v>
      </c>
      <c r="AE18" s="35" t="str">
        <f t="shared" si="2"/>
        <v>11.03.2021 07:48:37</v>
      </c>
      <c r="AF18">
        <f t="shared" si="3"/>
        <v>-1373215</v>
      </c>
      <c r="AG18">
        <f t="shared" si="4"/>
        <v>-1241215</v>
      </c>
      <c r="AI18">
        <v>186175</v>
      </c>
      <c r="AJ18" s="35" t="str">
        <f t="shared" si="5"/>
        <v>11.03.2021 07:48:37</v>
      </c>
      <c r="AK18" s="53" t="str">
        <f t="shared" si="6"/>
        <v/>
      </c>
      <c r="AL18" s="53" t="str">
        <f t="shared" si="7"/>
        <v/>
      </c>
    </row>
    <row r="19" spans="1:38" ht="28.5" x14ac:dyDescent="0.25">
      <c r="A19" s="61">
        <v>186176</v>
      </c>
      <c r="B19" s="62" t="s">
        <v>47</v>
      </c>
      <c r="C19" s="61">
        <v>1473517</v>
      </c>
      <c r="D19" s="57">
        <v>44265</v>
      </c>
      <c r="E19" s="55"/>
      <c r="F19" s="57">
        <v>44265</v>
      </c>
      <c r="G19" s="55"/>
      <c r="H19" s="55">
        <f t="shared" si="8"/>
        <v>-1440517</v>
      </c>
      <c r="I19" s="58">
        <f t="shared" si="9"/>
        <v>-1308517</v>
      </c>
      <c r="J19" s="54"/>
      <c r="AD19">
        <v>186176</v>
      </c>
      <c r="AE19" s="35" t="str">
        <f t="shared" si="2"/>
        <v>01.04.2021 10:03:45</v>
      </c>
      <c r="AF19">
        <f t="shared" si="3"/>
        <v>-1440517</v>
      </c>
      <c r="AG19">
        <f t="shared" si="4"/>
        <v>-1308517</v>
      </c>
      <c r="AI19">
        <v>186176</v>
      </c>
      <c r="AJ19" s="35" t="str">
        <f t="shared" si="5"/>
        <v>01.04.2021 10:03:45</v>
      </c>
      <c r="AK19" s="53" t="str">
        <f t="shared" si="6"/>
        <v/>
      </c>
      <c r="AL19" s="53" t="str">
        <f t="shared" si="7"/>
        <v/>
      </c>
    </row>
    <row r="20" spans="1:38" ht="28.5" x14ac:dyDescent="0.25">
      <c r="A20" s="59">
        <v>186177</v>
      </c>
      <c r="B20" s="60" t="s">
        <v>28</v>
      </c>
      <c r="C20" s="59">
        <v>1374851</v>
      </c>
      <c r="D20" s="57">
        <v>44239</v>
      </c>
      <c r="E20" s="55"/>
      <c r="F20" s="57">
        <v>44092</v>
      </c>
      <c r="G20" s="55"/>
      <c r="H20" s="55">
        <f t="shared" si="8"/>
        <v>-1341851</v>
      </c>
      <c r="I20" s="58">
        <f t="shared" si="9"/>
        <v>-1209851</v>
      </c>
      <c r="J20" s="54"/>
      <c r="AD20">
        <v>186177</v>
      </c>
      <c r="AE20" s="35" t="str">
        <f t="shared" si="2"/>
        <v>09.04.2021 07:57:09</v>
      </c>
      <c r="AF20">
        <f t="shared" si="3"/>
        <v>-1341851</v>
      </c>
      <c r="AG20">
        <f t="shared" si="4"/>
        <v>-1209851</v>
      </c>
      <c r="AI20">
        <v>186177</v>
      </c>
      <c r="AJ20" s="35" t="str">
        <f t="shared" si="5"/>
        <v>09.04.2021 07:57:09</v>
      </c>
      <c r="AK20" s="53" t="str">
        <f t="shared" si="6"/>
        <v/>
      </c>
      <c r="AL20" s="53" t="str">
        <f t="shared" si="7"/>
        <v/>
      </c>
    </row>
    <row r="21" spans="1:38" ht="28.5" x14ac:dyDescent="0.25">
      <c r="A21" s="61">
        <v>186178</v>
      </c>
      <c r="B21" s="62" t="s">
        <v>29</v>
      </c>
      <c r="C21" s="61">
        <v>1453275</v>
      </c>
      <c r="D21" s="57">
        <v>44295</v>
      </c>
      <c r="E21" s="55"/>
      <c r="F21" s="57">
        <v>44210</v>
      </c>
      <c r="G21" s="55"/>
      <c r="H21" s="55">
        <f t="shared" si="8"/>
        <v>-1420275</v>
      </c>
      <c r="I21" s="58">
        <f t="shared" si="9"/>
        <v>-1288275</v>
      </c>
      <c r="J21" s="54"/>
      <c r="AD21">
        <v>186178</v>
      </c>
      <c r="AE21" s="35" t="str">
        <f t="shared" si="2"/>
        <v>08.04.2021 13:39:15</v>
      </c>
      <c r="AF21">
        <f t="shared" si="3"/>
        <v>-1420275</v>
      </c>
      <c r="AG21">
        <f t="shared" si="4"/>
        <v>-1288275</v>
      </c>
      <c r="AI21">
        <v>186178</v>
      </c>
      <c r="AJ21" s="35" t="str">
        <f t="shared" si="5"/>
        <v>08.04.2021 13:39:15</v>
      </c>
      <c r="AK21" s="53" t="str">
        <f t="shared" si="6"/>
        <v/>
      </c>
      <c r="AL21" s="53" t="str">
        <f t="shared" si="7"/>
        <v/>
      </c>
    </row>
    <row r="22" spans="1:38" ht="28.5" x14ac:dyDescent="0.25">
      <c r="A22" s="59">
        <v>186179</v>
      </c>
      <c r="B22" s="60" t="s">
        <v>48</v>
      </c>
      <c r="C22" s="59">
        <v>1412805</v>
      </c>
      <c r="D22" s="57">
        <v>44235</v>
      </c>
      <c r="E22" s="55"/>
      <c r="F22" s="57">
        <v>44235</v>
      </c>
      <c r="G22" s="55"/>
      <c r="H22" s="55">
        <f t="shared" si="8"/>
        <v>-1379805</v>
      </c>
      <c r="I22" s="58">
        <f t="shared" si="9"/>
        <v>-1247805</v>
      </c>
      <c r="J22" s="54"/>
      <c r="AD22">
        <v>186179</v>
      </c>
      <c r="AE22" s="35" t="str">
        <f t="shared" si="2"/>
        <v>08.04.2021 06:16:50</v>
      </c>
      <c r="AF22">
        <f t="shared" si="3"/>
        <v>-1379805</v>
      </c>
      <c r="AG22">
        <f t="shared" si="4"/>
        <v>-1247805</v>
      </c>
      <c r="AI22">
        <v>186179</v>
      </c>
      <c r="AJ22" s="35" t="str">
        <f t="shared" si="5"/>
        <v>08.04.2021 06:16:50</v>
      </c>
      <c r="AK22" s="53" t="str">
        <f t="shared" si="6"/>
        <v/>
      </c>
      <c r="AL22" s="53" t="str">
        <f t="shared" si="7"/>
        <v/>
      </c>
    </row>
    <row r="23" spans="1:38" ht="28.5" x14ac:dyDescent="0.25">
      <c r="A23" s="61">
        <v>186180</v>
      </c>
      <c r="B23" s="62" t="s">
        <v>63</v>
      </c>
      <c r="C23" s="61">
        <v>1509179</v>
      </c>
      <c r="D23" s="57">
        <v>44236</v>
      </c>
      <c r="E23" s="55"/>
      <c r="F23" s="57">
        <v>44151</v>
      </c>
      <c r="G23" s="55"/>
      <c r="H23" s="55">
        <f t="shared" si="8"/>
        <v>-1476179</v>
      </c>
      <c r="I23" s="58">
        <f t="shared" si="9"/>
        <v>-1344179</v>
      </c>
      <c r="J23" s="54"/>
      <c r="AD23">
        <v>186180</v>
      </c>
      <c r="AE23" s="35" t="str">
        <f t="shared" si="2"/>
        <v>09.04.2021 07:34:19</v>
      </c>
      <c r="AF23">
        <f t="shared" si="3"/>
        <v>-1476179</v>
      </c>
      <c r="AG23">
        <f t="shared" si="4"/>
        <v>-1344179</v>
      </c>
      <c r="AI23">
        <v>186180</v>
      </c>
      <c r="AJ23" s="35" t="str">
        <f t="shared" si="5"/>
        <v>09.04.2021 07:34:19</v>
      </c>
      <c r="AK23" s="53" t="str">
        <f t="shared" si="6"/>
        <v/>
      </c>
      <c r="AL23" s="53" t="str">
        <f t="shared" si="7"/>
        <v/>
      </c>
    </row>
    <row r="24" spans="1:38" ht="28.5" x14ac:dyDescent="0.25">
      <c r="A24" s="59">
        <v>186301</v>
      </c>
      <c r="B24" s="60" t="s">
        <v>49</v>
      </c>
      <c r="C24" s="59">
        <v>1405484</v>
      </c>
      <c r="D24" s="57">
        <v>44245</v>
      </c>
      <c r="E24" s="55"/>
      <c r="F24" s="57">
        <v>43966</v>
      </c>
      <c r="G24" s="55"/>
      <c r="H24" s="55">
        <f t="shared" si="8"/>
        <v>-1372484</v>
      </c>
      <c r="I24" s="58">
        <f t="shared" si="9"/>
        <v>-1240484</v>
      </c>
      <c r="J24" s="54"/>
      <c r="AD24">
        <v>186301</v>
      </c>
      <c r="AE24" s="35" t="str">
        <f t="shared" si="2"/>
        <v>31.03.2021 10:24:44</v>
      </c>
      <c r="AF24">
        <f t="shared" si="3"/>
        <v>-1372484</v>
      </c>
      <c r="AG24">
        <f t="shared" si="4"/>
        <v>-1240484</v>
      </c>
      <c r="AI24">
        <v>186301</v>
      </c>
      <c r="AJ24" s="35" t="str">
        <f t="shared" si="5"/>
        <v>31.03.2021 10:24:44</v>
      </c>
      <c r="AK24" s="53" t="str">
        <f t="shared" si="6"/>
        <v/>
      </c>
      <c r="AL24" s="53" t="str">
        <f t="shared" si="7"/>
        <v/>
      </c>
    </row>
    <row r="25" spans="1:38" ht="28.5" x14ac:dyDescent="0.25">
      <c r="A25" s="61">
        <v>186302</v>
      </c>
      <c r="B25" s="62" t="s">
        <v>64</v>
      </c>
      <c r="C25" s="61">
        <v>1413666</v>
      </c>
      <c r="D25" s="57">
        <v>44250</v>
      </c>
      <c r="E25" s="55"/>
      <c r="F25" s="57">
        <v>43990</v>
      </c>
      <c r="G25" s="55"/>
      <c r="H25" s="55">
        <f t="shared" si="8"/>
        <v>-1380666</v>
      </c>
      <c r="I25" s="58">
        <f t="shared" si="9"/>
        <v>-1248666</v>
      </c>
      <c r="J25" s="54"/>
      <c r="AD25">
        <v>186302</v>
      </c>
      <c r="AE25" s="35" t="str">
        <f t="shared" si="2"/>
        <v>09.04.2021 07:31:18</v>
      </c>
      <c r="AF25">
        <f t="shared" si="3"/>
        <v>-1380666</v>
      </c>
      <c r="AG25">
        <f t="shared" si="4"/>
        <v>-1248666</v>
      </c>
      <c r="AI25">
        <v>186302</v>
      </c>
      <c r="AJ25" s="35" t="str">
        <f t="shared" si="5"/>
        <v>09.04.2021 07:31:18</v>
      </c>
      <c r="AK25" s="53" t="str">
        <f t="shared" si="6"/>
        <v/>
      </c>
      <c r="AL25" s="53" t="str">
        <f t="shared" si="7"/>
        <v/>
      </c>
    </row>
    <row r="26" spans="1:38" ht="28.5" x14ac:dyDescent="0.25">
      <c r="A26" s="59">
        <v>186303</v>
      </c>
      <c r="B26" s="60" t="s">
        <v>50</v>
      </c>
      <c r="C26" s="59">
        <v>1325863</v>
      </c>
      <c r="D26" s="57">
        <v>44120</v>
      </c>
      <c r="E26" s="55">
        <v>1321666</v>
      </c>
      <c r="F26" s="57">
        <v>44120</v>
      </c>
      <c r="G26" s="55">
        <v>1321666</v>
      </c>
      <c r="H26" s="55">
        <f t="shared" si="8"/>
        <v>28803</v>
      </c>
      <c r="I26" s="58">
        <f t="shared" si="9"/>
        <v>160803</v>
      </c>
      <c r="J26" s="54"/>
      <c r="AD26">
        <v>186303</v>
      </c>
      <c r="AE26" s="35" t="str">
        <f t="shared" si="2"/>
        <v>14.12.2020 11:52:21</v>
      </c>
      <c r="AF26">
        <f t="shared" si="3"/>
        <v>28803</v>
      </c>
      <c r="AG26">
        <f t="shared" si="4"/>
        <v>160803</v>
      </c>
      <c r="AI26">
        <v>186303</v>
      </c>
      <c r="AJ26" s="35" t="str">
        <f t="shared" si="5"/>
        <v>14.12.2020 11:52:21</v>
      </c>
      <c r="AK26" s="53">
        <f t="shared" si="6"/>
        <v>28803</v>
      </c>
      <c r="AL26" s="53">
        <f t="shared" si="7"/>
        <v>160803</v>
      </c>
    </row>
    <row r="27" spans="1:38" ht="28.5" x14ac:dyDescent="0.25">
      <c r="A27" s="61">
        <v>186304</v>
      </c>
      <c r="B27" s="62" t="s">
        <v>51</v>
      </c>
      <c r="C27" s="61">
        <v>1468885</v>
      </c>
      <c r="D27" s="57">
        <v>44284</v>
      </c>
      <c r="E27" s="55"/>
      <c r="F27" s="57">
        <v>44182</v>
      </c>
      <c r="G27" s="55"/>
      <c r="H27" s="55">
        <f t="shared" si="8"/>
        <v>-1435885</v>
      </c>
      <c r="I27" s="58">
        <f t="shared" si="9"/>
        <v>-1303885</v>
      </c>
      <c r="J27" s="54"/>
      <c r="AD27">
        <v>186304</v>
      </c>
      <c r="AE27" s="35" t="str">
        <f t="shared" si="2"/>
        <v>08.04.2021 00:12:06</v>
      </c>
      <c r="AF27">
        <f t="shared" si="3"/>
        <v>-1435885</v>
      </c>
      <c r="AG27">
        <f t="shared" si="4"/>
        <v>-1303885</v>
      </c>
      <c r="AI27">
        <v>186304</v>
      </c>
      <c r="AJ27" s="35" t="str">
        <f t="shared" si="5"/>
        <v>08.04.2021 00:12:06</v>
      </c>
      <c r="AK27" s="53" t="str">
        <f t="shared" si="6"/>
        <v/>
      </c>
      <c r="AL27" s="53" t="str">
        <f t="shared" si="7"/>
        <v/>
      </c>
    </row>
    <row r="28" spans="1:38" ht="28.5" x14ac:dyDescent="0.25">
      <c r="A28" s="59">
        <v>186305</v>
      </c>
      <c r="B28" s="60" t="s">
        <v>30</v>
      </c>
      <c r="C28" s="59">
        <v>1446498</v>
      </c>
      <c r="D28" s="57">
        <v>44293</v>
      </c>
      <c r="E28" s="55"/>
      <c r="F28" s="57">
        <v>44060</v>
      </c>
      <c r="G28" s="55"/>
      <c r="H28" s="55">
        <f t="shared" si="8"/>
        <v>-1413498</v>
      </c>
      <c r="I28" s="58">
        <f t="shared" si="9"/>
        <v>-1281498</v>
      </c>
      <c r="J28" s="54"/>
      <c r="AD28">
        <v>186305</v>
      </c>
      <c r="AE28" s="35" t="str">
        <f t="shared" si="2"/>
        <v>09.04.2021 01:11:23</v>
      </c>
      <c r="AF28">
        <f t="shared" si="3"/>
        <v>-1413498</v>
      </c>
      <c r="AG28">
        <f t="shared" si="4"/>
        <v>-1281498</v>
      </c>
      <c r="AI28">
        <v>186305</v>
      </c>
      <c r="AJ28" s="35" t="str">
        <f t="shared" si="5"/>
        <v>09.04.2021 01:11:23</v>
      </c>
      <c r="AK28" s="53" t="str">
        <f t="shared" si="6"/>
        <v/>
      </c>
      <c r="AL28" s="53" t="str">
        <f t="shared" si="7"/>
        <v/>
      </c>
    </row>
    <row r="29" spans="1:38" ht="28.5" x14ac:dyDescent="0.25">
      <c r="A29" s="61">
        <v>186306</v>
      </c>
      <c r="B29" s="62" t="s">
        <v>31</v>
      </c>
      <c r="C29" s="61">
        <v>1345104</v>
      </c>
      <c r="D29" s="57">
        <v>44264</v>
      </c>
      <c r="E29" s="55"/>
      <c r="F29" s="57">
        <v>44130</v>
      </c>
      <c r="G29" s="55"/>
      <c r="H29" s="55">
        <f t="shared" si="8"/>
        <v>-1312104</v>
      </c>
      <c r="I29" s="58">
        <f t="shared" si="9"/>
        <v>-1180104</v>
      </c>
      <c r="J29" s="54"/>
      <c r="AD29">
        <v>186306</v>
      </c>
      <c r="AE29" s="35" t="str">
        <f t="shared" si="2"/>
        <v>08.04.2021 22:40:33</v>
      </c>
      <c r="AF29">
        <f t="shared" si="3"/>
        <v>-1312104</v>
      </c>
      <c r="AG29">
        <f t="shared" si="4"/>
        <v>-1180104</v>
      </c>
      <c r="AI29">
        <v>186306</v>
      </c>
      <c r="AJ29" s="35" t="str">
        <f t="shared" si="5"/>
        <v>08.04.2021 22:40:33</v>
      </c>
      <c r="AK29" s="53" t="str">
        <f t="shared" si="6"/>
        <v/>
      </c>
      <c r="AL29" s="53" t="str">
        <f t="shared" si="7"/>
        <v/>
      </c>
    </row>
    <row r="30" spans="1:38" ht="28.5" x14ac:dyDescent="0.25">
      <c r="A30" s="59">
        <v>186308</v>
      </c>
      <c r="B30" s="60" t="s">
        <v>32</v>
      </c>
      <c r="C30" s="59">
        <v>1473571</v>
      </c>
      <c r="D30" s="57">
        <v>44263</v>
      </c>
      <c r="E30" s="55"/>
      <c r="F30" s="57">
        <v>44263</v>
      </c>
      <c r="G30" s="55"/>
      <c r="H30" s="55">
        <f t="shared" si="8"/>
        <v>-1440571</v>
      </c>
      <c r="I30" s="58">
        <f t="shared" si="9"/>
        <v>-1308571</v>
      </c>
      <c r="J30" s="54"/>
      <c r="AD30">
        <v>186308</v>
      </c>
      <c r="AE30" s="35" t="str">
        <f t="shared" si="2"/>
        <v>09.04.2021 06:34:41</v>
      </c>
      <c r="AF30">
        <f t="shared" si="3"/>
        <v>-1440571</v>
      </c>
      <c r="AG30">
        <f t="shared" si="4"/>
        <v>-1308571</v>
      </c>
      <c r="AI30">
        <v>186308</v>
      </c>
      <c r="AJ30" s="35" t="str">
        <f t="shared" si="5"/>
        <v>09.04.2021 06:34:41</v>
      </c>
      <c r="AK30" s="53" t="str">
        <f t="shared" si="6"/>
        <v/>
      </c>
      <c r="AL30" s="53" t="str">
        <f t="shared" si="7"/>
        <v/>
      </c>
    </row>
    <row r="31" spans="1:38" ht="28.5" x14ac:dyDescent="0.25">
      <c r="A31" s="61">
        <v>186309</v>
      </c>
      <c r="B31" s="62" t="s">
        <v>65</v>
      </c>
      <c r="C31" s="61">
        <v>1405339</v>
      </c>
      <c r="D31" s="57">
        <v>44292</v>
      </c>
      <c r="E31" s="55"/>
      <c r="F31" s="57">
        <v>44085</v>
      </c>
      <c r="G31" s="55"/>
      <c r="H31" s="55">
        <f t="shared" si="8"/>
        <v>-1372339</v>
      </c>
      <c r="I31" s="58">
        <f t="shared" si="9"/>
        <v>-1240339</v>
      </c>
      <c r="J31" s="54"/>
      <c r="AD31">
        <v>186309</v>
      </c>
      <c r="AE31" s="35" t="str">
        <f t="shared" si="2"/>
        <v>09.04.2021 07:35:10</v>
      </c>
      <c r="AF31">
        <f t="shared" si="3"/>
        <v>-1372339</v>
      </c>
      <c r="AG31">
        <f t="shared" si="4"/>
        <v>-1240339</v>
      </c>
      <c r="AI31">
        <v>186309</v>
      </c>
      <c r="AJ31" s="35" t="str">
        <f t="shared" si="5"/>
        <v>09.04.2021 07:35:10</v>
      </c>
      <c r="AK31" s="53" t="str">
        <f t="shared" si="6"/>
        <v/>
      </c>
      <c r="AL31" s="53" t="str">
        <f t="shared" si="7"/>
        <v/>
      </c>
    </row>
    <row r="32" spans="1:38" ht="28.5" x14ac:dyDescent="0.25">
      <c r="A32" s="59">
        <v>186310</v>
      </c>
      <c r="B32" s="60" t="s">
        <v>66</v>
      </c>
      <c r="C32" s="59">
        <v>1404481</v>
      </c>
      <c r="D32" s="57">
        <v>44265</v>
      </c>
      <c r="E32" s="55"/>
      <c r="F32" s="57">
        <v>44124</v>
      </c>
      <c r="G32" s="55"/>
      <c r="H32" s="55">
        <f t="shared" si="8"/>
        <v>-1371481</v>
      </c>
      <c r="I32" s="58">
        <f t="shared" si="9"/>
        <v>-1239481</v>
      </c>
      <c r="J32" s="54"/>
      <c r="AD32">
        <v>186310</v>
      </c>
      <c r="AE32" s="35" t="str">
        <f t="shared" si="2"/>
        <v>09.04.2021 07:37:19</v>
      </c>
      <c r="AF32">
        <f t="shared" si="3"/>
        <v>-1371481</v>
      </c>
      <c r="AG32">
        <f t="shared" si="4"/>
        <v>-1239481</v>
      </c>
      <c r="AI32">
        <v>186310</v>
      </c>
      <c r="AJ32" s="35" t="str">
        <f t="shared" si="5"/>
        <v>09.04.2021 07:37:19</v>
      </c>
      <c r="AK32" s="53" t="str">
        <f t="shared" si="6"/>
        <v/>
      </c>
      <c r="AL32" s="53" t="str">
        <f t="shared" si="7"/>
        <v/>
      </c>
    </row>
    <row r="33" spans="1:38" ht="28.5" x14ac:dyDescent="0.25">
      <c r="A33" s="61">
        <v>186311</v>
      </c>
      <c r="B33" s="62" t="s">
        <v>67</v>
      </c>
      <c r="C33" s="61">
        <v>1427832</v>
      </c>
      <c r="D33" s="57">
        <v>44274</v>
      </c>
      <c r="E33" s="55"/>
      <c r="F33" s="57">
        <v>44105</v>
      </c>
      <c r="G33" s="55"/>
      <c r="H33" s="55">
        <f t="shared" si="8"/>
        <v>-1394832</v>
      </c>
      <c r="I33" s="58">
        <f t="shared" si="9"/>
        <v>-1262832</v>
      </c>
      <c r="J33" s="54"/>
      <c r="AD33">
        <v>186311</v>
      </c>
      <c r="AE33" s="35" t="str">
        <f t="shared" si="2"/>
        <v>09.04.2021 07:37:20</v>
      </c>
      <c r="AF33">
        <f t="shared" si="3"/>
        <v>-1394832</v>
      </c>
      <c r="AG33">
        <f t="shared" si="4"/>
        <v>-1262832</v>
      </c>
      <c r="AI33">
        <v>186311</v>
      </c>
      <c r="AJ33" s="35" t="str">
        <f t="shared" si="5"/>
        <v>09.04.2021 07:37:20</v>
      </c>
      <c r="AK33" s="53" t="str">
        <f t="shared" si="6"/>
        <v/>
      </c>
      <c r="AL33" s="53" t="str">
        <f t="shared" si="7"/>
        <v/>
      </c>
    </row>
    <row r="34" spans="1:38" ht="28.5" x14ac:dyDescent="0.25">
      <c r="A34" s="59">
        <v>186312</v>
      </c>
      <c r="B34" s="60" t="s">
        <v>52</v>
      </c>
      <c r="C34" s="59">
        <v>1366386</v>
      </c>
      <c r="D34" s="57">
        <v>44263</v>
      </c>
      <c r="E34" s="55"/>
      <c r="F34" s="57">
        <v>44125</v>
      </c>
      <c r="G34" s="55"/>
      <c r="H34" s="55">
        <f t="shared" si="8"/>
        <v>-1333386</v>
      </c>
      <c r="I34" s="58">
        <f t="shared" si="9"/>
        <v>-1201386</v>
      </c>
      <c r="J34" s="54"/>
      <c r="AD34">
        <v>186312</v>
      </c>
      <c r="AE34" s="35" t="str">
        <f t="shared" si="2"/>
        <v>05.04.2021 01:24:16</v>
      </c>
      <c r="AF34">
        <f t="shared" si="3"/>
        <v>-1333386</v>
      </c>
      <c r="AG34">
        <f t="shared" si="4"/>
        <v>-1201386</v>
      </c>
      <c r="AI34">
        <v>186312</v>
      </c>
      <c r="AJ34" s="35" t="str">
        <f t="shared" si="5"/>
        <v>05.04.2021 01:24:16</v>
      </c>
      <c r="AK34" s="53" t="str">
        <f t="shared" si="6"/>
        <v/>
      </c>
      <c r="AL34" s="53" t="str">
        <f t="shared" si="7"/>
        <v/>
      </c>
    </row>
    <row r="35" spans="1:38" ht="28.5" x14ac:dyDescent="0.25">
      <c r="A35" s="61">
        <v>186313</v>
      </c>
      <c r="B35" s="62" t="s">
        <v>53</v>
      </c>
      <c r="C35" s="61">
        <v>1371043</v>
      </c>
      <c r="D35" s="57">
        <v>44246</v>
      </c>
      <c r="E35" s="55"/>
      <c r="F35" s="57">
        <v>44097</v>
      </c>
      <c r="G35" s="55"/>
      <c r="H35" s="55">
        <f t="shared" si="8"/>
        <v>-1338043</v>
      </c>
      <c r="I35" s="58">
        <f t="shared" si="9"/>
        <v>-1206043</v>
      </c>
      <c r="J35" s="54"/>
      <c r="AD35">
        <v>186313</v>
      </c>
      <c r="AE35" s="35" t="str">
        <f t="shared" si="2"/>
        <v>08.04.2021 11:09:14</v>
      </c>
      <c r="AF35">
        <f t="shared" si="3"/>
        <v>-1338043</v>
      </c>
      <c r="AG35">
        <f t="shared" si="4"/>
        <v>-1206043</v>
      </c>
      <c r="AI35">
        <v>186313</v>
      </c>
      <c r="AJ35" s="35" t="str">
        <f t="shared" si="5"/>
        <v>08.04.2021 11:09:14</v>
      </c>
      <c r="AK35" s="53" t="str">
        <f t="shared" si="6"/>
        <v/>
      </c>
      <c r="AL35" s="53" t="str">
        <f t="shared" si="7"/>
        <v/>
      </c>
    </row>
    <row r="36" spans="1:38" ht="28.5" x14ac:dyDescent="0.25">
      <c r="A36" s="59">
        <v>186314</v>
      </c>
      <c r="B36" s="60" t="s">
        <v>68</v>
      </c>
      <c r="C36" s="59">
        <v>1091361</v>
      </c>
      <c r="D36" s="57">
        <v>44245</v>
      </c>
      <c r="E36" s="55"/>
      <c r="F36" s="57">
        <v>44245</v>
      </c>
      <c r="G36" s="55"/>
      <c r="H36" s="55">
        <f t="shared" si="8"/>
        <v>-1058361</v>
      </c>
      <c r="I36" s="58">
        <f t="shared" si="9"/>
        <v>-926361</v>
      </c>
      <c r="J36" s="54"/>
      <c r="AD36">
        <v>186314</v>
      </c>
      <c r="AE36" s="35" t="str">
        <f t="shared" si="2"/>
        <v>09.04.2021 07:33:34</v>
      </c>
      <c r="AF36">
        <f t="shared" si="3"/>
        <v>-1058361</v>
      </c>
      <c r="AG36">
        <f t="shared" si="4"/>
        <v>-926361</v>
      </c>
      <c r="AI36">
        <v>186314</v>
      </c>
      <c r="AJ36" s="35" t="str">
        <f t="shared" si="5"/>
        <v>09.04.2021 07:33:34</v>
      </c>
      <c r="AK36" s="53" t="str">
        <f t="shared" si="6"/>
        <v/>
      </c>
      <c r="AL36" s="53" t="str">
        <f t="shared" si="7"/>
        <v/>
      </c>
    </row>
    <row r="37" spans="1:38" ht="28.5" x14ac:dyDescent="0.25">
      <c r="A37" s="61">
        <v>186315</v>
      </c>
      <c r="B37" s="62" t="s">
        <v>69</v>
      </c>
      <c r="C37" s="61">
        <v>1181018</v>
      </c>
      <c r="D37" s="57">
        <v>44285</v>
      </c>
      <c r="E37" s="55"/>
      <c r="F37" s="57">
        <v>43930</v>
      </c>
      <c r="G37" s="55"/>
      <c r="H37" s="55">
        <f t="shared" si="8"/>
        <v>-1148018</v>
      </c>
      <c r="I37" s="58">
        <f t="shared" si="9"/>
        <v>-1016018</v>
      </c>
      <c r="J37" s="54"/>
      <c r="AD37">
        <v>186315</v>
      </c>
      <c r="AE37" s="35" t="str">
        <f t="shared" si="2"/>
        <v>09.04.2021 07:38:04</v>
      </c>
      <c r="AF37">
        <f t="shared" si="3"/>
        <v>-1148018</v>
      </c>
      <c r="AG37">
        <f t="shared" si="4"/>
        <v>-1016018</v>
      </c>
      <c r="AI37">
        <v>186315</v>
      </c>
      <c r="AJ37" s="35" t="str">
        <f t="shared" si="5"/>
        <v>09.04.2021 07:38:04</v>
      </c>
      <c r="AK37" s="53" t="str">
        <f t="shared" si="6"/>
        <v/>
      </c>
      <c r="AL37" s="53" t="str">
        <f t="shared" si="7"/>
        <v/>
      </c>
    </row>
    <row r="38" spans="1:38" ht="28.5" x14ac:dyDescent="0.25">
      <c r="A38" s="59">
        <v>186316</v>
      </c>
      <c r="B38" s="60" t="s">
        <v>33</v>
      </c>
      <c r="C38" s="59">
        <v>1039360</v>
      </c>
      <c r="D38" s="57">
        <v>44249</v>
      </c>
      <c r="E38" s="55"/>
      <c r="F38" s="57">
        <v>44249</v>
      </c>
      <c r="G38" s="55"/>
      <c r="H38" s="55">
        <f t="shared" si="8"/>
        <v>-1006360</v>
      </c>
      <c r="I38" s="58">
        <f t="shared" si="9"/>
        <v>-874360</v>
      </c>
      <c r="J38" s="54"/>
      <c r="AD38">
        <v>186316</v>
      </c>
      <c r="AE38" s="35" t="str">
        <f t="shared" si="2"/>
        <v>08.04.2021 13:19:38</v>
      </c>
      <c r="AF38">
        <f t="shared" si="3"/>
        <v>-1006360</v>
      </c>
      <c r="AG38">
        <f t="shared" si="4"/>
        <v>-874360</v>
      </c>
      <c r="AI38">
        <v>186316</v>
      </c>
      <c r="AJ38" s="35" t="str">
        <f t="shared" si="5"/>
        <v>08.04.2021 13:19:38</v>
      </c>
      <c r="AK38" s="53" t="str">
        <f t="shared" si="6"/>
        <v/>
      </c>
      <c r="AL38" s="53" t="str">
        <f t="shared" si="7"/>
        <v/>
      </c>
    </row>
    <row r="39" spans="1:38" ht="28.5" x14ac:dyDescent="0.25">
      <c r="A39" s="61">
        <v>186317</v>
      </c>
      <c r="B39" s="62" t="s">
        <v>34</v>
      </c>
      <c r="C39" s="61">
        <v>1241783</v>
      </c>
      <c r="D39" s="57">
        <v>43711</v>
      </c>
      <c r="E39" s="55"/>
      <c r="F39" s="57">
        <v>44223</v>
      </c>
      <c r="G39" s="55"/>
      <c r="H39" s="55">
        <f t="shared" si="8"/>
        <v>-1208783</v>
      </c>
      <c r="I39" s="58">
        <f t="shared" si="9"/>
        <v>-1076783</v>
      </c>
      <c r="J39" s="54"/>
      <c r="AD39">
        <v>186317</v>
      </c>
      <c r="AE39" s="35" t="str">
        <f t="shared" si="2"/>
        <v>08.04.2021 23:27:36</v>
      </c>
      <c r="AF39">
        <f t="shared" si="3"/>
        <v>-1208783</v>
      </c>
      <c r="AG39">
        <f t="shared" si="4"/>
        <v>-1076783</v>
      </c>
      <c r="AI39">
        <v>186317</v>
      </c>
      <c r="AJ39" s="35" t="str">
        <f t="shared" si="5"/>
        <v>08.04.2021 23:27:36</v>
      </c>
      <c r="AK39" s="53" t="str">
        <f t="shared" si="6"/>
        <v/>
      </c>
      <c r="AL39" s="53" t="str">
        <f t="shared" si="7"/>
        <v/>
      </c>
    </row>
    <row r="40" spans="1:38" ht="28.5" x14ac:dyDescent="0.25">
      <c r="A40" s="59">
        <v>186318</v>
      </c>
      <c r="B40" s="60" t="s">
        <v>70</v>
      </c>
      <c r="C40" s="59">
        <v>1403674</v>
      </c>
      <c r="D40" s="57">
        <v>44286</v>
      </c>
      <c r="E40" s="55"/>
      <c r="F40" s="57">
        <v>43255</v>
      </c>
      <c r="G40" s="55"/>
      <c r="H40" s="55">
        <f t="shared" si="8"/>
        <v>-1370674</v>
      </c>
      <c r="I40" s="58">
        <f t="shared" si="9"/>
        <v>-1238674</v>
      </c>
      <c r="J40" s="54"/>
      <c r="AD40">
        <v>186318</v>
      </c>
      <c r="AE40" s="35" t="str">
        <f t="shared" si="2"/>
        <v>09.04.2021 07:34:25</v>
      </c>
      <c r="AF40">
        <f t="shared" si="3"/>
        <v>-1370674</v>
      </c>
      <c r="AG40">
        <f t="shared" si="4"/>
        <v>-1238674</v>
      </c>
      <c r="AI40">
        <v>186318</v>
      </c>
      <c r="AJ40" s="35" t="str">
        <f t="shared" si="5"/>
        <v>09.04.2021 07:34:25</v>
      </c>
      <c r="AK40" s="53" t="str">
        <f t="shared" si="6"/>
        <v/>
      </c>
      <c r="AL40" s="53" t="str">
        <f t="shared" si="7"/>
        <v/>
      </c>
    </row>
    <row r="41" spans="1:38" ht="28.5" x14ac:dyDescent="0.25">
      <c r="A41" s="61">
        <v>186319</v>
      </c>
      <c r="B41" s="62" t="s">
        <v>35</v>
      </c>
      <c r="C41" s="61">
        <v>1183127</v>
      </c>
      <c r="D41" s="57">
        <v>44257</v>
      </c>
      <c r="E41" s="55"/>
      <c r="F41" s="57">
        <v>43971</v>
      </c>
      <c r="G41" s="55"/>
      <c r="H41" s="55">
        <f t="shared" si="8"/>
        <v>-1150127</v>
      </c>
      <c r="I41" s="58">
        <f t="shared" si="9"/>
        <v>-1018127</v>
      </c>
      <c r="J41" s="54"/>
      <c r="AD41">
        <v>186319</v>
      </c>
      <c r="AE41" s="35" t="str">
        <f t="shared" si="2"/>
        <v>09.04.2021 02:44:22</v>
      </c>
      <c r="AF41">
        <f t="shared" si="3"/>
        <v>-1150127</v>
      </c>
      <c r="AG41">
        <f t="shared" si="4"/>
        <v>-1018127</v>
      </c>
      <c r="AI41">
        <v>186319</v>
      </c>
      <c r="AJ41" s="35" t="str">
        <f t="shared" si="5"/>
        <v>09.04.2021 02:44:22</v>
      </c>
      <c r="AK41" s="53" t="str">
        <f t="shared" si="6"/>
        <v/>
      </c>
      <c r="AL41" s="53" t="str">
        <f t="shared" si="7"/>
        <v/>
      </c>
    </row>
    <row r="42" spans="1:38" ht="28.5" x14ac:dyDescent="0.25">
      <c r="A42" s="59">
        <v>186320</v>
      </c>
      <c r="B42" s="60" t="s">
        <v>71</v>
      </c>
      <c r="C42" s="59">
        <v>1234022</v>
      </c>
      <c r="D42" s="57">
        <v>44238</v>
      </c>
      <c r="E42" s="55"/>
      <c r="F42" s="57">
        <v>43880</v>
      </c>
      <c r="G42" s="55"/>
      <c r="H42" s="55">
        <f t="shared" si="8"/>
        <v>-1201022</v>
      </c>
      <c r="I42" s="58">
        <f t="shared" si="9"/>
        <v>-1069022</v>
      </c>
      <c r="J42" s="54"/>
      <c r="AD42">
        <v>186320</v>
      </c>
      <c r="AE42" s="35" t="str">
        <f t="shared" si="2"/>
        <v>09.04.2021 07:32:01</v>
      </c>
      <c r="AF42">
        <f t="shared" si="3"/>
        <v>-1201022</v>
      </c>
      <c r="AG42">
        <f t="shared" si="4"/>
        <v>-1069022</v>
      </c>
      <c r="AI42">
        <v>186320</v>
      </c>
      <c r="AJ42" s="35" t="str">
        <f t="shared" si="5"/>
        <v>09.04.2021 07:32:01</v>
      </c>
      <c r="AK42" s="53" t="str">
        <f t="shared" si="6"/>
        <v/>
      </c>
      <c r="AL42" s="53" t="str">
        <f t="shared" si="7"/>
        <v/>
      </c>
    </row>
    <row r="43" spans="1:38" ht="28.5" x14ac:dyDescent="0.25">
      <c r="A43" s="61">
        <v>186321</v>
      </c>
      <c r="B43" s="62" t="s">
        <v>54</v>
      </c>
      <c r="C43" s="61">
        <v>1143171</v>
      </c>
      <c r="D43" s="57">
        <v>44181</v>
      </c>
      <c r="E43" s="55"/>
      <c r="F43" s="57">
        <v>44027</v>
      </c>
      <c r="G43" s="55"/>
      <c r="H43" s="55">
        <f t="shared" si="8"/>
        <v>-1110171</v>
      </c>
      <c r="I43" s="58">
        <f t="shared" si="9"/>
        <v>-978171</v>
      </c>
      <c r="J43" s="54"/>
      <c r="AD43">
        <v>186321</v>
      </c>
      <c r="AE43" s="35" t="str">
        <f t="shared" si="2"/>
        <v>08.04.2021 08:56:17</v>
      </c>
      <c r="AF43">
        <f t="shared" si="3"/>
        <v>-1110171</v>
      </c>
      <c r="AG43">
        <f t="shared" si="4"/>
        <v>-978171</v>
      </c>
      <c r="AI43">
        <v>186321</v>
      </c>
      <c r="AJ43" s="35" t="str">
        <f t="shared" si="5"/>
        <v>08.04.2021 08:56:17</v>
      </c>
      <c r="AK43" s="53" t="str">
        <f t="shared" si="6"/>
        <v/>
      </c>
      <c r="AL43" s="53" t="str">
        <f t="shared" si="7"/>
        <v/>
      </c>
    </row>
    <row r="44" spans="1:38" ht="28.5" x14ac:dyDescent="0.25">
      <c r="A44" s="59">
        <v>186322</v>
      </c>
      <c r="B44" s="60" t="s">
        <v>72</v>
      </c>
      <c r="C44" s="59">
        <v>1177448</v>
      </c>
      <c r="D44" s="57">
        <v>44130</v>
      </c>
      <c r="E44" s="55"/>
      <c r="F44" s="57">
        <v>43997</v>
      </c>
      <c r="G44" s="55"/>
      <c r="H44" s="55">
        <f t="shared" si="8"/>
        <v>-1144448</v>
      </c>
      <c r="I44" s="58">
        <f t="shared" si="9"/>
        <v>-1012448</v>
      </c>
      <c r="J44" s="54"/>
      <c r="AD44">
        <v>186322</v>
      </c>
      <c r="AE44" s="35" t="str">
        <f t="shared" si="2"/>
        <v>09.04.2021 07:31:29</v>
      </c>
      <c r="AF44">
        <f t="shared" si="3"/>
        <v>-1144448</v>
      </c>
      <c r="AG44">
        <f t="shared" si="4"/>
        <v>-1012448</v>
      </c>
      <c r="AI44">
        <v>186322</v>
      </c>
      <c r="AJ44" s="35" t="str">
        <f t="shared" si="5"/>
        <v>09.04.2021 07:31:29</v>
      </c>
      <c r="AK44" s="53" t="str">
        <f t="shared" si="6"/>
        <v/>
      </c>
      <c r="AL44" s="53" t="str">
        <f t="shared" si="7"/>
        <v/>
      </c>
    </row>
    <row r="45" spans="1:38" ht="28.5" x14ac:dyDescent="0.25">
      <c r="A45" s="61">
        <v>186323</v>
      </c>
      <c r="B45" s="62" t="s">
        <v>36</v>
      </c>
      <c r="C45" s="61">
        <v>1175157</v>
      </c>
      <c r="D45" s="57">
        <v>44285</v>
      </c>
      <c r="E45" s="55"/>
      <c r="F45" s="57">
        <v>44285</v>
      </c>
      <c r="G45" s="55"/>
      <c r="H45" s="55">
        <f t="shared" si="8"/>
        <v>-1142157</v>
      </c>
      <c r="I45" s="58">
        <f t="shared" si="9"/>
        <v>-1010157</v>
      </c>
      <c r="J45" s="54"/>
      <c r="AD45">
        <v>186323</v>
      </c>
      <c r="AE45" s="35" t="str">
        <f t="shared" si="2"/>
        <v>09.04.2021 01:44:28</v>
      </c>
      <c r="AF45">
        <f t="shared" si="3"/>
        <v>-1142157</v>
      </c>
      <c r="AG45">
        <f t="shared" si="4"/>
        <v>-1010157</v>
      </c>
      <c r="AI45">
        <v>186323</v>
      </c>
      <c r="AJ45" s="35" t="str">
        <f t="shared" si="5"/>
        <v>09.04.2021 01:44:28</v>
      </c>
      <c r="AK45" s="53" t="str">
        <f t="shared" si="6"/>
        <v/>
      </c>
      <c r="AL45" s="53" t="str">
        <f t="shared" si="7"/>
        <v/>
      </c>
    </row>
    <row r="46" spans="1:38" ht="28.5" x14ac:dyDescent="0.25">
      <c r="A46" s="59">
        <v>186324</v>
      </c>
      <c r="B46" s="60" t="s">
        <v>55</v>
      </c>
      <c r="C46" s="59">
        <v>1229975</v>
      </c>
      <c r="D46" s="57">
        <v>44273</v>
      </c>
      <c r="E46" s="55"/>
      <c r="F46" s="57">
        <v>43965</v>
      </c>
      <c r="G46" s="55"/>
      <c r="H46" s="55">
        <f t="shared" si="8"/>
        <v>-1196975</v>
      </c>
      <c r="I46" s="58">
        <f t="shared" si="9"/>
        <v>-1064975</v>
      </c>
      <c r="J46" s="54"/>
      <c r="AD46">
        <v>186324</v>
      </c>
      <c r="AE46" s="35" t="str">
        <f t="shared" si="2"/>
        <v>08.04.2021 11:19:05</v>
      </c>
      <c r="AF46">
        <f t="shared" si="3"/>
        <v>-1196975</v>
      </c>
      <c r="AG46">
        <f t="shared" si="4"/>
        <v>-1064975</v>
      </c>
      <c r="AI46">
        <v>186324</v>
      </c>
      <c r="AJ46" s="35" t="str">
        <f t="shared" si="5"/>
        <v>08.04.2021 11:19:05</v>
      </c>
      <c r="AK46" s="53" t="str">
        <f t="shared" si="6"/>
        <v/>
      </c>
      <c r="AL46" s="53" t="str">
        <f t="shared" si="7"/>
        <v/>
      </c>
    </row>
    <row r="47" spans="1:38" ht="28.5" x14ac:dyDescent="0.25">
      <c r="A47" s="61">
        <v>186325</v>
      </c>
      <c r="B47" s="62" t="s">
        <v>73</v>
      </c>
      <c r="C47" s="61">
        <v>1016197</v>
      </c>
      <c r="D47" s="57">
        <v>44210</v>
      </c>
      <c r="E47" s="55"/>
      <c r="F47" s="57">
        <v>44160</v>
      </c>
      <c r="G47" s="55"/>
      <c r="H47" s="55">
        <f t="shared" si="8"/>
        <v>-983197</v>
      </c>
      <c r="I47" s="58">
        <f t="shared" si="9"/>
        <v>-851197</v>
      </c>
      <c r="J47" s="54"/>
      <c r="AD47">
        <v>186325</v>
      </c>
      <c r="AE47" s="35" t="str">
        <f t="shared" si="2"/>
        <v>09.04.2021 07:28:28</v>
      </c>
      <c r="AF47">
        <f t="shared" si="3"/>
        <v>-983197</v>
      </c>
      <c r="AG47">
        <f t="shared" si="4"/>
        <v>-851197</v>
      </c>
      <c r="AI47">
        <v>186325</v>
      </c>
      <c r="AJ47" s="35" t="str">
        <f t="shared" si="5"/>
        <v>09.04.2021 07:28:28</v>
      </c>
      <c r="AK47" s="53" t="str">
        <f t="shared" si="6"/>
        <v/>
      </c>
      <c r="AL47" s="53" t="str">
        <f t="shared" si="7"/>
        <v/>
      </c>
    </row>
    <row r="48" spans="1:38" ht="28.5" x14ac:dyDescent="0.25">
      <c r="A48" s="59">
        <v>186326</v>
      </c>
      <c r="B48" s="60" t="s">
        <v>37</v>
      </c>
      <c r="C48" s="59">
        <v>1238279</v>
      </c>
      <c r="D48" s="57">
        <v>44253</v>
      </c>
      <c r="E48" s="55"/>
      <c r="F48" s="57">
        <v>43973</v>
      </c>
      <c r="G48" s="55"/>
      <c r="H48" s="55">
        <f t="shared" si="8"/>
        <v>-1205279</v>
      </c>
      <c r="I48" s="58">
        <f t="shared" si="9"/>
        <v>-1073279</v>
      </c>
      <c r="J48" s="54"/>
      <c r="AD48">
        <v>186326</v>
      </c>
      <c r="AE48" s="35" t="str">
        <f t="shared" si="2"/>
        <v>08.04.2021 14:13:02</v>
      </c>
      <c r="AF48">
        <f t="shared" si="3"/>
        <v>-1205279</v>
      </c>
      <c r="AG48">
        <f t="shared" si="4"/>
        <v>-1073279</v>
      </c>
      <c r="AI48">
        <v>186326</v>
      </c>
      <c r="AJ48" s="35" t="str">
        <f t="shared" si="5"/>
        <v>08.04.2021 14:13:02</v>
      </c>
      <c r="AK48" s="53" t="str">
        <f t="shared" si="6"/>
        <v/>
      </c>
      <c r="AL48" s="53" t="str">
        <f t="shared" si="7"/>
        <v/>
      </c>
    </row>
    <row r="49" spans="1:38" ht="28.5" x14ac:dyDescent="0.25">
      <c r="A49" s="61">
        <v>186327</v>
      </c>
      <c r="B49" s="62" t="s">
        <v>38</v>
      </c>
      <c r="C49" s="61">
        <v>950167</v>
      </c>
      <c r="D49" s="57">
        <v>44154</v>
      </c>
      <c r="E49" s="55"/>
      <c r="F49" s="57">
        <v>44075</v>
      </c>
      <c r="G49" s="55"/>
      <c r="H49" s="55">
        <f t="shared" si="8"/>
        <v>-917167</v>
      </c>
      <c r="I49" s="58">
        <f t="shared" si="9"/>
        <v>-785167</v>
      </c>
      <c r="J49" s="54"/>
      <c r="AD49">
        <v>186327</v>
      </c>
      <c r="AE49" s="35" t="str">
        <f t="shared" si="2"/>
        <v>08.04.2021 15:07:59</v>
      </c>
      <c r="AF49">
        <f t="shared" si="3"/>
        <v>-917167</v>
      </c>
      <c r="AG49">
        <f t="shared" si="4"/>
        <v>-785167</v>
      </c>
      <c r="AI49">
        <v>186327</v>
      </c>
      <c r="AJ49" s="35" t="str">
        <f t="shared" si="5"/>
        <v>08.04.2021 15:07:59</v>
      </c>
      <c r="AK49" s="53" t="str">
        <f t="shared" si="6"/>
        <v/>
      </c>
      <c r="AL49" s="53" t="str">
        <f t="shared" si="7"/>
        <v/>
      </c>
    </row>
    <row r="50" spans="1:38" ht="28.5" x14ac:dyDescent="0.25">
      <c r="A50" s="59">
        <v>186328</v>
      </c>
      <c r="B50" s="60" t="s">
        <v>74</v>
      </c>
      <c r="C50" s="59">
        <v>942481</v>
      </c>
      <c r="D50" s="57">
        <v>44229</v>
      </c>
      <c r="E50" s="55"/>
      <c r="F50" s="57">
        <v>44166</v>
      </c>
      <c r="G50" s="55"/>
      <c r="H50" s="55">
        <f t="shared" si="8"/>
        <v>-909481</v>
      </c>
      <c r="I50" s="58">
        <f t="shared" si="9"/>
        <v>-777481</v>
      </c>
      <c r="J50" s="54"/>
      <c r="AD50">
        <v>186328</v>
      </c>
      <c r="AE50" s="35" t="str">
        <f t="shared" si="2"/>
        <v>09.04.2021 07:27:50</v>
      </c>
      <c r="AF50">
        <f t="shared" si="3"/>
        <v>-909481</v>
      </c>
      <c r="AG50">
        <f t="shared" si="4"/>
        <v>-777481</v>
      </c>
      <c r="AI50">
        <v>186328</v>
      </c>
      <c r="AJ50" s="35" t="str">
        <f t="shared" si="5"/>
        <v>09.04.2021 07:27:50</v>
      </c>
      <c r="AK50" s="53" t="str">
        <f t="shared" si="6"/>
        <v/>
      </c>
      <c r="AL50" s="53" t="str">
        <f t="shared" si="7"/>
        <v/>
      </c>
    </row>
    <row r="51" spans="1:38" ht="28.5" x14ac:dyDescent="0.25">
      <c r="A51" s="61">
        <v>186329</v>
      </c>
      <c r="B51" s="62" t="s">
        <v>75</v>
      </c>
      <c r="C51" s="61">
        <v>1234325</v>
      </c>
      <c r="D51" s="57">
        <v>44286</v>
      </c>
      <c r="E51" s="55"/>
      <c r="F51" s="57">
        <v>44125</v>
      </c>
      <c r="G51" s="55"/>
      <c r="H51" s="55">
        <f t="shared" si="8"/>
        <v>-1201325</v>
      </c>
      <c r="I51" s="58">
        <f t="shared" si="9"/>
        <v>-1069325</v>
      </c>
      <c r="J51" s="54"/>
      <c r="AD51">
        <v>186329</v>
      </c>
      <c r="AE51" s="35" t="str">
        <f t="shared" si="2"/>
        <v>09.04.2021 07:28:25</v>
      </c>
      <c r="AF51">
        <f t="shared" si="3"/>
        <v>-1201325</v>
      </c>
      <c r="AG51">
        <f t="shared" si="4"/>
        <v>-1069325</v>
      </c>
      <c r="AI51">
        <v>186329</v>
      </c>
      <c r="AJ51" s="35" t="str">
        <f t="shared" si="5"/>
        <v>09.04.2021 07:28:25</v>
      </c>
      <c r="AK51" s="53" t="str">
        <f t="shared" si="6"/>
        <v/>
      </c>
      <c r="AL51" s="53" t="str">
        <f t="shared" si="7"/>
        <v/>
      </c>
    </row>
    <row r="52" spans="1:38" ht="28.5" x14ac:dyDescent="0.25">
      <c r="A52" s="59">
        <v>186330</v>
      </c>
      <c r="B52" s="60" t="s">
        <v>76</v>
      </c>
      <c r="C52" s="59">
        <v>1058130</v>
      </c>
      <c r="D52" s="57">
        <v>44281</v>
      </c>
      <c r="E52" s="55"/>
      <c r="F52" s="57">
        <v>44232</v>
      </c>
      <c r="G52" s="55"/>
      <c r="H52" s="55">
        <f t="shared" si="8"/>
        <v>-1025130</v>
      </c>
      <c r="I52" s="58">
        <f t="shared" si="9"/>
        <v>-893130</v>
      </c>
      <c r="J52" s="54"/>
      <c r="AD52">
        <v>186330</v>
      </c>
      <c r="AE52" s="35" t="str">
        <f t="shared" si="2"/>
        <v>09.04.2021 07:34:39</v>
      </c>
      <c r="AF52">
        <f t="shared" si="3"/>
        <v>-1025130</v>
      </c>
      <c r="AG52">
        <f t="shared" si="4"/>
        <v>-893130</v>
      </c>
      <c r="AI52">
        <v>186330</v>
      </c>
      <c r="AJ52" s="35" t="str">
        <f t="shared" si="5"/>
        <v>09.04.2021 07:34:39</v>
      </c>
      <c r="AK52" s="53" t="str">
        <f t="shared" si="6"/>
        <v/>
      </c>
      <c r="AL52" s="53" t="str">
        <f t="shared" si="7"/>
        <v/>
      </c>
    </row>
    <row r="53" spans="1:38" ht="28.5" x14ac:dyDescent="0.25">
      <c r="A53" s="61">
        <v>186331</v>
      </c>
      <c r="B53" s="62" t="s">
        <v>77</v>
      </c>
      <c r="C53" s="61">
        <v>1222691</v>
      </c>
      <c r="D53" s="57">
        <v>44222</v>
      </c>
      <c r="E53" s="55">
        <v>1194076</v>
      </c>
      <c r="F53" s="57">
        <v>44005</v>
      </c>
      <c r="G53" s="55">
        <v>1106540</v>
      </c>
      <c r="H53" s="55">
        <f>33000-(C53-E53)</f>
        <v>4385</v>
      </c>
      <c r="I53" s="58">
        <f t="shared" si="9"/>
        <v>48849</v>
      </c>
      <c r="J53" s="54"/>
      <c r="AD53">
        <v>186331</v>
      </c>
      <c r="AE53" s="35" t="str">
        <f t="shared" si="2"/>
        <v>09.04.2021 07:34:37</v>
      </c>
      <c r="AF53">
        <f t="shared" si="3"/>
        <v>4385</v>
      </c>
      <c r="AG53">
        <f t="shared" si="4"/>
        <v>48849</v>
      </c>
      <c r="AI53">
        <v>186331</v>
      </c>
      <c r="AJ53" s="35" t="str">
        <f t="shared" si="5"/>
        <v>09.04.2021 07:34:37</v>
      </c>
      <c r="AK53" s="53">
        <f t="shared" si="6"/>
        <v>4385</v>
      </c>
      <c r="AL53" s="53">
        <f t="shared" si="7"/>
        <v>48849</v>
      </c>
    </row>
    <row r="54" spans="1:38" ht="28.5" x14ac:dyDescent="0.25">
      <c r="A54" s="59">
        <v>186332</v>
      </c>
      <c r="B54" s="60" t="s">
        <v>56</v>
      </c>
      <c r="C54" s="59">
        <v>1221495</v>
      </c>
      <c r="D54" s="57">
        <v>44259</v>
      </c>
      <c r="E54" s="55"/>
      <c r="F54" s="57">
        <v>43909</v>
      </c>
      <c r="G54" s="55"/>
      <c r="H54" s="55">
        <f t="shared" si="8"/>
        <v>-1188495</v>
      </c>
      <c r="I54" s="58">
        <f t="shared" si="9"/>
        <v>-1056495</v>
      </c>
      <c r="J54" s="54"/>
      <c r="AD54">
        <v>186332</v>
      </c>
      <c r="AE54" s="35" t="str">
        <f t="shared" si="2"/>
        <v>08.04.2021 11:40:23</v>
      </c>
      <c r="AF54">
        <f t="shared" si="3"/>
        <v>-1188495</v>
      </c>
      <c r="AG54">
        <f t="shared" si="4"/>
        <v>-1056495</v>
      </c>
      <c r="AI54">
        <v>186332</v>
      </c>
      <c r="AJ54" s="35" t="str">
        <f t="shared" si="5"/>
        <v>08.04.2021 11:40:23</v>
      </c>
      <c r="AK54" s="53" t="str">
        <f t="shared" si="6"/>
        <v/>
      </c>
      <c r="AL54" s="53" t="str">
        <f t="shared" si="7"/>
        <v/>
      </c>
    </row>
    <row r="55" spans="1:38" ht="28.5" x14ac:dyDescent="0.25">
      <c r="A55" s="61">
        <v>186333</v>
      </c>
      <c r="B55" s="62" t="s">
        <v>39</v>
      </c>
      <c r="C55" s="61">
        <v>848600</v>
      </c>
      <c r="D55" s="57">
        <v>44295</v>
      </c>
      <c r="E55" s="55"/>
      <c r="F55" s="57">
        <v>43658</v>
      </c>
      <c r="G55" s="55"/>
      <c r="H55" s="55">
        <f t="shared" si="8"/>
        <v>-815600</v>
      </c>
      <c r="I55" s="58">
        <f t="shared" si="9"/>
        <v>-683600</v>
      </c>
      <c r="J55" s="54"/>
      <c r="AD55">
        <v>186333</v>
      </c>
      <c r="AE55" s="35" t="str">
        <f t="shared" si="2"/>
        <v>08.04.2021 16:09:05</v>
      </c>
      <c r="AF55">
        <f t="shared" si="3"/>
        <v>-815600</v>
      </c>
      <c r="AG55">
        <f t="shared" si="4"/>
        <v>-683600</v>
      </c>
      <c r="AI55">
        <v>186333</v>
      </c>
      <c r="AJ55" s="35" t="str">
        <f t="shared" si="5"/>
        <v>08.04.2021 16:09:05</v>
      </c>
      <c r="AK55" s="53" t="str">
        <f t="shared" si="6"/>
        <v/>
      </c>
      <c r="AL55" s="53" t="str">
        <f t="shared" si="7"/>
        <v/>
      </c>
    </row>
    <row r="56" spans="1:38" ht="28.5" x14ac:dyDescent="0.25">
      <c r="A56" s="59">
        <v>186334</v>
      </c>
      <c r="B56" s="60" t="s">
        <v>57</v>
      </c>
      <c r="C56" s="59">
        <v>845585</v>
      </c>
      <c r="D56" s="57">
        <v>44216</v>
      </c>
      <c r="E56" s="55"/>
      <c r="F56" s="57">
        <v>43963</v>
      </c>
      <c r="G56" s="55"/>
      <c r="H56" s="55">
        <f t="shared" si="8"/>
        <v>-812585</v>
      </c>
      <c r="I56" s="58">
        <f t="shared" si="9"/>
        <v>-680585</v>
      </c>
      <c r="J56" s="54"/>
      <c r="AD56">
        <v>186334</v>
      </c>
      <c r="AE56" s="35" t="str">
        <f t="shared" si="2"/>
        <v>09.04.2021 07:26:12</v>
      </c>
      <c r="AF56">
        <f t="shared" si="3"/>
        <v>-812585</v>
      </c>
      <c r="AG56">
        <f t="shared" si="4"/>
        <v>-680585</v>
      </c>
      <c r="AI56">
        <v>186334</v>
      </c>
      <c r="AJ56" s="35" t="str">
        <f t="shared" si="5"/>
        <v>09.04.2021 07:26:12</v>
      </c>
      <c r="AK56" s="53" t="str">
        <f t="shared" si="6"/>
        <v/>
      </c>
      <c r="AL56" s="53" t="str">
        <f t="shared" si="7"/>
        <v/>
      </c>
    </row>
    <row r="57" spans="1:38" ht="28.5" x14ac:dyDescent="0.25">
      <c r="A57" s="61">
        <v>186335</v>
      </c>
      <c r="B57" s="62" t="s">
        <v>78</v>
      </c>
      <c r="C57" s="61">
        <v>941744</v>
      </c>
      <c r="D57" s="57">
        <v>44215</v>
      </c>
      <c r="E57" s="55"/>
      <c r="F57" s="57">
        <v>44077</v>
      </c>
      <c r="G57" s="55"/>
      <c r="H57" s="55">
        <f t="shared" si="8"/>
        <v>-908744</v>
      </c>
      <c r="I57" s="58">
        <f t="shared" si="9"/>
        <v>-776744</v>
      </c>
      <c r="J57" s="54"/>
      <c r="AD57">
        <v>186335</v>
      </c>
      <c r="AE57" s="35" t="str">
        <f t="shared" si="2"/>
        <v>09.04.2021 07:37:22</v>
      </c>
      <c r="AF57">
        <f t="shared" si="3"/>
        <v>-908744</v>
      </c>
      <c r="AG57">
        <f t="shared" si="4"/>
        <v>-776744</v>
      </c>
      <c r="AI57">
        <v>186335</v>
      </c>
      <c r="AJ57" s="35" t="str">
        <f t="shared" si="5"/>
        <v>09.04.2021 07:37:22</v>
      </c>
      <c r="AK57" s="53" t="str">
        <f t="shared" si="6"/>
        <v/>
      </c>
      <c r="AL57" s="53" t="str">
        <f t="shared" si="7"/>
        <v/>
      </c>
    </row>
    <row r="58" spans="1:38" ht="28.5" x14ac:dyDescent="0.25">
      <c r="A58" s="59">
        <v>186336</v>
      </c>
      <c r="B58" s="60" t="s">
        <v>79</v>
      </c>
      <c r="C58" s="59">
        <v>996906</v>
      </c>
      <c r="D58" s="57">
        <v>44266</v>
      </c>
      <c r="E58" s="55"/>
      <c r="F58" s="57">
        <v>43945</v>
      </c>
      <c r="G58" s="55"/>
      <c r="H58" s="55">
        <f t="shared" si="8"/>
        <v>-963906</v>
      </c>
      <c r="I58" s="58">
        <f t="shared" si="9"/>
        <v>-831906</v>
      </c>
      <c r="J58" s="54"/>
      <c r="AD58">
        <v>186336</v>
      </c>
      <c r="AE58" s="35" t="str">
        <f t="shared" si="2"/>
        <v>09.04.2021 07:35:15</v>
      </c>
      <c r="AF58">
        <f t="shared" si="3"/>
        <v>-963906</v>
      </c>
      <c r="AG58">
        <f t="shared" si="4"/>
        <v>-831906</v>
      </c>
      <c r="AI58">
        <v>186336</v>
      </c>
      <c r="AJ58" s="35" t="str">
        <f t="shared" si="5"/>
        <v>09.04.2021 07:35:15</v>
      </c>
      <c r="AK58" s="53" t="str">
        <f t="shared" si="6"/>
        <v/>
      </c>
      <c r="AL58" s="53" t="str">
        <f t="shared" si="7"/>
        <v/>
      </c>
    </row>
    <row r="59" spans="1:38" ht="28.5" x14ac:dyDescent="0.25">
      <c r="A59" s="61">
        <v>186337</v>
      </c>
      <c r="B59" s="62" t="s">
        <v>80</v>
      </c>
      <c r="C59" s="61">
        <v>961654</v>
      </c>
      <c r="D59" s="57">
        <v>44235</v>
      </c>
      <c r="E59" s="55"/>
      <c r="F59" s="57">
        <v>43958</v>
      </c>
      <c r="G59" s="55"/>
      <c r="H59" s="55">
        <f t="shared" si="8"/>
        <v>-928654</v>
      </c>
      <c r="I59" s="58">
        <f t="shared" si="9"/>
        <v>-796654</v>
      </c>
      <c r="J59" s="54"/>
      <c r="AD59">
        <v>186337</v>
      </c>
      <c r="AE59" s="35" t="str">
        <f t="shared" si="2"/>
        <v>09.04.2021 07:37:33</v>
      </c>
      <c r="AF59">
        <f t="shared" si="3"/>
        <v>-928654</v>
      </c>
      <c r="AG59">
        <f t="shared" si="4"/>
        <v>-796654</v>
      </c>
      <c r="AI59">
        <v>186337</v>
      </c>
      <c r="AJ59" s="35" t="str">
        <f t="shared" si="5"/>
        <v>09.04.2021 07:37:33</v>
      </c>
      <c r="AK59" s="53" t="str">
        <f t="shared" si="6"/>
        <v/>
      </c>
      <c r="AL59" s="53" t="str">
        <f t="shared" si="7"/>
        <v/>
      </c>
    </row>
    <row r="60" spans="1:38" ht="28.5" x14ac:dyDescent="0.25">
      <c r="A60" s="59">
        <v>186338</v>
      </c>
      <c r="B60" s="60" t="s">
        <v>81</v>
      </c>
      <c r="C60" s="59">
        <v>697482</v>
      </c>
      <c r="D60" s="57">
        <v>44214</v>
      </c>
      <c r="E60" s="55"/>
      <c r="F60" s="57">
        <v>43640</v>
      </c>
      <c r="G60" s="55"/>
      <c r="H60" s="55">
        <f t="shared" si="8"/>
        <v>-664482</v>
      </c>
      <c r="I60" s="58">
        <f t="shared" si="9"/>
        <v>-532482</v>
      </c>
      <c r="J60" s="54"/>
      <c r="AD60">
        <v>186338</v>
      </c>
      <c r="AE60" s="35" t="str">
        <f t="shared" si="2"/>
        <v>09.04.2021 07:33:21</v>
      </c>
      <c r="AF60">
        <f t="shared" si="3"/>
        <v>-664482</v>
      </c>
      <c r="AG60">
        <f t="shared" si="4"/>
        <v>-532482</v>
      </c>
      <c r="AI60">
        <v>186338</v>
      </c>
      <c r="AJ60" s="35" t="str">
        <f t="shared" si="5"/>
        <v>09.04.2021 07:33:21</v>
      </c>
      <c r="AK60" s="53" t="str">
        <f t="shared" si="6"/>
        <v/>
      </c>
      <c r="AL60" s="53" t="str">
        <f t="shared" si="7"/>
        <v/>
      </c>
    </row>
    <row r="61" spans="1:38" ht="28.5" x14ac:dyDescent="0.25">
      <c r="A61" s="61">
        <v>186339</v>
      </c>
      <c r="B61" s="62" t="s">
        <v>40</v>
      </c>
      <c r="C61" s="61">
        <v>827294</v>
      </c>
      <c r="D61" s="57">
        <v>44231</v>
      </c>
      <c r="E61" s="55"/>
      <c r="F61" s="57">
        <v>44056</v>
      </c>
      <c r="G61" s="55"/>
      <c r="H61" s="55">
        <f t="shared" si="8"/>
        <v>-794294</v>
      </c>
      <c r="I61" s="58">
        <f t="shared" si="9"/>
        <v>-662294</v>
      </c>
      <c r="J61" s="54"/>
      <c r="AD61">
        <v>186339</v>
      </c>
      <c r="AE61" s="35" t="str">
        <f t="shared" si="2"/>
        <v>08.04.2021 21:36:54</v>
      </c>
      <c r="AF61">
        <f t="shared" si="3"/>
        <v>-794294</v>
      </c>
      <c r="AG61">
        <f t="shared" si="4"/>
        <v>-662294</v>
      </c>
      <c r="AI61">
        <v>186339</v>
      </c>
      <c r="AJ61" s="35" t="str">
        <f t="shared" si="5"/>
        <v>08.04.2021 21:36:54</v>
      </c>
      <c r="AK61" s="53" t="str">
        <f t="shared" si="6"/>
        <v/>
      </c>
      <c r="AL61" s="53" t="str">
        <f t="shared" si="7"/>
        <v/>
      </c>
    </row>
    <row r="62" spans="1:38" ht="28.5" x14ac:dyDescent="0.25">
      <c r="A62" s="59">
        <v>186340</v>
      </c>
      <c r="B62" s="60" t="s">
        <v>58</v>
      </c>
      <c r="C62" s="59">
        <v>765649</v>
      </c>
      <c r="D62" s="57">
        <v>44173</v>
      </c>
      <c r="E62" s="55"/>
      <c r="F62" s="57">
        <v>43790</v>
      </c>
      <c r="G62" s="55"/>
      <c r="H62" s="55">
        <f t="shared" si="8"/>
        <v>-732649</v>
      </c>
      <c r="I62" s="58">
        <f t="shared" si="9"/>
        <v>-600649</v>
      </c>
      <c r="J62" s="54"/>
      <c r="AD62">
        <v>186340</v>
      </c>
      <c r="AE62" s="35" t="str">
        <f t="shared" si="2"/>
        <v>08.04.2021 10:18:18</v>
      </c>
      <c r="AF62">
        <f t="shared" si="3"/>
        <v>-732649</v>
      </c>
      <c r="AG62">
        <f t="shared" si="4"/>
        <v>-600649</v>
      </c>
      <c r="AI62">
        <v>186340</v>
      </c>
      <c r="AJ62" s="35" t="str">
        <f t="shared" si="5"/>
        <v>08.04.2021 10:18:18</v>
      </c>
      <c r="AK62" s="53" t="str">
        <f t="shared" si="6"/>
        <v/>
      </c>
      <c r="AL62" s="53" t="str">
        <f t="shared" si="7"/>
        <v/>
      </c>
    </row>
    <row r="63" spans="1:38" ht="28.5" x14ac:dyDescent="0.25">
      <c r="A63" s="61">
        <v>186341</v>
      </c>
      <c r="B63" s="62" t="s">
        <v>59</v>
      </c>
      <c r="C63" s="61">
        <v>1196077</v>
      </c>
      <c r="D63" s="57">
        <v>44257</v>
      </c>
      <c r="E63" s="55"/>
      <c r="F63" s="57">
        <v>44257</v>
      </c>
      <c r="G63" s="55"/>
      <c r="H63" s="55">
        <f t="shared" si="8"/>
        <v>-1163077</v>
      </c>
      <c r="I63" s="58">
        <f t="shared" si="9"/>
        <v>-1031077</v>
      </c>
      <c r="J63" s="54"/>
      <c r="AD63">
        <v>186341</v>
      </c>
      <c r="AE63" s="35" t="str">
        <f t="shared" si="2"/>
        <v>08.04.2021 12:49:36</v>
      </c>
      <c r="AF63">
        <f t="shared" si="3"/>
        <v>-1163077</v>
      </c>
      <c r="AG63">
        <f t="shared" si="4"/>
        <v>-1031077</v>
      </c>
      <c r="AI63">
        <v>186341</v>
      </c>
      <c r="AJ63" s="35" t="str">
        <f t="shared" si="5"/>
        <v>08.04.2021 12:49:36</v>
      </c>
      <c r="AK63" s="53" t="str">
        <f t="shared" si="6"/>
        <v/>
      </c>
      <c r="AL63" s="53" t="str">
        <f t="shared" si="7"/>
        <v/>
      </c>
    </row>
    <row r="64" spans="1:38" ht="28.5" x14ac:dyDescent="0.25">
      <c r="A64" s="59">
        <v>186342</v>
      </c>
      <c r="B64" s="60" t="s">
        <v>60</v>
      </c>
      <c r="C64" s="59">
        <v>1295802</v>
      </c>
      <c r="D64" s="57">
        <v>44249</v>
      </c>
      <c r="E64" s="55"/>
      <c r="F64" s="57">
        <v>44111</v>
      </c>
      <c r="G64" s="55"/>
      <c r="H64" s="55">
        <f t="shared" si="8"/>
        <v>-1262802</v>
      </c>
      <c r="I64" s="58">
        <f t="shared" si="9"/>
        <v>-1130802</v>
      </c>
      <c r="J64" s="54"/>
      <c r="AD64">
        <v>186342</v>
      </c>
      <c r="AE64" s="35" t="str">
        <f t="shared" si="2"/>
        <v>08.04.2021 12:54:32</v>
      </c>
      <c r="AF64">
        <f t="shared" si="3"/>
        <v>-1262802</v>
      </c>
      <c r="AG64">
        <f t="shared" si="4"/>
        <v>-1130802</v>
      </c>
      <c r="AI64">
        <v>186342</v>
      </c>
      <c r="AJ64" s="35" t="str">
        <f t="shared" si="5"/>
        <v>08.04.2021 12:54:32</v>
      </c>
      <c r="AK64" s="53" t="str">
        <f t="shared" si="6"/>
        <v/>
      </c>
      <c r="AL64" s="53" t="str">
        <f t="shared" si="7"/>
        <v/>
      </c>
    </row>
    <row r="65" spans="1:38" ht="28.5" x14ac:dyDescent="0.25">
      <c r="A65" s="61">
        <v>186343</v>
      </c>
      <c r="B65" s="62" t="s">
        <v>41</v>
      </c>
      <c r="C65" s="61">
        <v>1297099</v>
      </c>
      <c r="D65" s="57">
        <v>44244</v>
      </c>
      <c r="E65" s="55"/>
      <c r="F65" s="57">
        <v>44043</v>
      </c>
      <c r="G65" s="55"/>
      <c r="H65" s="55">
        <f t="shared" si="8"/>
        <v>-1264099</v>
      </c>
      <c r="I65" s="58">
        <f t="shared" si="9"/>
        <v>-1132099</v>
      </c>
      <c r="J65" s="54"/>
      <c r="AD65">
        <v>186343</v>
      </c>
      <c r="AE65" s="35" t="str">
        <f t="shared" si="2"/>
        <v>09.04.2021 02:43:52</v>
      </c>
      <c r="AF65">
        <f t="shared" si="3"/>
        <v>-1264099</v>
      </c>
      <c r="AG65">
        <f t="shared" si="4"/>
        <v>-1132099</v>
      </c>
      <c r="AI65">
        <v>186343</v>
      </c>
      <c r="AJ65" s="35" t="str">
        <f t="shared" si="5"/>
        <v>09.04.2021 02:43:52</v>
      </c>
      <c r="AK65" s="53" t="str">
        <f t="shared" si="6"/>
        <v/>
      </c>
      <c r="AL65" s="53" t="str">
        <f t="shared" si="7"/>
        <v/>
      </c>
    </row>
    <row r="66" spans="1:38" ht="28.5" x14ac:dyDescent="0.25">
      <c r="A66" s="59">
        <v>186344</v>
      </c>
      <c r="B66" s="60" t="s">
        <v>82</v>
      </c>
      <c r="C66" s="59">
        <v>1146352</v>
      </c>
      <c r="D66" s="57">
        <v>44153</v>
      </c>
      <c r="E66" s="55"/>
      <c r="F66" s="57">
        <v>44098</v>
      </c>
      <c r="G66" s="55"/>
      <c r="H66" s="55">
        <f t="shared" si="8"/>
        <v>-1113352</v>
      </c>
      <c r="I66" s="58">
        <f t="shared" si="9"/>
        <v>-981352</v>
      </c>
      <c r="J66" s="54"/>
      <c r="AD66">
        <v>186344</v>
      </c>
      <c r="AE66" s="35" t="str">
        <f t="shared" si="2"/>
        <v>09.04.2021 07:32:28</v>
      </c>
      <c r="AF66">
        <f t="shared" si="3"/>
        <v>-1113352</v>
      </c>
      <c r="AG66">
        <f t="shared" si="4"/>
        <v>-981352</v>
      </c>
      <c r="AI66">
        <v>186344</v>
      </c>
      <c r="AJ66" s="35" t="str">
        <f t="shared" si="5"/>
        <v>09.04.2021 07:32:28</v>
      </c>
      <c r="AK66" s="53" t="str">
        <f t="shared" si="6"/>
        <v/>
      </c>
      <c r="AL66" s="53" t="str">
        <f t="shared" si="7"/>
        <v/>
      </c>
    </row>
    <row r="67" spans="1:38" ht="28.5" x14ac:dyDescent="0.25">
      <c r="A67" s="61">
        <v>186345</v>
      </c>
      <c r="B67" s="62" t="s">
        <v>83</v>
      </c>
      <c r="C67" s="61">
        <v>1249467</v>
      </c>
      <c r="D67" s="57">
        <v>44273</v>
      </c>
      <c r="E67" s="55"/>
      <c r="F67" s="57">
        <v>44222</v>
      </c>
      <c r="G67" s="55"/>
      <c r="H67" s="55">
        <f t="shared" si="8"/>
        <v>-1216467</v>
      </c>
      <c r="I67" s="58">
        <f t="shared" si="9"/>
        <v>-1084467</v>
      </c>
      <c r="J67" s="54"/>
      <c r="AD67">
        <v>186345</v>
      </c>
      <c r="AE67" s="35" t="str">
        <f t="shared" si="2"/>
        <v>09.04.2021 07:39:22</v>
      </c>
      <c r="AF67">
        <f t="shared" si="3"/>
        <v>-1216467</v>
      </c>
      <c r="AG67">
        <f t="shared" si="4"/>
        <v>-1084467</v>
      </c>
      <c r="AI67">
        <v>186345</v>
      </c>
      <c r="AJ67" s="35" t="str">
        <f t="shared" si="5"/>
        <v>09.04.2021 07:39:22</v>
      </c>
      <c r="AK67" s="53" t="str">
        <f t="shared" si="6"/>
        <v/>
      </c>
      <c r="AL67" s="53" t="str">
        <f t="shared" si="7"/>
        <v/>
      </c>
    </row>
    <row r="68" spans="1:38" x14ac:dyDescent="0.25">
      <c r="A68" s="63">
        <v>186307</v>
      </c>
      <c r="B68" s="64">
        <v>44287</v>
      </c>
      <c r="C68" s="63">
        <v>1420070</v>
      </c>
      <c r="D68" s="56">
        <v>44279</v>
      </c>
      <c r="E68" s="55">
        <v>1416395</v>
      </c>
      <c r="F68" s="56">
        <v>44035</v>
      </c>
      <c r="G68" s="58">
        <v>1313602</v>
      </c>
      <c r="H68" s="55">
        <f t="shared" si="8"/>
        <v>29325</v>
      </c>
      <c r="I68" s="58">
        <f t="shared" si="9"/>
        <v>58532</v>
      </c>
      <c r="J68" s="54"/>
      <c r="AD68">
        <v>186307</v>
      </c>
      <c r="AE68" s="35">
        <f>VLOOKUP(AD68,$A$4:$I$68,2,FALSE)</f>
        <v>44287</v>
      </c>
      <c r="AF68">
        <f>VLOOKUP(AD68,$A$4:$I$68,8,FALSE)</f>
        <v>29325</v>
      </c>
      <c r="AG68">
        <f>VLOOKUP(AD68,$A$4:$I$68,9,FALSE)</f>
        <v>58532</v>
      </c>
      <c r="AI68">
        <v>186307</v>
      </c>
      <c r="AJ68" s="35">
        <f>IF(AE68=0/1/1900,"",AE68)</f>
        <v>44287</v>
      </c>
      <c r="AK68" s="53">
        <f t="shared" si="6"/>
        <v>29325</v>
      </c>
      <c r="AL68" s="53">
        <f t="shared" si="7"/>
        <v>58532</v>
      </c>
    </row>
  </sheetData>
  <mergeCells count="1">
    <mergeCell ref="A1:I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54B2B-23CB-4574-B6B2-997BC27D4C15}">
  <sheetPr codeName="Feuil3"/>
  <dimension ref="A1:AA182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5" sqref="F25"/>
    </sheetView>
  </sheetViews>
  <sheetFormatPr baseColWidth="10" defaultRowHeight="15" x14ac:dyDescent="0.25"/>
  <cols>
    <col min="1" max="1" width="15.28515625" style="36" customWidth="1"/>
    <col min="2" max="2" width="20.42578125" style="36" customWidth="1"/>
    <col min="3" max="3" width="21.140625" style="36" customWidth="1"/>
    <col min="4" max="4" width="22.85546875" style="36" customWidth="1"/>
  </cols>
  <sheetData>
    <row r="1" spans="1:27" ht="15.75" thickBot="1" x14ac:dyDescent="0.3">
      <c r="A1" s="50" t="str">
        <f>'Onglet à remplir'!AI3</f>
        <v>Locomotive</v>
      </c>
      <c r="B1" s="48" t="str">
        <f>'Onglet à remplir'!AJ3</f>
        <v>Date dernier relevé</v>
      </c>
      <c r="C1" s="46" t="str">
        <f>'Onglet à remplir'!AK3</f>
        <v>Restant avant IS230</v>
      </c>
      <c r="D1" s="47" t="str">
        <f>'Onglet à remplir'!AL3</f>
        <v>Restant avant IS510</v>
      </c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</row>
    <row r="2" spans="1:27" x14ac:dyDescent="0.25">
      <c r="A2" s="51">
        <f>'Onglet à remplir'!AI4</f>
        <v>186161</v>
      </c>
      <c r="B2" s="40" t="str">
        <f>'Onglet à remplir'!AJ4</f>
        <v>09.04.2021 02:02:46</v>
      </c>
      <c r="C2" s="41">
        <f>'Onglet à remplir'!AK53</f>
        <v>4385</v>
      </c>
      <c r="D2" s="45">
        <f>'Onglet à remplir'!AL53</f>
        <v>48849</v>
      </c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</row>
    <row r="3" spans="1:27" x14ac:dyDescent="0.25">
      <c r="A3" s="51">
        <f>'Onglet à remplir'!AI5</f>
        <v>186162</v>
      </c>
      <c r="B3" s="39" t="str">
        <f>'Onglet à remplir'!AJ5</f>
        <v>09.04.2021 05:46:49</v>
      </c>
      <c r="C3" s="38">
        <f>'Onglet à remplir'!AK8</f>
        <v>5592</v>
      </c>
      <c r="D3" s="42">
        <f>'Onglet à remplir'!AL8</f>
        <v>110064</v>
      </c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</row>
    <row r="4" spans="1:27" x14ac:dyDescent="0.25">
      <c r="A4" s="51">
        <f>'Onglet à remplir'!AI6</f>
        <v>186163</v>
      </c>
      <c r="B4" s="39" t="str">
        <f>'Onglet à remplir'!AJ6</f>
        <v>09.04.2021 07:31:01</v>
      </c>
      <c r="C4" s="38">
        <f>'Onglet à remplir'!AK5</f>
        <v>12767</v>
      </c>
      <c r="D4" s="42">
        <f>'Onglet à remplir'!AL5</f>
        <v>97372</v>
      </c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</row>
    <row r="5" spans="1:27" x14ac:dyDescent="0.25">
      <c r="A5" s="51">
        <f>'Onglet à remplir'!AI7</f>
        <v>186164</v>
      </c>
      <c r="B5" s="39" t="str">
        <f>'Onglet à remplir'!AJ7</f>
        <v>08.04.2021 23:22:56</v>
      </c>
      <c r="C5" s="38">
        <f>'Onglet à remplir'!AK9</f>
        <v>14537</v>
      </c>
      <c r="D5" s="42">
        <f>'Onglet à remplir'!AL9</f>
        <v>4221</v>
      </c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</row>
    <row r="6" spans="1:27" x14ac:dyDescent="0.25">
      <c r="A6" s="51">
        <f>'Onglet à remplir'!AI8</f>
        <v>186165</v>
      </c>
      <c r="B6" s="39" t="str">
        <f>'Onglet à remplir'!AJ8</f>
        <v>07.04.2021 10:08:07</v>
      </c>
      <c r="C6" s="38">
        <f>'Onglet à remplir'!AK6</f>
        <v>25757</v>
      </c>
      <c r="D6" s="42">
        <f>'Onglet à remplir'!AL6</f>
        <v>70415</v>
      </c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</row>
    <row r="7" spans="1:27" x14ac:dyDescent="0.25">
      <c r="A7" s="51">
        <f>'Onglet à remplir'!AI9</f>
        <v>186166</v>
      </c>
      <c r="B7" s="39" t="str">
        <f>'Onglet à remplir'!AJ9</f>
        <v>26.03.2021 08:16:25</v>
      </c>
      <c r="C7" s="38">
        <f>'Onglet à remplir'!AK7</f>
        <v>25910</v>
      </c>
      <c r="D7" s="42">
        <f>'Onglet à remplir'!AL7</f>
        <v>129590</v>
      </c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</row>
    <row r="8" spans="1:27" x14ac:dyDescent="0.25">
      <c r="A8" s="51">
        <f>'Onglet à remplir'!AI10</f>
        <v>186167</v>
      </c>
      <c r="B8" s="39" t="str">
        <f>'Onglet à remplir'!AJ10</f>
        <v>09.04.2021 07:35:53</v>
      </c>
      <c r="C8" s="38">
        <f>'Onglet à remplir'!AK26</f>
        <v>28803</v>
      </c>
      <c r="D8" s="42">
        <f>'Onglet à remplir'!AL26</f>
        <v>160803</v>
      </c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</row>
    <row r="9" spans="1:27" x14ac:dyDescent="0.25">
      <c r="A9" s="51">
        <f>'Onglet à remplir'!AI11</f>
        <v>186168</v>
      </c>
      <c r="B9" s="39" t="str">
        <f>'Onglet à remplir'!AJ11</f>
        <v>09.04.2021 07:28:36</v>
      </c>
      <c r="C9" s="38">
        <f>'Onglet à remplir'!AK68</f>
        <v>29325</v>
      </c>
      <c r="D9" s="42">
        <f>'Onglet à remplir'!AL68</f>
        <v>58532</v>
      </c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</row>
    <row r="10" spans="1:27" x14ac:dyDescent="0.25">
      <c r="A10" s="51">
        <f>'Onglet à remplir'!AI12</f>
        <v>186169</v>
      </c>
      <c r="B10" s="39" t="str">
        <f>'Onglet à remplir'!AJ12</f>
        <v>09.04.2021 05:41:28</v>
      </c>
      <c r="C10" s="38">
        <f>'Onglet à remplir'!AK15</f>
        <v>50679</v>
      </c>
      <c r="D10" s="42">
        <f>'Onglet à remplir'!AL15</f>
        <v>113977</v>
      </c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</row>
    <row r="11" spans="1:27" x14ac:dyDescent="0.25">
      <c r="A11" s="51">
        <f>'Onglet à remplir'!AI13</f>
        <v>186170</v>
      </c>
      <c r="B11" s="39" t="str">
        <f>'Onglet à remplir'!AJ13</f>
        <v>09.04.2021 03:00:12</v>
      </c>
      <c r="C11" s="38" t="str">
        <f>'Onglet à remplir'!AK4</f>
        <v/>
      </c>
      <c r="D11" s="42">
        <f>'Onglet à remplir'!AL4</f>
        <v>133670</v>
      </c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</row>
    <row r="12" spans="1:27" x14ac:dyDescent="0.25">
      <c r="A12" s="51">
        <f>'Onglet à remplir'!AI14</f>
        <v>186171</v>
      </c>
      <c r="B12" s="39" t="str">
        <f>'Onglet à remplir'!AJ14</f>
        <v>08.04.2021 22:41:59</v>
      </c>
      <c r="C12" s="38" t="str">
        <f>'Onglet à remplir'!AK10</f>
        <v/>
      </c>
      <c r="D12" s="42" t="str">
        <f>'Onglet à remplir'!AL10</f>
        <v/>
      </c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</row>
    <row r="13" spans="1:27" x14ac:dyDescent="0.25">
      <c r="A13" s="51">
        <f>'Onglet à remplir'!AI15</f>
        <v>186172</v>
      </c>
      <c r="B13" s="39" t="str">
        <f>'Onglet à remplir'!AJ15</f>
        <v>30.01.2021 01:25:01</v>
      </c>
      <c r="C13" s="38" t="str">
        <f>'Onglet à remplir'!AK11</f>
        <v/>
      </c>
      <c r="D13" s="42" t="str">
        <f>'Onglet à remplir'!AL11</f>
        <v/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</row>
    <row r="14" spans="1:27" x14ac:dyDescent="0.25">
      <c r="A14" s="51">
        <f>'Onglet à remplir'!AI16</f>
        <v>186173</v>
      </c>
      <c r="B14" s="39" t="str">
        <f>'Onglet à remplir'!AJ16</f>
        <v>09.04.2021 06:49:03</v>
      </c>
      <c r="C14" s="38" t="str">
        <f>'Onglet à remplir'!AK12</f>
        <v/>
      </c>
      <c r="D14" s="42" t="str">
        <f>'Onglet à remplir'!AL12</f>
        <v/>
      </c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</row>
    <row r="15" spans="1:27" x14ac:dyDescent="0.25">
      <c r="A15" s="51">
        <f>'Onglet à remplir'!AI17</f>
        <v>186174</v>
      </c>
      <c r="B15" s="39" t="str">
        <f>'Onglet à remplir'!AJ17</f>
        <v>08.04.2021 13:41:20</v>
      </c>
      <c r="C15" s="38" t="str">
        <f>'Onglet à remplir'!AK13</f>
        <v/>
      </c>
      <c r="D15" s="42" t="str">
        <f>'Onglet à remplir'!AL13</f>
        <v/>
      </c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</row>
    <row r="16" spans="1:27" x14ac:dyDescent="0.25">
      <c r="A16" s="51">
        <f>'Onglet à remplir'!AI18</f>
        <v>186175</v>
      </c>
      <c r="B16" s="39" t="str">
        <f>'Onglet à remplir'!AJ18</f>
        <v>11.03.2021 07:48:37</v>
      </c>
      <c r="C16" s="38" t="str">
        <f>'Onglet à remplir'!AK14</f>
        <v/>
      </c>
      <c r="D16" s="42" t="str">
        <f>'Onglet à remplir'!AL14</f>
        <v/>
      </c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</row>
    <row r="17" spans="1:27" x14ac:dyDescent="0.25">
      <c r="A17" s="51">
        <f>'Onglet à remplir'!AI19</f>
        <v>186176</v>
      </c>
      <c r="B17" s="39" t="str">
        <f>'Onglet à remplir'!AJ19</f>
        <v>01.04.2021 10:03:45</v>
      </c>
      <c r="C17" s="38" t="str">
        <f>'Onglet à remplir'!AK16</f>
        <v/>
      </c>
      <c r="D17" s="42" t="str">
        <f>'Onglet à remplir'!AL16</f>
        <v/>
      </c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</row>
    <row r="18" spans="1:27" x14ac:dyDescent="0.25">
      <c r="A18" s="51">
        <f>'Onglet à remplir'!AI20</f>
        <v>186177</v>
      </c>
      <c r="B18" s="39" t="str">
        <f>'Onglet à remplir'!AJ20</f>
        <v>09.04.2021 07:57:09</v>
      </c>
      <c r="C18" s="38" t="str">
        <f>'Onglet à remplir'!AK17</f>
        <v/>
      </c>
      <c r="D18" s="42" t="str">
        <f>'Onglet à remplir'!AL17</f>
        <v/>
      </c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</row>
    <row r="19" spans="1:27" x14ac:dyDescent="0.25">
      <c r="A19" s="51">
        <f>'Onglet à remplir'!AI21</f>
        <v>186178</v>
      </c>
      <c r="B19" s="39" t="str">
        <f>'Onglet à remplir'!AJ21</f>
        <v>08.04.2021 13:39:15</v>
      </c>
      <c r="C19" s="38" t="str">
        <f>'Onglet à remplir'!AK18</f>
        <v/>
      </c>
      <c r="D19" s="42" t="str">
        <f>'Onglet à remplir'!AL18</f>
        <v/>
      </c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</row>
    <row r="20" spans="1:27" x14ac:dyDescent="0.25">
      <c r="A20" s="51">
        <f>'Onglet à remplir'!AI22</f>
        <v>186179</v>
      </c>
      <c r="B20" s="39" t="str">
        <f>'Onglet à remplir'!AJ22</f>
        <v>08.04.2021 06:16:50</v>
      </c>
      <c r="C20" s="38" t="str">
        <f>'Onglet à remplir'!AK19</f>
        <v/>
      </c>
      <c r="D20" s="42" t="str">
        <f>'Onglet à remplir'!AL19</f>
        <v/>
      </c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</row>
    <row r="21" spans="1:27" x14ac:dyDescent="0.25">
      <c r="A21" s="51">
        <f>'Onglet à remplir'!AI23</f>
        <v>186180</v>
      </c>
      <c r="B21" s="39" t="str">
        <f>'Onglet à remplir'!AJ23</f>
        <v>09.04.2021 07:34:19</v>
      </c>
      <c r="C21" s="38" t="str">
        <f>'Onglet à remplir'!AK20</f>
        <v/>
      </c>
      <c r="D21" s="42" t="str">
        <f>'Onglet à remplir'!AL20</f>
        <v/>
      </c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</row>
    <row r="22" spans="1:27" x14ac:dyDescent="0.25">
      <c r="A22" s="51">
        <f>'Onglet à remplir'!AI24</f>
        <v>186301</v>
      </c>
      <c r="B22" s="39" t="str">
        <f>'Onglet à remplir'!AJ24</f>
        <v>31.03.2021 10:24:44</v>
      </c>
      <c r="C22" s="38" t="str">
        <f>'Onglet à remplir'!AK21</f>
        <v/>
      </c>
      <c r="D22" s="42" t="str">
        <f>'Onglet à remplir'!AL21</f>
        <v/>
      </c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</row>
    <row r="23" spans="1:27" x14ac:dyDescent="0.25">
      <c r="A23" s="51">
        <f>'Onglet à remplir'!AI25</f>
        <v>186302</v>
      </c>
      <c r="B23" s="39" t="str">
        <f>'Onglet à remplir'!AJ25</f>
        <v>09.04.2021 07:31:18</v>
      </c>
      <c r="C23" s="38" t="str">
        <f>'Onglet à remplir'!AK22</f>
        <v/>
      </c>
      <c r="D23" s="42" t="str">
        <f>'Onglet à remplir'!AL22</f>
        <v/>
      </c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</row>
    <row r="24" spans="1:27" x14ac:dyDescent="0.25">
      <c r="A24" s="51">
        <f>'Onglet à remplir'!AI26</f>
        <v>186303</v>
      </c>
      <c r="B24" s="39" t="str">
        <f>'Onglet à remplir'!AJ26</f>
        <v>14.12.2020 11:52:21</v>
      </c>
      <c r="C24" s="38" t="str">
        <f>'Onglet à remplir'!AK23</f>
        <v/>
      </c>
      <c r="D24" s="42" t="str">
        <f>'Onglet à remplir'!AL23</f>
        <v/>
      </c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</row>
    <row r="25" spans="1:27" x14ac:dyDescent="0.25">
      <c r="A25" s="51">
        <f>'Onglet à remplir'!AI27</f>
        <v>186304</v>
      </c>
      <c r="B25" s="39" t="str">
        <f>'Onglet à remplir'!AJ27</f>
        <v>08.04.2021 00:12:06</v>
      </c>
      <c r="C25" s="38" t="str">
        <f>'Onglet à remplir'!AK24</f>
        <v/>
      </c>
      <c r="D25" s="42" t="str">
        <f>'Onglet à remplir'!AL24</f>
        <v/>
      </c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</row>
    <row r="26" spans="1:27" x14ac:dyDescent="0.25">
      <c r="A26" s="51">
        <f>'Onglet à remplir'!AI28</f>
        <v>186305</v>
      </c>
      <c r="B26" s="39" t="str">
        <f>'Onglet à remplir'!AJ28</f>
        <v>09.04.2021 01:11:23</v>
      </c>
      <c r="C26" s="38" t="str">
        <f>'Onglet à remplir'!AK25</f>
        <v/>
      </c>
      <c r="D26" s="42" t="str">
        <f>'Onglet à remplir'!AL25</f>
        <v/>
      </c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</row>
    <row r="27" spans="1:27" x14ac:dyDescent="0.25">
      <c r="A27" s="51">
        <f>'Onglet à remplir'!AI29</f>
        <v>186306</v>
      </c>
      <c r="B27" s="39" t="str">
        <f>'Onglet à remplir'!AJ29</f>
        <v>08.04.2021 22:40:33</v>
      </c>
      <c r="C27" s="38" t="str">
        <f>'Onglet à remplir'!AK27</f>
        <v/>
      </c>
      <c r="D27" s="42" t="str">
        <f>'Onglet à remplir'!AL27</f>
        <v/>
      </c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</row>
    <row r="28" spans="1:27" x14ac:dyDescent="0.25">
      <c r="A28" s="51">
        <f>'Onglet à remplir'!AI68</f>
        <v>186307</v>
      </c>
      <c r="B28" s="39">
        <f>'Onglet à remplir'!AJ68</f>
        <v>44287</v>
      </c>
      <c r="C28" s="38" t="str">
        <f>'Onglet à remplir'!AK28</f>
        <v/>
      </c>
      <c r="D28" s="42" t="str">
        <f>'Onglet à remplir'!AL28</f>
        <v/>
      </c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</row>
    <row r="29" spans="1:27" x14ac:dyDescent="0.25">
      <c r="A29" s="51">
        <f>'Onglet à remplir'!AI30</f>
        <v>186308</v>
      </c>
      <c r="B29" s="39" t="str">
        <f>'Onglet à remplir'!AJ30</f>
        <v>09.04.2021 06:34:41</v>
      </c>
      <c r="C29" s="38" t="str">
        <f>'Onglet à remplir'!AK29</f>
        <v/>
      </c>
      <c r="D29" s="42" t="str">
        <f>'Onglet à remplir'!AL29</f>
        <v/>
      </c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</row>
    <row r="30" spans="1:27" x14ac:dyDescent="0.25">
      <c r="A30" s="51">
        <f>'Onglet à remplir'!AI31</f>
        <v>186309</v>
      </c>
      <c r="B30" s="39" t="str">
        <f>'Onglet à remplir'!AJ31</f>
        <v>09.04.2021 07:35:10</v>
      </c>
      <c r="C30" s="38" t="str">
        <f>'Onglet à remplir'!AK30</f>
        <v/>
      </c>
      <c r="D30" s="42" t="str">
        <f>'Onglet à remplir'!AL30</f>
        <v/>
      </c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</row>
    <row r="31" spans="1:27" x14ac:dyDescent="0.25">
      <c r="A31" s="51">
        <f>'Onglet à remplir'!AI32</f>
        <v>186310</v>
      </c>
      <c r="B31" s="39" t="str">
        <f>'Onglet à remplir'!AJ32</f>
        <v>09.04.2021 07:37:19</v>
      </c>
      <c r="C31" s="38" t="str">
        <f>'Onglet à remplir'!AK31</f>
        <v/>
      </c>
      <c r="D31" s="42" t="str">
        <f>'Onglet à remplir'!AL31</f>
        <v/>
      </c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</row>
    <row r="32" spans="1:27" x14ac:dyDescent="0.25">
      <c r="A32" s="51">
        <f>'Onglet à remplir'!AI33</f>
        <v>186311</v>
      </c>
      <c r="B32" s="39" t="str">
        <f>'Onglet à remplir'!AJ33</f>
        <v>09.04.2021 07:37:20</v>
      </c>
      <c r="C32" s="38" t="str">
        <f>'Onglet à remplir'!AK32</f>
        <v/>
      </c>
      <c r="D32" s="42" t="str">
        <f>'Onglet à remplir'!AL32</f>
        <v/>
      </c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</row>
    <row r="33" spans="1:27" x14ac:dyDescent="0.25">
      <c r="A33" s="51">
        <f>'Onglet à remplir'!AI34</f>
        <v>186312</v>
      </c>
      <c r="B33" s="39" t="str">
        <f>'Onglet à remplir'!AJ34</f>
        <v>05.04.2021 01:24:16</v>
      </c>
      <c r="C33" s="38" t="str">
        <f>'Onglet à remplir'!AK33</f>
        <v/>
      </c>
      <c r="D33" s="42" t="str">
        <f>'Onglet à remplir'!AL33</f>
        <v/>
      </c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</row>
    <row r="34" spans="1:27" x14ac:dyDescent="0.25">
      <c r="A34" s="51">
        <f>'Onglet à remplir'!AI35</f>
        <v>186313</v>
      </c>
      <c r="B34" s="39" t="str">
        <f>'Onglet à remplir'!AJ35</f>
        <v>08.04.2021 11:09:14</v>
      </c>
      <c r="C34" s="38" t="str">
        <f>'Onglet à remplir'!AK34</f>
        <v/>
      </c>
      <c r="D34" s="42" t="str">
        <f>'Onglet à remplir'!AL34</f>
        <v/>
      </c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</row>
    <row r="35" spans="1:27" x14ac:dyDescent="0.25">
      <c r="A35" s="51">
        <f>'Onglet à remplir'!AI36</f>
        <v>186314</v>
      </c>
      <c r="B35" s="39" t="str">
        <f>'Onglet à remplir'!AJ36</f>
        <v>09.04.2021 07:33:34</v>
      </c>
      <c r="C35" s="38" t="str">
        <f>'Onglet à remplir'!AK35</f>
        <v/>
      </c>
      <c r="D35" s="42" t="str">
        <f>'Onglet à remplir'!AL35</f>
        <v/>
      </c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</row>
    <row r="36" spans="1:27" x14ac:dyDescent="0.25">
      <c r="A36" s="51">
        <f>'Onglet à remplir'!AI37</f>
        <v>186315</v>
      </c>
      <c r="B36" s="39" t="str">
        <f>'Onglet à remplir'!AJ37</f>
        <v>09.04.2021 07:38:04</v>
      </c>
      <c r="C36" s="38" t="str">
        <f>'Onglet à remplir'!AK36</f>
        <v/>
      </c>
      <c r="D36" s="42" t="str">
        <f>'Onglet à remplir'!AL36</f>
        <v/>
      </c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</row>
    <row r="37" spans="1:27" x14ac:dyDescent="0.25">
      <c r="A37" s="51">
        <f>'Onglet à remplir'!AI38</f>
        <v>186316</v>
      </c>
      <c r="B37" s="39" t="str">
        <f>'Onglet à remplir'!AJ38</f>
        <v>08.04.2021 13:19:38</v>
      </c>
      <c r="C37" s="38" t="str">
        <f>'Onglet à remplir'!AK37</f>
        <v/>
      </c>
      <c r="D37" s="42" t="str">
        <f>'Onglet à remplir'!AL37</f>
        <v/>
      </c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</row>
    <row r="38" spans="1:27" x14ac:dyDescent="0.25">
      <c r="A38" s="51">
        <f>'Onglet à remplir'!AI39</f>
        <v>186317</v>
      </c>
      <c r="B38" s="39" t="str">
        <f>'Onglet à remplir'!AJ39</f>
        <v>08.04.2021 23:27:36</v>
      </c>
      <c r="C38" s="38" t="str">
        <f>'Onglet à remplir'!AK38</f>
        <v/>
      </c>
      <c r="D38" s="42" t="str">
        <f>'Onglet à remplir'!AL38</f>
        <v/>
      </c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</row>
    <row r="39" spans="1:27" x14ac:dyDescent="0.25">
      <c r="A39" s="51">
        <f>'Onglet à remplir'!AI40</f>
        <v>186318</v>
      </c>
      <c r="B39" s="39" t="str">
        <f>'Onglet à remplir'!AJ40</f>
        <v>09.04.2021 07:34:25</v>
      </c>
      <c r="C39" s="38" t="str">
        <f>'Onglet à remplir'!AK39</f>
        <v/>
      </c>
      <c r="D39" s="42" t="str">
        <f>'Onglet à remplir'!AL39</f>
        <v/>
      </c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</row>
    <row r="40" spans="1:27" x14ac:dyDescent="0.25">
      <c r="A40" s="51">
        <f>'Onglet à remplir'!AI41</f>
        <v>186319</v>
      </c>
      <c r="B40" s="39" t="str">
        <f>'Onglet à remplir'!AJ41</f>
        <v>09.04.2021 02:44:22</v>
      </c>
      <c r="C40" s="38" t="str">
        <f>'Onglet à remplir'!AK40</f>
        <v/>
      </c>
      <c r="D40" s="42" t="str">
        <f>'Onglet à remplir'!AL40</f>
        <v/>
      </c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</row>
    <row r="41" spans="1:27" x14ac:dyDescent="0.25">
      <c r="A41" s="51">
        <f>'Onglet à remplir'!AI42</f>
        <v>186320</v>
      </c>
      <c r="B41" s="39" t="str">
        <f>'Onglet à remplir'!AJ42</f>
        <v>09.04.2021 07:32:01</v>
      </c>
      <c r="C41" s="38" t="str">
        <f>'Onglet à remplir'!AK41</f>
        <v/>
      </c>
      <c r="D41" s="42" t="str">
        <f>'Onglet à remplir'!AL41</f>
        <v/>
      </c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</row>
    <row r="42" spans="1:27" x14ac:dyDescent="0.25">
      <c r="A42" s="51">
        <f>'Onglet à remplir'!AI43</f>
        <v>186321</v>
      </c>
      <c r="B42" s="39" t="str">
        <f>'Onglet à remplir'!AJ43</f>
        <v>08.04.2021 08:56:17</v>
      </c>
      <c r="C42" s="38" t="str">
        <f>'Onglet à remplir'!AK42</f>
        <v/>
      </c>
      <c r="D42" s="42" t="str">
        <f>'Onglet à remplir'!AL42</f>
        <v/>
      </c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</row>
    <row r="43" spans="1:27" x14ac:dyDescent="0.25">
      <c r="A43" s="51">
        <f>'Onglet à remplir'!AI44</f>
        <v>186322</v>
      </c>
      <c r="B43" s="39" t="str">
        <f>'Onglet à remplir'!AJ44</f>
        <v>09.04.2021 07:31:29</v>
      </c>
      <c r="C43" s="38" t="str">
        <f>'Onglet à remplir'!AK43</f>
        <v/>
      </c>
      <c r="D43" s="42" t="str">
        <f>'Onglet à remplir'!AL43</f>
        <v/>
      </c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</row>
    <row r="44" spans="1:27" x14ac:dyDescent="0.25">
      <c r="A44" s="51">
        <f>'Onglet à remplir'!AI45</f>
        <v>186323</v>
      </c>
      <c r="B44" s="39" t="str">
        <f>'Onglet à remplir'!AJ45</f>
        <v>09.04.2021 01:44:28</v>
      </c>
      <c r="C44" s="38" t="str">
        <f>'Onglet à remplir'!AK44</f>
        <v/>
      </c>
      <c r="D44" s="42" t="str">
        <f>'Onglet à remplir'!AL44</f>
        <v/>
      </c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</row>
    <row r="45" spans="1:27" x14ac:dyDescent="0.25">
      <c r="A45" s="51">
        <f>'Onglet à remplir'!AI46</f>
        <v>186324</v>
      </c>
      <c r="B45" s="39" t="str">
        <f>'Onglet à remplir'!AJ46</f>
        <v>08.04.2021 11:19:05</v>
      </c>
      <c r="C45" s="38" t="str">
        <f>'Onglet à remplir'!AK45</f>
        <v/>
      </c>
      <c r="D45" s="42" t="str">
        <f>'Onglet à remplir'!AL45</f>
        <v/>
      </c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</row>
    <row r="46" spans="1:27" x14ac:dyDescent="0.25">
      <c r="A46" s="51">
        <f>'Onglet à remplir'!AI47</f>
        <v>186325</v>
      </c>
      <c r="B46" s="39" t="str">
        <f>'Onglet à remplir'!AJ47</f>
        <v>09.04.2021 07:28:28</v>
      </c>
      <c r="C46" s="38" t="str">
        <f>'Onglet à remplir'!AK46</f>
        <v/>
      </c>
      <c r="D46" s="42" t="str">
        <f>'Onglet à remplir'!AL46</f>
        <v/>
      </c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</row>
    <row r="47" spans="1:27" x14ac:dyDescent="0.25">
      <c r="A47" s="51">
        <f>'Onglet à remplir'!AI48</f>
        <v>186326</v>
      </c>
      <c r="B47" s="39" t="str">
        <f>'Onglet à remplir'!AJ48</f>
        <v>08.04.2021 14:13:02</v>
      </c>
      <c r="C47" s="38" t="str">
        <f>'Onglet à remplir'!AK47</f>
        <v/>
      </c>
      <c r="D47" s="42" t="str">
        <f>'Onglet à remplir'!AL47</f>
        <v/>
      </c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</row>
    <row r="48" spans="1:27" x14ac:dyDescent="0.25">
      <c r="A48" s="51">
        <f>'Onglet à remplir'!AI49</f>
        <v>186327</v>
      </c>
      <c r="B48" s="39" t="str">
        <f>'Onglet à remplir'!AJ49</f>
        <v>08.04.2021 15:07:59</v>
      </c>
      <c r="C48" s="38" t="str">
        <f>'Onglet à remplir'!AK48</f>
        <v/>
      </c>
      <c r="D48" s="42" t="str">
        <f>'Onglet à remplir'!AL48</f>
        <v/>
      </c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</row>
    <row r="49" spans="1:27" x14ac:dyDescent="0.25">
      <c r="A49" s="51">
        <f>'Onglet à remplir'!AI50</f>
        <v>186328</v>
      </c>
      <c r="B49" s="39" t="str">
        <f>'Onglet à remplir'!AJ50</f>
        <v>09.04.2021 07:27:50</v>
      </c>
      <c r="C49" s="38" t="str">
        <f>'Onglet à remplir'!AK49</f>
        <v/>
      </c>
      <c r="D49" s="42" t="str">
        <f>'Onglet à remplir'!AL49</f>
        <v/>
      </c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</row>
    <row r="50" spans="1:27" x14ac:dyDescent="0.25">
      <c r="A50" s="51">
        <f>'Onglet à remplir'!AI51</f>
        <v>186329</v>
      </c>
      <c r="B50" s="39" t="str">
        <f>'Onglet à remplir'!AJ51</f>
        <v>09.04.2021 07:28:25</v>
      </c>
      <c r="C50" s="38" t="str">
        <f>'Onglet à remplir'!AK50</f>
        <v/>
      </c>
      <c r="D50" s="42" t="str">
        <f>'Onglet à remplir'!AL50</f>
        <v/>
      </c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</row>
    <row r="51" spans="1:27" x14ac:dyDescent="0.25">
      <c r="A51" s="51">
        <f>'Onglet à remplir'!AI52</f>
        <v>186330</v>
      </c>
      <c r="B51" s="39" t="str">
        <f>'Onglet à remplir'!AJ52</f>
        <v>09.04.2021 07:34:39</v>
      </c>
      <c r="C51" s="38" t="str">
        <f>'Onglet à remplir'!AK51</f>
        <v/>
      </c>
      <c r="D51" s="42" t="str">
        <f>'Onglet à remplir'!AL51</f>
        <v/>
      </c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</row>
    <row r="52" spans="1:27" x14ac:dyDescent="0.25">
      <c r="A52" s="51">
        <f>'Onglet à remplir'!AI53</f>
        <v>186331</v>
      </c>
      <c r="B52" s="39" t="str">
        <f>'Onglet à remplir'!AJ53</f>
        <v>09.04.2021 07:34:37</v>
      </c>
      <c r="C52" s="38" t="str">
        <f>'Onglet à remplir'!AK52</f>
        <v/>
      </c>
      <c r="D52" s="42" t="str">
        <f>'Onglet à remplir'!AL52</f>
        <v/>
      </c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</row>
    <row r="53" spans="1:27" x14ac:dyDescent="0.25">
      <c r="A53" s="51">
        <f>'Onglet à remplir'!AI54</f>
        <v>186332</v>
      </c>
      <c r="B53" s="39" t="str">
        <f>'Onglet à remplir'!AJ54</f>
        <v>08.04.2021 11:40:23</v>
      </c>
      <c r="C53" s="38" t="str">
        <f>'Onglet à remplir'!AK54</f>
        <v/>
      </c>
      <c r="D53" s="42" t="str">
        <f>'Onglet à remplir'!AL54</f>
        <v/>
      </c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</row>
    <row r="54" spans="1:27" x14ac:dyDescent="0.25">
      <c r="A54" s="51">
        <f>'Onglet à remplir'!AI55</f>
        <v>186333</v>
      </c>
      <c r="B54" s="39" t="str">
        <f>'Onglet à remplir'!AJ55</f>
        <v>08.04.2021 16:09:05</v>
      </c>
      <c r="C54" s="38" t="str">
        <f>'Onglet à remplir'!AK55</f>
        <v/>
      </c>
      <c r="D54" s="42" t="str">
        <f>'Onglet à remplir'!AL55</f>
        <v/>
      </c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</row>
    <row r="55" spans="1:27" x14ac:dyDescent="0.25">
      <c r="A55" s="51">
        <f>'Onglet à remplir'!AI56</f>
        <v>186334</v>
      </c>
      <c r="B55" s="39" t="str">
        <f>'Onglet à remplir'!AJ56</f>
        <v>09.04.2021 07:26:12</v>
      </c>
      <c r="C55" s="38" t="str">
        <f>'Onglet à remplir'!AK56</f>
        <v/>
      </c>
      <c r="D55" s="42" t="str">
        <f>'Onglet à remplir'!AL56</f>
        <v/>
      </c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</row>
    <row r="56" spans="1:27" x14ac:dyDescent="0.25">
      <c r="A56" s="51">
        <f>'Onglet à remplir'!AI57</f>
        <v>186335</v>
      </c>
      <c r="B56" s="39" t="str">
        <f>'Onglet à remplir'!AJ57</f>
        <v>09.04.2021 07:37:22</v>
      </c>
      <c r="C56" s="38" t="str">
        <f>'Onglet à remplir'!AK57</f>
        <v/>
      </c>
      <c r="D56" s="42" t="str">
        <f>'Onglet à remplir'!AL57</f>
        <v/>
      </c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</row>
    <row r="57" spans="1:27" x14ac:dyDescent="0.25">
      <c r="A57" s="51">
        <f>'Onglet à remplir'!AI58</f>
        <v>186336</v>
      </c>
      <c r="B57" s="39" t="str">
        <f>'Onglet à remplir'!AJ58</f>
        <v>09.04.2021 07:35:15</v>
      </c>
      <c r="C57" s="38" t="str">
        <f>'Onglet à remplir'!AK58</f>
        <v/>
      </c>
      <c r="D57" s="42" t="str">
        <f>'Onglet à remplir'!AL58</f>
        <v/>
      </c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</row>
    <row r="58" spans="1:27" x14ac:dyDescent="0.25">
      <c r="A58" s="51">
        <f>'Onglet à remplir'!AI59</f>
        <v>186337</v>
      </c>
      <c r="B58" s="39" t="str">
        <f>'Onglet à remplir'!AJ59</f>
        <v>09.04.2021 07:37:33</v>
      </c>
      <c r="C58" s="38" t="str">
        <f>'Onglet à remplir'!AK59</f>
        <v/>
      </c>
      <c r="D58" s="42" t="str">
        <f>'Onglet à remplir'!AL59</f>
        <v/>
      </c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</row>
    <row r="59" spans="1:27" x14ac:dyDescent="0.25">
      <c r="A59" s="51">
        <f>'Onglet à remplir'!AI60</f>
        <v>186338</v>
      </c>
      <c r="B59" s="39" t="str">
        <f>'Onglet à remplir'!AJ60</f>
        <v>09.04.2021 07:33:21</v>
      </c>
      <c r="C59" s="38" t="str">
        <f>'Onglet à remplir'!AK60</f>
        <v/>
      </c>
      <c r="D59" s="42" t="str">
        <f>'Onglet à remplir'!AL60</f>
        <v/>
      </c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</row>
    <row r="60" spans="1:27" x14ac:dyDescent="0.25">
      <c r="A60" s="51">
        <f>'Onglet à remplir'!AI61</f>
        <v>186339</v>
      </c>
      <c r="B60" s="39" t="str">
        <f>'Onglet à remplir'!AJ61</f>
        <v>08.04.2021 21:36:54</v>
      </c>
      <c r="C60" s="38" t="str">
        <f>'Onglet à remplir'!AK61</f>
        <v/>
      </c>
      <c r="D60" s="42" t="str">
        <f>'Onglet à remplir'!AL61</f>
        <v/>
      </c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</row>
    <row r="61" spans="1:27" x14ac:dyDescent="0.25">
      <c r="A61" s="51">
        <f>'Onglet à remplir'!AI62</f>
        <v>186340</v>
      </c>
      <c r="B61" s="39" t="str">
        <f>'Onglet à remplir'!AJ62</f>
        <v>08.04.2021 10:18:18</v>
      </c>
      <c r="C61" s="38" t="str">
        <f>'Onglet à remplir'!AK62</f>
        <v/>
      </c>
      <c r="D61" s="42" t="str">
        <f>'Onglet à remplir'!AL62</f>
        <v/>
      </c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</row>
    <row r="62" spans="1:27" x14ac:dyDescent="0.25">
      <c r="A62" s="51">
        <f>'Onglet à remplir'!AI63</f>
        <v>186341</v>
      </c>
      <c r="B62" s="39" t="str">
        <f>'Onglet à remplir'!AJ63</f>
        <v>08.04.2021 12:49:36</v>
      </c>
      <c r="C62" s="38" t="str">
        <f>'Onglet à remplir'!AK63</f>
        <v/>
      </c>
      <c r="D62" s="42" t="str">
        <f>'Onglet à remplir'!AL63</f>
        <v/>
      </c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</row>
    <row r="63" spans="1:27" x14ac:dyDescent="0.25">
      <c r="A63" s="51">
        <f>'Onglet à remplir'!AI64</f>
        <v>186342</v>
      </c>
      <c r="B63" s="39" t="str">
        <f>'Onglet à remplir'!AJ64</f>
        <v>08.04.2021 12:54:32</v>
      </c>
      <c r="C63" s="38" t="str">
        <f>'Onglet à remplir'!AK64</f>
        <v/>
      </c>
      <c r="D63" s="42" t="str">
        <f>'Onglet à remplir'!AL64</f>
        <v/>
      </c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</row>
    <row r="64" spans="1:27" x14ac:dyDescent="0.25">
      <c r="A64" s="51">
        <f>'Onglet à remplir'!AI65</f>
        <v>186343</v>
      </c>
      <c r="B64" s="39" t="str">
        <f>'Onglet à remplir'!AJ65</f>
        <v>09.04.2021 02:43:52</v>
      </c>
      <c r="C64" s="38" t="str">
        <f>'Onglet à remplir'!AK65</f>
        <v/>
      </c>
      <c r="D64" s="42" t="str">
        <f>'Onglet à remplir'!AL65</f>
        <v/>
      </c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</row>
    <row r="65" spans="1:27" x14ac:dyDescent="0.25">
      <c r="A65" s="51">
        <f>'Onglet à remplir'!AI66</f>
        <v>186344</v>
      </c>
      <c r="B65" s="39" t="str">
        <f>'Onglet à remplir'!AJ66</f>
        <v>09.04.2021 07:32:28</v>
      </c>
      <c r="C65" s="38" t="str">
        <f>'Onglet à remplir'!AK66</f>
        <v/>
      </c>
      <c r="D65" s="42" t="str">
        <f>'Onglet à remplir'!AL66</f>
        <v/>
      </c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</row>
    <row r="66" spans="1:27" ht="15.75" thickBot="1" x14ac:dyDescent="0.3">
      <c r="A66" s="52">
        <f>'Onglet à remplir'!AI67</f>
        <v>186345</v>
      </c>
      <c r="B66" s="49" t="str">
        <f>'Onglet à remplir'!AJ67</f>
        <v>09.04.2021 07:39:22</v>
      </c>
      <c r="C66" s="43" t="str">
        <f>'Onglet à remplir'!AK67</f>
        <v/>
      </c>
      <c r="D66" s="44" t="str">
        <f>'Onglet à remplir'!AL67</f>
        <v/>
      </c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</row>
    <row r="67" spans="1:27" x14ac:dyDescent="0.25">
      <c r="A67" s="65"/>
      <c r="B67" s="65"/>
      <c r="C67" s="65"/>
      <c r="D67" s="65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</row>
    <row r="68" spans="1:27" x14ac:dyDescent="0.25">
      <c r="A68" s="65"/>
      <c r="B68" s="65"/>
      <c r="C68" s="65"/>
      <c r="D68" s="65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</row>
    <row r="69" spans="1:27" x14ac:dyDescent="0.25">
      <c r="A69" s="65"/>
      <c r="B69" s="65"/>
      <c r="C69" s="65"/>
      <c r="D69" s="65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</row>
    <row r="70" spans="1:27" x14ac:dyDescent="0.25">
      <c r="A70" s="65"/>
      <c r="B70" s="65"/>
      <c r="C70" s="65"/>
      <c r="D70" s="65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</row>
    <row r="71" spans="1:27" x14ac:dyDescent="0.25">
      <c r="A71" s="65"/>
      <c r="B71" s="65"/>
      <c r="C71" s="65"/>
      <c r="D71" s="65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</row>
    <row r="72" spans="1:27" x14ac:dyDescent="0.25">
      <c r="A72" s="65"/>
      <c r="B72" s="65"/>
      <c r="C72" s="65"/>
      <c r="D72" s="65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</row>
    <row r="73" spans="1:27" x14ac:dyDescent="0.25">
      <c r="A73" s="65"/>
      <c r="B73" s="65"/>
      <c r="C73" s="65"/>
      <c r="D73" s="65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</row>
    <row r="74" spans="1:27" x14ac:dyDescent="0.25">
      <c r="A74" s="65"/>
      <c r="B74" s="65"/>
      <c r="C74" s="65"/>
      <c r="D74" s="65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</row>
    <row r="75" spans="1:27" x14ac:dyDescent="0.25">
      <c r="A75" s="65"/>
      <c r="B75" s="65"/>
      <c r="C75" s="65"/>
      <c r="D75" s="65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</row>
    <row r="76" spans="1:27" x14ac:dyDescent="0.25">
      <c r="A76" s="65"/>
      <c r="B76" s="65"/>
      <c r="C76" s="65"/>
      <c r="D76" s="65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</row>
    <row r="77" spans="1:27" x14ac:dyDescent="0.25">
      <c r="A77" s="65"/>
      <c r="B77" s="65"/>
      <c r="C77" s="65"/>
      <c r="D77" s="65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</row>
    <row r="78" spans="1:27" x14ac:dyDescent="0.25">
      <c r="A78" s="65"/>
      <c r="B78" s="65"/>
      <c r="C78" s="65"/>
      <c r="D78" s="65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</row>
    <row r="79" spans="1:27" x14ac:dyDescent="0.25">
      <c r="A79" s="65"/>
      <c r="B79" s="65"/>
      <c r="C79" s="65"/>
      <c r="D79" s="65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</row>
    <row r="80" spans="1:27" x14ac:dyDescent="0.25">
      <c r="A80" s="65"/>
      <c r="B80" s="65"/>
      <c r="C80" s="65"/>
      <c r="D80" s="65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</row>
    <row r="81" spans="1:27" x14ac:dyDescent="0.25">
      <c r="A81" s="65"/>
      <c r="B81" s="65"/>
      <c r="C81" s="65"/>
      <c r="D81" s="65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</row>
    <row r="82" spans="1:27" x14ac:dyDescent="0.25">
      <c r="A82" s="65"/>
      <c r="B82" s="65"/>
      <c r="C82" s="65"/>
      <c r="D82" s="65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</row>
    <row r="83" spans="1:27" x14ac:dyDescent="0.25">
      <c r="A83" s="65"/>
      <c r="B83" s="65"/>
      <c r="C83" s="65"/>
      <c r="D83" s="65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</row>
    <row r="84" spans="1:27" x14ac:dyDescent="0.25">
      <c r="A84" s="65"/>
      <c r="B84" s="65"/>
      <c r="C84" s="65"/>
      <c r="D84" s="65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</row>
    <row r="85" spans="1:27" x14ac:dyDescent="0.25">
      <c r="A85" s="65"/>
      <c r="B85" s="65"/>
      <c r="C85" s="65"/>
      <c r="D85" s="65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</row>
    <row r="86" spans="1:27" x14ac:dyDescent="0.25">
      <c r="A86" s="65"/>
      <c r="B86" s="65"/>
      <c r="C86" s="65"/>
      <c r="D86" s="65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</row>
    <row r="87" spans="1:27" x14ac:dyDescent="0.25">
      <c r="A87" s="65"/>
      <c r="B87" s="65"/>
      <c r="C87" s="65"/>
      <c r="D87" s="65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</row>
    <row r="88" spans="1:27" x14ac:dyDescent="0.25">
      <c r="A88" s="65"/>
      <c r="B88" s="65"/>
      <c r="C88" s="65"/>
      <c r="D88" s="65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</row>
    <row r="89" spans="1:27" x14ac:dyDescent="0.25">
      <c r="A89" s="65"/>
      <c r="B89" s="65"/>
      <c r="C89" s="65"/>
      <c r="D89" s="65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</row>
    <row r="90" spans="1:27" x14ac:dyDescent="0.25">
      <c r="A90" s="65"/>
      <c r="B90" s="65"/>
      <c r="C90" s="65"/>
      <c r="D90" s="65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</row>
    <row r="91" spans="1:27" x14ac:dyDescent="0.25">
      <c r="A91" s="65"/>
      <c r="B91" s="65"/>
      <c r="C91" s="65"/>
      <c r="D91" s="65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</row>
    <row r="92" spans="1:27" x14ac:dyDescent="0.25">
      <c r="A92" s="65"/>
      <c r="B92" s="65"/>
      <c r="C92" s="65"/>
      <c r="D92" s="65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</row>
    <row r="93" spans="1:27" x14ac:dyDescent="0.25">
      <c r="A93" s="65"/>
      <c r="B93" s="65"/>
      <c r="C93" s="65"/>
      <c r="D93" s="65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</row>
    <row r="94" spans="1:27" x14ac:dyDescent="0.25">
      <c r="A94" s="65"/>
      <c r="B94" s="65"/>
      <c r="C94" s="65"/>
      <c r="D94" s="65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</row>
    <row r="95" spans="1:27" x14ac:dyDescent="0.25">
      <c r="A95" s="65"/>
      <c r="B95" s="65"/>
      <c r="C95" s="65"/>
      <c r="D95" s="65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</row>
    <row r="96" spans="1:27" x14ac:dyDescent="0.25">
      <c r="A96" s="65"/>
      <c r="B96" s="65"/>
      <c r="C96" s="65"/>
      <c r="D96" s="65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</row>
    <row r="97" spans="1:27" x14ac:dyDescent="0.25">
      <c r="A97" s="65"/>
      <c r="B97" s="65"/>
      <c r="C97" s="65"/>
      <c r="D97" s="65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</row>
    <row r="98" spans="1:27" x14ac:dyDescent="0.25">
      <c r="A98" s="65"/>
      <c r="B98" s="65"/>
      <c r="C98" s="65"/>
      <c r="D98" s="65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</row>
    <row r="99" spans="1:27" x14ac:dyDescent="0.25">
      <c r="A99" s="65"/>
      <c r="B99" s="65"/>
      <c r="C99" s="65"/>
      <c r="D99" s="65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</row>
    <row r="100" spans="1:27" x14ac:dyDescent="0.25">
      <c r="A100" s="65"/>
      <c r="B100" s="65"/>
      <c r="C100" s="65"/>
      <c r="D100" s="65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</row>
    <row r="101" spans="1:27" x14ac:dyDescent="0.25">
      <c r="A101" s="65"/>
      <c r="B101" s="65"/>
      <c r="C101" s="65"/>
      <c r="D101" s="65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</row>
    <row r="102" spans="1:27" x14ac:dyDescent="0.25">
      <c r="A102" s="65"/>
      <c r="B102" s="65"/>
      <c r="C102" s="65"/>
      <c r="D102" s="65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</row>
    <row r="103" spans="1:27" x14ac:dyDescent="0.25">
      <c r="A103" s="65"/>
      <c r="B103" s="65"/>
      <c r="C103" s="65"/>
      <c r="D103" s="65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</row>
    <row r="104" spans="1:27" x14ac:dyDescent="0.25">
      <c r="A104" s="65"/>
      <c r="B104" s="65"/>
      <c r="C104" s="65"/>
      <c r="D104" s="65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</row>
    <row r="105" spans="1:27" x14ac:dyDescent="0.25">
      <c r="A105" s="65"/>
      <c r="B105" s="65"/>
      <c r="C105" s="65"/>
      <c r="D105" s="65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</row>
    <row r="106" spans="1:27" x14ac:dyDescent="0.25">
      <c r="A106" s="65"/>
      <c r="B106" s="65"/>
      <c r="C106" s="65"/>
      <c r="D106" s="65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</row>
    <row r="107" spans="1:27" x14ac:dyDescent="0.25">
      <c r="A107" s="65"/>
      <c r="B107" s="65"/>
      <c r="C107" s="65"/>
      <c r="D107" s="65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</row>
    <row r="108" spans="1:27" x14ac:dyDescent="0.25">
      <c r="A108" s="65"/>
      <c r="B108" s="65"/>
      <c r="C108" s="65"/>
      <c r="D108" s="65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</row>
    <row r="109" spans="1:27" x14ac:dyDescent="0.25">
      <c r="A109" s="65"/>
      <c r="B109" s="65"/>
      <c r="C109" s="65"/>
      <c r="D109" s="65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</row>
    <row r="110" spans="1:27" x14ac:dyDescent="0.25">
      <c r="A110" s="65"/>
      <c r="B110" s="65"/>
      <c r="C110" s="65"/>
      <c r="D110" s="65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</row>
    <row r="111" spans="1:27" x14ac:dyDescent="0.25">
      <c r="A111" s="65"/>
      <c r="B111" s="65"/>
      <c r="C111" s="65"/>
      <c r="D111" s="65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</row>
    <row r="112" spans="1:27" x14ac:dyDescent="0.25">
      <c r="A112" s="65"/>
      <c r="B112" s="65"/>
      <c r="C112" s="65"/>
      <c r="D112" s="65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</row>
    <row r="113" spans="1:27" x14ac:dyDescent="0.25">
      <c r="A113" s="65"/>
      <c r="B113" s="65"/>
      <c r="C113" s="65"/>
      <c r="D113" s="65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</row>
    <row r="114" spans="1:27" x14ac:dyDescent="0.25">
      <c r="A114" s="65"/>
      <c r="B114" s="65"/>
      <c r="C114" s="65"/>
      <c r="D114" s="65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</row>
    <row r="115" spans="1:27" x14ac:dyDescent="0.25">
      <c r="A115" s="65"/>
      <c r="B115" s="65"/>
      <c r="C115" s="65"/>
      <c r="D115" s="65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</row>
    <row r="116" spans="1:27" x14ac:dyDescent="0.25">
      <c r="A116" s="65"/>
      <c r="B116" s="65"/>
      <c r="C116" s="65"/>
      <c r="D116" s="65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</row>
    <row r="117" spans="1:27" x14ac:dyDescent="0.25">
      <c r="A117" s="65"/>
      <c r="B117" s="65"/>
      <c r="C117" s="65"/>
      <c r="D117" s="65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</row>
    <row r="118" spans="1:27" x14ac:dyDescent="0.25">
      <c r="A118" s="65"/>
      <c r="B118" s="65"/>
      <c r="C118" s="65"/>
      <c r="D118" s="65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</row>
    <row r="119" spans="1:27" x14ac:dyDescent="0.25">
      <c r="A119" s="65"/>
      <c r="B119" s="65"/>
      <c r="C119" s="65"/>
      <c r="D119" s="65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</row>
    <row r="120" spans="1:27" x14ac:dyDescent="0.25">
      <c r="A120" s="65"/>
      <c r="B120" s="65"/>
      <c r="C120" s="65"/>
      <c r="D120" s="65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</row>
    <row r="121" spans="1:27" x14ac:dyDescent="0.25">
      <c r="A121" s="65"/>
      <c r="B121" s="65"/>
      <c r="C121" s="65"/>
      <c r="D121" s="65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</row>
    <row r="122" spans="1:27" x14ac:dyDescent="0.25">
      <c r="A122" s="65"/>
      <c r="B122" s="65"/>
      <c r="C122" s="65"/>
      <c r="D122" s="65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</row>
    <row r="123" spans="1:27" x14ac:dyDescent="0.25">
      <c r="A123" s="65"/>
      <c r="B123" s="65"/>
      <c r="C123" s="65"/>
      <c r="D123" s="65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</row>
    <row r="124" spans="1:27" x14ac:dyDescent="0.25">
      <c r="A124" s="65"/>
      <c r="B124" s="65"/>
      <c r="C124" s="65"/>
      <c r="D124" s="65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</row>
    <row r="125" spans="1:27" x14ac:dyDescent="0.25">
      <c r="A125" s="65"/>
      <c r="B125" s="65"/>
      <c r="C125" s="65"/>
      <c r="D125" s="65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</row>
    <row r="126" spans="1:27" x14ac:dyDescent="0.25">
      <c r="A126" s="65"/>
      <c r="B126" s="65"/>
      <c r="C126" s="65"/>
      <c r="D126" s="65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</row>
    <row r="127" spans="1:27" x14ac:dyDescent="0.25">
      <c r="A127" s="65"/>
      <c r="B127" s="65"/>
      <c r="C127" s="65"/>
      <c r="D127" s="65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</row>
    <row r="128" spans="1:27" x14ac:dyDescent="0.25">
      <c r="A128" s="65"/>
      <c r="B128" s="65"/>
      <c r="C128" s="65"/>
      <c r="D128" s="65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</row>
    <row r="129" spans="1:27" x14ac:dyDescent="0.25">
      <c r="A129" s="65"/>
      <c r="B129" s="65"/>
      <c r="C129" s="65"/>
      <c r="D129" s="65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</row>
    <row r="130" spans="1:27" x14ac:dyDescent="0.25">
      <c r="A130" s="65"/>
      <c r="B130" s="65"/>
      <c r="C130" s="65"/>
      <c r="D130" s="65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</row>
    <row r="131" spans="1:27" x14ac:dyDescent="0.25">
      <c r="A131" s="65"/>
      <c r="B131" s="65"/>
      <c r="C131" s="65"/>
      <c r="D131" s="65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</row>
    <row r="132" spans="1:27" x14ac:dyDescent="0.25">
      <c r="A132" s="65"/>
      <c r="B132" s="65"/>
      <c r="C132" s="65"/>
      <c r="D132" s="65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</row>
    <row r="133" spans="1:27" x14ac:dyDescent="0.25">
      <c r="A133" s="65"/>
      <c r="B133" s="65"/>
      <c r="C133" s="65"/>
      <c r="D133" s="65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</row>
    <row r="134" spans="1:27" x14ac:dyDescent="0.25">
      <c r="A134" s="65"/>
      <c r="B134" s="65"/>
      <c r="C134" s="65"/>
      <c r="D134" s="65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</row>
    <row r="135" spans="1:27" x14ac:dyDescent="0.25">
      <c r="A135" s="65"/>
      <c r="B135" s="65"/>
      <c r="C135" s="65"/>
      <c r="D135" s="65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</row>
    <row r="136" spans="1:27" x14ac:dyDescent="0.25">
      <c r="A136" s="65"/>
      <c r="B136" s="65"/>
      <c r="C136" s="65"/>
      <c r="D136" s="65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</row>
    <row r="137" spans="1:27" x14ac:dyDescent="0.25">
      <c r="A137" s="65"/>
      <c r="B137" s="65"/>
      <c r="C137" s="65"/>
      <c r="D137" s="65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</row>
    <row r="138" spans="1:27" x14ac:dyDescent="0.25">
      <c r="A138" s="65"/>
      <c r="B138" s="65"/>
      <c r="C138" s="65"/>
      <c r="D138" s="65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</row>
    <row r="139" spans="1:27" x14ac:dyDescent="0.25">
      <c r="A139" s="65"/>
      <c r="B139" s="65"/>
      <c r="C139" s="65"/>
      <c r="D139" s="65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</row>
    <row r="140" spans="1:27" x14ac:dyDescent="0.25">
      <c r="A140" s="65"/>
      <c r="B140" s="65"/>
      <c r="C140" s="65"/>
      <c r="D140" s="65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</row>
    <row r="141" spans="1:27" x14ac:dyDescent="0.25">
      <c r="A141" s="65"/>
      <c r="B141" s="65"/>
      <c r="C141" s="65"/>
      <c r="D141" s="65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</row>
    <row r="142" spans="1:27" x14ac:dyDescent="0.25">
      <c r="A142" s="65"/>
      <c r="B142" s="65"/>
      <c r="C142" s="65"/>
      <c r="D142" s="65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</row>
    <row r="143" spans="1:27" x14ac:dyDescent="0.25">
      <c r="A143" s="65"/>
      <c r="B143" s="65"/>
      <c r="C143" s="65"/>
      <c r="D143" s="65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</row>
    <row r="144" spans="1:27" x14ac:dyDescent="0.25">
      <c r="A144" s="65"/>
      <c r="B144" s="65"/>
      <c r="C144" s="65"/>
      <c r="D144" s="65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</row>
    <row r="145" spans="1:27" x14ac:dyDescent="0.25">
      <c r="A145" s="65"/>
      <c r="B145" s="65"/>
      <c r="C145" s="65"/>
      <c r="D145" s="65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</row>
    <row r="146" spans="1:27" x14ac:dyDescent="0.25">
      <c r="A146" s="65"/>
      <c r="B146" s="65"/>
      <c r="C146" s="65"/>
      <c r="D146" s="65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</row>
    <row r="147" spans="1:27" x14ac:dyDescent="0.25">
      <c r="A147" s="65"/>
      <c r="B147" s="65"/>
      <c r="C147" s="65"/>
      <c r="D147" s="65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</row>
    <row r="148" spans="1:27" x14ac:dyDescent="0.25">
      <c r="A148" s="65"/>
      <c r="B148" s="65"/>
      <c r="C148" s="65"/>
      <c r="D148" s="65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</row>
    <row r="149" spans="1:27" x14ac:dyDescent="0.25">
      <c r="A149" s="65"/>
      <c r="B149" s="65"/>
      <c r="C149" s="65"/>
      <c r="D149" s="65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</row>
    <row r="150" spans="1:27" x14ac:dyDescent="0.25">
      <c r="A150" s="65"/>
      <c r="B150" s="65"/>
      <c r="C150" s="65"/>
      <c r="D150" s="65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</row>
    <row r="151" spans="1:27" x14ac:dyDescent="0.25">
      <c r="A151" s="65"/>
      <c r="B151" s="65"/>
      <c r="C151" s="65"/>
      <c r="D151" s="65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</row>
    <row r="152" spans="1:27" x14ac:dyDescent="0.25">
      <c r="A152" s="65"/>
      <c r="B152" s="65"/>
      <c r="C152" s="65"/>
      <c r="D152" s="65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</row>
    <row r="153" spans="1:27" x14ac:dyDescent="0.25">
      <c r="A153" s="65"/>
      <c r="B153" s="65"/>
      <c r="C153" s="65"/>
      <c r="D153" s="65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</row>
    <row r="154" spans="1:27" x14ac:dyDescent="0.25">
      <c r="A154" s="65"/>
      <c r="B154" s="65"/>
      <c r="C154" s="65"/>
      <c r="D154" s="65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</row>
    <row r="155" spans="1:27" x14ac:dyDescent="0.25">
      <c r="A155" s="65"/>
      <c r="B155" s="65"/>
      <c r="C155" s="65"/>
      <c r="D155" s="65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</row>
    <row r="156" spans="1:27" x14ac:dyDescent="0.25">
      <c r="A156" s="65"/>
      <c r="B156" s="65"/>
      <c r="C156" s="65"/>
      <c r="D156" s="65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</row>
    <row r="157" spans="1:27" x14ac:dyDescent="0.25">
      <c r="A157" s="65"/>
      <c r="B157" s="65"/>
      <c r="C157" s="65"/>
      <c r="D157" s="65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</row>
    <row r="158" spans="1:27" x14ac:dyDescent="0.25">
      <c r="A158" s="65"/>
      <c r="B158" s="65"/>
      <c r="C158" s="65"/>
      <c r="D158" s="65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</row>
    <row r="159" spans="1:27" x14ac:dyDescent="0.25">
      <c r="A159" s="65"/>
      <c r="B159" s="65"/>
      <c r="C159" s="65"/>
      <c r="D159" s="65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</row>
    <row r="160" spans="1:27" x14ac:dyDescent="0.25">
      <c r="A160" s="65"/>
      <c r="B160" s="65"/>
      <c r="C160" s="65"/>
      <c r="D160" s="65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</row>
    <row r="161" spans="1:27" x14ac:dyDescent="0.25">
      <c r="A161" s="65"/>
      <c r="B161" s="65"/>
      <c r="C161" s="65"/>
      <c r="D161" s="65"/>
      <c r="E161" s="27"/>
      <c r="F161" s="27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</row>
    <row r="162" spans="1:27" x14ac:dyDescent="0.25">
      <c r="A162" s="65"/>
      <c r="B162" s="65"/>
      <c r="C162" s="65"/>
      <c r="D162" s="65"/>
      <c r="E162" s="27"/>
      <c r="F162" s="27"/>
      <c r="G162" s="27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</row>
    <row r="163" spans="1:27" x14ac:dyDescent="0.25">
      <c r="A163" s="65"/>
      <c r="B163" s="65"/>
      <c r="C163" s="65"/>
      <c r="D163" s="65"/>
      <c r="E163" s="27"/>
      <c r="F163" s="27"/>
      <c r="G163" s="27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</row>
    <row r="164" spans="1:27" x14ac:dyDescent="0.25">
      <c r="A164" s="65"/>
      <c r="B164" s="65"/>
      <c r="C164" s="65"/>
      <c r="D164" s="65"/>
      <c r="E164" s="27"/>
      <c r="F164" s="27"/>
      <c r="G164" s="27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</row>
    <row r="165" spans="1:27" x14ac:dyDescent="0.25">
      <c r="A165" s="65"/>
      <c r="B165" s="65"/>
      <c r="C165" s="65"/>
      <c r="D165" s="65"/>
      <c r="E165" s="27"/>
      <c r="F165" s="27"/>
      <c r="G165" s="27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</row>
    <row r="166" spans="1:27" x14ac:dyDescent="0.25">
      <c r="A166" s="65"/>
      <c r="B166" s="65"/>
      <c r="C166" s="65"/>
      <c r="D166" s="65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</row>
    <row r="167" spans="1:27" x14ac:dyDescent="0.25">
      <c r="A167" s="65"/>
      <c r="B167" s="65"/>
      <c r="C167" s="65"/>
      <c r="D167" s="65"/>
      <c r="E167" s="27"/>
      <c r="F167" s="27"/>
      <c r="G167" s="27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</row>
    <row r="168" spans="1:27" x14ac:dyDescent="0.25">
      <c r="A168" s="65"/>
      <c r="B168" s="65"/>
      <c r="C168" s="65"/>
      <c r="D168" s="65"/>
      <c r="E168" s="27"/>
      <c r="F168" s="27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</row>
    <row r="169" spans="1:27" x14ac:dyDescent="0.25">
      <c r="A169" s="65"/>
      <c r="B169" s="65"/>
      <c r="C169" s="65"/>
      <c r="D169" s="65"/>
      <c r="E169" s="27"/>
      <c r="F169" s="27"/>
      <c r="G169" s="27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A169" s="27"/>
    </row>
    <row r="170" spans="1:27" x14ac:dyDescent="0.25">
      <c r="A170" s="65"/>
      <c r="B170" s="65"/>
      <c r="C170" s="65"/>
      <c r="D170" s="65"/>
      <c r="E170" s="27"/>
      <c r="F170" s="27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</row>
    <row r="171" spans="1:27" x14ac:dyDescent="0.25">
      <c r="A171" s="65"/>
      <c r="B171" s="65"/>
      <c r="C171" s="65"/>
      <c r="D171" s="65"/>
      <c r="E171" s="27"/>
      <c r="F171" s="27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</row>
    <row r="172" spans="1:27" x14ac:dyDescent="0.25">
      <c r="A172" s="65"/>
      <c r="B172" s="65"/>
      <c r="C172" s="65"/>
      <c r="D172" s="65"/>
      <c r="E172" s="27"/>
      <c r="F172" s="27"/>
      <c r="G172" s="27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A172" s="27"/>
    </row>
    <row r="173" spans="1:27" x14ac:dyDescent="0.25">
      <c r="A173" s="65"/>
      <c r="B173" s="65"/>
      <c r="C173" s="65"/>
      <c r="D173" s="65"/>
      <c r="E173" s="27"/>
      <c r="F173" s="27"/>
      <c r="G173" s="27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A173" s="27"/>
    </row>
    <row r="174" spans="1:27" x14ac:dyDescent="0.25">
      <c r="A174" s="65"/>
      <c r="B174" s="65"/>
      <c r="C174" s="65"/>
      <c r="D174" s="65"/>
      <c r="E174" s="27"/>
      <c r="F174" s="27"/>
      <c r="G174" s="27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</row>
    <row r="175" spans="1:27" x14ac:dyDescent="0.25">
      <c r="A175" s="65"/>
      <c r="B175" s="65"/>
      <c r="C175" s="65"/>
      <c r="D175" s="65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</row>
    <row r="176" spans="1:27" x14ac:dyDescent="0.25">
      <c r="A176" s="65"/>
      <c r="B176" s="65"/>
      <c r="C176" s="65"/>
      <c r="D176" s="65"/>
      <c r="E176" s="27"/>
      <c r="F176" s="27"/>
      <c r="G176" s="27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</row>
    <row r="177" spans="1:27" x14ac:dyDescent="0.25">
      <c r="A177" s="65"/>
      <c r="B177" s="65"/>
      <c r="C177" s="65"/>
      <c r="D177" s="65"/>
      <c r="E177" s="27"/>
      <c r="F177" s="27"/>
      <c r="G177" s="27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</row>
    <row r="178" spans="1:27" x14ac:dyDescent="0.25">
      <c r="A178" s="65"/>
      <c r="B178" s="65"/>
      <c r="C178" s="65"/>
      <c r="D178" s="65"/>
      <c r="E178" s="27"/>
      <c r="F178" s="27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</row>
    <row r="179" spans="1:27" x14ac:dyDescent="0.25">
      <c r="A179" s="65"/>
      <c r="B179" s="65"/>
      <c r="C179" s="65"/>
      <c r="D179" s="65"/>
      <c r="E179" s="27"/>
      <c r="F179" s="27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</row>
    <row r="180" spans="1:27" x14ac:dyDescent="0.25">
      <c r="A180" s="65"/>
      <c r="B180" s="65"/>
      <c r="C180" s="65"/>
      <c r="D180" s="65"/>
      <c r="E180" s="27"/>
      <c r="F180" s="27"/>
      <c r="G180" s="27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</row>
    <row r="181" spans="1:27" x14ac:dyDescent="0.25">
      <c r="A181" s="65"/>
      <c r="B181" s="65"/>
      <c r="C181" s="65"/>
      <c r="D181" s="65"/>
      <c r="E181" s="27"/>
      <c r="F181" s="27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</row>
    <row r="182" spans="1:27" x14ac:dyDescent="0.25">
      <c r="A182" s="65"/>
      <c r="B182" s="65"/>
      <c r="C182" s="65"/>
      <c r="D182" s="65"/>
      <c r="E182" s="27"/>
      <c r="F182" s="27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</row>
  </sheetData>
  <sortState xmlns:xlrd2="http://schemas.microsoft.com/office/spreadsheetml/2017/richdata2" ref="C2:D184">
    <sortCondition ref="C2:C184"/>
    <sortCondition ref="D2:D184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ri_date">
                <anchor moveWithCells="1" sizeWithCells="1">
                  <from>
                    <xdr:col>6</xdr:col>
                    <xdr:colOff>0</xdr:colOff>
                    <xdr:row>6</xdr:row>
                    <xdr:rowOff>9525</xdr:rowOff>
                  </from>
                  <to>
                    <xdr:col>9</xdr:col>
                    <xdr:colOff>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tri_loco">
                <anchor moveWithCells="1" sizeWithCells="1">
                  <from>
                    <xdr:col>5</xdr:col>
                    <xdr:colOff>752475</xdr:colOff>
                    <xdr:row>0</xdr:row>
                    <xdr:rowOff>190500</xdr:rowOff>
                  </from>
                  <to>
                    <xdr:col>8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Button 9">
              <controlPr defaultSize="0" print="0" autoFill="0" autoPict="0" macro="[0]!tri_is230">
                <anchor moveWithCells="1" sizeWithCells="1">
                  <from>
                    <xdr:col>6</xdr:col>
                    <xdr:colOff>0</xdr:colOff>
                    <xdr:row>10</xdr:row>
                    <xdr:rowOff>180975</xdr:rowOff>
                  </from>
                  <to>
                    <xdr:col>9</xdr:col>
                    <xdr:colOff>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Button 10">
              <controlPr defaultSize="0" print="0" autoFill="0" autoPict="0" macro="[0]!tri_is500">
                <anchor moveWithCells="1" sizeWithCells="1">
                  <from>
                    <xdr:col>6</xdr:col>
                    <xdr:colOff>0</xdr:colOff>
                    <xdr:row>15</xdr:row>
                    <xdr:rowOff>180975</xdr:rowOff>
                  </from>
                  <to>
                    <xdr:col>9</xdr:col>
                    <xdr:colOff>9525</xdr:colOff>
                    <xdr:row>20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E239DBEF1809FE45ABBCA00DFBEC8BDD" ma:contentTypeVersion="12" ma:contentTypeDescription="Ein neues Dokument erstellen." ma:contentTypeScope="" ma:versionID="5d8ab76b371854217d1609c453366c1b">
  <xsd:schema xmlns:xsd="http://www.w3.org/2001/XMLSchema" xmlns:xs="http://www.w3.org/2001/XMLSchema" xmlns:p="http://schemas.microsoft.com/office/2006/metadata/properties" xmlns:ns2="142d5088-e495-4407-a6b4-63bcedfdcd3e" xmlns:ns3="6044bc5e-e94e-4ff5-bee4-1d608e5837d7" targetNamespace="http://schemas.microsoft.com/office/2006/metadata/properties" ma:root="true" ma:fieldsID="8e3b36073949d66a2e3592d593e68248" ns2:_="" ns3:_="">
    <xsd:import namespace="142d5088-e495-4407-a6b4-63bcedfdcd3e"/>
    <xsd:import namespace="6044bc5e-e94e-4ff5-bee4-1d608e5837d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2d5088-e495-4407-a6b4-63bcedfdcd3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044bc5e-e94e-4ff5-bee4-1d608e5837d7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Freigegeben für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Freigegeben für -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018DDAB-3A99-456A-9C8A-2D8795794B2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2d5088-e495-4407-a6b4-63bcedfdcd3e"/>
    <ds:schemaRef ds:uri="6044bc5e-e94e-4ff5-bee4-1d608e5837d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CF3F652-4873-466A-A4C7-D797B9866F5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6D3CED2-0866-4F99-AF31-72B65F9146FF}">
  <ds:schemaRefs>
    <ds:schemaRef ds:uri="http://schemas.microsoft.com/office/2006/documentManagement/types"/>
    <ds:schemaRef ds:uri="6044bc5e-e94e-4ff5-bee4-1d608e5837d7"/>
    <ds:schemaRef ds:uri="http://purl.org/dc/elements/1.1/"/>
    <ds:schemaRef ds:uri="http://schemas.microsoft.com/office/2006/metadata/properties"/>
    <ds:schemaRef ds:uri="142d5088-e495-4407-a6b4-63bcedfdcd3e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Onglet à remplir</vt:lpstr>
      <vt:lpstr>Tableau récap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Geoffrey Louasse</dc:creator>
  <cp:keywords/>
  <dc:description/>
  <cp:lastModifiedBy>Geoffrey Louasse</cp:lastModifiedBy>
  <cp:revision/>
  <dcterms:created xsi:type="dcterms:W3CDTF">2021-03-18T09:11:40Z</dcterms:created>
  <dcterms:modified xsi:type="dcterms:W3CDTF">2021-04-10T07:14:40Z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0x010100E239DBEF1809FE45ABBCA00DFBEC8BDD</vt:lpwstr>
  </property>
</Properties>
</file>