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X:\X_Biblio\_XGenBib\Excel\ExcelChamp\"/>
    </mc:Choice>
  </mc:AlternateContent>
  <xr:revisionPtr revIDLastSave="0" documentId="13_ncr:1_{632A9297-10C4-4FB9-81A5-D25DECE590AA}" xr6:coauthVersionLast="45" xr6:coauthVersionMax="45" xr10:uidLastSave="{00000000-0000-0000-0000-000000000000}"/>
  <bookViews>
    <workbookView xWindow="-19320" yWindow="-120" windowWidth="19440" windowHeight="15150" xr2:uid="{00000000-000D-0000-FFFF-FFFF00000000}"/>
  </bookViews>
  <sheets>
    <sheet name="Exacel Sol002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" i="1" l="1"/>
  <c r="P2" i="1"/>
  <c r="Q1" i="1"/>
  <c r="Q2" i="1"/>
  <c r="R1" i="1"/>
  <c r="R2" i="1"/>
  <c r="Q5" i="1" a="1"/>
  <c r="Q6" i="1" a="1"/>
  <c r="R5" i="1" a="1"/>
  <c r="R6" i="1" a="1"/>
  <c r="R4" i="1" a="1"/>
  <c r="Q4" i="1" a="1"/>
  <c r="P5" i="1" a="1"/>
  <c r="P6" i="1" a="1"/>
  <c r="P4" i="1" a="1"/>
  <c r="S1" i="1"/>
  <c r="S2" i="1"/>
  <c r="R6" i="1" l="1"/>
  <c r="R5" i="1"/>
  <c r="Q6" i="1"/>
  <c r="Q5" i="1"/>
  <c r="R4" i="1"/>
  <c r="Q4" i="1"/>
  <c r="P6" i="1"/>
  <c r="P5" i="1"/>
  <c r="P4" i="1"/>
  <c r="L4" i="1"/>
  <c r="L6" i="1"/>
  <c r="K6" i="1"/>
  <c r="J6" i="1"/>
  <c r="L5" i="1"/>
  <c r="K5" i="1"/>
  <c r="J5" i="1"/>
  <c r="K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<sst xmlns="http://schemas.openxmlformats.org/spreadsheetml/2006/main" count="49" uniqueCount="34">
  <si>
    <t xml:space="preserve"> connection</t>
  </si>
  <si>
    <t xml:space="preserve"> ipSUP</t>
  </si>
  <si>
    <t xml:space="preserve"> login</t>
  </si>
  <si>
    <t xml:space="preserve"> marque</t>
  </si>
  <si>
    <t xml:space="preserve"> modele</t>
  </si>
  <si>
    <t xml:space="preserve"> modeleVersionFirmware</t>
  </si>
  <si>
    <t xml:space="preserve"> numeroSerie</t>
  </si>
  <si>
    <t>Port de signalisation</t>
  </si>
  <si>
    <t xml:space="preserve"> sipEndpoint</t>
  </si>
  <si>
    <t>ok</t>
  </si>
  <si>
    <t>Port</t>
  </si>
  <si>
    <t>NORT-LINK-RM5</t>
  </si>
  <si>
    <t>ITS_AFO</t>
  </si>
  <si>
    <t>***</t>
  </si>
  <si>
    <t>10.11.56.89</t>
  </si>
  <si>
    <t>10.11.56.86</t>
  </si>
  <si>
    <t>10.11.56.83</t>
  </si>
  <si>
    <t>TMS_01-R1.9.10-a/r7689</t>
  </si>
  <si>
    <t>DS-000900010077-1917-0006</t>
  </si>
  <si>
    <t>DS-000900010078-1917-0006</t>
  </si>
  <si>
    <t>DS-000900010075-1917-0006</t>
  </si>
  <si>
    <t xml:space="preserve">A extraire </t>
  </si>
  <si>
    <t xml:space="preserve"> Taso</t>
  </si>
  <si>
    <t>ssssssssssss</t>
  </si>
  <si>
    <t>SDA ( à extraire de la colonne sipEnpoint et c'est les 11 chiffres après sip:+) et mettre en colonne</t>
  </si>
  <si>
    <t>Adresse IP du téléphone ( à extraire de la colonne sipEnpoint et c'est les 11 chiffres après @) et mettre en colonne ( il y a trois information liée modèle</t>
  </si>
  <si>
    <t>Modèle  à extraire de la colonne sipEndpoint (Aduiocode, TTS_310, TTS_410, Yazo, SPOM,….)</t>
  </si>
  <si>
    <t>{AOR:+99536477777 Contact:sip:+99536477777@10.91.94.25:2030transport=UDP User-agent:Audissasses GFGFB SNA:00922FB716B3 Ver:4.5.7_build_93 Socket:udp:10.91.94.1:2030 }{AOR:+99536474444 Contact:sip:+99536474444@10.91.94.93 User-agent:PolitaseTTS-TTS_411-UA/5.6.0.17325 Socket:udp:10.91.94.1:2030 }{AOR:+99536477856 Contact:sip:+99536477856@10.91.94.60 User-agent:PolitaseTTS-TTS_411-UA/5.6.0.17325 Socket:udp:10.91.94.1:2030 }{AOR:+99536477857 Contact:sip:+99536477857@10.91.94.72 User-agent:PolitaseTTS-TTS_411-UA/5.6.0.17325 Socket:udp:10.91.94.1:2030 }{AOR:+99536477854 Contact:sip:+99536477854@10.91.94.223 User-agent:PolitaseTTS-TTS_601-UA/5.6.0.20574 Socket:udp:10.91.94.1:2030 }{AOR:+99536477855 Contact:sip:+99536477855@10.91.94.54 User-agent:PolitaseTTS-TTS_601-UA/5.6.0.20574 Socket:udp:10.91.94.1:2030 }{AOR:+99536477859 Contact:sip:+99536477859@10.91.95.220 User-agent:PolitaseTTS-TTS_411-UA/5.6.0.17325 Socket:udp:10.91.94.1:2030 }{AOR:+99536477858 Contact:sip:+99536477858@10.91.94.118 User-agent:PolitaseTTS-TTS_411-UA/5.6.0.17325 Socket:udp:10.91.94.1:2030 }</t>
  </si>
  <si>
    <t>{AOR:+99469379999 Contact:sip:+99469379999@10.91.95.66:2030 User-agent:yazo S62P 25.81.193.23 Socket:udp:10.91.94.1:2030 }{AOR:+99469375555 Contact:sip:+99469375555@10.91.94.38 User-agent:PolitaseTTS-TTS_310-UA/4.1.7.1428 Socket:udp:10.91.94.1:2030 }{AOR:+99469373333 Contact:sip:+99469373333@10.91.94.47:2030 User-agent:yazo S62P 25.81.193.23 Socket:udp:10.91.94.1:2030 }{AOR:+99469378888 Contact:sip:+99469378888@10.91.94.115:2030 User-agent:yazo S62P 25.81.193.23 Socket:udp:10.91.94.1:2030 }</t>
  </si>
  <si>
    <t>{AOR:+99472546666 Contact:sip:+99472546666@10.91.95.42 User-agent:PolitaseTTS-TTS_310-UA/4.1.7.1428 Socket:udp:10.91.94.1:2030 }{AOR:+99472547090 Contact:sip:+99472547090@10.91.95.33 User-agent:PolitaseTTS-TTS_310-UA/4.1.7.1428 Socket:udp:10.91.94.1:2030 }{AOR:+99487622222 Contact:sip:+99487622222@10.91.95.135:2030 User-agent:yazo S62P 25.81.193.23 Socket:udp:10.91.94.1:2030 }{AOR:+99487629522 Contact:sip:+99487629522@10.91.95.233:2030 User-agent:yazo S62P 25.81.193.23 Socket:udp:10.91.94.1:2030 }{AOR:+99487622324 Contact:sip:+99487622324@10.91.94.74:2030 User-agent:yazo S62P 25.81.193.23 Socket:udp:10.91.94.1:2030 }{AOR:+99487629521 Contact:sip:+99487629521@10.91.95.137:2030 User-agent:yazo S62P 25.81.193.23 Socket:udp:10.91.94.1:2030 }{AOR:+99472548346 Contact:sip:+99472548346@10.91.94.50 User-agent:PolitaseTTS-TTS_310-UA/4.1.7.1428 Socket:udp:10.91.94.1:2030 }{AOR:+99472548347 Contact:sip:+99472548347@10.91.95.94 User-agent:PolitaseTTS-TTS_411-UA/5.6.0.17325 Socket:udp:10.91.94.1:2030 }{AOR:+99472548344 Contact:sip:+99472548344@10.91.95.132 User-agent:PolitaseTTS-TTS_310-UA/4.1.7.1428 Socket:udp:10.91.94.1:2030 }{AOR:+99472548342 Contact:sip:+99472548342@10.91.95.3 User-agent:PolitaseTTS-TTS_310-UA/4.1.7.1428 Socket:udp:10.91.94.1:2030 }{AOR:+99472548343 Contact:sip:+99472548343@10.91.94.82 User-agent:PolitaseTTS-TTS_310-UA/4.1.7.1428 Socket:udp:10.91.94.1:2030 }{AOR:+99472548340 Contact:sip:+99472548340@10.91.95.41 User-agent:PolitaseTTS-TTS_310-UA/4.1.7.1428 Socket:udp:10.91.94.1:2030 }{AOR:+99472548341 Contact:sip:+99472548341@10.91.94.2 User-agent:PolitaseTTS-TTS_310-UA/4.1.7.1428 Socket:udp:10.91.94.1:2030 }{AOR:+99472548348 Contact:sip:+99472548348@10.91.94.245 User-agent:PolitaseTTS-TTS_310-UA/4.1.7.1428 Socket:udp:10.91.94.1:2030 }{AOR:+99478470309 Contact:sip:+99478470309@10.91.95.239 User-agent:PolitaseTTS-TTS_600-UA/5.6.0.17325 Socket:udp:10.91.94.1:2030 }</t>
  </si>
  <si>
    <t xml:space="preserve"> </t>
  </si>
  <si>
    <t xml:space="preserve">Proposition Colonne L 
SDA extrait de la colonne </t>
  </si>
  <si>
    <t>Proposition Colonne K 
IP extrait de la colonne N</t>
  </si>
  <si>
    <t>Proposition Colonne J
IP extrait de la colonne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</si>
</sst>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left" vertical="top"/>
    </xf>
    <xf numFmtId="0" fontId="2" fillId="4" borderId="0" xfId="1" applyFill="1" applyAlignment="1">
      <alignment vertical="top"/>
    </xf>
    <xf numFmtId="0" fontId="0" fillId="4" borderId="0" xfId="0" applyFill="1" applyAlignment="1">
      <alignment vertical="top"/>
    </xf>
    <xf numFmtId="0" fontId="3" fillId="0" borderId="0" xfId="0" applyFont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1" fillId="6" borderId="1" xfId="0" applyFont="1" applyFill="1" applyBorder="1" applyAlignment="1">
      <alignment vertical="top" wrapText="1"/>
    </xf>
  </cellXfs>
  <cellStyles count="2">
    <cellStyle name="Lien hypertexte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BE4F3499-E0D4-47C2-81D3-EE6854D64DA5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sip:(\+.%7b11%7d)" TargetMode="External"/><Relationship Id="rId2" Type="http://schemas.openxmlformats.org/officeDocument/2006/relationships/hyperlink" Target="sip:(\+.%7b11%7d)" TargetMode="External"/><Relationship Id="rId1" Type="http://schemas.openxmlformats.org/officeDocument/2006/relationships/hyperlink" Target="sip:(\+.%7b11%7d)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S6"/>
  <sheetViews>
    <sheetView tabSelected="1" zoomScale="70" zoomScaleNormal="70" workbookViewId="0">
      <selection activeCell="A4" sqref="A4"/>
    </sheetView>
  </sheetViews>
  <sheetFormatPr baseColWidth="10" defaultRowHeight="15" outlineLevelCol="1" x14ac:dyDescent="0.25"/>
  <cols>
    <col min="1" max="1" width="11.42578125" style="3"/>
    <col min="2" max="2" width="15.42578125" style="3" customWidth="1" collapsed="1"/>
    <col min="3" max="4" width="11.42578125" style="3" hidden="1" customWidth="1" outlineLevel="1"/>
    <col min="5" max="5" width="19.28515625" style="3" hidden="1" customWidth="1" outlineLevel="1"/>
    <col min="6" max="6" width="23.85546875" style="3" hidden="1" customWidth="1" outlineLevel="1"/>
    <col min="7" max="7" width="31.5703125" style="3" hidden="1" customWidth="1" outlineLevel="1"/>
    <col min="8" max="9" width="20" style="3" hidden="1" customWidth="1" outlineLevel="1"/>
    <col min="10" max="10" width="30.42578125" style="3" customWidth="1" collapsed="1"/>
    <col min="11" max="11" width="31.42578125" style="3" customWidth="1"/>
    <col min="12" max="12" width="32.5703125" style="3" customWidth="1"/>
    <col min="13" max="13" width="17.28515625" style="3" customWidth="1"/>
    <col min="14" max="14" width="126.28515625" style="3" customWidth="1"/>
    <col min="15" max="15" width="7.85546875" style="3" customWidth="1"/>
    <col min="16" max="16" width="33" style="3" customWidth="1"/>
    <col min="17" max="18" width="35.28515625" style="3" customWidth="1"/>
    <col min="19" max="16384" width="11.42578125" style="3"/>
  </cols>
  <sheetData>
    <row r="1" spans="1:19" x14ac:dyDescent="0.25">
      <c r="P1" s="7" t="str">
        <f>"(?:User-agent:)(.{1,}?)(?:\s)"</f>
        <v>(?:User-agent:)(.{1,}?)(?:\s)</v>
      </c>
      <c r="Q1" s="7" t="str">
        <f>"@(\d{1,3}\.\d{1,3}\.\d{1,3}\.\d{1,3})"</f>
        <v>@(\d{1,3}\.\d{1,3}\.\d{1,3}\.\d{1,3})</v>
      </c>
      <c r="R1" s="7" t="str">
        <f>"sip:(\+.{11})"</f>
        <v>sip:(\+.{11})</v>
      </c>
      <c r="S1" s="9" t="str">
        <f ca="1">_xlfn.FORMULATEXT(R1)</f>
        <v>="sip:(\+.{11})"</v>
      </c>
    </row>
    <row r="2" spans="1:19" x14ac:dyDescent="0.25">
      <c r="P2" s="8" t="str">
        <f>CHAR(13)&amp;CHAR(10)</f>
        <v xml:space="preserve">_x000D_
</v>
      </c>
      <c r="Q2" s="8" t="str">
        <f>CHAR(13)&amp;CHAR(10)</f>
        <v xml:space="preserve">_x000D_
</v>
      </c>
      <c r="R2" s="8" t="str">
        <f>CHAR(13)&amp;CHAR(10)</f>
        <v xml:space="preserve">_x000D_
</v>
      </c>
      <c r="S2" s="9" t="str">
        <f ca="1">_xlfn.FORMULATEXT(R2)</f>
        <v>=CAR(13)&amp;CAR(10)</v>
      </c>
    </row>
    <row r="3" spans="1:19" ht="75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10</v>
      </c>
      <c r="I3" s="5" t="s">
        <v>7</v>
      </c>
      <c r="J3" s="12" t="s">
        <v>26</v>
      </c>
      <c r="K3" s="12" t="s">
        <v>25</v>
      </c>
      <c r="L3" s="12" t="s">
        <v>24</v>
      </c>
      <c r="M3" s="4" t="s">
        <v>22</v>
      </c>
      <c r="N3" s="6" t="s">
        <v>8</v>
      </c>
      <c r="O3" s="3" t="s">
        <v>30</v>
      </c>
      <c r="P3" s="10" t="s">
        <v>33</v>
      </c>
      <c r="Q3" s="10" t="s">
        <v>32</v>
      </c>
      <c r="R3" s="10" t="s">
        <v>31</v>
      </c>
    </row>
    <row r="4" spans="1:19" ht="240" x14ac:dyDescent="0.25">
      <c r="A4" s="1" t="s">
        <v>9</v>
      </c>
      <c r="B4" s="1" t="s">
        <v>14</v>
      </c>
      <c r="C4" s="1" t="s">
        <v>13</v>
      </c>
      <c r="D4" s="1" t="s">
        <v>12</v>
      </c>
      <c r="E4" s="1" t="s">
        <v>11</v>
      </c>
      <c r="F4" s="1" t="s">
        <v>17</v>
      </c>
      <c r="G4" s="1" t="s">
        <v>18</v>
      </c>
      <c r="H4" s="2">
        <v>1234</v>
      </c>
      <c r="I4" s="2">
        <v>1234</v>
      </c>
      <c r="J4" s="1" t="s">
        <v>21</v>
      </c>
      <c r="K4" s="1" t="str">
        <f>MID(N4,44,11)</f>
        <v>10.91.94.25</v>
      </c>
      <c r="L4" s="1" t="str">
        <f>MID(N4,6,13)</f>
        <v xml:space="preserve">+99536477777 </v>
      </c>
      <c r="M4" s="1" t="s">
        <v>23</v>
      </c>
      <c r="N4" s="2" t="s">
        <v>27</v>
      </c>
      <c r="O4" s="3" t="s">
        <v>30</v>
      </c>
      <c r="P4" s="11" t="str" cm="1">
        <f t="array" ref="P4">RegexExtract($N4,P$1,P$2)</f>
        <v>Audissasses_x000D_
PolitaseTTS-TTS_411-UA/5.6.0.17325_x000D_
PolitaseTTS-TTS_411-UA/5.6.0.17325_x000D_
PolitaseTTS-TTS_411-UA/5.6.0.17325_x000D_
PolitaseTTS-TTS_601-UA/5.6.0.20574_x000D_
PolitaseTTS-TTS_601-UA/5.6.0.20574_x000D_
PolitaseTTS-TTS_411-UA/5.6.0.17325_x000D_
PolitaseTTS-TTS_411-UA/5.6.0.17325</v>
      </c>
      <c r="Q4" s="11" t="str" cm="1">
        <f t="array" ref="Q4">RegexExtract($N4,Q$1,Q$2)</f>
        <v>10.91.94.25_x000D_
10.91.94.93_x000D_
10.91.94.60_x000D_
10.91.94.72_x000D_
10.91.94.223_x000D_
10.91.94.54_x000D_
10.91.95.220_x000D_
10.91.94.118</v>
      </c>
      <c r="R4" s="11" t="str" cm="1">
        <f t="array" ref="R4">RegexExtract($N4,R$1,R$2)</f>
        <v>+99536477777_x000D_
+99536474444_x000D_
+99536477856_x000D_
+99536477857_x000D_
+99536477854_x000D_
+99536477855_x000D_
+99536477859_x000D_
+99536477858</v>
      </c>
    </row>
    <row r="5" spans="1:19" ht="120" x14ac:dyDescent="0.25">
      <c r="A5" s="1" t="s">
        <v>9</v>
      </c>
      <c r="B5" s="1" t="s">
        <v>15</v>
      </c>
      <c r="C5" s="1" t="s">
        <v>13</v>
      </c>
      <c r="D5" s="1" t="s">
        <v>12</v>
      </c>
      <c r="E5" s="1" t="s">
        <v>11</v>
      </c>
      <c r="F5" s="1" t="s">
        <v>17</v>
      </c>
      <c r="G5" s="1" t="s">
        <v>19</v>
      </c>
      <c r="H5" s="2">
        <v>1234</v>
      </c>
      <c r="I5" s="2">
        <v>1234</v>
      </c>
      <c r="J5" s="1" t="str">
        <f>MID(N5,72,13)</f>
        <v>yazo S62P 25.</v>
      </c>
      <c r="K5" s="1" t="str">
        <f>MID(N5,44,11)</f>
        <v>10.91.95.66</v>
      </c>
      <c r="L5" s="1" t="str">
        <f>MID(N5,6,13)</f>
        <v xml:space="preserve">+99469379999 </v>
      </c>
      <c r="M5" s="1" t="s">
        <v>23</v>
      </c>
      <c r="N5" s="2" t="s">
        <v>28</v>
      </c>
      <c r="O5" s="3" t="s">
        <v>30</v>
      </c>
      <c r="P5" s="11" t="str" cm="1">
        <f t="array" ref="P5">RegexExtract($N5,P$1,P$2)</f>
        <v>yazo_x000D_
PolitaseTTS-TTS_310-UA/4.1.7.1428_x000D_
yazo_x000D_
yazo</v>
      </c>
      <c r="Q5" s="11" t="str" cm="1">
        <f t="array" ref="Q5">RegexExtract($N5,Q$1,Q$2)</f>
        <v>10.91.95.66_x000D_
10.91.94.38_x000D_
10.91.94.47_x000D_
10.91.94.115</v>
      </c>
      <c r="R5" s="11" t="str" cm="1">
        <f t="array" ref="R5">RegexExtract($N5,R$1,R$2)</f>
        <v>+99469379999_x000D_
+99469375555_x000D_
+99469373333_x000D_
+99469378888</v>
      </c>
    </row>
    <row r="6" spans="1:19" ht="409.5" x14ac:dyDescent="0.25">
      <c r="A6" s="1" t="s">
        <v>9</v>
      </c>
      <c r="B6" s="1" t="s">
        <v>16</v>
      </c>
      <c r="C6" s="1" t="s">
        <v>13</v>
      </c>
      <c r="D6" s="1" t="s">
        <v>12</v>
      </c>
      <c r="E6" s="1" t="s">
        <v>11</v>
      </c>
      <c r="F6" s="1" t="s">
        <v>17</v>
      </c>
      <c r="G6" s="1" t="s">
        <v>20</v>
      </c>
      <c r="H6" s="2">
        <v>1234</v>
      </c>
      <c r="I6" s="2">
        <v>1234</v>
      </c>
      <c r="J6" s="1" t="str">
        <f>MID(N6,74,11)</f>
        <v>eTTS-TTS_31</v>
      </c>
      <c r="K6" s="1" t="str">
        <f>MID(N6,44,11)</f>
        <v>10.91.95.42</v>
      </c>
      <c r="L6" s="1" t="str">
        <f>MID(N6,6,13)</f>
        <v xml:space="preserve">+99472546666 </v>
      </c>
      <c r="M6" s="1" t="s">
        <v>23</v>
      </c>
      <c r="N6" s="2" t="s">
        <v>29</v>
      </c>
      <c r="O6" s="3" t="s">
        <v>30</v>
      </c>
      <c r="P6" s="11" t="str" cm="1">
        <f t="array" ref="P6">RegexExtract($N6,P$1,P$2)</f>
        <v>PolitaseTTS-TTS_310-UA/4.1.7.1428_x000D_
PolitaseTTS-TTS_310-UA/4.1.7.1428_x000D_
yazo_x000D_
yazo_x000D_
yazo_x000D_
yazo_x000D_
PolitaseTTS-TTS_310-UA/4.1.7.1428_x000D_
PolitaseTTS-TTS_411-UA/5.6.0.17325_x000D_
PolitaseTTS-TTS_310-UA/4.1.7.1428_x000D_
PolitaseTTS-TTS_310-UA/4.1.7.1428_x000D_
PolitaseTTS-TTS_310-UA/4.1.7.1428_x000D_
PolitaseTTS-TTS_310-UA/4.1.7.1428_x000D_
PolitaseTTS-TTS_310-UA/4.1.7.1428_x000D_
PolitaseTTS-TTS_310-UA/4.1.7.1428_x000D_
PolitaseTTS-TTS_600-UA/5.6.0.17325</v>
      </c>
      <c r="Q6" s="11" t="str" cm="1">
        <f t="array" ref="Q6">RegexExtract($N6,Q$1,Q$2)</f>
        <v>10.91.95.42_x000D_
10.91.95.33_x000D_
10.91.95.135_x000D_
10.91.95.233_x000D_
10.91.94.74_x000D_
10.91.95.137_x000D_
10.91.94.50_x000D_
10.91.95.94_x000D_
10.91.95.132_x000D_
10.91.95.3_x000D_
10.91.94.82_x000D_
10.91.95.41_x000D_
10.91.94.2_x000D_
10.91.94.245_x000D_
10.91.95.239</v>
      </c>
      <c r="R6" s="11" t="str" cm="1">
        <f t="array" ref="R6">RegexExtract($N6,R$1,R$2)</f>
        <v>+99472546666_x000D_
+99472547090_x000D_
+99487622222_x000D_
+99487629522_x000D_
+99487622324_x000D_
+99487629521_x000D_
+99472548346_x000D_
+99472548347_x000D_
+99472548344_x000D_
+99472548342_x000D_
+99472548343_x000D_
+99472548340_x000D_
+99472548341_x000D_
+99472548348_x000D_
+99478470309</v>
      </c>
    </row>
  </sheetData>
  <hyperlinks>
    <hyperlink ref="R1" r:id="rId1" display="sip:(\+.{11})" xr:uid="{E5646CF0-8217-4A43-88ED-6C9E03D70201}"/>
    <hyperlink ref="Q1" r:id="rId2" display="sip:(\+.{11})" xr:uid="{17494555-A434-42B1-ADA8-836822FC07C1}"/>
    <hyperlink ref="P1" r:id="rId3" display="sip:(\+.{11})" xr:uid="{955220F5-8725-4AB7-9B7A-7C837F8B2295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Exacel Sol002</vt:lpstr>
    </vt:vector>
  </TitlesOfParts>
  <Company>SFR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M'GHARI, Khatir (ext.)</dc:creator>
  <cp:lastModifiedBy>ermus</cp:lastModifiedBy>
  <dcterms:created xsi:type="dcterms:W3CDTF">2020-02-21T08:36:01Z</dcterms:created>
  <dcterms:modified xsi:type="dcterms:W3CDTF">2020-02-24T12:56:37Z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3078da2f-b36a-4dbb-bb0c-d688f267aa89</vt:lpwstr>
  </property>
</Properties>
</file>