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RGB FRANCE BTP\Desktop\essai mag\"/>
    </mc:Choice>
  </mc:AlternateContent>
  <xr:revisionPtr revIDLastSave="0" documentId="13_ncr:1_{24F743A8-8A23-4D1A-8910-6396E2F1A7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8 02 20" sheetId="12" r:id="rId1"/>
    <sheet name="12 02 20" sheetId="11" r:id="rId2"/>
    <sheet name="Fichier client - BBI IDF" sheetId="4" r:id="rId3"/>
  </sheets>
  <definedNames>
    <definedName name="_xlnm._FilterDatabase" localSheetId="1" hidden="1">'12 02 20'!$A$1:$AI$503</definedName>
    <definedName name="_xlnm._FilterDatabase" localSheetId="0" hidden="1">'18 02 20'!$A$1:$BJ$952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2" i="12" l="1"/>
  <c r="AF3" i="12"/>
  <c r="AF4" i="12"/>
  <c r="AF5" i="12"/>
  <c r="AE3" i="11"/>
  <c r="AE4" i="11"/>
  <c r="AE5" i="11"/>
  <c r="Z2" i="12"/>
  <c r="AC2" i="12"/>
  <c r="AD2" i="12"/>
  <c r="AB2" i="12"/>
  <c r="AA2" i="12"/>
  <c r="U3" i="12"/>
  <c r="U4" i="12"/>
  <c r="U5" i="12"/>
  <c r="U2" i="12"/>
  <c r="Q101" i="12" l="1"/>
  <c r="O101" i="12" s="1"/>
  <c r="O7" i="12" l="1"/>
  <c r="O9" i="12"/>
  <c r="O10" i="12"/>
  <c r="O12" i="12"/>
  <c r="O13" i="12"/>
  <c r="O15" i="12"/>
  <c r="O16" i="12"/>
  <c r="O19" i="12"/>
  <c r="O20" i="12"/>
  <c r="O22" i="12"/>
  <c r="O23" i="12"/>
  <c r="O29" i="12"/>
  <c r="O30" i="12"/>
  <c r="O32" i="12"/>
  <c r="O33" i="12"/>
  <c r="O44" i="12"/>
  <c r="O45" i="12"/>
  <c r="O47" i="12"/>
  <c r="O48" i="12"/>
  <c r="O50" i="12"/>
  <c r="O51" i="12"/>
  <c r="O54" i="12"/>
  <c r="O55" i="12"/>
  <c r="O62" i="12"/>
  <c r="O63" i="12"/>
  <c r="O66" i="12"/>
  <c r="O67" i="12"/>
  <c r="O71" i="12"/>
  <c r="O72" i="12"/>
  <c r="O75" i="12"/>
  <c r="O76" i="12"/>
  <c r="O78" i="12"/>
  <c r="O79" i="12"/>
  <c r="O81" i="12"/>
  <c r="O82" i="12"/>
  <c r="O89" i="12"/>
  <c r="O90" i="12"/>
  <c r="O92" i="12"/>
  <c r="O93" i="12"/>
  <c r="O99" i="12"/>
  <c r="O100" i="12"/>
  <c r="O102" i="12"/>
  <c r="O103" i="12"/>
  <c r="O6" i="12"/>
  <c r="P6" i="12"/>
  <c r="P7" i="12"/>
  <c r="P9" i="12"/>
  <c r="Q9" i="12" s="1"/>
  <c r="P10" i="12"/>
  <c r="P12" i="12"/>
  <c r="P13" i="12"/>
  <c r="P15" i="12"/>
  <c r="Q15" i="12" s="1"/>
  <c r="P16" i="12"/>
  <c r="P19" i="12"/>
  <c r="P20" i="12"/>
  <c r="P22" i="12"/>
  <c r="P23" i="12"/>
  <c r="P29" i="12"/>
  <c r="P30" i="12"/>
  <c r="P32" i="12"/>
  <c r="Q32" i="12" s="1"/>
  <c r="P33" i="12"/>
  <c r="P44" i="12"/>
  <c r="P45" i="12"/>
  <c r="P47" i="12"/>
  <c r="Q47" i="12" s="1"/>
  <c r="P48" i="12"/>
  <c r="P50" i="12"/>
  <c r="P51" i="12"/>
  <c r="P54" i="12"/>
  <c r="Q54" i="12" s="1"/>
  <c r="P55" i="12"/>
  <c r="P62" i="12"/>
  <c r="P63" i="12"/>
  <c r="P66" i="12"/>
  <c r="Q66" i="12" s="1"/>
  <c r="P67" i="12"/>
  <c r="P71" i="12"/>
  <c r="P72" i="12"/>
  <c r="P75" i="12"/>
  <c r="Q75" i="12" s="1"/>
  <c r="P76" i="12"/>
  <c r="P78" i="12"/>
  <c r="P79" i="12"/>
  <c r="P81" i="12"/>
  <c r="Q81" i="12" s="1"/>
  <c r="P82" i="12"/>
  <c r="P89" i="12"/>
  <c r="P90" i="12"/>
  <c r="P92" i="12"/>
  <c r="Q92" i="12" s="1"/>
  <c r="P93" i="12"/>
  <c r="P99" i="12"/>
  <c r="P100" i="12"/>
  <c r="P102" i="12"/>
  <c r="Q102" i="12" s="1"/>
  <c r="P103" i="12"/>
  <c r="Q100" i="12" l="1"/>
  <c r="Q79" i="12"/>
  <c r="Q72" i="12"/>
  <c r="Q63" i="12"/>
  <c r="Q51" i="12"/>
  <c r="Q20" i="12"/>
  <c r="Q103" i="12"/>
  <c r="Q93" i="12"/>
  <c r="Q76" i="12"/>
  <c r="Q67" i="12"/>
  <c r="Q55" i="12"/>
  <c r="Q48" i="12"/>
  <c r="Q33" i="12"/>
  <c r="Q23" i="12"/>
  <c r="Q16" i="12"/>
  <c r="Q22" i="12"/>
  <c r="Q99" i="12"/>
  <c r="Q89" i="12"/>
  <c r="Q71" i="12"/>
  <c r="Q44" i="12"/>
  <c r="Q29" i="12"/>
  <c r="Q19" i="12"/>
  <c r="Q12" i="12"/>
  <c r="Q45" i="12"/>
  <c r="Q30" i="12"/>
  <c r="Q13" i="12"/>
  <c r="Q90" i="12"/>
  <c r="Q10" i="12"/>
  <c r="Q78" i="12"/>
  <c r="Q62" i="12"/>
  <c r="Q50" i="12"/>
  <c r="Q82" i="12"/>
  <c r="X7" i="12" l="1"/>
  <c r="X12" i="12"/>
  <c r="X13" i="12"/>
  <c r="X20" i="12"/>
  <c r="X29" i="12"/>
  <c r="X30" i="12"/>
  <c r="X44" i="12"/>
  <c r="X45" i="12"/>
  <c r="X50" i="12"/>
  <c r="X51" i="12"/>
  <c r="X63" i="12"/>
  <c r="X72" i="12"/>
  <c r="X79" i="12"/>
  <c r="X90" i="12"/>
  <c r="X99" i="12"/>
  <c r="X103" i="12"/>
  <c r="X104" i="12"/>
  <c r="X108" i="12"/>
  <c r="X111" i="12"/>
  <c r="X112" i="12"/>
  <c r="X116" i="12"/>
  <c r="X119" i="12"/>
  <c r="X120" i="12"/>
  <c r="X124" i="12"/>
  <c r="X127" i="12"/>
  <c r="X128" i="12"/>
  <c r="X132" i="12"/>
  <c r="X135" i="12"/>
  <c r="X136" i="12"/>
  <c r="X140" i="12"/>
  <c r="X143" i="12"/>
  <c r="X144" i="12"/>
  <c r="X148" i="12"/>
  <c r="X151" i="12"/>
  <c r="X152" i="12"/>
  <c r="X155" i="12"/>
  <c r="X156" i="12"/>
  <c r="X160" i="12"/>
  <c r="X164" i="12"/>
  <c r="X167" i="12"/>
  <c r="X168" i="12"/>
  <c r="X171" i="12"/>
  <c r="X172" i="12"/>
  <c r="X176" i="12"/>
  <c r="X180" i="12"/>
  <c r="X183" i="12"/>
  <c r="X184" i="12"/>
  <c r="X185" i="12"/>
  <c r="X187" i="12"/>
  <c r="X188" i="12"/>
  <c r="X189" i="12"/>
  <c r="X192" i="12"/>
  <c r="X193" i="12"/>
  <c r="X195" i="12"/>
  <c r="X196" i="12"/>
  <c r="X199" i="12"/>
  <c r="X200" i="12"/>
  <c r="X201" i="12"/>
  <c r="X203" i="12"/>
  <c r="X204" i="12"/>
  <c r="X205" i="12"/>
  <c r="X207" i="12"/>
  <c r="X208" i="12"/>
  <c r="X209" i="12"/>
  <c r="X212" i="12"/>
  <c r="X215" i="12"/>
  <c r="X216" i="12"/>
  <c r="X217" i="12"/>
  <c r="X219" i="12"/>
  <c r="X220" i="12"/>
  <c r="X221" i="12"/>
  <c r="X223" i="12"/>
  <c r="X224" i="12"/>
  <c r="X225" i="12"/>
  <c r="X228" i="12"/>
  <c r="X231" i="12"/>
  <c r="X232" i="12"/>
  <c r="X233" i="12"/>
  <c r="X234" i="12"/>
  <c r="X236" i="12"/>
  <c r="X237" i="12"/>
  <c r="X238" i="12"/>
  <c r="X239" i="12"/>
  <c r="X240" i="12"/>
  <c r="X241" i="12"/>
  <c r="X242" i="12"/>
  <c r="X243" i="12"/>
  <c r="X244" i="12"/>
  <c r="X245" i="12"/>
  <c r="X246" i="12"/>
  <c r="X247" i="12"/>
  <c r="X248" i="12"/>
  <c r="X249" i="12"/>
  <c r="X250" i="12"/>
  <c r="X251" i="12"/>
  <c r="X252" i="12"/>
  <c r="X253" i="12"/>
  <c r="X254" i="12"/>
  <c r="X255" i="12"/>
  <c r="X256" i="12"/>
  <c r="X257" i="12"/>
  <c r="X258" i="12"/>
  <c r="X259" i="12"/>
  <c r="X260" i="12"/>
  <c r="X261" i="12"/>
  <c r="X263" i="12"/>
  <c r="X264" i="12"/>
  <c r="X265" i="12"/>
  <c r="X266" i="12"/>
  <c r="X267" i="12"/>
  <c r="X268" i="12"/>
  <c r="X271" i="12"/>
  <c r="X272" i="12"/>
  <c r="X273" i="12"/>
  <c r="X274" i="12"/>
  <c r="X275" i="12"/>
  <c r="X276" i="12"/>
  <c r="X277" i="12"/>
  <c r="X280" i="12"/>
  <c r="X281" i="12"/>
  <c r="X282" i="12"/>
  <c r="X283" i="12"/>
  <c r="X284" i="12"/>
  <c r="X285" i="12"/>
  <c r="X287" i="12"/>
  <c r="X288" i="12"/>
  <c r="X289" i="12"/>
  <c r="X290" i="12"/>
  <c r="X292" i="12"/>
  <c r="X293" i="12"/>
  <c r="X295" i="12"/>
  <c r="X296" i="12"/>
  <c r="X297" i="12"/>
  <c r="X298" i="12"/>
  <c r="X299" i="12"/>
  <c r="X300" i="12"/>
  <c r="X302" i="12"/>
  <c r="X303" i="12"/>
  <c r="X304" i="12"/>
  <c r="X305" i="12"/>
  <c r="X306" i="12"/>
  <c r="X307" i="12"/>
  <c r="X308" i="12"/>
  <c r="X309" i="12"/>
  <c r="X312" i="12"/>
  <c r="X313" i="12"/>
  <c r="X314" i="12"/>
  <c r="X316" i="12"/>
  <c r="X317" i="12"/>
  <c r="X319" i="12"/>
  <c r="X320" i="12"/>
  <c r="X321" i="12"/>
  <c r="X322" i="12"/>
  <c r="X323" i="12"/>
  <c r="X324" i="12"/>
  <c r="X325" i="12"/>
  <c r="X326" i="12"/>
  <c r="X327" i="12"/>
  <c r="X328" i="12"/>
  <c r="X329" i="12"/>
  <c r="X330" i="12"/>
  <c r="X332" i="12"/>
  <c r="X333" i="12"/>
  <c r="X334" i="12"/>
  <c r="X335" i="12"/>
  <c r="X336" i="12"/>
  <c r="X337" i="12"/>
  <c r="X338" i="12"/>
  <c r="X339" i="12"/>
  <c r="X340" i="12"/>
  <c r="X341" i="12"/>
  <c r="X342" i="12"/>
  <c r="X344" i="12"/>
  <c r="X345" i="12"/>
  <c r="X347" i="12"/>
  <c r="X348" i="12"/>
  <c r="X349" i="12"/>
  <c r="X350" i="12"/>
  <c r="X351" i="12"/>
  <c r="X352" i="12"/>
  <c r="X353" i="12"/>
  <c r="X354" i="12"/>
  <c r="X355" i="12"/>
  <c r="X356" i="12"/>
  <c r="X357" i="12"/>
  <c r="X359" i="12"/>
  <c r="X360" i="12"/>
  <c r="X361" i="12"/>
  <c r="X362" i="12"/>
  <c r="X364" i="12"/>
  <c r="X365" i="12"/>
  <c r="X367" i="12"/>
  <c r="X368" i="12"/>
  <c r="X369" i="12"/>
  <c r="X370" i="12"/>
  <c r="X371" i="12"/>
  <c r="X372" i="12"/>
  <c r="X373" i="12"/>
  <c r="X374" i="12"/>
  <c r="X375" i="12"/>
  <c r="X376" i="12"/>
  <c r="X377" i="12"/>
  <c r="X378" i="12"/>
  <c r="X379" i="12"/>
  <c r="X380" i="12"/>
  <c r="X381" i="12"/>
  <c r="X382" i="12"/>
  <c r="X383" i="12"/>
  <c r="X384" i="12"/>
  <c r="X386" i="12"/>
  <c r="X387" i="12"/>
  <c r="X388" i="12"/>
  <c r="X389" i="12"/>
  <c r="X390" i="12"/>
  <c r="X391" i="12"/>
  <c r="X392" i="12"/>
  <c r="X393" i="12"/>
  <c r="X394" i="12"/>
  <c r="X395" i="12"/>
  <c r="X396" i="12"/>
  <c r="X397" i="12"/>
  <c r="X398" i="12"/>
  <c r="X399" i="12"/>
  <c r="X400" i="12"/>
  <c r="X401" i="12"/>
  <c r="X402" i="12"/>
  <c r="X403" i="12"/>
  <c r="X404" i="12"/>
  <c r="X405" i="12"/>
  <c r="X407" i="12"/>
  <c r="X408" i="12"/>
  <c r="X411" i="12"/>
  <c r="X412" i="12"/>
  <c r="X413" i="12"/>
  <c r="X414" i="12"/>
  <c r="X416" i="12"/>
  <c r="X417" i="12"/>
  <c r="X419" i="12"/>
  <c r="X420" i="12"/>
  <c r="X421" i="12"/>
  <c r="X422" i="12"/>
  <c r="X423" i="12"/>
  <c r="X424" i="12"/>
  <c r="X425" i="12"/>
  <c r="X427" i="12"/>
  <c r="X428" i="12"/>
  <c r="X430" i="12"/>
  <c r="X432" i="12"/>
  <c r="X433" i="12"/>
  <c r="X435" i="12"/>
  <c r="X436" i="12"/>
  <c r="X437" i="12"/>
  <c r="X438" i="12"/>
  <c r="X439" i="12"/>
  <c r="X440" i="12"/>
  <c r="X441" i="12"/>
  <c r="X443" i="12"/>
  <c r="X444" i="12"/>
  <c r="X445" i="12"/>
  <c r="X446" i="12"/>
  <c r="X447" i="12"/>
  <c r="X448" i="12"/>
  <c r="X449" i="12"/>
  <c r="X451" i="12"/>
  <c r="X452" i="12"/>
  <c r="X453" i="12"/>
  <c r="X454" i="12"/>
  <c r="X455" i="12"/>
  <c r="X456" i="12"/>
  <c r="X457" i="12"/>
  <c r="X459" i="12"/>
  <c r="X460" i="12"/>
  <c r="X462" i="12"/>
  <c r="X463" i="12"/>
  <c r="X464" i="12"/>
  <c r="X465" i="12"/>
  <c r="X468" i="12"/>
  <c r="X469" i="12"/>
  <c r="X470" i="12"/>
  <c r="X471" i="12"/>
  <c r="X472" i="12"/>
  <c r="X473" i="12"/>
  <c r="X475" i="12"/>
  <c r="X476" i="12"/>
  <c r="X477" i="12"/>
  <c r="X478" i="12"/>
  <c r="X479" i="12"/>
  <c r="X480" i="12"/>
  <c r="X481" i="12"/>
  <c r="X482" i="12"/>
  <c r="X483" i="12"/>
  <c r="X484" i="12"/>
  <c r="X485" i="12"/>
  <c r="X486" i="12"/>
  <c r="X487" i="12"/>
  <c r="X488" i="12"/>
  <c r="X489" i="12"/>
  <c r="Z490" i="12"/>
  <c r="AA490" i="12"/>
  <c r="Y490" i="12" s="1"/>
  <c r="AB490" i="12"/>
  <c r="X490" i="12" s="1"/>
  <c r="AC490" i="12"/>
  <c r="AD490" i="12"/>
  <c r="Z491" i="12"/>
  <c r="AA491" i="12"/>
  <c r="Y491" i="12" s="1"/>
  <c r="AB491" i="12"/>
  <c r="AC491" i="12"/>
  <c r="AD491" i="12"/>
  <c r="Z492" i="12"/>
  <c r="AA492" i="12"/>
  <c r="Y492" i="12" s="1"/>
  <c r="AB492" i="12"/>
  <c r="X492" i="12" s="1"/>
  <c r="AC492" i="12"/>
  <c r="AD492" i="12"/>
  <c r="Z493" i="12"/>
  <c r="AA493" i="12"/>
  <c r="Y493" i="12" s="1"/>
  <c r="AB493" i="12"/>
  <c r="X493" i="12" s="1"/>
  <c r="AC493" i="12"/>
  <c r="AD493" i="12"/>
  <c r="Z494" i="12"/>
  <c r="AA494" i="12"/>
  <c r="Y494" i="12" s="1"/>
  <c r="AB494" i="12"/>
  <c r="X494" i="12" s="1"/>
  <c r="AC494" i="12"/>
  <c r="AD494" i="12"/>
  <c r="Z495" i="12"/>
  <c r="AA495" i="12"/>
  <c r="Y495" i="12" s="1"/>
  <c r="AB495" i="12"/>
  <c r="X495" i="12" s="1"/>
  <c r="AC495" i="12"/>
  <c r="AD495" i="12"/>
  <c r="Z496" i="12"/>
  <c r="AA496" i="12"/>
  <c r="Y496" i="12" s="1"/>
  <c r="AB496" i="12"/>
  <c r="X496" i="12" s="1"/>
  <c r="AC496" i="12"/>
  <c r="AD496" i="12"/>
  <c r="Z497" i="12"/>
  <c r="AA497" i="12"/>
  <c r="Y497" i="12" s="1"/>
  <c r="AB497" i="12"/>
  <c r="X497" i="12" s="1"/>
  <c r="AC497" i="12"/>
  <c r="AD497" i="12"/>
  <c r="Z498" i="12"/>
  <c r="AA498" i="12"/>
  <c r="Y498" i="12" s="1"/>
  <c r="AB498" i="12"/>
  <c r="X498" i="12" s="1"/>
  <c r="AC498" i="12"/>
  <c r="AD498" i="12"/>
  <c r="Z499" i="12"/>
  <c r="AA499" i="12"/>
  <c r="Y499" i="12" s="1"/>
  <c r="AB499" i="12"/>
  <c r="X499" i="12" s="1"/>
  <c r="AC499" i="12"/>
  <c r="AD499" i="12"/>
  <c r="Z500" i="12"/>
  <c r="AA500" i="12"/>
  <c r="Y500" i="12" s="1"/>
  <c r="AB500" i="12"/>
  <c r="X500" i="12" s="1"/>
  <c r="AC500" i="12"/>
  <c r="AD500" i="12"/>
  <c r="Z501" i="12"/>
  <c r="AA501" i="12"/>
  <c r="Y501" i="12" s="1"/>
  <c r="AB501" i="12"/>
  <c r="X501" i="12" s="1"/>
  <c r="AC501" i="12"/>
  <c r="AD501" i="12"/>
  <c r="Z502" i="12"/>
  <c r="AA502" i="12"/>
  <c r="Y502" i="12" s="1"/>
  <c r="AB502" i="12"/>
  <c r="X502" i="12" s="1"/>
  <c r="AC502" i="12"/>
  <c r="AD502" i="12"/>
  <c r="Z503" i="12"/>
  <c r="AA503" i="12"/>
  <c r="Y503" i="12" s="1"/>
  <c r="AB503" i="12"/>
  <c r="X503" i="12" s="1"/>
  <c r="AC503" i="12"/>
  <c r="AD503" i="12"/>
  <c r="Z504" i="12"/>
  <c r="AA504" i="12"/>
  <c r="Y504" i="12" s="1"/>
  <c r="AB504" i="12"/>
  <c r="X504" i="12" s="1"/>
  <c r="AC504" i="12"/>
  <c r="AD504" i="12"/>
  <c r="Z505" i="12"/>
  <c r="AA505" i="12"/>
  <c r="Y505" i="12" s="1"/>
  <c r="AB505" i="12"/>
  <c r="X505" i="12" s="1"/>
  <c r="AC505" i="12"/>
  <c r="AD505" i="12"/>
  <c r="Z506" i="12"/>
  <c r="AA506" i="12"/>
  <c r="Y506" i="12" s="1"/>
  <c r="AB506" i="12"/>
  <c r="X506" i="12" s="1"/>
  <c r="AC506" i="12"/>
  <c r="AD506" i="12"/>
  <c r="Z507" i="12"/>
  <c r="AA507" i="12"/>
  <c r="Y507" i="12" s="1"/>
  <c r="AB507" i="12"/>
  <c r="X507" i="12" s="1"/>
  <c r="AC507" i="12"/>
  <c r="AD507" i="12"/>
  <c r="Z508" i="12"/>
  <c r="AA508" i="12"/>
  <c r="AB508" i="12"/>
  <c r="X508" i="12" s="1"/>
  <c r="AC508" i="12"/>
  <c r="AD508" i="12"/>
  <c r="Z509" i="12"/>
  <c r="AA509" i="12"/>
  <c r="Y509" i="12" s="1"/>
  <c r="AB509" i="12"/>
  <c r="X509" i="12" s="1"/>
  <c r="AC509" i="12"/>
  <c r="AD509" i="12"/>
  <c r="Z510" i="12"/>
  <c r="AA510" i="12"/>
  <c r="Y510" i="12" s="1"/>
  <c r="AB510" i="12"/>
  <c r="X510" i="12" s="1"/>
  <c r="AC510" i="12"/>
  <c r="AD510" i="12"/>
  <c r="Z511" i="12"/>
  <c r="AA511" i="12"/>
  <c r="Y511" i="12" s="1"/>
  <c r="AB511" i="12"/>
  <c r="X511" i="12" s="1"/>
  <c r="AC511" i="12"/>
  <c r="AD511" i="12"/>
  <c r="Z512" i="12"/>
  <c r="AA512" i="12"/>
  <c r="Y512" i="12" s="1"/>
  <c r="AB512" i="12"/>
  <c r="X512" i="12" s="1"/>
  <c r="AC512" i="12"/>
  <c r="AD512" i="12"/>
  <c r="Z513" i="12"/>
  <c r="AA513" i="12"/>
  <c r="Y513" i="12" s="1"/>
  <c r="AB513" i="12"/>
  <c r="X513" i="12" s="1"/>
  <c r="AC513" i="12"/>
  <c r="AD513" i="12"/>
  <c r="Z514" i="12"/>
  <c r="AA514" i="12"/>
  <c r="Y514" i="12" s="1"/>
  <c r="AB514" i="12"/>
  <c r="X514" i="12" s="1"/>
  <c r="AC514" i="12"/>
  <c r="AD514" i="12"/>
  <c r="Z515" i="12"/>
  <c r="AA515" i="12"/>
  <c r="Y515" i="12" s="1"/>
  <c r="AB515" i="12"/>
  <c r="X515" i="12" s="1"/>
  <c r="AC515" i="12"/>
  <c r="AD515" i="12"/>
  <c r="Z516" i="12"/>
  <c r="AA516" i="12"/>
  <c r="Y516" i="12" s="1"/>
  <c r="AB516" i="12"/>
  <c r="X516" i="12" s="1"/>
  <c r="AC516" i="12"/>
  <c r="AD516" i="12"/>
  <c r="Z517" i="12"/>
  <c r="AA517" i="12"/>
  <c r="Y517" i="12" s="1"/>
  <c r="AB517" i="12"/>
  <c r="X517" i="12" s="1"/>
  <c r="AC517" i="12"/>
  <c r="AD517" i="12"/>
  <c r="Z518" i="12"/>
  <c r="AA518" i="12"/>
  <c r="Y518" i="12" s="1"/>
  <c r="AB518" i="12"/>
  <c r="X518" i="12" s="1"/>
  <c r="AC518" i="12"/>
  <c r="AD518" i="12"/>
  <c r="Z519" i="12"/>
  <c r="AA519" i="12"/>
  <c r="Y519" i="12" s="1"/>
  <c r="AB519" i="12"/>
  <c r="X519" i="12" s="1"/>
  <c r="AC519" i="12"/>
  <c r="AD519" i="12"/>
  <c r="Z520" i="12"/>
  <c r="AA520" i="12"/>
  <c r="Y520" i="12" s="1"/>
  <c r="AB520" i="12"/>
  <c r="X520" i="12" s="1"/>
  <c r="AC520" i="12"/>
  <c r="AD520" i="12"/>
  <c r="Z521" i="12"/>
  <c r="AA521" i="12"/>
  <c r="Y521" i="12" s="1"/>
  <c r="AB521" i="12"/>
  <c r="X521" i="12" s="1"/>
  <c r="AC521" i="12"/>
  <c r="AD521" i="12"/>
  <c r="Z522" i="12"/>
  <c r="AA522" i="12"/>
  <c r="Y522" i="12" s="1"/>
  <c r="AB522" i="12"/>
  <c r="X522" i="12" s="1"/>
  <c r="AC522" i="12"/>
  <c r="AD522" i="12"/>
  <c r="Z523" i="12"/>
  <c r="AA523" i="12"/>
  <c r="Y523" i="12" s="1"/>
  <c r="AB523" i="12"/>
  <c r="X523" i="12" s="1"/>
  <c r="AC523" i="12"/>
  <c r="AD523" i="12"/>
  <c r="Z524" i="12"/>
  <c r="AA524" i="12"/>
  <c r="Y524" i="12" s="1"/>
  <c r="AB524" i="12"/>
  <c r="X524" i="12" s="1"/>
  <c r="AC524" i="12"/>
  <c r="AD524" i="12"/>
  <c r="Z525" i="12"/>
  <c r="AA525" i="12"/>
  <c r="Y525" i="12" s="1"/>
  <c r="AB525" i="12"/>
  <c r="X525" i="12" s="1"/>
  <c r="AC525" i="12"/>
  <c r="AD525" i="12"/>
  <c r="Z526" i="12"/>
  <c r="AA526" i="12"/>
  <c r="Y526" i="12" s="1"/>
  <c r="AB526" i="12"/>
  <c r="X526" i="12" s="1"/>
  <c r="AC526" i="12"/>
  <c r="AD526" i="12"/>
  <c r="Z527" i="12"/>
  <c r="AA527" i="12"/>
  <c r="Y527" i="12" s="1"/>
  <c r="AB527" i="12"/>
  <c r="AC527" i="12"/>
  <c r="AD527" i="12"/>
  <c r="Z528" i="12"/>
  <c r="AA528" i="12"/>
  <c r="AB528" i="12"/>
  <c r="X528" i="12" s="1"/>
  <c r="AC528" i="12"/>
  <c r="AD528" i="12"/>
  <c r="Z529" i="12"/>
  <c r="AA529" i="12"/>
  <c r="Y529" i="12" s="1"/>
  <c r="AB529" i="12"/>
  <c r="X529" i="12" s="1"/>
  <c r="AC529" i="12"/>
  <c r="AD529" i="12"/>
  <c r="Z530" i="12"/>
  <c r="AA530" i="12"/>
  <c r="Y530" i="12" s="1"/>
  <c r="AB530" i="12"/>
  <c r="X530" i="12" s="1"/>
  <c r="AC530" i="12"/>
  <c r="AD530" i="12"/>
  <c r="Z531" i="12"/>
  <c r="AA531" i="12"/>
  <c r="Y531" i="12" s="1"/>
  <c r="AB531" i="12"/>
  <c r="X531" i="12" s="1"/>
  <c r="AC531" i="12"/>
  <c r="AD531" i="12"/>
  <c r="Z532" i="12"/>
  <c r="AA532" i="12"/>
  <c r="Y532" i="12" s="1"/>
  <c r="AB532" i="12"/>
  <c r="X532" i="12" s="1"/>
  <c r="AC532" i="12"/>
  <c r="AD532" i="12"/>
  <c r="Z533" i="12"/>
  <c r="AA533" i="12"/>
  <c r="Y533" i="12" s="1"/>
  <c r="AB533" i="12"/>
  <c r="X533" i="12" s="1"/>
  <c r="AC533" i="12"/>
  <c r="AD533" i="12"/>
  <c r="Z534" i="12"/>
  <c r="AA534" i="12"/>
  <c r="Y534" i="12" s="1"/>
  <c r="AB534" i="12"/>
  <c r="X534" i="12" s="1"/>
  <c r="AC534" i="12"/>
  <c r="AD534" i="12"/>
  <c r="Z535" i="12"/>
  <c r="AA535" i="12"/>
  <c r="Y535" i="12" s="1"/>
  <c r="AB535" i="12"/>
  <c r="X535" i="12" s="1"/>
  <c r="AC535" i="12"/>
  <c r="AD535" i="12"/>
  <c r="Z536" i="12"/>
  <c r="AA536" i="12"/>
  <c r="Y536" i="12" s="1"/>
  <c r="AB536" i="12"/>
  <c r="X536" i="12" s="1"/>
  <c r="AC536" i="12"/>
  <c r="AD536" i="12"/>
  <c r="Z537" i="12"/>
  <c r="AA537" i="12"/>
  <c r="Y537" i="12" s="1"/>
  <c r="AB537" i="12"/>
  <c r="X537" i="12" s="1"/>
  <c r="AC537" i="12"/>
  <c r="AD537" i="12"/>
  <c r="Z538" i="12"/>
  <c r="AA538" i="12"/>
  <c r="Y538" i="12" s="1"/>
  <c r="AB538" i="12"/>
  <c r="X538" i="12" s="1"/>
  <c r="AC538" i="12"/>
  <c r="AD538" i="12"/>
  <c r="Z539" i="12"/>
  <c r="AA539" i="12"/>
  <c r="Y539" i="12" s="1"/>
  <c r="AB539" i="12"/>
  <c r="X539" i="12" s="1"/>
  <c r="AC539" i="12"/>
  <c r="AD539" i="12"/>
  <c r="Z540" i="12"/>
  <c r="AA540" i="12"/>
  <c r="Y540" i="12" s="1"/>
  <c r="AB540" i="12"/>
  <c r="X540" i="12" s="1"/>
  <c r="AC540" i="12"/>
  <c r="AD540" i="12"/>
  <c r="Z541" i="12"/>
  <c r="AA541" i="12"/>
  <c r="Y541" i="12" s="1"/>
  <c r="AB541" i="12"/>
  <c r="X541" i="12" s="1"/>
  <c r="AC541" i="12"/>
  <c r="AD541" i="12"/>
  <c r="Z542" i="12"/>
  <c r="AA542" i="12"/>
  <c r="Y542" i="12" s="1"/>
  <c r="AB542" i="12"/>
  <c r="X542" i="12" s="1"/>
  <c r="AC542" i="12"/>
  <c r="AD542" i="12"/>
  <c r="Z543" i="12"/>
  <c r="AA543" i="12"/>
  <c r="Y543" i="12" s="1"/>
  <c r="AB543" i="12"/>
  <c r="X543" i="12" s="1"/>
  <c r="AC543" i="12"/>
  <c r="AD543" i="12"/>
  <c r="Z544" i="12"/>
  <c r="AA544" i="12"/>
  <c r="Y544" i="12" s="1"/>
  <c r="AB544" i="12"/>
  <c r="X544" i="12" s="1"/>
  <c r="AC544" i="12"/>
  <c r="AD544" i="12"/>
  <c r="Z545" i="12"/>
  <c r="AA545" i="12"/>
  <c r="Y545" i="12" s="1"/>
  <c r="AB545" i="12"/>
  <c r="X545" i="12" s="1"/>
  <c r="AC545" i="12"/>
  <c r="AD545" i="12"/>
  <c r="Z546" i="12"/>
  <c r="AA546" i="12"/>
  <c r="Y546" i="12" s="1"/>
  <c r="AB546" i="12"/>
  <c r="X546" i="12" s="1"/>
  <c r="AC546" i="12"/>
  <c r="AD546" i="12"/>
  <c r="Z547" i="12"/>
  <c r="AA547" i="12"/>
  <c r="Y547" i="12" s="1"/>
  <c r="AB547" i="12"/>
  <c r="X547" i="12" s="1"/>
  <c r="AC547" i="12"/>
  <c r="AD547" i="12"/>
  <c r="Z548" i="12"/>
  <c r="AA548" i="12"/>
  <c r="Y548" i="12" s="1"/>
  <c r="AB548" i="12"/>
  <c r="X548" i="12" s="1"/>
  <c r="AC548" i="12"/>
  <c r="AD548" i="12"/>
  <c r="Z549" i="12"/>
  <c r="AA549" i="12"/>
  <c r="Y549" i="12" s="1"/>
  <c r="AB549" i="12"/>
  <c r="X549" i="12" s="1"/>
  <c r="AC549" i="12"/>
  <c r="AD549" i="12"/>
  <c r="Z550" i="12"/>
  <c r="AA550" i="12"/>
  <c r="Y550" i="12" s="1"/>
  <c r="AB550" i="12"/>
  <c r="X550" i="12" s="1"/>
  <c r="AC550" i="12"/>
  <c r="AD550" i="12"/>
  <c r="Z551" i="12"/>
  <c r="AA551" i="12"/>
  <c r="Y551" i="12" s="1"/>
  <c r="AB551" i="12"/>
  <c r="X551" i="12" s="1"/>
  <c r="AC551" i="12"/>
  <c r="AD551" i="12"/>
  <c r="Z552" i="12"/>
  <c r="AA552" i="12"/>
  <c r="Y552" i="12" s="1"/>
  <c r="AB552" i="12"/>
  <c r="X552" i="12" s="1"/>
  <c r="AC552" i="12"/>
  <c r="AD552" i="12"/>
  <c r="Z553" i="12"/>
  <c r="AA553" i="12"/>
  <c r="Y553" i="12" s="1"/>
  <c r="AB553" i="12"/>
  <c r="X553" i="12" s="1"/>
  <c r="AC553" i="12"/>
  <c r="AD553" i="12"/>
  <c r="Z554" i="12"/>
  <c r="AA554" i="12"/>
  <c r="Y554" i="12" s="1"/>
  <c r="AB554" i="12"/>
  <c r="X554" i="12" s="1"/>
  <c r="AC554" i="12"/>
  <c r="AD554" i="12"/>
  <c r="Z555" i="12"/>
  <c r="AA555" i="12"/>
  <c r="Y555" i="12" s="1"/>
  <c r="AB555" i="12"/>
  <c r="X555" i="12" s="1"/>
  <c r="AC555" i="12"/>
  <c r="AD555" i="12"/>
  <c r="Z556" i="12"/>
  <c r="AA556" i="12"/>
  <c r="Y556" i="12" s="1"/>
  <c r="AB556" i="12"/>
  <c r="X556" i="12" s="1"/>
  <c r="AC556" i="12"/>
  <c r="AD556" i="12"/>
  <c r="Z557" i="12"/>
  <c r="AA557" i="12"/>
  <c r="Y557" i="12" s="1"/>
  <c r="AB557" i="12"/>
  <c r="AC557" i="12"/>
  <c r="AD557" i="12"/>
  <c r="Z558" i="12"/>
  <c r="AA558" i="12"/>
  <c r="Y558" i="12" s="1"/>
  <c r="AB558" i="12"/>
  <c r="X558" i="12" s="1"/>
  <c r="AC558" i="12"/>
  <c r="AD558" i="12"/>
  <c r="Z559" i="12"/>
  <c r="AA559" i="12"/>
  <c r="Y559" i="12" s="1"/>
  <c r="AB559" i="12"/>
  <c r="X559" i="12" s="1"/>
  <c r="AC559" i="12"/>
  <c r="AD559" i="12"/>
  <c r="Z560" i="12"/>
  <c r="AA560" i="12"/>
  <c r="Y560" i="12" s="1"/>
  <c r="AB560" i="12"/>
  <c r="X560" i="12" s="1"/>
  <c r="AC560" i="12"/>
  <c r="AD560" i="12"/>
  <c r="Z561" i="12"/>
  <c r="AA561" i="12"/>
  <c r="Y561" i="12" s="1"/>
  <c r="AB561" i="12"/>
  <c r="X561" i="12" s="1"/>
  <c r="AC561" i="12"/>
  <c r="AD561" i="12"/>
  <c r="Z562" i="12"/>
  <c r="AA562" i="12"/>
  <c r="Y562" i="12" s="1"/>
  <c r="AB562" i="12"/>
  <c r="X562" i="12" s="1"/>
  <c r="AC562" i="12"/>
  <c r="AD562" i="12"/>
  <c r="Z563" i="12"/>
  <c r="AA563" i="12"/>
  <c r="Y563" i="12" s="1"/>
  <c r="AB563" i="12"/>
  <c r="X563" i="12" s="1"/>
  <c r="AC563" i="12"/>
  <c r="AD563" i="12"/>
  <c r="Z564" i="12"/>
  <c r="AA564" i="12"/>
  <c r="Y564" i="12" s="1"/>
  <c r="AB564" i="12"/>
  <c r="X564" i="12" s="1"/>
  <c r="AC564" i="12"/>
  <c r="AD564" i="12"/>
  <c r="Z565" i="12"/>
  <c r="AA565" i="12"/>
  <c r="Y565" i="12" s="1"/>
  <c r="AB565" i="12"/>
  <c r="X565" i="12" s="1"/>
  <c r="AC565" i="12"/>
  <c r="AD565" i="12"/>
  <c r="Z566" i="12"/>
  <c r="AA566" i="12"/>
  <c r="Y566" i="12" s="1"/>
  <c r="AB566" i="12"/>
  <c r="X566" i="12" s="1"/>
  <c r="AC566" i="12"/>
  <c r="AD566" i="12"/>
  <c r="Z567" i="12"/>
  <c r="AA567" i="12"/>
  <c r="Y567" i="12" s="1"/>
  <c r="AB567" i="12"/>
  <c r="AC567" i="12"/>
  <c r="AD567" i="12"/>
  <c r="Z568" i="12"/>
  <c r="AA568" i="12"/>
  <c r="Y568" i="12" s="1"/>
  <c r="AB568" i="12"/>
  <c r="X568" i="12" s="1"/>
  <c r="AC568" i="12"/>
  <c r="AD568" i="12"/>
  <c r="Z569" i="12"/>
  <c r="AA569" i="12"/>
  <c r="Y569" i="12" s="1"/>
  <c r="AB569" i="12"/>
  <c r="X569" i="12" s="1"/>
  <c r="AC569" i="12"/>
  <c r="AD569" i="12"/>
  <c r="Z570" i="12"/>
  <c r="AA570" i="12"/>
  <c r="Y570" i="12" s="1"/>
  <c r="AB570" i="12"/>
  <c r="X570" i="12" s="1"/>
  <c r="AC570" i="12"/>
  <c r="AD570" i="12"/>
  <c r="Z571" i="12"/>
  <c r="AA571" i="12"/>
  <c r="Y571" i="12" s="1"/>
  <c r="AB571" i="12"/>
  <c r="X571" i="12" s="1"/>
  <c r="AC571" i="12"/>
  <c r="AD571" i="12"/>
  <c r="Z572" i="12"/>
  <c r="AA572" i="12"/>
  <c r="Y572" i="12" s="1"/>
  <c r="AB572" i="12"/>
  <c r="X572" i="12" s="1"/>
  <c r="AC572" i="12"/>
  <c r="AD572" i="12"/>
  <c r="Z573" i="12"/>
  <c r="AA573" i="12"/>
  <c r="Y573" i="12" s="1"/>
  <c r="AB573" i="12"/>
  <c r="X573" i="12" s="1"/>
  <c r="AC573" i="12"/>
  <c r="AD573" i="12"/>
  <c r="Z574" i="12"/>
  <c r="AA574" i="12"/>
  <c r="AB574" i="12"/>
  <c r="X574" i="12" s="1"/>
  <c r="AC574" i="12"/>
  <c r="AD574" i="12"/>
  <c r="Z575" i="12"/>
  <c r="AA575" i="12"/>
  <c r="Y575" i="12" s="1"/>
  <c r="AB575" i="12"/>
  <c r="X575" i="12" s="1"/>
  <c r="AC575" i="12"/>
  <c r="AD575" i="12"/>
  <c r="Z576" i="12"/>
  <c r="AA576" i="12"/>
  <c r="Y576" i="12" s="1"/>
  <c r="AB576" i="12"/>
  <c r="X576" i="12" s="1"/>
  <c r="AC576" i="12"/>
  <c r="AD576" i="12"/>
  <c r="Z577" i="12"/>
  <c r="AA577" i="12"/>
  <c r="Y577" i="12" s="1"/>
  <c r="AB577" i="12"/>
  <c r="X577" i="12" s="1"/>
  <c r="AC577" i="12"/>
  <c r="AD577" i="12"/>
  <c r="Z578" i="12"/>
  <c r="AA578" i="12"/>
  <c r="Y578" i="12" s="1"/>
  <c r="AB578" i="12"/>
  <c r="X578" i="12" s="1"/>
  <c r="AC578" i="12"/>
  <c r="AD578" i="12"/>
  <c r="Z579" i="12"/>
  <c r="AA579" i="12"/>
  <c r="Y579" i="12" s="1"/>
  <c r="AB579" i="12"/>
  <c r="X579" i="12" s="1"/>
  <c r="AC579" i="12"/>
  <c r="AD579" i="12"/>
  <c r="Z580" i="12"/>
  <c r="AA580" i="12"/>
  <c r="Y580" i="12" s="1"/>
  <c r="AB580" i="12"/>
  <c r="X580" i="12" s="1"/>
  <c r="AC580" i="12"/>
  <c r="AD580" i="12"/>
  <c r="Z581" i="12"/>
  <c r="AA581" i="12"/>
  <c r="Y581" i="12" s="1"/>
  <c r="AB581" i="12"/>
  <c r="X581" i="12" s="1"/>
  <c r="AC581" i="12"/>
  <c r="AD581" i="12"/>
  <c r="Z582" i="12"/>
  <c r="AA582" i="12"/>
  <c r="Y582" i="12" s="1"/>
  <c r="AB582" i="12"/>
  <c r="X582" i="12" s="1"/>
  <c r="AC582" i="12"/>
  <c r="AD582" i="12"/>
  <c r="Z583" i="12"/>
  <c r="AA583" i="12"/>
  <c r="Y583" i="12" s="1"/>
  <c r="AB583" i="12"/>
  <c r="X583" i="12" s="1"/>
  <c r="AC583" i="12"/>
  <c r="AD583" i="12"/>
  <c r="Z584" i="12"/>
  <c r="AA584" i="12"/>
  <c r="Y584" i="12" s="1"/>
  <c r="AB584" i="12"/>
  <c r="X584" i="12" s="1"/>
  <c r="AC584" i="12"/>
  <c r="AD584" i="12"/>
  <c r="Z585" i="12"/>
  <c r="AA585" i="12"/>
  <c r="Y585" i="12" s="1"/>
  <c r="AB585" i="12"/>
  <c r="X585" i="12" s="1"/>
  <c r="AC585" i="12"/>
  <c r="AD585" i="12"/>
  <c r="Z586" i="12"/>
  <c r="AA586" i="12"/>
  <c r="Y586" i="12" s="1"/>
  <c r="AB586" i="12"/>
  <c r="X586" i="12" s="1"/>
  <c r="AC586" i="12"/>
  <c r="AD586" i="12"/>
  <c r="Z587" i="12"/>
  <c r="AA587" i="12"/>
  <c r="Y587" i="12" s="1"/>
  <c r="AB587" i="12"/>
  <c r="X587" i="12" s="1"/>
  <c r="AC587" i="12"/>
  <c r="AD587" i="12"/>
  <c r="Z588" i="12"/>
  <c r="AA588" i="12"/>
  <c r="Y588" i="12" s="1"/>
  <c r="AB588" i="12"/>
  <c r="X588" i="12" s="1"/>
  <c r="AC588" i="12"/>
  <c r="AD588" i="12"/>
  <c r="Z589" i="12"/>
  <c r="AA589" i="12"/>
  <c r="Y589" i="12" s="1"/>
  <c r="AB589" i="12"/>
  <c r="X589" i="12" s="1"/>
  <c r="AC589" i="12"/>
  <c r="AD589" i="12"/>
  <c r="Z590" i="12"/>
  <c r="AA590" i="12"/>
  <c r="Y590" i="12" s="1"/>
  <c r="AB590" i="12"/>
  <c r="X590" i="12" s="1"/>
  <c r="AC590" i="12"/>
  <c r="AD590" i="12"/>
  <c r="Z591" i="12"/>
  <c r="AA591" i="12"/>
  <c r="Y591" i="12" s="1"/>
  <c r="AB591" i="12"/>
  <c r="X591" i="12" s="1"/>
  <c r="AC591" i="12"/>
  <c r="AD591" i="12"/>
  <c r="Z592" i="12"/>
  <c r="AA592" i="12"/>
  <c r="Y592" i="12" s="1"/>
  <c r="AB592" i="12"/>
  <c r="X592" i="12" s="1"/>
  <c r="AC592" i="12"/>
  <c r="AD592" i="12"/>
  <c r="Z593" i="12"/>
  <c r="AA593" i="12"/>
  <c r="Y593" i="12" s="1"/>
  <c r="AB593" i="12"/>
  <c r="X593" i="12" s="1"/>
  <c r="AC593" i="12"/>
  <c r="AD593" i="12"/>
  <c r="Z594" i="12"/>
  <c r="AA594" i="12"/>
  <c r="Y594" i="12" s="1"/>
  <c r="AB594" i="12"/>
  <c r="X594" i="12" s="1"/>
  <c r="AC594" i="12"/>
  <c r="AD594" i="12"/>
  <c r="Z595" i="12"/>
  <c r="AA595" i="12"/>
  <c r="Y595" i="12" s="1"/>
  <c r="AB595" i="12"/>
  <c r="X595" i="12" s="1"/>
  <c r="AC595" i="12"/>
  <c r="AD595" i="12"/>
  <c r="Z596" i="12"/>
  <c r="AA596" i="12"/>
  <c r="Y596" i="12" s="1"/>
  <c r="AB596" i="12"/>
  <c r="X596" i="12" s="1"/>
  <c r="AC596" i="12"/>
  <c r="AD596" i="12"/>
  <c r="Z597" i="12"/>
  <c r="AA597" i="12"/>
  <c r="Y597" i="12" s="1"/>
  <c r="AB597" i="12"/>
  <c r="X597" i="12" s="1"/>
  <c r="AC597" i="12"/>
  <c r="AD597" i="12"/>
  <c r="Z598" i="12"/>
  <c r="AA598" i="12"/>
  <c r="Y598" i="12" s="1"/>
  <c r="AB598" i="12"/>
  <c r="X598" i="12" s="1"/>
  <c r="AC598" i="12"/>
  <c r="AD598" i="12"/>
  <c r="Z599" i="12"/>
  <c r="AA599" i="12"/>
  <c r="Y599" i="12" s="1"/>
  <c r="AB599" i="12"/>
  <c r="X599" i="12" s="1"/>
  <c r="AC599" i="12"/>
  <c r="AD599" i="12"/>
  <c r="Z600" i="12"/>
  <c r="AA600" i="12"/>
  <c r="Y600" i="12" s="1"/>
  <c r="AB600" i="12"/>
  <c r="X600" i="12" s="1"/>
  <c r="AC600" i="12"/>
  <c r="AD600" i="12"/>
  <c r="Z601" i="12"/>
  <c r="AA601" i="12"/>
  <c r="Y601" i="12" s="1"/>
  <c r="AB601" i="12"/>
  <c r="X601" i="12" s="1"/>
  <c r="AC601" i="12"/>
  <c r="AD601" i="12"/>
  <c r="Z602" i="12"/>
  <c r="AA602" i="12"/>
  <c r="Y602" i="12" s="1"/>
  <c r="AB602" i="12"/>
  <c r="X602" i="12" s="1"/>
  <c r="AC602" i="12"/>
  <c r="AD602" i="12"/>
  <c r="Z603" i="12"/>
  <c r="AA603" i="12"/>
  <c r="Y603" i="12" s="1"/>
  <c r="AB603" i="12"/>
  <c r="X603" i="12" s="1"/>
  <c r="AC603" i="12"/>
  <c r="AD603" i="12"/>
  <c r="Z604" i="12"/>
  <c r="AA604" i="12"/>
  <c r="AB604" i="12"/>
  <c r="X604" i="12" s="1"/>
  <c r="AC604" i="12"/>
  <c r="AD604" i="12"/>
  <c r="Z605" i="12"/>
  <c r="AA605" i="12"/>
  <c r="Y605" i="12" s="1"/>
  <c r="AB605" i="12"/>
  <c r="X605" i="12" s="1"/>
  <c r="AC605" i="12"/>
  <c r="AD605" i="12"/>
  <c r="Z606" i="12"/>
  <c r="AA606" i="12"/>
  <c r="Y606" i="12" s="1"/>
  <c r="AB606" i="12"/>
  <c r="X606" i="12" s="1"/>
  <c r="AC606" i="12"/>
  <c r="AD606" i="12"/>
  <c r="Z607" i="12"/>
  <c r="AA607" i="12"/>
  <c r="Y607" i="12" s="1"/>
  <c r="AB607" i="12"/>
  <c r="X607" i="12" s="1"/>
  <c r="AC607" i="12"/>
  <c r="AD607" i="12"/>
  <c r="Z608" i="12"/>
  <c r="AA608" i="12"/>
  <c r="Y608" i="12" s="1"/>
  <c r="AB608" i="12"/>
  <c r="X608" i="12" s="1"/>
  <c r="AC608" i="12"/>
  <c r="AD608" i="12"/>
  <c r="Z609" i="12"/>
  <c r="AA609" i="12"/>
  <c r="Y609" i="12" s="1"/>
  <c r="AB609" i="12"/>
  <c r="X609" i="12" s="1"/>
  <c r="AC609" i="12"/>
  <c r="AD609" i="12"/>
  <c r="Z610" i="12"/>
  <c r="AA610" i="12"/>
  <c r="Y610" i="12" s="1"/>
  <c r="AB610" i="12"/>
  <c r="X610" i="12" s="1"/>
  <c r="AC610" i="12"/>
  <c r="AD610" i="12"/>
  <c r="Z611" i="12"/>
  <c r="AA611" i="12"/>
  <c r="Y611" i="12" s="1"/>
  <c r="AB611" i="12"/>
  <c r="X611" i="12" s="1"/>
  <c r="AC611" i="12"/>
  <c r="AD611" i="12"/>
  <c r="Z612" i="12"/>
  <c r="AA612" i="12"/>
  <c r="Y612" i="12" s="1"/>
  <c r="AB612" i="12"/>
  <c r="X612" i="12" s="1"/>
  <c r="AC612" i="12"/>
  <c r="AD612" i="12"/>
  <c r="Z613" i="12"/>
  <c r="AA613" i="12"/>
  <c r="Y613" i="12" s="1"/>
  <c r="AB613" i="12"/>
  <c r="X613" i="12" s="1"/>
  <c r="AC613" i="12"/>
  <c r="AD613" i="12"/>
  <c r="Z614" i="12"/>
  <c r="AA614" i="12"/>
  <c r="Y614" i="12" s="1"/>
  <c r="AB614" i="12"/>
  <c r="X614" i="12" s="1"/>
  <c r="AC614" i="12"/>
  <c r="AD614" i="12"/>
  <c r="Z615" i="12"/>
  <c r="AA615" i="12"/>
  <c r="Y615" i="12" s="1"/>
  <c r="AB615" i="12"/>
  <c r="X615" i="12" s="1"/>
  <c r="AC615" i="12"/>
  <c r="AD615" i="12"/>
  <c r="Z616" i="12"/>
  <c r="AA616" i="12"/>
  <c r="Y616" i="12" s="1"/>
  <c r="AB616" i="12"/>
  <c r="X616" i="12" s="1"/>
  <c r="AC616" i="12"/>
  <c r="AD616" i="12"/>
  <c r="Z617" i="12"/>
  <c r="AA617" i="12"/>
  <c r="Y617" i="12" s="1"/>
  <c r="AB617" i="12"/>
  <c r="X617" i="12" s="1"/>
  <c r="AC617" i="12"/>
  <c r="AD617" i="12"/>
  <c r="Z618" i="12"/>
  <c r="AA618" i="12"/>
  <c r="Y618" i="12" s="1"/>
  <c r="AB618" i="12"/>
  <c r="X618" i="12" s="1"/>
  <c r="AC618" i="12"/>
  <c r="AD618" i="12"/>
  <c r="Z619" i="12"/>
  <c r="AA619" i="12"/>
  <c r="Y619" i="12" s="1"/>
  <c r="AB619" i="12"/>
  <c r="X619" i="12" s="1"/>
  <c r="AC619" i="12"/>
  <c r="AD619" i="12"/>
  <c r="Z620" i="12"/>
  <c r="AA620" i="12"/>
  <c r="Y620" i="12" s="1"/>
  <c r="AB620" i="12"/>
  <c r="X620" i="12" s="1"/>
  <c r="AC620" i="12"/>
  <c r="AD620" i="12"/>
  <c r="Z621" i="12"/>
  <c r="AA621" i="12"/>
  <c r="Y621" i="12" s="1"/>
  <c r="AB621" i="12"/>
  <c r="X621" i="12" s="1"/>
  <c r="AC621" i="12"/>
  <c r="AD621" i="12"/>
  <c r="Z622" i="12"/>
  <c r="AA622" i="12"/>
  <c r="Y622" i="12" s="1"/>
  <c r="AB622" i="12"/>
  <c r="X622" i="12" s="1"/>
  <c r="AC622" i="12"/>
  <c r="AD622" i="12"/>
  <c r="Z623" i="12"/>
  <c r="AA623" i="12"/>
  <c r="Y623" i="12" s="1"/>
  <c r="AB623" i="12"/>
  <c r="X623" i="12" s="1"/>
  <c r="AC623" i="12"/>
  <c r="AD623" i="12"/>
  <c r="Z624" i="12"/>
  <c r="AA624" i="12"/>
  <c r="Y624" i="12" s="1"/>
  <c r="AB624" i="12"/>
  <c r="X624" i="12" s="1"/>
  <c r="AC624" i="12"/>
  <c r="AD624" i="12"/>
  <c r="Z625" i="12"/>
  <c r="AA625" i="12"/>
  <c r="Y625" i="12" s="1"/>
  <c r="AB625" i="12"/>
  <c r="X625" i="12" s="1"/>
  <c r="AC625" i="12"/>
  <c r="AD625" i="12"/>
  <c r="Z626" i="12"/>
  <c r="AA626" i="12"/>
  <c r="Y626" i="12" s="1"/>
  <c r="AB626" i="12"/>
  <c r="X626" i="12" s="1"/>
  <c r="AC626" i="12"/>
  <c r="AD626" i="12"/>
  <c r="Z627" i="12"/>
  <c r="AA627" i="12"/>
  <c r="Y627" i="12" s="1"/>
  <c r="AB627" i="12"/>
  <c r="X627" i="12" s="1"/>
  <c r="AC627" i="12"/>
  <c r="AD627" i="12"/>
  <c r="Z628" i="12"/>
  <c r="AA628" i="12"/>
  <c r="Y628" i="12" s="1"/>
  <c r="AB628" i="12"/>
  <c r="X628" i="12" s="1"/>
  <c r="AC628" i="12"/>
  <c r="AD628" i="12"/>
  <c r="Z629" i="12"/>
  <c r="AA629" i="12"/>
  <c r="Y629" i="12" s="1"/>
  <c r="AB629" i="12"/>
  <c r="X629" i="12" s="1"/>
  <c r="AC629" i="12"/>
  <c r="AD629" i="12"/>
  <c r="Z630" i="12"/>
  <c r="AA630" i="12"/>
  <c r="Y630" i="12" s="1"/>
  <c r="AB630" i="12"/>
  <c r="X630" i="12" s="1"/>
  <c r="AC630" i="12"/>
  <c r="AD630" i="12"/>
  <c r="Z631" i="12"/>
  <c r="AA631" i="12"/>
  <c r="Y631" i="12" s="1"/>
  <c r="AB631" i="12"/>
  <c r="X631" i="12" s="1"/>
  <c r="AC631" i="12"/>
  <c r="AD631" i="12"/>
  <c r="Z632" i="12"/>
  <c r="AA632" i="12"/>
  <c r="Y632" i="12" s="1"/>
  <c r="AB632" i="12"/>
  <c r="X632" i="12" s="1"/>
  <c r="AC632" i="12"/>
  <c r="AD632" i="12"/>
  <c r="Z633" i="12"/>
  <c r="AA633" i="12"/>
  <c r="Y633" i="12" s="1"/>
  <c r="AB633" i="12"/>
  <c r="X633" i="12" s="1"/>
  <c r="AC633" i="12"/>
  <c r="AD633" i="12"/>
  <c r="Z634" i="12"/>
  <c r="AA634" i="12"/>
  <c r="Y634" i="12" s="1"/>
  <c r="AB634" i="12"/>
  <c r="X634" i="12" s="1"/>
  <c r="AC634" i="12"/>
  <c r="AD634" i="12"/>
  <c r="Z635" i="12"/>
  <c r="AA635" i="12"/>
  <c r="Y635" i="12" s="1"/>
  <c r="AB635" i="12"/>
  <c r="X635" i="12" s="1"/>
  <c r="AC635" i="12"/>
  <c r="AD635" i="12"/>
  <c r="Z636" i="12"/>
  <c r="AA636" i="12"/>
  <c r="Y636" i="12" s="1"/>
  <c r="AB636" i="12"/>
  <c r="X636" i="12" s="1"/>
  <c r="AC636" i="12"/>
  <c r="AD636" i="12"/>
  <c r="Z637" i="12"/>
  <c r="AA637" i="12"/>
  <c r="Y637" i="12" s="1"/>
  <c r="AB637" i="12"/>
  <c r="X637" i="12" s="1"/>
  <c r="AC637" i="12"/>
  <c r="AD637" i="12"/>
  <c r="Z638" i="12"/>
  <c r="AA638" i="12"/>
  <c r="Y638" i="12" s="1"/>
  <c r="AB638" i="12"/>
  <c r="X638" i="12" s="1"/>
  <c r="AC638" i="12"/>
  <c r="AD638" i="12"/>
  <c r="Z639" i="12"/>
  <c r="AA639" i="12"/>
  <c r="Y639" i="12" s="1"/>
  <c r="AB639" i="12"/>
  <c r="X639" i="12" s="1"/>
  <c r="AC639" i="12"/>
  <c r="AD639" i="12"/>
  <c r="Z640" i="12"/>
  <c r="AA640" i="12"/>
  <c r="Y640" i="12" s="1"/>
  <c r="AB640" i="12"/>
  <c r="X640" i="12" s="1"/>
  <c r="AC640" i="12"/>
  <c r="AD640" i="12"/>
  <c r="Z641" i="12"/>
  <c r="AA641" i="12"/>
  <c r="Y641" i="12" s="1"/>
  <c r="AB641" i="12"/>
  <c r="X641" i="12" s="1"/>
  <c r="AC641" i="12"/>
  <c r="AD641" i="12"/>
  <c r="Z642" i="12"/>
  <c r="AA642" i="12"/>
  <c r="Y642" i="12" s="1"/>
  <c r="AB642" i="12"/>
  <c r="X642" i="12" s="1"/>
  <c r="AC642" i="12"/>
  <c r="AD642" i="12"/>
  <c r="Z643" i="12"/>
  <c r="AA643" i="12"/>
  <c r="Y643" i="12" s="1"/>
  <c r="AB643" i="12"/>
  <c r="X643" i="12" s="1"/>
  <c r="AC643" i="12"/>
  <c r="AD643" i="12"/>
  <c r="Z644" i="12"/>
  <c r="AA644" i="12"/>
  <c r="Y644" i="12" s="1"/>
  <c r="AB644" i="12"/>
  <c r="X644" i="12" s="1"/>
  <c r="AC644" i="12"/>
  <c r="AD644" i="12"/>
  <c r="Z645" i="12"/>
  <c r="AA645" i="12"/>
  <c r="Y645" i="12" s="1"/>
  <c r="AB645" i="12"/>
  <c r="X645" i="12" s="1"/>
  <c r="AC645" i="12"/>
  <c r="AD645" i="12"/>
  <c r="Z646" i="12"/>
  <c r="AA646" i="12"/>
  <c r="Y646" i="12" s="1"/>
  <c r="AB646" i="12"/>
  <c r="X646" i="12" s="1"/>
  <c r="AC646" i="12"/>
  <c r="AD646" i="12"/>
  <c r="Z647" i="12"/>
  <c r="AA647" i="12"/>
  <c r="Y647" i="12" s="1"/>
  <c r="AB647" i="12"/>
  <c r="X647" i="12" s="1"/>
  <c r="AC647" i="12"/>
  <c r="AD647" i="12"/>
  <c r="Z648" i="12"/>
  <c r="AA648" i="12"/>
  <c r="Y648" i="12" s="1"/>
  <c r="AB648" i="12"/>
  <c r="X648" i="12" s="1"/>
  <c r="AC648" i="12"/>
  <c r="AD648" i="12"/>
  <c r="Z649" i="12"/>
  <c r="AA649" i="12"/>
  <c r="Y649" i="12" s="1"/>
  <c r="AB649" i="12"/>
  <c r="X649" i="12" s="1"/>
  <c r="AC649" i="12"/>
  <c r="AD649" i="12"/>
  <c r="Z650" i="12"/>
  <c r="AA650" i="12"/>
  <c r="Y650" i="12" s="1"/>
  <c r="AB650" i="12"/>
  <c r="X650" i="12" s="1"/>
  <c r="AC650" i="12"/>
  <c r="AD650" i="12"/>
  <c r="Z651" i="12"/>
  <c r="AA651" i="12"/>
  <c r="Y651" i="12" s="1"/>
  <c r="AB651" i="12"/>
  <c r="X651" i="12" s="1"/>
  <c r="AC651" i="12"/>
  <c r="AD651" i="12"/>
  <c r="Z652" i="12"/>
  <c r="AA652" i="12"/>
  <c r="Y652" i="12" s="1"/>
  <c r="AB652" i="12"/>
  <c r="X652" i="12" s="1"/>
  <c r="AC652" i="12"/>
  <c r="AD652" i="12"/>
  <c r="Z653" i="12"/>
  <c r="AA653" i="12"/>
  <c r="Y653" i="12" s="1"/>
  <c r="AB653" i="12"/>
  <c r="X653" i="12" s="1"/>
  <c r="AC653" i="12"/>
  <c r="AD653" i="12"/>
  <c r="Z654" i="12"/>
  <c r="AA654" i="12"/>
  <c r="Y654" i="12" s="1"/>
  <c r="AB654" i="12"/>
  <c r="X654" i="12" s="1"/>
  <c r="AC654" i="12"/>
  <c r="AD654" i="12"/>
  <c r="Z655" i="12"/>
  <c r="AA655" i="12"/>
  <c r="Y655" i="12" s="1"/>
  <c r="AB655" i="12"/>
  <c r="X655" i="12" s="1"/>
  <c r="AC655" i="12"/>
  <c r="AD655" i="12"/>
  <c r="Z656" i="12"/>
  <c r="AA656" i="12"/>
  <c r="Y656" i="12" s="1"/>
  <c r="AB656" i="12"/>
  <c r="X656" i="12" s="1"/>
  <c r="AC656" i="12"/>
  <c r="AD656" i="12"/>
  <c r="Z657" i="12"/>
  <c r="AA657" i="12"/>
  <c r="Y657" i="12" s="1"/>
  <c r="AB657" i="12"/>
  <c r="X657" i="12" s="1"/>
  <c r="AC657" i="12"/>
  <c r="AD657" i="12"/>
  <c r="Z658" i="12"/>
  <c r="AA658" i="12"/>
  <c r="Y658" i="12" s="1"/>
  <c r="AB658" i="12"/>
  <c r="X658" i="12" s="1"/>
  <c r="AC658" i="12"/>
  <c r="AD658" i="12"/>
  <c r="Z659" i="12"/>
  <c r="AA659" i="12"/>
  <c r="Y659" i="12" s="1"/>
  <c r="AB659" i="12"/>
  <c r="X659" i="12" s="1"/>
  <c r="AC659" i="12"/>
  <c r="AD659" i="12"/>
  <c r="Z660" i="12"/>
  <c r="AA660" i="12"/>
  <c r="Y660" i="12" s="1"/>
  <c r="AB660" i="12"/>
  <c r="X660" i="12" s="1"/>
  <c r="AC660" i="12"/>
  <c r="AD660" i="12"/>
  <c r="Z661" i="12"/>
  <c r="AA661" i="12"/>
  <c r="Y661" i="12" s="1"/>
  <c r="AB661" i="12"/>
  <c r="X661" i="12" s="1"/>
  <c r="AC661" i="12"/>
  <c r="AD661" i="12"/>
  <c r="Z662" i="12"/>
  <c r="AA662" i="12"/>
  <c r="Y662" i="12" s="1"/>
  <c r="AB662" i="12"/>
  <c r="X662" i="12" s="1"/>
  <c r="AC662" i="12"/>
  <c r="AD662" i="12"/>
  <c r="Z663" i="12"/>
  <c r="AA663" i="12"/>
  <c r="Y663" i="12" s="1"/>
  <c r="AB663" i="12"/>
  <c r="X663" i="12" s="1"/>
  <c r="AC663" i="12"/>
  <c r="AD663" i="12"/>
  <c r="Z664" i="12"/>
  <c r="AA664" i="12"/>
  <c r="Y664" i="12" s="1"/>
  <c r="AB664" i="12"/>
  <c r="X664" i="12" s="1"/>
  <c r="AC664" i="12"/>
  <c r="AD664" i="12"/>
  <c r="Z665" i="12"/>
  <c r="AA665" i="12"/>
  <c r="Y665" i="12" s="1"/>
  <c r="AB665" i="12"/>
  <c r="X665" i="12" s="1"/>
  <c r="AC665" i="12"/>
  <c r="AD665" i="12"/>
  <c r="Z666" i="12"/>
  <c r="AA666" i="12"/>
  <c r="Y666" i="12" s="1"/>
  <c r="AB666" i="12"/>
  <c r="X666" i="12" s="1"/>
  <c r="AC666" i="12"/>
  <c r="AD666" i="12"/>
  <c r="Z667" i="12"/>
  <c r="AA667" i="12"/>
  <c r="Y667" i="12" s="1"/>
  <c r="AB667" i="12"/>
  <c r="X667" i="12" s="1"/>
  <c r="AC667" i="12"/>
  <c r="AD667" i="12"/>
  <c r="Z668" i="12"/>
  <c r="AA668" i="12"/>
  <c r="Y668" i="12" s="1"/>
  <c r="AB668" i="12"/>
  <c r="X668" i="12" s="1"/>
  <c r="AC668" i="12"/>
  <c r="AD668" i="12"/>
  <c r="Z669" i="12"/>
  <c r="AA669" i="12"/>
  <c r="Y669" i="12" s="1"/>
  <c r="AB669" i="12"/>
  <c r="X669" i="12" s="1"/>
  <c r="AC669" i="12"/>
  <c r="AD669" i="12"/>
  <c r="Z670" i="12"/>
  <c r="AA670" i="12"/>
  <c r="Y670" i="12" s="1"/>
  <c r="AB670" i="12"/>
  <c r="X670" i="12" s="1"/>
  <c r="AC670" i="12"/>
  <c r="AD670" i="12"/>
  <c r="Z671" i="12"/>
  <c r="AA671" i="12"/>
  <c r="Y671" i="12" s="1"/>
  <c r="AB671" i="12"/>
  <c r="X671" i="12" s="1"/>
  <c r="AC671" i="12"/>
  <c r="AD671" i="12"/>
  <c r="Z672" i="12"/>
  <c r="AA672" i="12"/>
  <c r="Y672" i="12" s="1"/>
  <c r="AB672" i="12"/>
  <c r="X672" i="12" s="1"/>
  <c r="AC672" i="12"/>
  <c r="AD672" i="12"/>
  <c r="Z673" i="12"/>
  <c r="AA673" i="12"/>
  <c r="Y673" i="12" s="1"/>
  <c r="AB673" i="12"/>
  <c r="X673" i="12" s="1"/>
  <c r="AC673" i="12"/>
  <c r="AD673" i="12"/>
  <c r="Z674" i="12"/>
  <c r="AA674" i="12"/>
  <c r="Y674" i="12" s="1"/>
  <c r="AB674" i="12"/>
  <c r="X674" i="12" s="1"/>
  <c r="AC674" i="12"/>
  <c r="AD674" i="12"/>
  <c r="Z675" i="12"/>
  <c r="AA675" i="12"/>
  <c r="Y675" i="12" s="1"/>
  <c r="AB675" i="12"/>
  <c r="X675" i="12" s="1"/>
  <c r="AC675" i="12"/>
  <c r="AD675" i="12"/>
  <c r="Z676" i="12"/>
  <c r="AA676" i="12"/>
  <c r="Y676" i="12" s="1"/>
  <c r="AB676" i="12"/>
  <c r="X676" i="12" s="1"/>
  <c r="AC676" i="12"/>
  <c r="AD676" i="12"/>
  <c r="Z677" i="12"/>
  <c r="AA677" i="12"/>
  <c r="Y677" i="12" s="1"/>
  <c r="AB677" i="12"/>
  <c r="X677" i="12" s="1"/>
  <c r="AC677" i="12"/>
  <c r="AD677" i="12"/>
  <c r="Z678" i="12"/>
  <c r="AA678" i="12"/>
  <c r="Y678" i="12" s="1"/>
  <c r="AB678" i="12"/>
  <c r="X678" i="12" s="1"/>
  <c r="AC678" i="12"/>
  <c r="AD678" i="12"/>
  <c r="Z679" i="12"/>
  <c r="AA679" i="12"/>
  <c r="Y679" i="12" s="1"/>
  <c r="AB679" i="12"/>
  <c r="X679" i="12" s="1"/>
  <c r="AC679" i="12"/>
  <c r="AD679" i="12"/>
  <c r="Z680" i="12"/>
  <c r="AA680" i="12"/>
  <c r="Y680" i="12" s="1"/>
  <c r="AB680" i="12"/>
  <c r="X680" i="12" s="1"/>
  <c r="AC680" i="12"/>
  <c r="AD680" i="12"/>
  <c r="Z681" i="12"/>
  <c r="AA681" i="12"/>
  <c r="Y681" i="12" s="1"/>
  <c r="AB681" i="12"/>
  <c r="X681" i="12" s="1"/>
  <c r="AC681" i="12"/>
  <c r="AD681" i="12"/>
  <c r="Z682" i="12"/>
  <c r="AA682" i="12"/>
  <c r="Y682" i="12" s="1"/>
  <c r="AB682" i="12"/>
  <c r="X682" i="12" s="1"/>
  <c r="AC682" i="12"/>
  <c r="AD682" i="12"/>
  <c r="Z683" i="12"/>
  <c r="AA683" i="12"/>
  <c r="Y683" i="12" s="1"/>
  <c r="AB683" i="12"/>
  <c r="X683" i="12" s="1"/>
  <c r="AC683" i="12"/>
  <c r="AD683" i="12"/>
  <c r="Z684" i="12"/>
  <c r="AA684" i="12"/>
  <c r="Y684" i="12" s="1"/>
  <c r="AB684" i="12"/>
  <c r="X684" i="12" s="1"/>
  <c r="AC684" i="12"/>
  <c r="AD684" i="12"/>
  <c r="Z685" i="12"/>
  <c r="AA685" i="12"/>
  <c r="Y685" i="12" s="1"/>
  <c r="AB685" i="12"/>
  <c r="X685" i="12" s="1"/>
  <c r="AC685" i="12"/>
  <c r="AD685" i="12"/>
  <c r="Z686" i="12"/>
  <c r="AA686" i="12"/>
  <c r="Y686" i="12" s="1"/>
  <c r="AB686" i="12"/>
  <c r="X686" i="12" s="1"/>
  <c r="AC686" i="12"/>
  <c r="AD686" i="12"/>
  <c r="Z687" i="12"/>
  <c r="AA687" i="12"/>
  <c r="Y687" i="12" s="1"/>
  <c r="AB687" i="12"/>
  <c r="X687" i="12" s="1"/>
  <c r="AC687" i="12"/>
  <c r="AD687" i="12"/>
  <c r="Z688" i="12"/>
  <c r="AA688" i="12"/>
  <c r="Y688" i="12" s="1"/>
  <c r="AB688" i="12"/>
  <c r="X688" i="12" s="1"/>
  <c r="AC688" i="12"/>
  <c r="AD688" i="12"/>
  <c r="Z689" i="12"/>
  <c r="AA689" i="12"/>
  <c r="Y689" i="12" s="1"/>
  <c r="AB689" i="12"/>
  <c r="X689" i="12" s="1"/>
  <c r="AC689" i="12"/>
  <c r="AD689" i="12"/>
  <c r="Z690" i="12"/>
  <c r="AA690" i="12"/>
  <c r="Y690" i="12" s="1"/>
  <c r="AB690" i="12"/>
  <c r="X690" i="12" s="1"/>
  <c r="AC690" i="12"/>
  <c r="AD690" i="12"/>
  <c r="Z691" i="12"/>
  <c r="AA691" i="12"/>
  <c r="Y691" i="12" s="1"/>
  <c r="AB691" i="12"/>
  <c r="X691" i="12" s="1"/>
  <c r="AC691" i="12"/>
  <c r="AD691" i="12"/>
  <c r="Z692" i="12"/>
  <c r="AA692" i="12"/>
  <c r="Y692" i="12" s="1"/>
  <c r="AB692" i="12"/>
  <c r="X692" i="12" s="1"/>
  <c r="AC692" i="12"/>
  <c r="AD692" i="12"/>
  <c r="Z693" i="12"/>
  <c r="AA693" i="12"/>
  <c r="Y693" i="12" s="1"/>
  <c r="AB693" i="12"/>
  <c r="X693" i="12" s="1"/>
  <c r="AC693" i="12"/>
  <c r="AD693" i="12"/>
  <c r="Z694" i="12"/>
  <c r="AA694" i="12"/>
  <c r="Y694" i="12" s="1"/>
  <c r="AB694" i="12"/>
  <c r="X694" i="12" s="1"/>
  <c r="AC694" i="12"/>
  <c r="AD694" i="12"/>
  <c r="Z695" i="12"/>
  <c r="AA695" i="12"/>
  <c r="Y695" i="12" s="1"/>
  <c r="AB695" i="12"/>
  <c r="X695" i="12" s="1"/>
  <c r="AC695" i="12"/>
  <c r="AD695" i="12"/>
  <c r="Z696" i="12"/>
  <c r="AA696" i="12"/>
  <c r="Y696" i="12" s="1"/>
  <c r="AB696" i="12"/>
  <c r="X696" i="12" s="1"/>
  <c r="AC696" i="12"/>
  <c r="AD696" i="12"/>
  <c r="Z697" i="12"/>
  <c r="AA697" i="12"/>
  <c r="Y697" i="12" s="1"/>
  <c r="AB697" i="12"/>
  <c r="X697" i="12" s="1"/>
  <c r="AC697" i="12"/>
  <c r="AD697" i="12"/>
  <c r="Z698" i="12"/>
  <c r="AA698" i="12"/>
  <c r="Y698" i="12" s="1"/>
  <c r="AB698" i="12"/>
  <c r="X698" i="12" s="1"/>
  <c r="AC698" i="12"/>
  <c r="AD698" i="12"/>
  <c r="Z699" i="12"/>
  <c r="AA699" i="12"/>
  <c r="Y699" i="12" s="1"/>
  <c r="AB699" i="12"/>
  <c r="X699" i="12" s="1"/>
  <c r="AC699" i="12"/>
  <c r="AD699" i="12"/>
  <c r="Z700" i="12"/>
  <c r="AA700" i="12"/>
  <c r="Y700" i="12" s="1"/>
  <c r="AB700" i="12"/>
  <c r="X700" i="12" s="1"/>
  <c r="AC700" i="12"/>
  <c r="AD700" i="12"/>
  <c r="Z701" i="12"/>
  <c r="AA701" i="12"/>
  <c r="Y701" i="12" s="1"/>
  <c r="AB701" i="12"/>
  <c r="X701" i="12" s="1"/>
  <c r="AC701" i="12"/>
  <c r="AD701" i="12"/>
  <c r="Z702" i="12"/>
  <c r="AA702" i="12"/>
  <c r="Y702" i="12" s="1"/>
  <c r="AB702" i="12"/>
  <c r="X702" i="12" s="1"/>
  <c r="AC702" i="12"/>
  <c r="AD702" i="12"/>
  <c r="Z703" i="12"/>
  <c r="AA703" i="12"/>
  <c r="Y703" i="12" s="1"/>
  <c r="AB703" i="12"/>
  <c r="X703" i="12" s="1"/>
  <c r="AC703" i="12"/>
  <c r="AD703" i="12"/>
  <c r="Z704" i="12"/>
  <c r="AA704" i="12"/>
  <c r="Y704" i="12" s="1"/>
  <c r="AB704" i="12"/>
  <c r="X704" i="12" s="1"/>
  <c r="AC704" i="12"/>
  <c r="AD704" i="12"/>
  <c r="Z705" i="12"/>
  <c r="AA705" i="12"/>
  <c r="Y705" i="12" s="1"/>
  <c r="AB705" i="12"/>
  <c r="X705" i="12" s="1"/>
  <c r="AC705" i="12"/>
  <c r="AD705" i="12"/>
  <c r="Z706" i="12"/>
  <c r="AA706" i="12"/>
  <c r="Y706" i="12" s="1"/>
  <c r="AB706" i="12"/>
  <c r="X706" i="12" s="1"/>
  <c r="AC706" i="12"/>
  <c r="AD706" i="12"/>
  <c r="Z707" i="12"/>
  <c r="AA707" i="12"/>
  <c r="Y707" i="12" s="1"/>
  <c r="AB707" i="12"/>
  <c r="X707" i="12" s="1"/>
  <c r="AC707" i="12"/>
  <c r="AD707" i="12"/>
  <c r="Z708" i="12"/>
  <c r="AA708" i="12"/>
  <c r="Y708" i="12" s="1"/>
  <c r="AB708" i="12"/>
  <c r="X708" i="12" s="1"/>
  <c r="AC708" i="12"/>
  <c r="AD708" i="12"/>
  <c r="Z709" i="12"/>
  <c r="AA709" i="12"/>
  <c r="Y709" i="12" s="1"/>
  <c r="AB709" i="12"/>
  <c r="X709" i="12" s="1"/>
  <c r="AC709" i="12"/>
  <c r="AD709" i="12"/>
  <c r="Z710" i="12"/>
  <c r="AA710" i="12"/>
  <c r="Y710" i="12" s="1"/>
  <c r="AB710" i="12"/>
  <c r="X710" i="12" s="1"/>
  <c r="AC710" i="12"/>
  <c r="AD710" i="12"/>
  <c r="Z711" i="12"/>
  <c r="AA711" i="12"/>
  <c r="Y711" i="12" s="1"/>
  <c r="AB711" i="12"/>
  <c r="X711" i="12" s="1"/>
  <c r="AC711" i="12"/>
  <c r="AD711" i="12"/>
  <c r="Z712" i="12"/>
  <c r="AA712" i="12"/>
  <c r="Y712" i="12" s="1"/>
  <c r="AB712" i="12"/>
  <c r="X712" i="12" s="1"/>
  <c r="AC712" i="12"/>
  <c r="AD712" i="12"/>
  <c r="Z713" i="12"/>
  <c r="AA713" i="12"/>
  <c r="Y713" i="12" s="1"/>
  <c r="AB713" i="12"/>
  <c r="X713" i="12" s="1"/>
  <c r="AC713" i="12"/>
  <c r="AD713" i="12"/>
  <c r="Z714" i="12"/>
  <c r="AA714" i="12"/>
  <c r="Y714" i="12" s="1"/>
  <c r="AB714" i="12"/>
  <c r="X714" i="12" s="1"/>
  <c r="AC714" i="12"/>
  <c r="AD714" i="12"/>
  <c r="Z715" i="12"/>
  <c r="AA715" i="12"/>
  <c r="Y715" i="12" s="1"/>
  <c r="AB715" i="12"/>
  <c r="X715" i="12" s="1"/>
  <c r="AC715" i="12"/>
  <c r="AD715" i="12"/>
  <c r="U213" i="12"/>
  <c r="U214" i="12"/>
  <c r="U215" i="12"/>
  <c r="U216" i="12"/>
  <c r="U217" i="12"/>
  <c r="U218" i="12"/>
  <c r="U219" i="12"/>
  <c r="U220" i="12"/>
  <c r="U221" i="12"/>
  <c r="U222" i="12"/>
  <c r="U223" i="12"/>
  <c r="U224" i="12"/>
  <c r="U225" i="12"/>
  <c r="U226" i="12"/>
  <c r="U227" i="12"/>
  <c r="U228" i="12"/>
  <c r="U229" i="12"/>
  <c r="U230" i="12"/>
  <c r="U231" i="12"/>
  <c r="U232" i="12"/>
  <c r="U233" i="12"/>
  <c r="U234" i="12"/>
  <c r="U235" i="12"/>
  <c r="U236" i="12"/>
  <c r="U237" i="12"/>
  <c r="U238" i="12"/>
  <c r="U239" i="12"/>
  <c r="U240" i="12"/>
  <c r="U241" i="12"/>
  <c r="U242" i="12"/>
  <c r="U243" i="12"/>
  <c r="U244" i="12"/>
  <c r="U245" i="12"/>
  <c r="U246" i="12"/>
  <c r="U247" i="12"/>
  <c r="U248" i="12"/>
  <c r="U249" i="12"/>
  <c r="U250" i="12"/>
  <c r="U251" i="12"/>
  <c r="U252" i="12"/>
  <c r="U253" i="12"/>
  <c r="U254" i="12"/>
  <c r="U255" i="12"/>
  <c r="U256" i="12"/>
  <c r="U257" i="12"/>
  <c r="U258" i="12"/>
  <c r="U259" i="12"/>
  <c r="U260" i="12"/>
  <c r="U261" i="12"/>
  <c r="U262" i="12"/>
  <c r="U263" i="12"/>
  <c r="U264" i="12"/>
  <c r="U265" i="12"/>
  <c r="U266" i="12"/>
  <c r="U267" i="12"/>
  <c r="U268" i="12"/>
  <c r="U269" i="12"/>
  <c r="U270" i="12"/>
  <c r="U271" i="12"/>
  <c r="U272" i="12"/>
  <c r="U273" i="12"/>
  <c r="U274" i="12"/>
  <c r="U275" i="12"/>
  <c r="U276" i="12"/>
  <c r="U277" i="12"/>
  <c r="U278" i="12"/>
  <c r="U279" i="12"/>
  <c r="U280" i="12"/>
  <c r="U281" i="12"/>
  <c r="U282" i="12"/>
  <c r="U283" i="12"/>
  <c r="U284" i="12"/>
  <c r="U285" i="12"/>
  <c r="U286" i="12"/>
  <c r="U287" i="12"/>
  <c r="U288" i="12"/>
  <c r="U289" i="12"/>
  <c r="U290" i="12"/>
  <c r="U291" i="12"/>
  <c r="U292" i="12"/>
  <c r="U293" i="12"/>
  <c r="U294" i="12"/>
  <c r="U295" i="12"/>
  <c r="U296" i="12"/>
  <c r="U297" i="12"/>
  <c r="U298" i="12"/>
  <c r="U299" i="12"/>
  <c r="U300" i="12"/>
  <c r="U301" i="12"/>
  <c r="U302" i="12"/>
  <c r="U303" i="12"/>
  <c r="U304" i="12"/>
  <c r="U305" i="12"/>
  <c r="U306" i="12"/>
  <c r="U307" i="12"/>
  <c r="U308" i="12"/>
  <c r="U309" i="12"/>
  <c r="U310" i="12"/>
  <c r="U311" i="12"/>
  <c r="U312" i="12"/>
  <c r="U313" i="12"/>
  <c r="U314" i="12"/>
  <c r="U315" i="12"/>
  <c r="U316" i="12"/>
  <c r="U317" i="12"/>
  <c r="U318" i="12"/>
  <c r="U319" i="12"/>
  <c r="U320" i="12"/>
  <c r="U321" i="12"/>
  <c r="U322" i="12"/>
  <c r="U323" i="12"/>
  <c r="U324" i="12"/>
  <c r="U325" i="12"/>
  <c r="U326" i="12"/>
  <c r="U327" i="12"/>
  <c r="U328" i="12"/>
  <c r="U329" i="12"/>
  <c r="U330" i="12"/>
  <c r="U331" i="12"/>
  <c r="U332" i="12"/>
  <c r="U333" i="12"/>
  <c r="U334" i="12"/>
  <c r="U335" i="12"/>
  <c r="U336" i="12"/>
  <c r="U337" i="12"/>
  <c r="U338" i="12"/>
  <c r="U339" i="12"/>
  <c r="U340" i="12"/>
  <c r="U341" i="12"/>
  <c r="U342" i="12"/>
  <c r="U343" i="12"/>
  <c r="U344" i="12"/>
  <c r="U345" i="12"/>
  <c r="U346" i="12"/>
  <c r="U347" i="12"/>
  <c r="U348" i="12"/>
  <c r="U349" i="12"/>
  <c r="U350" i="12"/>
  <c r="U351" i="12"/>
  <c r="U352" i="12"/>
  <c r="U353" i="12"/>
  <c r="U354" i="12"/>
  <c r="U355" i="12"/>
  <c r="U356" i="12"/>
  <c r="U357" i="12"/>
  <c r="U358" i="12"/>
  <c r="U359" i="12"/>
  <c r="U360" i="12"/>
  <c r="U361" i="12"/>
  <c r="U362" i="12"/>
  <c r="U363" i="12"/>
  <c r="U364" i="12"/>
  <c r="U365" i="12"/>
  <c r="U366" i="12"/>
  <c r="U367" i="12"/>
  <c r="U368" i="12"/>
  <c r="U369" i="12"/>
  <c r="U370" i="12"/>
  <c r="U371" i="12"/>
  <c r="U372" i="12"/>
  <c r="U373" i="12"/>
  <c r="U374" i="12"/>
  <c r="U375" i="12"/>
  <c r="U376" i="12"/>
  <c r="U377" i="12"/>
  <c r="U378" i="12"/>
  <c r="U379" i="12"/>
  <c r="U380" i="12"/>
  <c r="U381" i="12"/>
  <c r="U382" i="12"/>
  <c r="U383" i="12"/>
  <c r="U384" i="12"/>
  <c r="U385" i="12"/>
  <c r="U386" i="12"/>
  <c r="U387" i="12"/>
  <c r="U388" i="12"/>
  <c r="U389" i="12"/>
  <c r="U390" i="12"/>
  <c r="U391" i="12"/>
  <c r="U392" i="12"/>
  <c r="U393" i="12"/>
  <c r="U394" i="12"/>
  <c r="U395" i="12"/>
  <c r="U396" i="12"/>
  <c r="U397" i="12"/>
  <c r="U398" i="12"/>
  <c r="U399" i="12"/>
  <c r="U400" i="12"/>
  <c r="U401" i="12"/>
  <c r="U402" i="12"/>
  <c r="U403" i="12"/>
  <c r="U404" i="12"/>
  <c r="U405" i="12"/>
  <c r="U406" i="12"/>
  <c r="U407" i="12"/>
  <c r="U408" i="12"/>
  <c r="U409" i="12"/>
  <c r="U410" i="12"/>
  <c r="U411" i="12"/>
  <c r="U412" i="12"/>
  <c r="U413" i="12"/>
  <c r="U414" i="12"/>
  <c r="U415" i="12"/>
  <c r="U416" i="12"/>
  <c r="U417" i="12"/>
  <c r="U418" i="12"/>
  <c r="U419" i="12"/>
  <c r="U420" i="12"/>
  <c r="U421" i="12"/>
  <c r="U422" i="12"/>
  <c r="U423" i="12"/>
  <c r="U424" i="12"/>
  <c r="U425" i="12"/>
  <c r="U426" i="12"/>
  <c r="U427" i="12"/>
  <c r="U428" i="12"/>
  <c r="U429" i="12"/>
  <c r="U430" i="12"/>
  <c r="U431" i="12"/>
  <c r="U432" i="12"/>
  <c r="U433" i="12"/>
  <c r="U434" i="12"/>
  <c r="U435" i="12"/>
  <c r="U436" i="12"/>
  <c r="U437" i="12"/>
  <c r="U438" i="12"/>
  <c r="U439" i="12"/>
  <c r="U440" i="12"/>
  <c r="U441" i="12"/>
  <c r="U442" i="12"/>
  <c r="U443" i="12"/>
  <c r="U444" i="12"/>
  <c r="U445" i="12"/>
  <c r="U446" i="12"/>
  <c r="U447" i="12"/>
  <c r="U448" i="12"/>
  <c r="U449" i="12"/>
  <c r="U450" i="12"/>
  <c r="U451" i="12"/>
  <c r="U452" i="12"/>
  <c r="U453" i="12"/>
  <c r="U454" i="12"/>
  <c r="U455" i="12"/>
  <c r="U456" i="12"/>
  <c r="U457" i="12"/>
  <c r="U458" i="12"/>
  <c r="U459" i="12"/>
  <c r="U460" i="12"/>
  <c r="U461" i="12"/>
  <c r="U462" i="12"/>
  <c r="U463" i="12"/>
  <c r="U464" i="12"/>
  <c r="U465" i="12"/>
  <c r="U466" i="12"/>
  <c r="U467" i="12"/>
  <c r="U468" i="12"/>
  <c r="U469" i="12"/>
  <c r="U470" i="12"/>
  <c r="U471" i="12"/>
  <c r="U472" i="12"/>
  <c r="U473" i="12"/>
  <c r="U474" i="12"/>
  <c r="U475" i="12"/>
  <c r="U476" i="12"/>
  <c r="U477" i="12"/>
  <c r="U478" i="12"/>
  <c r="U479" i="12"/>
  <c r="U480" i="12"/>
  <c r="U481" i="12"/>
  <c r="U482" i="12"/>
  <c r="U483" i="12"/>
  <c r="U484" i="12"/>
  <c r="U485" i="12"/>
  <c r="U486" i="12"/>
  <c r="U487" i="12"/>
  <c r="U488" i="12"/>
  <c r="U489" i="12"/>
  <c r="U490" i="12"/>
  <c r="U491" i="12"/>
  <c r="U492" i="12"/>
  <c r="U493" i="12"/>
  <c r="U494" i="12"/>
  <c r="U495" i="12"/>
  <c r="U496" i="12"/>
  <c r="S78" i="12"/>
  <c r="Z952" i="12"/>
  <c r="Z951" i="12"/>
  <c r="Z950" i="12"/>
  <c r="Z949" i="12"/>
  <c r="AD948" i="12"/>
  <c r="AC948" i="12"/>
  <c r="AB948" i="12"/>
  <c r="AA948" i="12"/>
  <c r="Z948" i="12"/>
  <c r="AD947" i="12"/>
  <c r="AC947" i="12"/>
  <c r="AB947" i="12"/>
  <c r="AA947" i="12"/>
  <c r="Z947" i="12"/>
  <c r="AD946" i="12"/>
  <c r="AC946" i="12"/>
  <c r="AB946" i="12"/>
  <c r="AA946" i="12"/>
  <c r="Z946" i="12"/>
  <c r="AD945" i="12"/>
  <c r="AC945" i="12"/>
  <c r="AB945" i="12"/>
  <c r="AA945" i="12"/>
  <c r="Z945" i="12"/>
  <c r="AD944" i="12"/>
  <c r="AC944" i="12"/>
  <c r="AB944" i="12"/>
  <c r="AA944" i="12"/>
  <c r="Z944" i="12"/>
  <c r="AD943" i="12"/>
  <c r="AC943" i="12"/>
  <c r="AB943" i="12"/>
  <c r="AA943" i="12"/>
  <c r="Z943" i="12"/>
  <c r="AD942" i="12"/>
  <c r="AC942" i="12"/>
  <c r="AB942" i="12"/>
  <c r="X942" i="12" s="1"/>
  <c r="AA942" i="12"/>
  <c r="Y942" i="12" s="1"/>
  <c r="Z942" i="12"/>
  <c r="AD941" i="12"/>
  <c r="AC941" i="12"/>
  <c r="AB941" i="12"/>
  <c r="X941" i="12" s="1"/>
  <c r="AA941" i="12"/>
  <c r="Y941" i="12" s="1"/>
  <c r="Z941" i="12"/>
  <c r="AD940" i="12"/>
  <c r="AC940" i="12"/>
  <c r="AB940" i="12"/>
  <c r="X940" i="12" s="1"/>
  <c r="AA940" i="12"/>
  <c r="Y940" i="12" s="1"/>
  <c r="Z940" i="12"/>
  <c r="AD939" i="12"/>
  <c r="AC939" i="12"/>
  <c r="AB939" i="12"/>
  <c r="X939" i="12" s="1"/>
  <c r="AA939" i="12"/>
  <c r="Y939" i="12" s="1"/>
  <c r="Z939" i="12"/>
  <c r="AD938" i="12"/>
  <c r="AC938" i="12"/>
  <c r="AB938" i="12"/>
  <c r="X938" i="12" s="1"/>
  <c r="AA938" i="12"/>
  <c r="Y938" i="12" s="1"/>
  <c r="Z938" i="12"/>
  <c r="AD937" i="12"/>
  <c r="AC937" i="12"/>
  <c r="AB937" i="12"/>
  <c r="X937" i="12" s="1"/>
  <c r="AA937" i="12"/>
  <c r="Y937" i="12" s="1"/>
  <c r="Z937" i="12"/>
  <c r="AD936" i="12"/>
  <c r="AC936" i="12"/>
  <c r="AB936" i="12"/>
  <c r="X936" i="12" s="1"/>
  <c r="AA936" i="12"/>
  <c r="Y936" i="12" s="1"/>
  <c r="Z936" i="12"/>
  <c r="AD935" i="12"/>
  <c r="AC935" i="12"/>
  <c r="AB935" i="12"/>
  <c r="X935" i="12" s="1"/>
  <c r="AA935" i="12"/>
  <c r="Y935" i="12" s="1"/>
  <c r="Z935" i="12"/>
  <c r="AD934" i="12"/>
  <c r="AC934" i="12"/>
  <c r="AB934" i="12"/>
  <c r="X934" i="12" s="1"/>
  <c r="AA934" i="12"/>
  <c r="Y934" i="12" s="1"/>
  <c r="Z934" i="12"/>
  <c r="AD933" i="12"/>
  <c r="AC933" i="12"/>
  <c r="AB933" i="12"/>
  <c r="X933" i="12" s="1"/>
  <c r="AA933" i="12"/>
  <c r="Y933" i="12" s="1"/>
  <c r="Z933" i="12"/>
  <c r="AD932" i="12"/>
  <c r="AC932" i="12"/>
  <c r="AB932" i="12"/>
  <c r="X932" i="12" s="1"/>
  <c r="AA932" i="12"/>
  <c r="Y932" i="12" s="1"/>
  <c r="Z932" i="12"/>
  <c r="AD931" i="12"/>
  <c r="AC931" i="12"/>
  <c r="AB931" i="12"/>
  <c r="X931" i="12" s="1"/>
  <c r="AA931" i="12"/>
  <c r="Y931" i="12" s="1"/>
  <c r="Z931" i="12"/>
  <c r="AD930" i="12"/>
  <c r="AC930" i="12"/>
  <c r="AB930" i="12"/>
  <c r="X930" i="12" s="1"/>
  <c r="AA930" i="12"/>
  <c r="Y930" i="12" s="1"/>
  <c r="Z930" i="12"/>
  <c r="AD929" i="12"/>
  <c r="AC929" i="12"/>
  <c r="AB929" i="12"/>
  <c r="X929" i="12" s="1"/>
  <c r="AA929" i="12"/>
  <c r="Y929" i="12" s="1"/>
  <c r="Z929" i="12"/>
  <c r="AD928" i="12"/>
  <c r="AC928" i="12"/>
  <c r="AB928" i="12"/>
  <c r="X928" i="12" s="1"/>
  <c r="AA928" i="12"/>
  <c r="Y928" i="12" s="1"/>
  <c r="Z928" i="12"/>
  <c r="AD927" i="12"/>
  <c r="AC927" i="12"/>
  <c r="AB927" i="12"/>
  <c r="X927" i="12" s="1"/>
  <c r="AA927" i="12"/>
  <c r="Y927" i="12" s="1"/>
  <c r="Z927" i="12"/>
  <c r="AD926" i="12"/>
  <c r="AC926" i="12"/>
  <c r="AB926" i="12"/>
  <c r="X926" i="12" s="1"/>
  <c r="AA926" i="12"/>
  <c r="Y926" i="12" s="1"/>
  <c r="Z926" i="12"/>
  <c r="AD925" i="12"/>
  <c r="AC925" i="12"/>
  <c r="AB925" i="12"/>
  <c r="X925" i="12" s="1"/>
  <c r="AA925" i="12"/>
  <c r="Y925" i="12" s="1"/>
  <c r="Z925" i="12"/>
  <c r="AD924" i="12"/>
  <c r="AC924" i="12"/>
  <c r="AB924" i="12"/>
  <c r="X924" i="12" s="1"/>
  <c r="AA924" i="12"/>
  <c r="Y924" i="12" s="1"/>
  <c r="Z924" i="12"/>
  <c r="AD923" i="12"/>
  <c r="AC923" i="12"/>
  <c r="AB923" i="12"/>
  <c r="X923" i="12" s="1"/>
  <c r="AA923" i="12"/>
  <c r="Y923" i="12" s="1"/>
  <c r="Z923" i="12"/>
  <c r="AD922" i="12"/>
  <c r="AC922" i="12"/>
  <c r="AB922" i="12"/>
  <c r="X922" i="12" s="1"/>
  <c r="AA922" i="12"/>
  <c r="Y922" i="12" s="1"/>
  <c r="Z922" i="12"/>
  <c r="AD921" i="12"/>
  <c r="AC921" i="12"/>
  <c r="AB921" i="12"/>
  <c r="X921" i="12" s="1"/>
  <c r="AA921" i="12"/>
  <c r="Y921" i="12" s="1"/>
  <c r="Z921" i="12"/>
  <c r="AD920" i="12"/>
  <c r="AC920" i="12"/>
  <c r="AB920" i="12"/>
  <c r="X920" i="12" s="1"/>
  <c r="AA920" i="12"/>
  <c r="Y920" i="12" s="1"/>
  <c r="Z920" i="12"/>
  <c r="AD919" i="12"/>
  <c r="AC919" i="12"/>
  <c r="AB919" i="12"/>
  <c r="X919" i="12" s="1"/>
  <c r="AA919" i="12"/>
  <c r="Y919" i="12" s="1"/>
  <c r="Z919" i="12"/>
  <c r="AD918" i="12"/>
  <c r="AC918" i="12"/>
  <c r="AB918" i="12"/>
  <c r="X918" i="12" s="1"/>
  <c r="AA918" i="12"/>
  <c r="Y918" i="12" s="1"/>
  <c r="Z918" i="12"/>
  <c r="AD917" i="12"/>
  <c r="AC917" i="12"/>
  <c r="AB917" i="12"/>
  <c r="X917" i="12" s="1"/>
  <c r="AA917" i="12"/>
  <c r="Y917" i="12" s="1"/>
  <c r="Z917" i="12"/>
  <c r="AD916" i="12"/>
  <c r="AC916" i="12"/>
  <c r="AB916" i="12"/>
  <c r="X916" i="12" s="1"/>
  <c r="AA916" i="12"/>
  <c r="Y916" i="12" s="1"/>
  <c r="Z916" i="12"/>
  <c r="AD915" i="12"/>
  <c r="AC915" i="12"/>
  <c r="AB915" i="12"/>
  <c r="X915" i="12" s="1"/>
  <c r="AA915" i="12"/>
  <c r="Y915" i="12" s="1"/>
  <c r="Z915" i="12"/>
  <c r="AD914" i="12"/>
  <c r="AC914" i="12"/>
  <c r="AB914" i="12"/>
  <c r="X914" i="12" s="1"/>
  <c r="AA914" i="12"/>
  <c r="Y914" i="12" s="1"/>
  <c r="Z914" i="12"/>
  <c r="AD913" i="12"/>
  <c r="AC913" i="12"/>
  <c r="AB913" i="12"/>
  <c r="X913" i="12" s="1"/>
  <c r="AA913" i="12"/>
  <c r="Y913" i="12" s="1"/>
  <c r="Z913" i="12"/>
  <c r="AD912" i="12"/>
  <c r="AC912" i="12"/>
  <c r="AB912" i="12"/>
  <c r="X912" i="12" s="1"/>
  <c r="AA912" i="12"/>
  <c r="Y912" i="12" s="1"/>
  <c r="Z912" i="12"/>
  <c r="AD911" i="12"/>
  <c r="AC911" i="12"/>
  <c r="AB911" i="12"/>
  <c r="X911" i="12" s="1"/>
  <c r="AA911" i="12"/>
  <c r="Y911" i="12" s="1"/>
  <c r="Z911" i="12"/>
  <c r="AD910" i="12"/>
  <c r="AC910" i="12"/>
  <c r="AB910" i="12"/>
  <c r="X910" i="12" s="1"/>
  <c r="AA910" i="12"/>
  <c r="Y910" i="12" s="1"/>
  <c r="Z910" i="12"/>
  <c r="AD909" i="12"/>
  <c r="AC909" i="12"/>
  <c r="AB909" i="12"/>
  <c r="X909" i="12" s="1"/>
  <c r="AA909" i="12"/>
  <c r="Y909" i="12" s="1"/>
  <c r="Z909" i="12"/>
  <c r="AD908" i="12"/>
  <c r="AC908" i="12"/>
  <c r="AB908" i="12"/>
  <c r="X908" i="12" s="1"/>
  <c r="AA908" i="12"/>
  <c r="Y908" i="12" s="1"/>
  <c r="Z908" i="12"/>
  <c r="AD907" i="12"/>
  <c r="AC907" i="12"/>
  <c r="AB907" i="12"/>
  <c r="X907" i="12" s="1"/>
  <c r="AA907" i="12"/>
  <c r="Y907" i="12" s="1"/>
  <c r="Z907" i="12"/>
  <c r="AD906" i="12"/>
  <c r="AC906" i="12"/>
  <c r="AB906" i="12"/>
  <c r="X906" i="12" s="1"/>
  <c r="AA906" i="12"/>
  <c r="Y906" i="12" s="1"/>
  <c r="Z906" i="12"/>
  <c r="AD905" i="12"/>
  <c r="AC905" i="12"/>
  <c r="AB905" i="12"/>
  <c r="X905" i="12" s="1"/>
  <c r="AA905" i="12"/>
  <c r="Y905" i="12" s="1"/>
  <c r="Z905" i="12"/>
  <c r="AD904" i="12"/>
  <c r="AC904" i="12"/>
  <c r="AB904" i="12"/>
  <c r="X904" i="12" s="1"/>
  <c r="AA904" i="12"/>
  <c r="Y904" i="12" s="1"/>
  <c r="Z904" i="12"/>
  <c r="AD903" i="12"/>
  <c r="AC903" i="12"/>
  <c r="AB903" i="12"/>
  <c r="X903" i="12" s="1"/>
  <c r="AA903" i="12"/>
  <c r="Y903" i="12" s="1"/>
  <c r="Z903" i="12"/>
  <c r="AD902" i="12"/>
  <c r="AC902" i="12"/>
  <c r="AB902" i="12"/>
  <c r="X902" i="12" s="1"/>
  <c r="AA902" i="12"/>
  <c r="Y902" i="12" s="1"/>
  <c r="Z902" i="12"/>
  <c r="AD901" i="12"/>
  <c r="AC901" i="12"/>
  <c r="AB901" i="12"/>
  <c r="X901" i="12" s="1"/>
  <c r="AA901" i="12"/>
  <c r="Y901" i="12" s="1"/>
  <c r="Z901" i="12"/>
  <c r="AD900" i="12"/>
  <c r="AC900" i="12"/>
  <c r="AB900" i="12"/>
  <c r="X900" i="12" s="1"/>
  <c r="AA900" i="12"/>
  <c r="Y900" i="12" s="1"/>
  <c r="Z900" i="12"/>
  <c r="AD899" i="12"/>
  <c r="AC899" i="12"/>
  <c r="AB899" i="12"/>
  <c r="X899" i="12" s="1"/>
  <c r="AA899" i="12"/>
  <c r="Y899" i="12" s="1"/>
  <c r="Z899" i="12"/>
  <c r="AD898" i="12"/>
  <c r="AC898" i="12"/>
  <c r="AB898" i="12"/>
  <c r="X898" i="12" s="1"/>
  <c r="AA898" i="12"/>
  <c r="Y898" i="12" s="1"/>
  <c r="Z898" i="12"/>
  <c r="AD897" i="12"/>
  <c r="AC897" i="12"/>
  <c r="AB897" i="12"/>
  <c r="X897" i="12" s="1"/>
  <c r="AA897" i="12"/>
  <c r="Y897" i="12" s="1"/>
  <c r="Z897" i="12"/>
  <c r="AD896" i="12"/>
  <c r="AC896" i="12"/>
  <c r="AB896" i="12"/>
  <c r="X896" i="12" s="1"/>
  <c r="AA896" i="12"/>
  <c r="Y896" i="12" s="1"/>
  <c r="Z896" i="12"/>
  <c r="AD895" i="12"/>
  <c r="AC895" i="12"/>
  <c r="AB895" i="12"/>
  <c r="X895" i="12" s="1"/>
  <c r="AA895" i="12"/>
  <c r="Y895" i="12" s="1"/>
  <c r="Z895" i="12"/>
  <c r="AD894" i="12"/>
  <c r="AC894" i="12"/>
  <c r="AB894" i="12"/>
  <c r="X894" i="12" s="1"/>
  <c r="AA894" i="12"/>
  <c r="Y894" i="12" s="1"/>
  <c r="Z894" i="12"/>
  <c r="AD893" i="12"/>
  <c r="AC893" i="12"/>
  <c r="AB893" i="12"/>
  <c r="X893" i="12" s="1"/>
  <c r="AA893" i="12"/>
  <c r="Y893" i="12" s="1"/>
  <c r="Z893" i="12"/>
  <c r="AD892" i="12"/>
  <c r="AC892" i="12"/>
  <c r="AB892" i="12"/>
  <c r="X892" i="12" s="1"/>
  <c r="AA892" i="12"/>
  <c r="Y892" i="12" s="1"/>
  <c r="Z892" i="12"/>
  <c r="AD891" i="12"/>
  <c r="AC891" i="12"/>
  <c r="AB891" i="12"/>
  <c r="X891" i="12" s="1"/>
  <c r="AA891" i="12"/>
  <c r="Y891" i="12" s="1"/>
  <c r="Z891" i="12"/>
  <c r="AD890" i="12"/>
  <c r="AC890" i="12"/>
  <c r="AB890" i="12"/>
  <c r="X890" i="12" s="1"/>
  <c r="AA890" i="12"/>
  <c r="Y890" i="12" s="1"/>
  <c r="Z890" i="12"/>
  <c r="AD889" i="12"/>
  <c r="AC889" i="12"/>
  <c r="AB889" i="12"/>
  <c r="X889" i="12" s="1"/>
  <c r="AA889" i="12"/>
  <c r="Y889" i="12" s="1"/>
  <c r="Z889" i="12"/>
  <c r="AD888" i="12"/>
  <c r="AC888" i="12"/>
  <c r="AB888" i="12"/>
  <c r="X888" i="12" s="1"/>
  <c r="AA888" i="12"/>
  <c r="Y888" i="12" s="1"/>
  <c r="Z888" i="12"/>
  <c r="AD887" i="12"/>
  <c r="AC887" i="12"/>
  <c r="AB887" i="12"/>
  <c r="X887" i="12" s="1"/>
  <c r="AA887" i="12"/>
  <c r="Y887" i="12" s="1"/>
  <c r="Z887" i="12"/>
  <c r="AD886" i="12"/>
  <c r="AC886" i="12"/>
  <c r="AB886" i="12"/>
  <c r="X886" i="12" s="1"/>
  <c r="AA886" i="12"/>
  <c r="Y886" i="12" s="1"/>
  <c r="Z886" i="12"/>
  <c r="AD885" i="12"/>
  <c r="AC885" i="12"/>
  <c r="AB885" i="12"/>
  <c r="X885" i="12" s="1"/>
  <c r="AA885" i="12"/>
  <c r="Y885" i="12" s="1"/>
  <c r="Z885" i="12"/>
  <c r="AD884" i="12"/>
  <c r="AC884" i="12"/>
  <c r="AB884" i="12"/>
  <c r="X884" i="12" s="1"/>
  <c r="AA884" i="12"/>
  <c r="Y884" i="12" s="1"/>
  <c r="Z884" i="12"/>
  <c r="AD883" i="12"/>
  <c r="AC883" i="12"/>
  <c r="AB883" i="12"/>
  <c r="X883" i="12" s="1"/>
  <c r="AA883" i="12"/>
  <c r="Y883" i="12" s="1"/>
  <c r="Z883" i="12"/>
  <c r="AD882" i="12"/>
  <c r="AC882" i="12"/>
  <c r="AB882" i="12"/>
  <c r="X882" i="12" s="1"/>
  <c r="AA882" i="12"/>
  <c r="Y882" i="12" s="1"/>
  <c r="Z882" i="12"/>
  <c r="AD881" i="12"/>
  <c r="AC881" i="12"/>
  <c r="AB881" i="12"/>
  <c r="X881" i="12" s="1"/>
  <c r="AA881" i="12"/>
  <c r="Y881" i="12" s="1"/>
  <c r="Z881" i="12"/>
  <c r="AD880" i="12"/>
  <c r="AC880" i="12"/>
  <c r="AB880" i="12"/>
  <c r="X880" i="12" s="1"/>
  <c r="AA880" i="12"/>
  <c r="Y880" i="12" s="1"/>
  <c r="Z880" i="12"/>
  <c r="AD879" i="12"/>
  <c r="AC879" i="12"/>
  <c r="AB879" i="12"/>
  <c r="X879" i="12" s="1"/>
  <c r="AA879" i="12"/>
  <c r="Y879" i="12" s="1"/>
  <c r="Z879" i="12"/>
  <c r="AD878" i="12"/>
  <c r="AC878" i="12"/>
  <c r="AB878" i="12"/>
  <c r="X878" i="12" s="1"/>
  <c r="AA878" i="12"/>
  <c r="Y878" i="12" s="1"/>
  <c r="Z878" i="12"/>
  <c r="AD877" i="12"/>
  <c r="AC877" i="12"/>
  <c r="AB877" i="12"/>
  <c r="X877" i="12" s="1"/>
  <c r="AA877" i="12"/>
  <c r="Y877" i="12" s="1"/>
  <c r="Z877" i="12"/>
  <c r="AD876" i="12"/>
  <c r="AC876" i="12"/>
  <c r="AB876" i="12"/>
  <c r="X876" i="12" s="1"/>
  <c r="AA876" i="12"/>
  <c r="Y876" i="12" s="1"/>
  <c r="Z876" i="12"/>
  <c r="AD875" i="12"/>
  <c r="AC875" i="12"/>
  <c r="AB875" i="12"/>
  <c r="X875" i="12" s="1"/>
  <c r="AA875" i="12"/>
  <c r="Y875" i="12" s="1"/>
  <c r="Z875" i="12"/>
  <c r="AD874" i="12"/>
  <c r="AC874" i="12"/>
  <c r="AB874" i="12"/>
  <c r="AA874" i="12"/>
  <c r="Y874" i="12" s="1"/>
  <c r="Z874" i="12"/>
  <c r="X874" i="12"/>
  <c r="AD873" i="12"/>
  <c r="AC873" i="12"/>
  <c r="AB873" i="12"/>
  <c r="X873" i="12" s="1"/>
  <c r="AA873" i="12"/>
  <c r="Y873" i="12" s="1"/>
  <c r="Z873" i="12"/>
  <c r="AD872" i="12"/>
  <c r="AC872" i="12"/>
  <c r="AB872" i="12"/>
  <c r="X872" i="12" s="1"/>
  <c r="AA872" i="12"/>
  <c r="Y872" i="12" s="1"/>
  <c r="Z872" i="12"/>
  <c r="AD871" i="12"/>
  <c r="AC871" i="12"/>
  <c r="AB871" i="12"/>
  <c r="X871" i="12" s="1"/>
  <c r="AA871" i="12"/>
  <c r="Y871" i="12" s="1"/>
  <c r="Z871" i="12"/>
  <c r="AD870" i="12"/>
  <c r="AC870" i="12"/>
  <c r="AB870" i="12"/>
  <c r="X870" i="12" s="1"/>
  <c r="AA870" i="12"/>
  <c r="Y870" i="12" s="1"/>
  <c r="Z870" i="12"/>
  <c r="AD869" i="12"/>
  <c r="AC869" i="12"/>
  <c r="AB869" i="12"/>
  <c r="X869" i="12" s="1"/>
  <c r="AA869" i="12"/>
  <c r="Y869" i="12" s="1"/>
  <c r="Z869" i="12"/>
  <c r="AD868" i="12"/>
  <c r="AC868" i="12"/>
  <c r="AB868" i="12"/>
  <c r="X868" i="12" s="1"/>
  <c r="AA868" i="12"/>
  <c r="Y868" i="12" s="1"/>
  <c r="Z868" i="12"/>
  <c r="AD867" i="12"/>
  <c r="AC867" i="12"/>
  <c r="AB867" i="12"/>
  <c r="AA867" i="12"/>
  <c r="Y867" i="12" s="1"/>
  <c r="Z867" i="12"/>
  <c r="X867" i="12"/>
  <c r="AD866" i="12"/>
  <c r="AC866" i="12"/>
  <c r="AB866" i="12"/>
  <c r="X866" i="12" s="1"/>
  <c r="AA866" i="12"/>
  <c r="Y866" i="12" s="1"/>
  <c r="Z866" i="12"/>
  <c r="AD865" i="12"/>
  <c r="AC865" i="12"/>
  <c r="AB865" i="12"/>
  <c r="X865" i="12" s="1"/>
  <c r="AA865" i="12"/>
  <c r="Y865" i="12" s="1"/>
  <c r="Z865" i="12"/>
  <c r="AD864" i="12"/>
  <c r="AC864" i="12"/>
  <c r="AB864" i="12"/>
  <c r="X864" i="12" s="1"/>
  <c r="AA864" i="12"/>
  <c r="Y864" i="12" s="1"/>
  <c r="Z864" i="12"/>
  <c r="AD863" i="12"/>
  <c r="AC863" i="12"/>
  <c r="AB863" i="12"/>
  <c r="X863" i="12" s="1"/>
  <c r="AA863" i="12"/>
  <c r="Y863" i="12" s="1"/>
  <c r="Z863" i="12"/>
  <c r="AD862" i="12"/>
  <c r="AC862" i="12"/>
  <c r="AB862" i="12"/>
  <c r="X862" i="12" s="1"/>
  <c r="AA862" i="12"/>
  <c r="Y862" i="12" s="1"/>
  <c r="Z862" i="12"/>
  <c r="AD861" i="12"/>
  <c r="AC861" i="12"/>
  <c r="AB861" i="12"/>
  <c r="X861" i="12" s="1"/>
  <c r="AA861" i="12"/>
  <c r="Y861" i="12" s="1"/>
  <c r="Z861" i="12"/>
  <c r="AD860" i="12"/>
  <c r="AC860" i="12"/>
  <c r="AB860" i="12"/>
  <c r="X860" i="12" s="1"/>
  <c r="AA860" i="12"/>
  <c r="Y860" i="12" s="1"/>
  <c r="Z860" i="12"/>
  <c r="AD859" i="12"/>
  <c r="AC859" i="12"/>
  <c r="AB859" i="12"/>
  <c r="X859" i="12" s="1"/>
  <c r="AA859" i="12"/>
  <c r="Y859" i="12" s="1"/>
  <c r="Z859" i="12"/>
  <c r="AD858" i="12"/>
  <c r="AC858" i="12"/>
  <c r="AB858" i="12"/>
  <c r="X858" i="12" s="1"/>
  <c r="AA858" i="12"/>
  <c r="Y858" i="12" s="1"/>
  <c r="Z858" i="12"/>
  <c r="AD857" i="12"/>
  <c r="AC857" i="12"/>
  <c r="AB857" i="12"/>
  <c r="X857" i="12" s="1"/>
  <c r="AA857" i="12"/>
  <c r="Y857" i="12" s="1"/>
  <c r="Z857" i="12"/>
  <c r="AD856" i="12"/>
  <c r="AC856" i="12"/>
  <c r="AB856" i="12"/>
  <c r="X856" i="12" s="1"/>
  <c r="AA856" i="12"/>
  <c r="Y856" i="12" s="1"/>
  <c r="Z856" i="12"/>
  <c r="AD855" i="12"/>
  <c r="AC855" i="12"/>
  <c r="AB855" i="12"/>
  <c r="X855" i="12" s="1"/>
  <c r="AA855" i="12"/>
  <c r="Y855" i="12" s="1"/>
  <c r="Z855" i="12"/>
  <c r="AD854" i="12"/>
  <c r="AC854" i="12"/>
  <c r="AB854" i="12"/>
  <c r="X854" i="12" s="1"/>
  <c r="AA854" i="12"/>
  <c r="Y854" i="12" s="1"/>
  <c r="Z854" i="12"/>
  <c r="AD853" i="12"/>
  <c r="AC853" i="12"/>
  <c r="AB853" i="12"/>
  <c r="X853" i="12" s="1"/>
  <c r="AA853" i="12"/>
  <c r="Y853" i="12" s="1"/>
  <c r="Z853" i="12"/>
  <c r="AD852" i="12"/>
  <c r="AC852" i="12"/>
  <c r="AB852" i="12"/>
  <c r="X852" i="12" s="1"/>
  <c r="AA852" i="12"/>
  <c r="Y852" i="12" s="1"/>
  <c r="Z852" i="12"/>
  <c r="AD851" i="12"/>
  <c r="AC851" i="12"/>
  <c r="AB851" i="12"/>
  <c r="X851" i="12" s="1"/>
  <c r="AA851" i="12"/>
  <c r="Y851" i="12" s="1"/>
  <c r="Z851" i="12"/>
  <c r="AD850" i="12"/>
  <c r="AC850" i="12"/>
  <c r="AB850" i="12"/>
  <c r="X850" i="12" s="1"/>
  <c r="AA850" i="12"/>
  <c r="Y850" i="12" s="1"/>
  <c r="Z850" i="12"/>
  <c r="AD849" i="12"/>
  <c r="AC849" i="12"/>
  <c r="AB849" i="12"/>
  <c r="X849" i="12" s="1"/>
  <c r="AA849" i="12"/>
  <c r="Y849" i="12" s="1"/>
  <c r="Z849" i="12"/>
  <c r="AD848" i="12"/>
  <c r="AC848" i="12"/>
  <c r="AB848" i="12"/>
  <c r="X848" i="12" s="1"/>
  <c r="AA848" i="12"/>
  <c r="Y848" i="12" s="1"/>
  <c r="Z848" i="12"/>
  <c r="AD847" i="12"/>
  <c r="AC847" i="12"/>
  <c r="AB847" i="12"/>
  <c r="X847" i="12" s="1"/>
  <c r="AA847" i="12"/>
  <c r="Y847" i="12" s="1"/>
  <c r="Z847" i="12"/>
  <c r="AD846" i="12"/>
  <c r="AC846" i="12"/>
  <c r="AB846" i="12"/>
  <c r="X846" i="12" s="1"/>
  <c r="AA846" i="12"/>
  <c r="Y846" i="12" s="1"/>
  <c r="Z846" i="12"/>
  <c r="AD845" i="12"/>
  <c r="AC845" i="12"/>
  <c r="AB845" i="12"/>
  <c r="X845" i="12" s="1"/>
  <c r="AA845" i="12"/>
  <c r="Y845" i="12" s="1"/>
  <c r="Z845" i="12"/>
  <c r="AD844" i="12"/>
  <c r="AC844" i="12"/>
  <c r="AB844" i="12"/>
  <c r="X844" i="12" s="1"/>
  <c r="AA844" i="12"/>
  <c r="Y844" i="12" s="1"/>
  <c r="Z844" i="12"/>
  <c r="AD843" i="12"/>
  <c r="AC843" i="12"/>
  <c r="AB843" i="12"/>
  <c r="X843" i="12" s="1"/>
  <c r="AA843" i="12"/>
  <c r="Y843" i="12" s="1"/>
  <c r="Z843" i="12"/>
  <c r="AD842" i="12"/>
  <c r="AC842" i="12"/>
  <c r="AB842" i="12"/>
  <c r="X842" i="12" s="1"/>
  <c r="AA842" i="12"/>
  <c r="Y842" i="12" s="1"/>
  <c r="Z842" i="12"/>
  <c r="AD841" i="12"/>
  <c r="AC841" i="12"/>
  <c r="AB841" i="12"/>
  <c r="X841" i="12" s="1"/>
  <c r="AA841" i="12"/>
  <c r="Y841" i="12" s="1"/>
  <c r="Z841" i="12"/>
  <c r="AD840" i="12"/>
  <c r="AC840" i="12"/>
  <c r="AB840" i="12"/>
  <c r="X840" i="12" s="1"/>
  <c r="AA840" i="12"/>
  <c r="Y840" i="12" s="1"/>
  <c r="Z840" i="12"/>
  <c r="AD839" i="12"/>
  <c r="AC839" i="12"/>
  <c r="AB839" i="12"/>
  <c r="X839" i="12" s="1"/>
  <c r="AA839" i="12"/>
  <c r="Y839" i="12" s="1"/>
  <c r="Z839" i="12"/>
  <c r="AD838" i="12"/>
  <c r="AC838" i="12"/>
  <c r="AB838" i="12"/>
  <c r="X838" i="12" s="1"/>
  <c r="AA838" i="12"/>
  <c r="Y838" i="12" s="1"/>
  <c r="Z838" i="12"/>
  <c r="AD837" i="12"/>
  <c r="AC837" i="12"/>
  <c r="AB837" i="12"/>
  <c r="X837" i="12" s="1"/>
  <c r="AA837" i="12"/>
  <c r="Y837" i="12" s="1"/>
  <c r="Z837" i="12"/>
  <c r="AD836" i="12"/>
  <c r="AC836" i="12"/>
  <c r="AB836" i="12"/>
  <c r="X836" i="12" s="1"/>
  <c r="AA836" i="12"/>
  <c r="Y836" i="12" s="1"/>
  <c r="Z836" i="12"/>
  <c r="AD835" i="12"/>
  <c r="AC835" i="12"/>
  <c r="AB835" i="12"/>
  <c r="X835" i="12" s="1"/>
  <c r="AA835" i="12"/>
  <c r="Y835" i="12" s="1"/>
  <c r="Z835" i="12"/>
  <c r="AD834" i="12"/>
  <c r="AC834" i="12"/>
  <c r="AB834" i="12"/>
  <c r="X834" i="12" s="1"/>
  <c r="AA834" i="12"/>
  <c r="Y834" i="12" s="1"/>
  <c r="Z834" i="12"/>
  <c r="AD833" i="12"/>
  <c r="AC833" i="12"/>
  <c r="AB833" i="12"/>
  <c r="X833" i="12" s="1"/>
  <c r="AA833" i="12"/>
  <c r="Y833" i="12" s="1"/>
  <c r="Z833" i="12"/>
  <c r="AD832" i="12"/>
  <c r="AC832" i="12"/>
  <c r="AB832" i="12"/>
  <c r="X832" i="12" s="1"/>
  <c r="AA832" i="12"/>
  <c r="Y832" i="12" s="1"/>
  <c r="Z832" i="12"/>
  <c r="AD831" i="12"/>
  <c r="AC831" i="12"/>
  <c r="AB831" i="12"/>
  <c r="X831" i="12" s="1"/>
  <c r="AA831" i="12"/>
  <c r="Y831" i="12" s="1"/>
  <c r="Z831" i="12"/>
  <c r="AD830" i="12"/>
  <c r="AC830" i="12"/>
  <c r="AB830" i="12"/>
  <c r="X830" i="12" s="1"/>
  <c r="AA830" i="12"/>
  <c r="Y830" i="12" s="1"/>
  <c r="Z830" i="12"/>
  <c r="AD829" i="12"/>
  <c r="AC829" i="12"/>
  <c r="AB829" i="12"/>
  <c r="X829" i="12" s="1"/>
  <c r="AA829" i="12"/>
  <c r="Y829" i="12" s="1"/>
  <c r="Z829" i="12"/>
  <c r="AD828" i="12"/>
  <c r="AC828" i="12"/>
  <c r="AB828" i="12"/>
  <c r="X828" i="12" s="1"/>
  <c r="AA828" i="12"/>
  <c r="Y828" i="12" s="1"/>
  <c r="Z828" i="12"/>
  <c r="AD827" i="12"/>
  <c r="AC827" i="12"/>
  <c r="AB827" i="12"/>
  <c r="X827" i="12" s="1"/>
  <c r="AA827" i="12"/>
  <c r="Y827" i="12" s="1"/>
  <c r="Z827" i="12"/>
  <c r="AD826" i="12"/>
  <c r="AC826" i="12"/>
  <c r="AB826" i="12"/>
  <c r="X826" i="12" s="1"/>
  <c r="AA826" i="12"/>
  <c r="Y826" i="12" s="1"/>
  <c r="Z826" i="12"/>
  <c r="AD825" i="12"/>
  <c r="AC825" i="12"/>
  <c r="AB825" i="12"/>
  <c r="X825" i="12" s="1"/>
  <c r="AA825" i="12"/>
  <c r="Y825" i="12" s="1"/>
  <c r="Z825" i="12"/>
  <c r="AD824" i="12"/>
  <c r="AC824" i="12"/>
  <c r="AB824" i="12"/>
  <c r="X824" i="12" s="1"/>
  <c r="AA824" i="12"/>
  <c r="Y824" i="12" s="1"/>
  <c r="Z824" i="12"/>
  <c r="AD823" i="12"/>
  <c r="AC823" i="12"/>
  <c r="AB823" i="12"/>
  <c r="X823" i="12" s="1"/>
  <c r="AA823" i="12"/>
  <c r="Y823" i="12" s="1"/>
  <c r="Z823" i="12"/>
  <c r="AD822" i="12"/>
  <c r="AC822" i="12"/>
  <c r="AB822" i="12"/>
  <c r="X822" i="12" s="1"/>
  <c r="AA822" i="12"/>
  <c r="Y822" i="12" s="1"/>
  <c r="Z822" i="12"/>
  <c r="AD821" i="12"/>
  <c r="AC821" i="12"/>
  <c r="AB821" i="12"/>
  <c r="X821" i="12" s="1"/>
  <c r="AA821" i="12"/>
  <c r="Y821" i="12" s="1"/>
  <c r="Z821" i="12"/>
  <c r="AD820" i="12"/>
  <c r="AC820" i="12"/>
  <c r="AB820" i="12"/>
  <c r="X820" i="12" s="1"/>
  <c r="AA820" i="12"/>
  <c r="Y820" i="12" s="1"/>
  <c r="Z820" i="12"/>
  <c r="AD819" i="12"/>
  <c r="AC819" i="12"/>
  <c r="AB819" i="12"/>
  <c r="X819" i="12" s="1"/>
  <c r="AA819" i="12"/>
  <c r="Y819" i="12" s="1"/>
  <c r="Z819" i="12"/>
  <c r="AD818" i="12"/>
  <c r="AC818" i="12"/>
  <c r="AB818" i="12"/>
  <c r="X818" i="12" s="1"/>
  <c r="AA818" i="12"/>
  <c r="Y818" i="12" s="1"/>
  <c r="Z818" i="12"/>
  <c r="AD817" i="12"/>
  <c r="AC817" i="12"/>
  <c r="AB817" i="12"/>
  <c r="X817" i="12" s="1"/>
  <c r="AA817" i="12"/>
  <c r="Y817" i="12" s="1"/>
  <c r="Z817" i="12"/>
  <c r="AD816" i="12"/>
  <c r="AC816" i="12"/>
  <c r="AB816" i="12"/>
  <c r="X816" i="12" s="1"/>
  <c r="AA816" i="12"/>
  <c r="Y816" i="12" s="1"/>
  <c r="Z816" i="12"/>
  <c r="AD815" i="12"/>
  <c r="AC815" i="12"/>
  <c r="AB815" i="12"/>
  <c r="X815" i="12" s="1"/>
  <c r="AA815" i="12"/>
  <c r="Y815" i="12" s="1"/>
  <c r="Z815" i="12"/>
  <c r="AD814" i="12"/>
  <c r="AC814" i="12"/>
  <c r="AB814" i="12"/>
  <c r="X814" i="12" s="1"/>
  <c r="AA814" i="12"/>
  <c r="Y814" i="12" s="1"/>
  <c r="Z814" i="12"/>
  <c r="AD813" i="12"/>
  <c r="AC813" i="12"/>
  <c r="AB813" i="12"/>
  <c r="X813" i="12" s="1"/>
  <c r="AA813" i="12"/>
  <c r="Y813" i="12" s="1"/>
  <c r="Z813" i="12"/>
  <c r="AD812" i="12"/>
  <c r="AC812" i="12"/>
  <c r="AB812" i="12"/>
  <c r="X812" i="12" s="1"/>
  <c r="AA812" i="12"/>
  <c r="Y812" i="12" s="1"/>
  <c r="Z812" i="12"/>
  <c r="AD811" i="12"/>
  <c r="AC811" i="12"/>
  <c r="AB811" i="12"/>
  <c r="X811" i="12" s="1"/>
  <c r="AA811" i="12"/>
  <c r="Y811" i="12" s="1"/>
  <c r="Z811" i="12"/>
  <c r="AD810" i="12"/>
  <c r="AC810" i="12"/>
  <c r="AB810" i="12"/>
  <c r="X810" i="12" s="1"/>
  <c r="AA810" i="12"/>
  <c r="Y810" i="12" s="1"/>
  <c r="Z810" i="12"/>
  <c r="AD809" i="12"/>
  <c r="AC809" i="12"/>
  <c r="AB809" i="12"/>
  <c r="X809" i="12" s="1"/>
  <c r="AA809" i="12"/>
  <c r="Y809" i="12" s="1"/>
  <c r="Z809" i="12"/>
  <c r="AD808" i="12"/>
  <c r="AC808" i="12"/>
  <c r="AB808" i="12"/>
  <c r="X808" i="12" s="1"/>
  <c r="AA808" i="12"/>
  <c r="Y808" i="12" s="1"/>
  <c r="Z808" i="12"/>
  <c r="AD807" i="12"/>
  <c r="AC807" i="12"/>
  <c r="AB807" i="12"/>
  <c r="X807" i="12" s="1"/>
  <c r="AA807" i="12"/>
  <c r="Y807" i="12" s="1"/>
  <c r="Z807" i="12"/>
  <c r="AD806" i="12"/>
  <c r="AC806" i="12"/>
  <c r="AB806" i="12"/>
  <c r="X806" i="12" s="1"/>
  <c r="AA806" i="12"/>
  <c r="Y806" i="12" s="1"/>
  <c r="Z806" i="12"/>
  <c r="AD805" i="12"/>
  <c r="AC805" i="12"/>
  <c r="AB805" i="12"/>
  <c r="X805" i="12" s="1"/>
  <c r="AA805" i="12"/>
  <c r="Y805" i="12" s="1"/>
  <c r="Z805" i="12"/>
  <c r="AD804" i="12"/>
  <c r="AC804" i="12"/>
  <c r="AB804" i="12"/>
  <c r="X804" i="12" s="1"/>
  <c r="AA804" i="12"/>
  <c r="Y804" i="12" s="1"/>
  <c r="Z804" i="12"/>
  <c r="AD803" i="12"/>
  <c r="AC803" i="12"/>
  <c r="AB803" i="12"/>
  <c r="X803" i="12" s="1"/>
  <c r="AA803" i="12"/>
  <c r="Y803" i="12" s="1"/>
  <c r="Z803" i="12"/>
  <c r="AD802" i="12"/>
  <c r="AC802" i="12"/>
  <c r="AB802" i="12"/>
  <c r="X802" i="12" s="1"/>
  <c r="AA802" i="12"/>
  <c r="Y802" i="12" s="1"/>
  <c r="Z802" i="12"/>
  <c r="AD801" i="12"/>
  <c r="AC801" i="12"/>
  <c r="AB801" i="12"/>
  <c r="X801" i="12" s="1"/>
  <c r="AA801" i="12"/>
  <c r="Y801" i="12" s="1"/>
  <c r="Z801" i="12"/>
  <c r="AD800" i="12"/>
  <c r="AC800" i="12"/>
  <c r="AB800" i="12"/>
  <c r="X800" i="12" s="1"/>
  <c r="AA800" i="12"/>
  <c r="Y800" i="12" s="1"/>
  <c r="Z800" i="12"/>
  <c r="AD799" i="12"/>
  <c r="AC799" i="12"/>
  <c r="AB799" i="12"/>
  <c r="X799" i="12" s="1"/>
  <c r="AA799" i="12"/>
  <c r="Y799" i="12" s="1"/>
  <c r="Z799" i="12"/>
  <c r="AD798" i="12"/>
  <c r="AC798" i="12"/>
  <c r="AB798" i="12"/>
  <c r="X798" i="12" s="1"/>
  <c r="AA798" i="12"/>
  <c r="Y798" i="12" s="1"/>
  <c r="Z798" i="12"/>
  <c r="AD797" i="12"/>
  <c r="AC797" i="12"/>
  <c r="AB797" i="12"/>
  <c r="X797" i="12" s="1"/>
  <c r="AA797" i="12"/>
  <c r="Y797" i="12" s="1"/>
  <c r="Z797" i="12"/>
  <c r="AD796" i="12"/>
  <c r="AC796" i="12"/>
  <c r="AB796" i="12"/>
  <c r="X796" i="12" s="1"/>
  <c r="AA796" i="12"/>
  <c r="Y796" i="12" s="1"/>
  <c r="Z796" i="12"/>
  <c r="AD795" i="12"/>
  <c r="AC795" i="12"/>
  <c r="AB795" i="12"/>
  <c r="X795" i="12" s="1"/>
  <c r="AA795" i="12"/>
  <c r="Y795" i="12" s="1"/>
  <c r="Z795" i="12"/>
  <c r="AD794" i="12"/>
  <c r="AC794" i="12"/>
  <c r="AB794" i="12"/>
  <c r="X794" i="12" s="1"/>
  <c r="AA794" i="12"/>
  <c r="Y794" i="12" s="1"/>
  <c r="Z794" i="12"/>
  <c r="AD793" i="12"/>
  <c r="AC793" i="12"/>
  <c r="AB793" i="12"/>
  <c r="X793" i="12" s="1"/>
  <c r="AA793" i="12"/>
  <c r="Y793" i="12" s="1"/>
  <c r="Z793" i="12"/>
  <c r="AD792" i="12"/>
  <c r="AC792" i="12"/>
  <c r="AB792" i="12"/>
  <c r="X792" i="12" s="1"/>
  <c r="AA792" i="12"/>
  <c r="Y792" i="12" s="1"/>
  <c r="Z792" i="12"/>
  <c r="AD791" i="12"/>
  <c r="AC791" i="12"/>
  <c r="AB791" i="12"/>
  <c r="X791" i="12" s="1"/>
  <c r="AA791" i="12"/>
  <c r="Y791" i="12" s="1"/>
  <c r="Z791" i="12"/>
  <c r="AD790" i="12"/>
  <c r="AC790" i="12"/>
  <c r="AB790" i="12"/>
  <c r="X790" i="12" s="1"/>
  <c r="AA790" i="12"/>
  <c r="Y790" i="12" s="1"/>
  <c r="Z790" i="12"/>
  <c r="AD789" i="12"/>
  <c r="AC789" i="12"/>
  <c r="AB789" i="12"/>
  <c r="X789" i="12" s="1"/>
  <c r="AA789" i="12"/>
  <c r="Y789" i="12" s="1"/>
  <c r="Z789" i="12"/>
  <c r="AD788" i="12"/>
  <c r="AC788" i="12"/>
  <c r="AB788" i="12"/>
  <c r="X788" i="12" s="1"/>
  <c r="AA788" i="12"/>
  <c r="Y788" i="12" s="1"/>
  <c r="Z788" i="12"/>
  <c r="AD787" i="12"/>
  <c r="AC787" i="12"/>
  <c r="AB787" i="12"/>
  <c r="X787" i="12" s="1"/>
  <c r="AA787" i="12"/>
  <c r="Y787" i="12" s="1"/>
  <c r="Z787" i="12"/>
  <c r="AD786" i="12"/>
  <c r="AC786" i="12"/>
  <c r="AB786" i="12"/>
  <c r="X786" i="12" s="1"/>
  <c r="AA786" i="12"/>
  <c r="Y786" i="12" s="1"/>
  <c r="Z786" i="12"/>
  <c r="AD785" i="12"/>
  <c r="AC785" i="12"/>
  <c r="AB785" i="12"/>
  <c r="X785" i="12" s="1"/>
  <c r="AA785" i="12"/>
  <c r="Y785" i="12" s="1"/>
  <c r="Z785" i="12"/>
  <c r="AD784" i="12"/>
  <c r="AC784" i="12"/>
  <c r="AB784" i="12"/>
  <c r="X784" i="12" s="1"/>
  <c r="AA784" i="12"/>
  <c r="Y784" i="12" s="1"/>
  <c r="Z784" i="12"/>
  <c r="AD783" i="12"/>
  <c r="AC783" i="12"/>
  <c r="AB783" i="12"/>
  <c r="X783" i="12" s="1"/>
  <c r="AA783" i="12"/>
  <c r="Y783" i="12" s="1"/>
  <c r="Z783" i="12"/>
  <c r="AD782" i="12"/>
  <c r="AC782" i="12"/>
  <c r="AB782" i="12"/>
  <c r="X782" i="12" s="1"/>
  <c r="AA782" i="12"/>
  <c r="Y782" i="12" s="1"/>
  <c r="Z782" i="12"/>
  <c r="AD781" i="12"/>
  <c r="AC781" i="12"/>
  <c r="AB781" i="12"/>
  <c r="X781" i="12" s="1"/>
  <c r="AA781" i="12"/>
  <c r="Y781" i="12" s="1"/>
  <c r="Z781" i="12"/>
  <c r="AD780" i="12"/>
  <c r="AC780" i="12"/>
  <c r="AB780" i="12"/>
  <c r="X780" i="12" s="1"/>
  <c r="AA780" i="12"/>
  <c r="Y780" i="12" s="1"/>
  <c r="Z780" i="12"/>
  <c r="AD779" i="12"/>
  <c r="AC779" i="12"/>
  <c r="AB779" i="12"/>
  <c r="X779" i="12" s="1"/>
  <c r="AA779" i="12"/>
  <c r="Y779" i="12" s="1"/>
  <c r="Z779" i="12"/>
  <c r="AD778" i="12"/>
  <c r="AC778" i="12"/>
  <c r="AB778" i="12"/>
  <c r="X778" i="12" s="1"/>
  <c r="AA778" i="12"/>
  <c r="Y778" i="12" s="1"/>
  <c r="Z778" i="12"/>
  <c r="AD777" i="12"/>
  <c r="AC777" i="12"/>
  <c r="AB777" i="12"/>
  <c r="X777" i="12" s="1"/>
  <c r="AA777" i="12"/>
  <c r="Y777" i="12" s="1"/>
  <c r="Z777" i="12"/>
  <c r="AD776" i="12"/>
  <c r="AC776" i="12"/>
  <c r="AB776" i="12"/>
  <c r="X776" i="12" s="1"/>
  <c r="AA776" i="12"/>
  <c r="Y776" i="12" s="1"/>
  <c r="Z776" i="12"/>
  <c r="AD775" i="12"/>
  <c r="AC775" i="12"/>
  <c r="AB775" i="12"/>
  <c r="X775" i="12" s="1"/>
  <c r="AA775" i="12"/>
  <c r="Y775" i="12" s="1"/>
  <c r="Z775" i="12"/>
  <c r="AD774" i="12"/>
  <c r="AC774" i="12"/>
  <c r="AB774" i="12"/>
  <c r="X774" i="12" s="1"/>
  <c r="AA774" i="12"/>
  <c r="Y774" i="12" s="1"/>
  <c r="Z774" i="12"/>
  <c r="AD773" i="12"/>
  <c r="AC773" i="12"/>
  <c r="AB773" i="12"/>
  <c r="X773" i="12" s="1"/>
  <c r="AA773" i="12"/>
  <c r="Y773" i="12" s="1"/>
  <c r="Z773" i="12"/>
  <c r="AD772" i="12"/>
  <c r="AC772" i="12"/>
  <c r="AB772" i="12"/>
  <c r="X772" i="12" s="1"/>
  <c r="AA772" i="12"/>
  <c r="Y772" i="12" s="1"/>
  <c r="Z772" i="12"/>
  <c r="AD771" i="12"/>
  <c r="AC771" i="12"/>
  <c r="AB771" i="12"/>
  <c r="X771" i="12" s="1"/>
  <c r="AA771" i="12"/>
  <c r="Y771" i="12" s="1"/>
  <c r="Z771" i="12"/>
  <c r="AD770" i="12"/>
  <c r="AC770" i="12"/>
  <c r="AB770" i="12"/>
  <c r="X770" i="12" s="1"/>
  <c r="AA770" i="12"/>
  <c r="Y770" i="12" s="1"/>
  <c r="Z770" i="12"/>
  <c r="AD769" i="12"/>
  <c r="AC769" i="12"/>
  <c r="AB769" i="12"/>
  <c r="X769" i="12" s="1"/>
  <c r="AA769" i="12"/>
  <c r="Y769" i="12" s="1"/>
  <c r="Z769" i="12"/>
  <c r="AD768" i="12"/>
  <c r="AC768" i="12"/>
  <c r="AB768" i="12"/>
  <c r="X768" i="12" s="1"/>
  <c r="AA768" i="12"/>
  <c r="Y768" i="12" s="1"/>
  <c r="Z768" i="12"/>
  <c r="AD767" i="12"/>
  <c r="AC767" i="12"/>
  <c r="AB767" i="12"/>
  <c r="X767" i="12" s="1"/>
  <c r="AA767" i="12"/>
  <c r="Y767" i="12" s="1"/>
  <c r="Z767" i="12"/>
  <c r="AD766" i="12"/>
  <c r="AC766" i="12"/>
  <c r="AB766" i="12"/>
  <c r="X766" i="12" s="1"/>
  <c r="AA766" i="12"/>
  <c r="Y766" i="12" s="1"/>
  <c r="Z766" i="12"/>
  <c r="AD765" i="12"/>
  <c r="AC765" i="12"/>
  <c r="AB765" i="12"/>
  <c r="X765" i="12" s="1"/>
  <c r="AA765" i="12"/>
  <c r="Y765" i="12" s="1"/>
  <c r="Z765" i="12"/>
  <c r="AD764" i="12"/>
  <c r="AC764" i="12"/>
  <c r="AB764" i="12"/>
  <c r="X764" i="12" s="1"/>
  <c r="AA764" i="12"/>
  <c r="Y764" i="12" s="1"/>
  <c r="Z764" i="12"/>
  <c r="AD763" i="12"/>
  <c r="AC763" i="12"/>
  <c r="AB763" i="12"/>
  <c r="X763" i="12" s="1"/>
  <c r="AA763" i="12"/>
  <c r="Y763" i="12" s="1"/>
  <c r="Z763" i="12"/>
  <c r="AD762" i="12"/>
  <c r="AC762" i="12"/>
  <c r="AB762" i="12"/>
  <c r="X762" i="12" s="1"/>
  <c r="AA762" i="12"/>
  <c r="Y762" i="12" s="1"/>
  <c r="Z762" i="12"/>
  <c r="AD761" i="12"/>
  <c r="AC761" i="12"/>
  <c r="AB761" i="12"/>
  <c r="X761" i="12" s="1"/>
  <c r="AA761" i="12"/>
  <c r="Y761" i="12" s="1"/>
  <c r="Z761" i="12"/>
  <c r="AD760" i="12"/>
  <c r="AC760" i="12"/>
  <c r="AB760" i="12"/>
  <c r="X760" i="12" s="1"/>
  <c r="AA760" i="12"/>
  <c r="Y760" i="12" s="1"/>
  <c r="Z760" i="12"/>
  <c r="AD759" i="12"/>
  <c r="AC759" i="12"/>
  <c r="AB759" i="12"/>
  <c r="X759" i="12" s="1"/>
  <c r="AA759" i="12"/>
  <c r="Y759" i="12" s="1"/>
  <c r="Z759" i="12"/>
  <c r="AD758" i="12"/>
  <c r="AC758" i="12"/>
  <c r="AB758" i="12"/>
  <c r="X758" i="12" s="1"/>
  <c r="AA758" i="12"/>
  <c r="Y758" i="12" s="1"/>
  <c r="Z758" i="12"/>
  <c r="AD757" i="12"/>
  <c r="AC757" i="12"/>
  <c r="AB757" i="12"/>
  <c r="X757" i="12" s="1"/>
  <c r="AA757" i="12"/>
  <c r="Y757" i="12" s="1"/>
  <c r="Z757" i="12"/>
  <c r="AD756" i="12"/>
  <c r="AC756" i="12"/>
  <c r="AB756" i="12"/>
  <c r="X756" i="12" s="1"/>
  <c r="AA756" i="12"/>
  <c r="Y756" i="12" s="1"/>
  <c r="Z756" i="12"/>
  <c r="AD755" i="12"/>
  <c r="AC755" i="12"/>
  <c r="AB755" i="12"/>
  <c r="X755" i="12" s="1"/>
  <c r="AA755" i="12"/>
  <c r="Y755" i="12" s="1"/>
  <c r="Z755" i="12"/>
  <c r="AD754" i="12"/>
  <c r="AC754" i="12"/>
  <c r="AB754" i="12"/>
  <c r="X754" i="12" s="1"/>
  <c r="AA754" i="12"/>
  <c r="Y754" i="12" s="1"/>
  <c r="Z754" i="12"/>
  <c r="AD753" i="12"/>
  <c r="AC753" i="12"/>
  <c r="AB753" i="12"/>
  <c r="X753" i="12" s="1"/>
  <c r="AA753" i="12"/>
  <c r="Y753" i="12" s="1"/>
  <c r="Z753" i="12"/>
  <c r="AD752" i="12"/>
  <c r="AC752" i="12"/>
  <c r="AB752" i="12"/>
  <c r="X752" i="12" s="1"/>
  <c r="AA752" i="12"/>
  <c r="Y752" i="12" s="1"/>
  <c r="Z752" i="12"/>
  <c r="AD751" i="12"/>
  <c r="AC751" i="12"/>
  <c r="AB751" i="12"/>
  <c r="X751" i="12" s="1"/>
  <c r="AA751" i="12"/>
  <c r="Y751" i="12" s="1"/>
  <c r="Z751" i="12"/>
  <c r="AD750" i="12"/>
  <c r="AC750" i="12"/>
  <c r="AB750" i="12"/>
  <c r="X750" i="12" s="1"/>
  <c r="AA750" i="12"/>
  <c r="Y750" i="12" s="1"/>
  <c r="Z750" i="12"/>
  <c r="AD749" i="12"/>
  <c r="AC749" i="12"/>
  <c r="AB749" i="12"/>
  <c r="X749" i="12" s="1"/>
  <c r="AA749" i="12"/>
  <c r="Y749" i="12" s="1"/>
  <c r="Z749" i="12"/>
  <c r="AD748" i="12"/>
  <c r="AC748" i="12"/>
  <c r="AB748" i="12"/>
  <c r="X748" i="12" s="1"/>
  <c r="AA748" i="12"/>
  <c r="Y748" i="12" s="1"/>
  <c r="Z748" i="12"/>
  <c r="AD747" i="12"/>
  <c r="AC747" i="12"/>
  <c r="AB747" i="12"/>
  <c r="X747" i="12" s="1"/>
  <c r="AA747" i="12"/>
  <c r="Y747" i="12" s="1"/>
  <c r="Z747" i="12"/>
  <c r="AD746" i="12"/>
  <c r="AC746" i="12"/>
  <c r="AB746" i="12"/>
  <c r="X746" i="12" s="1"/>
  <c r="AA746" i="12"/>
  <c r="Y746" i="12" s="1"/>
  <c r="Z746" i="12"/>
  <c r="AD745" i="12"/>
  <c r="AC745" i="12"/>
  <c r="AB745" i="12"/>
  <c r="X745" i="12" s="1"/>
  <c r="AA745" i="12"/>
  <c r="Y745" i="12" s="1"/>
  <c r="Z745" i="12"/>
  <c r="AD744" i="12"/>
  <c r="AC744" i="12"/>
  <c r="AB744" i="12"/>
  <c r="X744" i="12" s="1"/>
  <c r="AA744" i="12"/>
  <c r="Y744" i="12" s="1"/>
  <c r="Z744" i="12"/>
  <c r="AD743" i="12"/>
  <c r="AC743" i="12"/>
  <c r="AB743" i="12"/>
  <c r="X743" i="12" s="1"/>
  <c r="AA743" i="12"/>
  <c r="Y743" i="12" s="1"/>
  <c r="Z743" i="12"/>
  <c r="AD742" i="12"/>
  <c r="AC742" i="12"/>
  <c r="AB742" i="12"/>
  <c r="X742" i="12" s="1"/>
  <c r="AA742" i="12"/>
  <c r="Y742" i="12" s="1"/>
  <c r="Z742" i="12"/>
  <c r="AD741" i="12"/>
  <c r="AC741" i="12"/>
  <c r="AB741" i="12"/>
  <c r="X741" i="12" s="1"/>
  <c r="AA741" i="12"/>
  <c r="Y741" i="12" s="1"/>
  <c r="Z741" i="12"/>
  <c r="AD740" i="12"/>
  <c r="AC740" i="12"/>
  <c r="AB740" i="12"/>
  <c r="X740" i="12" s="1"/>
  <c r="AA740" i="12"/>
  <c r="Y740" i="12" s="1"/>
  <c r="Z740" i="12"/>
  <c r="AD739" i="12"/>
  <c r="AC739" i="12"/>
  <c r="AB739" i="12"/>
  <c r="X739" i="12" s="1"/>
  <c r="AA739" i="12"/>
  <c r="Y739" i="12" s="1"/>
  <c r="Z739" i="12"/>
  <c r="AD738" i="12"/>
  <c r="AC738" i="12"/>
  <c r="AB738" i="12"/>
  <c r="X738" i="12" s="1"/>
  <c r="AA738" i="12"/>
  <c r="Y738" i="12" s="1"/>
  <c r="Z738" i="12"/>
  <c r="AD737" i="12"/>
  <c r="AC737" i="12"/>
  <c r="AB737" i="12"/>
  <c r="X737" i="12" s="1"/>
  <c r="AA737" i="12"/>
  <c r="Y737" i="12" s="1"/>
  <c r="Z737" i="12"/>
  <c r="AD736" i="12"/>
  <c r="AC736" i="12"/>
  <c r="AB736" i="12"/>
  <c r="X736" i="12" s="1"/>
  <c r="AA736" i="12"/>
  <c r="Y736" i="12" s="1"/>
  <c r="Z736" i="12"/>
  <c r="AD735" i="12"/>
  <c r="AC735" i="12"/>
  <c r="AB735" i="12"/>
  <c r="X735" i="12" s="1"/>
  <c r="AA735" i="12"/>
  <c r="Y735" i="12" s="1"/>
  <c r="Z735" i="12"/>
  <c r="AD734" i="12"/>
  <c r="AC734" i="12"/>
  <c r="AB734" i="12"/>
  <c r="X734" i="12" s="1"/>
  <c r="AA734" i="12"/>
  <c r="Y734" i="12" s="1"/>
  <c r="Z734" i="12"/>
  <c r="AD733" i="12"/>
  <c r="AC733" i="12"/>
  <c r="AB733" i="12"/>
  <c r="X733" i="12" s="1"/>
  <c r="AA733" i="12"/>
  <c r="Y733" i="12" s="1"/>
  <c r="Z733" i="12"/>
  <c r="AD732" i="12"/>
  <c r="AC732" i="12"/>
  <c r="AB732" i="12"/>
  <c r="X732" i="12" s="1"/>
  <c r="AA732" i="12"/>
  <c r="Y732" i="12" s="1"/>
  <c r="Z732" i="12"/>
  <c r="AD731" i="12"/>
  <c r="AC731" i="12"/>
  <c r="AB731" i="12"/>
  <c r="X731" i="12" s="1"/>
  <c r="AA731" i="12"/>
  <c r="Y731" i="12" s="1"/>
  <c r="Z731" i="12"/>
  <c r="AD730" i="12"/>
  <c r="AC730" i="12"/>
  <c r="AB730" i="12"/>
  <c r="X730" i="12" s="1"/>
  <c r="AA730" i="12"/>
  <c r="Y730" i="12" s="1"/>
  <c r="Z730" i="12"/>
  <c r="AD729" i="12"/>
  <c r="AC729" i="12"/>
  <c r="AB729" i="12"/>
  <c r="X729" i="12" s="1"/>
  <c r="AA729" i="12"/>
  <c r="Y729" i="12" s="1"/>
  <c r="Z729" i="12"/>
  <c r="AD728" i="12"/>
  <c r="AC728" i="12"/>
  <c r="AB728" i="12"/>
  <c r="X728" i="12" s="1"/>
  <c r="AA728" i="12"/>
  <c r="Y728" i="12" s="1"/>
  <c r="Z728" i="12"/>
  <c r="AD727" i="12"/>
  <c r="AC727" i="12"/>
  <c r="AB727" i="12"/>
  <c r="X727" i="12" s="1"/>
  <c r="AA727" i="12"/>
  <c r="Y727" i="12" s="1"/>
  <c r="Z727" i="12"/>
  <c r="AD726" i="12"/>
  <c r="AC726" i="12"/>
  <c r="AB726" i="12"/>
  <c r="X726" i="12" s="1"/>
  <c r="AA726" i="12"/>
  <c r="Y726" i="12" s="1"/>
  <c r="Z726" i="12"/>
  <c r="AD725" i="12"/>
  <c r="AC725" i="12"/>
  <c r="AB725" i="12"/>
  <c r="X725" i="12" s="1"/>
  <c r="AA725" i="12"/>
  <c r="Y725" i="12" s="1"/>
  <c r="Z725" i="12"/>
  <c r="AD724" i="12"/>
  <c r="AC724" i="12"/>
  <c r="AB724" i="12"/>
  <c r="X724" i="12" s="1"/>
  <c r="AA724" i="12"/>
  <c r="Y724" i="12" s="1"/>
  <c r="Z724" i="12"/>
  <c r="AD723" i="12"/>
  <c r="AC723" i="12"/>
  <c r="AB723" i="12"/>
  <c r="X723" i="12" s="1"/>
  <c r="AA723" i="12"/>
  <c r="Y723" i="12" s="1"/>
  <c r="Z723" i="12"/>
  <c r="AD722" i="12"/>
  <c r="AC722" i="12"/>
  <c r="AB722" i="12"/>
  <c r="X722" i="12" s="1"/>
  <c r="AA722" i="12"/>
  <c r="Y722" i="12" s="1"/>
  <c r="Z722" i="12"/>
  <c r="AD721" i="12"/>
  <c r="AC721" i="12"/>
  <c r="AB721" i="12"/>
  <c r="X721" i="12" s="1"/>
  <c r="AA721" i="12"/>
  <c r="Y721" i="12" s="1"/>
  <c r="Z721" i="12"/>
  <c r="AD720" i="12"/>
  <c r="AC720" i="12"/>
  <c r="AB720" i="12"/>
  <c r="X720" i="12" s="1"/>
  <c r="AA720" i="12"/>
  <c r="Y720" i="12" s="1"/>
  <c r="Z720" i="12"/>
  <c r="AD719" i="12"/>
  <c r="AC719" i="12"/>
  <c r="AB719" i="12"/>
  <c r="X719" i="12" s="1"/>
  <c r="AA719" i="12"/>
  <c r="Y719" i="12" s="1"/>
  <c r="Z719" i="12"/>
  <c r="AD718" i="12"/>
  <c r="AC718" i="12"/>
  <c r="AB718" i="12"/>
  <c r="X718" i="12" s="1"/>
  <c r="AA718" i="12"/>
  <c r="Y718" i="12" s="1"/>
  <c r="Z718" i="12"/>
  <c r="AD717" i="12"/>
  <c r="AC717" i="12"/>
  <c r="AB717" i="12"/>
  <c r="X717" i="12" s="1"/>
  <c r="AA717" i="12"/>
  <c r="Y717" i="12" s="1"/>
  <c r="Z717" i="12"/>
  <c r="AD716" i="12"/>
  <c r="AC716" i="12"/>
  <c r="AB716" i="12"/>
  <c r="X716" i="12" s="1"/>
  <c r="AA716" i="12"/>
  <c r="Y716" i="12" s="1"/>
  <c r="Z716" i="12"/>
  <c r="AE674" i="12"/>
  <c r="AE673" i="12"/>
  <c r="AE672" i="12"/>
  <c r="AE671" i="12"/>
  <c r="AE670" i="12"/>
  <c r="AE669" i="12"/>
  <c r="AE668" i="12"/>
  <c r="AE667" i="12"/>
  <c r="AE666" i="12"/>
  <c r="AE665" i="12"/>
  <c r="AE664" i="12"/>
  <c r="AE663" i="12"/>
  <c r="AE662" i="12"/>
  <c r="AE661" i="12"/>
  <c r="AE660" i="12"/>
  <c r="AE659" i="12"/>
  <c r="AE658" i="12"/>
  <c r="AE657" i="12"/>
  <c r="AE656" i="12"/>
  <c r="AE655" i="12"/>
  <c r="AE654" i="12"/>
  <c r="AE653" i="12"/>
  <c r="AE652" i="12"/>
  <c r="AE651" i="12"/>
  <c r="AE650" i="12"/>
  <c r="AE649" i="12"/>
  <c r="AE648" i="12"/>
  <c r="AE647" i="12"/>
  <c r="AE646" i="12"/>
  <c r="AE645" i="12"/>
  <c r="AE644" i="12"/>
  <c r="AE643" i="12"/>
  <c r="AE642" i="12"/>
  <c r="AE641" i="12"/>
  <c r="AE640" i="12"/>
  <c r="AE639" i="12"/>
  <c r="AE638" i="12"/>
  <c r="AE637" i="12"/>
  <c r="AE636" i="12"/>
  <c r="AE635" i="12"/>
  <c r="AE634" i="12"/>
  <c r="AE633" i="12"/>
  <c r="AE632" i="12"/>
  <c r="AE631" i="12"/>
  <c r="AE630" i="12"/>
  <c r="AE629" i="12"/>
  <c r="AE628" i="12"/>
  <c r="AE627" i="12"/>
  <c r="AE626" i="12"/>
  <c r="AE625" i="12"/>
  <c r="AG624" i="12"/>
  <c r="AE624" i="12"/>
  <c r="AG623" i="12"/>
  <c r="AE623" i="12"/>
  <c r="AG622" i="12"/>
  <c r="AE622" i="12"/>
  <c r="AG621" i="12"/>
  <c r="AE621" i="12"/>
  <c r="AG620" i="12"/>
  <c r="AE620" i="12"/>
  <c r="AG619" i="12"/>
  <c r="AE619" i="12"/>
  <c r="AG618" i="12"/>
  <c r="AE618" i="12"/>
  <c r="AG617" i="12"/>
  <c r="AE617" i="12"/>
  <c r="AG616" i="12"/>
  <c r="AE616" i="12"/>
  <c r="AG615" i="12"/>
  <c r="AE615" i="12"/>
  <c r="AG614" i="12"/>
  <c r="AE614" i="12"/>
  <c r="AG613" i="12"/>
  <c r="AE613" i="12"/>
  <c r="AG612" i="12"/>
  <c r="AE612" i="12"/>
  <c r="AG611" i="12"/>
  <c r="AE611" i="12"/>
  <c r="AG610" i="12"/>
  <c r="AE610" i="12"/>
  <c r="AG609" i="12"/>
  <c r="AE609" i="12"/>
  <c r="AG608" i="12"/>
  <c r="AE608" i="12"/>
  <c r="AG607" i="12"/>
  <c r="AE607" i="12"/>
  <c r="AG606" i="12"/>
  <c r="AE606" i="12"/>
  <c r="AG605" i="12"/>
  <c r="AE605" i="12"/>
  <c r="AG604" i="12"/>
  <c r="AE604" i="12"/>
  <c r="Y604" i="12"/>
  <c r="AG603" i="12"/>
  <c r="AE603" i="12"/>
  <c r="AG602" i="12"/>
  <c r="AE602" i="12"/>
  <c r="AG601" i="12"/>
  <c r="AE601" i="12"/>
  <c r="AG600" i="12"/>
  <c r="AE600" i="12"/>
  <c r="AG599" i="12"/>
  <c r="AE599" i="12"/>
  <c r="AG598" i="12"/>
  <c r="AE598" i="12"/>
  <c r="AG597" i="12"/>
  <c r="AE597" i="12"/>
  <c r="AG596" i="12"/>
  <c r="AE596" i="12"/>
  <c r="AG595" i="12"/>
  <c r="AE595" i="12"/>
  <c r="AG594" i="12"/>
  <c r="AE594" i="12"/>
  <c r="AG593" i="12"/>
  <c r="AE593" i="12"/>
  <c r="AG592" i="12"/>
  <c r="AE592" i="12"/>
  <c r="AG591" i="12"/>
  <c r="AE591" i="12"/>
  <c r="AG590" i="12"/>
  <c r="AE590" i="12"/>
  <c r="AG589" i="12"/>
  <c r="AE589" i="12"/>
  <c r="AG588" i="12"/>
  <c r="AE588" i="12"/>
  <c r="AG587" i="12"/>
  <c r="AE587" i="12"/>
  <c r="AG586" i="12"/>
  <c r="AE586" i="12"/>
  <c r="AG585" i="12"/>
  <c r="AE585" i="12"/>
  <c r="AG584" i="12"/>
  <c r="AE584" i="12"/>
  <c r="AG583" i="12"/>
  <c r="AE583" i="12"/>
  <c r="AG582" i="12"/>
  <c r="AE582" i="12"/>
  <c r="AG581" i="12"/>
  <c r="AE581" i="12"/>
  <c r="AG580" i="12"/>
  <c r="AE580" i="12"/>
  <c r="AG579" i="12"/>
  <c r="AE579" i="12"/>
  <c r="AG578" i="12"/>
  <c r="AE578" i="12"/>
  <c r="AG577" i="12"/>
  <c r="AE577" i="12"/>
  <c r="AG576" i="12"/>
  <c r="AE576" i="12"/>
  <c r="AG575" i="12"/>
  <c r="AE575" i="12"/>
  <c r="AG574" i="12"/>
  <c r="AE574" i="12"/>
  <c r="Y574" i="12"/>
  <c r="AG573" i="12"/>
  <c r="AE573" i="12"/>
  <c r="AG572" i="12"/>
  <c r="AE572" i="12"/>
  <c r="AG571" i="12"/>
  <c r="AE571" i="12"/>
  <c r="AG570" i="12"/>
  <c r="AE570" i="12"/>
  <c r="AG569" i="12"/>
  <c r="AE569" i="12"/>
  <c r="AG568" i="12"/>
  <c r="AE568" i="12"/>
  <c r="AG567" i="12"/>
  <c r="AE567" i="12"/>
  <c r="X567" i="12"/>
  <c r="AG566" i="12"/>
  <c r="AE566" i="12"/>
  <c r="AG565" i="12"/>
  <c r="AE565" i="12"/>
  <c r="AG564" i="12"/>
  <c r="AE564" i="12"/>
  <c r="AG563" i="12"/>
  <c r="AE563" i="12"/>
  <c r="AG562" i="12"/>
  <c r="AE562" i="12"/>
  <c r="AG561" i="12"/>
  <c r="AE561" i="12"/>
  <c r="AG560" i="12"/>
  <c r="AE560" i="12"/>
  <c r="AG559" i="12"/>
  <c r="AE559" i="12"/>
  <c r="AG558" i="12"/>
  <c r="AE558" i="12"/>
  <c r="AG557" i="12"/>
  <c r="AE557" i="12"/>
  <c r="X557" i="12"/>
  <c r="AJ556" i="12"/>
  <c r="AI556" i="12"/>
  <c r="AH556" i="12"/>
  <c r="AG556" i="12"/>
  <c r="AF556" i="12"/>
  <c r="AE556" i="12"/>
  <c r="U556" i="12"/>
  <c r="AJ555" i="12"/>
  <c r="AI555" i="12"/>
  <c r="AH555" i="12"/>
  <c r="AG555" i="12"/>
  <c r="AF555" i="12"/>
  <c r="AE555" i="12"/>
  <c r="U555" i="12"/>
  <c r="AJ554" i="12"/>
  <c r="AI554" i="12"/>
  <c r="AH554" i="12"/>
  <c r="AG554" i="12"/>
  <c r="AF554" i="12"/>
  <c r="AE554" i="12"/>
  <c r="U554" i="12"/>
  <c r="AJ553" i="12"/>
  <c r="AI553" i="12"/>
  <c r="AH553" i="12"/>
  <c r="AG553" i="12"/>
  <c r="AF553" i="12"/>
  <c r="AE553" i="12"/>
  <c r="U553" i="12"/>
  <c r="AJ552" i="12"/>
  <c r="AI552" i="12"/>
  <c r="AH552" i="12"/>
  <c r="AG552" i="12"/>
  <c r="AF552" i="12"/>
  <c r="AE552" i="12"/>
  <c r="U552" i="12"/>
  <c r="AJ551" i="12"/>
  <c r="AI551" i="12"/>
  <c r="AH551" i="12"/>
  <c r="AG551" i="12"/>
  <c r="AF551" i="12"/>
  <c r="AE551" i="12"/>
  <c r="U551" i="12"/>
  <c r="AJ550" i="12"/>
  <c r="AI550" i="12"/>
  <c r="AH550" i="12"/>
  <c r="AG550" i="12"/>
  <c r="AF550" i="12"/>
  <c r="AE550" i="12"/>
  <c r="U550" i="12"/>
  <c r="AJ549" i="12"/>
  <c r="AI549" i="12"/>
  <c r="AH549" i="12"/>
  <c r="AG549" i="12"/>
  <c r="AF549" i="12"/>
  <c r="AE549" i="12"/>
  <c r="U549" i="12"/>
  <c r="AJ548" i="12"/>
  <c r="AI548" i="12"/>
  <c r="AH548" i="12"/>
  <c r="AG548" i="12"/>
  <c r="AF548" i="12"/>
  <c r="AE548" i="12"/>
  <c r="U548" i="12"/>
  <c r="AJ547" i="12"/>
  <c r="AI547" i="12"/>
  <c r="AH547" i="12"/>
  <c r="AG547" i="12"/>
  <c r="AF547" i="12"/>
  <c r="AE547" i="12"/>
  <c r="U547" i="12"/>
  <c r="AJ546" i="12"/>
  <c r="AI546" i="12"/>
  <c r="AH546" i="12"/>
  <c r="AG546" i="12"/>
  <c r="AF546" i="12"/>
  <c r="AE546" i="12"/>
  <c r="U546" i="12"/>
  <c r="AJ545" i="12"/>
  <c r="AI545" i="12"/>
  <c r="AH545" i="12"/>
  <c r="AG545" i="12"/>
  <c r="AF545" i="12"/>
  <c r="AE545" i="12"/>
  <c r="U545" i="12"/>
  <c r="AJ544" i="12"/>
  <c r="AI544" i="12"/>
  <c r="AH544" i="12"/>
  <c r="AG544" i="12"/>
  <c r="AF544" i="12"/>
  <c r="AE544" i="12"/>
  <c r="U544" i="12"/>
  <c r="AJ543" i="12"/>
  <c r="AI543" i="12"/>
  <c r="AH543" i="12"/>
  <c r="AG543" i="12"/>
  <c r="AF543" i="12"/>
  <c r="AE543" i="12"/>
  <c r="U543" i="12"/>
  <c r="AJ542" i="12"/>
  <c r="AI542" i="12"/>
  <c r="AH542" i="12"/>
  <c r="AG542" i="12"/>
  <c r="AF542" i="12"/>
  <c r="AE542" i="12"/>
  <c r="U542" i="12"/>
  <c r="AJ541" i="12"/>
  <c r="AI541" i="12"/>
  <c r="AH541" i="12"/>
  <c r="AG541" i="12"/>
  <c r="AF541" i="12"/>
  <c r="AE541" i="12"/>
  <c r="U541" i="12"/>
  <c r="AJ540" i="12"/>
  <c r="AI540" i="12"/>
  <c r="AH540" i="12"/>
  <c r="AG540" i="12"/>
  <c r="AF540" i="12"/>
  <c r="AE540" i="12"/>
  <c r="U540" i="12"/>
  <c r="AJ539" i="12"/>
  <c r="AI539" i="12"/>
  <c r="AH539" i="12"/>
  <c r="AG539" i="12"/>
  <c r="AF539" i="12"/>
  <c r="AE539" i="12"/>
  <c r="U539" i="12"/>
  <c r="AJ538" i="12"/>
  <c r="AI538" i="12"/>
  <c r="AH538" i="12"/>
  <c r="AG538" i="12"/>
  <c r="AF538" i="12"/>
  <c r="AE538" i="12"/>
  <c r="U538" i="12"/>
  <c r="AJ537" i="12"/>
  <c r="AI537" i="12"/>
  <c r="AH537" i="12"/>
  <c r="AG537" i="12"/>
  <c r="AF537" i="12"/>
  <c r="AE537" i="12"/>
  <c r="U537" i="12"/>
  <c r="AJ536" i="12"/>
  <c r="AI536" i="12"/>
  <c r="AH536" i="12"/>
  <c r="AG536" i="12"/>
  <c r="AF536" i="12"/>
  <c r="AE536" i="12"/>
  <c r="U536" i="12"/>
  <c r="AJ535" i="12"/>
  <c r="AI535" i="12"/>
  <c r="AH535" i="12"/>
  <c r="AG535" i="12"/>
  <c r="AF535" i="12"/>
  <c r="AE535" i="12"/>
  <c r="U535" i="12"/>
  <c r="AJ534" i="12"/>
  <c r="AI534" i="12"/>
  <c r="AH534" i="12"/>
  <c r="AG534" i="12"/>
  <c r="AF534" i="12"/>
  <c r="AE534" i="12"/>
  <c r="U534" i="12"/>
  <c r="AJ533" i="12"/>
  <c r="AI533" i="12"/>
  <c r="AH533" i="12"/>
  <c r="AG533" i="12"/>
  <c r="AF533" i="12"/>
  <c r="AE533" i="12"/>
  <c r="U533" i="12"/>
  <c r="AJ532" i="12"/>
  <c r="AI532" i="12"/>
  <c r="AH532" i="12"/>
  <c r="AG532" i="12"/>
  <c r="AF532" i="12"/>
  <c r="AE532" i="12"/>
  <c r="U532" i="12"/>
  <c r="AJ531" i="12"/>
  <c r="AI531" i="12"/>
  <c r="AH531" i="12"/>
  <c r="AG531" i="12"/>
  <c r="AF531" i="12"/>
  <c r="AE531" i="12"/>
  <c r="U531" i="12"/>
  <c r="AJ530" i="12"/>
  <c r="AI530" i="12"/>
  <c r="AH530" i="12"/>
  <c r="AG530" i="12"/>
  <c r="AF530" i="12"/>
  <c r="AE530" i="12"/>
  <c r="U530" i="12"/>
  <c r="AJ529" i="12"/>
  <c r="AI529" i="12"/>
  <c r="AH529" i="12"/>
  <c r="AG529" i="12"/>
  <c r="AF529" i="12"/>
  <c r="AE529" i="12"/>
  <c r="U529" i="12"/>
  <c r="AJ528" i="12"/>
  <c r="AI528" i="12"/>
  <c r="AH528" i="12"/>
  <c r="AG528" i="12"/>
  <c r="AF528" i="12"/>
  <c r="AE528" i="12"/>
  <c r="Y528" i="12"/>
  <c r="U528" i="12"/>
  <c r="AJ527" i="12"/>
  <c r="AI527" i="12"/>
  <c r="AH527" i="12"/>
  <c r="AG527" i="12"/>
  <c r="AF527" i="12"/>
  <c r="AE527" i="12"/>
  <c r="X527" i="12"/>
  <c r="U527" i="12"/>
  <c r="AJ526" i="12"/>
  <c r="AI526" i="12"/>
  <c r="AH526" i="12"/>
  <c r="AG526" i="12"/>
  <c r="AF526" i="12"/>
  <c r="AE526" i="12"/>
  <c r="U526" i="12"/>
  <c r="AJ525" i="12"/>
  <c r="AI525" i="12"/>
  <c r="AH525" i="12"/>
  <c r="AG525" i="12"/>
  <c r="AF525" i="12"/>
  <c r="AE525" i="12"/>
  <c r="U525" i="12"/>
  <c r="AJ524" i="12"/>
  <c r="AI524" i="12"/>
  <c r="AH524" i="12"/>
  <c r="AG524" i="12"/>
  <c r="AF524" i="12"/>
  <c r="AE524" i="12"/>
  <c r="U524" i="12"/>
  <c r="AJ523" i="12"/>
  <c r="AI523" i="12"/>
  <c r="AH523" i="12"/>
  <c r="AG523" i="12"/>
  <c r="AF523" i="12"/>
  <c r="AE523" i="12"/>
  <c r="U523" i="12"/>
  <c r="AJ522" i="12"/>
  <c r="AI522" i="12"/>
  <c r="AH522" i="12"/>
  <c r="AG522" i="12"/>
  <c r="AF522" i="12"/>
  <c r="AE522" i="12"/>
  <c r="U522" i="12"/>
  <c r="AJ521" i="12"/>
  <c r="AI521" i="12"/>
  <c r="AH521" i="12"/>
  <c r="AG521" i="12"/>
  <c r="AF521" i="12"/>
  <c r="AE521" i="12"/>
  <c r="U521" i="12"/>
  <c r="AJ520" i="12"/>
  <c r="AI520" i="12"/>
  <c r="AH520" i="12"/>
  <c r="AG520" i="12"/>
  <c r="AF520" i="12"/>
  <c r="AE520" i="12"/>
  <c r="U520" i="12"/>
  <c r="AJ519" i="12"/>
  <c r="AI519" i="12"/>
  <c r="AH519" i="12"/>
  <c r="AG519" i="12"/>
  <c r="AF519" i="12"/>
  <c r="AE519" i="12"/>
  <c r="U519" i="12"/>
  <c r="AJ518" i="12"/>
  <c r="AI518" i="12"/>
  <c r="AH518" i="12"/>
  <c r="AG518" i="12"/>
  <c r="AF518" i="12"/>
  <c r="AE518" i="12"/>
  <c r="U518" i="12"/>
  <c r="AJ517" i="12"/>
  <c r="AI517" i="12"/>
  <c r="AH517" i="12"/>
  <c r="AG517" i="12"/>
  <c r="AF517" i="12"/>
  <c r="AE517" i="12"/>
  <c r="U517" i="12"/>
  <c r="AJ516" i="12"/>
  <c r="AI516" i="12"/>
  <c r="AH516" i="12"/>
  <c r="AG516" i="12"/>
  <c r="AF516" i="12"/>
  <c r="AE516" i="12"/>
  <c r="U516" i="12"/>
  <c r="AJ515" i="12"/>
  <c r="AI515" i="12"/>
  <c r="AH515" i="12"/>
  <c r="AG515" i="12"/>
  <c r="AF515" i="12"/>
  <c r="AE515" i="12"/>
  <c r="U515" i="12"/>
  <c r="AJ514" i="12"/>
  <c r="AI514" i="12"/>
  <c r="AH514" i="12"/>
  <c r="AG514" i="12"/>
  <c r="AF514" i="12"/>
  <c r="AE514" i="12"/>
  <c r="U514" i="12"/>
  <c r="AJ513" i="12"/>
  <c r="AI513" i="12"/>
  <c r="AH513" i="12"/>
  <c r="AG513" i="12"/>
  <c r="AF513" i="12"/>
  <c r="AE513" i="12"/>
  <c r="U513" i="12"/>
  <c r="AJ512" i="12"/>
  <c r="AI512" i="12"/>
  <c r="AH512" i="12"/>
  <c r="AG512" i="12"/>
  <c r="AF512" i="12"/>
  <c r="AE512" i="12"/>
  <c r="U512" i="12"/>
  <c r="AJ511" i="12"/>
  <c r="AI511" i="12"/>
  <c r="AH511" i="12"/>
  <c r="AG511" i="12"/>
  <c r="AF511" i="12"/>
  <c r="AE511" i="12"/>
  <c r="U511" i="12"/>
  <c r="AJ510" i="12"/>
  <c r="AI510" i="12"/>
  <c r="AH510" i="12"/>
  <c r="AG510" i="12"/>
  <c r="AF510" i="12"/>
  <c r="AE510" i="12"/>
  <c r="U510" i="12"/>
  <c r="AJ509" i="12"/>
  <c r="AI509" i="12"/>
  <c r="AH509" i="12"/>
  <c r="AG509" i="12"/>
  <c r="AF509" i="12"/>
  <c r="AE509" i="12"/>
  <c r="U509" i="12"/>
  <c r="AJ508" i="12"/>
  <c r="AI508" i="12"/>
  <c r="AH508" i="12"/>
  <c r="AG508" i="12"/>
  <c r="AF508" i="12"/>
  <c r="AE508" i="12"/>
  <c r="Y508" i="12"/>
  <c r="U508" i="12"/>
  <c r="AJ507" i="12"/>
  <c r="AI507" i="12"/>
  <c r="AH507" i="12"/>
  <c r="AG507" i="12"/>
  <c r="AF507" i="12"/>
  <c r="AE507" i="12"/>
  <c r="U507" i="12"/>
  <c r="AJ506" i="12"/>
  <c r="AI506" i="12"/>
  <c r="AH506" i="12"/>
  <c r="AG506" i="12"/>
  <c r="AF506" i="12"/>
  <c r="AE506" i="12"/>
  <c r="U506" i="12"/>
  <c r="AJ505" i="12"/>
  <c r="AI505" i="12"/>
  <c r="AH505" i="12"/>
  <c r="AG505" i="12"/>
  <c r="AF505" i="12"/>
  <c r="AE505" i="12"/>
  <c r="U505" i="12"/>
  <c r="AJ504" i="12"/>
  <c r="AI504" i="12"/>
  <c r="AH504" i="12"/>
  <c r="AG504" i="12"/>
  <c r="AF504" i="12"/>
  <c r="AE504" i="12"/>
  <c r="U504" i="12"/>
  <c r="AJ503" i="12"/>
  <c r="AI503" i="12"/>
  <c r="AH503" i="12"/>
  <c r="AG503" i="12"/>
  <c r="AF503" i="12"/>
  <c r="AE503" i="12"/>
  <c r="U503" i="12"/>
  <c r="AJ502" i="12"/>
  <c r="AI502" i="12"/>
  <c r="AH502" i="12"/>
  <c r="AG502" i="12"/>
  <c r="AF502" i="12"/>
  <c r="AE502" i="12"/>
  <c r="U502" i="12"/>
  <c r="AJ501" i="12"/>
  <c r="AI501" i="12"/>
  <c r="AH501" i="12"/>
  <c r="AG501" i="12"/>
  <c r="AF501" i="12"/>
  <c r="AE501" i="12"/>
  <c r="U501" i="12"/>
  <c r="AJ500" i="12"/>
  <c r="AI500" i="12"/>
  <c r="AH500" i="12"/>
  <c r="AG500" i="12"/>
  <c r="AF500" i="12"/>
  <c r="AE500" i="12"/>
  <c r="U500" i="12"/>
  <c r="AJ499" i="12"/>
  <c r="AI499" i="12"/>
  <c r="AH499" i="12"/>
  <c r="AG499" i="12"/>
  <c r="AF499" i="12"/>
  <c r="AE499" i="12"/>
  <c r="U499" i="12"/>
  <c r="AJ498" i="12"/>
  <c r="AI498" i="12"/>
  <c r="AH498" i="12"/>
  <c r="AG498" i="12"/>
  <c r="AF498" i="12"/>
  <c r="AE498" i="12"/>
  <c r="U498" i="12"/>
  <c r="AJ497" i="12"/>
  <c r="AI497" i="12"/>
  <c r="AH497" i="12"/>
  <c r="AG497" i="12"/>
  <c r="AF497" i="12"/>
  <c r="AE497" i="12"/>
  <c r="U497" i="12"/>
  <c r="AJ496" i="12"/>
  <c r="AI496" i="12"/>
  <c r="AH496" i="12"/>
  <c r="AG496" i="12"/>
  <c r="AF496" i="12"/>
  <c r="AE496" i="12"/>
  <c r="AJ495" i="12"/>
  <c r="AI495" i="12"/>
  <c r="AH495" i="12"/>
  <c r="AG495" i="12"/>
  <c r="AF495" i="12"/>
  <c r="AE495" i="12"/>
  <c r="AJ494" i="12"/>
  <c r="AI494" i="12"/>
  <c r="AH494" i="12"/>
  <c r="AG494" i="12"/>
  <c r="AF494" i="12"/>
  <c r="AE494" i="12"/>
  <c r="AJ493" i="12"/>
  <c r="AI493" i="12"/>
  <c r="AH493" i="12"/>
  <c r="AG493" i="12"/>
  <c r="AF493" i="12"/>
  <c r="AE493" i="12"/>
  <c r="AJ492" i="12"/>
  <c r="AI492" i="12"/>
  <c r="AH492" i="12"/>
  <c r="AG492" i="12"/>
  <c r="AF492" i="12"/>
  <c r="AE492" i="12"/>
  <c r="AJ491" i="12"/>
  <c r="AI491" i="12"/>
  <c r="AH491" i="12"/>
  <c r="AG491" i="12"/>
  <c r="AF491" i="12"/>
  <c r="AE491" i="12"/>
  <c r="X491" i="12"/>
  <c r="AJ490" i="12"/>
  <c r="AI490" i="12"/>
  <c r="AH490" i="12"/>
  <c r="AG490" i="12"/>
  <c r="AF490" i="12"/>
  <c r="AE490" i="12"/>
  <c r="X474" i="12"/>
  <c r="X467" i="12"/>
  <c r="X466" i="12"/>
  <c r="X461" i="12"/>
  <c r="X458" i="12"/>
  <c r="X450" i="12"/>
  <c r="X442" i="12"/>
  <c r="X434" i="12"/>
  <c r="X431" i="12"/>
  <c r="X429" i="12"/>
  <c r="X426" i="12"/>
  <c r="X418" i="12"/>
  <c r="X415" i="12"/>
  <c r="X410" i="12"/>
  <c r="X409" i="12"/>
  <c r="X406" i="12"/>
  <c r="X385" i="12"/>
  <c r="X366" i="12"/>
  <c r="X363" i="12"/>
  <c r="X358" i="12"/>
  <c r="X346" i="12"/>
  <c r="X343" i="12"/>
  <c r="X331" i="12"/>
  <c r="X318" i="12"/>
  <c r="X315" i="12"/>
  <c r="X311" i="12"/>
  <c r="X310" i="12"/>
  <c r="X301" i="12"/>
  <c r="X294" i="12"/>
  <c r="X291" i="12"/>
  <c r="X286" i="12"/>
  <c r="X279" i="12"/>
  <c r="X278" i="12"/>
  <c r="X270" i="12"/>
  <c r="X269" i="12"/>
  <c r="X262" i="12"/>
  <c r="X235" i="12"/>
  <c r="X230" i="12"/>
  <c r="X229" i="12"/>
  <c r="X227" i="12"/>
  <c r="X226" i="12"/>
  <c r="X222" i="12"/>
  <c r="X218" i="12"/>
  <c r="X214" i="12"/>
  <c r="X213" i="12"/>
  <c r="X211" i="12"/>
  <c r="X210" i="12"/>
  <c r="X206" i="12"/>
  <c r="X202" i="12"/>
  <c r="X198" i="12"/>
  <c r="X197" i="12"/>
  <c r="X194" i="12"/>
  <c r="X191" i="12"/>
  <c r="X190" i="12"/>
  <c r="X186" i="12"/>
  <c r="X182" i="12"/>
  <c r="X181" i="12"/>
  <c r="X179" i="12"/>
  <c r="X178" i="12"/>
  <c r="X177" i="12"/>
  <c r="X175" i="12"/>
  <c r="X174" i="12"/>
  <c r="X173" i="12"/>
  <c r="X170" i="12"/>
  <c r="X169" i="12"/>
  <c r="X166" i="12"/>
  <c r="X165" i="12"/>
  <c r="X163" i="12"/>
  <c r="X162" i="12"/>
  <c r="X161" i="12"/>
  <c r="X159" i="12"/>
  <c r="X158" i="12"/>
  <c r="X157" i="12"/>
  <c r="X154" i="12"/>
  <c r="X153" i="12"/>
  <c r="X150" i="12"/>
  <c r="X149" i="12"/>
  <c r="X147" i="12"/>
  <c r="X146" i="12"/>
  <c r="X145" i="12"/>
  <c r="X142" i="12"/>
  <c r="X141" i="12"/>
  <c r="X139" i="12"/>
  <c r="X138" i="12"/>
  <c r="X137" i="12"/>
  <c r="X134" i="12"/>
  <c r="X133" i="12"/>
  <c r="X131" i="12"/>
  <c r="X130" i="12"/>
  <c r="X129" i="12"/>
  <c r="X126" i="12"/>
  <c r="X125" i="12"/>
  <c r="X123" i="12"/>
  <c r="X122" i="12"/>
  <c r="X121" i="12"/>
  <c r="X118" i="12"/>
  <c r="X117" i="12"/>
  <c r="X115" i="12"/>
  <c r="X114" i="12"/>
  <c r="X113" i="12"/>
  <c r="X110" i="12"/>
  <c r="X109" i="12"/>
  <c r="X107" i="12"/>
  <c r="X106" i="12"/>
  <c r="X105" i="12"/>
  <c r="M104" i="12"/>
  <c r="O104" i="12" s="1"/>
  <c r="M103" i="12"/>
  <c r="N103" i="12" s="1"/>
  <c r="X102" i="12"/>
  <c r="M102" i="12"/>
  <c r="N102" i="12" s="1"/>
  <c r="M101" i="12"/>
  <c r="X100" i="12"/>
  <c r="M100" i="12"/>
  <c r="N100" i="12" s="1"/>
  <c r="M99" i="12"/>
  <c r="N99" i="12" s="1"/>
  <c r="X98" i="12"/>
  <c r="M98" i="12"/>
  <c r="O98" i="12" s="1"/>
  <c r="M97" i="12"/>
  <c r="M96" i="12"/>
  <c r="M95" i="12"/>
  <c r="M94" i="12"/>
  <c r="X93" i="12"/>
  <c r="M93" i="12"/>
  <c r="N93" i="12" s="1"/>
  <c r="X92" i="12"/>
  <c r="M92" i="12"/>
  <c r="N92" i="12" s="1"/>
  <c r="M91" i="12"/>
  <c r="M90" i="12"/>
  <c r="N90" i="12" s="1"/>
  <c r="X89" i="12"/>
  <c r="M89" i="12"/>
  <c r="N89" i="12" s="1"/>
  <c r="M88" i="12"/>
  <c r="M87" i="12"/>
  <c r="M86" i="12"/>
  <c r="M85" i="12"/>
  <c r="M84" i="12"/>
  <c r="M83" i="12"/>
  <c r="X82" i="12"/>
  <c r="M82" i="12"/>
  <c r="N82" i="12" s="1"/>
  <c r="X81" i="12"/>
  <c r="M81" i="12"/>
  <c r="N81" i="12" s="1"/>
  <c r="M80" i="12"/>
  <c r="M79" i="12"/>
  <c r="N79" i="12" s="1"/>
  <c r="X78" i="12"/>
  <c r="M78" i="12"/>
  <c r="N78" i="12" s="1"/>
  <c r="M77" i="12"/>
  <c r="X76" i="12"/>
  <c r="S76" i="12"/>
  <c r="M76" i="12"/>
  <c r="N76" i="12" s="1"/>
  <c r="X75" i="12"/>
  <c r="M75" i="12"/>
  <c r="N75" i="12" s="1"/>
  <c r="X74" i="12"/>
  <c r="M74" i="12"/>
  <c r="X73" i="12"/>
  <c r="M73" i="12"/>
  <c r="M72" i="12"/>
  <c r="N72" i="12" s="1"/>
  <c r="X71" i="12"/>
  <c r="M71" i="12"/>
  <c r="N71" i="12" s="1"/>
  <c r="M70" i="12"/>
  <c r="M69" i="12"/>
  <c r="M68" i="12"/>
  <c r="X67" i="12"/>
  <c r="M67" i="12"/>
  <c r="N67" i="12" s="1"/>
  <c r="X66" i="12"/>
  <c r="M66" i="12"/>
  <c r="N66" i="12" s="1"/>
  <c r="M65" i="12"/>
  <c r="M64" i="12"/>
  <c r="M63" i="12"/>
  <c r="N63" i="12" s="1"/>
  <c r="X62" i="12"/>
  <c r="M62" i="12"/>
  <c r="N62" i="12" s="1"/>
  <c r="M61" i="12"/>
  <c r="M60" i="12"/>
  <c r="M59" i="12"/>
  <c r="M58" i="12"/>
  <c r="M57" i="12"/>
  <c r="M56" i="12"/>
  <c r="X55" i="12"/>
  <c r="M55" i="12"/>
  <c r="N55" i="12" s="1"/>
  <c r="X54" i="12"/>
  <c r="M54" i="12"/>
  <c r="N54" i="12" s="1"/>
  <c r="M53" i="12"/>
  <c r="M52" i="12"/>
  <c r="M51" i="12"/>
  <c r="N51" i="12" s="1"/>
  <c r="M50" i="12"/>
  <c r="N50" i="12" s="1"/>
  <c r="M49" i="12"/>
  <c r="X48" i="12"/>
  <c r="M48" i="12"/>
  <c r="N48" i="12" s="1"/>
  <c r="X47" i="12"/>
  <c r="M47" i="12"/>
  <c r="N47" i="12" s="1"/>
  <c r="M46" i="12"/>
  <c r="M45" i="12"/>
  <c r="N45" i="12" s="1"/>
  <c r="M44" i="12"/>
  <c r="N44" i="12" s="1"/>
  <c r="M43" i="12"/>
  <c r="M42" i="12"/>
  <c r="M41" i="12"/>
  <c r="M40" i="12"/>
  <c r="M39" i="12"/>
  <c r="M38" i="12"/>
  <c r="M37" i="12"/>
  <c r="M36" i="12"/>
  <c r="M35" i="12"/>
  <c r="M34" i="12"/>
  <c r="X33" i="12"/>
  <c r="M33" i="12"/>
  <c r="N33" i="12" s="1"/>
  <c r="X32" i="12"/>
  <c r="M32" i="12"/>
  <c r="N32" i="12" s="1"/>
  <c r="M31" i="12"/>
  <c r="M30" i="12"/>
  <c r="N30" i="12" s="1"/>
  <c r="M29" i="12"/>
  <c r="N29" i="12" s="1"/>
  <c r="X28" i="12"/>
  <c r="M28" i="12"/>
  <c r="X27" i="12"/>
  <c r="M27" i="12"/>
  <c r="X26" i="12"/>
  <c r="M26" i="12"/>
  <c r="X25" i="12"/>
  <c r="M25" i="12"/>
  <c r="X24" i="12"/>
  <c r="M24" i="12"/>
  <c r="X23" i="12"/>
  <c r="M23" i="12"/>
  <c r="N23" i="12" s="1"/>
  <c r="X22" i="12"/>
  <c r="M22" i="12"/>
  <c r="N22" i="12" s="1"/>
  <c r="M21" i="12"/>
  <c r="M20" i="12"/>
  <c r="N20" i="12" s="1"/>
  <c r="X19" i="12"/>
  <c r="M19" i="12"/>
  <c r="N19" i="12" s="1"/>
  <c r="M18" i="12"/>
  <c r="M17" i="12"/>
  <c r="X16" i="12"/>
  <c r="M16" i="12"/>
  <c r="N16" i="12" s="1"/>
  <c r="X15" i="12"/>
  <c r="M15" i="12"/>
  <c r="N15" i="12" s="1"/>
  <c r="M14" i="12"/>
  <c r="M13" i="12"/>
  <c r="N13" i="12" s="1"/>
  <c r="M12" i="12"/>
  <c r="N12" i="12" s="1"/>
  <c r="M11" i="12"/>
  <c r="X10" i="12"/>
  <c r="M10" i="12"/>
  <c r="N10" i="12" s="1"/>
  <c r="X9" i="12"/>
  <c r="M9" i="12"/>
  <c r="N9" i="12" s="1"/>
  <c r="M8" i="12"/>
  <c r="M7" i="12"/>
  <c r="N7" i="12" s="1"/>
  <c r="X6" i="12"/>
  <c r="N6" i="12"/>
  <c r="AJ5" i="12"/>
  <c r="AI5" i="12"/>
  <c r="AH5" i="12"/>
  <c r="AG5" i="12"/>
  <c r="AE5" i="12"/>
  <c r="M5" i="12"/>
  <c r="AJ4" i="12"/>
  <c r="AI4" i="12"/>
  <c r="AH4" i="12"/>
  <c r="AG4" i="12"/>
  <c r="AE4" i="12"/>
  <c r="M4" i="12"/>
  <c r="AJ3" i="12"/>
  <c r="AI3" i="12"/>
  <c r="AH3" i="12"/>
  <c r="AG3" i="12"/>
  <c r="AE3" i="12"/>
  <c r="M3" i="12"/>
  <c r="AJ2" i="12"/>
  <c r="AI2" i="12"/>
  <c r="AH2" i="12"/>
  <c r="AF2" i="12"/>
  <c r="AE2" i="12"/>
  <c r="M2" i="12"/>
  <c r="N104" i="12" l="1"/>
  <c r="P104" i="12" s="1"/>
  <c r="N3" i="12"/>
  <c r="P3" i="12" s="1"/>
  <c r="N43" i="12"/>
  <c r="P43" i="12" s="1"/>
  <c r="N59" i="12"/>
  <c r="P59" i="12" s="1"/>
  <c r="N86" i="12"/>
  <c r="P86" i="12" s="1"/>
  <c r="N94" i="12"/>
  <c r="P94" i="12" s="1"/>
  <c r="N27" i="12"/>
  <c r="P27" i="12" s="1"/>
  <c r="O27" i="12"/>
  <c r="N35" i="12"/>
  <c r="P35" i="12" s="1"/>
  <c r="N39" i="12"/>
  <c r="P39" i="12" s="1"/>
  <c r="N4" i="12"/>
  <c r="P4" i="12" s="1"/>
  <c r="N8" i="12"/>
  <c r="P8" i="12" s="1"/>
  <c r="N24" i="12"/>
  <c r="P24" i="12" s="1"/>
  <c r="O24" i="12"/>
  <c r="N28" i="12"/>
  <c r="P28" i="12" s="1"/>
  <c r="O28" i="12"/>
  <c r="N36" i="12"/>
  <c r="P36" i="12" s="1"/>
  <c r="N40" i="12"/>
  <c r="P40" i="12" s="1"/>
  <c r="N52" i="12"/>
  <c r="P52" i="12" s="1"/>
  <c r="N56" i="12"/>
  <c r="P56" i="12" s="1"/>
  <c r="N60" i="12"/>
  <c r="P60" i="12" s="1"/>
  <c r="N64" i="12"/>
  <c r="P64" i="12" s="1"/>
  <c r="Q64" i="12" s="1"/>
  <c r="O64" i="12" s="1"/>
  <c r="N68" i="12"/>
  <c r="P68" i="12" s="1"/>
  <c r="N83" i="12"/>
  <c r="P83" i="12" s="1"/>
  <c r="N87" i="12"/>
  <c r="P87" i="12" s="1"/>
  <c r="Q87" i="12" s="1"/>
  <c r="O87" i="12" s="1"/>
  <c r="N91" i="12"/>
  <c r="P91" i="12" s="1"/>
  <c r="N95" i="12"/>
  <c r="P95" i="12" s="1"/>
  <c r="N88" i="12"/>
  <c r="P88" i="12" s="1"/>
  <c r="Q88" i="12" s="1"/>
  <c r="O88" i="12" s="1"/>
  <c r="N5" i="12"/>
  <c r="P5" i="12" s="1"/>
  <c r="N17" i="12"/>
  <c r="P17" i="12" s="1"/>
  <c r="N21" i="12"/>
  <c r="P21" i="12" s="1"/>
  <c r="N25" i="12"/>
  <c r="P25" i="12" s="1"/>
  <c r="O25" i="12"/>
  <c r="N37" i="12"/>
  <c r="P37" i="12" s="1"/>
  <c r="N41" i="12"/>
  <c r="P41" i="12" s="1"/>
  <c r="N49" i="12"/>
  <c r="P49" i="12" s="1"/>
  <c r="N53" i="12"/>
  <c r="P53" i="12" s="1"/>
  <c r="N57" i="12"/>
  <c r="P57" i="12" s="1"/>
  <c r="N61" i="12"/>
  <c r="P61" i="12" s="1"/>
  <c r="N65" i="12"/>
  <c r="P65" i="12" s="1"/>
  <c r="Q65" i="12" s="1"/>
  <c r="O65" i="12" s="1"/>
  <c r="N69" i="12"/>
  <c r="P69" i="12" s="1"/>
  <c r="N73" i="12"/>
  <c r="P73" i="12" s="1"/>
  <c r="O73" i="12"/>
  <c r="N80" i="12"/>
  <c r="P80" i="12" s="1"/>
  <c r="N84" i="12"/>
  <c r="P84" i="12" s="1"/>
  <c r="N98" i="12"/>
  <c r="P98" i="12" s="1"/>
  <c r="N11" i="12"/>
  <c r="P11" i="12" s="1"/>
  <c r="N31" i="12"/>
  <c r="P31" i="12" s="1"/>
  <c r="N2" i="12"/>
  <c r="P2" i="12" s="1"/>
  <c r="N14" i="12"/>
  <c r="P14" i="12" s="1"/>
  <c r="O14" i="12"/>
  <c r="N18" i="12"/>
  <c r="P18" i="12" s="1"/>
  <c r="N26" i="12"/>
  <c r="P26" i="12" s="1"/>
  <c r="O26" i="12"/>
  <c r="N34" i="12"/>
  <c r="P34" i="12" s="1"/>
  <c r="N38" i="12"/>
  <c r="P38" i="12" s="1"/>
  <c r="N42" i="12"/>
  <c r="P42" i="12" s="1"/>
  <c r="N46" i="12"/>
  <c r="P46" i="12" s="1"/>
  <c r="N58" i="12"/>
  <c r="P58" i="12" s="1"/>
  <c r="N70" i="12"/>
  <c r="P70" i="12" s="1"/>
  <c r="N74" i="12"/>
  <c r="P74" i="12" s="1"/>
  <c r="O74" i="12"/>
  <c r="N77" i="12"/>
  <c r="P77" i="12" s="1"/>
  <c r="N85" i="12"/>
  <c r="P85" i="12" s="1"/>
  <c r="N97" i="12"/>
  <c r="P97" i="12" s="1"/>
  <c r="N101" i="12"/>
  <c r="P101" i="12" s="1"/>
  <c r="N96" i="12"/>
  <c r="P96" i="12" s="1"/>
  <c r="S62" i="12"/>
  <c r="S32" i="12"/>
  <c r="S92" i="12"/>
  <c r="S79" i="12"/>
  <c r="S75" i="12"/>
  <c r="S63" i="12"/>
  <c r="S51" i="12"/>
  <c r="S72" i="12"/>
  <c r="S29" i="12"/>
  <c r="S30" i="12"/>
  <c r="S50" i="12"/>
  <c r="S81" i="12"/>
  <c r="S82" i="12"/>
  <c r="S33" i="12"/>
  <c r="S45" i="12"/>
  <c r="S90" i="12"/>
  <c r="S93" i="12"/>
  <c r="U3" i="11"/>
  <c r="U4" i="11"/>
  <c r="U5" i="11"/>
  <c r="AF3" i="11"/>
  <c r="AG3" i="11"/>
  <c r="AH3" i="11"/>
  <c r="AI3" i="11"/>
  <c r="AJ3" i="11"/>
  <c r="AF4" i="11"/>
  <c r="AG4" i="11"/>
  <c r="AH4" i="11"/>
  <c r="AI4" i="11"/>
  <c r="AJ4" i="11"/>
  <c r="AF5" i="11"/>
  <c r="AG5" i="11"/>
  <c r="AH5" i="11"/>
  <c r="AI5" i="11"/>
  <c r="AJ5" i="11"/>
  <c r="AJ2" i="11"/>
  <c r="AI2" i="11"/>
  <c r="AH2" i="11"/>
  <c r="AG2" i="11"/>
  <c r="AF2" i="11"/>
  <c r="AE2" i="11"/>
  <c r="Q80" i="12" l="1"/>
  <c r="O80" i="12" s="1"/>
  <c r="Q85" i="12"/>
  <c r="O85" i="12" s="1"/>
  <c r="Q56" i="12"/>
  <c r="O56" i="12" s="1"/>
  <c r="Q96" i="12"/>
  <c r="O96" i="12" s="1"/>
  <c r="Q77" i="12"/>
  <c r="O77" i="12" s="1"/>
  <c r="Q58" i="12"/>
  <c r="O58" i="12" s="1"/>
  <c r="Q34" i="12"/>
  <c r="O34" i="12" s="1"/>
  <c r="Q11" i="12"/>
  <c r="O11" i="12" s="1"/>
  <c r="Q61" i="12"/>
  <c r="O61" i="12" s="1"/>
  <c r="Q41" i="12"/>
  <c r="O41" i="12" s="1"/>
  <c r="Q21" i="12"/>
  <c r="O21" i="12" s="1"/>
  <c r="Q95" i="12"/>
  <c r="O95" i="12" s="1"/>
  <c r="Q68" i="12"/>
  <c r="O68" i="12" s="1"/>
  <c r="Q52" i="12"/>
  <c r="O52" i="12" s="1"/>
  <c r="Q4" i="12"/>
  <c r="O4" i="12" s="1"/>
  <c r="Q43" i="12"/>
  <c r="O43" i="12" s="1"/>
  <c r="Q70" i="12"/>
  <c r="O70" i="12" s="1"/>
  <c r="Q18" i="12"/>
  <c r="O18" i="12" s="1"/>
  <c r="Q59" i="12"/>
  <c r="O59" i="12" s="1"/>
  <c r="Q46" i="12"/>
  <c r="O46" i="12" s="1"/>
  <c r="Q57" i="12"/>
  <c r="O57" i="12" s="1"/>
  <c r="Q37" i="12"/>
  <c r="O37" i="12" s="1"/>
  <c r="Q17" i="12"/>
  <c r="O17" i="12" s="1"/>
  <c r="Q91" i="12"/>
  <c r="O91" i="12" s="1"/>
  <c r="Q40" i="12"/>
  <c r="O40" i="12" s="1"/>
  <c r="Q39" i="12"/>
  <c r="O39" i="12" s="1"/>
  <c r="Q94" i="12"/>
  <c r="O94" i="12" s="1"/>
  <c r="Q3" i="12"/>
  <c r="O3" i="12" s="1"/>
  <c r="Q38" i="12"/>
  <c r="O38" i="12" s="1"/>
  <c r="Q31" i="12"/>
  <c r="O31" i="12" s="1"/>
  <c r="Q49" i="12"/>
  <c r="O49" i="12" s="1"/>
  <c r="Q83" i="12"/>
  <c r="O83" i="12" s="1"/>
  <c r="Q8" i="12"/>
  <c r="O8" i="12" s="1"/>
  <c r="Q97" i="12"/>
  <c r="O97" i="12" s="1"/>
  <c r="Q42" i="12"/>
  <c r="O42" i="12" s="1"/>
  <c r="Q84" i="12"/>
  <c r="O84" i="12" s="1"/>
  <c r="Q69" i="12"/>
  <c r="O69" i="12" s="1"/>
  <c r="Q53" i="12"/>
  <c r="O53" i="12" s="1"/>
  <c r="Q5" i="12"/>
  <c r="O5" i="12" s="1"/>
  <c r="Q60" i="12"/>
  <c r="O60" i="12" s="1"/>
  <c r="Q36" i="12"/>
  <c r="O36" i="12" s="1"/>
  <c r="Q35" i="12"/>
  <c r="O35" i="12" s="1"/>
  <c r="Q86" i="12"/>
  <c r="O86" i="12" s="1"/>
  <c r="Q2" i="12"/>
  <c r="Q25" i="12"/>
  <c r="S25" i="12" s="1"/>
  <c r="Q104" i="12"/>
  <c r="Q24" i="12"/>
  <c r="S24" i="12" s="1"/>
  <c r="Q73" i="12"/>
  <c r="S73" i="12" s="1"/>
  <c r="Q98" i="12"/>
  <c r="Q14" i="12"/>
  <c r="Q28" i="12"/>
  <c r="S28" i="12" s="1"/>
  <c r="Q27" i="12"/>
  <c r="S27" i="12" s="1"/>
  <c r="Q26" i="12"/>
  <c r="S26" i="12" s="1"/>
  <c r="Q74" i="12"/>
  <c r="S74" i="12" s="1"/>
  <c r="S9" i="12"/>
  <c r="S54" i="12"/>
  <c r="S13" i="12"/>
  <c r="S66" i="12"/>
  <c r="Z5" i="12"/>
  <c r="Z4" i="12"/>
  <c r="Z3" i="12"/>
  <c r="M2" i="11"/>
  <c r="N2" i="11" s="1"/>
  <c r="P2" i="11" s="1"/>
  <c r="O2" i="11"/>
  <c r="U2" i="11"/>
  <c r="AA3" i="12"/>
  <c r="Y3" i="12" s="1"/>
  <c r="M4" i="11"/>
  <c r="O4" i="11"/>
  <c r="AC4" i="12"/>
  <c r="AD4" i="12"/>
  <c r="M5" i="11"/>
  <c r="N5" i="11" s="1"/>
  <c r="P5" i="11" s="1"/>
  <c r="O5" i="11"/>
  <c r="AC5" i="12"/>
  <c r="AD5" i="12"/>
  <c r="S64" i="12"/>
  <c r="S65" i="12"/>
  <c r="S87" i="12"/>
  <c r="S88" i="12"/>
  <c r="S101" i="12"/>
  <c r="O3" i="11"/>
  <c r="R3" i="12" l="1"/>
  <c r="S3" i="12" s="1"/>
  <c r="R5" i="12"/>
  <c r="S5" i="12" s="1"/>
  <c r="R4" i="12"/>
  <c r="S4" i="12" s="1"/>
  <c r="S86" i="12"/>
  <c r="S42" i="12"/>
  <c r="S49" i="12"/>
  <c r="S94" i="12"/>
  <c r="S17" i="12"/>
  <c r="S59" i="12"/>
  <c r="S21" i="12"/>
  <c r="S34" i="12"/>
  <c r="S56" i="12"/>
  <c r="S35" i="12"/>
  <c r="S53" i="12"/>
  <c r="S97" i="12"/>
  <c r="S31" i="12"/>
  <c r="S39" i="12"/>
  <c r="S37" i="12"/>
  <c r="S18" i="12"/>
  <c r="S52" i="12"/>
  <c r="S41" i="12"/>
  <c r="S58" i="12"/>
  <c r="S85" i="12"/>
  <c r="S36" i="12"/>
  <c r="S69" i="12"/>
  <c r="S8" i="12"/>
  <c r="S38" i="12"/>
  <c r="S40" i="12"/>
  <c r="S57" i="12"/>
  <c r="S70" i="12"/>
  <c r="S68" i="12"/>
  <c r="S61" i="12"/>
  <c r="S77" i="12"/>
  <c r="S80" i="12"/>
  <c r="S60" i="12"/>
  <c r="S84" i="12"/>
  <c r="S83" i="12"/>
  <c r="S91" i="12"/>
  <c r="S46" i="12"/>
  <c r="S43" i="12"/>
  <c r="S95" i="12"/>
  <c r="S11" i="12"/>
  <c r="S96" i="12"/>
  <c r="O2" i="12"/>
  <c r="R2" i="12" s="1"/>
  <c r="S2" i="12" s="1"/>
  <c r="X101" i="12"/>
  <c r="X96" i="12"/>
  <c r="X94" i="12"/>
  <c r="X88" i="12"/>
  <c r="X86" i="12"/>
  <c r="X84" i="12"/>
  <c r="X77" i="12"/>
  <c r="X69" i="12"/>
  <c r="X65" i="12"/>
  <c r="X61" i="12"/>
  <c r="X59" i="12"/>
  <c r="X57" i="12"/>
  <c r="X53" i="12"/>
  <c r="X49" i="12"/>
  <c r="X43" i="12"/>
  <c r="X41" i="12"/>
  <c r="X39" i="12"/>
  <c r="X37" i="12"/>
  <c r="X35" i="12"/>
  <c r="X31" i="12"/>
  <c r="X17" i="12"/>
  <c r="X11" i="12"/>
  <c r="AB5" i="12"/>
  <c r="X5" i="12" s="1"/>
  <c r="X14" i="12"/>
  <c r="X8" i="12"/>
  <c r="AB4" i="12"/>
  <c r="X4" i="12" s="1"/>
  <c r="X2" i="12"/>
  <c r="X97" i="12"/>
  <c r="X95" i="12"/>
  <c r="X91" i="12"/>
  <c r="X87" i="12"/>
  <c r="X85" i="12"/>
  <c r="X83" i="12"/>
  <c r="X80" i="12"/>
  <c r="X70" i="12"/>
  <c r="X68" i="12"/>
  <c r="X64" i="12"/>
  <c r="X60" i="12"/>
  <c r="X58" i="12"/>
  <c r="X56" i="12"/>
  <c r="X52" i="12"/>
  <c r="X46" i="12"/>
  <c r="X42" i="12"/>
  <c r="X40" i="12"/>
  <c r="X38" i="12"/>
  <c r="X36" i="12"/>
  <c r="X34" i="12"/>
  <c r="X21" i="12"/>
  <c r="AA5" i="12"/>
  <c r="Y5" i="12" s="1"/>
  <c r="Y2" i="12"/>
  <c r="X18" i="12"/>
  <c r="AA4" i="12"/>
  <c r="Y4" i="12" s="1"/>
  <c r="S89" i="12"/>
  <c r="S67" i="12"/>
  <c r="S48" i="12"/>
  <c r="S47" i="12"/>
  <c r="S55" i="12"/>
  <c r="S98" i="12"/>
  <c r="S44" i="12"/>
  <c r="S20" i="12"/>
  <c r="S19" i="12"/>
  <c r="S10" i="12"/>
  <c r="S71" i="12"/>
  <c r="S22" i="12"/>
  <c r="S23" i="12"/>
  <c r="Q5" i="11"/>
  <c r="R5" i="11" s="1"/>
  <c r="Q2" i="11"/>
  <c r="R2" i="11" s="1"/>
  <c r="S2" i="11" s="1"/>
  <c r="N4" i="11"/>
  <c r="P4" i="11" s="1"/>
  <c r="Q4" i="11" s="1"/>
  <c r="R4" i="11" s="1"/>
  <c r="Z949" i="11"/>
  <c r="Z950" i="11"/>
  <c r="Z951" i="11"/>
  <c r="Z952" i="11"/>
  <c r="AD3" i="12"/>
  <c r="AC3" i="12"/>
  <c r="M3" i="11"/>
  <c r="N3" i="11" s="1"/>
  <c r="S5" i="11" l="1"/>
  <c r="AB3" i="12"/>
  <c r="X3" i="12" s="1"/>
  <c r="S99" i="12"/>
  <c r="S12" i="12"/>
  <c r="S4" i="11"/>
  <c r="P3" i="11"/>
  <c r="Q3" i="11" s="1"/>
  <c r="R3" i="11" s="1"/>
  <c r="S14" i="12" l="1"/>
  <c r="S100" i="12"/>
  <c r="S15" i="12" l="1"/>
  <c r="S16" i="12"/>
  <c r="S3" i="11"/>
  <c r="S102" i="12" l="1"/>
  <c r="S103" i="12" l="1"/>
  <c r="S104" i="12" l="1"/>
  <c r="Q7" i="12" l="1"/>
  <c r="S7" i="12" s="1"/>
  <c r="Q6" i="12"/>
  <c r="S6" i="12" s="1"/>
</calcChain>
</file>

<file path=xl/sharedStrings.xml><?xml version="1.0" encoding="utf-8"?>
<sst xmlns="http://schemas.openxmlformats.org/spreadsheetml/2006/main" count="114" uniqueCount="57">
  <si>
    <t>Cial</t>
  </si>
  <si>
    <t>Interloc</t>
  </si>
  <si>
    <t>Client</t>
  </si>
  <si>
    <t>Nom</t>
  </si>
  <si>
    <t>Téléphone</t>
  </si>
  <si>
    <t>N° de fact.</t>
  </si>
  <si>
    <t>Date de fact.</t>
  </si>
  <si>
    <t>Echéance</t>
  </si>
  <si>
    <t>Montant TTC</t>
  </si>
  <si>
    <t>Déjà versé</t>
  </si>
  <si>
    <t>Solde</t>
  </si>
  <si>
    <t>V 30/12/2019</t>
  </si>
  <si>
    <t>V 31/01/2020</t>
  </si>
  <si>
    <t>Échéance</t>
  </si>
  <si>
    <t>Niveau de relance</t>
  </si>
  <si>
    <t xml:space="preserve">Action </t>
  </si>
  <si>
    <t>Commentaire</t>
  </si>
  <si>
    <t>Commentaire précédent</t>
  </si>
  <si>
    <t>Adresse 1</t>
  </si>
  <si>
    <t>Adresse 2</t>
  </si>
  <si>
    <t>Code Postal</t>
  </si>
  <si>
    <t>Ville</t>
  </si>
  <si>
    <t>Nb jours</t>
  </si>
  <si>
    <t>Rue</t>
  </si>
  <si>
    <t>Postal</t>
  </si>
  <si>
    <t>108 rue denis roy</t>
  </si>
  <si>
    <t>ARGENTEUIL</t>
  </si>
  <si>
    <t>Nom du contact</t>
  </si>
  <si>
    <t>N° de téléphone</t>
  </si>
  <si>
    <t>Niveau de relance de base</t>
  </si>
  <si>
    <t>Niveau</t>
  </si>
  <si>
    <t>Vérification contrat</t>
  </si>
  <si>
    <t>Vérifications relevé d'heures</t>
  </si>
  <si>
    <t>Rue 2</t>
  </si>
  <si>
    <t>Interlocuteur</t>
  </si>
  <si>
    <t>112 avenue Henri Ginoux</t>
  </si>
  <si>
    <t>Promesse de paiement</t>
  </si>
  <si>
    <t>Date promesse de paiement</t>
  </si>
  <si>
    <t>Action supplémentaire</t>
  </si>
  <si>
    <t>Ne pas relancer</t>
  </si>
  <si>
    <t>x</t>
  </si>
  <si>
    <t>Ancienne facture</t>
  </si>
  <si>
    <t>Date envoi courrier</t>
  </si>
  <si>
    <t>siret</t>
  </si>
  <si>
    <t>Paiement ok</t>
  </si>
  <si>
    <t>92120 MONTROUGE</t>
  </si>
  <si>
    <t>4 RUE MOIMONT</t>
  </si>
  <si>
    <t>SAINT-WITZ</t>
  </si>
  <si>
    <t>Mail</t>
  </si>
  <si>
    <t>MACHIN TRUC</t>
  </si>
  <si>
    <t>TRUC CHOSE</t>
  </si>
  <si>
    <t>HOP HOP HOP</t>
  </si>
  <si>
    <t>MERCI DE M'AIDER</t>
  </si>
  <si>
    <t>ESSAI</t>
  </si>
  <si>
    <t>4 RUE MMM</t>
  </si>
  <si>
    <t>FEFEIJF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</si>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</sst>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2222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  <xf numFmtId="0" fontId="18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34" borderId="10" xfId="0" applyFill="1" applyBorder="1" applyAlignment="1">
      <alignment horizontal="center" vertical="center" wrapText="1"/>
    </xf>
    <xf numFmtId="0" fontId="0" fillId="34" borderId="10" xfId="0" applyNumberForma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/>
    <xf numFmtId="0" fontId="0" fillId="0" borderId="0" xfId="0" applyNumberFormat="1" applyBorder="1"/>
    <xf numFmtId="0" fontId="0" fillId="33" borderId="10" xfId="0" applyFill="1" applyBorder="1" applyAlignment="1">
      <alignment wrapText="1"/>
    </xf>
    <xf numFmtId="14" fontId="0" fillId="0" borderId="0" xfId="0" applyNumberFormat="1" applyBorder="1"/>
    <xf numFmtId="0" fontId="0" fillId="0" borderId="0" xfId="0"/>
    <xf numFmtId="0" fontId="0" fillId="34" borderId="10" xfId="0" applyFill="1" applyBorder="1" applyAlignment="1">
      <alignment horizontal="center" vertic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34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0" xfId="0" applyBorder="1"/>
    <xf numFmtId="0" fontId="19" fillId="0" borderId="0" xfId="0" applyFont="1"/>
    <xf numFmtId="2" fontId="0" fillId="0" borderId="0" xfId="0" applyNumberFormat="1"/>
    <xf numFmtId="0" fontId="0" fillId="0" borderId="0" xfId="0" applyBorder="1" applyAlignment="1">
      <alignment wrapText="1"/>
    </xf>
    <xf numFmtId="0" fontId="18" fillId="35" borderId="0" xfId="42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6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DE6D-6A69-4237-AFEB-79D4A4FCB65F}">
  <dimension ref="A1:BJ952"/>
  <sheetViews>
    <sheetView tabSelected="1" workbookViewId="0">
      <pane xSplit="6" ySplit="1" topLeftCell="G2" activePane="bottomRight" state="frozen"/>
      <selection activeCell="D1" sqref="D1"/>
      <selection pane="topRight" activeCell="G1" sqref="G1"/>
      <selection pane="bottomLeft" activeCell="D2" sqref="D2"/>
      <selection pane="bottomRight" activeCell="C12" sqref="C12"/>
    </sheetView>
  </sheetViews>
  <sheetFormatPr baseColWidth="10" defaultColWidth="5" defaultRowHeight="15" x14ac:dyDescent="0.25"/>
  <cols>
    <col min="1" max="1" width="4.28515625" style="17" customWidth="1"/>
    <col min="2" max="2" width="26.140625" style="17" customWidth="1"/>
    <col min="3" max="3" width="8.85546875" style="17" customWidth="1"/>
    <col min="4" max="4" width="36.140625" style="19" customWidth="1"/>
    <col min="5" max="5" width="31.140625" style="19" customWidth="1"/>
    <col min="6" max="6" width="17" style="17" customWidth="1"/>
    <col min="7" max="7" width="6.28515625" style="7" customWidth="1"/>
    <col min="8" max="8" width="10.85546875" style="19" customWidth="1"/>
    <col min="9" max="9" width="2.28515625" style="17" customWidth="1"/>
    <col min="10" max="10" width="11" style="19" customWidth="1"/>
    <col min="11" max="11" width="8.28515625" style="19" customWidth="1"/>
    <col min="12" max="12" width="8" style="19" customWidth="1"/>
    <col min="13" max="13" width="10.7109375" style="19" bestFit="1" customWidth="1"/>
    <col min="14" max="14" width="8" style="19" customWidth="1"/>
    <col min="15" max="15" width="9.140625" style="16" customWidth="1"/>
    <col min="16" max="16" width="17.140625" style="19" customWidth="1"/>
    <col min="17" max="17" width="11.5703125" style="19" customWidth="1"/>
    <col min="18" max="18" width="15.42578125" style="6" customWidth="1"/>
    <col min="19" max="19" width="25" style="19" bestFit="1" customWidth="1"/>
    <col min="20" max="20" width="10.5703125" style="19" customWidth="1"/>
    <col min="21" max="21" width="16.5703125" style="19" customWidth="1"/>
    <col min="22" max="22" width="76" style="19" customWidth="1"/>
    <col min="23" max="23" width="9.7109375" style="19" customWidth="1"/>
    <col min="24" max="25" width="16.7109375" style="19" customWidth="1"/>
    <col min="26" max="26" width="10" style="13" customWidth="1"/>
    <col min="27" max="27" width="26.140625" style="19" customWidth="1"/>
    <col min="28" max="28" width="12.28515625" style="19" customWidth="1"/>
    <col min="29" max="30" width="13.42578125" style="19" customWidth="1"/>
    <col min="31" max="31" width="32.7109375" style="19" customWidth="1"/>
    <col min="32" max="32" width="32.42578125" style="19" customWidth="1"/>
    <col min="33" max="33" width="10.28515625" style="19" customWidth="1"/>
    <col min="34" max="34" width="18.28515625" style="19" customWidth="1"/>
    <col min="35" max="35" width="17" style="19" customWidth="1"/>
    <col min="36" max="36" width="15.42578125" style="19" customWidth="1"/>
    <col min="37" max="39" width="7" style="19" customWidth="1"/>
    <col min="40" max="40" width="8" style="19" customWidth="1"/>
    <col min="41" max="41" width="7" style="19" customWidth="1"/>
    <col min="42" max="42" width="8" style="19" customWidth="1"/>
    <col min="43" max="43" width="7" style="19" customWidth="1"/>
    <col min="44" max="44" width="8" style="19" customWidth="1"/>
    <col min="45" max="45" width="7" style="19" customWidth="1"/>
    <col min="46" max="49" width="8" style="19" customWidth="1"/>
    <col min="50" max="51" width="7" style="19" customWidth="1"/>
    <col min="52" max="52" width="8" style="19" customWidth="1"/>
    <col min="53" max="54" width="7" style="19" customWidth="1"/>
    <col min="55" max="55" width="5" style="19" customWidth="1"/>
    <col min="56" max="56" width="7" style="19" customWidth="1"/>
    <col min="57" max="57" width="5" style="19" customWidth="1"/>
    <col min="58" max="64" width="7" style="19" customWidth="1"/>
    <col min="65" max="65" width="8" style="19" customWidth="1"/>
    <col min="66" max="67" width="7" style="19" customWidth="1"/>
    <col min="68" max="68" width="8" style="19" customWidth="1"/>
    <col min="69" max="69" width="6" style="19" customWidth="1"/>
    <col min="70" max="74" width="8" style="19" customWidth="1"/>
    <col min="75" max="75" width="7" style="19" customWidth="1"/>
    <col min="76" max="78" width="8" style="19" customWidth="1"/>
    <col min="79" max="79" width="6" style="19" customWidth="1"/>
    <col min="80" max="80" width="7" style="19" customWidth="1"/>
    <col min="81" max="81" width="8" style="19" customWidth="1"/>
    <col min="82" max="82" width="5" style="19" customWidth="1"/>
    <col min="83" max="83" width="6" style="19" customWidth="1"/>
    <col min="84" max="85" width="7.7109375" style="19" customWidth="1"/>
    <col min="86" max="90" width="8" style="19" customWidth="1"/>
    <col min="91" max="92" width="7" style="19" customWidth="1"/>
    <col min="93" max="94" width="6" style="19" customWidth="1"/>
    <col min="95" max="96" width="7" style="19" customWidth="1"/>
    <col min="97" max="97" width="6" style="19" customWidth="1"/>
    <col min="98" max="99" width="7.7109375" style="19" customWidth="1"/>
    <col min="100" max="104" width="8" style="19" customWidth="1"/>
    <col min="105" max="105" width="7" style="19" customWidth="1"/>
    <col min="106" max="106" width="8" style="19" customWidth="1"/>
    <col min="107" max="111" width="7" style="19" customWidth="1"/>
    <col min="112" max="112" width="6" style="19" customWidth="1"/>
    <col min="113" max="113" width="7" style="19" customWidth="1"/>
    <col min="114" max="114" width="8" style="19" customWidth="1"/>
    <col min="115" max="116" width="7" style="19" customWidth="1"/>
    <col min="117" max="117" width="8" style="19" customWidth="1"/>
    <col min="118" max="122" width="6.7109375" style="19" customWidth="1"/>
    <col min="123" max="123" width="6" style="19" customWidth="1"/>
    <col min="124" max="124" width="5" style="19" customWidth="1"/>
    <col min="125" max="125" width="8" style="19" customWidth="1"/>
    <col min="126" max="126" width="7" style="19" customWidth="1"/>
    <col min="127" max="129" width="8" style="19" customWidth="1"/>
    <col min="130" max="130" width="7" style="19" customWidth="1"/>
    <col min="131" max="135" width="8" style="19" customWidth="1"/>
    <col min="136" max="138" width="7" style="19" customWidth="1"/>
    <col min="139" max="139" width="5" style="19" customWidth="1"/>
    <col min="140" max="140" width="7" style="19" customWidth="1"/>
    <col min="141" max="141" width="6" style="19" customWidth="1"/>
    <col min="142" max="142" width="8" style="19" customWidth="1"/>
    <col min="143" max="144" width="6.7109375" style="19" customWidth="1"/>
    <col min="145" max="148" width="8" style="19" customWidth="1"/>
    <col min="149" max="149" width="7" style="19" customWidth="1"/>
    <col min="150" max="150" width="8" style="19" customWidth="1"/>
    <col min="151" max="151" width="7" style="19" customWidth="1"/>
    <col min="152" max="152" width="8" style="19" customWidth="1"/>
    <col min="153" max="154" width="7" style="19" customWidth="1"/>
    <col min="155" max="157" width="8" style="19" customWidth="1"/>
    <col min="158" max="160" width="7" style="19" customWidth="1"/>
    <col min="161" max="162" width="8" style="19" customWidth="1"/>
    <col min="163" max="163" width="7" style="19" customWidth="1"/>
    <col min="164" max="164" width="8" style="19" customWidth="1"/>
    <col min="165" max="165" width="7" style="19" customWidth="1"/>
    <col min="166" max="166" width="6" style="19" customWidth="1"/>
    <col min="167" max="168" width="8" style="19" customWidth="1"/>
    <col min="169" max="169" width="7" style="19" customWidth="1"/>
    <col min="170" max="170" width="8" style="19" customWidth="1"/>
    <col min="171" max="171" width="7" style="19" customWidth="1"/>
    <col min="172" max="175" width="8" style="19" customWidth="1"/>
    <col min="176" max="178" width="7" style="19" customWidth="1"/>
    <col min="179" max="180" width="8" style="19" customWidth="1"/>
    <col min="181" max="181" width="7" style="19" customWidth="1"/>
    <col min="182" max="189" width="8" style="19" customWidth="1"/>
    <col min="190" max="192" width="7" style="19" customWidth="1"/>
    <col min="193" max="197" width="8" style="19" customWidth="1"/>
    <col min="198" max="198" width="7" style="19" customWidth="1"/>
    <col min="199" max="201" width="8" style="19" customWidth="1"/>
    <col min="202" max="203" width="7" style="19" customWidth="1"/>
    <col min="204" max="204" width="8" style="19" customWidth="1"/>
    <col min="205" max="207" width="7" style="19" customWidth="1"/>
    <col min="208" max="208" width="6" style="19" customWidth="1"/>
    <col min="209" max="209" width="7.7109375" style="19" customWidth="1"/>
    <col min="210" max="211" width="8" style="19" customWidth="1"/>
    <col min="212" max="212" width="5" style="19" customWidth="1"/>
    <col min="213" max="213" width="8" style="19" customWidth="1"/>
    <col min="214" max="215" width="7" style="19" customWidth="1"/>
    <col min="216" max="216" width="8" style="19" customWidth="1"/>
    <col min="217" max="217" width="7" style="19" customWidth="1"/>
    <col min="218" max="218" width="8" style="19" customWidth="1"/>
    <col min="219" max="220" width="7" style="19" customWidth="1"/>
    <col min="221" max="221" width="8" style="19" customWidth="1"/>
    <col min="222" max="222" width="7" style="19" customWidth="1"/>
    <col min="223" max="224" width="8" style="19" customWidth="1"/>
    <col min="225" max="225" width="7" style="19" customWidth="1"/>
    <col min="226" max="227" width="8" style="19" customWidth="1"/>
    <col min="228" max="229" width="7" style="19" customWidth="1"/>
    <col min="230" max="231" width="8" style="19" customWidth="1"/>
    <col min="232" max="232" width="5" style="19" customWidth="1"/>
    <col min="233" max="239" width="8" style="19" customWidth="1"/>
    <col min="240" max="241" width="7" style="19" customWidth="1"/>
    <col min="242" max="245" width="8" style="19" customWidth="1"/>
    <col min="246" max="16384" width="5" style="19"/>
  </cols>
  <sheetData>
    <row r="1" spans="1:39" s="8" customFormat="1" ht="51" customHeight="1" x14ac:dyDescent="0.25">
      <c r="A1" s="17" t="s">
        <v>0</v>
      </c>
      <c r="B1" s="17" t="s">
        <v>1</v>
      </c>
      <c r="C1" s="17" t="s">
        <v>2</v>
      </c>
      <c r="D1" s="2" t="s">
        <v>3</v>
      </c>
      <c r="E1" s="14" t="s">
        <v>43</v>
      </c>
      <c r="F1" s="17" t="s">
        <v>4</v>
      </c>
      <c r="G1" s="3" t="s">
        <v>5</v>
      </c>
      <c r="H1" s="2" t="s">
        <v>6</v>
      </c>
      <c r="I1" s="17" t="s">
        <v>7</v>
      </c>
      <c r="J1" s="2" t="s">
        <v>8</v>
      </c>
      <c r="K1" s="2" t="s">
        <v>9</v>
      </c>
      <c r="L1" s="2" t="s">
        <v>10</v>
      </c>
      <c r="M1" s="2" t="s">
        <v>13</v>
      </c>
      <c r="N1" s="2" t="s">
        <v>22</v>
      </c>
      <c r="O1" s="2" t="s">
        <v>41</v>
      </c>
      <c r="P1" s="4" t="s">
        <v>29</v>
      </c>
      <c r="Q1" s="2" t="s">
        <v>30</v>
      </c>
      <c r="R1" s="2" t="s">
        <v>14</v>
      </c>
      <c r="S1" s="2" t="s">
        <v>15</v>
      </c>
      <c r="T1" s="2" t="s">
        <v>42</v>
      </c>
      <c r="U1" s="2" t="s">
        <v>17</v>
      </c>
      <c r="V1" s="2" t="s">
        <v>16</v>
      </c>
      <c r="W1" s="2" t="s">
        <v>44</v>
      </c>
      <c r="X1" s="2" t="s">
        <v>36</v>
      </c>
      <c r="Y1" s="2" t="s">
        <v>38</v>
      </c>
      <c r="Z1" s="2" t="s">
        <v>39</v>
      </c>
      <c r="AA1" s="2" t="s">
        <v>38</v>
      </c>
      <c r="AB1" s="2" t="s">
        <v>37</v>
      </c>
      <c r="AC1" s="2" t="s">
        <v>31</v>
      </c>
      <c r="AD1" s="2" t="s">
        <v>32</v>
      </c>
      <c r="AE1" s="2" t="s">
        <v>18</v>
      </c>
      <c r="AF1" s="2" t="s">
        <v>19</v>
      </c>
      <c r="AG1" s="2" t="s">
        <v>20</v>
      </c>
      <c r="AH1" s="2" t="s">
        <v>21</v>
      </c>
      <c r="AI1" s="2" t="s">
        <v>27</v>
      </c>
      <c r="AJ1" s="2" t="s">
        <v>28</v>
      </c>
    </row>
    <row r="2" spans="1:39" x14ac:dyDescent="0.25">
      <c r="D2" s="17" t="s">
        <v>49</v>
      </c>
      <c r="E2" s="17"/>
      <c r="G2" s="17">
        <v>2836</v>
      </c>
      <c r="H2" s="18">
        <v>43799</v>
      </c>
      <c r="I2" s="17" t="s">
        <v>11</v>
      </c>
      <c r="J2" s="17">
        <v>1386</v>
      </c>
      <c r="K2" s="17"/>
      <c r="L2" s="17">
        <v>1386</v>
      </c>
      <c r="M2" s="19" t="str">
        <f>RIGHT(I2,10)</f>
        <v>30/12/2019</v>
      </c>
      <c r="N2" s="19">
        <f ca="1">IF(M2="","",DATEDIF(M2,TODAY(),"d"))</f>
        <v>52</v>
      </c>
      <c r="O2" s="16" t="str">
        <f ca="1">IF(Q2="","",IF(DATEVALUE(M2)&gt;$AM$2,"","x"))</f>
        <v>x</v>
      </c>
      <c r="P2" s="19" t="str">
        <f t="shared" ref="P2" ca="1" si="0">IF(I2="","",IF(N2&gt;40,"relance niveau 6",IF(N2&gt;35,"relance niveau 5",IF(N2&gt;25,"relance niveau 4",IF(N2&gt;20,"relance niveau 3",IF(N2&gt;10,"relance niveau 2",IF(N2&gt;=5,"relance niveau 1","facture non échue")))))))</f>
        <v>relance niveau 6</v>
      </c>
      <c r="Q2" s="19" t="str">
        <f ca="1">IF(W2="x","",IF(P2="facture non échue","",RIGHT(P2,1)))</f>
        <v>6</v>
      </c>
      <c r="R2" s="6" t="str">
        <f t="shared" ref="R2" ca="1" si="1" xml:space="preserve">
IF(P2="facture non échue","ne pas relancer",
IF(Z2="x","ne pas relancer",
IF(O2="x","relance niveau 2",
IF(Q2="","facture réglée",
IF(AND(O2="",Q1=""),P2,
IF(W1="x",P2,
IF(I2="","",
IF(Y2="oui","contrôler avant de relancer",
IF(X2="oui","promesse de paiement",
IF(AND(D2=D1,Q1&gt;=Q2),R1,
IF(N2&gt;40,"relance niveau 6",
IF(N2&gt;35,"relance niveau 5",
IF(N2&gt;25,"relance niveau 4",
IF(N2&gt;20,"relance niveau 3",
IF(N2&gt;10,"relance niveau 2",
IF(N2&gt;=5,"relance niveau 1",
IF(X2="oui","promesse de paiement","")))))))))))))))))</f>
        <v>relance niveau 2</v>
      </c>
      <c r="S2" s="19" t="str">
        <f t="shared" ref="S2" ca="1" si="2">IF(R2="relance niveau 1","relance simple par courrier",IF(R2="relance niveau 2","relance téléphonique",IF(R2="relance niveau 3","lettre rar",IF(R2="relance niveau 4","relance téléphonique",IF(R2="relance niveau 5","Mise en demeure LRAR",IF(R2="relance niveau 6","relance téléphonique",IF(R2="promesse de paiement","Contrôler si paiement","")))))))</f>
        <v>relance téléphonique</v>
      </c>
      <c r="T2" s="9"/>
      <c r="U2" s="19" t="str">
        <f>IF($I2="","",IF((VLOOKUP($G2,'12 02 20'!$G:AH,16,FALSE))=0,"",(VLOOKUP($G2,'12 02 20'!$G:AH,16,FALSE))))</f>
        <v>ESSAI</v>
      </c>
      <c r="X2" s="19" t="str">
        <f>IF(AB2="","","oui")</f>
        <v/>
      </c>
      <c r="Y2" s="19" t="str">
        <f>IF(AA2="","","oui")</f>
        <v/>
      </c>
      <c r="Z2" s="19" t="str">
        <f>IF($I2="","",IF((VLOOKUP($G2,'12 02 20'!$G:AM,20,FALSE))=0,"",(VLOOKUP($G2,'12 02 20'!$G:AM,20,FALSE))))</f>
        <v/>
      </c>
      <c r="AA2" s="19" t="str">
        <f>IF($I2="","",IF((VLOOKUP($G2,'12 02 20'!$G:AN,21,FALSE))=0,"",(VLOOKUP($G2,'12 02 20'!$G:AN,21,FALSE))))</f>
        <v/>
      </c>
      <c r="AB2" s="19" t="str">
        <f>IF($I2="","",IF((VLOOKUP($G2,'12 02 20'!$G:AO,22,FALSE))=0,"",(VLOOKUP($G2,'12 02 20'!$G:AO,22,FALSE))))</f>
        <v/>
      </c>
      <c r="AC2" s="19" t="str">
        <f>IF($I2="","",IF((VLOOKUP($G2,'12 02 20'!$G:AP,23,FALSE))=0,"",(VLOOKUP($G2,'12 02 20'!$G:AP,23,FALSE))))</f>
        <v/>
      </c>
      <c r="AD2" s="19" t="str">
        <f>IF($I2="","",IF((VLOOKUP($G2,'12 02 20'!$G:AQ,24,FALSE))=0,"",(VLOOKUP($G2,'12 02 20'!$G:AQ,24,FALSE))))</f>
        <v/>
      </c>
      <c r="AE2" s="19" t="str">
        <f>IF($I2="","",IF((VLOOKUP($D2,'Fichier client - BBI IDF'!$A:G,2,FALSE))=0,"",(VLOOKUP($D2,'Fichier client - BBI IDF'!$A:G,2,FALSE))))</f>
        <v>112 avenue Henri Ginoux</v>
      </c>
      <c r="AF2" s="19" t="str">
        <f>IF($I2="","",IF((VLOOKUP($D2,'Fichier client - BBI IDF'!$A:H,3,FALSE))=0,"",(VLOOKUP($D2,'Fichier client - BBI IDF'!$A:H,3,FALSE))))</f>
        <v/>
      </c>
      <c r="AG2" s="19" t="str">
        <f>IF($I2="","",IF((VLOOKUP($D2,'Fichier client - BBI IDF'!$A:I,4,FALSE))=0,"",(VLOOKUP($D2,'Fichier client - BBI IDF'!$A:I,4,FALSE))))</f>
        <v>92120 MONTROUGE</v>
      </c>
      <c r="AH2" s="19" t="str">
        <f>IF($I2="","",IF((VLOOKUP($D2,'Fichier client - BBI IDF'!$A:J,5,FALSE))=0,"",(VLOOKUP($D2,'Fichier client - BBI IDF'!$A:J,5,FALSE))))</f>
        <v/>
      </c>
      <c r="AI2" s="19" t="str">
        <f>IF($I2="","",IF((VLOOKUP($D2,'Fichier client - BBI IDF'!$A:K,6,FALSE))=0,"",(VLOOKUP($D2,'Fichier client - BBI IDF'!$A:K,6,FALSE))))</f>
        <v/>
      </c>
      <c r="AJ2" s="19" t="str">
        <f>IF($I2="","",IF((VLOOKUP($D2,'Fichier client - BBI IDF'!$A:L,7,FALSE))=0,"",(VLOOKUP($D2,'Fichier client - BBI IDF'!$A:L,7,FALSE))))</f>
        <v/>
      </c>
      <c r="AM2" s="9">
        <v>43873</v>
      </c>
    </row>
    <row r="3" spans="1:39" x14ac:dyDescent="0.25">
      <c r="D3" s="17" t="s">
        <v>50</v>
      </c>
      <c r="E3" s="17"/>
      <c r="G3" s="17">
        <v>2837</v>
      </c>
      <c r="H3" s="18">
        <v>43799</v>
      </c>
      <c r="I3" s="17" t="s">
        <v>11</v>
      </c>
      <c r="J3" s="17">
        <v>2574</v>
      </c>
      <c r="K3" s="17"/>
      <c r="L3" s="17">
        <v>2574</v>
      </c>
      <c r="M3" s="19" t="str">
        <f>RIGHT(I3,10)</f>
        <v>30/12/2019</v>
      </c>
      <c r="N3" s="19">
        <f t="shared" ref="N3:N66" ca="1" si="3">IF(M3="","",DATEDIF(M3,TODAY(),"d"))</f>
        <v>52</v>
      </c>
      <c r="O3" s="16" t="str">
        <f t="shared" ref="O3:O5" ca="1" si="4">IF(Q3="","",IF(DATEVALUE(M3)&gt;$AM$2,"","x"))</f>
        <v>x</v>
      </c>
      <c r="P3" s="19" t="str">
        <f t="shared" ref="P3:P5" ca="1" si="5">IF(I3="","",IF(N3&gt;40,"relance niveau 6",IF(N3&gt;35,"relance niveau 5",IF(N3&gt;25,"relance niveau 4",IF(N3&gt;20,"relance niveau 3",IF(N3&gt;10,"relance niveau 2",IF(N3&gt;=5,"relance niveau 1","facture non échue")))))))</f>
        <v>relance niveau 6</v>
      </c>
      <c r="Q3" s="19" t="str">
        <f t="shared" ref="Q3:Q5" ca="1" si="6">IF(W3="x","",IF(P3="facture non échue","",RIGHT(P3,1)))</f>
        <v>6</v>
      </c>
      <c r="R3" s="6" t="str">
        <f t="shared" ref="R3:R5" ca="1" si="7" xml:space="preserve">
IF(P3="facture non échue","ne pas relancer",
IF(Z3="x","ne pas relancer",
IF(O3="x","relance niveau 2",
IF(Q3="","facture réglée",
IF(AND(O3="",Q2=""),P3,
IF(W2="x",P3,
IF(I3="","",
IF(Y3="oui","contrôler avant de relancer",
IF(X3="oui","promesse de paiement",
IF(AND(D3=D2,Q2&gt;=Q3),R2,
IF(N3&gt;40,"relance niveau 6",
IF(N3&gt;35,"relance niveau 5",
IF(N3&gt;25,"relance niveau 4",
IF(N3&gt;20,"relance niveau 3",
IF(N3&gt;10,"relance niveau 2",
IF(N3&gt;=5,"relance niveau 1",
IF(X3="oui","promesse de paiement","")))))))))))))))))</f>
        <v>relance niveau 2</v>
      </c>
      <c r="S3" s="19" t="str">
        <f t="shared" ref="S3:S5" ca="1" si="8">IF(R3="relance niveau 1","relance simple par courrier",IF(R3="relance niveau 2","relance téléphonique",IF(R3="relance niveau 3","lettre rar",IF(R3="relance niveau 4","relance téléphonique",IF(R3="relance niveau 5","Mise en demeure LRAR",IF(R3="relance niveau 6","relance téléphonique",IF(R3="promesse de paiement","Contrôler si paiement","")))))))</f>
        <v>relance téléphonique</v>
      </c>
      <c r="T3" s="9"/>
      <c r="U3" s="19" t="str">
        <f>IF($I3="","",IF((VLOOKUP($G3,'12 02 20'!$G:AH,16,FALSE))=0,"",(VLOOKUP($G3,'12 02 20'!$G:AH,16,FALSE))))</f>
        <v/>
      </c>
      <c r="X3" s="19" t="str">
        <f>IF(AB3="","","oui")</f>
        <v/>
      </c>
      <c r="Y3" s="19" t="str">
        <f>IF(AA3="","","oui")</f>
        <v/>
      </c>
      <c r="Z3" s="19" t="str">
        <f>IF($I3="","",IF((VLOOKUP($G3,'12 02 20'!$G:$AJ,20,FALSE))=0,"",(VLOOKUP($G3,'12 02 20'!$G:$AJ,20,FALSE))))</f>
        <v/>
      </c>
      <c r="AA3" s="19" t="str">
        <f>IF($I3="","",IF((VLOOKUP($G3,'12 02 20'!$G:$AJ,21,FALSE))=0,"",(VLOOKUP($G3,'12 02 20'!$G:$AJ,21,FALSE))))</f>
        <v/>
      </c>
      <c r="AB3" s="19" t="str">
        <f>IF($I3="","",IF((VLOOKUP($G3,'12 02 20'!$G:$AJ,22,FALSE))=0,"",(VLOOKUP($G3,'12 02 20'!$G:$AJ,22,FALSE))))</f>
        <v/>
      </c>
      <c r="AC3" s="19" t="str">
        <f>IF($I3="","",IF((VLOOKUP($G3,'12 02 20'!$G:$AJ,23,FALSE))=0,"",(VLOOKUP($G3,'12 02 20'!$G:$AJ,23,FALSE))))</f>
        <v/>
      </c>
      <c r="AD3" s="19" t="str">
        <f>IF($I3="","",IF((VLOOKUP($G3,'12 02 20'!$G:$AJ,24,FALSE))=0,"",(VLOOKUP($G3,'12 02 20'!$G:$AJ,24,FALSE))))</f>
        <v/>
      </c>
      <c r="AE3" s="19" t="str">
        <f>IF($I3="","",IF((VLOOKUP($D3,'Fichier client - BBI IDF'!$A:G,2,FALSE))=0,"",(VLOOKUP($D3,'Fichier client - BBI IDF'!$A:G,2,FALSE))))</f>
        <v>4 RUE MMM</v>
      </c>
      <c r="AF3" s="19">
        <f>IF($I3="","",IF((VLOOKUP($D3,'Fichier client - BBI IDF'!$A:H,3,FALSE))=0,"",(VLOOKUP($D3,'Fichier client - BBI IDF'!$A:H,3,FALSE))))</f>
        <v>34580</v>
      </c>
      <c r="AG3" s="19" t="str">
        <f>IF($I3="","",IF((VLOOKUP($D3,'Fichier client - BBI IDF'!$A:I,4,FALSE))=0,"",(VLOOKUP($D3,'Fichier client - BBI IDF'!$A:I,4,FALSE))))</f>
        <v>FEFEIJF</v>
      </c>
      <c r="AH3" s="19" t="str">
        <f>IF($I3="","",IF((VLOOKUP($D3,'Fichier client - BBI IDF'!$A:J,5,FALSE))=0,"",(VLOOKUP($D3,'Fichier client - BBI IDF'!$A:J,5,FALSE))))</f>
        <v>FFFF</v>
      </c>
      <c r="AI3" s="19" t="str">
        <f>IF($I3="","",IF((VLOOKUP($D3,'Fichier client - BBI IDF'!$A:K,6,FALSE))=0,"",(VLOOKUP($D3,'Fichier client - BBI IDF'!$A:K,6,FALSE))))</f>
        <v/>
      </c>
      <c r="AJ3" s="19" t="str">
        <f>IF($I3="","",IF((VLOOKUP($D3,'Fichier client - BBI IDF'!$A:L,7,FALSE))=0,"",(VLOOKUP($D3,'Fichier client - BBI IDF'!$A:L,7,FALSE))))</f>
        <v/>
      </c>
    </row>
    <row r="4" spans="1:39" x14ac:dyDescent="0.25">
      <c r="D4" s="17" t="s">
        <v>51</v>
      </c>
      <c r="E4" s="17"/>
      <c r="G4" s="17">
        <v>2927</v>
      </c>
      <c r="H4" s="18">
        <v>43830</v>
      </c>
      <c r="I4" s="17" t="s">
        <v>12</v>
      </c>
      <c r="J4" s="17">
        <v>12024</v>
      </c>
      <c r="K4" s="17"/>
      <c r="L4" s="17">
        <v>12024</v>
      </c>
      <c r="M4" s="19" t="str">
        <f t="shared" ref="M4:M67" si="9">RIGHT(I4,10)</f>
        <v>31/01/2020</v>
      </c>
      <c r="N4" s="19">
        <f t="shared" ca="1" si="3"/>
        <v>20</v>
      </c>
      <c r="O4" s="16" t="str">
        <f t="shared" ca="1" si="4"/>
        <v>x</v>
      </c>
      <c r="P4" s="19" t="str">
        <f t="shared" ca="1" si="5"/>
        <v>relance niveau 2</v>
      </c>
      <c r="Q4" s="19" t="str">
        <f t="shared" ca="1" si="6"/>
        <v>2</v>
      </c>
      <c r="R4" s="6" t="str">
        <f t="shared" ca="1" si="7"/>
        <v>relance niveau 2</v>
      </c>
      <c r="S4" s="19" t="str">
        <f t="shared" ca="1" si="8"/>
        <v>relance téléphonique</v>
      </c>
      <c r="T4" s="9"/>
      <c r="U4" s="19" t="str">
        <f>IF($I4="","",IF((VLOOKUP($G4,'12 02 20'!$G:AH,16,FALSE))=0,"",(VLOOKUP($G4,'12 02 20'!$G:AH,16,FALSE))))</f>
        <v/>
      </c>
      <c r="X4" s="19" t="str">
        <f t="shared" ref="X4:X67" si="10">IF(AB4="","","oui")</f>
        <v/>
      </c>
      <c r="Y4" s="19" t="str">
        <f t="shared" ref="Y4:Y5" si="11">IF(AA4="","","oui")</f>
        <v/>
      </c>
      <c r="Z4" s="19" t="str">
        <f>IF($I4="","",IF((VLOOKUP($G4,'12 02 20'!$G:$AJ,20,FALSE))=0,"",(VLOOKUP($G4,'12 02 20'!$G:$AJ,20,FALSE))))</f>
        <v/>
      </c>
      <c r="AA4" s="19" t="str">
        <f>IF($I4="","",IF((VLOOKUP($G4,'12 02 20'!$G:$AJ,21,FALSE))=0,"",(VLOOKUP($G4,'12 02 20'!$G:$AJ,21,FALSE))))</f>
        <v/>
      </c>
      <c r="AB4" s="19" t="str">
        <f>IF($I4="","",IF((VLOOKUP($G4,'12 02 20'!$G:$AJ,22,FALSE))=0,"",(VLOOKUP($G4,'12 02 20'!$G:$AJ,22,FALSE))))</f>
        <v/>
      </c>
      <c r="AC4" s="19" t="str">
        <f>IF($I4="","",IF((VLOOKUP($G4,'12 02 20'!$G:$AJ,23,FALSE))=0,"",(VLOOKUP($G4,'12 02 20'!$G:$AJ,23,FALSE))))</f>
        <v/>
      </c>
      <c r="AD4" s="19" t="str">
        <f>IF($I4="","",IF((VLOOKUP($G4,'12 02 20'!$G:$AJ,24,FALSE))=0,"",(VLOOKUP($G4,'12 02 20'!$G:$AJ,24,FALSE))))</f>
        <v/>
      </c>
      <c r="AE4" s="19" t="str">
        <f>IF($I4="","",IF((VLOOKUP($D4,'Fichier client - BBI IDF'!$A:G,2,FALSE))=0,"",(VLOOKUP($D4,'Fichier client - BBI IDF'!$A:G,2,FALSE))))</f>
        <v>4 RUE MOIMONT</v>
      </c>
      <c r="AF4" s="19" t="str">
        <f>IF($I4="","",IF((VLOOKUP($D4,'Fichier client - BBI IDF'!$A:H,3,FALSE))=0,"",(VLOOKUP($D4,'Fichier client - BBI IDF'!$A:H,3,FALSE))))</f>
        <v/>
      </c>
      <c r="AG4" s="19">
        <f>IF($I4="","",IF((VLOOKUP($D4,'Fichier client - BBI IDF'!$A:I,4,FALSE))=0,"",(VLOOKUP($D4,'Fichier client - BBI IDF'!$A:I,4,FALSE))))</f>
        <v>95470</v>
      </c>
      <c r="AH4" s="19" t="str">
        <f>IF($I4="","",IF((VLOOKUP($D4,'Fichier client - BBI IDF'!$A:J,5,FALSE))=0,"",(VLOOKUP($D4,'Fichier client - BBI IDF'!$A:J,5,FALSE))))</f>
        <v>SAINT-WITZ</v>
      </c>
      <c r="AI4" s="19" t="str">
        <f>IF($I4="","",IF((VLOOKUP($D4,'Fichier client - BBI IDF'!$A:K,6,FALSE))=0,"",(VLOOKUP($D4,'Fichier client - BBI IDF'!$A:K,6,FALSE))))</f>
        <v/>
      </c>
      <c r="AJ4" s="19" t="str">
        <f>IF($I4="","",IF((VLOOKUP($D4,'Fichier client - BBI IDF'!$A:L,7,FALSE))=0,"",(VLOOKUP($D4,'Fichier client - BBI IDF'!$A:L,7,FALSE))))</f>
        <v/>
      </c>
      <c r="AK4" s="17"/>
      <c r="AL4" s="17"/>
    </row>
    <row r="5" spans="1:39" x14ac:dyDescent="0.25">
      <c r="D5" s="17" t="s">
        <v>52</v>
      </c>
      <c r="E5" s="17"/>
      <c r="G5" s="17">
        <v>2928</v>
      </c>
      <c r="H5" s="18">
        <v>43830</v>
      </c>
      <c r="I5" s="17" t="s">
        <v>12</v>
      </c>
      <c r="J5" s="17">
        <v>5700</v>
      </c>
      <c r="K5" s="17"/>
      <c r="L5" s="17">
        <v>5700</v>
      </c>
      <c r="M5" s="19" t="str">
        <f t="shared" si="9"/>
        <v>31/01/2020</v>
      </c>
      <c r="N5" s="19">
        <f t="shared" ca="1" si="3"/>
        <v>20</v>
      </c>
      <c r="O5" s="16" t="str">
        <f t="shared" ca="1" si="4"/>
        <v>x</v>
      </c>
      <c r="P5" s="19" t="str">
        <f t="shared" ca="1" si="5"/>
        <v>relance niveau 2</v>
      </c>
      <c r="Q5" s="19" t="str">
        <f t="shared" ca="1" si="6"/>
        <v>2</v>
      </c>
      <c r="R5" s="6" t="str">
        <f t="shared" ca="1" si="7"/>
        <v>relance niveau 2</v>
      </c>
      <c r="S5" s="19" t="str">
        <f t="shared" ca="1" si="8"/>
        <v>relance téléphonique</v>
      </c>
      <c r="T5" s="9"/>
      <c r="U5" s="19" t="str">
        <f>IF($I5="","",IF((VLOOKUP($G5,'12 02 20'!$G:AH,16,FALSE))=0,"",(VLOOKUP($G5,'12 02 20'!$G:AH,16,FALSE))))</f>
        <v/>
      </c>
      <c r="X5" s="19" t="str">
        <f t="shared" si="10"/>
        <v/>
      </c>
      <c r="Y5" s="19" t="str">
        <f t="shared" si="11"/>
        <v/>
      </c>
      <c r="Z5" s="19" t="str">
        <f>IF($I5="","",IF((VLOOKUP($G5,'12 02 20'!$G:$AJ,20,FALSE))=0,"",(VLOOKUP($G5,'12 02 20'!$G:$AJ,20,FALSE))))</f>
        <v/>
      </c>
      <c r="AA5" s="19" t="str">
        <f>IF($I5="","",IF((VLOOKUP($G5,'12 02 20'!$G:$AJ,21,FALSE))=0,"",(VLOOKUP($G5,'12 02 20'!$G:$AJ,21,FALSE))))</f>
        <v/>
      </c>
      <c r="AB5" s="19" t="str">
        <f>IF($I5="","",IF((VLOOKUP($G5,'12 02 20'!$G:$AJ,22,FALSE))=0,"",(VLOOKUP($G5,'12 02 20'!$G:$AJ,22,FALSE))))</f>
        <v/>
      </c>
      <c r="AC5" s="19" t="str">
        <f>IF($I5="","",IF((VLOOKUP($G5,'12 02 20'!$G:$AJ,23,FALSE))=0,"",(VLOOKUP($G5,'12 02 20'!$G:$AJ,23,FALSE))))</f>
        <v/>
      </c>
      <c r="AD5" s="19" t="str">
        <f>IF($I5="","",IF((VLOOKUP($G5,'12 02 20'!$G:$AJ,24,FALSE))=0,"",(VLOOKUP($G5,'12 02 20'!$G:$AJ,24,FALSE))))</f>
        <v/>
      </c>
      <c r="AE5" s="19" t="str">
        <f>IF($I5="","",IF((VLOOKUP($D5,'Fichier client - BBI IDF'!$A:G,2,FALSE))=0,"",(VLOOKUP($D5,'Fichier client - BBI IDF'!$A:G,2,FALSE))))</f>
        <v>108 rue denis roy</v>
      </c>
      <c r="AF5" s="19" t="str">
        <f>IF($I5="","",IF((VLOOKUP($D5,'Fichier client - BBI IDF'!$A:H,3,FALSE))=0,"",(VLOOKUP($D5,'Fichier client - BBI IDF'!$A:H,3,FALSE))))</f>
        <v/>
      </c>
      <c r="AG5" s="19">
        <f>IF($I5="","",IF((VLOOKUP($D5,'Fichier client - BBI IDF'!$A:I,4,FALSE))=0,"",(VLOOKUP($D5,'Fichier client - BBI IDF'!$A:I,4,FALSE))))</f>
        <v>95100</v>
      </c>
      <c r="AH5" s="19" t="str">
        <f>IF($I5="","",IF((VLOOKUP($D5,'Fichier client - BBI IDF'!$A:J,5,FALSE))=0,"",(VLOOKUP($D5,'Fichier client - BBI IDF'!$A:J,5,FALSE))))</f>
        <v>ARGENTEUIL</v>
      </c>
      <c r="AI5" s="19" t="str">
        <f>IF($I5="","",IF((VLOOKUP($D5,'Fichier client - BBI IDF'!$A:K,6,FALSE))=0,"",(VLOOKUP($D5,'Fichier client - BBI IDF'!$A:K,6,FALSE))))</f>
        <v/>
      </c>
      <c r="AJ5" s="19" t="str">
        <f>IF($I5="","",IF((VLOOKUP($D5,'Fichier client - BBI IDF'!$A:L,7,FALSE))=0,"",(VLOOKUP($D5,'Fichier client - BBI IDF'!$A:L,7,FALSE))))</f>
        <v/>
      </c>
      <c r="AK5" s="17"/>
      <c r="AL5" s="17"/>
    </row>
    <row r="6" spans="1:39" x14ac:dyDescent="0.25">
      <c r="D6" s="17"/>
      <c r="E6" s="17"/>
      <c r="G6" s="17"/>
      <c r="H6" s="17"/>
      <c r="J6" s="17"/>
      <c r="K6" s="17"/>
      <c r="L6" s="17"/>
      <c r="N6" s="19" t="str">
        <f t="shared" ca="1" si="3"/>
        <v/>
      </c>
      <c r="O6" s="16" t="str">
        <f>IF(I6="","",IF(DATEVALUE(M6)&gt;$AM$2,"","x"))</f>
        <v/>
      </c>
      <c r="P6" s="19" t="str">
        <f t="shared" ref="P6:P66" si="12">IF(I6="","",IF(N6&gt;40,"relance niveau 6",IF(N6&gt;35,"relance niveau 5",IF(N6&gt;25,"relance niveau 4",IF(N6&gt;20,"relance niveau 3",IF(N6&gt;10,"relance niveau 2",IF(N6&gt;=5,"relance niveau 1","facture non échue")))))))</f>
        <v/>
      </c>
      <c r="Q6" s="19" t="str">
        <f t="shared" ref="Q6:Q67" si="13">IF(P6="facture non échue","",IF(O6="","",RIGHT(P6,1)))</f>
        <v/>
      </c>
      <c r="S6" s="19" t="str">
        <f t="shared" ref="S6:S67" si="14">IF(R6="relance niveau 1","relance simple par courrier",IF(R6="relance niveau 2","relance téléphonique",IF(R6="relance niveau 3","lettre rar",IF(R6="relance niveau 4","relance téléphonique",IF(R6="relance niveau 5","Mise en demeure LRAR",IF(R6="relance niveau 6","relance téléphonique",IF(R6="promesse de paiement","Contrôler si paiement","")))))))</f>
        <v/>
      </c>
      <c r="X6" s="19" t="str">
        <f t="shared" si="10"/>
        <v/>
      </c>
      <c r="Z6" s="19"/>
      <c r="AK6" s="17"/>
      <c r="AL6" s="17"/>
    </row>
    <row r="7" spans="1:39" x14ac:dyDescent="0.25">
      <c r="D7" s="17"/>
      <c r="E7" s="17"/>
      <c r="G7" s="17"/>
      <c r="H7" s="17"/>
      <c r="J7" s="17"/>
      <c r="K7" s="17"/>
      <c r="L7" s="17"/>
      <c r="M7" s="19" t="str">
        <f t="shared" si="9"/>
        <v/>
      </c>
      <c r="N7" s="19" t="str">
        <f t="shared" ca="1" si="3"/>
        <v/>
      </c>
      <c r="O7" s="16" t="str">
        <f t="shared" ref="O7:O63" si="15">IF(I7="","",IF(DATEVALUE(M7)&gt;$AM$2,"","x"))</f>
        <v/>
      </c>
      <c r="P7" s="19" t="str">
        <f t="shared" si="12"/>
        <v/>
      </c>
      <c r="Q7" s="19" t="str">
        <f t="shared" si="13"/>
        <v/>
      </c>
      <c r="S7" s="19" t="str">
        <f t="shared" si="14"/>
        <v/>
      </c>
      <c r="X7" s="19" t="str">
        <f t="shared" si="10"/>
        <v/>
      </c>
      <c r="Z7" s="19"/>
      <c r="AK7" s="17"/>
      <c r="AL7" s="17"/>
    </row>
    <row r="8" spans="1:39" x14ac:dyDescent="0.25">
      <c r="D8" s="17"/>
      <c r="E8" s="17"/>
      <c r="G8" s="17"/>
      <c r="H8" s="18"/>
      <c r="J8" s="17"/>
      <c r="K8" s="17"/>
      <c r="L8" s="17"/>
      <c r="M8" s="19" t="str">
        <f t="shared" si="9"/>
        <v/>
      </c>
      <c r="N8" s="19" t="str">
        <f t="shared" ca="1" si="3"/>
        <v/>
      </c>
      <c r="O8" s="16" t="str">
        <f>IF(Q8="","",IF(DATEVALUE(M8)&gt;$AM$2,"","x"))</f>
        <v/>
      </c>
      <c r="P8" s="19" t="str">
        <f t="shared" si="12"/>
        <v/>
      </c>
      <c r="Q8" s="19" t="str">
        <f>IF(W8="x","",IF(P8="facture non échue","",RIGHT(P8,1)))</f>
        <v/>
      </c>
      <c r="S8" s="19" t="str">
        <f t="shared" si="14"/>
        <v/>
      </c>
      <c r="T8" s="9"/>
      <c r="X8" s="19" t="str">
        <f t="shared" si="10"/>
        <v/>
      </c>
      <c r="Z8" s="19"/>
      <c r="AK8" s="17"/>
      <c r="AL8" s="17"/>
    </row>
    <row r="9" spans="1:39" s="17" customFormat="1" x14ac:dyDescent="0.25">
      <c r="M9" s="19" t="str">
        <f t="shared" si="9"/>
        <v/>
      </c>
      <c r="N9" s="19" t="str">
        <f t="shared" ca="1" si="3"/>
        <v/>
      </c>
      <c r="O9" s="16" t="str">
        <f t="shared" si="15"/>
        <v/>
      </c>
      <c r="P9" s="19" t="str">
        <f t="shared" si="12"/>
        <v/>
      </c>
      <c r="Q9" s="19" t="str">
        <f t="shared" si="13"/>
        <v/>
      </c>
      <c r="R9" s="6"/>
      <c r="S9" s="19" t="str">
        <f t="shared" si="14"/>
        <v/>
      </c>
      <c r="T9" s="19"/>
      <c r="U9" s="19"/>
      <c r="V9" s="19"/>
      <c r="W9" s="19"/>
      <c r="X9" s="19" t="str">
        <f t="shared" si="10"/>
        <v/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9" s="17" customFormat="1" x14ac:dyDescent="0.25">
      <c r="M10" s="19" t="str">
        <f t="shared" si="9"/>
        <v/>
      </c>
      <c r="N10" s="19" t="str">
        <f t="shared" ca="1" si="3"/>
        <v/>
      </c>
      <c r="O10" s="16" t="str">
        <f t="shared" si="15"/>
        <v/>
      </c>
      <c r="P10" s="19" t="str">
        <f t="shared" si="12"/>
        <v/>
      </c>
      <c r="Q10" s="19" t="str">
        <f t="shared" si="13"/>
        <v/>
      </c>
      <c r="R10" s="6"/>
      <c r="S10" s="19" t="str">
        <f t="shared" si="14"/>
        <v/>
      </c>
      <c r="T10" s="19"/>
      <c r="U10" s="19"/>
      <c r="V10" s="19"/>
      <c r="W10" s="19"/>
      <c r="X10" s="19" t="str">
        <f t="shared" si="10"/>
        <v/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</row>
    <row r="11" spans="1:39" x14ac:dyDescent="0.25">
      <c r="D11" s="17"/>
      <c r="E11" s="17"/>
      <c r="G11" s="17"/>
      <c r="H11" s="18"/>
      <c r="J11" s="17"/>
      <c r="K11" s="17"/>
      <c r="L11" s="17"/>
      <c r="M11" s="19" t="str">
        <f t="shared" si="9"/>
        <v/>
      </c>
      <c r="N11" s="19" t="str">
        <f t="shared" ca="1" si="3"/>
        <v/>
      </c>
      <c r="O11" s="16" t="str">
        <f>IF(Q11="","",IF(DATEVALUE(M11)&gt;$AM$2,"","x"))</f>
        <v/>
      </c>
      <c r="P11" s="19" t="str">
        <f t="shared" si="12"/>
        <v/>
      </c>
      <c r="Q11" s="19" t="str">
        <f>IF(W11="x","",IF(P11="facture non échue","",RIGHT(P11,1)))</f>
        <v/>
      </c>
      <c r="S11" s="19" t="str">
        <f t="shared" si="14"/>
        <v/>
      </c>
      <c r="T11" s="9"/>
      <c r="X11" s="19" t="str">
        <f t="shared" si="10"/>
        <v/>
      </c>
      <c r="Z11" s="19"/>
      <c r="AK11" s="17"/>
      <c r="AL11" s="17"/>
    </row>
    <row r="12" spans="1:39" x14ac:dyDescent="0.25">
      <c r="D12" s="17"/>
      <c r="E12" s="17"/>
      <c r="G12" s="17"/>
      <c r="H12" s="17"/>
      <c r="J12" s="17"/>
      <c r="K12" s="17"/>
      <c r="L12" s="17"/>
      <c r="M12" s="19" t="str">
        <f t="shared" si="9"/>
        <v/>
      </c>
      <c r="N12" s="19" t="str">
        <f t="shared" ca="1" si="3"/>
        <v/>
      </c>
      <c r="O12" s="16" t="str">
        <f t="shared" si="15"/>
        <v/>
      </c>
      <c r="P12" s="19" t="str">
        <f t="shared" si="12"/>
        <v/>
      </c>
      <c r="Q12" s="19" t="str">
        <f t="shared" si="13"/>
        <v/>
      </c>
      <c r="S12" s="19" t="str">
        <f t="shared" si="14"/>
        <v/>
      </c>
      <c r="X12" s="19" t="str">
        <f t="shared" si="10"/>
        <v/>
      </c>
      <c r="Z12" s="19"/>
      <c r="AK12" s="17"/>
      <c r="AL12" s="17"/>
    </row>
    <row r="13" spans="1:39" x14ac:dyDescent="0.25">
      <c r="D13" s="17"/>
      <c r="E13" s="17"/>
      <c r="G13" s="17"/>
      <c r="H13" s="17"/>
      <c r="J13" s="17"/>
      <c r="K13" s="17"/>
      <c r="L13" s="17"/>
      <c r="M13" s="19" t="str">
        <f t="shared" si="9"/>
        <v/>
      </c>
      <c r="N13" s="19" t="str">
        <f t="shared" ca="1" si="3"/>
        <v/>
      </c>
      <c r="O13" s="16" t="str">
        <f t="shared" si="15"/>
        <v/>
      </c>
      <c r="P13" s="19" t="str">
        <f t="shared" si="12"/>
        <v/>
      </c>
      <c r="Q13" s="19" t="str">
        <f t="shared" si="13"/>
        <v/>
      </c>
      <c r="S13" s="19" t="str">
        <f t="shared" si="14"/>
        <v/>
      </c>
      <c r="X13" s="19" t="str">
        <f t="shared" si="10"/>
        <v/>
      </c>
      <c r="Z13" s="19"/>
      <c r="AK13" s="17"/>
      <c r="AL13" s="17"/>
    </row>
    <row r="14" spans="1:39" x14ac:dyDescent="0.25">
      <c r="D14" s="17"/>
      <c r="E14" s="17"/>
      <c r="G14" s="17"/>
      <c r="H14" s="18"/>
      <c r="J14" s="17"/>
      <c r="K14" s="17"/>
      <c r="L14" s="17"/>
      <c r="M14" s="19" t="str">
        <f t="shared" si="9"/>
        <v/>
      </c>
      <c r="N14" s="19" t="str">
        <f t="shared" ca="1" si="3"/>
        <v/>
      </c>
      <c r="O14" s="16" t="str">
        <f t="shared" si="15"/>
        <v/>
      </c>
      <c r="P14" s="19" t="str">
        <f t="shared" si="12"/>
        <v/>
      </c>
      <c r="Q14" s="19" t="str">
        <f t="shared" si="13"/>
        <v/>
      </c>
      <c r="S14" s="19" t="str">
        <f t="shared" si="14"/>
        <v/>
      </c>
      <c r="X14" s="19" t="str">
        <f t="shared" si="10"/>
        <v/>
      </c>
      <c r="Z14" s="19"/>
      <c r="AK14" s="17"/>
      <c r="AL14" s="17"/>
    </row>
    <row r="15" spans="1:39" s="17" customFormat="1" x14ac:dyDescent="0.25">
      <c r="M15" s="19" t="str">
        <f t="shared" si="9"/>
        <v/>
      </c>
      <c r="N15" s="19" t="str">
        <f t="shared" ca="1" si="3"/>
        <v/>
      </c>
      <c r="O15" s="16" t="str">
        <f t="shared" si="15"/>
        <v/>
      </c>
      <c r="P15" s="19" t="str">
        <f t="shared" si="12"/>
        <v/>
      </c>
      <c r="Q15" s="19" t="str">
        <f t="shared" si="13"/>
        <v/>
      </c>
      <c r="R15" s="6"/>
      <c r="S15" s="19" t="str">
        <f t="shared" si="14"/>
        <v/>
      </c>
      <c r="T15" s="19"/>
      <c r="U15" s="19"/>
      <c r="V15" s="19"/>
      <c r="W15" s="19"/>
      <c r="X15" s="19" t="str">
        <f t="shared" si="10"/>
        <v/>
      </c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</row>
    <row r="16" spans="1:39" s="17" customFormat="1" x14ac:dyDescent="0.25">
      <c r="M16" s="19" t="str">
        <f t="shared" si="9"/>
        <v/>
      </c>
      <c r="N16" s="19" t="str">
        <f t="shared" ca="1" si="3"/>
        <v/>
      </c>
      <c r="O16" s="16" t="str">
        <f t="shared" si="15"/>
        <v/>
      </c>
      <c r="P16" s="19" t="str">
        <f t="shared" si="12"/>
        <v/>
      </c>
      <c r="Q16" s="19" t="str">
        <f t="shared" si="13"/>
        <v/>
      </c>
      <c r="R16" s="6"/>
      <c r="S16" s="19" t="str">
        <f t="shared" si="14"/>
        <v/>
      </c>
      <c r="T16" s="19"/>
      <c r="U16" s="19"/>
      <c r="V16" s="19"/>
      <c r="W16" s="19"/>
      <c r="X16" s="19" t="str">
        <f t="shared" si="10"/>
        <v/>
      </c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</row>
    <row r="17" spans="4:38" ht="15" customHeight="1" x14ac:dyDescent="0.25">
      <c r="D17" s="17"/>
      <c r="E17" s="17"/>
      <c r="G17" s="17"/>
      <c r="H17" s="18"/>
      <c r="J17" s="17"/>
      <c r="K17" s="17"/>
      <c r="L17" s="17"/>
      <c r="M17" s="19" t="str">
        <f t="shared" si="9"/>
        <v/>
      </c>
      <c r="N17" s="19" t="str">
        <f t="shared" ca="1" si="3"/>
        <v/>
      </c>
      <c r="O17" s="16" t="str">
        <f t="shared" ref="O17:O18" si="16">IF(Q17="","",IF(DATEVALUE(M17)&gt;$AM$2,"","x"))</f>
        <v/>
      </c>
      <c r="P17" s="19" t="str">
        <f t="shared" si="12"/>
        <v/>
      </c>
      <c r="Q17" s="19" t="str">
        <f t="shared" ref="Q17:Q18" si="17">IF(W17="x","",IF(P17="facture non échue","",RIGHT(P17,1)))</f>
        <v/>
      </c>
      <c r="S17" s="19" t="str">
        <f t="shared" si="14"/>
        <v/>
      </c>
      <c r="T17" s="9"/>
      <c r="X17" s="19" t="str">
        <f t="shared" si="10"/>
        <v/>
      </c>
      <c r="Z17" s="19"/>
      <c r="AK17" s="17"/>
      <c r="AL17" s="17"/>
    </row>
    <row r="18" spans="4:38" ht="15" customHeight="1" x14ac:dyDescent="0.25">
      <c r="D18" s="17"/>
      <c r="E18" s="17"/>
      <c r="G18" s="17"/>
      <c r="H18" s="18"/>
      <c r="J18" s="17"/>
      <c r="K18" s="17"/>
      <c r="L18" s="17"/>
      <c r="M18" s="19" t="str">
        <f t="shared" si="9"/>
        <v/>
      </c>
      <c r="N18" s="19" t="str">
        <f t="shared" ca="1" si="3"/>
        <v/>
      </c>
      <c r="O18" s="16" t="str">
        <f t="shared" si="16"/>
        <v/>
      </c>
      <c r="P18" s="19" t="str">
        <f t="shared" si="12"/>
        <v/>
      </c>
      <c r="Q18" s="19" t="str">
        <f t="shared" si="17"/>
        <v/>
      </c>
      <c r="S18" s="19" t="str">
        <f t="shared" si="14"/>
        <v/>
      </c>
      <c r="T18" s="9"/>
      <c r="X18" s="19" t="str">
        <f t="shared" si="10"/>
        <v/>
      </c>
      <c r="Z18" s="19"/>
      <c r="AK18" s="17"/>
      <c r="AL18" s="17"/>
    </row>
    <row r="19" spans="4:38" s="17" customFormat="1" x14ac:dyDescent="0.25">
      <c r="M19" s="19" t="str">
        <f t="shared" si="9"/>
        <v/>
      </c>
      <c r="N19" s="19" t="str">
        <f t="shared" ca="1" si="3"/>
        <v/>
      </c>
      <c r="O19" s="16" t="str">
        <f t="shared" si="15"/>
        <v/>
      </c>
      <c r="P19" s="19" t="str">
        <f t="shared" si="12"/>
        <v/>
      </c>
      <c r="Q19" s="19" t="str">
        <f t="shared" si="13"/>
        <v/>
      </c>
      <c r="R19" s="6"/>
      <c r="S19" s="19" t="str">
        <f t="shared" si="14"/>
        <v/>
      </c>
      <c r="T19" s="19"/>
      <c r="U19" s="19"/>
      <c r="V19" s="19"/>
      <c r="W19" s="19"/>
      <c r="X19" s="19" t="str">
        <f t="shared" si="10"/>
        <v/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</row>
    <row r="20" spans="4:38" s="17" customFormat="1" x14ac:dyDescent="0.25">
      <c r="M20" s="19" t="str">
        <f t="shared" si="9"/>
        <v/>
      </c>
      <c r="N20" s="19" t="str">
        <f t="shared" ca="1" si="3"/>
        <v/>
      </c>
      <c r="O20" s="16" t="str">
        <f t="shared" si="15"/>
        <v/>
      </c>
      <c r="P20" s="19" t="str">
        <f t="shared" si="12"/>
        <v/>
      </c>
      <c r="Q20" s="19" t="str">
        <f t="shared" si="13"/>
        <v/>
      </c>
      <c r="R20" s="6"/>
      <c r="S20" s="19" t="str">
        <f t="shared" si="14"/>
        <v/>
      </c>
      <c r="T20" s="19"/>
      <c r="U20" s="19"/>
      <c r="V20" s="19"/>
      <c r="W20" s="19"/>
      <c r="X20" s="19" t="str">
        <f t="shared" si="10"/>
        <v/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</row>
    <row r="21" spans="4:38" x14ac:dyDescent="0.25">
      <c r="D21" s="17"/>
      <c r="E21" s="17"/>
      <c r="G21" s="17"/>
      <c r="H21" s="18"/>
      <c r="J21" s="17"/>
      <c r="K21" s="17"/>
      <c r="L21" s="17"/>
      <c r="M21" s="19" t="str">
        <f t="shared" si="9"/>
        <v/>
      </c>
      <c r="N21" s="19" t="str">
        <f t="shared" ca="1" si="3"/>
        <v/>
      </c>
      <c r="O21" s="16" t="str">
        <f>IF(Q21="","",IF(DATEVALUE(M21)&gt;$AM$2,"","x"))</f>
        <v/>
      </c>
      <c r="P21" s="19" t="str">
        <f t="shared" si="12"/>
        <v/>
      </c>
      <c r="Q21" s="19" t="str">
        <f>IF(W21="x","",IF(P21="facture non échue","",RIGHT(P21,1)))</f>
        <v/>
      </c>
      <c r="S21" s="19" t="str">
        <f t="shared" si="14"/>
        <v/>
      </c>
      <c r="T21" s="9"/>
      <c r="X21" s="19" t="str">
        <f t="shared" si="10"/>
        <v/>
      </c>
      <c r="Z21" s="19"/>
      <c r="AK21" s="17"/>
      <c r="AL21" s="17"/>
    </row>
    <row r="22" spans="4:38" s="17" customFormat="1" x14ac:dyDescent="0.25">
      <c r="M22" s="19" t="str">
        <f t="shared" si="9"/>
        <v/>
      </c>
      <c r="N22" s="19" t="str">
        <f t="shared" ca="1" si="3"/>
        <v/>
      </c>
      <c r="O22" s="16" t="str">
        <f t="shared" si="15"/>
        <v/>
      </c>
      <c r="P22" s="19" t="str">
        <f t="shared" si="12"/>
        <v/>
      </c>
      <c r="Q22" s="19" t="str">
        <f t="shared" si="13"/>
        <v/>
      </c>
      <c r="R22" s="6"/>
      <c r="S22" s="19" t="str">
        <f t="shared" si="14"/>
        <v/>
      </c>
      <c r="T22" s="19"/>
      <c r="U22" s="19"/>
      <c r="V22" s="19"/>
      <c r="W22" s="19"/>
      <c r="X22" s="19" t="str">
        <f t="shared" si="10"/>
        <v/>
      </c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</row>
    <row r="23" spans="4:38" s="17" customFormat="1" x14ac:dyDescent="0.25">
      <c r="M23" s="19" t="str">
        <f t="shared" si="9"/>
        <v/>
      </c>
      <c r="N23" s="19" t="str">
        <f t="shared" ca="1" si="3"/>
        <v/>
      </c>
      <c r="O23" s="16" t="str">
        <f t="shared" si="15"/>
        <v/>
      </c>
      <c r="P23" s="19" t="str">
        <f t="shared" si="12"/>
        <v/>
      </c>
      <c r="Q23" s="19" t="str">
        <f t="shared" si="13"/>
        <v/>
      </c>
      <c r="R23" s="6"/>
      <c r="S23" s="19" t="str">
        <f t="shared" si="14"/>
        <v/>
      </c>
      <c r="T23" s="19"/>
      <c r="U23" s="19"/>
      <c r="V23" s="19"/>
      <c r="W23" s="19"/>
      <c r="X23" s="19" t="str">
        <f t="shared" si="10"/>
        <v/>
      </c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</row>
    <row r="24" spans="4:38" s="17" customFormat="1" x14ac:dyDescent="0.25">
      <c r="H24" s="18"/>
      <c r="M24" s="19" t="str">
        <f t="shared" si="9"/>
        <v/>
      </c>
      <c r="N24" s="19" t="str">
        <f t="shared" ca="1" si="3"/>
        <v/>
      </c>
      <c r="O24" s="16" t="str">
        <f t="shared" si="15"/>
        <v/>
      </c>
      <c r="P24" s="19" t="str">
        <f t="shared" si="12"/>
        <v/>
      </c>
      <c r="Q24" s="19" t="str">
        <f>IF(P24="facture non échue","",IF(O24="","",RIGHT(P24,1)))</f>
        <v/>
      </c>
      <c r="R24" s="6"/>
      <c r="S24" s="19" t="str">
        <f t="shared" si="14"/>
        <v/>
      </c>
      <c r="T24" s="9"/>
      <c r="U24" s="19"/>
      <c r="V24" s="19"/>
      <c r="W24" s="19"/>
      <c r="X24" s="19" t="str">
        <f t="shared" si="10"/>
        <v/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</row>
    <row r="25" spans="4:38" s="17" customFormat="1" x14ac:dyDescent="0.25">
      <c r="H25" s="18"/>
      <c r="M25" s="19" t="str">
        <f t="shared" si="9"/>
        <v/>
      </c>
      <c r="N25" s="19" t="str">
        <f t="shared" ca="1" si="3"/>
        <v/>
      </c>
      <c r="O25" s="16" t="str">
        <f t="shared" si="15"/>
        <v/>
      </c>
      <c r="P25" s="19" t="str">
        <f t="shared" si="12"/>
        <v/>
      </c>
      <c r="Q25" s="19" t="str">
        <f t="shared" si="13"/>
        <v/>
      </c>
      <c r="R25" s="6"/>
      <c r="S25" s="19" t="str">
        <f t="shared" si="14"/>
        <v/>
      </c>
      <c r="T25" s="19"/>
      <c r="U25" s="19"/>
      <c r="V25" s="19"/>
      <c r="W25" s="19"/>
      <c r="X25" s="19" t="str">
        <f t="shared" si="10"/>
        <v/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</row>
    <row r="26" spans="4:38" s="17" customFormat="1" x14ac:dyDescent="0.25">
      <c r="H26" s="18"/>
      <c r="M26" s="19" t="str">
        <f t="shared" si="9"/>
        <v/>
      </c>
      <c r="N26" s="19" t="str">
        <f t="shared" ca="1" si="3"/>
        <v/>
      </c>
      <c r="O26" s="16" t="str">
        <f t="shared" si="15"/>
        <v/>
      </c>
      <c r="P26" s="19" t="str">
        <f t="shared" si="12"/>
        <v/>
      </c>
      <c r="Q26" s="19" t="str">
        <f t="shared" si="13"/>
        <v/>
      </c>
      <c r="R26" s="6"/>
      <c r="S26" s="19" t="str">
        <f t="shared" si="14"/>
        <v/>
      </c>
      <c r="T26" s="19"/>
      <c r="U26" s="19"/>
      <c r="V26" s="19"/>
      <c r="W26" s="19"/>
      <c r="X26" s="19" t="str">
        <f t="shared" si="10"/>
        <v/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</row>
    <row r="27" spans="4:38" s="17" customFormat="1" x14ac:dyDescent="0.25">
      <c r="H27" s="18"/>
      <c r="M27" s="19" t="str">
        <f t="shared" si="9"/>
        <v/>
      </c>
      <c r="N27" s="19" t="str">
        <f t="shared" ca="1" si="3"/>
        <v/>
      </c>
      <c r="O27" s="16" t="str">
        <f t="shared" si="15"/>
        <v/>
      </c>
      <c r="P27" s="19" t="str">
        <f t="shared" si="12"/>
        <v/>
      </c>
      <c r="Q27" s="19" t="str">
        <f t="shared" si="13"/>
        <v/>
      </c>
      <c r="R27" s="6"/>
      <c r="S27" s="19" t="str">
        <f t="shared" si="14"/>
        <v/>
      </c>
      <c r="T27" s="9"/>
      <c r="U27" s="19"/>
      <c r="V27" s="19"/>
      <c r="W27" s="19"/>
      <c r="X27" s="19" t="str">
        <f t="shared" si="10"/>
        <v/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4:38" s="17" customFormat="1" x14ac:dyDescent="0.25">
      <c r="H28" s="18"/>
      <c r="M28" s="19" t="str">
        <f t="shared" si="9"/>
        <v/>
      </c>
      <c r="N28" s="19" t="str">
        <f t="shared" ca="1" si="3"/>
        <v/>
      </c>
      <c r="O28" s="16" t="str">
        <f t="shared" si="15"/>
        <v/>
      </c>
      <c r="P28" s="19" t="str">
        <f t="shared" si="12"/>
        <v/>
      </c>
      <c r="Q28" s="19" t="str">
        <f t="shared" si="13"/>
        <v/>
      </c>
      <c r="R28" s="6"/>
      <c r="S28" s="19" t="str">
        <f t="shared" si="14"/>
        <v/>
      </c>
      <c r="T28" s="9"/>
      <c r="U28" s="19"/>
      <c r="V28" s="19"/>
      <c r="W28" s="19"/>
      <c r="X28" s="19" t="str">
        <f t="shared" si="10"/>
        <v/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</row>
    <row r="29" spans="4:38" s="17" customFormat="1" x14ac:dyDescent="0.25">
      <c r="M29" s="19" t="str">
        <f t="shared" si="9"/>
        <v/>
      </c>
      <c r="N29" s="19" t="str">
        <f t="shared" ca="1" si="3"/>
        <v/>
      </c>
      <c r="O29" s="16" t="str">
        <f t="shared" si="15"/>
        <v/>
      </c>
      <c r="P29" s="19" t="str">
        <f t="shared" si="12"/>
        <v/>
      </c>
      <c r="Q29" s="19" t="str">
        <f t="shared" si="13"/>
        <v/>
      </c>
      <c r="R29" s="6"/>
      <c r="S29" s="19" t="str">
        <f t="shared" si="14"/>
        <v/>
      </c>
      <c r="T29" s="9"/>
      <c r="U29" s="19"/>
      <c r="V29" s="19"/>
      <c r="W29" s="19"/>
      <c r="X29" s="19" t="str">
        <f t="shared" si="10"/>
        <v/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</row>
    <row r="30" spans="4:38" s="17" customFormat="1" x14ac:dyDescent="0.25">
      <c r="M30" s="19" t="str">
        <f t="shared" si="9"/>
        <v/>
      </c>
      <c r="N30" s="19" t="str">
        <f t="shared" ca="1" si="3"/>
        <v/>
      </c>
      <c r="O30" s="16" t="str">
        <f t="shared" si="15"/>
        <v/>
      </c>
      <c r="P30" s="19" t="str">
        <f t="shared" si="12"/>
        <v/>
      </c>
      <c r="Q30" s="19" t="str">
        <f t="shared" si="13"/>
        <v/>
      </c>
      <c r="R30" s="6"/>
      <c r="S30" s="19" t="str">
        <f t="shared" si="14"/>
        <v/>
      </c>
      <c r="T30" s="9"/>
      <c r="U30" s="19"/>
      <c r="V30" s="19"/>
      <c r="W30" s="19"/>
      <c r="X30" s="19" t="str">
        <f t="shared" si="10"/>
        <v/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</row>
    <row r="31" spans="4:38" s="17" customFormat="1" x14ac:dyDescent="0.25">
      <c r="H31" s="18"/>
      <c r="M31" s="19" t="str">
        <f t="shared" si="9"/>
        <v/>
      </c>
      <c r="N31" s="19" t="str">
        <f t="shared" ca="1" si="3"/>
        <v/>
      </c>
      <c r="O31" s="16" t="str">
        <f>IF(Q31="","",IF(DATEVALUE(M31)&gt;$AM$2,"","x"))</f>
        <v/>
      </c>
      <c r="P31" s="19" t="str">
        <f t="shared" si="12"/>
        <v/>
      </c>
      <c r="Q31" s="19" t="str">
        <f>IF(W31="x","",IF(P31="facture non échue","",RIGHT(P31,1)))</f>
        <v/>
      </c>
      <c r="R31" s="6"/>
      <c r="S31" s="19" t="str">
        <f t="shared" si="14"/>
        <v/>
      </c>
      <c r="T31" s="9"/>
      <c r="U31" s="19"/>
      <c r="V31" s="19"/>
      <c r="W31" s="19"/>
      <c r="X31" s="19" t="str">
        <f t="shared" si="10"/>
        <v/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</row>
    <row r="32" spans="4:38" s="17" customFormat="1" x14ac:dyDescent="0.25">
      <c r="M32" s="19" t="str">
        <f t="shared" si="9"/>
        <v/>
      </c>
      <c r="N32" s="19" t="str">
        <f t="shared" ca="1" si="3"/>
        <v/>
      </c>
      <c r="O32" s="16" t="str">
        <f t="shared" si="15"/>
        <v/>
      </c>
      <c r="P32" s="19" t="str">
        <f t="shared" si="12"/>
        <v/>
      </c>
      <c r="Q32" s="19" t="str">
        <f t="shared" si="13"/>
        <v/>
      </c>
      <c r="R32" s="6"/>
      <c r="S32" s="19" t="str">
        <f t="shared" si="14"/>
        <v/>
      </c>
      <c r="T32" s="9"/>
      <c r="U32" s="19"/>
      <c r="V32" s="19"/>
      <c r="W32" s="19"/>
      <c r="X32" s="19" t="str">
        <f t="shared" si="10"/>
        <v/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</row>
    <row r="33" spans="8:36" s="17" customFormat="1" x14ac:dyDescent="0.25">
      <c r="M33" s="19" t="str">
        <f t="shared" si="9"/>
        <v/>
      </c>
      <c r="N33" s="19" t="str">
        <f t="shared" ca="1" si="3"/>
        <v/>
      </c>
      <c r="O33" s="16" t="str">
        <f t="shared" si="15"/>
        <v/>
      </c>
      <c r="P33" s="19" t="str">
        <f t="shared" si="12"/>
        <v/>
      </c>
      <c r="Q33" s="19" t="str">
        <f t="shared" si="13"/>
        <v/>
      </c>
      <c r="R33" s="6"/>
      <c r="S33" s="19" t="str">
        <f t="shared" si="14"/>
        <v/>
      </c>
      <c r="T33" s="9"/>
      <c r="U33" s="19"/>
      <c r="V33" s="19"/>
      <c r="W33" s="19"/>
      <c r="X33" s="19" t="str">
        <f t="shared" si="10"/>
        <v/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</row>
    <row r="34" spans="8:36" s="17" customFormat="1" ht="15" customHeight="1" x14ac:dyDescent="0.25">
      <c r="H34" s="18"/>
      <c r="M34" s="19" t="str">
        <f t="shared" si="9"/>
        <v/>
      </c>
      <c r="N34" s="19" t="str">
        <f t="shared" ca="1" si="3"/>
        <v/>
      </c>
      <c r="O34" s="16" t="str">
        <f t="shared" ref="O34:O43" si="18">IF(Q34="","",IF(DATEVALUE(M34)&gt;$AM$2,"","x"))</f>
        <v/>
      </c>
      <c r="P34" s="19" t="str">
        <f t="shared" si="12"/>
        <v/>
      </c>
      <c r="Q34" s="19" t="str">
        <f t="shared" ref="Q34:Q43" si="19">IF(W34="x","",IF(P34="facture non échue","",RIGHT(P34,1)))</f>
        <v/>
      </c>
      <c r="R34" s="6"/>
      <c r="S34" s="19" t="str">
        <f t="shared" si="14"/>
        <v/>
      </c>
      <c r="T34" s="9"/>
      <c r="U34" s="19"/>
      <c r="V34" s="22"/>
      <c r="W34" s="19"/>
      <c r="X34" s="19" t="str">
        <f t="shared" si="10"/>
        <v/>
      </c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</row>
    <row r="35" spans="8:36" s="17" customFormat="1" ht="15" customHeight="1" x14ac:dyDescent="0.25">
      <c r="H35" s="18"/>
      <c r="M35" s="19" t="str">
        <f t="shared" si="9"/>
        <v/>
      </c>
      <c r="N35" s="19" t="str">
        <f t="shared" ca="1" si="3"/>
        <v/>
      </c>
      <c r="O35" s="16" t="str">
        <f t="shared" si="18"/>
        <v/>
      </c>
      <c r="P35" s="19" t="str">
        <f t="shared" si="12"/>
        <v/>
      </c>
      <c r="Q35" s="19" t="str">
        <f t="shared" si="19"/>
        <v/>
      </c>
      <c r="R35" s="6"/>
      <c r="S35" s="19" t="str">
        <f t="shared" si="14"/>
        <v/>
      </c>
      <c r="T35" s="9"/>
      <c r="U35" s="19"/>
      <c r="V35" s="22"/>
      <c r="W35" s="19"/>
      <c r="X35" s="19" t="str">
        <f t="shared" si="10"/>
        <v/>
      </c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</row>
    <row r="36" spans="8:36" s="17" customFormat="1" ht="15" customHeight="1" x14ac:dyDescent="0.25">
      <c r="H36" s="18"/>
      <c r="M36" s="19" t="str">
        <f t="shared" si="9"/>
        <v/>
      </c>
      <c r="N36" s="19" t="str">
        <f t="shared" ca="1" si="3"/>
        <v/>
      </c>
      <c r="O36" s="16" t="str">
        <f t="shared" si="18"/>
        <v/>
      </c>
      <c r="P36" s="19" t="str">
        <f t="shared" si="12"/>
        <v/>
      </c>
      <c r="Q36" s="19" t="str">
        <f t="shared" si="19"/>
        <v/>
      </c>
      <c r="R36" s="6"/>
      <c r="S36" s="19" t="str">
        <f t="shared" si="14"/>
        <v/>
      </c>
      <c r="T36" s="9"/>
      <c r="U36" s="19"/>
      <c r="V36" s="22"/>
      <c r="W36" s="19"/>
      <c r="X36" s="19" t="str">
        <f t="shared" si="10"/>
        <v/>
      </c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</row>
    <row r="37" spans="8:36" s="17" customFormat="1" ht="15" customHeight="1" x14ac:dyDescent="0.25">
      <c r="H37" s="18"/>
      <c r="M37" s="19" t="str">
        <f t="shared" si="9"/>
        <v/>
      </c>
      <c r="N37" s="19" t="str">
        <f t="shared" ca="1" si="3"/>
        <v/>
      </c>
      <c r="O37" s="16" t="str">
        <f t="shared" si="18"/>
        <v/>
      </c>
      <c r="P37" s="19" t="str">
        <f t="shared" si="12"/>
        <v/>
      </c>
      <c r="Q37" s="19" t="str">
        <f t="shared" si="19"/>
        <v/>
      </c>
      <c r="R37" s="6"/>
      <c r="S37" s="19" t="str">
        <f t="shared" si="14"/>
        <v/>
      </c>
      <c r="T37" s="19"/>
      <c r="U37" s="19"/>
      <c r="V37" s="22"/>
      <c r="W37" s="19"/>
      <c r="X37" s="19" t="str">
        <f t="shared" si="10"/>
        <v/>
      </c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</row>
    <row r="38" spans="8:36" s="17" customFormat="1" ht="15" customHeight="1" x14ac:dyDescent="0.25">
      <c r="H38" s="18"/>
      <c r="M38" s="19" t="str">
        <f t="shared" si="9"/>
        <v/>
      </c>
      <c r="N38" s="19" t="str">
        <f t="shared" ca="1" si="3"/>
        <v/>
      </c>
      <c r="O38" s="16" t="str">
        <f t="shared" si="18"/>
        <v/>
      </c>
      <c r="P38" s="19" t="str">
        <f t="shared" si="12"/>
        <v/>
      </c>
      <c r="Q38" s="19" t="str">
        <f t="shared" si="19"/>
        <v/>
      </c>
      <c r="R38" s="6"/>
      <c r="S38" s="19" t="str">
        <f t="shared" si="14"/>
        <v/>
      </c>
      <c r="T38" s="19"/>
      <c r="U38" s="19"/>
      <c r="V38" s="22"/>
      <c r="W38" s="19"/>
      <c r="X38" s="19" t="str">
        <f t="shared" si="10"/>
        <v/>
      </c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</row>
    <row r="39" spans="8:36" s="17" customFormat="1" ht="15" customHeight="1" x14ac:dyDescent="0.25">
      <c r="H39" s="18"/>
      <c r="M39" s="19" t="str">
        <f t="shared" si="9"/>
        <v/>
      </c>
      <c r="N39" s="19" t="str">
        <f t="shared" ca="1" si="3"/>
        <v/>
      </c>
      <c r="O39" s="16" t="str">
        <f t="shared" si="18"/>
        <v/>
      </c>
      <c r="P39" s="19" t="str">
        <f t="shared" si="12"/>
        <v/>
      </c>
      <c r="Q39" s="19" t="str">
        <f t="shared" si="19"/>
        <v/>
      </c>
      <c r="R39" s="6"/>
      <c r="S39" s="19" t="str">
        <f t="shared" si="14"/>
        <v/>
      </c>
      <c r="T39" s="9"/>
      <c r="U39" s="19"/>
      <c r="V39" s="22"/>
      <c r="W39" s="19"/>
      <c r="X39" s="19" t="str">
        <f t="shared" si="10"/>
        <v/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8:36" s="17" customFormat="1" ht="15" customHeight="1" x14ac:dyDescent="0.25">
      <c r="H40" s="18"/>
      <c r="M40" s="19" t="str">
        <f t="shared" si="9"/>
        <v/>
      </c>
      <c r="N40" s="19" t="str">
        <f t="shared" ca="1" si="3"/>
        <v/>
      </c>
      <c r="O40" s="16" t="str">
        <f t="shared" si="18"/>
        <v/>
      </c>
      <c r="P40" s="19" t="str">
        <f t="shared" si="12"/>
        <v/>
      </c>
      <c r="Q40" s="19" t="str">
        <f t="shared" si="19"/>
        <v/>
      </c>
      <c r="R40" s="6"/>
      <c r="S40" s="19" t="str">
        <f t="shared" si="14"/>
        <v/>
      </c>
      <c r="T40" s="19"/>
      <c r="U40" s="19"/>
      <c r="V40" s="22"/>
      <c r="W40" s="19"/>
      <c r="X40" s="19" t="str">
        <f t="shared" si="10"/>
        <v/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</row>
    <row r="41" spans="8:36" s="17" customFormat="1" ht="15" customHeight="1" x14ac:dyDescent="0.25">
      <c r="H41" s="18"/>
      <c r="M41" s="19" t="str">
        <f t="shared" si="9"/>
        <v/>
      </c>
      <c r="N41" s="19" t="str">
        <f t="shared" ca="1" si="3"/>
        <v/>
      </c>
      <c r="O41" s="16" t="str">
        <f t="shared" si="18"/>
        <v/>
      </c>
      <c r="P41" s="19" t="str">
        <f t="shared" si="12"/>
        <v/>
      </c>
      <c r="Q41" s="19" t="str">
        <f t="shared" si="19"/>
        <v/>
      </c>
      <c r="R41" s="6"/>
      <c r="S41" s="19" t="str">
        <f t="shared" si="14"/>
        <v/>
      </c>
      <c r="T41" s="19"/>
      <c r="U41" s="19"/>
      <c r="V41" s="22"/>
      <c r="W41" s="19"/>
      <c r="X41" s="19" t="str">
        <f t="shared" si="10"/>
        <v/>
      </c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</row>
    <row r="42" spans="8:36" s="17" customFormat="1" ht="15" customHeight="1" x14ac:dyDescent="0.25">
      <c r="H42" s="18"/>
      <c r="M42" s="19" t="str">
        <f t="shared" si="9"/>
        <v/>
      </c>
      <c r="N42" s="19" t="str">
        <f t="shared" ca="1" si="3"/>
        <v/>
      </c>
      <c r="O42" s="16" t="str">
        <f t="shared" si="18"/>
        <v/>
      </c>
      <c r="P42" s="19" t="str">
        <f t="shared" si="12"/>
        <v/>
      </c>
      <c r="Q42" s="19" t="str">
        <f t="shared" si="19"/>
        <v/>
      </c>
      <c r="R42" s="6"/>
      <c r="S42" s="19" t="str">
        <f t="shared" si="14"/>
        <v/>
      </c>
      <c r="T42" s="9"/>
      <c r="U42" s="19"/>
      <c r="V42" s="22"/>
      <c r="W42" s="19"/>
      <c r="X42" s="19" t="str">
        <f t="shared" si="10"/>
        <v/>
      </c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</row>
    <row r="43" spans="8:36" s="17" customFormat="1" ht="15" customHeight="1" x14ac:dyDescent="0.25">
      <c r="H43" s="18"/>
      <c r="M43" s="19" t="str">
        <f t="shared" si="9"/>
        <v/>
      </c>
      <c r="N43" s="19" t="str">
        <f t="shared" ca="1" si="3"/>
        <v/>
      </c>
      <c r="O43" s="16" t="str">
        <f t="shared" si="18"/>
        <v/>
      </c>
      <c r="P43" s="19" t="str">
        <f t="shared" si="12"/>
        <v/>
      </c>
      <c r="Q43" s="19" t="str">
        <f t="shared" si="19"/>
        <v/>
      </c>
      <c r="R43" s="6"/>
      <c r="S43" s="19" t="str">
        <f t="shared" si="14"/>
        <v/>
      </c>
      <c r="T43" s="19"/>
      <c r="U43" s="19"/>
      <c r="V43" s="22"/>
      <c r="W43" s="19"/>
      <c r="X43" s="19" t="str">
        <f t="shared" si="10"/>
        <v/>
      </c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</row>
    <row r="44" spans="8:36" s="17" customFormat="1" x14ac:dyDescent="0.25">
      <c r="M44" s="19" t="str">
        <f t="shared" si="9"/>
        <v/>
      </c>
      <c r="N44" s="19" t="str">
        <f t="shared" ca="1" si="3"/>
        <v/>
      </c>
      <c r="O44" s="16" t="str">
        <f t="shared" si="15"/>
        <v/>
      </c>
      <c r="P44" s="19" t="str">
        <f t="shared" si="12"/>
        <v/>
      </c>
      <c r="Q44" s="19" t="str">
        <f t="shared" si="13"/>
        <v/>
      </c>
      <c r="R44" s="6"/>
      <c r="S44" s="19" t="str">
        <f t="shared" si="14"/>
        <v/>
      </c>
      <c r="T44" s="19"/>
      <c r="U44" s="19"/>
      <c r="V44" s="19"/>
      <c r="W44" s="19"/>
      <c r="X44" s="19" t="str">
        <f t="shared" si="10"/>
        <v/>
      </c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</row>
    <row r="45" spans="8:36" s="17" customFormat="1" x14ac:dyDescent="0.25">
      <c r="M45" s="19" t="str">
        <f t="shared" si="9"/>
        <v/>
      </c>
      <c r="N45" s="19" t="str">
        <f t="shared" ca="1" si="3"/>
        <v/>
      </c>
      <c r="O45" s="16" t="str">
        <f t="shared" si="15"/>
        <v/>
      </c>
      <c r="P45" s="19" t="str">
        <f t="shared" si="12"/>
        <v/>
      </c>
      <c r="Q45" s="19" t="str">
        <f t="shared" si="13"/>
        <v/>
      </c>
      <c r="R45" s="6"/>
      <c r="S45" s="19" t="str">
        <f t="shared" si="14"/>
        <v/>
      </c>
      <c r="T45" s="9"/>
      <c r="U45" s="19"/>
      <c r="V45" s="19"/>
      <c r="W45" s="19"/>
      <c r="X45" s="19" t="str">
        <f t="shared" si="10"/>
        <v/>
      </c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</row>
    <row r="46" spans="8:36" s="17" customFormat="1" x14ac:dyDescent="0.25">
      <c r="H46" s="18"/>
      <c r="M46" s="19" t="str">
        <f t="shared" si="9"/>
        <v/>
      </c>
      <c r="N46" s="19" t="str">
        <f t="shared" ca="1" si="3"/>
        <v/>
      </c>
      <c r="O46" s="16" t="str">
        <f>IF(Q46="","",IF(DATEVALUE(M46)&gt;$AM$2,"","x"))</f>
        <v/>
      </c>
      <c r="P46" s="19" t="str">
        <f t="shared" si="12"/>
        <v/>
      </c>
      <c r="Q46" s="19" t="str">
        <f>IF(W46="x","",IF(P46="facture non échue","",RIGHT(P46,1)))</f>
        <v/>
      </c>
      <c r="R46" s="6"/>
      <c r="S46" s="19" t="str">
        <f t="shared" si="14"/>
        <v/>
      </c>
      <c r="T46" s="9"/>
      <c r="U46" s="19"/>
      <c r="V46" s="19"/>
      <c r="W46" s="13"/>
      <c r="X46" s="19" t="str">
        <f t="shared" si="10"/>
        <v/>
      </c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</row>
    <row r="47" spans="8:36" s="17" customFormat="1" x14ac:dyDescent="0.25">
      <c r="M47" s="19" t="str">
        <f t="shared" si="9"/>
        <v/>
      </c>
      <c r="N47" s="19" t="str">
        <f t="shared" ca="1" si="3"/>
        <v/>
      </c>
      <c r="O47" s="16" t="str">
        <f t="shared" si="15"/>
        <v/>
      </c>
      <c r="P47" s="19" t="str">
        <f t="shared" si="12"/>
        <v/>
      </c>
      <c r="Q47" s="19" t="str">
        <f t="shared" si="13"/>
        <v/>
      </c>
      <c r="R47" s="6"/>
      <c r="S47" s="19" t="str">
        <f t="shared" si="14"/>
        <v/>
      </c>
      <c r="T47" s="19"/>
      <c r="U47" s="19"/>
      <c r="V47" s="19"/>
      <c r="W47" s="19"/>
      <c r="X47" s="19" t="str">
        <f t="shared" si="10"/>
        <v/>
      </c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</row>
    <row r="48" spans="8:36" s="17" customFormat="1" x14ac:dyDescent="0.25">
      <c r="M48" s="19" t="str">
        <f t="shared" si="9"/>
        <v/>
      </c>
      <c r="N48" s="19" t="str">
        <f t="shared" ca="1" si="3"/>
        <v/>
      </c>
      <c r="O48" s="16" t="str">
        <f t="shared" si="15"/>
        <v/>
      </c>
      <c r="P48" s="19" t="str">
        <f t="shared" si="12"/>
        <v/>
      </c>
      <c r="Q48" s="19" t="str">
        <f t="shared" si="13"/>
        <v/>
      </c>
      <c r="R48" s="6"/>
      <c r="S48" s="19" t="str">
        <f t="shared" si="14"/>
        <v/>
      </c>
      <c r="T48" s="19"/>
      <c r="U48" s="19"/>
      <c r="V48" s="19"/>
      <c r="W48" s="19"/>
      <c r="X48" s="19" t="str">
        <f t="shared" si="10"/>
        <v/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</row>
    <row r="49" spans="8:36" s="17" customFormat="1" x14ac:dyDescent="0.25">
      <c r="H49" s="18"/>
      <c r="M49" s="19" t="str">
        <f t="shared" si="9"/>
        <v/>
      </c>
      <c r="N49" s="19" t="str">
        <f t="shared" ca="1" si="3"/>
        <v/>
      </c>
      <c r="O49" s="16" t="str">
        <f>IF(Q49="","",IF(DATEVALUE(M49)&gt;$AM$2,"","x"))</f>
        <v/>
      </c>
      <c r="P49" s="19" t="str">
        <f t="shared" si="12"/>
        <v/>
      </c>
      <c r="Q49" s="19" t="str">
        <f>IF(W49="x","",IF(P49="facture non échue","",RIGHT(P49,1)))</f>
        <v/>
      </c>
      <c r="R49" s="6"/>
      <c r="S49" s="19" t="str">
        <f t="shared" si="14"/>
        <v/>
      </c>
      <c r="T49" s="9"/>
      <c r="U49" s="19"/>
      <c r="V49" s="19"/>
      <c r="W49" s="13"/>
      <c r="X49" s="19" t="str">
        <f t="shared" si="10"/>
        <v/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</row>
    <row r="50" spans="8:36" s="17" customFormat="1" x14ac:dyDescent="0.25">
      <c r="M50" s="19" t="str">
        <f t="shared" si="9"/>
        <v/>
      </c>
      <c r="N50" s="19" t="str">
        <f t="shared" ca="1" si="3"/>
        <v/>
      </c>
      <c r="O50" s="16" t="str">
        <f t="shared" si="15"/>
        <v/>
      </c>
      <c r="P50" s="19" t="str">
        <f t="shared" si="12"/>
        <v/>
      </c>
      <c r="Q50" s="19" t="str">
        <f t="shared" si="13"/>
        <v/>
      </c>
      <c r="R50" s="6"/>
      <c r="S50" s="19" t="str">
        <f t="shared" si="14"/>
        <v/>
      </c>
      <c r="T50" s="9"/>
      <c r="U50" s="19"/>
      <c r="V50" s="19"/>
      <c r="W50" s="19"/>
      <c r="X50" s="19" t="str">
        <f t="shared" si="10"/>
        <v/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8:36" s="17" customFormat="1" x14ac:dyDescent="0.25">
      <c r="M51" s="19" t="str">
        <f t="shared" si="9"/>
        <v/>
      </c>
      <c r="N51" s="19" t="str">
        <f t="shared" ca="1" si="3"/>
        <v/>
      </c>
      <c r="O51" s="16" t="str">
        <f t="shared" si="15"/>
        <v/>
      </c>
      <c r="P51" s="19" t="str">
        <f t="shared" si="12"/>
        <v/>
      </c>
      <c r="Q51" s="19" t="str">
        <f t="shared" si="13"/>
        <v/>
      </c>
      <c r="R51" s="6"/>
      <c r="S51" s="19" t="str">
        <f t="shared" si="14"/>
        <v/>
      </c>
      <c r="T51" s="9"/>
      <c r="U51" s="19"/>
      <c r="V51" s="19"/>
      <c r="W51" s="19"/>
      <c r="X51" s="19" t="str">
        <f t="shared" si="10"/>
        <v/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8:36" s="17" customFormat="1" x14ac:dyDescent="0.25">
      <c r="H52" s="18"/>
      <c r="M52" s="19" t="str">
        <f t="shared" si="9"/>
        <v/>
      </c>
      <c r="N52" s="19" t="str">
        <f t="shared" ca="1" si="3"/>
        <v/>
      </c>
      <c r="O52" s="16" t="str">
        <f t="shared" ref="O52:O53" si="20">IF(Q52="","",IF(DATEVALUE(M52)&gt;$AM$2,"","x"))</f>
        <v/>
      </c>
      <c r="P52" s="19" t="str">
        <f t="shared" si="12"/>
        <v/>
      </c>
      <c r="Q52" s="19" t="str">
        <f t="shared" ref="Q52:Q53" si="21">IF(W52="x","",IF(P52="facture non échue","",RIGHT(P52,1)))</f>
        <v/>
      </c>
      <c r="R52" s="6"/>
      <c r="S52" s="19" t="str">
        <f t="shared" si="14"/>
        <v/>
      </c>
      <c r="T52" s="9"/>
      <c r="U52" s="19"/>
      <c r="V52" s="19"/>
      <c r="W52" s="13"/>
      <c r="X52" s="19" t="str">
        <f t="shared" si="10"/>
        <v/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</row>
    <row r="53" spans="8:36" s="17" customFormat="1" x14ac:dyDescent="0.25">
      <c r="H53" s="18"/>
      <c r="M53" s="19" t="str">
        <f t="shared" si="9"/>
        <v/>
      </c>
      <c r="N53" s="19" t="str">
        <f t="shared" ca="1" si="3"/>
        <v/>
      </c>
      <c r="O53" s="16" t="str">
        <f t="shared" si="20"/>
        <v/>
      </c>
      <c r="P53" s="19" t="str">
        <f t="shared" si="12"/>
        <v/>
      </c>
      <c r="Q53" s="19" t="str">
        <f t="shared" si="21"/>
        <v/>
      </c>
      <c r="R53" s="6"/>
      <c r="S53" s="19" t="str">
        <f t="shared" si="14"/>
        <v/>
      </c>
      <c r="T53" s="9"/>
      <c r="U53" s="19"/>
      <c r="V53" s="19"/>
      <c r="W53" s="13"/>
      <c r="X53" s="19" t="str">
        <f t="shared" si="10"/>
        <v/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</row>
    <row r="54" spans="8:36" s="17" customFormat="1" x14ac:dyDescent="0.25">
      <c r="M54" s="19" t="str">
        <f t="shared" si="9"/>
        <v/>
      </c>
      <c r="N54" s="19" t="str">
        <f t="shared" ca="1" si="3"/>
        <v/>
      </c>
      <c r="O54" s="16" t="str">
        <f t="shared" si="15"/>
        <v/>
      </c>
      <c r="P54" s="19" t="str">
        <f t="shared" si="12"/>
        <v/>
      </c>
      <c r="Q54" s="19" t="str">
        <f t="shared" si="13"/>
        <v/>
      </c>
      <c r="R54" s="6"/>
      <c r="S54" s="19" t="str">
        <f t="shared" si="14"/>
        <v/>
      </c>
      <c r="T54" s="9"/>
      <c r="U54" s="19"/>
      <c r="V54" s="19"/>
      <c r="W54" s="19"/>
      <c r="X54" s="19" t="str">
        <f t="shared" si="10"/>
        <v/>
      </c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8:36" s="17" customFormat="1" x14ac:dyDescent="0.25">
      <c r="M55" s="19" t="str">
        <f t="shared" si="9"/>
        <v/>
      </c>
      <c r="N55" s="19" t="str">
        <f t="shared" ca="1" si="3"/>
        <v/>
      </c>
      <c r="O55" s="16" t="str">
        <f t="shared" si="15"/>
        <v/>
      </c>
      <c r="P55" s="19" t="str">
        <f t="shared" si="12"/>
        <v/>
      </c>
      <c r="Q55" s="19" t="str">
        <f t="shared" si="13"/>
        <v/>
      </c>
      <c r="R55" s="6"/>
      <c r="S55" s="19" t="str">
        <f t="shared" si="14"/>
        <v/>
      </c>
      <c r="T55" s="19"/>
      <c r="U55" s="19"/>
      <c r="V55" s="19"/>
      <c r="W55" s="19"/>
      <c r="X55" s="19" t="str">
        <f t="shared" si="10"/>
        <v/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8:36" s="17" customFormat="1" x14ac:dyDescent="0.25">
      <c r="H56" s="18"/>
      <c r="M56" s="19" t="str">
        <f t="shared" si="9"/>
        <v/>
      </c>
      <c r="N56" s="19" t="str">
        <f t="shared" ca="1" si="3"/>
        <v/>
      </c>
      <c r="O56" s="16" t="str">
        <f t="shared" ref="O56:O61" si="22">IF(Q56="","",IF(DATEVALUE(M56)&gt;$AM$2,"","x"))</f>
        <v/>
      </c>
      <c r="P56" s="19" t="str">
        <f t="shared" si="12"/>
        <v/>
      </c>
      <c r="Q56" s="19" t="str">
        <f t="shared" ref="Q56:Q61" si="23">IF(W56="x","",IF(P56="facture non échue","",RIGHT(P56,1)))</f>
        <v/>
      </c>
      <c r="R56" s="6"/>
      <c r="S56" s="19" t="str">
        <f t="shared" si="14"/>
        <v/>
      </c>
      <c r="T56" s="19"/>
      <c r="U56" s="19"/>
      <c r="V56" s="19"/>
      <c r="W56" s="13"/>
      <c r="X56" s="19" t="str">
        <f t="shared" si="10"/>
        <v/>
      </c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8:36" s="17" customFormat="1" x14ac:dyDescent="0.25">
      <c r="H57" s="18"/>
      <c r="M57" s="19" t="str">
        <f t="shared" si="9"/>
        <v/>
      </c>
      <c r="N57" s="19" t="str">
        <f t="shared" ca="1" si="3"/>
        <v/>
      </c>
      <c r="O57" s="16" t="str">
        <f t="shared" si="22"/>
        <v/>
      </c>
      <c r="P57" s="19" t="str">
        <f t="shared" si="12"/>
        <v/>
      </c>
      <c r="Q57" s="19" t="str">
        <f t="shared" si="23"/>
        <v/>
      </c>
      <c r="R57" s="6"/>
      <c r="S57" s="19" t="str">
        <f t="shared" si="14"/>
        <v/>
      </c>
      <c r="T57" s="19"/>
      <c r="U57" s="19"/>
      <c r="V57" s="19"/>
      <c r="W57" s="13"/>
      <c r="X57" s="19" t="str">
        <f t="shared" si="10"/>
        <v/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8:36" s="17" customFormat="1" x14ac:dyDescent="0.25">
      <c r="H58" s="18"/>
      <c r="M58" s="19" t="str">
        <f t="shared" si="9"/>
        <v/>
      </c>
      <c r="N58" s="19" t="str">
        <f t="shared" ca="1" si="3"/>
        <v/>
      </c>
      <c r="O58" s="16" t="str">
        <f t="shared" si="22"/>
        <v/>
      </c>
      <c r="P58" s="19" t="str">
        <f t="shared" si="12"/>
        <v/>
      </c>
      <c r="Q58" s="19" t="str">
        <f t="shared" si="23"/>
        <v/>
      </c>
      <c r="R58" s="6"/>
      <c r="S58" s="19" t="str">
        <f t="shared" si="14"/>
        <v/>
      </c>
      <c r="T58" s="19"/>
      <c r="U58" s="19"/>
      <c r="V58" s="19"/>
      <c r="W58" s="13"/>
      <c r="X58" s="19" t="str">
        <f t="shared" si="10"/>
        <v/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</row>
    <row r="59" spans="8:36" s="17" customFormat="1" x14ac:dyDescent="0.25">
      <c r="H59" s="18"/>
      <c r="M59" s="19" t="str">
        <f t="shared" si="9"/>
        <v/>
      </c>
      <c r="N59" s="19" t="str">
        <f t="shared" ca="1" si="3"/>
        <v/>
      </c>
      <c r="O59" s="16" t="str">
        <f t="shared" si="22"/>
        <v/>
      </c>
      <c r="P59" s="19" t="str">
        <f t="shared" si="12"/>
        <v/>
      </c>
      <c r="Q59" s="19" t="str">
        <f t="shared" si="23"/>
        <v/>
      </c>
      <c r="R59" s="6"/>
      <c r="S59" s="19" t="str">
        <f t="shared" si="14"/>
        <v/>
      </c>
      <c r="T59" s="19"/>
      <c r="U59" s="19"/>
      <c r="V59" s="19"/>
      <c r="W59" s="13"/>
      <c r="X59" s="19" t="str">
        <f t="shared" si="10"/>
        <v/>
      </c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</row>
    <row r="60" spans="8:36" s="17" customFormat="1" x14ac:dyDescent="0.25">
      <c r="H60" s="18"/>
      <c r="M60" s="19" t="str">
        <f t="shared" si="9"/>
        <v/>
      </c>
      <c r="N60" s="19" t="str">
        <f t="shared" ca="1" si="3"/>
        <v/>
      </c>
      <c r="O60" s="16" t="str">
        <f t="shared" si="22"/>
        <v/>
      </c>
      <c r="P60" s="19" t="str">
        <f t="shared" si="12"/>
        <v/>
      </c>
      <c r="Q60" s="19" t="str">
        <f t="shared" si="23"/>
        <v/>
      </c>
      <c r="R60" s="6"/>
      <c r="S60" s="19" t="str">
        <f t="shared" si="14"/>
        <v/>
      </c>
      <c r="T60" s="19"/>
      <c r="U60" s="19"/>
      <c r="V60" s="19"/>
      <c r="W60" s="13"/>
      <c r="X60" s="19" t="str">
        <f t="shared" si="10"/>
        <v/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</row>
    <row r="61" spans="8:36" s="17" customFormat="1" x14ac:dyDescent="0.25">
      <c r="H61" s="18"/>
      <c r="M61" s="19" t="str">
        <f t="shared" si="9"/>
        <v/>
      </c>
      <c r="N61" s="19" t="str">
        <f t="shared" ca="1" si="3"/>
        <v/>
      </c>
      <c r="O61" s="16" t="str">
        <f t="shared" si="22"/>
        <v/>
      </c>
      <c r="P61" s="19" t="str">
        <f t="shared" si="12"/>
        <v/>
      </c>
      <c r="Q61" s="19" t="str">
        <f t="shared" si="23"/>
        <v/>
      </c>
      <c r="R61" s="6"/>
      <c r="S61" s="19" t="str">
        <f t="shared" si="14"/>
        <v/>
      </c>
      <c r="T61" s="9"/>
      <c r="U61" s="19"/>
      <c r="V61" s="19"/>
      <c r="W61" s="13"/>
      <c r="X61" s="19" t="str">
        <f t="shared" si="10"/>
        <v/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</row>
    <row r="62" spans="8:36" s="17" customFormat="1" x14ac:dyDescent="0.25">
      <c r="M62" s="19" t="str">
        <f t="shared" si="9"/>
        <v/>
      </c>
      <c r="N62" s="19" t="str">
        <f t="shared" ca="1" si="3"/>
        <v/>
      </c>
      <c r="O62" s="16" t="str">
        <f t="shared" si="15"/>
        <v/>
      </c>
      <c r="P62" s="19" t="str">
        <f t="shared" si="12"/>
        <v/>
      </c>
      <c r="Q62" s="19" t="str">
        <f t="shared" si="13"/>
        <v/>
      </c>
      <c r="R62" s="6"/>
      <c r="S62" s="19" t="str">
        <f t="shared" si="14"/>
        <v/>
      </c>
      <c r="T62" s="9"/>
      <c r="U62" s="19"/>
      <c r="V62" s="19"/>
      <c r="W62" s="19"/>
      <c r="X62" s="19" t="str">
        <f t="shared" si="10"/>
        <v/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</row>
    <row r="63" spans="8:36" s="17" customFormat="1" x14ac:dyDescent="0.25">
      <c r="M63" s="19" t="str">
        <f t="shared" si="9"/>
        <v/>
      </c>
      <c r="N63" s="19" t="str">
        <f t="shared" ca="1" si="3"/>
        <v/>
      </c>
      <c r="O63" s="16" t="str">
        <f t="shared" si="15"/>
        <v/>
      </c>
      <c r="P63" s="19" t="str">
        <f t="shared" si="12"/>
        <v/>
      </c>
      <c r="Q63" s="19" t="str">
        <f t="shared" si="13"/>
        <v/>
      </c>
      <c r="R63" s="6"/>
      <c r="S63" s="19" t="str">
        <f t="shared" si="14"/>
        <v/>
      </c>
      <c r="T63" s="9"/>
      <c r="U63" s="19"/>
      <c r="V63" s="19"/>
      <c r="W63" s="19"/>
      <c r="X63" s="19" t="str">
        <f t="shared" si="10"/>
        <v/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</row>
    <row r="64" spans="8:36" s="17" customFormat="1" x14ac:dyDescent="0.25">
      <c r="H64" s="18"/>
      <c r="M64" s="19" t="str">
        <f t="shared" si="9"/>
        <v/>
      </c>
      <c r="N64" s="19" t="str">
        <f t="shared" ca="1" si="3"/>
        <v/>
      </c>
      <c r="O64" s="16" t="str">
        <f t="shared" ref="O64:O65" si="24">IF(Q64="","",IF(DATEVALUE(M64)&gt;$AM$2,"","x"))</f>
        <v/>
      </c>
      <c r="P64" s="19" t="str">
        <f t="shared" si="12"/>
        <v/>
      </c>
      <c r="Q64" s="19" t="str">
        <f t="shared" ref="Q64:Q65" si="25">IF(W64="x","",IF(P64="facture non échue","",RIGHT(P64,1)))</f>
        <v/>
      </c>
      <c r="R64" s="6"/>
      <c r="S64" s="19" t="str">
        <f t="shared" si="14"/>
        <v/>
      </c>
      <c r="T64" s="19"/>
      <c r="U64" s="19"/>
      <c r="V64" s="19"/>
      <c r="W64" s="13"/>
      <c r="X64" s="19" t="str">
        <f t="shared" si="10"/>
        <v/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</row>
    <row r="65" spans="8:36" s="17" customFormat="1" x14ac:dyDescent="0.25">
      <c r="H65" s="18"/>
      <c r="M65" s="19" t="str">
        <f t="shared" si="9"/>
        <v/>
      </c>
      <c r="N65" s="19" t="str">
        <f t="shared" ca="1" si="3"/>
        <v/>
      </c>
      <c r="O65" s="16" t="str">
        <f t="shared" si="24"/>
        <v/>
      </c>
      <c r="P65" s="19" t="str">
        <f t="shared" si="12"/>
        <v/>
      </c>
      <c r="Q65" s="19" t="str">
        <f t="shared" si="25"/>
        <v/>
      </c>
      <c r="R65" s="6"/>
      <c r="S65" s="19" t="str">
        <f t="shared" si="14"/>
        <v/>
      </c>
      <c r="T65" s="19"/>
      <c r="U65" s="19"/>
      <c r="V65" s="19"/>
      <c r="W65" s="13"/>
      <c r="X65" s="19" t="str">
        <f t="shared" si="10"/>
        <v/>
      </c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</row>
    <row r="66" spans="8:36" s="17" customFormat="1" x14ac:dyDescent="0.25">
      <c r="M66" s="19" t="str">
        <f t="shared" si="9"/>
        <v/>
      </c>
      <c r="N66" s="19" t="str">
        <f t="shared" ca="1" si="3"/>
        <v/>
      </c>
      <c r="O66" s="16" t="str">
        <f t="shared" ref="O66:O104" si="26">IF(I66="","",IF(DATEVALUE(M66)&gt;$AM$2,"","x"))</f>
        <v/>
      </c>
      <c r="P66" s="19" t="str">
        <f t="shared" si="12"/>
        <v/>
      </c>
      <c r="Q66" s="19" t="str">
        <f t="shared" si="13"/>
        <v/>
      </c>
      <c r="R66" s="6"/>
      <c r="S66" s="19" t="str">
        <f t="shared" si="14"/>
        <v/>
      </c>
      <c r="T66" s="9"/>
      <c r="U66" s="19"/>
      <c r="V66" s="19"/>
      <c r="W66" s="19"/>
      <c r="X66" s="19" t="str">
        <f t="shared" si="10"/>
        <v/>
      </c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</row>
    <row r="67" spans="8:36" s="17" customFormat="1" x14ac:dyDescent="0.25">
      <c r="M67" s="19" t="str">
        <f t="shared" si="9"/>
        <v/>
      </c>
      <c r="N67" s="19" t="str">
        <f t="shared" ref="N67:N104" ca="1" si="27">IF(M67="","",DATEDIF(M67,TODAY(),"d"))</f>
        <v/>
      </c>
      <c r="O67" s="16" t="str">
        <f t="shared" si="26"/>
        <v/>
      </c>
      <c r="P67" s="19" t="str">
        <f t="shared" ref="P67:P104" si="28">IF(I67="","",IF(N67&gt;40,"relance niveau 6",IF(N67&gt;35,"relance niveau 5",IF(N67&gt;25,"relance niveau 4",IF(N67&gt;20,"relance niveau 3",IF(N67&gt;10,"relance niveau 2",IF(N67&gt;=5,"relance niveau 1","facture non échue")))))))</f>
        <v/>
      </c>
      <c r="Q67" s="19" t="str">
        <f t="shared" si="13"/>
        <v/>
      </c>
      <c r="R67" s="6"/>
      <c r="S67" s="19" t="str">
        <f t="shared" si="14"/>
        <v/>
      </c>
      <c r="T67" s="19"/>
      <c r="U67" s="19"/>
      <c r="V67" s="19"/>
      <c r="W67" s="19"/>
      <c r="X67" s="19" t="str">
        <f t="shared" si="10"/>
        <v/>
      </c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</row>
    <row r="68" spans="8:36" s="17" customFormat="1" ht="15" customHeight="1" x14ac:dyDescent="0.25">
      <c r="H68" s="18"/>
      <c r="M68" s="19" t="str">
        <f t="shared" ref="M68:M104" si="29">RIGHT(I68,10)</f>
        <v/>
      </c>
      <c r="N68" s="19" t="str">
        <f t="shared" ca="1" si="27"/>
        <v/>
      </c>
      <c r="O68" s="16" t="str">
        <f t="shared" ref="O68:O70" si="30">IF(Q68="","",IF(DATEVALUE(M68)&gt;$AM$2,"","x"))</f>
        <v/>
      </c>
      <c r="P68" s="19" t="str">
        <f t="shared" si="28"/>
        <v/>
      </c>
      <c r="Q68" s="19" t="str">
        <f t="shared" ref="Q68:Q70" si="31">IF(W68="x","",IF(P68="facture non échue","",RIGHT(P68,1)))</f>
        <v/>
      </c>
      <c r="R68" s="6"/>
      <c r="S68" s="19" t="str">
        <f t="shared" ref="S68:S70" si="32">IF(R68="relance niveau 1","relance simple par courrier",IF(R68="relance niveau 2","relance téléphonique",IF(R68="relance niveau 3","lettre rar",IF(R68="relance niveau 4","relance téléphonique",IF(R68="relance niveau 5","Mise en demeure LRAR",IF(R68="relance niveau 6","relance téléphonique",IF(R68="promesse de paiement","Contrôler si paiement","")))))))</f>
        <v/>
      </c>
      <c r="T68" s="19"/>
      <c r="U68" s="19"/>
      <c r="V68" s="22"/>
      <c r="W68" s="13"/>
      <c r="X68" s="19" t="str">
        <f t="shared" ref="X68:X131" si="33">IF(AB68="","","oui")</f>
        <v/>
      </c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</row>
    <row r="69" spans="8:36" s="17" customFormat="1" ht="15" customHeight="1" x14ac:dyDescent="0.25">
      <c r="H69" s="18"/>
      <c r="M69" s="19" t="str">
        <f t="shared" si="29"/>
        <v/>
      </c>
      <c r="N69" s="19" t="str">
        <f t="shared" ca="1" si="27"/>
        <v/>
      </c>
      <c r="O69" s="16" t="str">
        <f t="shared" si="30"/>
        <v/>
      </c>
      <c r="P69" s="19" t="str">
        <f t="shared" si="28"/>
        <v/>
      </c>
      <c r="Q69" s="19" t="str">
        <f t="shared" si="31"/>
        <v/>
      </c>
      <c r="R69" s="6"/>
      <c r="S69" s="19" t="str">
        <f t="shared" si="32"/>
        <v/>
      </c>
      <c r="T69" s="9"/>
      <c r="U69" s="19"/>
      <c r="V69" s="22"/>
      <c r="W69" s="13"/>
      <c r="X69" s="19" t="str">
        <f t="shared" si="33"/>
        <v/>
      </c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</row>
    <row r="70" spans="8:36" s="17" customFormat="1" ht="15" customHeight="1" x14ac:dyDescent="0.25">
      <c r="H70" s="18"/>
      <c r="M70" s="19" t="str">
        <f t="shared" si="29"/>
        <v/>
      </c>
      <c r="N70" s="19" t="str">
        <f t="shared" ca="1" si="27"/>
        <v/>
      </c>
      <c r="O70" s="16" t="str">
        <f t="shared" si="30"/>
        <v/>
      </c>
      <c r="P70" s="19" t="str">
        <f t="shared" si="28"/>
        <v/>
      </c>
      <c r="Q70" s="19" t="str">
        <f t="shared" si="31"/>
        <v/>
      </c>
      <c r="R70" s="6"/>
      <c r="S70" s="19" t="str">
        <f t="shared" si="32"/>
        <v/>
      </c>
      <c r="T70" s="19"/>
      <c r="U70" s="19"/>
      <c r="V70" s="22"/>
      <c r="W70" s="13"/>
      <c r="X70" s="19" t="str">
        <f t="shared" si="33"/>
        <v/>
      </c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</row>
    <row r="71" spans="8:36" s="17" customFormat="1" x14ac:dyDescent="0.25">
      <c r="M71" s="19" t="str">
        <f t="shared" si="29"/>
        <v/>
      </c>
      <c r="N71" s="19" t="str">
        <f t="shared" ca="1" si="27"/>
        <v/>
      </c>
      <c r="O71" s="16" t="str">
        <f t="shared" si="26"/>
        <v/>
      </c>
      <c r="P71" s="19" t="str">
        <f t="shared" si="28"/>
        <v/>
      </c>
      <c r="Q71" s="19" t="str">
        <f t="shared" ref="Q71:Q104" si="34">IF(P71="facture non échue","",IF(O71="","",RIGHT(P71,1)))</f>
        <v/>
      </c>
      <c r="R71" s="6"/>
      <c r="S71" s="19" t="str">
        <f t="shared" ref="S71:S104" si="35">IF(R71="relance niveau 1","relance simple par courrier",IF(R71="relance niveau 2","relance téléphonique",IF(R71="relance niveau 3","lettre rar",IF(R71="relance niveau 4","relance téléphonique",IF(R71="relance niveau 5","Mise en demeure LRAR",IF(R71="relance niveau 6","relance téléphonique",IF(R71="promesse de paiement","Contrôler si paiement","")))))))</f>
        <v/>
      </c>
      <c r="T71" s="19"/>
      <c r="U71" s="19"/>
      <c r="V71" s="19"/>
      <c r="W71" s="19"/>
      <c r="X71" s="19" t="str">
        <f t="shared" si="33"/>
        <v/>
      </c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</row>
    <row r="72" spans="8:36" s="17" customFormat="1" x14ac:dyDescent="0.25">
      <c r="M72" s="19" t="str">
        <f t="shared" si="29"/>
        <v/>
      </c>
      <c r="N72" s="19" t="str">
        <f t="shared" ca="1" si="27"/>
        <v/>
      </c>
      <c r="O72" s="16" t="str">
        <f t="shared" si="26"/>
        <v/>
      </c>
      <c r="P72" s="19" t="str">
        <f t="shared" si="28"/>
        <v/>
      </c>
      <c r="Q72" s="19" t="str">
        <f t="shared" si="34"/>
        <v/>
      </c>
      <c r="R72" s="6"/>
      <c r="S72" s="19" t="str">
        <f t="shared" si="35"/>
        <v/>
      </c>
      <c r="T72" s="19"/>
      <c r="U72" s="19"/>
      <c r="V72" s="19"/>
      <c r="W72" s="19"/>
      <c r="X72" s="19" t="str">
        <f t="shared" si="33"/>
        <v/>
      </c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</row>
    <row r="73" spans="8:36" s="17" customFormat="1" x14ac:dyDescent="0.25">
      <c r="H73" s="18"/>
      <c r="M73" s="19" t="str">
        <f t="shared" si="29"/>
        <v/>
      </c>
      <c r="N73" s="19" t="str">
        <f t="shared" ca="1" si="27"/>
        <v/>
      </c>
      <c r="O73" s="16" t="str">
        <f t="shared" si="26"/>
        <v/>
      </c>
      <c r="P73" s="19" t="str">
        <f t="shared" si="28"/>
        <v/>
      </c>
      <c r="Q73" s="19" t="str">
        <f t="shared" si="34"/>
        <v/>
      </c>
      <c r="R73" s="6"/>
      <c r="S73" s="19" t="str">
        <f t="shared" si="35"/>
        <v/>
      </c>
      <c r="T73" s="19"/>
      <c r="U73" s="19"/>
      <c r="V73" s="19"/>
      <c r="W73" s="19"/>
      <c r="X73" s="19" t="str">
        <f t="shared" si="33"/>
        <v/>
      </c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</row>
    <row r="74" spans="8:36" s="17" customFormat="1" x14ac:dyDescent="0.25">
      <c r="H74" s="18"/>
      <c r="M74" s="19" t="str">
        <f t="shared" si="29"/>
        <v/>
      </c>
      <c r="N74" s="19" t="str">
        <f t="shared" ca="1" si="27"/>
        <v/>
      </c>
      <c r="O74" s="16" t="str">
        <f t="shared" si="26"/>
        <v/>
      </c>
      <c r="P74" s="19" t="str">
        <f t="shared" si="28"/>
        <v/>
      </c>
      <c r="Q74" s="19" t="str">
        <f t="shared" si="34"/>
        <v/>
      </c>
      <c r="R74" s="6"/>
      <c r="S74" s="19" t="str">
        <f t="shared" si="35"/>
        <v/>
      </c>
      <c r="T74" s="19"/>
      <c r="U74" s="19"/>
      <c r="V74" s="19"/>
      <c r="W74" s="19"/>
      <c r="X74" s="19" t="str">
        <f t="shared" si="33"/>
        <v/>
      </c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</row>
    <row r="75" spans="8:36" s="17" customFormat="1" x14ac:dyDescent="0.25">
      <c r="M75" s="19" t="str">
        <f t="shared" si="29"/>
        <v/>
      </c>
      <c r="N75" s="19" t="str">
        <f t="shared" ca="1" si="27"/>
        <v/>
      </c>
      <c r="O75" s="16" t="str">
        <f t="shared" si="26"/>
        <v/>
      </c>
      <c r="P75" s="19" t="str">
        <f t="shared" si="28"/>
        <v/>
      </c>
      <c r="Q75" s="19" t="str">
        <f t="shared" si="34"/>
        <v/>
      </c>
      <c r="R75" s="6"/>
      <c r="S75" s="19" t="str">
        <f t="shared" si="35"/>
        <v/>
      </c>
      <c r="T75" s="19"/>
      <c r="U75" s="19"/>
      <c r="V75" s="19"/>
      <c r="W75" s="15"/>
      <c r="X75" s="19" t="str">
        <f t="shared" si="33"/>
        <v/>
      </c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</row>
    <row r="76" spans="8:36" s="17" customFormat="1" x14ac:dyDescent="0.25">
      <c r="M76" s="19" t="str">
        <f t="shared" si="29"/>
        <v/>
      </c>
      <c r="N76" s="19" t="str">
        <f t="shared" ca="1" si="27"/>
        <v/>
      </c>
      <c r="O76" s="16" t="str">
        <f t="shared" si="26"/>
        <v/>
      </c>
      <c r="P76" s="19" t="str">
        <f t="shared" si="28"/>
        <v/>
      </c>
      <c r="Q76" s="19" t="str">
        <f t="shared" si="34"/>
        <v/>
      </c>
      <c r="R76" s="6"/>
      <c r="S76" s="19" t="str">
        <f t="shared" si="35"/>
        <v/>
      </c>
      <c r="T76" s="19"/>
      <c r="U76" s="19"/>
      <c r="V76" s="19"/>
      <c r="W76" s="15"/>
      <c r="X76" s="19" t="str">
        <f t="shared" si="33"/>
        <v/>
      </c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</row>
    <row r="77" spans="8:36" s="17" customFormat="1" x14ac:dyDescent="0.25">
      <c r="H77" s="18"/>
      <c r="M77" s="19" t="str">
        <f t="shared" si="29"/>
        <v/>
      </c>
      <c r="N77" s="19" t="str">
        <f t="shared" ca="1" si="27"/>
        <v/>
      </c>
      <c r="O77" s="16" t="str">
        <f>IF(Q77="","",IF(DATEVALUE(M77)&gt;$AM$2,"","x"))</f>
        <v/>
      </c>
      <c r="P77" s="19" t="str">
        <f t="shared" si="28"/>
        <v/>
      </c>
      <c r="Q77" s="19" t="str">
        <f>IF(W77="x","",IF(P77="facture non échue","",RIGHT(P77,1)))</f>
        <v/>
      </c>
      <c r="R77" s="6"/>
      <c r="S77" s="19" t="str">
        <f t="shared" si="35"/>
        <v/>
      </c>
      <c r="T77" s="19"/>
      <c r="U77" s="19"/>
      <c r="V77" s="19"/>
      <c r="W77" s="13"/>
      <c r="X77" s="19" t="str">
        <f t="shared" si="33"/>
        <v/>
      </c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</row>
    <row r="78" spans="8:36" s="17" customFormat="1" x14ac:dyDescent="0.25">
      <c r="M78" s="19" t="str">
        <f t="shared" si="29"/>
        <v/>
      </c>
      <c r="N78" s="19" t="str">
        <f t="shared" ca="1" si="27"/>
        <v/>
      </c>
      <c r="O78" s="16" t="str">
        <f t="shared" si="26"/>
        <v/>
      </c>
      <c r="P78" s="19" t="str">
        <f t="shared" si="28"/>
        <v/>
      </c>
      <c r="Q78" s="19" t="str">
        <f t="shared" si="34"/>
        <v/>
      </c>
      <c r="R78" s="6"/>
      <c r="S78" s="19" t="str">
        <f t="shared" si="35"/>
        <v/>
      </c>
      <c r="T78" s="19"/>
      <c r="U78" s="19"/>
      <c r="V78" s="19"/>
      <c r="W78" s="15"/>
      <c r="X78" s="19" t="str">
        <f t="shared" si="33"/>
        <v/>
      </c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</row>
    <row r="79" spans="8:36" s="17" customFormat="1" x14ac:dyDescent="0.25">
      <c r="M79" s="19" t="str">
        <f t="shared" si="29"/>
        <v/>
      </c>
      <c r="N79" s="19" t="str">
        <f t="shared" ca="1" si="27"/>
        <v/>
      </c>
      <c r="O79" s="16" t="str">
        <f t="shared" si="26"/>
        <v/>
      </c>
      <c r="P79" s="19" t="str">
        <f t="shared" si="28"/>
        <v/>
      </c>
      <c r="Q79" s="19" t="str">
        <f t="shared" si="34"/>
        <v/>
      </c>
      <c r="R79" s="6"/>
      <c r="S79" s="19" t="str">
        <f t="shared" si="35"/>
        <v/>
      </c>
      <c r="T79" s="9"/>
      <c r="U79" s="19"/>
      <c r="V79" s="19"/>
      <c r="W79" s="19"/>
      <c r="X79" s="19" t="str">
        <f t="shared" si="33"/>
        <v/>
      </c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</row>
    <row r="80" spans="8:36" s="17" customFormat="1" ht="15" customHeight="1" x14ac:dyDescent="0.25">
      <c r="H80" s="18"/>
      <c r="M80" s="19" t="str">
        <f t="shared" si="29"/>
        <v/>
      </c>
      <c r="N80" s="19" t="str">
        <f t="shared" ca="1" si="27"/>
        <v/>
      </c>
      <c r="O80" s="16" t="str">
        <f>IF(Q80="","",IF(DATEVALUE(M80)&gt;$AM$2,"","x"))</f>
        <v/>
      </c>
      <c r="P80" s="19" t="str">
        <f t="shared" si="28"/>
        <v/>
      </c>
      <c r="Q80" s="19" t="str">
        <f>IF(W80="x","",IF(P80="facture non échue","",RIGHT(P80,1)))</f>
        <v/>
      </c>
      <c r="R80" s="6"/>
      <c r="S80" s="19" t="str">
        <f t="shared" si="35"/>
        <v/>
      </c>
      <c r="T80" s="9"/>
      <c r="U80" s="19"/>
      <c r="V80" s="22"/>
      <c r="W80" s="13"/>
      <c r="X80" s="19" t="str">
        <f t="shared" si="33"/>
        <v/>
      </c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</row>
    <row r="81" spans="8:36" s="17" customFormat="1" x14ac:dyDescent="0.25">
      <c r="M81" s="19" t="str">
        <f t="shared" si="29"/>
        <v/>
      </c>
      <c r="N81" s="19" t="str">
        <f t="shared" ca="1" si="27"/>
        <v/>
      </c>
      <c r="O81" s="16" t="str">
        <f t="shared" si="26"/>
        <v/>
      </c>
      <c r="P81" s="19" t="str">
        <f t="shared" si="28"/>
        <v/>
      </c>
      <c r="Q81" s="19" t="str">
        <f t="shared" si="34"/>
        <v/>
      </c>
      <c r="R81" s="6"/>
      <c r="S81" s="19" t="str">
        <f t="shared" si="35"/>
        <v/>
      </c>
      <c r="T81" s="9"/>
      <c r="U81" s="19"/>
      <c r="V81" s="19"/>
      <c r="W81" s="19"/>
      <c r="X81" s="19" t="str">
        <f t="shared" si="33"/>
        <v/>
      </c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</row>
    <row r="82" spans="8:36" s="17" customFormat="1" x14ac:dyDescent="0.25">
      <c r="M82" s="19" t="str">
        <f t="shared" si="29"/>
        <v/>
      </c>
      <c r="N82" s="19" t="str">
        <f t="shared" ca="1" si="27"/>
        <v/>
      </c>
      <c r="O82" s="16" t="str">
        <f t="shared" si="26"/>
        <v/>
      </c>
      <c r="P82" s="19" t="str">
        <f t="shared" si="28"/>
        <v/>
      </c>
      <c r="Q82" s="19" t="str">
        <f t="shared" si="34"/>
        <v/>
      </c>
      <c r="R82" s="6"/>
      <c r="S82" s="19" t="str">
        <f t="shared" si="35"/>
        <v/>
      </c>
      <c r="T82" s="9"/>
      <c r="U82" s="19"/>
      <c r="V82" s="19"/>
      <c r="W82" s="19"/>
      <c r="X82" s="19" t="str">
        <f t="shared" si="33"/>
        <v/>
      </c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</row>
    <row r="83" spans="8:36" s="17" customFormat="1" x14ac:dyDescent="0.25">
      <c r="H83" s="18"/>
      <c r="M83" s="19" t="str">
        <f t="shared" si="29"/>
        <v/>
      </c>
      <c r="N83" s="19" t="str">
        <f t="shared" ca="1" si="27"/>
        <v/>
      </c>
      <c r="O83" s="16" t="str">
        <f t="shared" ref="O83:O88" si="36">IF(Q83="","",IF(DATEVALUE(M83)&gt;$AM$2,"","x"))</f>
        <v/>
      </c>
      <c r="P83" s="19" t="str">
        <f t="shared" si="28"/>
        <v/>
      </c>
      <c r="Q83" s="19" t="str">
        <f t="shared" ref="Q83:Q88" si="37">IF(W83="x","",IF(P83="facture non échue","",RIGHT(P83,1)))</f>
        <v/>
      </c>
      <c r="R83" s="6"/>
      <c r="S83" s="19" t="str">
        <f t="shared" si="35"/>
        <v/>
      </c>
      <c r="T83" s="19"/>
      <c r="U83" s="19"/>
      <c r="V83" s="19"/>
      <c r="W83" s="13"/>
      <c r="X83" s="19" t="str">
        <f t="shared" si="33"/>
        <v/>
      </c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</row>
    <row r="84" spans="8:36" s="17" customFormat="1" x14ac:dyDescent="0.25">
      <c r="H84" s="18"/>
      <c r="M84" s="19" t="str">
        <f t="shared" si="29"/>
        <v/>
      </c>
      <c r="N84" s="19" t="str">
        <f t="shared" ca="1" si="27"/>
        <v/>
      </c>
      <c r="O84" s="16" t="str">
        <f t="shared" si="36"/>
        <v/>
      </c>
      <c r="P84" s="19" t="str">
        <f t="shared" si="28"/>
        <v/>
      </c>
      <c r="Q84" s="19" t="str">
        <f t="shared" si="37"/>
        <v/>
      </c>
      <c r="R84" s="6"/>
      <c r="S84" s="19" t="str">
        <f t="shared" si="35"/>
        <v/>
      </c>
      <c r="T84" s="19"/>
      <c r="U84" s="19"/>
      <c r="V84" s="19"/>
      <c r="W84" s="13"/>
      <c r="X84" s="19" t="str">
        <f t="shared" si="33"/>
        <v/>
      </c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</row>
    <row r="85" spans="8:36" s="17" customFormat="1" x14ac:dyDescent="0.25">
      <c r="H85" s="18"/>
      <c r="M85" s="19" t="str">
        <f t="shared" si="29"/>
        <v/>
      </c>
      <c r="N85" s="19" t="str">
        <f t="shared" ca="1" si="27"/>
        <v/>
      </c>
      <c r="O85" s="16" t="str">
        <f t="shared" si="36"/>
        <v/>
      </c>
      <c r="P85" s="19" t="str">
        <f t="shared" si="28"/>
        <v/>
      </c>
      <c r="Q85" s="19" t="str">
        <f t="shared" si="37"/>
        <v/>
      </c>
      <c r="R85" s="6"/>
      <c r="S85" s="19" t="str">
        <f t="shared" si="35"/>
        <v/>
      </c>
      <c r="T85" s="19"/>
      <c r="U85" s="19"/>
      <c r="V85" s="19"/>
      <c r="W85" s="13"/>
      <c r="X85" s="19" t="str">
        <f t="shared" si="33"/>
        <v/>
      </c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</row>
    <row r="86" spans="8:36" s="17" customFormat="1" x14ac:dyDescent="0.25">
      <c r="H86" s="18"/>
      <c r="M86" s="19" t="str">
        <f t="shared" si="29"/>
        <v/>
      </c>
      <c r="N86" s="19" t="str">
        <f t="shared" ca="1" si="27"/>
        <v/>
      </c>
      <c r="O86" s="16" t="str">
        <f t="shared" si="36"/>
        <v/>
      </c>
      <c r="P86" s="19" t="str">
        <f t="shared" si="28"/>
        <v/>
      </c>
      <c r="Q86" s="19" t="str">
        <f t="shared" si="37"/>
        <v/>
      </c>
      <c r="R86" s="6"/>
      <c r="S86" s="19" t="str">
        <f t="shared" si="35"/>
        <v/>
      </c>
      <c r="T86" s="19"/>
      <c r="U86" s="19"/>
      <c r="V86" s="19"/>
      <c r="W86" s="13"/>
      <c r="X86" s="19" t="str">
        <f t="shared" si="33"/>
        <v/>
      </c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</row>
    <row r="87" spans="8:36" s="17" customFormat="1" x14ac:dyDescent="0.25">
      <c r="H87" s="18"/>
      <c r="M87" s="19" t="str">
        <f t="shared" si="29"/>
        <v/>
      </c>
      <c r="N87" s="19" t="str">
        <f t="shared" ca="1" si="27"/>
        <v/>
      </c>
      <c r="O87" s="16" t="str">
        <f t="shared" si="36"/>
        <v/>
      </c>
      <c r="P87" s="19" t="str">
        <f t="shared" si="28"/>
        <v/>
      </c>
      <c r="Q87" s="19" t="str">
        <f t="shared" si="37"/>
        <v/>
      </c>
      <c r="R87" s="6"/>
      <c r="S87" s="19" t="str">
        <f t="shared" si="35"/>
        <v/>
      </c>
      <c r="T87" s="9"/>
      <c r="U87" s="19"/>
      <c r="V87" s="19"/>
      <c r="W87" s="13"/>
      <c r="X87" s="19" t="str">
        <f t="shared" si="33"/>
        <v/>
      </c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</row>
    <row r="88" spans="8:36" s="17" customFormat="1" x14ac:dyDescent="0.25">
      <c r="H88" s="18"/>
      <c r="M88" s="19" t="str">
        <f t="shared" si="29"/>
        <v/>
      </c>
      <c r="N88" s="19" t="str">
        <f t="shared" ca="1" si="27"/>
        <v/>
      </c>
      <c r="O88" s="16" t="str">
        <f t="shared" si="36"/>
        <v/>
      </c>
      <c r="P88" s="19" t="str">
        <f t="shared" si="28"/>
        <v/>
      </c>
      <c r="Q88" s="19" t="str">
        <f t="shared" si="37"/>
        <v/>
      </c>
      <c r="R88" s="6"/>
      <c r="S88" s="19" t="str">
        <f t="shared" si="35"/>
        <v/>
      </c>
      <c r="T88" s="19"/>
      <c r="U88" s="19"/>
      <c r="V88" s="19"/>
      <c r="W88" s="13"/>
      <c r="X88" s="19" t="str">
        <f t="shared" si="33"/>
        <v/>
      </c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</row>
    <row r="89" spans="8:36" s="17" customFormat="1" x14ac:dyDescent="0.25">
      <c r="M89" s="19" t="str">
        <f t="shared" si="29"/>
        <v/>
      </c>
      <c r="N89" s="19" t="str">
        <f t="shared" ca="1" si="27"/>
        <v/>
      </c>
      <c r="O89" s="16" t="str">
        <f t="shared" si="26"/>
        <v/>
      </c>
      <c r="P89" s="19" t="str">
        <f t="shared" si="28"/>
        <v/>
      </c>
      <c r="Q89" s="19" t="str">
        <f t="shared" si="34"/>
        <v/>
      </c>
      <c r="R89" s="6"/>
      <c r="S89" s="19" t="str">
        <f t="shared" si="35"/>
        <v/>
      </c>
      <c r="T89" s="19"/>
      <c r="U89" s="19"/>
      <c r="V89" s="19"/>
      <c r="W89" s="19"/>
      <c r="X89" s="19" t="str">
        <f t="shared" si="33"/>
        <v/>
      </c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</row>
    <row r="90" spans="8:36" s="17" customFormat="1" x14ac:dyDescent="0.25">
      <c r="M90" s="19" t="str">
        <f t="shared" si="29"/>
        <v/>
      </c>
      <c r="N90" s="19" t="str">
        <f t="shared" ca="1" si="27"/>
        <v/>
      </c>
      <c r="O90" s="16" t="str">
        <f t="shared" si="26"/>
        <v/>
      </c>
      <c r="P90" s="19" t="str">
        <f t="shared" si="28"/>
        <v/>
      </c>
      <c r="Q90" s="19" t="str">
        <f t="shared" si="34"/>
        <v/>
      </c>
      <c r="R90" s="6"/>
      <c r="S90" s="19" t="str">
        <f t="shared" si="35"/>
        <v/>
      </c>
      <c r="T90" s="9"/>
      <c r="U90" s="19"/>
      <c r="V90" s="19"/>
      <c r="W90" s="19"/>
      <c r="X90" s="19" t="str">
        <f t="shared" si="33"/>
        <v/>
      </c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</row>
    <row r="91" spans="8:36" s="17" customFormat="1" x14ac:dyDescent="0.25">
      <c r="H91" s="18"/>
      <c r="M91" s="19" t="str">
        <f t="shared" si="29"/>
        <v/>
      </c>
      <c r="N91" s="19" t="str">
        <f t="shared" ca="1" si="27"/>
        <v/>
      </c>
      <c r="O91" s="16" t="str">
        <f>IF(Q91="","",IF(DATEVALUE(M91)&gt;$AM$2,"","x"))</f>
        <v/>
      </c>
      <c r="P91" s="19" t="str">
        <f t="shared" si="28"/>
        <v/>
      </c>
      <c r="Q91" s="19" t="str">
        <f>IF(W91="x","",IF(P91="facture non échue","",RIGHT(P91,1)))</f>
        <v/>
      </c>
      <c r="R91" s="6"/>
      <c r="S91" s="19" t="str">
        <f t="shared" si="35"/>
        <v/>
      </c>
      <c r="T91" s="9"/>
      <c r="U91" s="19"/>
      <c r="V91" s="19"/>
      <c r="W91" s="19"/>
      <c r="X91" s="19" t="str">
        <f t="shared" si="33"/>
        <v/>
      </c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</row>
    <row r="92" spans="8:36" s="17" customFormat="1" x14ac:dyDescent="0.25">
      <c r="M92" s="19" t="str">
        <f t="shared" si="29"/>
        <v/>
      </c>
      <c r="N92" s="19" t="str">
        <f t="shared" ca="1" si="27"/>
        <v/>
      </c>
      <c r="O92" s="16" t="str">
        <f t="shared" si="26"/>
        <v/>
      </c>
      <c r="P92" s="19" t="str">
        <f t="shared" si="28"/>
        <v/>
      </c>
      <c r="Q92" s="19" t="str">
        <f t="shared" si="34"/>
        <v/>
      </c>
      <c r="R92" s="6"/>
      <c r="S92" s="19" t="str">
        <f t="shared" si="35"/>
        <v/>
      </c>
      <c r="T92" s="9"/>
      <c r="U92" s="19"/>
      <c r="V92" s="19"/>
      <c r="W92" s="19"/>
      <c r="X92" s="19" t="str">
        <f t="shared" si="33"/>
        <v/>
      </c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</row>
    <row r="93" spans="8:36" s="17" customFormat="1" x14ac:dyDescent="0.25">
      <c r="M93" s="19" t="str">
        <f t="shared" si="29"/>
        <v/>
      </c>
      <c r="N93" s="19" t="str">
        <f t="shared" ca="1" si="27"/>
        <v/>
      </c>
      <c r="O93" s="16" t="str">
        <f t="shared" si="26"/>
        <v/>
      </c>
      <c r="P93" s="19" t="str">
        <f t="shared" si="28"/>
        <v/>
      </c>
      <c r="Q93" s="19" t="str">
        <f t="shared" si="34"/>
        <v/>
      </c>
      <c r="R93" s="6"/>
      <c r="S93" s="19" t="str">
        <f t="shared" si="35"/>
        <v/>
      </c>
      <c r="T93" s="9"/>
      <c r="U93" s="19"/>
      <c r="V93" s="19"/>
      <c r="W93" s="19"/>
      <c r="X93" s="19" t="str">
        <f t="shared" si="33"/>
        <v/>
      </c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</row>
    <row r="94" spans="8:36" s="17" customFormat="1" x14ac:dyDescent="0.25">
      <c r="H94" s="18"/>
      <c r="M94" s="19" t="str">
        <f t="shared" si="29"/>
        <v/>
      </c>
      <c r="N94" s="19" t="str">
        <f t="shared" ca="1" si="27"/>
        <v/>
      </c>
      <c r="O94" s="16" t="str">
        <f t="shared" ref="O94:O97" si="38">IF(Q94="","",IF(DATEVALUE(M94)&gt;$AM$2,"","x"))</f>
        <v/>
      </c>
      <c r="P94" s="19" t="str">
        <f t="shared" si="28"/>
        <v/>
      </c>
      <c r="Q94" s="19" t="str">
        <f t="shared" ref="Q94:Q97" si="39">IF(W94="x","",IF(P94="facture non échue","",RIGHT(P94,1)))</f>
        <v/>
      </c>
      <c r="R94" s="6"/>
      <c r="S94" s="19" t="str">
        <f t="shared" si="35"/>
        <v/>
      </c>
      <c r="T94" s="19"/>
      <c r="U94" s="19"/>
      <c r="V94" s="19"/>
      <c r="W94" s="19"/>
      <c r="X94" s="19" t="str">
        <f t="shared" si="33"/>
        <v/>
      </c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</row>
    <row r="95" spans="8:36" s="17" customFormat="1" x14ac:dyDescent="0.25">
      <c r="H95" s="18"/>
      <c r="M95" s="19" t="str">
        <f t="shared" si="29"/>
        <v/>
      </c>
      <c r="N95" s="19" t="str">
        <f t="shared" ca="1" si="27"/>
        <v/>
      </c>
      <c r="O95" s="16" t="str">
        <f t="shared" si="38"/>
        <v/>
      </c>
      <c r="P95" s="19" t="str">
        <f t="shared" si="28"/>
        <v/>
      </c>
      <c r="Q95" s="19" t="str">
        <f t="shared" si="39"/>
        <v/>
      </c>
      <c r="R95" s="6"/>
      <c r="S95" s="19" t="str">
        <f t="shared" si="35"/>
        <v/>
      </c>
      <c r="T95" s="19"/>
      <c r="U95" s="19"/>
      <c r="V95" s="19"/>
      <c r="W95" s="19"/>
      <c r="X95" s="19" t="str">
        <f t="shared" si="33"/>
        <v/>
      </c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</row>
    <row r="96" spans="8:36" s="17" customFormat="1" x14ac:dyDescent="0.25">
      <c r="H96" s="18"/>
      <c r="M96" s="19" t="str">
        <f t="shared" si="29"/>
        <v/>
      </c>
      <c r="N96" s="19" t="str">
        <f t="shared" ca="1" si="27"/>
        <v/>
      </c>
      <c r="O96" s="16" t="str">
        <f t="shared" si="38"/>
        <v/>
      </c>
      <c r="P96" s="19" t="str">
        <f t="shared" si="28"/>
        <v/>
      </c>
      <c r="Q96" s="19" t="str">
        <f t="shared" si="39"/>
        <v/>
      </c>
      <c r="R96" s="6"/>
      <c r="S96" s="19" t="str">
        <f t="shared" si="35"/>
        <v/>
      </c>
      <c r="T96" s="9"/>
      <c r="U96" s="19"/>
      <c r="V96" s="19"/>
      <c r="W96" s="19"/>
      <c r="X96" s="19" t="str">
        <f t="shared" si="33"/>
        <v/>
      </c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</row>
    <row r="97" spans="8:36" s="17" customFormat="1" x14ac:dyDescent="0.25">
      <c r="H97" s="18"/>
      <c r="M97" s="19" t="str">
        <f t="shared" si="29"/>
        <v/>
      </c>
      <c r="N97" s="19" t="str">
        <f t="shared" ca="1" si="27"/>
        <v/>
      </c>
      <c r="O97" s="16" t="str">
        <f t="shared" si="38"/>
        <v/>
      </c>
      <c r="P97" s="19" t="str">
        <f t="shared" si="28"/>
        <v/>
      </c>
      <c r="Q97" s="19" t="str">
        <f t="shared" si="39"/>
        <v/>
      </c>
      <c r="R97" s="6"/>
      <c r="S97" s="19" t="str">
        <f t="shared" si="35"/>
        <v/>
      </c>
      <c r="T97" s="19"/>
      <c r="U97" s="19"/>
      <c r="V97" s="19"/>
      <c r="W97" s="19"/>
      <c r="X97" s="19" t="str">
        <f t="shared" si="33"/>
        <v/>
      </c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</row>
    <row r="98" spans="8:36" s="17" customFormat="1" x14ac:dyDescent="0.25">
      <c r="H98" s="18"/>
      <c r="M98" s="19" t="str">
        <f t="shared" si="29"/>
        <v/>
      </c>
      <c r="N98" s="19" t="str">
        <f t="shared" ca="1" si="27"/>
        <v/>
      </c>
      <c r="O98" s="16" t="str">
        <f t="shared" si="26"/>
        <v/>
      </c>
      <c r="P98" s="19" t="str">
        <f t="shared" si="28"/>
        <v/>
      </c>
      <c r="Q98" s="19" t="str">
        <f t="shared" si="34"/>
        <v/>
      </c>
      <c r="R98" s="6"/>
      <c r="S98" s="19" t="str">
        <f t="shared" si="35"/>
        <v/>
      </c>
      <c r="T98" s="19"/>
      <c r="U98" s="19"/>
      <c r="V98" s="19"/>
      <c r="W98" s="19"/>
      <c r="X98" s="19" t="str">
        <f t="shared" si="33"/>
        <v/>
      </c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</row>
    <row r="99" spans="8:36" s="17" customFormat="1" x14ac:dyDescent="0.25">
      <c r="M99" s="19" t="str">
        <f t="shared" si="29"/>
        <v/>
      </c>
      <c r="N99" s="19" t="str">
        <f t="shared" ca="1" si="27"/>
        <v/>
      </c>
      <c r="O99" s="16" t="str">
        <f t="shared" si="26"/>
        <v/>
      </c>
      <c r="P99" s="19" t="str">
        <f t="shared" si="28"/>
        <v/>
      </c>
      <c r="Q99" s="19" t="str">
        <f t="shared" si="34"/>
        <v/>
      </c>
      <c r="R99" s="6"/>
      <c r="S99" s="19" t="str">
        <f t="shared" si="35"/>
        <v/>
      </c>
      <c r="T99" s="19"/>
      <c r="U99" s="19"/>
      <c r="V99" s="19"/>
      <c r="W99" s="19"/>
      <c r="X99" s="19" t="str">
        <f t="shared" si="33"/>
        <v/>
      </c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</row>
    <row r="100" spans="8:36" s="17" customFormat="1" x14ac:dyDescent="0.25">
      <c r="M100" s="19" t="str">
        <f t="shared" si="29"/>
        <v/>
      </c>
      <c r="N100" s="19" t="str">
        <f t="shared" ca="1" si="27"/>
        <v/>
      </c>
      <c r="O100" s="16" t="str">
        <f t="shared" si="26"/>
        <v/>
      </c>
      <c r="P100" s="19" t="str">
        <f t="shared" si="28"/>
        <v/>
      </c>
      <c r="Q100" s="19" t="str">
        <f t="shared" si="34"/>
        <v/>
      </c>
      <c r="R100" s="6"/>
      <c r="S100" s="19" t="str">
        <f t="shared" si="35"/>
        <v/>
      </c>
      <c r="T100" s="19"/>
      <c r="U100" s="19"/>
      <c r="V100" s="19"/>
      <c r="W100" s="19"/>
      <c r="X100" s="19" t="str">
        <f t="shared" si="33"/>
        <v/>
      </c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</row>
    <row r="101" spans="8:36" s="17" customFormat="1" x14ac:dyDescent="0.25">
      <c r="H101" s="18"/>
      <c r="M101" s="19" t="str">
        <f t="shared" si="29"/>
        <v/>
      </c>
      <c r="N101" s="19" t="str">
        <f t="shared" ca="1" si="27"/>
        <v/>
      </c>
      <c r="O101" s="16" t="str">
        <f>IF(Q101="","",IF(DATEVALUE(M101)&gt;$AM$2,"","x"))</f>
        <v/>
      </c>
      <c r="P101" s="19" t="str">
        <f t="shared" si="28"/>
        <v/>
      </c>
      <c r="Q101" s="19" t="str">
        <f>IF(W101="x","",IF(P101="facture non échue","",RIGHT(P101,1)))</f>
        <v/>
      </c>
      <c r="R101" s="6"/>
      <c r="S101" s="19" t="str">
        <f t="shared" si="35"/>
        <v/>
      </c>
      <c r="T101" s="19"/>
      <c r="U101" s="19"/>
      <c r="V101" s="19"/>
      <c r="W101" s="19"/>
      <c r="X101" s="19" t="str">
        <f t="shared" si="33"/>
        <v/>
      </c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</row>
    <row r="102" spans="8:36" s="17" customFormat="1" x14ac:dyDescent="0.25">
      <c r="M102" s="19" t="str">
        <f t="shared" si="29"/>
        <v/>
      </c>
      <c r="N102" s="19" t="str">
        <f t="shared" ca="1" si="27"/>
        <v/>
      </c>
      <c r="O102" s="16" t="str">
        <f t="shared" si="26"/>
        <v/>
      </c>
      <c r="P102" s="19" t="str">
        <f t="shared" si="28"/>
        <v/>
      </c>
      <c r="Q102" s="19" t="str">
        <f t="shared" si="34"/>
        <v/>
      </c>
      <c r="R102" s="6"/>
      <c r="S102" s="19" t="str">
        <f t="shared" si="35"/>
        <v/>
      </c>
      <c r="T102" s="19"/>
      <c r="U102" s="19"/>
      <c r="V102" s="19"/>
      <c r="W102" s="19"/>
      <c r="X102" s="19" t="str">
        <f t="shared" si="33"/>
        <v/>
      </c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</row>
    <row r="103" spans="8:36" s="17" customFormat="1" x14ac:dyDescent="0.25">
      <c r="M103" s="19" t="str">
        <f t="shared" si="29"/>
        <v/>
      </c>
      <c r="N103" s="19" t="str">
        <f t="shared" ca="1" si="27"/>
        <v/>
      </c>
      <c r="O103" s="16" t="str">
        <f t="shared" si="26"/>
        <v/>
      </c>
      <c r="P103" s="19" t="str">
        <f t="shared" si="28"/>
        <v/>
      </c>
      <c r="Q103" s="19" t="str">
        <f t="shared" si="34"/>
        <v/>
      </c>
      <c r="R103" s="6"/>
      <c r="S103" s="19" t="str">
        <f t="shared" si="35"/>
        <v/>
      </c>
      <c r="T103" s="19"/>
      <c r="U103" s="19"/>
      <c r="V103" s="19"/>
      <c r="W103" s="19"/>
      <c r="X103" s="19" t="str">
        <f t="shared" si="33"/>
        <v/>
      </c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</row>
    <row r="104" spans="8:36" s="17" customFormat="1" x14ac:dyDescent="0.25">
      <c r="M104" s="19" t="str">
        <f t="shared" si="29"/>
        <v/>
      </c>
      <c r="N104" s="19" t="str">
        <f t="shared" ca="1" si="27"/>
        <v/>
      </c>
      <c r="O104" s="16" t="str">
        <f t="shared" si="26"/>
        <v/>
      </c>
      <c r="P104" s="19" t="str">
        <f t="shared" si="28"/>
        <v/>
      </c>
      <c r="Q104" s="19" t="str">
        <f t="shared" si="34"/>
        <v/>
      </c>
      <c r="R104" s="6"/>
      <c r="S104" s="19" t="str">
        <f t="shared" si="35"/>
        <v/>
      </c>
      <c r="T104" s="19"/>
      <c r="U104" s="19"/>
      <c r="V104" s="19"/>
      <c r="W104" s="19"/>
      <c r="X104" s="19" t="str">
        <f t="shared" si="33"/>
        <v/>
      </c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</row>
    <row r="105" spans="8:36" s="17" customFormat="1" x14ac:dyDescent="0.25">
      <c r="H105" s="18"/>
      <c r="M105" s="19"/>
      <c r="N105" s="19"/>
      <c r="O105" s="16"/>
      <c r="P105" s="19"/>
      <c r="Q105" s="19"/>
      <c r="R105" s="6"/>
      <c r="S105" s="19"/>
      <c r="T105" s="19"/>
      <c r="U105" s="19"/>
      <c r="V105" s="19"/>
      <c r="W105" s="19"/>
      <c r="X105" s="19" t="str">
        <f t="shared" si="33"/>
        <v/>
      </c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</row>
    <row r="106" spans="8:36" s="17" customFormat="1" x14ac:dyDescent="0.25">
      <c r="H106" s="18"/>
      <c r="M106" s="19"/>
      <c r="N106" s="19"/>
      <c r="O106" s="16"/>
      <c r="P106" s="19"/>
      <c r="Q106" s="19"/>
      <c r="R106" s="6"/>
      <c r="S106" s="19"/>
      <c r="T106" s="19"/>
      <c r="U106" s="19"/>
      <c r="V106" s="19"/>
      <c r="W106" s="19"/>
      <c r="X106" s="19" t="str">
        <f t="shared" si="33"/>
        <v/>
      </c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</row>
    <row r="107" spans="8:36" s="17" customFormat="1" x14ac:dyDescent="0.25">
      <c r="H107" s="18"/>
      <c r="M107" s="19"/>
      <c r="N107" s="19"/>
      <c r="O107" s="16"/>
      <c r="P107" s="19"/>
      <c r="Q107" s="19"/>
      <c r="R107" s="6"/>
      <c r="S107" s="19"/>
      <c r="T107" s="19"/>
      <c r="U107" s="19"/>
      <c r="V107" s="19"/>
      <c r="W107" s="19"/>
      <c r="X107" s="19" t="str">
        <f t="shared" si="33"/>
        <v/>
      </c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</row>
    <row r="108" spans="8:36" s="17" customFormat="1" x14ac:dyDescent="0.25">
      <c r="H108" s="18"/>
      <c r="M108" s="19"/>
      <c r="N108" s="19"/>
      <c r="O108" s="16"/>
      <c r="P108" s="19"/>
      <c r="Q108" s="19"/>
      <c r="R108" s="6"/>
      <c r="S108" s="19"/>
      <c r="T108" s="19"/>
      <c r="U108" s="19"/>
      <c r="V108" s="19"/>
      <c r="W108" s="19"/>
      <c r="X108" s="19" t="str">
        <f t="shared" si="33"/>
        <v/>
      </c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</row>
    <row r="109" spans="8:36" s="17" customFormat="1" x14ac:dyDescent="0.25">
      <c r="H109" s="18"/>
      <c r="M109" s="19"/>
      <c r="N109" s="19"/>
      <c r="O109" s="16"/>
      <c r="P109" s="19"/>
      <c r="Q109" s="19"/>
      <c r="R109" s="6"/>
      <c r="S109" s="19"/>
      <c r="T109" s="19"/>
      <c r="U109" s="19"/>
      <c r="V109" s="19"/>
      <c r="W109" s="19"/>
      <c r="X109" s="19" t="str">
        <f t="shared" si="33"/>
        <v/>
      </c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</row>
    <row r="110" spans="8:36" s="17" customFormat="1" x14ac:dyDescent="0.25">
      <c r="H110" s="18"/>
      <c r="M110" s="19"/>
      <c r="N110" s="19"/>
      <c r="O110" s="16"/>
      <c r="P110" s="19"/>
      <c r="Q110" s="19"/>
      <c r="R110" s="6"/>
      <c r="S110" s="19"/>
      <c r="T110" s="19"/>
      <c r="U110" s="19"/>
      <c r="V110" s="19"/>
      <c r="W110" s="19"/>
      <c r="X110" s="19" t="str">
        <f t="shared" si="33"/>
        <v/>
      </c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</row>
    <row r="111" spans="8:36" s="17" customFormat="1" x14ac:dyDescent="0.25">
      <c r="H111" s="18"/>
      <c r="M111" s="19"/>
      <c r="N111" s="19"/>
      <c r="O111" s="16"/>
      <c r="P111" s="19"/>
      <c r="Q111" s="19"/>
      <c r="R111" s="6"/>
      <c r="S111" s="19"/>
      <c r="T111" s="19"/>
      <c r="U111" s="19"/>
      <c r="V111" s="19"/>
      <c r="W111" s="19"/>
      <c r="X111" s="19" t="str">
        <f t="shared" si="33"/>
        <v/>
      </c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</row>
    <row r="112" spans="8:36" s="17" customFormat="1" x14ac:dyDescent="0.25">
      <c r="H112" s="18"/>
      <c r="M112" s="19"/>
      <c r="N112" s="19"/>
      <c r="O112" s="16"/>
      <c r="P112" s="19"/>
      <c r="Q112" s="19"/>
      <c r="R112" s="6"/>
      <c r="S112" s="19"/>
      <c r="T112" s="19"/>
      <c r="U112" s="19"/>
      <c r="V112" s="19"/>
      <c r="W112" s="19"/>
      <c r="X112" s="19" t="str">
        <f t="shared" si="33"/>
        <v/>
      </c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</row>
    <row r="113" spans="8:36" s="17" customFormat="1" x14ac:dyDescent="0.25">
      <c r="M113" s="19"/>
      <c r="N113" s="19"/>
      <c r="O113" s="16"/>
      <c r="P113" s="19"/>
      <c r="Q113" s="19"/>
      <c r="R113" s="6"/>
      <c r="S113" s="19"/>
      <c r="T113" s="19"/>
      <c r="U113" s="19"/>
      <c r="V113" s="19"/>
      <c r="W113" s="19"/>
      <c r="X113" s="19" t="str">
        <f t="shared" si="33"/>
        <v/>
      </c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</row>
    <row r="114" spans="8:36" s="17" customFormat="1" x14ac:dyDescent="0.25">
      <c r="M114" s="19"/>
      <c r="N114" s="19"/>
      <c r="O114" s="16"/>
      <c r="P114" s="19"/>
      <c r="Q114" s="19"/>
      <c r="R114" s="6"/>
      <c r="S114" s="19"/>
      <c r="T114" s="19"/>
      <c r="U114" s="19"/>
      <c r="V114" s="19"/>
      <c r="W114" s="19"/>
      <c r="X114" s="19" t="str">
        <f t="shared" si="33"/>
        <v/>
      </c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</row>
    <row r="115" spans="8:36" s="17" customFormat="1" x14ac:dyDescent="0.25">
      <c r="H115" s="18"/>
      <c r="M115" s="19"/>
      <c r="N115" s="19"/>
      <c r="O115" s="16"/>
      <c r="P115" s="19"/>
      <c r="Q115" s="19"/>
      <c r="R115" s="6"/>
      <c r="S115" s="19"/>
      <c r="T115" s="19"/>
      <c r="U115" s="19"/>
      <c r="V115" s="19"/>
      <c r="W115" s="19"/>
      <c r="X115" s="19" t="str">
        <f t="shared" si="33"/>
        <v/>
      </c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</row>
    <row r="116" spans="8:36" s="17" customFormat="1" x14ac:dyDescent="0.25">
      <c r="H116" s="18"/>
      <c r="M116" s="19"/>
      <c r="N116" s="19"/>
      <c r="O116" s="16"/>
      <c r="P116" s="19"/>
      <c r="Q116" s="19"/>
      <c r="R116" s="6"/>
      <c r="S116" s="19"/>
      <c r="T116" s="19"/>
      <c r="U116" s="19"/>
      <c r="V116" s="19"/>
      <c r="W116" s="19"/>
      <c r="X116" s="19" t="str">
        <f t="shared" si="33"/>
        <v/>
      </c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</row>
    <row r="117" spans="8:36" s="17" customFormat="1" x14ac:dyDescent="0.25">
      <c r="H117" s="18"/>
      <c r="M117" s="19"/>
      <c r="N117" s="19"/>
      <c r="O117" s="16"/>
      <c r="P117" s="19"/>
      <c r="Q117" s="19"/>
      <c r="R117" s="6"/>
      <c r="S117" s="19"/>
      <c r="T117" s="19"/>
      <c r="U117" s="19"/>
      <c r="V117" s="19"/>
      <c r="W117" s="19"/>
      <c r="X117" s="19" t="str">
        <f t="shared" si="33"/>
        <v/>
      </c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</row>
    <row r="118" spans="8:36" s="17" customFormat="1" x14ac:dyDescent="0.25">
      <c r="H118" s="18"/>
      <c r="M118" s="19"/>
      <c r="N118" s="19"/>
      <c r="O118" s="16"/>
      <c r="P118" s="19"/>
      <c r="Q118" s="19"/>
      <c r="R118" s="6"/>
      <c r="S118" s="19"/>
      <c r="T118" s="19"/>
      <c r="U118" s="19"/>
      <c r="V118" s="19"/>
      <c r="W118" s="19"/>
      <c r="X118" s="19" t="str">
        <f t="shared" si="33"/>
        <v/>
      </c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</row>
    <row r="119" spans="8:36" s="17" customFormat="1" x14ac:dyDescent="0.25">
      <c r="H119" s="18"/>
      <c r="M119" s="19"/>
      <c r="N119" s="19"/>
      <c r="O119" s="16"/>
      <c r="P119" s="19"/>
      <c r="Q119" s="19"/>
      <c r="R119" s="6"/>
      <c r="S119" s="19"/>
      <c r="T119" s="19"/>
      <c r="U119" s="19"/>
      <c r="V119" s="19"/>
      <c r="W119" s="19"/>
      <c r="X119" s="19" t="str">
        <f t="shared" si="33"/>
        <v/>
      </c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</row>
    <row r="120" spans="8:36" s="17" customFormat="1" x14ac:dyDescent="0.25">
      <c r="H120" s="18"/>
      <c r="M120" s="19"/>
      <c r="N120" s="19"/>
      <c r="O120" s="16"/>
      <c r="P120" s="19"/>
      <c r="Q120" s="19"/>
      <c r="R120" s="6"/>
      <c r="S120" s="19"/>
      <c r="T120" s="19"/>
      <c r="U120" s="19"/>
      <c r="V120" s="19"/>
      <c r="W120" s="19"/>
      <c r="X120" s="19" t="str">
        <f t="shared" si="33"/>
        <v/>
      </c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</row>
    <row r="121" spans="8:36" s="17" customFormat="1" x14ac:dyDescent="0.25">
      <c r="H121" s="18"/>
      <c r="M121" s="19"/>
      <c r="N121" s="19"/>
      <c r="O121" s="16"/>
      <c r="P121" s="19"/>
      <c r="Q121" s="19"/>
      <c r="R121" s="6"/>
      <c r="S121" s="19"/>
      <c r="T121" s="19"/>
      <c r="U121" s="19"/>
      <c r="V121" s="19"/>
      <c r="W121" s="19"/>
      <c r="X121" s="19" t="str">
        <f t="shared" si="33"/>
        <v/>
      </c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</row>
    <row r="122" spans="8:36" s="17" customFormat="1" x14ac:dyDescent="0.25">
      <c r="H122" s="18"/>
      <c r="M122" s="19"/>
      <c r="N122" s="19"/>
      <c r="O122" s="16"/>
      <c r="P122" s="19"/>
      <c r="Q122" s="19"/>
      <c r="R122" s="6"/>
      <c r="S122" s="19"/>
      <c r="T122" s="19"/>
      <c r="U122" s="19"/>
      <c r="V122" s="19"/>
      <c r="W122" s="19"/>
      <c r="X122" s="19" t="str">
        <f t="shared" si="33"/>
        <v/>
      </c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</row>
    <row r="123" spans="8:36" s="17" customFormat="1" x14ac:dyDescent="0.25">
      <c r="H123" s="18"/>
      <c r="M123" s="19"/>
      <c r="N123" s="19"/>
      <c r="O123" s="16"/>
      <c r="P123" s="19"/>
      <c r="Q123" s="19"/>
      <c r="R123" s="6"/>
      <c r="S123" s="19"/>
      <c r="T123" s="19"/>
      <c r="U123" s="19"/>
      <c r="V123" s="19"/>
      <c r="W123" s="19"/>
      <c r="X123" s="19" t="str">
        <f t="shared" si="33"/>
        <v/>
      </c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</row>
    <row r="124" spans="8:36" s="17" customFormat="1" x14ac:dyDescent="0.25">
      <c r="H124" s="18"/>
      <c r="M124" s="19"/>
      <c r="N124" s="19"/>
      <c r="O124" s="16"/>
      <c r="P124" s="19"/>
      <c r="Q124" s="19"/>
      <c r="R124" s="6"/>
      <c r="S124" s="19"/>
      <c r="T124" s="19"/>
      <c r="U124" s="19"/>
      <c r="V124" s="19"/>
      <c r="W124" s="19"/>
      <c r="X124" s="19" t="str">
        <f t="shared" si="33"/>
        <v/>
      </c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</row>
    <row r="125" spans="8:36" s="17" customFormat="1" x14ac:dyDescent="0.25">
      <c r="H125" s="18"/>
      <c r="M125" s="19"/>
      <c r="N125" s="19"/>
      <c r="O125" s="16"/>
      <c r="P125" s="19"/>
      <c r="Q125" s="19"/>
      <c r="R125" s="6"/>
      <c r="S125" s="19"/>
      <c r="T125" s="19"/>
      <c r="U125" s="19"/>
      <c r="V125" s="19"/>
      <c r="W125" s="19"/>
      <c r="X125" s="19" t="str">
        <f t="shared" si="33"/>
        <v/>
      </c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</row>
    <row r="126" spans="8:36" s="17" customFormat="1" x14ac:dyDescent="0.25">
      <c r="H126" s="18"/>
      <c r="M126" s="19"/>
      <c r="N126" s="19"/>
      <c r="O126" s="16"/>
      <c r="P126" s="19"/>
      <c r="Q126" s="19"/>
      <c r="R126" s="6"/>
      <c r="S126" s="19"/>
      <c r="T126" s="19"/>
      <c r="U126" s="19"/>
      <c r="V126" s="19"/>
      <c r="W126" s="19"/>
      <c r="X126" s="19" t="str">
        <f t="shared" si="33"/>
        <v/>
      </c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</row>
    <row r="127" spans="8:36" s="17" customFormat="1" x14ac:dyDescent="0.25">
      <c r="H127" s="18"/>
      <c r="M127" s="19"/>
      <c r="N127" s="19"/>
      <c r="O127" s="16"/>
      <c r="P127" s="19"/>
      <c r="Q127" s="19"/>
      <c r="R127" s="6"/>
      <c r="S127" s="19"/>
      <c r="T127" s="19"/>
      <c r="U127" s="19"/>
      <c r="V127" s="19"/>
      <c r="W127" s="19"/>
      <c r="X127" s="19" t="str">
        <f t="shared" si="33"/>
        <v/>
      </c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</row>
    <row r="128" spans="8:36" s="17" customFormat="1" x14ac:dyDescent="0.25">
      <c r="H128" s="18"/>
      <c r="M128" s="19"/>
      <c r="N128" s="19"/>
      <c r="O128" s="16"/>
      <c r="P128" s="19"/>
      <c r="Q128" s="19"/>
      <c r="R128" s="6"/>
      <c r="S128" s="19"/>
      <c r="T128" s="19"/>
      <c r="U128" s="19"/>
      <c r="V128" s="19"/>
      <c r="W128" s="19"/>
      <c r="X128" s="19" t="str">
        <f t="shared" si="33"/>
        <v/>
      </c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</row>
    <row r="129" spans="4:38" s="17" customFormat="1" x14ac:dyDescent="0.25">
      <c r="H129" s="18"/>
      <c r="M129" s="19"/>
      <c r="N129" s="19"/>
      <c r="O129" s="16"/>
      <c r="P129" s="19"/>
      <c r="Q129" s="19"/>
      <c r="R129" s="6"/>
      <c r="S129" s="19"/>
      <c r="T129" s="19"/>
      <c r="U129" s="19"/>
      <c r="V129" s="19"/>
      <c r="W129" s="19"/>
      <c r="X129" s="19" t="str">
        <f t="shared" si="33"/>
        <v/>
      </c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</row>
    <row r="130" spans="4:38" s="17" customFormat="1" x14ac:dyDescent="0.25">
      <c r="H130" s="18"/>
      <c r="M130" s="19"/>
      <c r="N130" s="19"/>
      <c r="O130" s="16"/>
      <c r="P130" s="19"/>
      <c r="Q130" s="19"/>
      <c r="R130" s="6"/>
      <c r="S130" s="19"/>
      <c r="T130" s="19"/>
      <c r="U130" s="19"/>
      <c r="V130" s="19"/>
      <c r="W130" s="19"/>
      <c r="X130" s="19" t="str">
        <f t="shared" si="33"/>
        <v/>
      </c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</row>
    <row r="131" spans="4:38" s="17" customFormat="1" x14ac:dyDescent="0.25">
      <c r="H131" s="18"/>
      <c r="M131" s="19"/>
      <c r="N131" s="19"/>
      <c r="O131" s="16"/>
      <c r="P131" s="19"/>
      <c r="Q131" s="19"/>
      <c r="R131" s="6"/>
      <c r="S131" s="19"/>
      <c r="T131" s="19"/>
      <c r="U131" s="19"/>
      <c r="V131" s="19"/>
      <c r="W131" s="19"/>
      <c r="X131" s="19" t="str">
        <f t="shared" si="33"/>
        <v/>
      </c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</row>
    <row r="132" spans="4:38" s="17" customFormat="1" x14ac:dyDescent="0.25">
      <c r="H132" s="18"/>
      <c r="M132" s="19"/>
      <c r="N132" s="19"/>
      <c r="O132" s="16"/>
      <c r="P132" s="19"/>
      <c r="Q132" s="19"/>
      <c r="R132" s="6"/>
      <c r="S132" s="19"/>
      <c r="T132" s="19"/>
      <c r="U132" s="19"/>
      <c r="V132" s="19"/>
      <c r="W132" s="19"/>
      <c r="X132" s="19" t="str">
        <f t="shared" ref="X132:X195" si="40">IF(AB132="","","oui")</f>
        <v/>
      </c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</row>
    <row r="133" spans="4:38" x14ac:dyDescent="0.25">
      <c r="D133" s="17"/>
      <c r="E133" s="17"/>
      <c r="G133" s="17"/>
      <c r="H133" s="18"/>
      <c r="J133" s="17"/>
      <c r="K133" s="17"/>
      <c r="L133" s="17"/>
      <c r="X133" s="19" t="str">
        <f t="shared" si="40"/>
        <v/>
      </c>
      <c r="Z133" s="19"/>
      <c r="AK133" s="17"/>
      <c r="AL133" s="17"/>
    </row>
    <row r="134" spans="4:38" x14ac:dyDescent="0.25">
      <c r="D134" s="17"/>
      <c r="E134" s="17"/>
      <c r="G134" s="17"/>
      <c r="H134" s="18"/>
      <c r="J134" s="17"/>
      <c r="K134" s="17"/>
      <c r="L134" s="17"/>
      <c r="X134" s="19" t="str">
        <f t="shared" si="40"/>
        <v/>
      </c>
      <c r="Z134" s="19"/>
      <c r="AK134" s="17"/>
      <c r="AL134" s="17"/>
    </row>
    <row r="135" spans="4:38" x14ac:dyDescent="0.25">
      <c r="D135" s="17"/>
      <c r="E135" s="17"/>
      <c r="G135" s="17"/>
      <c r="H135" s="18"/>
      <c r="J135" s="17"/>
      <c r="K135" s="17"/>
      <c r="L135" s="17"/>
      <c r="X135" s="19" t="str">
        <f t="shared" si="40"/>
        <v/>
      </c>
      <c r="Z135" s="19"/>
      <c r="AK135" s="17"/>
      <c r="AL135" s="17"/>
    </row>
    <row r="136" spans="4:38" x14ac:dyDescent="0.25">
      <c r="D136" s="17"/>
      <c r="E136" s="17"/>
      <c r="G136" s="17"/>
      <c r="H136" s="18"/>
      <c r="J136" s="17"/>
      <c r="K136" s="17"/>
      <c r="L136" s="17"/>
      <c r="X136" s="19" t="str">
        <f t="shared" si="40"/>
        <v/>
      </c>
      <c r="Z136" s="19"/>
      <c r="AK136" s="17"/>
      <c r="AL136" s="17"/>
    </row>
    <row r="137" spans="4:38" x14ac:dyDescent="0.25">
      <c r="D137" s="17"/>
      <c r="E137" s="17"/>
      <c r="G137" s="17"/>
      <c r="H137" s="18"/>
      <c r="J137" s="17"/>
      <c r="K137" s="17"/>
      <c r="L137" s="17"/>
      <c r="X137" s="19" t="str">
        <f t="shared" si="40"/>
        <v/>
      </c>
      <c r="Z137" s="19"/>
      <c r="AK137" s="17"/>
      <c r="AL137" s="17"/>
    </row>
    <row r="138" spans="4:38" x14ac:dyDescent="0.25">
      <c r="D138" s="17"/>
      <c r="E138" s="17"/>
      <c r="G138" s="17"/>
      <c r="H138" s="17"/>
      <c r="J138" s="17"/>
      <c r="K138" s="17"/>
      <c r="L138" s="17"/>
      <c r="X138" s="19" t="str">
        <f t="shared" si="40"/>
        <v/>
      </c>
      <c r="Z138" s="19"/>
      <c r="AK138" s="17"/>
      <c r="AL138" s="17"/>
    </row>
    <row r="139" spans="4:38" x14ac:dyDescent="0.25">
      <c r="D139" s="17"/>
      <c r="E139" s="17"/>
      <c r="G139" s="17"/>
      <c r="H139" s="17"/>
      <c r="J139" s="17"/>
      <c r="K139" s="17"/>
      <c r="L139" s="17"/>
      <c r="X139" s="19" t="str">
        <f t="shared" si="40"/>
        <v/>
      </c>
      <c r="Z139" s="19"/>
      <c r="AK139" s="17"/>
      <c r="AL139" s="17"/>
    </row>
    <row r="140" spans="4:38" x14ac:dyDescent="0.25">
      <c r="D140" s="17"/>
      <c r="E140" s="17"/>
      <c r="G140" s="17"/>
      <c r="H140" s="18"/>
      <c r="J140" s="17"/>
      <c r="K140" s="17"/>
      <c r="L140" s="17"/>
      <c r="X140" s="19" t="str">
        <f t="shared" si="40"/>
        <v/>
      </c>
      <c r="Z140" s="19"/>
      <c r="AK140" s="17"/>
      <c r="AL140" s="17"/>
    </row>
    <row r="141" spans="4:38" s="17" customFormat="1" x14ac:dyDescent="0.25">
      <c r="H141" s="18"/>
      <c r="M141" s="19"/>
      <c r="N141" s="19"/>
      <c r="O141" s="16"/>
      <c r="P141" s="19"/>
      <c r="Q141" s="19"/>
      <c r="R141" s="6"/>
      <c r="S141" s="19"/>
      <c r="T141" s="19"/>
      <c r="U141" s="19"/>
      <c r="V141" s="19"/>
      <c r="W141" s="19"/>
      <c r="X141" s="19" t="str">
        <f t="shared" si="40"/>
        <v/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</row>
    <row r="142" spans="4:38" s="17" customFormat="1" x14ac:dyDescent="0.25">
      <c r="H142" s="18"/>
      <c r="M142" s="19"/>
      <c r="N142" s="19"/>
      <c r="O142" s="16"/>
      <c r="P142" s="19"/>
      <c r="Q142" s="19"/>
      <c r="R142" s="6"/>
      <c r="S142" s="19"/>
      <c r="T142" s="19"/>
      <c r="U142" s="19"/>
      <c r="V142" s="19"/>
      <c r="W142" s="19"/>
      <c r="X142" s="19" t="str">
        <f t="shared" si="40"/>
        <v/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</row>
    <row r="143" spans="4:38" x14ac:dyDescent="0.25">
      <c r="D143" s="17"/>
      <c r="E143" s="17"/>
      <c r="G143" s="17"/>
      <c r="H143" s="18"/>
      <c r="J143" s="17"/>
      <c r="K143" s="17"/>
      <c r="L143" s="17"/>
      <c r="X143" s="19" t="str">
        <f t="shared" si="40"/>
        <v/>
      </c>
      <c r="Z143" s="19"/>
      <c r="AK143" s="17"/>
      <c r="AL143" s="17"/>
    </row>
    <row r="144" spans="4:38" x14ac:dyDescent="0.25">
      <c r="D144" s="17"/>
      <c r="E144" s="17"/>
      <c r="G144" s="17"/>
      <c r="H144" s="18"/>
      <c r="J144" s="17"/>
      <c r="K144" s="17"/>
      <c r="L144" s="17"/>
      <c r="X144" s="19" t="str">
        <f t="shared" si="40"/>
        <v/>
      </c>
      <c r="Z144" s="19"/>
      <c r="AK144" s="17"/>
      <c r="AL144" s="17"/>
    </row>
    <row r="145" spans="4:38" s="17" customFormat="1" x14ac:dyDescent="0.25">
      <c r="M145" s="19"/>
      <c r="N145" s="19"/>
      <c r="O145" s="16"/>
      <c r="P145" s="19"/>
      <c r="Q145" s="19"/>
      <c r="R145" s="6"/>
      <c r="S145" s="19"/>
      <c r="T145" s="19"/>
      <c r="U145" s="19"/>
      <c r="V145" s="19"/>
      <c r="W145" s="19"/>
      <c r="X145" s="19" t="str">
        <f t="shared" si="40"/>
        <v/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</row>
    <row r="146" spans="4:38" s="17" customFormat="1" x14ac:dyDescent="0.25">
      <c r="M146" s="19"/>
      <c r="N146" s="19"/>
      <c r="O146" s="16"/>
      <c r="P146" s="19"/>
      <c r="Q146" s="19"/>
      <c r="R146" s="6"/>
      <c r="S146" s="19"/>
      <c r="T146" s="19"/>
      <c r="U146" s="19"/>
      <c r="V146" s="19"/>
      <c r="W146" s="19"/>
      <c r="X146" s="19" t="str">
        <f t="shared" si="40"/>
        <v/>
      </c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</row>
    <row r="147" spans="4:38" x14ac:dyDescent="0.25">
      <c r="D147" s="17"/>
      <c r="E147" s="17"/>
      <c r="G147" s="17"/>
      <c r="H147" s="18"/>
      <c r="J147" s="17"/>
      <c r="K147" s="17"/>
      <c r="L147" s="17"/>
      <c r="X147" s="19" t="str">
        <f t="shared" si="40"/>
        <v/>
      </c>
      <c r="Z147" s="19"/>
      <c r="AK147" s="17"/>
      <c r="AL147" s="17"/>
    </row>
    <row r="148" spans="4:38" x14ac:dyDescent="0.25">
      <c r="D148" s="17"/>
      <c r="E148" s="17"/>
      <c r="G148" s="17"/>
      <c r="H148" s="18"/>
      <c r="J148" s="17"/>
      <c r="K148" s="17"/>
      <c r="L148" s="17"/>
      <c r="X148" s="19" t="str">
        <f t="shared" si="40"/>
        <v/>
      </c>
      <c r="Z148" s="19"/>
      <c r="AK148" s="17"/>
      <c r="AL148" s="17"/>
    </row>
    <row r="149" spans="4:38" s="17" customFormat="1" x14ac:dyDescent="0.25">
      <c r="M149" s="19"/>
      <c r="N149" s="19"/>
      <c r="O149" s="16"/>
      <c r="P149" s="19"/>
      <c r="Q149" s="19"/>
      <c r="R149" s="6"/>
      <c r="S149" s="19"/>
      <c r="T149" s="19"/>
      <c r="U149" s="19"/>
      <c r="V149" s="19"/>
      <c r="W149" s="19"/>
      <c r="X149" s="19" t="str">
        <f t="shared" si="40"/>
        <v/>
      </c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</row>
    <row r="150" spans="4:38" s="17" customFormat="1" x14ac:dyDescent="0.25">
      <c r="M150" s="19"/>
      <c r="N150" s="19"/>
      <c r="O150" s="16"/>
      <c r="P150" s="19"/>
      <c r="Q150" s="19"/>
      <c r="R150" s="6"/>
      <c r="S150" s="19"/>
      <c r="T150" s="19"/>
      <c r="U150" s="19"/>
      <c r="V150" s="19"/>
      <c r="W150" s="19"/>
      <c r="X150" s="19" t="str">
        <f t="shared" si="40"/>
        <v/>
      </c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</row>
    <row r="151" spans="4:38" x14ac:dyDescent="0.25">
      <c r="D151" s="17"/>
      <c r="E151" s="17"/>
      <c r="G151" s="17"/>
      <c r="H151" s="18"/>
      <c r="J151" s="17"/>
      <c r="K151" s="17"/>
      <c r="L151" s="17"/>
      <c r="X151" s="19" t="str">
        <f t="shared" si="40"/>
        <v/>
      </c>
      <c r="Z151" s="19"/>
      <c r="AK151" s="17"/>
      <c r="AL151" s="17"/>
    </row>
    <row r="152" spans="4:38" s="17" customFormat="1" x14ac:dyDescent="0.25">
      <c r="H152" s="18"/>
      <c r="M152" s="19"/>
      <c r="N152" s="19"/>
      <c r="O152" s="16"/>
      <c r="P152" s="19"/>
      <c r="Q152" s="19"/>
      <c r="R152" s="6"/>
      <c r="S152" s="19"/>
      <c r="T152" s="19"/>
      <c r="U152" s="19"/>
      <c r="V152" s="19"/>
      <c r="W152" s="19"/>
      <c r="X152" s="19" t="str">
        <f t="shared" si="40"/>
        <v/>
      </c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</row>
    <row r="153" spans="4:38" s="17" customFormat="1" x14ac:dyDescent="0.25">
      <c r="M153" s="19"/>
      <c r="N153" s="19"/>
      <c r="O153" s="16"/>
      <c r="P153" s="19"/>
      <c r="Q153" s="19"/>
      <c r="R153" s="6"/>
      <c r="S153" s="19"/>
      <c r="T153" s="19"/>
      <c r="U153" s="19"/>
      <c r="V153" s="19"/>
      <c r="W153" s="19"/>
      <c r="X153" s="19" t="str">
        <f t="shared" si="40"/>
        <v/>
      </c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</row>
    <row r="154" spans="4:38" x14ac:dyDescent="0.25">
      <c r="D154" s="17"/>
      <c r="E154" s="17"/>
      <c r="G154" s="17"/>
      <c r="H154" s="17"/>
      <c r="J154" s="17"/>
      <c r="K154" s="17"/>
      <c r="L154" s="17"/>
      <c r="X154" s="19" t="str">
        <f t="shared" si="40"/>
        <v/>
      </c>
      <c r="Z154" s="19"/>
      <c r="AK154" s="17"/>
      <c r="AL154" s="17"/>
    </row>
    <row r="155" spans="4:38" x14ac:dyDescent="0.25">
      <c r="D155" s="17"/>
      <c r="E155" s="17"/>
      <c r="G155" s="17"/>
      <c r="H155" s="18"/>
      <c r="J155" s="17"/>
      <c r="K155" s="17"/>
      <c r="L155" s="17"/>
      <c r="X155" s="19" t="str">
        <f t="shared" si="40"/>
        <v/>
      </c>
      <c r="Z155" s="19"/>
      <c r="AK155" s="17"/>
      <c r="AL155" s="17"/>
    </row>
    <row r="156" spans="4:38" x14ac:dyDescent="0.25">
      <c r="D156" s="17"/>
      <c r="E156" s="17"/>
      <c r="G156" s="17"/>
      <c r="H156" s="17"/>
      <c r="J156" s="17"/>
      <c r="K156" s="17"/>
      <c r="L156" s="17"/>
      <c r="X156" s="19" t="str">
        <f t="shared" si="40"/>
        <v/>
      </c>
      <c r="Z156" s="19"/>
      <c r="AK156" s="17"/>
      <c r="AL156" s="17"/>
    </row>
    <row r="157" spans="4:38" ht="14.25" customHeight="1" x14ac:dyDescent="0.25">
      <c r="D157" s="17"/>
      <c r="E157" s="17"/>
      <c r="G157" s="17"/>
      <c r="H157" s="17"/>
      <c r="J157" s="17"/>
      <c r="K157" s="17"/>
      <c r="L157" s="17"/>
      <c r="X157" s="19" t="str">
        <f t="shared" si="40"/>
        <v/>
      </c>
      <c r="Z157" s="19"/>
      <c r="AK157" s="17"/>
      <c r="AL157" s="17"/>
    </row>
    <row r="158" spans="4:38" ht="14.25" customHeight="1" x14ac:dyDescent="0.25">
      <c r="D158" s="17"/>
      <c r="E158" s="17"/>
      <c r="G158" s="17"/>
      <c r="H158" s="18"/>
      <c r="J158" s="17"/>
      <c r="K158" s="17"/>
      <c r="L158" s="17"/>
      <c r="X158" s="19" t="str">
        <f t="shared" si="40"/>
        <v/>
      </c>
      <c r="Z158" s="19"/>
      <c r="AK158" s="17"/>
      <c r="AL158" s="17"/>
    </row>
    <row r="159" spans="4:38" ht="14.25" customHeight="1" x14ac:dyDescent="0.25">
      <c r="D159" s="17"/>
      <c r="E159" s="17"/>
      <c r="G159" s="17"/>
      <c r="H159" s="18"/>
      <c r="J159" s="17"/>
      <c r="K159" s="17"/>
      <c r="L159" s="17"/>
      <c r="X159" s="19" t="str">
        <f t="shared" si="40"/>
        <v/>
      </c>
      <c r="Z159" s="19"/>
      <c r="AK159" s="17"/>
      <c r="AL159" s="17"/>
    </row>
    <row r="160" spans="4:38" ht="14.25" customHeight="1" x14ac:dyDescent="0.25">
      <c r="D160" s="17"/>
      <c r="E160" s="17"/>
      <c r="G160" s="17"/>
      <c r="H160" s="18"/>
      <c r="J160" s="17"/>
      <c r="K160" s="17"/>
      <c r="L160" s="17"/>
      <c r="X160" s="19" t="str">
        <f t="shared" si="40"/>
        <v/>
      </c>
      <c r="Z160" s="19"/>
      <c r="AK160" s="17"/>
      <c r="AL160" s="17"/>
    </row>
    <row r="161" spans="4:38" x14ac:dyDescent="0.25">
      <c r="D161" s="17"/>
      <c r="E161" s="17"/>
      <c r="G161" s="17"/>
      <c r="H161" s="18"/>
      <c r="J161" s="17"/>
      <c r="K161" s="17"/>
      <c r="L161" s="17"/>
      <c r="X161" s="19" t="str">
        <f t="shared" si="40"/>
        <v/>
      </c>
      <c r="Z161" s="19"/>
      <c r="AK161" s="17"/>
      <c r="AL161" s="17"/>
    </row>
    <row r="162" spans="4:38" x14ac:dyDescent="0.25">
      <c r="D162" s="17"/>
      <c r="E162" s="17"/>
      <c r="G162" s="17"/>
      <c r="H162" s="18"/>
      <c r="J162" s="17"/>
      <c r="K162" s="17"/>
      <c r="L162" s="17"/>
      <c r="X162" s="19" t="str">
        <f t="shared" si="40"/>
        <v/>
      </c>
      <c r="Z162" s="19"/>
      <c r="AK162" s="17"/>
      <c r="AL162" s="17"/>
    </row>
    <row r="163" spans="4:38" s="17" customFormat="1" x14ac:dyDescent="0.25">
      <c r="H163" s="18"/>
      <c r="M163" s="19"/>
      <c r="N163" s="19"/>
      <c r="O163" s="16"/>
      <c r="P163" s="19"/>
      <c r="Q163" s="19"/>
      <c r="R163" s="6"/>
      <c r="S163" s="19"/>
      <c r="T163" s="19"/>
      <c r="U163" s="19"/>
      <c r="V163" s="19"/>
      <c r="W163" s="19"/>
      <c r="X163" s="19" t="str">
        <f t="shared" si="40"/>
        <v/>
      </c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</row>
    <row r="164" spans="4:38" s="17" customFormat="1" x14ac:dyDescent="0.25">
      <c r="H164" s="18"/>
      <c r="M164" s="19"/>
      <c r="N164" s="19"/>
      <c r="O164" s="16"/>
      <c r="P164" s="19"/>
      <c r="Q164" s="19"/>
      <c r="R164" s="6"/>
      <c r="S164" s="19"/>
      <c r="T164" s="19"/>
      <c r="U164" s="19"/>
      <c r="V164" s="19"/>
      <c r="W164" s="19"/>
      <c r="X164" s="19" t="str">
        <f t="shared" si="40"/>
        <v/>
      </c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</row>
    <row r="165" spans="4:38" x14ac:dyDescent="0.25">
      <c r="D165" s="17"/>
      <c r="E165" s="17"/>
      <c r="G165" s="17"/>
      <c r="H165" s="18"/>
      <c r="J165" s="17"/>
      <c r="K165" s="17"/>
      <c r="L165" s="17"/>
      <c r="X165" s="19" t="str">
        <f t="shared" si="40"/>
        <v/>
      </c>
      <c r="Z165" s="19"/>
      <c r="AK165" s="17"/>
      <c r="AL165" s="17"/>
    </row>
    <row r="166" spans="4:38" x14ac:dyDescent="0.25">
      <c r="D166" s="17"/>
      <c r="E166" s="17"/>
      <c r="G166" s="17"/>
      <c r="H166" s="18"/>
      <c r="J166" s="17"/>
      <c r="K166" s="17"/>
      <c r="L166" s="17"/>
      <c r="X166" s="19" t="str">
        <f t="shared" si="40"/>
        <v/>
      </c>
      <c r="Z166" s="19"/>
      <c r="AK166" s="17"/>
      <c r="AL166" s="17"/>
    </row>
    <row r="167" spans="4:38" s="17" customFormat="1" x14ac:dyDescent="0.25">
      <c r="H167" s="18"/>
      <c r="M167" s="19"/>
      <c r="N167" s="19"/>
      <c r="O167" s="16"/>
      <c r="P167" s="19"/>
      <c r="Q167" s="19"/>
      <c r="R167" s="6"/>
      <c r="S167" s="19"/>
      <c r="T167" s="19"/>
      <c r="U167" s="19"/>
      <c r="V167" s="19"/>
      <c r="W167" s="19"/>
      <c r="X167" s="19" t="str">
        <f t="shared" si="40"/>
        <v/>
      </c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</row>
    <row r="168" spans="4:38" s="17" customFormat="1" ht="15" customHeight="1" x14ac:dyDescent="0.25">
      <c r="H168" s="18"/>
      <c r="M168" s="19"/>
      <c r="N168" s="19"/>
      <c r="O168" s="16"/>
      <c r="P168" s="19"/>
      <c r="Q168" s="19"/>
      <c r="R168" s="6"/>
      <c r="S168" s="19"/>
      <c r="T168" s="19"/>
      <c r="U168" s="19"/>
      <c r="V168" s="19"/>
      <c r="W168" s="19"/>
      <c r="X168" s="19" t="str">
        <f t="shared" si="40"/>
        <v/>
      </c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</row>
    <row r="169" spans="4:38" ht="15" customHeight="1" x14ac:dyDescent="0.25">
      <c r="D169" s="17"/>
      <c r="E169" s="17"/>
      <c r="G169" s="17"/>
      <c r="H169" s="18"/>
      <c r="J169" s="17"/>
      <c r="K169" s="17"/>
      <c r="L169" s="17"/>
      <c r="X169" s="19" t="str">
        <f t="shared" si="40"/>
        <v/>
      </c>
      <c r="Z169" s="19"/>
      <c r="AK169" s="17"/>
      <c r="AL169" s="17"/>
    </row>
    <row r="170" spans="4:38" ht="15" customHeight="1" x14ac:dyDescent="0.25">
      <c r="D170" s="17"/>
      <c r="E170" s="17"/>
      <c r="G170" s="17"/>
      <c r="H170" s="18"/>
      <c r="J170" s="17"/>
      <c r="K170" s="17"/>
      <c r="L170" s="17"/>
      <c r="X170" s="19" t="str">
        <f t="shared" si="40"/>
        <v/>
      </c>
      <c r="Z170" s="19"/>
      <c r="AK170" s="17"/>
      <c r="AL170" s="17"/>
    </row>
    <row r="171" spans="4:38" ht="15" customHeight="1" x14ac:dyDescent="0.25">
      <c r="D171" s="17"/>
      <c r="E171" s="17"/>
      <c r="G171" s="17"/>
      <c r="H171" s="18"/>
      <c r="J171" s="17"/>
      <c r="K171" s="17"/>
      <c r="L171" s="17"/>
      <c r="X171" s="19" t="str">
        <f t="shared" si="40"/>
        <v/>
      </c>
      <c r="Z171" s="19"/>
      <c r="AK171" s="17"/>
      <c r="AL171" s="17"/>
    </row>
    <row r="172" spans="4:38" ht="15" customHeight="1" x14ac:dyDescent="0.25">
      <c r="D172" s="17"/>
      <c r="E172" s="17"/>
      <c r="G172" s="17"/>
      <c r="H172" s="18"/>
      <c r="J172" s="17"/>
      <c r="K172" s="17"/>
      <c r="L172" s="17"/>
      <c r="X172" s="19" t="str">
        <f t="shared" si="40"/>
        <v/>
      </c>
      <c r="Z172" s="19"/>
      <c r="AK172" s="17"/>
      <c r="AL172" s="17"/>
    </row>
    <row r="173" spans="4:38" s="17" customFormat="1" ht="15" customHeight="1" x14ac:dyDescent="0.25">
      <c r="H173" s="18"/>
      <c r="M173" s="19"/>
      <c r="N173" s="19"/>
      <c r="O173" s="16"/>
      <c r="P173" s="19"/>
      <c r="Q173" s="19"/>
      <c r="R173" s="6"/>
      <c r="S173" s="19"/>
      <c r="T173" s="19"/>
      <c r="U173" s="19"/>
      <c r="V173" s="19"/>
      <c r="W173" s="19"/>
      <c r="X173" s="19" t="str">
        <f t="shared" si="40"/>
        <v/>
      </c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</row>
    <row r="174" spans="4:38" s="17" customFormat="1" ht="15" customHeight="1" x14ac:dyDescent="0.25">
      <c r="H174" s="18"/>
      <c r="M174" s="19"/>
      <c r="N174" s="19"/>
      <c r="O174" s="16"/>
      <c r="P174" s="19"/>
      <c r="Q174" s="19"/>
      <c r="R174" s="6"/>
      <c r="S174" s="19"/>
      <c r="T174" s="19"/>
      <c r="U174" s="19"/>
      <c r="V174" s="19"/>
      <c r="W174" s="19"/>
      <c r="X174" s="19" t="str">
        <f t="shared" si="40"/>
        <v/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</row>
    <row r="175" spans="4:38" x14ac:dyDescent="0.25">
      <c r="D175" s="17"/>
      <c r="E175" s="17"/>
      <c r="G175" s="17"/>
      <c r="H175" s="17"/>
      <c r="J175" s="17"/>
      <c r="K175" s="17"/>
      <c r="L175" s="17"/>
      <c r="X175" s="19" t="str">
        <f t="shared" si="40"/>
        <v/>
      </c>
      <c r="Z175" s="19"/>
      <c r="AK175" s="17"/>
      <c r="AL175" s="17"/>
    </row>
    <row r="176" spans="4:38" x14ac:dyDescent="0.25">
      <c r="D176" s="17"/>
      <c r="E176" s="17"/>
      <c r="G176" s="17"/>
      <c r="H176" s="17"/>
      <c r="J176" s="17"/>
      <c r="K176" s="17"/>
      <c r="L176" s="17"/>
      <c r="X176" s="19" t="str">
        <f t="shared" si="40"/>
        <v/>
      </c>
      <c r="Z176" s="19"/>
      <c r="AK176" s="17"/>
      <c r="AL176" s="17"/>
    </row>
    <row r="177" spans="4:38" x14ac:dyDescent="0.25">
      <c r="D177" s="17"/>
      <c r="E177" s="17"/>
      <c r="G177" s="17"/>
      <c r="H177" s="18"/>
      <c r="J177" s="17"/>
      <c r="K177" s="17"/>
      <c r="L177" s="17"/>
      <c r="X177" s="19" t="str">
        <f t="shared" si="40"/>
        <v/>
      </c>
      <c r="Z177" s="19"/>
      <c r="AK177" s="17"/>
      <c r="AL177" s="17"/>
    </row>
    <row r="178" spans="4:38" s="17" customFormat="1" x14ac:dyDescent="0.25">
      <c r="H178" s="18"/>
      <c r="M178" s="19"/>
      <c r="N178" s="19"/>
      <c r="O178" s="16"/>
      <c r="P178" s="19"/>
      <c r="Q178" s="19"/>
      <c r="R178" s="6"/>
      <c r="S178" s="19"/>
      <c r="T178" s="19"/>
      <c r="U178" s="19"/>
      <c r="V178" s="19"/>
      <c r="W178" s="19"/>
      <c r="X178" s="19" t="str">
        <f t="shared" si="40"/>
        <v/>
      </c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</row>
    <row r="179" spans="4:38" s="17" customFormat="1" x14ac:dyDescent="0.25">
      <c r="H179" s="18"/>
      <c r="M179" s="19"/>
      <c r="N179" s="19"/>
      <c r="O179" s="16"/>
      <c r="P179" s="19"/>
      <c r="Q179" s="19"/>
      <c r="R179" s="6"/>
      <c r="S179" s="19"/>
      <c r="T179" s="19"/>
      <c r="U179" s="19"/>
      <c r="V179" s="19"/>
      <c r="W179" s="19"/>
      <c r="X179" s="19" t="str">
        <f t="shared" si="40"/>
        <v/>
      </c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</row>
    <row r="180" spans="4:38" x14ac:dyDescent="0.25">
      <c r="D180" s="17"/>
      <c r="E180" s="17"/>
      <c r="G180" s="17"/>
      <c r="H180" s="18"/>
      <c r="J180" s="17"/>
      <c r="K180" s="17"/>
      <c r="L180" s="17"/>
      <c r="X180" s="19" t="str">
        <f t="shared" si="40"/>
        <v/>
      </c>
      <c r="Z180" s="19"/>
      <c r="AK180" s="17"/>
      <c r="AL180" s="17"/>
    </row>
    <row r="181" spans="4:38" x14ac:dyDescent="0.25">
      <c r="D181" s="17"/>
      <c r="E181" s="17"/>
      <c r="G181" s="17"/>
      <c r="H181" s="17"/>
      <c r="J181" s="17"/>
      <c r="K181" s="17"/>
      <c r="L181" s="17"/>
      <c r="X181" s="19" t="str">
        <f t="shared" si="40"/>
        <v/>
      </c>
      <c r="Z181" s="19"/>
      <c r="AK181" s="17"/>
      <c r="AL181" s="17"/>
    </row>
    <row r="182" spans="4:38" x14ac:dyDescent="0.25">
      <c r="D182" s="17"/>
      <c r="E182" s="17"/>
      <c r="G182" s="17"/>
      <c r="H182" s="17"/>
      <c r="J182" s="17"/>
      <c r="K182" s="17"/>
      <c r="L182" s="17"/>
      <c r="X182" s="19" t="str">
        <f t="shared" si="40"/>
        <v/>
      </c>
      <c r="Z182" s="19"/>
      <c r="AK182" s="17"/>
      <c r="AL182" s="17"/>
    </row>
    <row r="183" spans="4:38" x14ac:dyDescent="0.25">
      <c r="D183" s="17"/>
      <c r="E183" s="17"/>
      <c r="G183" s="17"/>
      <c r="H183" s="18"/>
      <c r="J183" s="17"/>
      <c r="K183" s="17"/>
      <c r="L183" s="17"/>
      <c r="X183" s="19" t="str">
        <f t="shared" si="40"/>
        <v/>
      </c>
      <c r="Z183" s="19"/>
      <c r="AK183" s="17"/>
      <c r="AL183" s="17"/>
    </row>
    <row r="184" spans="4:38" x14ac:dyDescent="0.25">
      <c r="D184" s="17"/>
      <c r="E184" s="17"/>
      <c r="G184" s="17"/>
      <c r="H184" s="17"/>
      <c r="J184" s="17"/>
      <c r="K184" s="17"/>
      <c r="L184" s="17"/>
      <c r="X184" s="19" t="str">
        <f t="shared" si="40"/>
        <v/>
      </c>
      <c r="Z184" s="19"/>
      <c r="AK184" s="17"/>
      <c r="AL184" s="17"/>
    </row>
    <row r="185" spans="4:38" x14ac:dyDescent="0.25">
      <c r="D185" s="17"/>
      <c r="E185" s="17"/>
      <c r="G185" s="17"/>
      <c r="H185" s="17"/>
      <c r="J185" s="17"/>
      <c r="K185" s="17"/>
      <c r="L185" s="17"/>
      <c r="X185" s="19" t="str">
        <f t="shared" si="40"/>
        <v/>
      </c>
      <c r="Z185" s="19"/>
      <c r="AK185" s="17"/>
      <c r="AL185" s="17"/>
    </row>
    <row r="186" spans="4:38" x14ac:dyDescent="0.25">
      <c r="D186" s="17"/>
      <c r="E186" s="17"/>
      <c r="G186" s="17"/>
      <c r="H186" s="18"/>
      <c r="J186" s="17"/>
      <c r="K186" s="17"/>
      <c r="L186" s="17"/>
      <c r="X186" s="19" t="str">
        <f t="shared" si="40"/>
        <v/>
      </c>
      <c r="Z186" s="19"/>
      <c r="AK186" s="17"/>
      <c r="AL186" s="17"/>
    </row>
    <row r="187" spans="4:38" s="17" customFormat="1" x14ac:dyDescent="0.25">
      <c r="H187" s="18"/>
      <c r="M187" s="19"/>
      <c r="N187" s="19"/>
      <c r="O187" s="16"/>
      <c r="P187" s="19"/>
      <c r="Q187" s="19"/>
      <c r="R187" s="6"/>
      <c r="S187" s="19"/>
      <c r="T187" s="19"/>
      <c r="U187" s="19"/>
      <c r="V187" s="19"/>
      <c r="W187" s="19"/>
      <c r="X187" s="19" t="str">
        <f t="shared" si="40"/>
        <v/>
      </c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</row>
    <row r="188" spans="4:38" s="17" customFormat="1" x14ac:dyDescent="0.25">
      <c r="H188" s="18"/>
      <c r="M188" s="19"/>
      <c r="N188" s="19"/>
      <c r="O188" s="16"/>
      <c r="P188" s="19"/>
      <c r="Q188" s="19"/>
      <c r="R188" s="6"/>
      <c r="S188" s="19"/>
      <c r="T188" s="19"/>
      <c r="U188" s="19"/>
      <c r="V188" s="19"/>
      <c r="W188" s="19"/>
      <c r="X188" s="19" t="str">
        <f t="shared" si="40"/>
        <v/>
      </c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</row>
    <row r="189" spans="4:38" x14ac:dyDescent="0.25">
      <c r="D189" s="17"/>
      <c r="E189" s="17"/>
      <c r="G189" s="17"/>
      <c r="H189" s="18"/>
      <c r="J189" s="17"/>
      <c r="K189" s="17"/>
      <c r="L189" s="17"/>
      <c r="X189" s="19" t="str">
        <f t="shared" si="40"/>
        <v/>
      </c>
      <c r="Z189" s="19"/>
      <c r="AK189" s="17"/>
      <c r="AL189" s="17"/>
    </row>
    <row r="190" spans="4:38" s="17" customFormat="1" x14ac:dyDescent="0.25">
      <c r="H190" s="18"/>
      <c r="M190" s="19"/>
      <c r="N190" s="19"/>
      <c r="O190" s="16"/>
      <c r="P190" s="19"/>
      <c r="Q190" s="19"/>
      <c r="R190" s="6"/>
      <c r="S190" s="19"/>
      <c r="T190" s="19"/>
      <c r="U190" s="19"/>
      <c r="V190" s="19"/>
      <c r="W190" s="19"/>
      <c r="X190" s="19" t="str">
        <f t="shared" si="40"/>
        <v/>
      </c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</row>
    <row r="191" spans="4:38" s="17" customFormat="1" x14ac:dyDescent="0.25">
      <c r="H191" s="18"/>
      <c r="M191" s="19"/>
      <c r="N191" s="19"/>
      <c r="O191" s="16"/>
      <c r="P191" s="19"/>
      <c r="Q191" s="19"/>
      <c r="R191" s="6"/>
      <c r="S191" s="19"/>
      <c r="T191" s="19"/>
      <c r="U191" s="19"/>
      <c r="V191" s="19"/>
      <c r="W191" s="19"/>
      <c r="X191" s="19" t="str">
        <f t="shared" si="40"/>
        <v/>
      </c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</row>
    <row r="192" spans="4:38" x14ac:dyDescent="0.25">
      <c r="D192" s="17"/>
      <c r="E192" s="17"/>
      <c r="G192" s="17"/>
      <c r="H192" s="18"/>
      <c r="J192" s="17"/>
      <c r="K192" s="17"/>
      <c r="L192" s="17"/>
      <c r="X192" s="19" t="str">
        <f t="shared" si="40"/>
        <v/>
      </c>
      <c r="Z192" s="19"/>
      <c r="AK192" s="17"/>
      <c r="AL192" s="17"/>
    </row>
    <row r="193" spans="4:38" x14ac:dyDescent="0.25">
      <c r="D193" s="17"/>
      <c r="E193" s="17"/>
      <c r="G193" s="17"/>
      <c r="H193" s="17"/>
      <c r="J193" s="17"/>
      <c r="K193" s="17"/>
      <c r="L193" s="17"/>
      <c r="X193" s="19" t="str">
        <f t="shared" si="40"/>
        <v/>
      </c>
      <c r="Z193" s="19"/>
      <c r="AK193" s="17"/>
      <c r="AL193" s="17"/>
    </row>
    <row r="194" spans="4:38" x14ac:dyDescent="0.25">
      <c r="D194" s="17"/>
      <c r="E194" s="17"/>
      <c r="G194" s="17"/>
      <c r="H194" s="17"/>
      <c r="J194" s="17"/>
      <c r="K194" s="17"/>
      <c r="L194" s="17"/>
      <c r="X194" s="19" t="str">
        <f t="shared" si="40"/>
        <v/>
      </c>
      <c r="Z194" s="19"/>
      <c r="AK194" s="17"/>
      <c r="AL194" s="17"/>
    </row>
    <row r="195" spans="4:38" s="17" customFormat="1" x14ac:dyDescent="0.25">
      <c r="H195" s="18"/>
      <c r="M195" s="19"/>
      <c r="N195" s="19"/>
      <c r="O195" s="16"/>
      <c r="P195" s="19"/>
      <c r="Q195" s="19"/>
      <c r="R195" s="6"/>
      <c r="S195" s="19"/>
      <c r="T195" s="19"/>
      <c r="U195" s="19"/>
      <c r="V195" s="19"/>
      <c r="W195" s="19"/>
      <c r="X195" s="19" t="str">
        <f t="shared" si="40"/>
        <v/>
      </c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</row>
    <row r="196" spans="4:38" s="17" customFormat="1" x14ac:dyDescent="0.25">
      <c r="H196" s="18"/>
      <c r="M196" s="19"/>
      <c r="N196" s="19"/>
      <c r="O196" s="16"/>
      <c r="P196" s="19"/>
      <c r="Q196" s="19"/>
      <c r="R196" s="6"/>
      <c r="S196" s="19"/>
      <c r="T196" s="19"/>
      <c r="U196" s="19"/>
      <c r="V196" s="19"/>
      <c r="W196" s="19"/>
      <c r="X196" s="19" t="str">
        <f t="shared" ref="X196:X259" si="41">IF(AB196="","","oui")</f>
        <v/>
      </c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</row>
    <row r="197" spans="4:38" x14ac:dyDescent="0.25">
      <c r="D197" s="17"/>
      <c r="E197" s="17"/>
      <c r="G197" s="17"/>
      <c r="H197" s="18"/>
      <c r="J197" s="17"/>
      <c r="K197" s="17"/>
      <c r="L197" s="17"/>
      <c r="X197" s="19" t="str">
        <f t="shared" si="41"/>
        <v/>
      </c>
      <c r="Z197" s="19"/>
      <c r="AK197" s="17"/>
      <c r="AL197" s="17"/>
    </row>
    <row r="198" spans="4:38" x14ac:dyDescent="0.25">
      <c r="D198" s="17"/>
      <c r="E198" s="17"/>
      <c r="G198" s="17"/>
      <c r="H198" s="17"/>
      <c r="J198" s="17"/>
      <c r="K198" s="17"/>
      <c r="L198" s="17"/>
      <c r="X198" s="19" t="str">
        <f t="shared" si="41"/>
        <v/>
      </c>
      <c r="Z198" s="19"/>
      <c r="AK198" s="17"/>
      <c r="AL198" s="17"/>
    </row>
    <row r="199" spans="4:38" s="17" customFormat="1" x14ac:dyDescent="0.25">
      <c r="M199" s="19"/>
      <c r="N199" s="19"/>
      <c r="O199" s="16"/>
      <c r="P199" s="19"/>
      <c r="Q199" s="19"/>
      <c r="R199" s="6"/>
      <c r="S199" s="19"/>
      <c r="T199" s="19"/>
      <c r="U199" s="19"/>
      <c r="V199" s="19"/>
      <c r="W199" s="19"/>
      <c r="X199" s="19" t="str">
        <f t="shared" si="41"/>
        <v/>
      </c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</row>
    <row r="200" spans="4:38" s="17" customFormat="1" x14ac:dyDescent="0.25">
      <c r="H200" s="18"/>
      <c r="M200" s="19"/>
      <c r="N200" s="19"/>
      <c r="O200" s="16"/>
      <c r="P200" s="19"/>
      <c r="Q200" s="19"/>
      <c r="R200" s="6"/>
      <c r="S200" s="19"/>
      <c r="T200" s="19"/>
      <c r="U200" s="19"/>
      <c r="V200" s="19"/>
      <c r="W200" s="19"/>
      <c r="X200" s="19" t="str">
        <f t="shared" si="41"/>
        <v/>
      </c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</row>
    <row r="201" spans="4:38" s="17" customFormat="1" x14ac:dyDescent="0.25">
      <c r="H201" s="18"/>
      <c r="M201" s="19"/>
      <c r="N201" s="19"/>
      <c r="O201" s="16"/>
      <c r="P201" s="19"/>
      <c r="Q201" s="19"/>
      <c r="R201" s="6"/>
      <c r="S201" s="19"/>
      <c r="T201" s="19"/>
      <c r="U201" s="19"/>
      <c r="V201" s="19"/>
      <c r="W201" s="19"/>
      <c r="X201" s="19" t="str">
        <f t="shared" si="41"/>
        <v/>
      </c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</row>
    <row r="202" spans="4:38" s="17" customFormat="1" x14ac:dyDescent="0.25">
      <c r="M202" s="19"/>
      <c r="N202" s="19"/>
      <c r="O202" s="16"/>
      <c r="P202" s="19"/>
      <c r="Q202" s="19"/>
      <c r="R202" s="6"/>
      <c r="S202" s="19"/>
      <c r="T202" s="19"/>
      <c r="U202" s="19"/>
      <c r="V202" s="19"/>
      <c r="W202" s="19"/>
      <c r="X202" s="19" t="str">
        <f t="shared" si="41"/>
        <v/>
      </c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</row>
    <row r="203" spans="4:38" s="17" customFormat="1" x14ac:dyDescent="0.25">
      <c r="M203" s="19"/>
      <c r="N203" s="19"/>
      <c r="O203" s="16"/>
      <c r="P203" s="19"/>
      <c r="Q203" s="19"/>
      <c r="R203" s="6"/>
      <c r="S203" s="19"/>
      <c r="T203" s="19"/>
      <c r="U203" s="19"/>
      <c r="V203" s="19"/>
      <c r="W203" s="19"/>
      <c r="X203" s="19" t="str">
        <f t="shared" si="41"/>
        <v/>
      </c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</row>
    <row r="204" spans="4:38" s="17" customFormat="1" x14ac:dyDescent="0.25">
      <c r="H204" s="18"/>
      <c r="M204" s="19"/>
      <c r="N204" s="19"/>
      <c r="O204" s="16"/>
      <c r="P204" s="19"/>
      <c r="Q204" s="19"/>
      <c r="R204" s="6"/>
      <c r="S204" s="19"/>
      <c r="T204" s="19"/>
      <c r="U204" s="19"/>
      <c r="V204" s="19"/>
      <c r="W204" s="19"/>
      <c r="X204" s="19" t="str">
        <f t="shared" si="41"/>
        <v/>
      </c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</row>
    <row r="205" spans="4:38" s="17" customFormat="1" x14ac:dyDescent="0.25">
      <c r="H205" s="18"/>
      <c r="M205" s="19"/>
      <c r="N205" s="19"/>
      <c r="O205" s="16"/>
      <c r="P205" s="19"/>
      <c r="Q205" s="19"/>
      <c r="R205" s="6"/>
      <c r="S205" s="19"/>
      <c r="T205" s="19"/>
      <c r="U205" s="19"/>
      <c r="V205" s="19"/>
      <c r="W205" s="19"/>
      <c r="X205" s="19" t="str">
        <f t="shared" si="41"/>
        <v/>
      </c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</row>
    <row r="206" spans="4:38" s="17" customFormat="1" x14ac:dyDescent="0.25">
      <c r="H206" s="18"/>
      <c r="M206" s="19"/>
      <c r="N206" s="19"/>
      <c r="O206" s="16"/>
      <c r="P206" s="19"/>
      <c r="Q206" s="19"/>
      <c r="R206" s="6"/>
      <c r="S206" s="19"/>
      <c r="T206" s="19"/>
      <c r="U206" s="19"/>
      <c r="V206" s="19"/>
      <c r="W206" s="19"/>
      <c r="X206" s="19" t="str">
        <f t="shared" si="41"/>
        <v/>
      </c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</row>
    <row r="207" spans="4:38" s="17" customFormat="1" x14ac:dyDescent="0.25">
      <c r="H207" s="18"/>
      <c r="M207" s="19"/>
      <c r="N207" s="19"/>
      <c r="O207" s="16"/>
      <c r="P207" s="19"/>
      <c r="Q207" s="19"/>
      <c r="R207" s="6"/>
      <c r="S207" s="19"/>
      <c r="T207" s="19"/>
      <c r="U207" s="19"/>
      <c r="V207" s="19"/>
      <c r="W207" s="19"/>
      <c r="X207" s="19" t="str">
        <f t="shared" si="41"/>
        <v/>
      </c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</row>
    <row r="208" spans="4:38" s="17" customFormat="1" x14ac:dyDescent="0.25">
      <c r="H208" s="18"/>
      <c r="M208" s="19"/>
      <c r="N208" s="19"/>
      <c r="O208" s="16"/>
      <c r="P208" s="19"/>
      <c r="Q208" s="19"/>
      <c r="R208" s="6"/>
      <c r="S208" s="19"/>
      <c r="T208" s="19"/>
      <c r="U208" s="19"/>
      <c r="V208" s="19"/>
      <c r="W208" s="19"/>
      <c r="X208" s="19" t="str">
        <f t="shared" si="41"/>
        <v/>
      </c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</row>
    <row r="209" spans="8:36" s="17" customFormat="1" x14ac:dyDescent="0.25">
      <c r="H209" s="18"/>
      <c r="M209" s="19"/>
      <c r="N209" s="19"/>
      <c r="O209" s="16"/>
      <c r="P209" s="19"/>
      <c r="Q209" s="19"/>
      <c r="R209" s="6"/>
      <c r="S209" s="19"/>
      <c r="T209" s="19"/>
      <c r="U209" s="19"/>
      <c r="V209" s="19"/>
      <c r="W209" s="19"/>
      <c r="X209" s="19" t="str">
        <f t="shared" si="41"/>
        <v/>
      </c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</row>
    <row r="210" spans="8:36" s="17" customFormat="1" x14ac:dyDescent="0.25">
      <c r="H210" s="18"/>
      <c r="M210" s="19"/>
      <c r="N210" s="19"/>
      <c r="O210" s="16"/>
      <c r="P210" s="19"/>
      <c r="Q210" s="19"/>
      <c r="R210" s="6"/>
      <c r="S210" s="19"/>
      <c r="T210" s="19"/>
      <c r="U210" s="19"/>
      <c r="V210" s="19"/>
      <c r="W210" s="19"/>
      <c r="X210" s="19" t="str">
        <f t="shared" si="41"/>
        <v/>
      </c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</row>
    <row r="211" spans="8:36" s="17" customFormat="1" x14ac:dyDescent="0.25">
      <c r="H211" s="18"/>
      <c r="M211" s="19"/>
      <c r="N211" s="19"/>
      <c r="O211" s="16"/>
      <c r="P211" s="19"/>
      <c r="Q211" s="19"/>
      <c r="R211" s="6"/>
      <c r="S211" s="19"/>
      <c r="T211" s="19"/>
      <c r="U211" s="19"/>
      <c r="V211" s="19"/>
      <c r="W211" s="19"/>
      <c r="X211" s="19" t="str">
        <f t="shared" si="41"/>
        <v/>
      </c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</row>
    <row r="212" spans="8:36" s="17" customFormat="1" x14ac:dyDescent="0.25">
      <c r="H212" s="18"/>
      <c r="M212" s="19"/>
      <c r="N212" s="19"/>
      <c r="O212" s="16"/>
      <c r="P212" s="19"/>
      <c r="Q212" s="19"/>
      <c r="R212" s="6"/>
      <c r="S212" s="19"/>
      <c r="T212" s="19"/>
      <c r="U212" s="19"/>
      <c r="V212" s="19"/>
      <c r="W212" s="19"/>
      <c r="X212" s="19" t="str">
        <f t="shared" si="41"/>
        <v/>
      </c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</row>
    <row r="213" spans="8:36" s="17" customFormat="1" x14ac:dyDescent="0.25">
      <c r="H213" s="18"/>
      <c r="M213" s="19"/>
      <c r="N213" s="19"/>
      <c r="O213" s="16"/>
      <c r="P213" s="19"/>
      <c r="Q213" s="19"/>
      <c r="R213" s="6"/>
      <c r="S213" s="19"/>
      <c r="T213" s="19"/>
      <c r="U213" s="19" t="str">
        <f>IF($I213="","",IF((VLOOKUP($G213,'12 02 20'!$G:AH,15,FALSE))=0,"",(VLOOKUP($G213,'12 02 20'!$G:AH,15,FALSE))))</f>
        <v/>
      </c>
      <c r="V213" s="19"/>
      <c r="W213" s="19"/>
      <c r="X213" s="19" t="str">
        <f t="shared" si="41"/>
        <v/>
      </c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</row>
    <row r="214" spans="8:36" s="17" customFormat="1" x14ac:dyDescent="0.25">
      <c r="H214" s="18"/>
      <c r="M214" s="19"/>
      <c r="N214" s="19"/>
      <c r="O214" s="16"/>
      <c r="P214" s="19"/>
      <c r="Q214" s="19"/>
      <c r="R214" s="6"/>
      <c r="S214" s="19"/>
      <c r="T214" s="19"/>
      <c r="U214" s="19" t="str">
        <f>IF($I214="","",IF((VLOOKUP($G214,'12 02 20'!$G:AH,15,FALSE))=0,"",(VLOOKUP($G214,'12 02 20'!$G:AH,15,FALSE))))</f>
        <v/>
      </c>
      <c r="V214" s="19"/>
      <c r="W214" s="19"/>
      <c r="X214" s="19" t="str">
        <f t="shared" si="41"/>
        <v/>
      </c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</row>
    <row r="215" spans="8:36" s="17" customFormat="1" x14ac:dyDescent="0.25">
      <c r="H215" s="18"/>
      <c r="M215" s="19"/>
      <c r="N215" s="19"/>
      <c r="O215" s="16"/>
      <c r="P215" s="19"/>
      <c r="Q215" s="19"/>
      <c r="R215" s="6"/>
      <c r="S215" s="19"/>
      <c r="T215" s="19"/>
      <c r="U215" s="19" t="str">
        <f>IF($I215="","",IF((VLOOKUP($G215,'12 02 20'!$G:AH,15,FALSE))=0,"",(VLOOKUP($G215,'12 02 20'!$G:AH,15,FALSE))))</f>
        <v/>
      </c>
      <c r="V215" s="19"/>
      <c r="W215" s="19"/>
      <c r="X215" s="19" t="str">
        <f t="shared" si="41"/>
        <v/>
      </c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</row>
    <row r="216" spans="8:36" s="17" customFormat="1" x14ac:dyDescent="0.25">
      <c r="H216" s="18"/>
      <c r="M216" s="19"/>
      <c r="N216" s="19"/>
      <c r="O216" s="16"/>
      <c r="P216" s="19"/>
      <c r="Q216" s="19"/>
      <c r="R216" s="6"/>
      <c r="S216" s="19"/>
      <c r="T216" s="19"/>
      <c r="U216" s="19" t="str">
        <f>IF($I216="","",IF((VLOOKUP($G216,'12 02 20'!$G:AH,15,FALSE))=0,"",(VLOOKUP($G216,'12 02 20'!$G:AH,15,FALSE))))</f>
        <v/>
      </c>
      <c r="V216" s="19"/>
      <c r="W216" s="19"/>
      <c r="X216" s="19" t="str">
        <f t="shared" si="41"/>
        <v/>
      </c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</row>
    <row r="217" spans="8:36" s="17" customFormat="1" x14ac:dyDescent="0.25">
      <c r="H217" s="18"/>
      <c r="M217" s="19"/>
      <c r="N217" s="19"/>
      <c r="O217" s="16"/>
      <c r="P217" s="19"/>
      <c r="Q217" s="19"/>
      <c r="R217" s="6"/>
      <c r="S217" s="19"/>
      <c r="T217" s="19"/>
      <c r="U217" s="19" t="str">
        <f>IF($I217="","",IF((VLOOKUP($G217,'12 02 20'!$G:AH,15,FALSE))=0,"",(VLOOKUP($G217,'12 02 20'!$G:AH,15,FALSE))))</f>
        <v/>
      </c>
      <c r="V217" s="19"/>
      <c r="W217" s="19"/>
      <c r="X217" s="19" t="str">
        <f t="shared" si="41"/>
        <v/>
      </c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</row>
    <row r="218" spans="8:36" s="17" customFormat="1" x14ac:dyDescent="0.25">
      <c r="H218" s="18"/>
      <c r="M218" s="19"/>
      <c r="N218" s="19"/>
      <c r="O218" s="16"/>
      <c r="P218" s="19"/>
      <c r="Q218" s="19"/>
      <c r="R218" s="6"/>
      <c r="S218" s="19"/>
      <c r="T218" s="19"/>
      <c r="U218" s="19" t="str">
        <f>IF($I218="","",IF((VLOOKUP($G218,'12 02 20'!$G:AH,15,FALSE))=0,"",(VLOOKUP($G218,'12 02 20'!$G:AH,15,FALSE))))</f>
        <v/>
      </c>
      <c r="V218" s="19"/>
      <c r="W218" s="19"/>
      <c r="X218" s="19" t="str">
        <f t="shared" si="41"/>
        <v/>
      </c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</row>
    <row r="219" spans="8:36" s="17" customFormat="1" x14ac:dyDescent="0.25">
      <c r="H219" s="18"/>
      <c r="M219" s="19"/>
      <c r="N219" s="19"/>
      <c r="O219" s="16"/>
      <c r="P219" s="19"/>
      <c r="Q219" s="19"/>
      <c r="R219" s="6"/>
      <c r="S219" s="19"/>
      <c r="T219" s="19"/>
      <c r="U219" s="19" t="str">
        <f>IF($I219="","",IF((VLOOKUP($G219,'12 02 20'!$G:AH,15,FALSE))=0,"",(VLOOKUP($G219,'12 02 20'!$G:AH,15,FALSE))))</f>
        <v/>
      </c>
      <c r="V219" s="19"/>
      <c r="W219" s="19"/>
      <c r="X219" s="19" t="str">
        <f t="shared" si="41"/>
        <v/>
      </c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</row>
    <row r="220" spans="8:36" s="17" customFormat="1" x14ac:dyDescent="0.25">
      <c r="H220" s="18"/>
      <c r="M220" s="19"/>
      <c r="N220" s="19"/>
      <c r="O220" s="16"/>
      <c r="P220" s="19"/>
      <c r="Q220" s="19"/>
      <c r="R220" s="6"/>
      <c r="S220" s="19"/>
      <c r="T220" s="19"/>
      <c r="U220" s="19" t="str">
        <f>IF($I220="","",IF((VLOOKUP($G220,'12 02 20'!$G:AH,15,FALSE))=0,"",(VLOOKUP($G220,'12 02 20'!$G:AH,15,FALSE))))</f>
        <v/>
      </c>
      <c r="V220" s="19"/>
      <c r="W220" s="19"/>
      <c r="X220" s="19" t="str">
        <f t="shared" si="41"/>
        <v/>
      </c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</row>
    <row r="221" spans="8:36" s="17" customFormat="1" x14ac:dyDescent="0.25">
      <c r="H221" s="18"/>
      <c r="M221" s="19"/>
      <c r="N221" s="19"/>
      <c r="O221" s="16"/>
      <c r="P221" s="19"/>
      <c r="Q221" s="19"/>
      <c r="R221" s="6"/>
      <c r="S221" s="19"/>
      <c r="T221" s="19"/>
      <c r="U221" s="19" t="str">
        <f>IF($I221="","",IF((VLOOKUP($G221,'12 02 20'!$G:AH,15,FALSE))=0,"",(VLOOKUP($G221,'12 02 20'!$G:AH,15,FALSE))))</f>
        <v/>
      </c>
      <c r="V221" s="19"/>
      <c r="W221" s="19"/>
      <c r="X221" s="19" t="str">
        <f t="shared" si="41"/>
        <v/>
      </c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</row>
    <row r="222" spans="8:36" s="17" customFormat="1" x14ac:dyDescent="0.25">
      <c r="H222" s="18"/>
      <c r="M222" s="19"/>
      <c r="N222" s="19"/>
      <c r="O222" s="16"/>
      <c r="P222" s="19"/>
      <c r="Q222" s="19"/>
      <c r="R222" s="6"/>
      <c r="S222" s="19"/>
      <c r="T222" s="19"/>
      <c r="U222" s="19" t="str">
        <f>IF($I222="","",IF((VLOOKUP($G222,'12 02 20'!$G:AH,15,FALSE))=0,"",(VLOOKUP($G222,'12 02 20'!$G:AH,15,FALSE))))</f>
        <v/>
      </c>
      <c r="V222" s="19"/>
      <c r="W222" s="19"/>
      <c r="X222" s="19" t="str">
        <f t="shared" si="41"/>
        <v/>
      </c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</row>
    <row r="223" spans="8:36" s="17" customFormat="1" x14ac:dyDescent="0.25">
      <c r="H223" s="18"/>
      <c r="M223" s="19"/>
      <c r="N223" s="19"/>
      <c r="O223" s="16"/>
      <c r="P223" s="19"/>
      <c r="Q223" s="19"/>
      <c r="R223" s="6"/>
      <c r="S223" s="19"/>
      <c r="T223" s="19"/>
      <c r="U223" s="19" t="str">
        <f>IF($I223="","",IF((VLOOKUP($G223,'12 02 20'!$G:AH,15,FALSE))=0,"",(VLOOKUP($G223,'12 02 20'!$G:AH,15,FALSE))))</f>
        <v/>
      </c>
      <c r="V223" s="19"/>
      <c r="W223" s="19"/>
      <c r="X223" s="19" t="str">
        <f t="shared" si="41"/>
        <v/>
      </c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</row>
    <row r="224" spans="8:36" s="17" customFormat="1" x14ac:dyDescent="0.25">
      <c r="H224" s="18"/>
      <c r="M224" s="19"/>
      <c r="N224" s="19"/>
      <c r="O224" s="16"/>
      <c r="P224" s="19"/>
      <c r="Q224" s="19"/>
      <c r="R224" s="6"/>
      <c r="S224" s="19"/>
      <c r="T224" s="19"/>
      <c r="U224" s="19" t="str">
        <f>IF($I224="","",IF((VLOOKUP($G224,'12 02 20'!$G:AH,15,FALSE))=0,"",(VLOOKUP($G224,'12 02 20'!$G:AH,15,FALSE))))</f>
        <v/>
      </c>
      <c r="V224" s="19"/>
      <c r="W224" s="19"/>
      <c r="X224" s="19" t="str">
        <f t="shared" si="41"/>
        <v/>
      </c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</row>
    <row r="225" spans="8:36" s="17" customFormat="1" x14ac:dyDescent="0.25">
      <c r="H225" s="18"/>
      <c r="M225" s="19"/>
      <c r="N225" s="19"/>
      <c r="O225" s="16"/>
      <c r="P225" s="19"/>
      <c r="Q225" s="19"/>
      <c r="R225" s="6"/>
      <c r="S225" s="19"/>
      <c r="T225" s="19"/>
      <c r="U225" s="19" t="str">
        <f>IF($I225="","",IF((VLOOKUP($G225,'12 02 20'!$G:AH,15,FALSE))=0,"",(VLOOKUP($G225,'12 02 20'!$G:AH,15,FALSE))))</f>
        <v/>
      </c>
      <c r="V225" s="19"/>
      <c r="W225" s="19"/>
      <c r="X225" s="19" t="str">
        <f t="shared" si="41"/>
        <v/>
      </c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</row>
    <row r="226" spans="8:36" s="17" customFormat="1" x14ac:dyDescent="0.25">
      <c r="H226" s="18"/>
      <c r="M226" s="19"/>
      <c r="N226" s="19"/>
      <c r="O226" s="16"/>
      <c r="P226" s="19"/>
      <c r="Q226" s="19"/>
      <c r="R226" s="6"/>
      <c r="S226" s="19"/>
      <c r="T226" s="19"/>
      <c r="U226" s="19" t="str">
        <f>IF($I226="","",IF((VLOOKUP($G226,'12 02 20'!$G:AH,15,FALSE))=0,"",(VLOOKUP($G226,'12 02 20'!$G:AH,15,FALSE))))</f>
        <v/>
      </c>
      <c r="V226" s="19"/>
      <c r="W226" s="19"/>
      <c r="X226" s="19" t="str">
        <f t="shared" si="41"/>
        <v/>
      </c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</row>
    <row r="227" spans="8:36" s="17" customFormat="1" x14ac:dyDescent="0.25">
      <c r="H227" s="18"/>
      <c r="M227" s="19"/>
      <c r="N227" s="19"/>
      <c r="O227" s="16"/>
      <c r="P227" s="19"/>
      <c r="Q227" s="19"/>
      <c r="R227" s="6"/>
      <c r="S227" s="19"/>
      <c r="T227" s="19"/>
      <c r="U227" s="19" t="str">
        <f>IF($I227="","",IF((VLOOKUP($G227,'12 02 20'!$G:AH,15,FALSE))=0,"",(VLOOKUP($G227,'12 02 20'!$G:AH,15,FALSE))))</f>
        <v/>
      </c>
      <c r="V227" s="19"/>
      <c r="W227" s="19"/>
      <c r="X227" s="19" t="str">
        <f t="shared" si="41"/>
        <v/>
      </c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</row>
    <row r="228" spans="8:36" s="17" customFormat="1" x14ac:dyDescent="0.25">
      <c r="H228" s="18"/>
      <c r="M228" s="19"/>
      <c r="N228" s="19"/>
      <c r="O228" s="16"/>
      <c r="P228" s="19"/>
      <c r="Q228" s="19"/>
      <c r="R228" s="6"/>
      <c r="S228" s="19"/>
      <c r="T228" s="19"/>
      <c r="U228" s="19" t="str">
        <f>IF($I228="","",IF((VLOOKUP($G228,'12 02 20'!$G:AH,15,FALSE))=0,"",(VLOOKUP($G228,'12 02 20'!$G:AH,15,FALSE))))</f>
        <v/>
      </c>
      <c r="V228" s="19"/>
      <c r="W228" s="19"/>
      <c r="X228" s="19" t="str">
        <f t="shared" si="41"/>
        <v/>
      </c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</row>
    <row r="229" spans="8:36" s="17" customFormat="1" x14ac:dyDescent="0.25">
      <c r="H229" s="18"/>
      <c r="M229" s="19"/>
      <c r="N229" s="19"/>
      <c r="O229" s="16"/>
      <c r="P229" s="19"/>
      <c r="Q229" s="19"/>
      <c r="R229" s="6"/>
      <c r="S229" s="19"/>
      <c r="T229" s="19"/>
      <c r="U229" s="19" t="str">
        <f>IF($I229="","",IF((VLOOKUP($G229,'12 02 20'!$G:AH,15,FALSE))=0,"",(VLOOKUP($G229,'12 02 20'!$G:AH,15,FALSE))))</f>
        <v/>
      </c>
      <c r="V229" s="19"/>
      <c r="W229" s="19"/>
      <c r="X229" s="19" t="str">
        <f t="shared" si="41"/>
        <v/>
      </c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</row>
    <row r="230" spans="8:36" s="17" customFormat="1" x14ac:dyDescent="0.25">
      <c r="H230" s="18"/>
      <c r="M230" s="19"/>
      <c r="N230" s="19"/>
      <c r="O230" s="16"/>
      <c r="P230" s="19"/>
      <c r="Q230" s="19"/>
      <c r="R230" s="6"/>
      <c r="S230" s="19"/>
      <c r="T230" s="19"/>
      <c r="U230" s="19" t="str">
        <f>IF($I230="","",IF((VLOOKUP($G230,'12 02 20'!$G:AH,15,FALSE))=0,"",(VLOOKUP($G230,'12 02 20'!$G:AH,15,FALSE))))</f>
        <v/>
      </c>
      <c r="V230" s="19"/>
      <c r="W230" s="19"/>
      <c r="X230" s="19" t="str">
        <f t="shared" si="41"/>
        <v/>
      </c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</row>
    <row r="231" spans="8:36" s="17" customFormat="1" x14ac:dyDescent="0.25">
      <c r="H231" s="18"/>
      <c r="M231" s="19"/>
      <c r="N231" s="19"/>
      <c r="O231" s="16"/>
      <c r="P231" s="19"/>
      <c r="Q231" s="19"/>
      <c r="R231" s="6"/>
      <c r="S231" s="19"/>
      <c r="T231" s="19"/>
      <c r="U231" s="19" t="str">
        <f>IF($I231="","",IF((VLOOKUP($G231,'12 02 20'!$G:AH,15,FALSE))=0,"",(VLOOKUP($G231,'12 02 20'!$G:AH,15,FALSE))))</f>
        <v/>
      </c>
      <c r="V231" s="19"/>
      <c r="W231" s="19"/>
      <c r="X231" s="19" t="str">
        <f t="shared" si="41"/>
        <v/>
      </c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</row>
    <row r="232" spans="8:36" s="17" customFormat="1" x14ac:dyDescent="0.25">
      <c r="H232" s="18"/>
      <c r="M232" s="19"/>
      <c r="N232" s="19"/>
      <c r="O232" s="16"/>
      <c r="P232" s="19"/>
      <c r="Q232" s="19"/>
      <c r="R232" s="6"/>
      <c r="S232" s="19"/>
      <c r="T232" s="19"/>
      <c r="U232" s="19" t="str">
        <f>IF($I232="","",IF((VLOOKUP($G232,'12 02 20'!$G:AH,15,FALSE))=0,"",(VLOOKUP($G232,'12 02 20'!$G:AH,15,FALSE))))</f>
        <v/>
      </c>
      <c r="V232" s="19"/>
      <c r="W232" s="19"/>
      <c r="X232" s="19" t="str">
        <f t="shared" si="41"/>
        <v/>
      </c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</row>
    <row r="233" spans="8:36" s="17" customFormat="1" x14ac:dyDescent="0.25">
      <c r="H233" s="18"/>
      <c r="M233" s="19"/>
      <c r="N233" s="19"/>
      <c r="O233" s="16"/>
      <c r="P233" s="19"/>
      <c r="Q233" s="19"/>
      <c r="R233" s="6"/>
      <c r="S233" s="19"/>
      <c r="T233" s="19"/>
      <c r="U233" s="19" t="str">
        <f>IF($I233="","",IF((VLOOKUP($G233,'12 02 20'!$G:AH,15,FALSE))=0,"",(VLOOKUP($G233,'12 02 20'!$G:AH,15,FALSE))))</f>
        <v/>
      </c>
      <c r="V233" s="19"/>
      <c r="W233" s="19"/>
      <c r="X233" s="19" t="str">
        <f t="shared" si="41"/>
        <v/>
      </c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</row>
    <row r="234" spans="8:36" s="17" customFormat="1" x14ac:dyDescent="0.25">
      <c r="H234" s="18"/>
      <c r="M234" s="19"/>
      <c r="N234" s="19"/>
      <c r="O234" s="16"/>
      <c r="P234" s="19"/>
      <c r="Q234" s="19"/>
      <c r="R234" s="6"/>
      <c r="S234" s="19"/>
      <c r="T234" s="19"/>
      <c r="U234" s="19" t="str">
        <f>IF($I234="","",IF((VLOOKUP($G234,'12 02 20'!$G:AH,15,FALSE))=0,"",(VLOOKUP($G234,'12 02 20'!$G:AH,15,FALSE))))</f>
        <v/>
      </c>
      <c r="V234" s="19"/>
      <c r="W234" s="19"/>
      <c r="X234" s="19" t="str">
        <f t="shared" si="41"/>
        <v/>
      </c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</row>
    <row r="235" spans="8:36" s="17" customFormat="1" x14ac:dyDescent="0.25">
      <c r="H235" s="18"/>
      <c r="M235" s="19"/>
      <c r="N235" s="19"/>
      <c r="O235" s="16"/>
      <c r="P235" s="19"/>
      <c r="Q235" s="19"/>
      <c r="R235" s="6"/>
      <c r="S235" s="19"/>
      <c r="T235" s="19"/>
      <c r="U235" s="19" t="str">
        <f>IF($I235="","",IF((VLOOKUP($G235,'12 02 20'!$G:AH,15,FALSE))=0,"",(VLOOKUP($G235,'12 02 20'!$G:AH,15,FALSE))))</f>
        <v/>
      </c>
      <c r="V235" s="19"/>
      <c r="W235" s="19"/>
      <c r="X235" s="19" t="str">
        <f t="shared" si="41"/>
        <v/>
      </c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</row>
    <row r="236" spans="8:36" s="17" customFormat="1" x14ac:dyDescent="0.25">
      <c r="H236" s="18"/>
      <c r="M236" s="19"/>
      <c r="N236" s="19"/>
      <c r="O236" s="16"/>
      <c r="P236" s="19"/>
      <c r="Q236" s="19"/>
      <c r="R236" s="6"/>
      <c r="S236" s="19"/>
      <c r="T236" s="19"/>
      <c r="U236" s="19" t="str">
        <f>IF($I236="","",IF((VLOOKUP($G236,'12 02 20'!$G:AH,15,FALSE))=0,"",(VLOOKUP($G236,'12 02 20'!$G:AH,15,FALSE))))</f>
        <v/>
      </c>
      <c r="V236" s="19"/>
      <c r="W236" s="19"/>
      <c r="X236" s="19" t="str">
        <f t="shared" si="41"/>
        <v/>
      </c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</row>
    <row r="237" spans="8:36" s="17" customFormat="1" x14ac:dyDescent="0.25">
      <c r="H237" s="18"/>
      <c r="M237" s="19"/>
      <c r="N237" s="19"/>
      <c r="O237" s="16"/>
      <c r="P237" s="19"/>
      <c r="Q237" s="19"/>
      <c r="R237" s="6"/>
      <c r="S237" s="19"/>
      <c r="T237" s="19"/>
      <c r="U237" s="19" t="str">
        <f>IF($I237="","",IF((VLOOKUP($G237,'12 02 20'!$G:AH,15,FALSE))=0,"",(VLOOKUP($G237,'12 02 20'!$G:AH,15,FALSE))))</f>
        <v/>
      </c>
      <c r="V237" s="19"/>
      <c r="W237" s="19"/>
      <c r="X237" s="19" t="str">
        <f t="shared" si="41"/>
        <v/>
      </c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</row>
    <row r="238" spans="8:36" s="17" customFormat="1" x14ac:dyDescent="0.25">
      <c r="H238" s="18"/>
      <c r="M238" s="19"/>
      <c r="N238" s="19"/>
      <c r="O238" s="16"/>
      <c r="P238" s="19"/>
      <c r="Q238" s="19"/>
      <c r="R238" s="6"/>
      <c r="S238" s="19"/>
      <c r="T238" s="19"/>
      <c r="U238" s="19" t="str">
        <f>IF($I238="","",IF((VLOOKUP($G238,'12 02 20'!$G:AH,15,FALSE))=0,"",(VLOOKUP($G238,'12 02 20'!$G:AH,15,FALSE))))</f>
        <v/>
      </c>
      <c r="V238" s="19"/>
      <c r="W238" s="19"/>
      <c r="X238" s="19" t="str">
        <f t="shared" si="41"/>
        <v/>
      </c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</row>
    <row r="239" spans="8:36" s="17" customFormat="1" x14ac:dyDescent="0.25">
      <c r="H239" s="18"/>
      <c r="M239" s="19"/>
      <c r="N239" s="19"/>
      <c r="O239" s="16"/>
      <c r="P239" s="19"/>
      <c r="Q239" s="19"/>
      <c r="R239" s="6"/>
      <c r="S239" s="19"/>
      <c r="T239" s="19"/>
      <c r="U239" s="19" t="str">
        <f>IF($I239="","",IF((VLOOKUP($G239,'12 02 20'!$G:AH,15,FALSE))=0,"",(VLOOKUP($G239,'12 02 20'!$G:AH,15,FALSE))))</f>
        <v/>
      </c>
      <c r="V239" s="19"/>
      <c r="W239" s="19"/>
      <c r="X239" s="19" t="str">
        <f t="shared" si="41"/>
        <v/>
      </c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</row>
    <row r="240" spans="8:36" s="17" customFormat="1" x14ac:dyDescent="0.25">
      <c r="H240" s="18"/>
      <c r="M240" s="19"/>
      <c r="N240" s="19"/>
      <c r="O240" s="16"/>
      <c r="P240" s="19"/>
      <c r="Q240" s="19"/>
      <c r="R240" s="6"/>
      <c r="S240" s="19"/>
      <c r="T240" s="19"/>
      <c r="U240" s="19" t="str">
        <f>IF($I240="","",IF((VLOOKUP($G240,'12 02 20'!$G:AH,15,FALSE))=0,"",(VLOOKUP($G240,'12 02 20'!$G:AH,15,FALSE))))</f>
        <v/>
      </c>
      <c r="V240" s="19"/>
      <c r="W240" s="19"/>
      <c r="X240" s="19" t="str">
        <f t="shared" si="41"/>
        <v/>
      </c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</row>
    <row r="241" spans="8:36" s="17" customFormat="1" x14ac:dyDescent="0.25">
      <c r="H241" s="18"/>
      <c r="M241" s="19"/>
      <c r="N241" s="19"/>
      <c r="O241" s="16"/>
      <c r="P241" s="19"/>
      <c r="Q241" s="19"/>
      <c r="R241" s="6"/>
      <c r="S241" s="19"/>
      <c r="T241" s="19"/>
      <c r="U241" s="19" t="str">
        <f>IF($I241="","",IF((VLOOKUP($G241,'12 02 20'!$G:AH,15,FALSE))=0,"",(VLOOKUP($G241,'12 02 20'!$G:AH,15,FALSE))))</f>
        <v/>
      </c>
      <c r="V241" s="19"/>
      <c r="W241" s="19"/>
      <c r="X241" s="19" t="str">
        <f t="shared" si="41"/>
        <v/>
      </c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</row>
    <row r="242" spans="8:36" s="17" customFormat="1" x14ac:dyDescent="0.25">
      <c r="H242" s="18"/>
      <c r="M242" s="19"/>
      <c r="N242" s="19"/>
      <c r="O242" s="16"/>
      <c r="P242" s="19"/>
      <c r="Q242" s="19"/>
      <c r="R242" s="6"/>
      <c r="S242" s="19"/>
      <c r="T242" s="19"/>
      <c r="U242" s="19" t="str">
        <f>IF($I242="","",IF((VLOOKUP($G242,'12 02 20'!$G:AH,15,FALSE))=0,"",(VLOOKUP($G242,'12 02 20'!$G:AH,15,FALSE))))</f>
        <v/>
      </c>
      <c r="V242" s="19"/>
      <c r="W242" s="19"/>
      <c r="X242" s="19" t="str">
        <f t="shared" si="41"/>
        <v/>
      </c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</row>
    <row r="243" spans="8:36" s="17" customFormat="1" x14ac:dyDescent="0.25">
      <c r="H243" s="18"/>
      <c r="M243" s="19"/>
      <c r="N243" s="19"/>
      <c r="O243" s="16"/>
      <c r="P243" s="19"/>
      <c r="Q243" s="19"/>
      <c r="R243" s="6"/>
      <c r="S243" s="19"/>
      <c r="T243" s="19"/>
      <c r="U243" s="19" t="str">
        <f>IF($I243="","",IF((VLOOKUP($G243,'12 02 20'!$G:AH,15,FALSE))=0,"",(VLOOKUP($G243,'12 02 20'!$G:AH,15,FALSE))))</f>
        <v/>
      </c>
      <c r="V243" s="19"/>
      <c r="W243" s="19"/>
      <c r="X243" s="19" t="str">
        <f t="shared" si="41"/>
        <v/>
      </c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</row>
    <row r="244" spans="8:36" s="17" customFormat="1" x14ac:dyDescent="0.25">
      <c r="H244" s="18"/>
      <c r="M244" s="19"/>
      <c r="N244" s="19"/>
      <c r="O244" s="16"/>
      <c r="P244" s="19"/>
      <c r="Q244" s="19"/>
      <c r="R244" s="6"/>
      <c r="S244" s="19"/>
      <c r="T244" s="19"/>
      <c r="U244" s="19" t="str">
        <f>IF($I244="","",IF((VLOOKUP($G244,'12 02 20'!$G:AH,15,FALSE))=0,"",(VLOOKUP($G244,'12 02 20'!$G:AH,15,FALSE))))</f>
        <v/>
      </c>
      <c r="V244" s="19"/>
      <c r="W244" s="19"/>
      <c r="X244" s="19" t="str">
        <f t="shared" si="41"/>
        <v/>
      </c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</row>
    <row r="245" spans="8:36" s="17" customFormat="1" x14ac:dyDescent="0.25">
      <c r="H245" s="18"/>
      <c r="M245" s="19"/>
      <c r="N245" s="19"/>
      <c r="O245" s="16"/>
      <c r="P245" s="19"/>
      <c r="Q245" s="19"/>
      <c r="R245" s="6"/>
      <c r="S245" s="19"/>
      <c r="T245" s="19"/>
      <c r="U245" s="19" t="str">
        <f>IF($I245="","",IF((VLOOKUP($G245,'12 02 20'!$G:AH,15,FALSE))=0,"",(VLOOKUP($G245,'12 02 20'!$G:AH,15,FALSE))))</f>
        <v/>
      </c>
      <c r="V245" s="19"/>
      <c r="W245" s="19"/>
      <c r="X245" s="19" t="str">
        <f t="shared" si="41"/>
        <v/>
      </c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</row>
    <row r="246" spans="8:36" s="17" customFormat="1" x14ac:dyDescent="0.25">
      <c r="H246" s="18"/>
      <c r="M246" s="19"/>
      <c r="N246" s="19"/>
      <c r="O246" s="16"/>
      <c r="P246" s="19"/>
      <c r="Q246" s="19"/>
      <c r="R246" s="6"/>
      <c r="S246" s="19"/>
      <c r="T246" s="19"/>
      <c r="U246" s="19" t="str">
        <f>IF($I246="","",IF((VLOOKUP($G246,'12 02 20'!$G:AH,15,FALSE))=0,"",(VLOOKUP($G246,'12 02 20'!$G:AH,15,FALSE))))</f>
        <v/>
      </c>
      <c r="V246" s="19"/>
      <c r="W246" s="19"/>
      <c r="X246" s="19" t="str">
        <f t="shared" si="41"/>
        <v/>
      </c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</row>
    <row r="247" spans="8:36" s="17" customFormat="1" x14ac:dyDescent="0.25">
      <c r="H247" s="18"/>
      <c r="M247" s="19"/>
      <c r="N247" s="19"/>
      <c r="O247" s="16"/>
      <c r="P247" s="19"/>
      <c r="Q247" s="19"/>
      <c r="R247" s="6"/>
      <c r="S247" s="19"/>
      <c r="T247" s="19"/>
      <c r="U247" s="19" t="str">
        <f>IF($I247="","",IF((VLOOKUP($G247,'12 02 20'!$G:AH,15,FALSE))=0,"",(VLOOKUP($G247,'12 02 20'!$G:AH,15,FALSE))))</f>
        <v/>
      </c>
      <c r="V247" s="19"/>
      <c r="W247" s="19"/>
      <c r="X247" s="19" t="str">
        <f t="shared" si="41"/>
        <v/>
      </c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</row>
    <row r="248" spans="8:36" s="17" customFormat="1" x14ac:dyDescent="0.25">
      <c r="H248" s="18"/>
      <c r="M248" s="19"/>
      <c r="N248" s="19"/>
      <c r="O248" s="16"/>
      <c r="P248" s="19"/>
      <c r="Q248" s="19"/>
      <c r="R248" s="6"/>
      <c r="S248" s="19"/>
      <c r="T248" s="19"/>
      <c r="U248" s="19" t="str">
        <f>IF($I248="","",IF((VLOOKUP($G248,'12 02 20'!$G:AH,15,FALSE))=0,"",(VLOOKUP($G248,'12 02 20'!$G:AH,15,FALSE))))</f>
        <v/>
      </c>
      <c r="V248" s="19"/>
      <c r="W248" s="19"/>
      <c r="X248" s="19" t="str">
        <f t="shared" si="41"/>
        <v/>
      </c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</row>
    <row r="249" spans="8:36" s="17" customFormat="1" x14ac:dyDescent="0.25">
      <c r="H249" s="18"/>
      <c r="M249" s="19"/>
      <c r="N249" s="19"/>
      <c r="O249" s="16"/>
      <c r="P249" s="19"/>
      <c r="Q249" s="19"/>
      <c r="R249" s="6"/>
      <c r="S249" s="19"/>
      <c r="T249" s="19"/>
      <c r="U249" s="19" t="str">
        <f>IF($I249="","",IF((VLOOKUP($G249,'12 02 20'!$G:AH,15,FALSE))=0,"",(VLOOKUP($G249,'12 02 20'!$G:AH,15,FALSE))))</f>
        <v/>
      </c>
      <c r="V249" s="19"/>
      <c r="W249" s="19"/>
      <c r="X249" s="19" t="str">
        <f t="shared" si="41"/>
        <v/>
      </c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</row>
    <row r="250" spans="8:36" s="17" customFormat="1" x14ac:dyDescent="0.25">
      <c r="H250" s="18"/>
      <c r="M250" s="19"/>
      <c r="N250" s="19"/>
      <c r="O250" s="16"/>
      <c r="P250" s="19"/>
      <c r="Q250" s="19"/>
      <c r="R250" s="6"/>
      <c r="S250" s="19"/>
      <c r="T250" s="19"/>
      <c r="U250" s="19" t="str">
        <f>IF($I250="","",IF((VLOOKUP($G250,'12 02 20'!$G:AH,15,FALSE))=0,"",(VLOOKUP($G250,'12 02 20'!$G:AH,15,FALSE))))</f>
        <v/>
      </c>
      <c r="V250" s="19"/>
      <c r="W250" s="19"/>
      <c r="X250" s="19" t="str">
        <f t="shared" si="41"/>
        <v/>
      </c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</row>
    <row r="251" spans="8:36" s="17" customFormat="1" x14ac:dyDescent="0.25">
      <c r="H251" s="18"/>
      <c r="M251" s="19"/>
      <c r="N251" s="19"/>
      <c r="O251" s="16"/>
      <c r="P251" s="19"/>
      <c r="Q251" s="19"/>
      <c r="R251" s="6"/>
      <c r="S251" s="19"/>
      <c r="T251" s="19"/>
      <c r="U251" s="19" t="str">
        <f>IF($I251="","",IF((VLOOKUP($G251,'12 02 20'!$G:AH,15,FALSE))=0,"",(VLOOKUP($G251,'12 02 20'!$G:AH,15,FALSE))))</f>
        <v/>
      </c>
      <c r="V251" s="19"/>
      <c r="W251" s="19"/>
      <c r="X251" s="19" t="str">
        <f t="shared" si="41"/>
        <v/>
      </c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8:36" s="17" customFormat="1" x14ac:dyDescent="0.25">
      <c r="H252" s="18"/>
      <c r="M252" s="19"/>
      <c r="N252" s="19"/>
      <c r="O252" s="16"/>
      <c r="P252" s="19"/>
      <c r="Q252" s="19"/>
      <c r="R252" s="6"/>
      <c r="S252" s="19"/>
      <c r="T252" s="19"/>
      <c r="U252" s="19" t="str">
        <f>IF($I252="","",IF((VLOOKUP($G252,'12 02 20'!$G:AH,15,FALSE))=0,"",(VLOOKUP($G252,'12 02 20'!$G:AH,15,FALSE))))</f>
        <v/>
      </c>
      <c r="V252" s="19"/>
      <c r="W252" s="19"/>
      <c r="X252" s="19" t="str">
        <f t="shared" si="41"/>
        <v/>
      </c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8:36" s="17" customFormat="1" x14ac:dyDescent="0.25">
      <c r="H253" s="18"/>
      <c r="M253" s="19"/>
      <c r="N253" s="19"/>
      <c r="O253" s="16"/>
      <c r="P253" s="19"/>
      <c r="Q253" s="19"/>
      <c r="R253" s="6"/>
      <c r="S253" s="19"/>
      <c r="T253" s="19"/>
      <c r="U253" s="19" t="str">
        <f>IF($I253="","",IF((VLOOKUP($G253,'12 02 20'!$G:AH,15,FALSE))=0,"",(VLOOKUP($G253,'12 02 20'!$G:AH,15,FALSE))))</f>
        <v/>
      </c>
      <c r="V253" s="19"/>
      <c r="W253" s="19"/>
      <c r="X253" s="19" t="str">
        <f t="shared" si="41"/>
        <v/>
      </c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</row>
    <row r="254" spans="8:36" s="17" customFormat="1" x14ac:dyDescent="0.25">
      <c r="H254" s="18"/>
      <c r="M254" s="19"/>
      <c r="N254" s="19"/>
      <c r="O254" s="16"/>
      <c r="P254" s="19"/>
      <c r="Q254" s="19"/>
      <c r="R254" s="6"/>
      <c r="S254" s="19"/>
      <c r="T254" s="19"/>
      <c r="U254" s="19" t="str">
        <f>IF($I254="","",IF((VLOOKUP($G254,'12 02 20'!$G:AH,15,FALSE))=0,"",(VLOOKUP($G254,'12 02 20'!$G:AH,15,FALSE))))</f>
        <v/>
      </c>
      <c r="V254" s="19"/>
      <c r="W254" s="19"/>
      <c r="X254" s="19" t="str">
        <f t="shared" si="41"/>
        <v/>
      </c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</row>
    <row r="255" spans="8:36" s="17" customFormat="1" x14ac:dyDescent="0.25">
      <c r="H255" s="18"/>
      <c r="M255" s="19"/>
      <c r="N255" s="19"/>
      <c r="O255" s="16"/>
      <c r="P255" s="19"/>
      <c r="Q255" s="19"/>
      <c r="R255" s="6"/>
      <c r="S255" s="19"/>
      <c r="T255" s="19"/>
      <c r="U255" s="19" t="str">
        <f>IF($I255="","",IF((VLOOKUP($G255,'12 02 20'!$G:AH,15,FALSE))=0,"",(VLOOKUP($G255,'12 02 20'!$G:AH,15,FALSE))))</f>
        <v/>
      </c>
      <c r="V255" s="19"/>
      <c r="W255" s="19"/>
      <c r="X255" s="19" t="str">
        <f t="shared" si="41"/>
        <v/>
      </c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</row>
    <row r="256" spans="8:36" s="17" customFormat="1" x14ac:dyDescent="0.25">
      <c r="H256" s="18"/>
      <c r="M256" s="19"/>
      <c r="N256" s="19"/>
      <c r="O256" s="16"/>
      <c r="P256" s="19"/>
      <c r="Q256" s="19"/>
      <c r="R256" s="6"/>
      <c r="S256" s="19"/>
      <c r="T256" s="19"/>
      <c r="U256" s="19" t="str">
        <f>IF($I256="","",IF((VLOOKUP($G256,'12 02 20'!$G:AH,15,FALSE))=0,"",(VLOOKUP($G256,'12 02 20'!$G:AH,15,FALSE))))</f>
        <v/>
      </c>
      <c r="V256" s="19"/>
      <c r="W256" s="19"/>
      <c r="X256" s="19" t="str">
        <f t="shared" si="41"/>
        <v/>
      </c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</row>
    <row r="257" spans="4:38" s="17" customFormat="1" x14ac:dyDescent="0.25">
      <c r="H257" s="18"/>
      <c r="M257" s="19"/>
      <c r="N257" s="19"/>
      <c r="O257" s="16"/>
      <c r="P257" s="19"/>
      <c r="Q257" s="19"/>
      <c r="R257" s="6"/>
      <c r="S257" s="19"/>
      <c r="T257" s="19"/>
      <c r="U257" s="19" t="str">
        <f>IF($I257="","",IF((VLOOKUP($G257,'12 02 20'!$G:AH,15,FALSE))=0,"",(VLOOKUP($G257,'12 02 20'!$G:AH,15,FALSE))))</f>
        <v/>
      </c>
      <c r="V257" s="19"/>
      <c r="W257" s="19"/>
      <c r="X257" s="19" t="str">
        <f t="shared" si="41"/>
        <v/>
      </c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</row>
    <row r="258" spans="4:38" s="17" customFormat="1" x14ac:dyDescent="0.25">
      <c r="H258" s="18"/>
      <c r="M258" s="19"/>
      <c r="N258" s="19"/>
      <c r="O258" s="16"/>
      <c r="P258" s="19"/>
      <c r="Q258" s="19"/>
      <c r="R258" s="6"/>
      <c r="S258" s="19"/>
      <c r="T258" s="19"/>
      <c r="U258" s="19" t="str">
        <f>IF($I258="","",IF((VLOOKUP($G258,'12 02 20'!$G:AH,15,FALSE))=0,"",(VLOOKUP($G258,'12 02 20'!$G:AH,15,FALSE))))</f>
        <v/>
      </c>
      <c r="V258" s="19"/>
      <c r="W258" s="19"/>
      <c r="X258" s="19" t="str">
        <f t="shared" si="41"/>
        <v/>
      </c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</row>
    <row r="259" spans="4:38" s="17" customFormat="1" x14ac:dyDescent="0.25">
      <c r="H259" s="18"/>
      <c r="M259" s="19"/>
      <c r="N259" s="19"/>
      <c r="O259" s="16"/>
      <c r="P259" s="19"/>
      <c r="Q259" s="19"/>
      <c r="R259" s="6"/>
      <c r="S259" s="19"/>
      <c r="T259" s="19"/>
      <c r="U259" s="19" t="str">
        <f>IF($I259="","",IF((VLOOKUP($G259,'12 02 20'!$G:AH,15,FALSE))=0,"",(VLOOKUP($G259,'12 02 20'!$G:AH,15,FALSE))))</f>
        <v/>
      </c>
      <c r="V259" s="19"/>
      <c r="W259" s="19"/>
      <c r="X259" s="19" t="str">
        <f t="shared" si="41"/>
        <v/>
      </c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</row>
    <row r="260" spans="4:38" s="17" customFormat="1" x14ac:dyDescent="0.25">
      <c r="H260" s="18"/>
      <c r="M260" s="19"/>
      <c r="N260" s="19"/>
      <c r="O260" s="16"/>
      <c r="P260" s="19"/>
      <c r="Q260" s="19"/>
      <c r="R260" s="6"/>
      <c r="S260" s="19"/>
      <c r="T260" s="19"/>
      <c r="U260" s="19" t="str">
        <f>IF($I260="","",IF((VLOOKUP($G260,'12 02 20'!$G:AH,15,FALSE))=0,"",(VLOOKUP($G260,'12 02 20'!$G:AH,15,FALSE))))</f>
        <v/>
      </c>
      <c r="V260" s="19"/>
      <c r="W260" s="19"/>
      <c r="X260" s="19" t="str">
        <f t="shared" ref="X260:X323" si="42">IF(AB260="","","oui")</f>
        <v/>
      </c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</row>
    <row r="261" spans="4:38" s="17" customFormat="1" x14ac:dyDescent="0.25">
      <c r="H261" s="18"/>
      <c r="M261" s="19"/>
      <c r="N261" s="19"/>
      <c r="O261" s="16"/>
      <c r="P261" s="19"/>
      <c r="Q261" s="19"/>
      <c r="R261" s="6"/>
      <c r="S261" s="19"/>
      <c r="T261" s="19"/>
      <c r="U261" s="19" t="str">
        <f>IF($I261="","",IF((VLOOKUP($G261,'12 02 20'!$G:AH,15,FALSE))=0,"",(VLOOKUP($G261,'12 02 20'!$G:AH,15,FALSE))))</f>
        <v/>
      </c>
      <c r="V261" s="19"/>
      <c r="W261" s="19"/>
      <c r="X261" s="19" t="str">
        <f t="shared" si="42"/>
        <v/>
      </c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</row>
    <row r="262" spans="4:38" s="17" customFormat="1" x14ac:dyDescent="0.25">
      <c r="H262" s="18"/>
      <c r="M262" s="19"/>
      <c r="N262" s="19"/>
      <c r="O262" s="16"/>
      <c r="P262" s="19"/>
      <c r="Q262" s="19"/>
      <c r="R262" s="6"/>
      <c r="S262" s="19"/>
      <c r="T262" s="19"/>
      <c r="U262" s="19" t="str">
        <f>IF($I262="","",IF((VLOOKUP($G262,'12 02 20'!$G:AH,15,FALSE))=0,"",(VLOOKUP($G262,'12 02 20'!$G:AH,15,FALSE))))</f>
        <v/>
      </c>
      <c r="V262" s="19"/>
      <c r="W262" s="19"/>
      <c r="X262" s="19" t="str">
        <f t="shared" si="42"/>
        <v/>
      </c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</row>
    <row r="263" spans="4:38" s="17" customFormat="1" x14ac:dyDescent="0.25">
      <c r="H263" s="18"/>
      <c r="M263" s="19"/>
      <c r="N263" s="19"/>
      <c r="O263" s="16"/>
      <c r="P263" s="19"/>
      <c r="Q263" s="19"/>
      <c r="R263" s="6"/>
      <c r="S263" s="19"/>
      <c r="T263" s="19"/>
      <c r="U263" s="19" t="str">
        <f>IF($I263="","",IF((VLOOKUP($G263,'12 02 20'!$G:AH,15,FALSE))=0,"",(VLOOKUP($G263,'12 02 20'!$G:AH,15,FALSE))))</f>
        <v/>
      </c>
      <c r="V263" s="19"/>
      <c r="W263" s="19"/>
      <c r="X263" s="19" t="str">
        <f t="shared" si="42"/>
        <v/>
      </c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</row>
    <row r="264" spans="4:38" s="17" customFormat="1" x14ac:dyDescent="0.25">
      <c r="H264" s="18"/>
      <c r="M264" s="19"/>
      <c r="N264" s="19"/>
      <c r="O264" s="16"/>
      <c r="P264" s="19"/>
      <c r="Q264" s="19"/>
      <c r="R264" s="6"/>
      <c r="S264" s="19"/>
      <c r="T264" s="19"/>
      <c r="U264" s="19" t="str">
        <f>IF($I264="","",IF((VLOOKUP($G264,'12 02 20'!$G:AH,15,FALSE))=0,"",(VLOOKUP($G264,'12 02 20'!$G:AH,15,FALSE))))</f>
        <v/>
      </c>
      <c r="V264" s="19"/>
      <c r="W264" s="19"/>
      <c r="X264" s="19" t="str">
        <f t="shared" si="42"/>
        <v/>
      </c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</row>
    <row r="265" spans="4:38" s="17" customFormat="1" x14ac:dyDescent="0.25">
      <c r="H265" s="18"/>
      <c r="M265" s="19"/>
      <c r="N265" s="19"/>
      <c r="O265" s="16"/>
      <c r="P265" s="19"/>
      <c r="Q265" s="19"/>
      <c r="R265" s="6"/>
      <c r="S265" s="19"/>
      <c r="T265" s="19"/>
      <c r="U265" s="19" t="str">
        <f>IF($I265="","",IF((VLOOKUP($G265,'12 02 20'!$G:AH,15,FALSE))=0,"",(VLOOKUP($G265,'12 02 20'!$G:AH,15,FALSE))))</f>
        <v/>
      </c>
      <c r="V265" s="19"/>
      <c r="W265" s="19"/>
      <c r="X265" s="19" t="str">
        <f t="shared" si="42"/>
        <v/>
      </c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</row>
    <row r="266" spans="4:38" s="17" customFormat="1" x14ac:dyDescent="0.25">
      <c r="H266" s="18"/>
      <c r="M266" s="19"/>
      <c r="N266" s="19"/>
      <c r="O266" s="16"/>
      <c r="P266" s="19"/>
      <c r="Q266" s="19"/>
      <c r="R266" s="6"/>
      <c r="S266" s="19"/>
      <c r="T266" s="19"/>
      <c r="U266" s="19" t="str">
        <f>IF($I266="","",IF((VLOOKUP($G266,'12 02 20'!$G:AH,15,FALSE))=0,"",(VLOOKUP($G266,'12 02 20'!$G:AH,15,FALSE))))</f>
        <v/>
      </c>
      <c r="V266" s="19"/>
      <c r="W266" s="19"/>
      <c r="X266" s="19" t="str">
        <f t="shared" si="42"/>
        <v/>
      </c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</row>
    <row r="267" spans="4:38" s="17" customFormat="1" x14ac:dyDescent="0.25">
      <c r="H267" s="18"/>
      <c r="M267" s="19"/>
      <c r="N267" s="19"/>
      <c r="O267" s="16"/>
      <c r="P267" s="19"/>
      <c r="Q267" s="19"/>
      <c r="R267" s="6"/>
      <c r="S267" s="19"/>
      <c r="T267" s="19"/>
      <c r="U267" s="19" t="str">
        <f>IF($I267="","",IF((VLOOKUP($G267,'12 02 20'!$G:AH,15,FALSE))=0,"",(VLOOKUP($G267,'12 02 20'!$G:AH,15,FALSE))))</f>
        <v/>
      </c>
      <c r="V267" s="19"/>
      <c r="W267" s="19"/>
      <c r="X267" s="19" t="str">
        <f t="shared" si="42"/>
        <v/>
      </c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</row>
    <row r="268" spans="4:38" s="17" customFormat="1" x14ac:dyDescent="0.25">
      <c r="H268" s="18"/>
      <c r="M268" s="19"/>
      <c r="N268" s="19"/>
      <c r="O268" s="16"/>
      <c r="P268" s="19"/>
      <c r="Q268" s="19"/>
      <c r="R268" s="6"/>
      <c r="S268" s="19"/>
      <c r="T268" s="19"/>
      <c r="U268" s="19" t="str">
        <f>IF($I268="","",IF((VLOOKUP($G268,'12 02 20'!$G:AH,15,FALSE))=0,"",(VLOOKUP($G268,'12 02 20'!$G:AH,15,FALSE))))</f>
        <v/>
      </c>
      <c r="V268" s="19"/>
      <c r="W268" s="19"/>
      <c r="X268" s="19" t="str">
        <f t="shared" si="42"/>
        <v/>
      </c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</row>
    <row r="269" spans="4:38" x14ac:dyDescent="0.25">
      <c r="D269" s="17"/>
      <c r="E269" s="17"/>
      <c r="G269" s="17"/>
      <c r="H269" s="18"/>
      <c r="J269" s="17"/>
      <c r="K269" s="17"/>
      <c r="L269" s="17"/>
      <c r="U269" s="19" t="str">
        <f>IF($I269="","",IF((VLOOKUP($G269,'12 02 20'!$G:AH,15,FALSE))=0,"",(VLOOKUP($G269,'12 02 20'!$G:AH,15,FALSE))))</f>
        <v/>
      </c>
      <c r="X269" s="19" t="str">
        <f t="shared" si="42"/>
        <v/>
      </c>
      <c r="Z269" s="19"/>
      <c r="AK269" s="17"/>
      <c r="AL269" s="17"/>
    </row>
    <row r="270" spans="4:38" x14ac:dyDescent="0.25">
      <c r="D270" s="17"/>
      <c r="E270" s="17"/>
      <c r="G270" s="17"/>
      <c r="H270" s="18"/>
      <c r="J270" s="17"/>
      <c r="K270" s="17"/>
      <c r="L270" s="17"/>
      <c r="U270" s="19" t="str">
        <f>IF($I270="","",IF((VLOOKUP($G270,'12 02 20'!$G:AH,15,FALSE))=0,"",(VLOOKUP($G270,'12 02 20'!$G:AH,15,FALSE))))</f>
        <v/>
      </c>
      <c r="X270" s="19" t="str">
        <f t="shared" si="42"/>
        <v/>
      </c>
      <c r="Z270" s="19"/>
      <c r="AK270" s="17"/>
      <c r="AL270" s="17"/>
    </row>
    <row r="271" spans="4:38" x14ac:dyDescent="0.25">
      <c r="D271" s="17"/>
      <c r="E271" s="17"/>
      <c r="G271" s="17"/>
      <c r="H271" s="18"/>
      <c r="J271" s="17"/>
      <c r="K271" s="17"/>
      <c r="L271" s="17"/>
      <c r="U271" s="19" t="str">
        <f>IF($I271="","",IF((VLOOKUP($G271,'12 02 20'!$G:AH,15,FALSE))=0,"",(VLOOKUP($G271,'12 02 20'!$G:AH,15,FALSE))))</f>
        <v/>
      </c>
      <c r="X271" s="19" t="str">
        <f t="shared" si="42"/>
        <v/>
      </c>
      <c r="Z271" s="19"/>
      <c r="AK271" s="17"/>
      <c r="AL271" s="17"/>
    </row>
    <row r="272" spans="4:38" x14ac:dyDescent="0.25">
      <c r="D272" s="17"/>
      <c r="E272" s="17"/>
      <c r="G272" s="17"/>
      <c r="H272" s="18"/>
      <c r="J272" s="17"/>
      <c r="K272" s="17"/>
      <c r="L272" s="17"/>
      <c r="U272" s="19" t="str">
        <f>IF($I272="","",IF((VLOOKUP($G272,'12 02 20'!$G:AH,15,FALSE))=0,"",(VLOOKUP($G272,'12 02 20'!$G:AH,15,FALSE))))</f>
        <v/>
      </c>
      <c r="X272" s="19" t="str">
        <f t="shared" si="42"/>
        <v/>
      </c>
      <c r="Z272" s="19"/>
      <c r="AK272" s="17"/>
      <c r="AL272" s="17"/>
    </row>
    <row r="273" spans="4:38" x14ac:dyDescent="0.25">
      <c r="D273" s="17"/>
      <c r="E273" s="17"/>
      <c r="G273" s="17"/>
      <c r="H273" s="18"/>
      <c r="J273" s="17"/>
      <c r="K273" s="17"/>
      <c r="L273" s="17"/>
      <c r="U273" s="19" t="str">
        <f>IF($I273="","",IF((VLOOKUP($G273,'12 02 20'!$G:AH,15,FALSE))=0,"",(VLOOKUP($G273,'12 02 20'!$G:AH,15,FALSE))))</f>
        <v/>
      </c>
      <c r="X273" s="19" t="str">
        <f t="shared" si="42"/>
        <v/>
      </c>
      <c r="Z273" s="19"/>
      <c r="AK273" s="17"/>
      <c r="AL273" s="17"/>
    </row>
    <row r="274" spans="4:38" s="17" customFormat="1" x14ac:dyDescent="0.25">
      <c r="H274" s="18"/>
      <c r="M274" s="19"/>
      <c r="N274" s="19"/>
      <c r="O274" s="16"/>
      <c r="P274" s="19"/>
      <c r="Q274" s="19"/>
      <c r="R274" s="6"/>
      <c r="S274" s="19"/>
      <c r="T274" s="19"/>
      <c r="U274" s="19" t="str">
        <f>IF($I274="","",IF((VLOOKUP($G274,'12 02 20'!$G:AH,15,FALSE))=0,"",(VLOOKUP($G274,'12 02 20'!$G:AH,15,FALSE))))</f>
        <v/>
      </c>
      <c r="V274" s="19"/>
      <c r="W274" s="19"/>
      <c r="X274" s="19" t="str">
        <f t="shared" si="42"/>
        <v/>
      </c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</row>
    <row r="275" spans="4:38" s="17" customFormat="1" x14ac:dyDescent="0.25">
      <c r="H275" s="18"/>
      <c r="M275" s="19"/>
      <c r="N275" s="19"/>
      <c r="O275" s="16"/>
      <c r="P275" s="19"/>
      <c r="Q275" s="19"/>
      <c r="R275" s="6"/>
      <c r="S275" s="19"/>
      <c r="T275" s="19"/>
      <c r="U275" s="19" t="str">
        <f>IF($I275="","",IF((VLOOKUP($G275,'12 02 20'!$G:AH,15,FALSE))=0,"",(VLOOKUP($G275,'12 02 20'!$G:AH,15,FALSE))))</f>
        <v/>
      </c>
      <c r="V275" s="19"/>
      <c r="W275" s="19"/>
      <c r="X275" s="19" t="str">
        <f t="shared" si="42"/>
        <v/>
      </c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</row>
    <row r="276" spans="4:38" x14ac:dyDescent="0.25">
      <c r="D276" s="17"/>
      <c r="E276" s="17"/>
      <c r="G276" s="17"/>
      <c r="H276" s="18"/>
      <c r="J276" s="17"/>
      <c r="K276" s="17"/>
      <c r="L276" s="17"/>
      <c r="U276" s="19" t="str">
        <f>IF($I276="","",IF((VLOOKUP($G276,'12 02 20'!$G:AH,15,FALSE))=0,"",(VLOOKUP($G276,'12 02 20'!$G:AH,15,FALSE))))</f>
        <v/>
      </c>
      <c r="X276" s="19" t="str">
        <f t="shared" si="42"/>
        <v/>
      </c>
      <c r="Z276" s="19"/>
      <c r="AK276" s="17"/>
      <c r="AL276" s="17"/>
    </row>
    <row r="277" spans="4:38" x14ac:dyDescent="0.25">
      <c r="D277" s="17"/>
      <c r="E277" s="17"/>
      <c r="G277" s="17"/>
      <c r="H277" s="17"/>
      <c r="J277" s="17"/>
      <c r="K277" s="17"/>
      <c r="L277" s="17"/>
      <c r="U277" s="19" t="str">
        <f>IF($I277="","",IF((VLOOKUP($G277,'12 02 20'!$G:AH,15,FALSE))=0,"",(VLOOKUP($G277,'12 02 20'!$G:AH,15,FALSE))))</f>
        <v/>
      </c>
      <c r="X277" s="19" t="str">
        <f t="shared" si="42"/>
        <v/>
      </c>
      <c r="Z277" s="19"/>
      <c r="AK277" s="17"/>
      <c r="AL277" s="17"/>
    </row>
    <row r="278" spans="4:38" x14ac:dyDescent="0.25">
      <c r="D278" s="17"/>
      <c r="E278" s="17"/>
      <c r="G278" s="17"/>
      <c r="H278" s="17"/>
      <c r="J278" s="17"/>
      <c r="K278" s="17"/>
      <c r="L278" s="17"/>
      <c r="U278" s="19" t="str">
        <f>IF($I278="","",IF((VLOOKUP($G278,'12 02 20'!$G:AH,15,FALSE))=0,"",(VLOOKUP($G278,'12 02 20'!$G:AH,15,FALSE))))</f>
        <v/>
      </c>
      <c r="X278" s="19" t="str">
        <f t="shared" si="42"/>
        <v/>
      </c>
      <c r="Z278" s="19"/>
      <c r="AK278" s="17"/>
      <c r="AL278" s="17"/>
    </row>
    <row r="279" spans="4:38" x14ac:dyDescent="0.25">
      <c r="D279" s="17"/>
      <c r="E279" s="17"/>
      <c r="G279" s="17"/>
      <c r="H279" s="18"/>
      <c r="J279" s="17"/>
      <c r="K279" s="17"/>
      <c r="L279" s="17"/>
      <c r="U279" s="19" t="str">
        <f>IF($I279="","",IF((VLOOKUP($G279,'12 02 20'!$G:AH,15,FALSE))=0,"",(VLOOKUP($G279,'12 02 20'!$G:AH,15,FALSE))))</f>
        <v/>
      </c>
      <c r="X279" s="19" t="str">
        <f t="shared" si="42"/>
        <v/>
      </c>
      <c r="Z279" s="19"/>
      <c r="AK279" s="17"/>
      <c r="AL279" s="17"/>
    </row>
    <row r="280" spans="4:38" x14ac:dyDescent="0.25">
      <c r="D280" s="17"/>
      <c r="E280" s="17"/>
      <c r="G280" s="17"/>
      <c r="H280" s="18"/>
      <c r="J280" s="17"/>
      <c r="K280" s="17"/>
      <c r="L280" s="17"/>
      <c r="U280" s="19" t="str">
        <f>IF($I280="","",IF((VLOOKUP($G280,'12 02 20'!$G:AH,15,FALSE))=0,"",(VLOOKUP($G280,'12 02 20'!$G:AH,15,FALSE))))</f>
        <v/>
      </c>
      <c r="X280" s="19" t="str">
        <f t="shared" si="42"/>
        <v/>
      </c>
      <c r="Z280" s="19"/>
      <c r="AK280" s="17"/>
      <c r="AL280" s="17"/>
    </row>
    <row r="281" spans="4:38" x14ac:dyDescent="0.25">
      <c r="D281" s="17"/>
      <c r="E281" s="17"/>
      <c r="G281" s="17"/>
      <c r="H281" s="17"/>
      <c r="J281" s="17"/>
      <c r="K281" s="17"/>
      <c r="L281" s="17"/>
      <c r="U281" s="19" t="str">
        <f>IF($I281="","",IF((VLOOKUP($G281,'12 02 20'!$G:AH,15,FALSE))=0,"",(VLOOKUP($G281,'12 02 20'!$G:AH,15,FALSE))))</f>
        <v/>
      </c>
      <c r="X281" s="19" t="str">
        <f t="shared" si="42"/>
        <v/>
      </c>
      <c r="Z281" s="19"/>
      <c r="AK281" s="17"/>
      <c r="AL281" s="17"/>
    </row>
    <row r="282" spans="4:38" x14ac:dyDescent="0.25">
      <c r="D282" s="17"/>
      <c r="E282" s="17"/>
      <c r="G282" s="17"/>
      <c r="H282" s="17"/>
      <c r="J282" s="17"/>
      <c r="K282" s="17"/>
      <c r="L282" s="17"/>
      <c r="U282" s="19" t="str">
        <f>IF($I282="","",IF((VLOOKUP($G282,'12 02 20'!$G:AH,15,FALSE))=0,"",(VLOOKUP($G282,'12 02 20'!$G:AH,15,FALSE))))</f>
        <v/>
      </c>
      <c r="X282" s="19" t="str">
        <f t="shared" si="42"/>
        <v/>
      </c>
      <c r="Z282" s="19"/>
      <c r="AK282" s="17"/>
      <c r="AL282" s="17"/>
    </row>
    <row r="283" spans="4:38" x14ac:dyDescent="0.25">
      <c r="D283" s="17"/>
      <c r="E283" s="17"/>
      <c r="G283" s="17"/>
      <c r="H283" s="18"/>
      <c r="J283" s="17"/>
      <c r="K283" s="17"/>
      <c r="L283" s="17"/>
      <c r="U283" s="19" t="str">
        <f>IF($I283="","",IF((VLOOKUP($G283,'12 02 20'!$G:AH,15,FALSE))=0,"",(VLOOKUP($G283,'12 02 20'!$G:AH,15,FALSE))))</f>
        <v/>
      </c>
      <c r="X283" s="19" t="str">
        <f t="shared" si="42"/>
        <v/>
      </c>
      <c r="Z283" s="19"/>
      <c r="AK283" s="17"/>
      <c r="AL283" s="17"/>
    </row>
    <row r="284" spans="4:38" x14ac:dyDescent="0.25">
      <c r="D284" s="17"/>
      <c r="E284" s="17"/>
      <c r="G284" s="17"/>
      <c r="H284" s="18"/>
      <c r="J284" s="17"/>
      <c r="K284" s="17"/>
      <c r="L284" s="17"/>
      <c r="U284" s="19" t="str">
        <f>IF($I284="","",IF((VLOOKUP($G284,'12 02 20'!$G:AH,15,FALSE))=0,"",(VLOOKUP($G284,'12 02 20'!$G:AH,15,FALSE))))</f>
        <v/>
      </c>
      <c r="X284" s="19" t="str">
        <f t="shared" si="42"/>
        <v/>
      </c>
      <c r="Z284" s="19"/>
      <c r="AK284" s="17"/>
      <c r="AL284" s="17"/>
    </row>
    <row r="285" spans="4:38" x14ac:dyDescent="0.25">
      <c r="D285" s="17"/>
      <c r="E285" s="17"/>
      <c r="G285" s="17"/>
      <c r="H285" s="18"/>
      <c r="J285" s="17"/>
      <c r="K285" s="17"/>
      <c r="L285" s="17"/>
      <c r="U285" s="19" t="str">
        <f>IF($I285="","",IF((VLOOKUP($G285,'12 02 20'!$G:AH,15,FALSE))=0,"",(VLOOKUP($G285,'12 02 20'!$G:AH,15,FALSE))))</f>
        <v/>
      </c>
      <c r="X285" s="19" t="str">
        <f t="shared" si="42"/>
        <v/>
      </c>
      <c r="Z285" s="19"/>
      <c r="AK285" s="17"/>
      <c r="AL285" s="17"/>
    </row>
    <row r="286" spans="4:38" x14ac:dyDescent="0.25">
      <c r="D286" s="17"/>
      <c r="E286" s="17"/>
      <c r="G286" s="17"/>
      <c r="H286" s="18"/>
      <c r="J286" s="17"/>
      <c r="K286" s="17"/>
      <c r="L286" s="17"/>
      <c r="U286" s="19" t="str">
        <f>IF($I286="","",IF((VLOOKUP($G286,'12 02 20'!$G:AH,15,FALSE))=0,"",(VLOOKUP($G286,'12 02 20'!$G:AH,15,FALSE))))</f>
        <v/>
      </c>
      <c r="X286" s="19" t="str">
        <f t="shared" si="42"/>
        <v/>
      </c>
      <c r="Z286" s="19"/>
      <c r="AK286" s="17"/>
      <c r="AL286" s="17"/>
    </row>
    <row r="287" spans="4:38" s="17" customFormat="1" x14ac:dyDescent="0.25">
      <c r="H287" s="18"/>
      <c r="M287" s="19"/>
      <c r="N287" s="19"/>
      <c r="O287" s="16"/>
      <c r="P287" s="19"/>
      <c r="Q287" s="19"/>
      <c r="R287" s="6"/>
      <c r="S287" s="19"/>
      <c r="T287" s="19"/>
      <c r="U287" s="19" t="str">
        <f>IF($I287="","",IF((VLOOKUP($G287,'12 02 20'!$G:AH,15,FALSE))=0,"",(VLOOKUP($G287,'12 02 20'!$G:AH,15,FALSE))))</f>
        <v/>
      </c>
      <c r="V287" s="19"/>
      <c r="W287" s="19"/>
      <c r="X287" s="19" t="str">
        <f t="shared" si="42"/>
        <v/>
      </c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</row>
    <row r="288" spans="4:38" s="17" customFormat="1" x14ac:dyDescent="0.25">
      <c r="M288" s="19"/>
      <c r="N288" s="19"/>
      <c r="O288" s="16"/>
      <c r="P288" s="19"/>
      <c r="Q288" s="19"/>
      <c r="R288" s="6"/>
      <c r="S288" s="19"/>
      <c r="T288" s="19"/>
      <c r="U288" s="19" t="str">
        <f>IF($I288="","",IF((VLOOKUP($G288,'12 02 20'!$G:AH,15,FALSE))=0,"",(VLOOKUP($G288,'12 02 20'!$G:AH,15,FALSE))))</f>
        <v/>
      </c>
      <c r="V288" s="19"/>
      <c r="W288" s="19"/>
      <c r="X288" s="19" t="str">
        <f t="shared" si="42"/>
        <v/>
      </c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</row>
    <row r="289" spans="8:36" s="17" customFormat="1" x14ac:dyDescent="0.25">
      <c r="M289" s="19"/>
      <c r="N289" s="19"/>
      <c r="O289" s="16"/>
      <c r="P289" s="19"/>
      <c r="Q289" s="19"/>
      <c r="R289" s="6"/>
      <c r="S289" s="19"/>
      <c r="T289" s="19"/>
      <c r="U289" s="19" t="str">
        <f>IF($I289="","",IF((VLOOKUP($G289,'12 02 20'!$G:AH,15,FALSE))=0,"",(VLOOKUP($G289,'12 02 20'!$G:AH,15,FALSE))))</f>
        <v/>
      </c>
      <c r="V289" s="19"/>
      <c r="W289" s="19"/>
      <c r="X289" s="19" t="str">
        <f t="shared" si="42"/>
        <v/>
      </c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</row>
    <row r="290" spans="8:36" s="17" customFormat="1" x14ac:dyDescent="0.25">
      <c r="H290" s="18"/>
      <c r="M290" s="19"/>
      <c r="N290" s="19"/>
      <c r="O290" s="16"/>
      <c r="P290" s="19"/>
      <c r="Q290" s="19"/>
      <c r="R290" s="6"/>
      <c r="S290" s="19"/>
      <c r="T290" s="19"/>
      <c r="U290" s="19" t="str">
        <f>IF($I290="","",IF((VLOOKUP($G290,'12 02 20'!$G:AH,15,FALSE))=0,"",(VLOOKUP($G290,'12 02 20'!$G:AH,15,FALSE))))</f>
        <v/>
      </c>
      <c r="V290" s="19"/>
      <c r="W290" s="19"/>
      <c r="X290" s="19" t="str">
        <f t="shared" si="42"/>
        <v/>
      </c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</row>
    <row r="291" spans="8:36" s="17" customFormat="1" x14ac:dyDescent="0.25">
      <c r="H291" s="18"/>
      <c r="M291" s="19"/>
      <c r="N291" s="19"/>
      <c r="O291" s="16"/>
      <c r="P291" s="19"/>
      <c r="Q291" s="19"/>
      <c r="R291" s="6"/>
      <c r="S291" s="19"/>
      <c r="T291" s="19"/>
      <c r="U291" s="19" t="str">
        <f>IF($I291="","",IF((VLOOKUP($G291,'12 02 20'!$G:AH,15,FALSE))=0,"",(VLOOKUP($G291,'12 02 20'!$G:AH,15,FALSE))))</f>
        <v/>
      </c>
      <c r="V291" s="19"/>
      <c r="W291" s="19"/>
      <c r="X291" s="19" t="str">
        <f t="shared" si="42"/>
        <v/>
      </c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</row>
    <row r="292" spans="8:36" s="17" customFormat="1" x14ac:dyDescent="0.25">
      <c r="H292" s="18"/>
      <c r="M292" s="19"/>
      <c r="N292" s="19"/>
      <c r="O292" s="16"/>
      <c r="P292" s="19"/>
      <c r="Q292" s="19"/>
      <c r="R292" s="6"/>
      <c r="S292" s="19"/>
      <c r="T292" s="19"/>
      <c r="U292" s="19" t="str">
        <f>IF($I292="","",IF((VLOOKUP($G292,'12 02 20'!$G:AH,15,FALSE))=0,"",(VLOOKUP($G292,'12 02 20'!$G:AH,15,FALSE))))</f>
        <v/>
      </c>
      <c r="V292" s="19"/>
      <c r="W292" s="19"/>
      <c r="X292" s="19" t="str">
        <f t="shared" si="42"/>
        <v/>
      </c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</row>
    <row r="293" spans="8:36" s="17" customFormat="1" x14ac:dyDescent="0.25">
      <c r="H293" s="18"/>
      <c r="M293" s="19"/>
      <c r="N293" s="19"/>
      <c r="O293" s="16"/>
      <c r="P293" s="19"/>
      <c r="Q293" s="19"/>
      <c r="R293" s="6"/>
      <c r="S293" s="19"/>
      <c r="T293" s="19"/>
      <c r="U293" s="19" t="str">
        <f>IF($I293="","",IF((VLOOKUP($G293,'12 02 20'!$G:AH,15,FALSE))=0,"",(VLOOKUP($G293,'12 02 20'!$G:AH,15,FALSE))))</f>
        <v/>
      </c>
      <c r="V293" s="19"/>
      <c r="W293" s="19"/>
      <c r="X293" s="19" t="str">
        <f t="shared" si="42"/>
        <v/>
      </c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</row>
    <row r="294" spans="8:36" s="17" customFormat="1" x14ac:dyDescent="0.25">
      <c r="H294" s="18"/>
      <c r="M294" s="19"/>
      <c r="N294" s="19"/>
      <c r="O294" s="16"/>
      <c r="P294" s="19"/>
      <c r="Q294" s="19"/>
      <c r="R294" s="6"/>
      <c r="S294" s="19"/>
      <c r="T294" s="19"/>
      <c r="U294" s="19" t="str">
        <f>IF($I294="","",IF((VLOOKUP($G294,'12 02 20'!$G:AH,15,FALSE))=0,"",(VLOOKUP($G294,'12 02 20'!$G:AH,15,FALSE))))</f>
        <v/>
      </c>
      <c r="V294" s="19"/>
      <c r="W294" s="19"/>
      <c r="X294" s="19" t="str">
        <f t="shared" si="42"/>
        <v/>
      </c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</row>
    <row r="295" spans="8:36" s="17" customFormat="1" x14ac:dyDescent="0.25">
      <c r="H295" s="18"/>
      <c r="M295" s="19"/>
      <c r="N295" s="19"/>
      <c r="O295" s="16"/>
      <c r="P295" s="19"/>
      <c r="Q295" s="19"/>
      <c r="R295" s="6"/>
      <c r="S295" s="19"/>
      <c r="T295" s="19"/>
      <c r="U295" s="19" t="str">
        <f>IF($I295="","",IF((VLOOKUP($G295,'12 02 20'!$G:AH,15,FALSE))=0,"",(VLOOKUP($G295,'12 02 20'!$G:AH,15,FALSE))))</f>
        <v/>
      </c>
      <c r="V295" s="19"/>
      <c r="W295" s="19"/>
      <c r="X295" s="19" t="str">
        <f t="shared" si="42"/>
        <v/>
      </c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</row>
    <row r="296" spans="8:36" s="17" customFormat="1" x14ac:dyDescent="0.25">
      <c r="H296" s="18"/>
      <c r="M296" s="19"/>
      <c r="N296" s="19"/>
      <c r="O296" s="16"/>
      <c r="P296" s="19"/>
      <c r="Q296" s="19"/>
      <c r="R296" s="6"/>
      <c r="S296" s="19"/>
      <c r="T296" s="19"/>
      <c r="U296" s="19" t="str">
        <f>IF($I296="","",IF((VLOOKUP($G296,'12 02 20'!$G:AH,15,FALSE))=0,"",(VLOOKUP($G296,'12 02 20'!$G:AH,15,FALSE))))</f>
        <v/>
      </c>
      <c r="V296" s="19"/>
      <c r="W296" s="19"/>
      <c r="X296" s="19" t="str">
        <f t="shared" si="42"/>
        <v/>
      </c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</row>
    <row r="297" spans="8:36" s="17" customFormat="1" x14ac:dyDescent="0.25">
      <c r="H297" s="18"/>
      <c r="M297" s="19"/>
      <c r="N297" s="19"/>
      <c r="O297" s="16"/>
      <c r="P297" s="19"/>
      <c r="Q297" s="19"/>
      <c r="R297" s="6"/>
      <c r="S297" s="19"/>
      <c r="T297" s="19"/>
      <c r="U297" s="19" t="str">
        <f>IF($I297="","",IF((VLOOKUP($G297,'12 02 20'!$G:AH,15,FALSE))=0,"",(VLOOKUP($G297,'12 02 20'!$G:AH,15,FALSE))))</f>
        <v/>
      </c>
      <c r="V297" s="19"/>
      <c r="W297" s="19"/>
      <c r="X297" s="19" t="str">
        <f t="shared" si="42"/>
        <v/>
      </c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</row>
    <row r="298" spans="8:36" s="17" customFormat="1" x14ac:dyDescent="0.25">
      <c r="H298" s="18"/>
      <c r="M298" s="19"/>
      <c r="N298" s="19"/>
      <c r="O298" s="16"/>
      <c r="P298" s="19"/>
      <c r="Q298" s="19"/>
      <c r="R298" s="6"/>
      <c r="S298" s="19"/>
      <c r="T298" s="19"/>
      <c r="U298" s="19" t="str">
        <f>IF($I298="","",IF((VLOOKUP($G298,'12 02 20'!$G:AH,15,FALSE))=0,"",(VLOOKUP($G298,'12 02 20'!$G:AH,15,FALSE))))</f>
        <v/>
      </c>
      <c r="V298" s="19"/>
      <c r="W298" s="19"/>
      <c r="X298" s="19" t="str">
        <f t="shared" si="42"/>
        <v/>
      </c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</row>
    <row r="299" spans="8:36" s="17" customFormat="1" x14ac:dyDescent="0.25">
      <c r="H299" s="18"/>
      <c r="M299" s="19"/>
      <c r="N299" s="19"/>
      <c r="O299" s="16"/>
      <c r="P299" s="19"/>
      <c r="Q299" s="19"/>
      <c r="R299" s="6"/>
      <c r="S299" s="19"/>
      <c r="T299" s="19"/>
      <c r="U299" s="19" t="str">
        <f>IF($I299="","",IF((VLOOKUP($G299,'12 02 20'!$G:AH,15,FALSE))=0,"",(VLOOKUP($G299,'12 02 20'!$G:AH,15,FALSE))))</f>
        <v/>
      </c>
      <c r="V299" s="19"/>
      <c r="W299" s="19"/>
      <c r="X299" s="19" t="str">
        <f t="shared" si="42"/>
        <v/>
      </c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</row>
    <row r="300" spans="8:36" s="17" customFormat="1" x14ac:dyDescent="0.25">
      <c r="H300" s="18"/>
      <c r="M300" s="19"/>
      <c r="N300" s="19"/>
      <c r="O300" s="16"/>
      <c r="P300" s="19"/>
      <c r="Q300" s="19"/>
      <c r="R300" s="6"/>
      <c r="S300" s="19"/>
      <c r="T300" s="19"/>
      <c r="U300" s="19" t="str">
        <f>IF($I300="","",IF((VLOOKUP($G300,'12 02 20'!$G:AH,15,FALSE))=0,"",(VLOOKUP($G300,'12 02 20'!$G:AH,15,FALSE))))</f>
        <v/>
      </c>
      <c r="V300" s="19"/>
      <c r="W300" s="19"/>
      <c r="X300" s="19" t="str">
        <f t="shared" si="42"/>
        <v/>
      </c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</row>
    <row r="301" spans="8:36" s="17" customFormat="1" x14ac:dyDescent="0.25">
      <c r="M301" s="19"/>
      <c r="N301" s="19"/>
      <c r="O301" s="16"/>
      <c r="P301" s="19"/>
      <c r="Q301" s="19"/>
      <c r="R301" s="6"/>
      <c r="S301" s="19"/>
      <c r="T301" s="19"/>
      <c r="U301" s="19" t="str">
        <f>IF($I301="","",IF((VLOOKUP($G301,'12 02 20'!$G:AH,15,FALSE))=0,"",(VLOOKUP($G301,'12 02 20'!$G:AH,15,FALSE))))</f>
        <v/>
      </c>
      <c r="V301" s="19"/>
      <c r="W301" s="19"/>
      <c r="X301" s="19" t="str">
        <f t="shared" si="42"/>
        <v/>
      </c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</row>
    <row r="302" spans="8:36" s="17" customFormat="1" x14ac:dyDescent="0.25">
      <c r="M302" s="19"/>
      <c r="N302" s="19"/>
      <c r="O302" s="16"/>
      <c r="P302" s="19"/>
      <c r="Q302" s="19"/>
      <c r="R302" s="6"/>
      <c r="S302" s="19"/>
      <c r="T302" s="19"/>
      <c r="U302" s="19" t="str">
        <f>IF($I302="","",IF((VLOOKUP($G302,'12 02 20'!$G:AH,15,FALSE))=0,"",(VLOOKUP($G302,'12 02 20'!$G:AH,15,FALSE))))</f>
        <v/>
      </c>
      <c r="V302" s="19"/>
      <c r="W302" s="19"/>
      <c r="X302" s="19" t="str">
        <f t="shared" si="42"/>
        <v/>
      </c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</row>
    <row r="303" spans="8:36" s="17" customFormat="1" x14ac:dyDescent="0.25">
      <c r="H303" s="18"/>
      <c r="M303" s="19"/>
      <c r="N303" s="19"/>
      <c r="O303" s="16"/>
      <c r="P303" s="19"/>
      <c r="Q303" s="19"/>
      <c r="R303" s="6"/>
      <c r="S303" s="19"/>
      <c r="T303" s="19"/>
      <c r="U303" s="19" t="str">
        <f>IF($I303="","",IF((VLOOKUP($G303,'12 02 20'!$G:AH,15,FALSE))=0,"",(VLOOKUP($G303,'12 02 20'!$G:AH,15,FALSE))))</f>
        <v/>
      </c>
      <c r="V303" s="19"/>
      <c r="W303" s="19"/>
      <c r="X303" s="19" t="str">
        <f t="shared" si="42"/>
        <v/>
      </c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</row>
    <row r="304" spans="8:36" s="17" customFormat="1" x14ac:dyDescent="0.25">
      <c r="H304" s="18"/>
      <c r="M304" s="19"/>
      <c r="N304" s="19"/>
      <c r="O304" s="16"/>
      <c r="P304" s="19"/>
      <c r="Q304" s="19"/>
      <c r="R304" s="6"/>
      <c r="S304" s="19"/>
      <c r="T304" s="19"/>
      <c r="U304" s="19" t="str">
        <f>IF($I304="","",IF((VLOOKUP($G304,'12 02 20'!$G:AH,15,FALSE))=0,"",(VLOOKUP($G304,'12 02 20'!$G:AH,15,FALSE))))</f>
        <v/>
      </c>
      <c r="V304" s="19"/>
      <c r="W304" s="19"/>
      <c r="X304" s="19" t="str">
        <f t="shared" si="42"/>
        <v/>
      </c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</row>
    <row r="305" spans="4:38" s="17" customFormat="1" x14ac:dyDescent="0.25">
      <c r="H305" s="18"/>
      <c r="M305" s="19"/>
      <c r="N305" s="19"/>
      <c r="O305" s="16"/>
      <c r="P305" s="19"/>
      <c r="Q305" s="19"/>
      <c r="R305" s="6"/>
      <c r="S305" s="19"/>
      <c r="T305" s="19"/>
      <c r="U305" s="19" t="str">
        <f>IF($I305="","",IF((VLOOKUP($G305,'12 02 20'!$G:AH,15,FALSE))=0,"",(VLOOKUP($G305,'12 02 20'!$G:AH,15,FALSE))))</f>
        <v/>
      </c>
      <c r="V305" s="19"/>
      <c r="W305" s="19"/>
      <c r="X305" s="19" t="str">
        <f t="shared" si="42"/>
        <v/>
      </c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</row>
    <row r="306" spans="4:38" x14ac:dyDescent="0.25">
      <c r="D306" s="17"/>
      <c r="E306" s="17"/>
      <c r="G306" s="17"/>
      <c r="H306" s="18"/>
      <c r="J306" s="17"/>
      <c r="K306" s="17"/>
      <c r="L306" s="17"/>
      <c r="U306" s="19" t="str">
        <f>IF($I306="","",IF((VLOOKUP($G306,'12 02 20'!$G:AH,15,FALSE))=0,"",(VLOOKUP($G306,'12 02 20'!$G:AH,15,FALSE))))</f>
        <v/>
      </c>
      <c r="X306" s="19" t="str">
        <f t="shared" si="42"/>
        <v/>
      </c>
      <c r="Z306" s="19"/>
      <c r="AK306" s="17"/>
      <c r="AL306" s="17"/>
    </row>
    <row r="307" spans="4:38" ht="15" customHeight="1" x14ac:dyDescent="0.25">
      <c r="D307" s="17"/>
      <c r="E307" s="17"/>
      <c r="G307" s="17"/>
      <c r="H307" s="18"/>
      <c r="J307" s="17"/>
      <c r="K307" s="17"/>
      <c r="L307" s="17"/>
      <c r="U307" s="19" t="str">
        <f>IF($I307="","",IF((VLOOKUP($G307,'12 02 20'!$G:AH,15,FALSE))=0,"",(VLOOKUP($G307,'12 02 20'!$G:AH,15,FALSE))))</f>
        <v/>
      </c>
      <c r="W307" s="19" t="s">
        <v>40</v>
      </c>
      <c r="X307" s="19" t="str">
        <f t="shared" si="42"/>
        <v/>
      </c>
      <c r="Z307" s="19"/>
      <c r="AK307" s="17"/>
      <c r="AL307" s="17"/>
    </row>
    <row r="308" spans="4:38" x14ac:dyDescent="0.25">
      <c r="D308" s="17"/>
      <c r="E308" s="17"/>
      <c r="G308" s="17"/>
      <c r="H308" s="18"/>
      <c r="J308" s="17"/>
      <c r="K308" s="17"/>
      <c r="L308" s="17"/>
      <c r="U308" s="19" t="str">
        <f>IF($I308="","",IF((VLOOKUP($G308,'12 02 20'!$G:AH,15,FALSE))=0,"",(VLOOKUP($G308,'12 02 20'!$G:AH,15,FALSE))))</f>
        <v/>
      </c>
      <c r="W308" s="19" t="s">
        <v>40</v>
      </c>
      <c r="X308" s="19" t="str">
        <f t="shared" si="42"/>
        <v/>
      </c>
      <c r="Z308" s="19"/>
      <c r="AK308" s="17"/>
      <c r="AL308" s="17"/>
    </row>
    <row r="309" spans="4:38" x14ac:dyDescent="0.25">
      <c r="D309" s="17"/>
      <c r="E309" s="17"/>
      <c r="G309" s="17"/>
      <c r="H309" s="18"/>
      <c r="J309" s="17"/>
      <c r="K309" s="17"/>
      <c r="L309" s="17"/>
      <c r="U309" s="19" t="str">
        <f>IF($I309="","",IF((VLOOKUP($G309,'12 02 20'!$G:AH,15,FALSE))=0,"",(VLOOKUP($G309,'12 02 20'!$G:AH,15,FALSE))))</f>
        <v/>
      </c>
      <c r="W309" s="19" t="s">
        <v>40</v>
      </c>
      <c r="X309" s="19" t="str">
        <f t="shared" si="42"/>
        <v/>
      </c>
      <c r="Z309" s="19"/>
      <c r="AK309" s="17"/>
      <c r="AL309" s="17"/>
    </row>
    <row r="310" spans="4:38" x14ac:dyDescent="0.25">
      <c r="D310" s="17"/>
      <c r="E310" s="17"/>
      <c r="G310" s="17"/>
      <c r="H310" s="18"/>
      <c r="J310" s="17"/>
      <c r="K310" s="17"/>
      <c r="L310" s="17"/>
      <c r="U310" s="19" t="str">
        <f>IF($I310="","",IF((VLOOKUP($G310,'12 02 20'!$G:AH,15,FALSE))=0,"",(VLOOKUP($G310,'12 02 20'!$G:AH,15,FALSE))))</f>
        <v/>
      </c>
      <c r="X310" s="19" t="str">
        <f t="shared" si="42"/>
        <v/>
      </c>
      <c r="Z310" s="19"/>
      <c r="AK310" s="17"/>
      <c r="AL310" s="17"/>
    </row>
    <row r="311" spans="4:38" s="17" customFormat="1" x14ac:dyDescent="0.25">
      <c r="H311" s="18"/>
      <c r="M311" s="19"/>
      <c r="N311" s="19"/>
      <c r="O311" s="16"/>
      <c r="P311" s="19"/>
      <c r="Q311" s="19"/>
      <c r="R311" s="6"/>
      <c r="S311" s="19"/>
      <c r="T311" s="19"/>
      <c r="U311" s="19" t="str">
        <f>IF($I311="","",IF((VLOOKUP($G311,'12 02 20'!$G:AH,15,FALSE))=0,"",(VLOOKUP($G311,'12 02 20'!$G:AH,15,FALSE))))</f>
        <v/>
      </c>
      <c r="V311" s="19"/>
      <c r="W311" s="19"/>
      <c r="X311" s="19" t="str">
        <f t="shared" si="42"/>
        <v/>
      </c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</row>
    <row r="312" spans="4:38" s="17" customFormat="1" x14ac:dyDescent="0.25">
      <c r="H312" s="18"/>
      <c r="M312" s="19"/>
      <c r="N312" s="19"/>
      <c r="O312" s="16"/>
      <c r="P312" s="19"/>
      <c r="Q312" s="19"/>
      <c r="R312" s="6"/>
      <c r="S312" s="19"/>
      <c r="T312" s="19"/>
      <c r="U312" s="19" t="str">
        <f>IF($I312="","",IF((VLOOKUP($G312,'12 02 20'!$G:AH,15,FALSE))=0,"",(VLOOKUP($G312,'12 02 20'!$G:AH,15,FALSE))))</f>
        <v/>
      </c>
      <c r="V312" s="19"/>
      <c r="W312" s="19"/>
      <c r="X312" s="19" t="str">
        <f t="shared" si="42"/>
        <v/>
      </c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</row>
    <row r="313" spans="4:38" x14ac:dyDescent="0.25">
      <c r="D313" s="17"/>
      <c r="E313" s="17"/>
      <c r="G313" s="17"/>
      <c r="H313" s="18"/>
      <c r="J313" s="17"/>
      <c r="K313" s="17"/>
      <c r="L313" s="17"/>
      <c r="U313" s="19" t="str">
        <f>IF($I313="","",IF((VLOOKUP($G313,'12 02 20'!$G:AH,15,FALSE))=0,"",(VLOOKUP($G313,'12 02 20'!$G:AH,15,FALSE))))</f>
        <v/>
      </c>
      <c r="X313" s="19" t="str">
        <f t="shared" si="42"/>
        <v/>
      </c>
      <c r="Z313" s="19"/>
      <c r="AK313" s="17"/>
      <c r="AL313" s="17"/>
    </row>
    <row r="314" spans="4:38" x14ac:dyDescent="0.25">
      <c r="D314" s="17"/>
      <c r="E314" s="17"/>
      <c r="G314" s="17"/>
      <c r="H314" s="18"/>
      <c r="J314" s="17"/>
      <c r="K314" s="17"/>
      <c r="L314" s="17"/>
      <c r="U314" s="19" t="str">
        <f>IF($I314="","",IF((VLOOKUP($G314,'12 02 20'!$G:AH,15,FALSE))=0,"",(VLOOKUP($G314,'12 02 20'!$G:AH,15,FALSE))))</f>
        <v/>
      </c>
      <c r="X314" s="19" t="str">
        <f t="shared" si="42"/>
        <v/>
      </c>
      <c r="Z314" s="19"/>
      <c r="AK314" s="17"/>
      <c r="AL314" s="17"/>
    </row>
    <row r="315" spans="4:38" x14ac:dyDescent="0.25">
      <c r="D315" s="17"/>
      <c r="E315" s="17"/>
      <c r="G315" s="17"/>
      <c r="H315" s="18"/>
      <c r="J315" s="17"/>
      <c r="K315" s="17"/>
      <c r="L315" s="17"/>
      <c r="U315" s="19" t="str">
        <f>IF($I315="","",IF((VLOOKUP($G315,'12 02 20'!$G:AH,15,FALSE))=0,"",(VLOOKUP($G315,'12 02 20'!$G:AH,15,FALSE))))</f>
        <v/>
      </c>
      <c r="X315" s="19" t="str">
        <f t="shared" si="42"/>
        <v/>
      </c>
      <c r="Z315" s="19"/>
      <c r="AK315" s="17"/>
      <c r="AL315" s="17"/>
    </row>
    <row r="316" spans="4:38" x14ac:dyDescent="0.25">
      <c r="D316" s="17"/>
      <c r="E316" s="17"/>
      <c r="G316" s="17"/>
      <c r="H316" s="18"/>
      <c r="J316" s="17"/>
      <c r="K316" s="17"/>
      <c r="L316" s="17"/>
      <c r="U316" s="19" t="str">
        <f>IF($I316="","",IF((VLOOKUP($G316,'12 02 20'!$G:AH,15,FALSE))=0,"",(VLOOKUP($G316,'12 02 20'!$G:AH,15,FALSE))))</f>
        <v/>
      </c>
      <c r="X316" s="19" t="str">
        <f t="shared" si="42"/>
        <v/>
      </c>
      <c r="Z316" s="19"/>
      <c r="AK316" s="17"/>
      <c r="AL316" s="17"/>
    </row>
    <row r="317" spans="4:38" s="17" customFormat="1" x14ac:dyDescent="0.25">
      <c r="H317" s="18"/>
      <c r="M317" s="19"/>
      <c r="N317" s="19"/>
      <c r="O317" s="16"/>
      <c r="P317" s="19"/>
      <c r="Q317" s="19"/>
      <c r="R317" s="6"/>
      <c r="S317" s="19"/>
      <c r="T317" s="19"/>
      <c r="U317" s="19" t="str">
        <f>IF($I317="","",IF((VLOOKUP($G317,'12 02 20'!$G:AH,15,FALSE))=0,"",(VLOOKUP($G317,'12 02 20'!$G:AH,15,FALSE))))</f>
        <v/>
      </c>
      <c r="V317" s="19"/>
      <c r="W317" s="19"/>
      <c r="X317" s="19" t="str">
        <f t="shared" si="42"/>
        <v/>
      </c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</row>
    <row r="318" spans="4:38" s="17" customFormat="1" x14ac:dyDescent="0.25">
      <c r="M318" s="19"/>
      <c r="N318" s="19"/>
      <c r="O318" s="16"/>
      <c r="P318" s="19"/>
      <c r="Q318" s="19"/>
      <c r="R318" s="6"/>
      <c r="S318" s="19"/>
      <c r="T318" s="19"/>
      <c r="U318" s="19" t="str">
        <f>IF($I318="","",IF((VLOOKUP($G318,'12 02 20'!$G:AH,15,FALSE))=0,"",(VLOOKUP($G318,'12 02 20'!$G:AH,15,FALSE))))</f>
        <v/>
      </c>
      <c r="V318" s="19"/>
      <c r="W318" s="19"/>
      <c r="X318" s="19" t="str">
        <f t="shared" si="42"/>
        <v/>
      </c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</row>
    <row r="319" spans="4:38" x14ac:dyDescent="0.25">
      <c r="D319" s="17"/>
      <c r="E319" s="17"/>
      <c r="G319" s="17"/>
      <c r="H319" s="17"/>
      <c r="J319" s="17"/>
      <c r="K319" s="17"/>
      <c r="L319" s="17"/>
      <c r="U319" s="19" t="str">
        <f>IF($I319="","",IF((VLOOKUP($G319,'12 02 20'!$G:AH,15,FALSE))=0,"",(VLOOKUP($G319,'12 02 20'!$G:AH,15,FALSE))))</f>
        <v/>
      </c>
      <c r="X319" s="19" t="str">
        <f t="shared" si="42"/>
        <v/>
      </c>
      <c r="Z319" s="19"/>
      <c r="AK319" s="17"/>
      <c r="AL319" s="17"/>
    </row>
    <row r="320" spans="4:38" x14ac:dyDescent="0.25">
      <c r="D320" s="17"/>
      <c r="E320" s="17"/>
      <c r="G320" s="17"/>
      <c r="H320" s="18"/>
      <c r="J320" s="17"/>
      <c r="K320" s="17"/>
      <c r="L320" s="17"/>
      <c r="U320" s="19" t="str">
        <f>IF($I320="","",IF((VLOOKUP($G320,'12 02 20'!$G:AH,15,FALSE))=0,"",(VLOOKUP($G320,'12 02 20'!$G:AH,15,FALSE))))</f>
        <v/>
      </c>
      <c r="X320" s="19" t="str">
        <f t="shared" si="42"/>
        <v/>
      </c>
      <c r="Z320" s="19"/>
      <c r="AK320" s="17"/>
      <c r="AL320" s="17"/>
    </row>
    <row r="321" spans="4:38" x14ac:dyDescent="0.25">
      <c r="D321" s="17"/>
      <c r="E321" s="17"/>
      <c r="G321" s="17"/>
      <c r="H321" s="18"/>
      <c r="J321" s="17"/>
      <c r="K321" s="17"/>
      <c r="L321" s="17"/>
      <c r="U321" s="19" t="str">
        <f>IF($I321="","",IF((VLOOKUP($G321,'12 02 20'!$G:AH,15,FALSE))=0,"",(VLOOKUP($G321,'12 02 20'!$G:AH,15,FALSE))))</f>
        <v/>
      </c>
      <c r="X321" s="19" t="str">
        <f t="shared" si="42"/>
        <v/>
      </c>
      <c r="Z321" s="19"/>
      <c r="AK321" s="17"/>
      <c r="AL321" s="17"/>
    </row>
    <row r="322" spans="4:38" x14ac:dyDescent="0.25">
      <c r="D322" s="17"/>
      <c r="E322" s="17"/>
      <c r="G322" s="17"/>
      <c r="H322" s="18"/>
      <c r="J322" s="17"/>
      <c r="K322" s="17"/>
      <c r="L322" s="17"/>
      <c r="U322" s="19" t="str">
        <f>IF($I322="","",IF((VLOOKUP($G322,'12 02 20'!$G:AH,15,FALSE))=0,"",(VLOOKUP($G322,'12 02 20'!$G:AH,15,FALSE))))</f>
        <v/>
      </c>
      <c r="X322" s="19" t="str">
        <f t="shared" si="42"/>
        <v/>
      </c>
      <c r="Z322" s="19"/>
      <c r="AK322" s="17"/>
      <c r="AL322" s="17"/>
    </row>
    <row r="323" spans="4:38" x14ac:dyDescent="0.25">
      <c r="D323" s="17"/>
      <c r="E323" s="17"/>
      <c r="G323" s="17"/>
      <c r="H323" s="18"/>
      <c r="J323" s="17"/>
      <c r="K323" s="17"/>
      <c r="L323" s="17"/>
      <c r="U323" s="19" t="str">
        <f>IF($I323="","",IF((VLOOKUP($G323,'12 02 20'!$G:AH,15,FALSE))=0,"",(VLOOKUP($G323,'12 02 20'!$G:AH,15,FALSE))))</f>
        <v/>
      </c>
      <c r="X323" s="19" t="str">
        <f t="shared" si="42"/>
        <v/>
      </c>
      <c r="Z323" s="19"/>
      <c r="AK323" s="17"/>
      <c r="AL323" s="17"/>
    </row>
    <row r="324" spans="4:38" x14ac:dyDescent="0.25">
      <c r="D324" s="17"/>
      <c r="E324" s="17"/>
      <c r="G324" s="17"/>
      <c r="H324" s="18"/>
      <c r="J324" s="17"/>
      <c r="K324" s="17"/>
      <c r="L324" s="17"/>
      <c r="U324" s="19" t="str">
        <f>IF($I324="","",IF((VLOOKUP($G324,'12 02 20'!$G:AH,15,FALSE))=0,"",(VLOOKUP($G324,'12 02 20'!$G:AH,15,FALSE))))</f>
        <v/>
      </c>
      <c r="X324" s="19" t="str">
        <f t="shared" ref="X324:X387" si="43">IF(AB324="","","oui")</f>
        <v/>
      </c>
      <c r="Z324" s="19"/>
      <c r="AK324" s="17"/>
      <c r="AL324" s="17"/>
    </row>
    <row r="325" spans="4:38" x14ac:dyDescent="0.25">
      <c r="D325" s="17"/>
      <c r="E325" s="17"/>
      <c r="G325" s="17"/>
      <c r="H325" s="17"/>
      <c r="J325" s="17"/>
      <c r="K325" s="17"/>
      <c r="L325" s="17"/>
      <c r="U325" s="19" t="str">
        <f>IF($I325="","",IF((VLOOKUP($G325,'12 02 20'!$G:AH,15,FALSE))=0,"",(VLOOKUP($G325,'12 02 20'!$G:AH,15,FALSE))))</f>
        <v/>
      </c>
      <c r="X325" s="19" t="str">
        <f t="shared" si="43"/>
        <v/>
      </c>
      <c r="Z325" s="19"/>
      <c r="AK325" s="17"/>
      <c r="AL325" s="17"/>
    </row>
    <row r="326" spans="4:38" s="17" customFormat="1" x14ac:dyDescent="0.25">
      <c r="M326" s="19"/>
      <c r="N326" s="19"/>
      <c r="O326" s="16"/>
      <c r="P326" s="19"/>
      <c r="Q326" s="19"/>
      <c r="R326" s="6"/>
      <c r="S326" s="19"/>
      <c r="T326" s="19"/>
      <c r="U326" s="19" t="str">
        <f>IF($I326="","",IF((VLOOKUP($G326,'12 02 20'!$G:AH,15,FALSE))=0,"",(VLOOKUP($G326,'12 02 20'!$G:AH,15,FALSE))))</f>
        <v/>
      </c>
      <c r="V326" s="19"/>
      <c r="W326" s="19"/>
      <c r="X326" s="19" t="str">
        <f t="shared" si="43"/>
        <v/>
      </c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</row>
    <row r="327" spans="4:38" s="17" customFormat="1" x14ac:dyDescent="0.25">
      <c r="H327" s="18"/>
      <c r="M327" s="19"/>
      <c r="N327" s="19"/>
      <c r="O327" s="16"/>
      <c r="P327" s="19"/>
      <c r="Q327" s="19"/>
      <c r="R327" s="6"/>
      <c r="S327" s="19"/>
      <c r="T327" s="19"/>
      <c r="U327" s="19" t="str">
        <f>IF($I327="","",IF((VLOOKUP($G327,'12 02 20'!$G:AH,15,FALSE))=0,"",(VLOOKUP($G327,'12 02 20'!$G:AH,15,FALSE))))</f>
        <v/>
      </c>
      <c r="V327" s="19"/>
      <c r="W327" s="19"/>
      <c r="X327" s="19" t="str">
        <f t="shared" si="43"/>
        <v/>
      </c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</row>
    <row r="328" spans="4:38" x14ac:dyDescent="0.25">
      <c r="D328" s="17"/>
      <c r="E328" s="17"/>
      <c r="G328" s="17"/>
      <c r="H328" s="18"/>
      <c r="J328" s="17"/>
      <c r="K328" s="17"/>
      <c r="L328" s="17"/>
      <c r="U328" s="19" t="str">
        <f>IF($I328="","",IF((VLOOKUP($G328,'12 02 20'!$G:AH,15,FALSE))=0,"",(VLOOKUP($G328,'12 02 20'!$G:AH,15,FALSE))))</f>
        <v/>
      </c>
      <c r="X328" s="19" t="str">
        <f t="shared" si="43"/>
        <v/>
      </c>
      <c r="Z328" s="19"/>
      <c r="AK328" s="17"/>
      <c r="AL328" s="17"/>
    </row>
    <row r="329" spans="4:38" x14ac:dyDescent="0.25">
      <c r="D329" s="17"/>
      <c r="E329" s="17"/>
      <c r="G329" s="17"/>
      <c r="H329" s="18"/>
      <c r="J329" s="17"/>
      <c r="K329" s="17"/>
      <c r="L329" s="17"/>
      <c r="U329" s="19" t="str">
        <f>IF($I329="","",IF((VLOOKUP($G329,'12 02 20'!$G:AH,15,FALSE))=0,"",(VLOOKUP($G329,'12 02 20'!$G:AH,15,FALSE))))</f>
        <v/>
      </c>
      <c r="X329" s="19" t="str">
        <f t="shared" si="43"/>
        <v/>
      </c>
      <c r="Z329" s="19"/>
      <c r="AK329" s="17"/>
      <c r="AL329" s="17"/>
    </row>
    <row r="330" spans="4:38" x14ac:dyDescent="0.25">
      <c r="D330" s="17"/>
      <c r="E330" s="17"/>
      <c r="G330" s="17"/>
      <c r="H330" s="18"/>
      <c r="J330" s="17"/>
      <c r="K330" s="17"/>
      <c r="L330" s="17"/>
      <c r="U330" s="19" t="str">
        <f>IF($I330="","",IF((VLOOKUP($G330,'12 02 20'!$G:AH,15,FALSE))=0,"",(VLOOKUP($G330,'12 02 20'!$G:AH,15,FALSE))))</f>
        <v/>
      </c>
      <c r="X330" s="19" t="str">
        <f t="shared" si="43"/>
        <v/>
      </c>
      <c r="Z330" s="19"/>
      <c r="AK330" s="17"/>
      <c r="AL330" s="17"/>
    </row>
    <row r="331" spans="4:38" x14ac:dyDescent="0.25">
      <c r="D331" s="17"/>
      <c r="E331" s="17"/>
      <c r="G331" s="17"/>
      <c r="H331" s="17"/>
      <c r="J331" s="17"/>
      <c r="K331" s="17"/>
      <c r="L331" s="17"/>
      <c r="U331" s="19" t="str">
        <f>IF($I331="","",IF((VLOOKUP($G331,'12 02 20'!$G:AH,15,FALSE))=0,"",(VLOOKUP($G331,'12 02 20'!$G:AH,15,FALSE))))</f>
        <v/>
      </c>
      <c r="X331" s="19" t="str">
        <f t="shared" si="43"/>
        <v/>
      </c>
      <c r="Z331" s="19"/>
      <c r="AK331" s="17"/>
      <c r="AL331" s="17"/>
    </row>
    <row r="332" spans="4:38" x14ac:dyDescent="0.25">
      <c r="D332" s="17"/>
      <c r="E332" s="17"/>
      <c r="G332" s="17"/>
      <c r="H332" s="17"/>
      <c r="J332" s="17"/>
      <c r="K332" s="17"/>
      <c r="L332" s="17"/>
      <c r="U332" s="19" t="str">
        <f>IF($I332="","",IF((VLOOKUP($G332,'12 02 20'!$G:AH,15,FALSE))=0,"",(VLOOKUP($G332,'12 02 20'!$G:AH,15,FALSE))))</f>
        <v/>
      </c>
      <c r="X332" s="19" t="str">
        <f t="shared" si="43"/>
        <v/>
      </c>
      <c r="Z332" s="19"/>
      <c r="AK332" s="17"/>
      <c r="AL332" s="17"/>
    </row>
    <row r="333" spans="4:38" x14ac:dyDescent="0.25">
      <c r="D333" s="17"/>
      <c r="E333" s="17"/>
      <c r="G333" s="17"/>
      <c r="H333" s="18"/>
      <c r="J333" s="17"/>
      <c r="K333" s="17"/>
      <c r="L333" s="17"/>
      <c r="U333" s="19" t="str">
        <f>IF($I333="","",IF((VLOOKUP($G333,'12 02 20'!$G:AH,15,FALSE))=0,"",(VLOOKUP($G333,'12 02 20'!$G:AH,15,FALSE))))</f>
        <v/>
      </c>
      <c r="X333" s="19" t="str">
        <f t="shared" si="43"/>
        <v/>
      </c>
      <c r="Z333" s="19"/>
      <c r="AK333" s="17"/>
      <c r="AL333" s="17"/>
    </row>
    <row r="334" spans="4:38" x14ac:dyDescent="0.25">
      <c r="D334" s="17"/>
      <c r="E334" s="17"/>
      <c r="G334" s="17"/>
      <c r="H334" s="18"/>
      <c r="J334" s="17"/>
      <c r="K334" s="17"/>
      <c r="L334" s="17"/>
      <c r="U334" s="19" t="str">
        <f>IF($I334="","",IF((VLOOKUP($G334,'12 02 20'!$G:AH,15,FALSE))=0,"",(VLOOKUP($G334,'12 02 20'!$G:AH,15,FALSE))))</f>
        <v/>
      </c>
      <c r="X334" s="19" t="str">
        <f t="shared" si="43"/>
        <v/>
      </c>
      <c r="Z334" s="19"/>
      <c r="AK334" s="17"/>
      <c r="AL334" s="17"/>
    </row>
    <row r="335" spans="4:38" s="17" customFormat="1" x14ac:dyDescent="0.25">
      <c r="H335" s="18"/>
      <c r="M335" s="19"/>
      <c r="N335" s="19"/>
      <c r="O335" s="16"/>
      <c r="P335" s="19"/>
      <c r="Q335" s="19"/>
      <c r="R335" s="6"/>
      <c r="S335" s="19"/>
      <c r="T335" s="19"/>
      <c r="U335" s="19" t="str">
        <f>IF($I335="","",IF((VLOOKUP($G335,'12 02 20'!$G:AH,15,FALSE))=0,"",(VLOOKUP($G335,'12 02 20'!$G:AH,15,FALSE))))</f>
        <v/>
      </c>
      <c r="V335" s="19"/>
      <c r="W335" s="19"/>
      <c r="X335" s="19" t="str">
        <f t="shared" si="43"/>
        <v/>
      </c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</row>
    <row r="336" spans="4:38" s="17" customFormat="1" x14ac:dyDescent="0.25">
      <c r="H336" s="18"/>
      <c r="M336" s="19"/>
      <c r="N336" s="19"/>
      <c r="O336" s="16"/>
      <c r="P336" s="19"/>
      <c r="Q336" s="19"/>
      <c r="R336" s="6"/>
      <c r="S336" s="19"/>
      <c r="T336" s="19"/>
      <c r="U336" s="19" t="str">
        <f>IF($I336="","",IF((VLOOKUP($G336,'12 02 20'!$G:AH,15,FALSE))=0,"",(VLOOKUP($G336,'12 02 20'!$G:AH,15,FALSE))))</f>
        <v/>
      </c>
      <c r="V336" s="19"/>
      <c r="W336" s="19"/>
      <c r="X336" s="19" t="str">
        <f t="shared" si="43"/>
        <v/>
      </c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</row>
    <row r="337" spans="4:38" x14ac:dyDescent="0.25">
      <c r="D337" s="17"/>
      <c r="E337" s="17"/>
      <c r="G337" s="17"/>
      <c r="H337" s="17"/>
      <c r="J337" s="17"/>
      <c r="K337" s="17"/>
      <c r="L337" s="17"/>
      <c r="U337" s="19" t="str">
        <f>IF($I337="","",IF((VLOOKUP($G337,'12 02 20'!$G:AH,15,FALSE))=0,"",(VLOOKUP($G337,'12 02 20'!$G:AH,15,FALSE))))</f>
        <v/>
      </c>
      <c r="X337" s="19" t="str">
        <f t="shared" si="43"/>
        <v/>
      </c>
      <c r="Z337" s="19"/>
      <c r="AK337" s="17"/>
      <c r="AL337" s="17"/>
    </row>
    <row r="338" spans="4:38" s="17" customFormat="1" x14ac:dyDescent="0.25">
      <c r="M338" s="19"/>
      <c r="N338" s="19"/>
      <c r="O338" s="16"/>
      <c r="P338" s="19"/>
      <c r="Q338" s="19"/>
      <c r="R338" s="6"/>
      <c r="S338" s="19"/>
      <c r="T338" s="19"/>
      <c r="U338" s="19" t="str">
        <f>IF($I338="","",IF((VLOOKUP($G338,'12 02 20'!$G:AH,15,FALSE))=0,"",(VLOOKUP($G338,'12 02 20'!$G:AH,15,FALSE))))</f>
        <v/>
      </c>
      <c r="V338" s="19"/>
      <c r="W338" s="19"/>
      <c r="X338" s="19" t="str">
        <f t="shared" si="43"/>
        <v/>
      </c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</row>
    <row r="339" spans="4:38" s="17" customFormat="1" x14ac:dyDescent="0.25">
      <c r="H339" s="18"/>
      <c r="M339" s="19"/>
      <c r="N339" s="19"/>
      <c r="O339" s="16"/>
      <c r="P339" s="19"/>
      <c r="Q339" s="19"/>
      <c r="R339" s="6"/>
      <c r="S339" s="19"/>
      <c r="T339" s="19"/>
      <c r="U339" s="19" t="str">
        <f>IF($I339="","",IF((VLOOKUP($G339,'12 02 20'!$G:AH,15,FALSE))=0,"",(VLOOKUP($G339,'12 02 20'!$G:AH,15,FALSE))))</f>
        <v/>
      </c>
      <c r="V339" s="19"/>
      <c r="W339" s="19"/>
      <c r="X339" s="19" t="str">
        <f t="shared" si="43"/>
        <v/>
      </c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</row>
    <row r="340" spans="4:38" x14ac:dyDescent="0.25">
      <c r="D340" s="17"/>
      <c r="E340" s="17"/>
      <c r="G340" s="17"/>
      <c r="H340" s="18"/>
      <c r="J340" s="17"/>
      <c r="K340" s="17"/>
      <c r="L340" s="17"/>
      <c r="U340" s="19" t="str">
        <f>IF($I340="","",IF((VLOOKUP($G340,'12 02 20'!$G:AH,15,FALSE))=0,"",(VLOOKUP($G340,'12 02 20'!$G:AH,15,FALSE))))</f>
        <v/>
      </c>
      <c r="X340" s="19" t="str">
        <f t="shared" si="43"/>
        <v/>
      </c>
      <c r="Z340" s="19"/>
      <c r="AK340" s="17"/>
      <c r="AL340" s="17"/>
    </row>
    <row r="341" spans="4:38" x14ac:dyDescent="0.25">
      <c r="D341" s="17"/>
      <c r="E341" s="17"/>
      <c r="G341" s="17"/>
      <c r="H341" s="18"/>
      <c r="J341" s="17"/>
      <c r="K341" s="17"/>
      <c r="L341" s="17"/>
      <c r="U341" s="19" t="str">
        <f>IF($I341="","",IF((VLOOKUP($G341,'12 02 20'!$G:AH,15,FALSE))=0,"",(VLOOKUP($G341,'12 02 20'!$G:AH,15,FALSE))))</f>
        <v/>
      </c>
      <c r="X341" s="19" t="str">
        <f t="shared" si="43"/>
        <v/>
      </c>
      <c r="Z341" s="19"/>
      <c r="AK341" s="17"/>
      <c r="AL341" s="17"/>
    </row>
    <row r="342" spans="4:38" x14ac:dyDescent="0.25">
      <c r="D342" s="17"/>
      <c r="E342" s="17"/>
      <c r="G342" s="17"/>
      <c r="H342" s="18"/>
      <c r="J342" s="17"/>
      <c r="K342" s="17"/>
      <c r="L342" s="17"/>
      <c r="U342" s="19" t="str">
        <f>IF($I342="","",IF((VLOOKUP($G342,'12 02 20'!$G:AH,15,FALSE))=0,"",(VLOOKUP($G342,'12 02 20'!$G:AH,15,FALSE))))</f>
        <v/>
      </c>
      <c r="X342" s="19" t="str">
        <f t="shared" si="43"/>
        <v/>
      </c>
      <c r="Z342" s="19"/>
      <c r="AK342" s="17"/>
      <c r="AL342" s="17"/>
    </row>
    <row r="343" spans="4:38" x14ac:dyDescent="0.25">
      <c r="D343" s="17"/>
      <c r="E343" s="17"/>
      <c r="G343" s="17"/>
      <c r="H343" s="18"/>
      <c r="J343" s="17"/>
      <c r="K343" s="17"/>
      <c r="L343" s="17"/>
      <c r="U343" s="19" t="str">
        <f>IF($I343="","",IF((VLOOKUP($G343,'12 02 20'!$G:AH,15,FALSE))=0,"",(VLOOKUP($G343,'12 02 20'!$G:AH,15,FALSE))))</f>
        <v/>
      </c>
      <c r="X343" s="19" t="str">
        <f t="shared" si="43"/>
        <v/>
      </c>
      <c r="Z343" s="19"/>
      <c r="AK343" s="17"/>
      <c r="AL343" s="17"/>
    </row>
    <row r="344" spans="4:38" x14ac:dyDescent="0.25">
      <c r="D344" s="17"/>
      <c r="E344" s="17"/>
      <c r="G344" s="17"/>
      <c r="H344" s="18"/>
      <c r="J344" s="17"/>
      <c r="K344" s="17"/>
      <c r="L344" s="17"/>
      <c r="U344" s="19" t="str">
        <f>IF($I344="","",IF((VLOOKUP($G344,'12 02 20'!$G:AH,15,FALSE))=0,"",(VLOOKUP($G344,'12 02 20'!$G:AH,15,FALSE))))</f>
        <v/>
      </c>
      <c r="X344" s="19" t="str">
        <f t="shared" si="43"/>
        <v/>
      </c>
      <c r="Z344" s="19"/>
      <c r="AK344" s="17"/>
      <c r="AL344" s="17"/>
    </row>
    <row r="345" spans="4:38" x14ac:dyDescent="0.25">
      <c r="D345" s="17"/>
      <c r="E345" s="17"/>
      <c r="G345" s="17"/>
      <c r="H345" s="18"/>
      <c r="J345" s="17"/>
      <c r="K345" s="17"/>
      <c r="L345" s="17"/>
      <c r="U345" s="19" t="str">
        <f>IF($I345="","",IF((VLOOKUP($G345,'12 02 20'!$G:AH,15,FALSE))=0,"",(VLOOKUP($G345,'12 02 20'!$G:AH,15,FALSE))))</f>
        <v/>
      </c>
      <c r="X345" s="19" t="str">
        <f t="shared" si="43"/>
        <v/>
      </c>
      <c r="Z345" s="19"/>
      <c r="AK345" s="17"/>
      <c r="AL345" s="17"/>
    </row>
    <row r="346" spans="4:38" x14ac:dyDescent="0.25">
      <c r="D346" s="17"/>
      <c r="E346" s="17"/>
      <c r="G346" s="17"/>
      <c r="H346" s="17"/>
      <c r="J346" s="17"/>
      <c r="K346" s="17"/>
      <c r="L346" s="17"/>
      <c r="U346" s="19" t="str">
        <f>IF($I346="","",IF((VLOOKUP($G346,'12 02 20'!$G:AH,15,FALSE))=0,"",(VLOOKUP($G346,'12 02 20'!$G:AH,15,FALSE))))</f>
        <v/>
      </c>
      <c r="X346" s="19" t="str">
        <f t="shared" si="43"/>
        <v/>
      </c>
      <c r="Z346" s="19"/>
      <c r="AK346" s="17"/>
      <c r="AL346" s="17"/>
    </row>
    <row r="347" spans="4:38" x14ac:dyDescent="0.25">
      <c r="D347" s="17"/>
      <c r="E347" s="17"/>
      <c r="G347" s="17"/>
      <c r="H347" s="17"/>
      <c r="J347" s="17"/>
      <c r="K347" s="17"/>
      <c r="L347" s="17"/>
      <c r="U347" s="19" t="str">
        <f>IF($I347="","",IF((VLOOKUP($G347,'12 02 20'!$G:AH,15,FALSE))=0,"",(VLOOKUP($G347,'12 02 20'!$G:AH,15,FALSE))))</f>
        <v/>
      </c>
      <c r="X347" s="19" t="str">
        <f t="shared" si="43"/>
        <v/>
      </c>
      <c r="Z347" s="19"/>
      <c r="AK347" s="17"/>
      <c r="AL347" s="17"/>
    </row>
    <row r="348" spans="4:38" x14ac:dyDescent="0.25">
      <c r="D348" s="17"/>
      <c r="E348" s="17"/>
      <c r="G348" s="17"/>
      <c r="H348" s="18"/>
      <c r="J348" s="17"/>
      <c r="K348" s="17"/>
      <c r="L348" s="17"/>
      <c r="U348" s="19" t="str">
        <f>IF($I348="","",IF((VLOOKUP($G348,'12 02 20'!$G:AH,15,FALSE))=0,"",(VLOOKUP($G348,'12 02 20'!$G:AH,15,FALSE))))</f>
        <v/>
      </c>
      <c r="X348" s="19" t="str">
        <f t="shared" si="43"/>
        <v/>
      </c>
      <c r="Z348" s="19"/>
      <c r="AK348" s="17"/>
      <c r="AL348" s="17"/>
    </row>
    <row r="349" spans="4:38" x14ac:dyDescent="0.25">
      <c r="D349" s="17"/>
      <c r="E349" s="17"/>
      <c r="G349" s="17"/>
      <c r="H349" s="17"/>
      <c r="J349" s="17"/>
      <c r="K349" s="17"/>
      <c r="L349" s="17"/>
      <c r="U349" s="19" t="str">
        <f>IF($I349="","",IF((VLOOKUP($G349,'12 02 20'!$G:AH,15,FALSE))=0,"",(VLOOKUP($G349,'12 02 20'!$G:AH,15,FALSE))))</f>
        <v/>
      </c>
      <c r="X349" s="19" t="str">
        <f t="shared" si="43"/>
        <v/>
      </c>
      <c r="Z349" s="19"/>
      <c r="AK349" s="17"/>
      <c r="AL349" s="17"/>
    </row>
    <row r="350" spans="4:38" x14ac:dyDescent="0.25">
      <c r="D350" s="17"/>
      <c r="E350" s="17"/>
      <c r="G350" s="17"/>
      <c r="H350" s="17"/>
      <c r="J350" s="17"/>
      <c r="K350" s="17"/>
      <c r="L350" s="17"/>
      <c r="U350" s="19" t="str">
        <f>IF($I350="","",IF((VLOOKUP($G350,'12 02 20'!$G:AH,15,FALSE))=0,"",(VLOOKUP($G350,'12 02 20'!$G:AH,15,FALSE))))</f>
        <v/>
      </c>
      <c r="X350" s="19" t="str">
        <f t="shared" si="43"/>
        <v/>
      </c>
      <c r="Z350" s="19"/>
      <c r="AK350" s="17"/>
      <c r="AL350" s="17"/>
    </row>
    <row r="351" spans="4:38" x14ac:dyDescent="0.25">
      <c r="D351" s="17"/>
      <c r="E351" s="17"/>
      <c r="G351" s="17"/>
      <c r="H351" s="18"/>
      <c r="J351" s="17"/>
      <c r="K351" s="17"/>
      <c r="L351" s="17"/>
      <c r="U351" s="19" t="str">
        <f>IF($I351="","",IF((VLOOKUP($G351,'12 02 20'!$G:AH,15,FALSE))=0,"",(VLOOKUP($G351,'12 02 20'!$G:AH,15,FALSE))))</f>
        <v/>
      </c>
      <c r="X351" s="19" t="str">
        <f t="shared" si="43"/>
        <v/>
      </c>
      <c r="Z351" s="19"/>
      <c r="AK351" s="17"/>
      <c r="AL351" s="17"/>
    </row>
    <row r="352" spans="4:38" x14ac:dyDescent="0.25">
      <c r="D352" s="17"/>
      <c r="E352" s="17"/>
      <c r="G352" s="17"/>
      <c r="H352" s="18"/>
      <c r="J352" s="17"/>
      <c r="K352" s="17"/>
      <c r="L352" s="17"/>
      <c r="U352" s="19" t="str">
        <f>IF($I352="","",IF((VLOOKUP($G352,'12 02 20'!$G:AH,15,FALSE))=0,"",(VLOOKUP($G352,'12 02 20'!$G:AH,15,FALSE))))</f>
        <v/>
      </c>
      <c r="X352" s="19" t="str">
        <f t="shared" si="43"/>
        <v/>
      </c>
      <c r="Z352" s="19"/>
      <c r="AK352" s="17"/>
      <c r="AL352" s="17"/>
    </row>
    <row r="353" spans="4:38" x14ac:dyDescent="0.25">
      <c r="D353" s="17"/>
      <c r="E353" s="17"/>
      <c r="G353" s="17"/>
      <c r="H353" s="18"/>
      <c r="J353" s="17"/>
      <c r="K353" s="17"/>
      <c r="L353" s="17"/>
      <c r="U353" s="19" t="str">
        <f>IF($I353="","",IF((VLOOKUP($G353,'12 02 20'!$G:AH,15,FALSE))=0,"",(VLOOKUP($G353,'12 02 20'!$G:AH,15,FALSE))))</f>
        <v/>
      </c>
      <c r="X353" s="19" t="str">
        <f t="shared" si="43"/>
        <v/>
      </c>
      <c r="Z353" s="19"/>
      <c r="AK353" s="17"/>
      <c r="AL353" s="17"/>
    </row>
    <row r="354" spans="4:38" x14ac:dyDescent="0.25">
      <c r="D354" s="17"/>
      <c r="E354" s="17"/>
      <c r="G354" s="17"/>
      <c r="H354" s="18"/>
      <c r="J354" s="17"/>
      <c r="K354" s="17"/>
      <c r="L354" s="17"/>
      <c r="U354" s="19" t="str">
        <f>IF($I354="","",IF((VLOOKUP($G354,'12 02 20'!$G:AH,15,FALSE))=0,"",(VLOOKUP($G354,'12 02 20'!$G:AH,15,FALSE))))</f>
        <v/>
      </c>
      <c r="X354" s="19" t="str">
        <f t="shared" si="43"/>
        <v/>
      </c>
      <c r="Z354" s="19"/>
      <c r="AK354" s="17"/>
      <c r="AL354" s="17"/>
    </row>
    <row r="355" spans="4:38" x14ac:dyDescent="0.25">
      <c r="D355" s="17"/>
      <c r="E355" s="17"/>
      <c r="G355" s="17"/>
      <c r="H355" s="18"/>
      <c r="J355" s="17"/>
      <c r="K355" s="17"/>
      <c r="L355" s="17"/>
      <c r="U355" s="19" t="str">
        <f>IF($I355="","",IF((VLOOKUP($G355,'12 02 20'!$G:AH,15,FALSE))=0,"",(VLOOKUP($G355,'12 02 20'!$G:AH,15,FALSE))))</f>
        <v/>
      </c>
      <c r="X355" s="19" t="str">
        <f t="shared" si="43"/>
        <v/>
      </c>
      <c r="Z355" s="19"/>
      <c r="AK355" s="17"/>
      <c r="AL355" s="17"/>
    </row>
    <row r="356" spans="4:38" x14ac:dyDescent="0.25">
      <c r="D356" s="17"/>
      <c r="E356" s="17"/>
      <c r="G356" s="17"/>
      <c r="H356" s="18"/>
      <c r="J356" s="17"/>
      <c r="K356" s="17"/>
      <c r="L356" s="17"/>
      <c r="U356" s="19" t="str">
        <f>IF($I356="","",IF((VLOOKUP($G356,'12 02 20'!$G:AH,15,FALSE))=0,"",(VLOOKUP($G356,'12 02 20'!$G:AH,15,FALSE))))</f>
        <v/>
      </c>
      <c r="X356" s="19" t="str">
        <f t="shared" si="43"/>
        <v/>
      </c>
      <c r="Z356" s="19"/>
      <c r="AK356" s="17"/>
      <c r="AL356" s="17"/>
    </row>
    <row r="357" spans="4:38" x14ac:dyDescent="0.25">
      <c r="D357" s="17"/>
      <c r="E357" s="17"/>
      <c r="G357" s="17"/>
      <c r="H357" s="18"/>
      <c r="J357" s="17"/>
      <c r="K357" s="17"/>
      <c r="L357" s="17"/>
      <c r="U357" s="19" t="str">
        <f>IF($I357="","",IF((VLOOKUP($G357,'12 02 20'!$G:AH,15,FALSE))=0,"",(VLOOKUP($G357,'12 02 20'!$G:AH,15,FALSE))))</f>
        <v/>
      </c>
      <c r="X357" s="19" t="str">
        <f t="shared" si="43"/>
        <v/>
      </c>
      <c r="Z357" s="19"/>
      <c r="AK357" s="17"/>
      <c r="AL357" s="17"/>
    </row>
    <row r="358" spans="4:38" x14ac:dyDescent="0.25">
      <c r="D358" s="17"/>
      <c r="E358" s="17"/>
      <c r="G358" s="17"/>
      <c r="H358" s="18"/>
      <c r="J358" s="17"/>
      <c r="K358" s="17"/>
      <c r="L358" s="17"/>
      <c r="U358" s="19" t="str">
        <f>IF($I358="","",IF((VLOOKUP($G358,'12 02 20'!$G:AH,15,FALSE))=0,"",(VLOOKUP($G358,'12 02 20'!$G:AH,15,FALSE))))</f>
        <v/>
      </c>
      <c r="X358" s="19" t="str">
        <f t="shared" si="43"/>
        <v/>
      </c>
      <c r="Z358" s="19"/>
      <c r="AK358" s="17"/>
      <c r="AL358" s="17"/>
    </row>
    <row r="359" spans="4:38" x14ac:dyDescent="0.25">
      <c r="D359" s="17"/>
      <c r="E359" s="17"/>
      <c r="G359" s="17"/>
      <c r="H359" s="18"/>
      <c r="J359" s="17"/>
      <c r="K359" s="17"/>
      <c r="L359" s="17"/>
      <c r="U359" s="19" t="str">
        <f>IF($I359="","",IF((VLOOKUP($G359,'12 02 20'!$G:AH,15,FALSE))=0,"",(VLOOKUP($G359,'12 02 20'!$G:AH,15,FALSE))))</f>
        <v/>
      </c>
      <c r="X359" s="19" t="str">
        <f t="shared" si="43"/>
        <v/>
      </c>
      <c r="Z359" s="19"/>
      <c r="AK359" s="17"/>
      <c r="AL359" s="17"/>
    </row>
    <row r="360" spans="4:38" x14ac:dyDescent="0.25">
      <c r="D360" s="17"/>
      <c r="E360" s="17"/>
      <c r="G360" s="17"/>
      <c r="H360" s="18"/>
      <c r="J360" s="17"/>
      <c r="K360" s="17"/>
      <c r="L360" s="17"/>
      <c r="U360" s="19" t="str">
        <f>IF($I360="","",IF((VLOOKUP($G360,'12 02 20'!$G:AH,15,FALSE))=0,"",(VLOOKUP($G360,'12 02 20'!$G:AH,15,FALSE))))</f>
        <v/>
      </c>
      <c r="X360" s="19" t="str">
        <f t="shared" si="43"/>
        <v/>
      </c>
      <c r="Z360" s="19"/>
      <c r="AK360" s="17"/>
      <c r="AL360" s="17"/>
    </row>
    <row r="361" spans="4:38" x14ac:dyDescent="0.25">
      <c r="D361" s="17"/>
      <c r="E361" s="17"/>
      <c r="G361" s="17"/>
      <c r="H361" s="18"/>
      <c r="J361" s="17"/>
      <c r="K361" s="17"/>
      <c r="L361" s="17"/>
      <c r="U361" s="19" t="str">
        <f>IF($I361="","",IF((VLOOKUP($G361,'12 02 20'!$G:AH,15,FALSE))=0,"",(VLOOKUP($G361,'12 02 20'!$G:AH,15,FALSE))))</f>
        <v/>
      </c>
      <c r="X361" s="19" t="str">
        <f t="shared" si="43"/>
        <v/>
      </c>
      <c r="Z361" s="19"/>
      <c r="AK361" s="17"/>
      <c r="AL361" s="17"/>
    </row>
    <row r="362" spans="4:38" x14ac:dyDescent="0.25">
      <c r="D362" s="17"/>
      <c r="E362" s="17"/>
      <c r="G362" s="17"/>
      <c r="H362" s="18"/>
      <c r="J362" s="17"/>
      <c r="K362" s="17"/>
      <c r="L362" s="17"/>
      <c r="U362" s="19" t="str">
        <f>IF($I362="","",IF((VLOOKUP($G362,'12 02 20'!$G:AH,15,FALSE))=0,"",(VLOOKUP($G362,'12 02 20'!$G:AH,15,FALSE))))</f>
        <v/>
      </c>
      <c r="X362" s="19" t="str">
        <f t="shared" si="43"/>
        <v/>
      </c>
      <c r="Z362" s="19"/>
      <c r="AK362" s="17"/>
      <c r="AL362" s="17"/>
    </row>
    <row r="363" spans="4:38" x14ac:dyDescent="0.25">
      <c r="D363" s="17"/>
      <c r="E363" s="17"/>
      <c r="G363" s="17"/>
      <c r="H363" s="18"/>
      <c r="J363" s="17"/>
      <c r="K363" s="17"/>
      <c r="L363" s="17"/>
      <c r="U363" s="19" t="str">
        <f>IF($I363="","",IF((VLOOKUP($G363,'12 02 20'!$G:AH,15,FALSE))=0,"",(VLOOKUP($G363,'12 02 20'!$G:AH,15,FALSE))))</f>
        <v/>
      </c>
      <c r="X363" s="19" t="str">
        <f t="shared" si="43"/>
        <v/>
      </c>
      <c r="Z363" s="19"/>
      <c r="AK363" s="17"/>
      <c r="AL363" s="17"/>
    </row>
    <row r="364" spans="4:38" x14ac:dyDescent="0.25">
      <c r="D364" s="17"/>
      <c r="E364" s="17"/>
      <c r="G364" s="17"/>
      <c r="H364" s="18"/>
      <c r="J364" s="17"/>
      <c r="K364" s="17"/>
      <c r="L364" s="17"/>
      <c r="U364" s="19" t="str">
        <f>IF($I364="","",IF((VLOOKUP($G364,'12 02 20'!$G:AH,15,FALSE))=0,"",(VLOOKUP($G364,'12 02 20'!$G:AH,15,FALSE))))</f>
        <v/>
      </c>
      <c r="X364" s="19" t="str">
        <f t="shared" si="43"/>
        <v/>
      </c>
      <c r="Z364" s="19"/>
      <c r="AK364" s="17"/>
      <c r="AL364" s="17"/>
    </row>
    <row r="365" spans="4:38" x14ac:dyDescent="0.25">
      <c r="D365" s="17"/>
      <c r="E365" s="17"/>
      <c r="G365" s="17"/>
      <c r="H365" s="18"/>
      <c r="J365" s="17"/>
      <c r="K365" s="17"/>
      <c r="L365" s="17"/>
      <c r="U365" s="19" t="str">
        <f>IF($I365="","",IF((VLOOKUP($G365,'12 02 20'!$G:AH,15,FALSE))=0,"",(VLOOKUP($G365,'12 02 20'!$G:AH,15,FALSE))))</f>
        <v/>
      </c>
      <c r="X365" s="19" t="str">
        <f t="shared" si="43"/>
        <v/>
      </c>
      <c r="Z365" s="19"/>
      <c r="AK365" s="17"/>
      <c r="AL365" s="17"/>
    </row>
    <row r="366" spans="4:38" x14ac:dyDescent="0.25">
      <c r="D366" s="17"/>
      <c r="E366" s="17"/>
      <c r="G366" s="17"/>
      <c r="H366" s="18"/>
      <c r="J366" s="17"/>
      <c r="K366" s="17"/>
      <c r="L366" s="17"/>
      <c r="U366" s="19" t="str">
        <f>IF($I366="","",IF((VLOOKUP($G366,'12 02 20'!$G:AH,15,FALSE))=0,"",(VLOOKUP($G366,'12 02 20'!$G:AH,15,FALSE))))</f>
        <v/>
      </c>
      <c r="X366" s="19" t="str">
        <f t="shared" si="43"/>
        <v/>
      </c>
      <c r="Z366" s="19"/>
      <c r="AK366" s="17"/>
      <c r="AL366" s="17"/>
    </row>
    <row r="367" spans="4:38" x14ac:dyDescent="0.25">
      <c r="D367" s="17"/>
      <c r="E367" s="17"/>
      <c r="G367" s="17"/>
      <c r="H367" s="18"/>
      <c r="J367" s="17"/>
      <c r="K367" s="17"/>
      <c r="L367" s="17"/>
      <c r="U367" s="19" t="str">
        <f>IF($I367="","",IF((VLOOKUP($G367,'12 02 20'!$G:AH,15,FALSE))=0,"",(VLOOKUP($G367,'12 02 20'!$G:AH,15,FALSE))))</f>
        <v/>
      </c>
      <c r="X367" s="19" t="str">
        <f t="shared" si="43"/>
        <v/>
      </c>
      <c r="Z367" s="19"/>
      <c r="AK367" s="17"/>
      <c r="AL367" s="17"/>
    </row>
    <row r="368" spans="4:38" x14ac:dyDescent="0.25">
      <c r="D368" s="17"/>
      <c r="E368" s="17"/>
      <c r="G368" s="17"/>
      <c r="H368" s="18"/>
      <c r="J368" s="17"/>
      <c r="K368" s="17"/>
      <c r="L368" s="17"/>
      <c r="U368" s="19" t="str">
        <f>IF($I368="","",IF((VLOOKUP($G368,'12 02 20'!$G:AH,15,FALSE))=0,"",(VLOOKUP($G368,'12 02 20'!$G:AH,15,FALSE))))</f>
        <v/>
      </c>
      <c r="X368" s="19" t="str">
        <f t="shared" si="43"/>
        <v/>
      </c>
      <c r="Z368" s="19"/>
      <c r="AK368" s="17"/>
      <c r="AL368" s="17"/>
    </row>
    <row r="369" spans="4:38" x14ac:dyDescent="0.25">
      <c r="D369" s="17"/>
      <c r="E369" s="17"/>
      <c r="G369" s="17"/>
      <c r="H369" s="18"/>
      <c r="J369" s="17"/>
      <c r="K369" s="17"/>
      <c r="L369" s="17"/>
      <c r="U369" s="19" t="str">
        <f>IF($I369="","",IF((VLOOKUP($G369,'12 02 20'!$G:AH,15,FALSE))=0,"",(VLOOKUP($G369,'12 02 20'!$G:AH,15,FALSE))))</f>
        <v/>
      </c>
      <c r="X369" s="19" t="str">
        <f t="shared" si="43"/>
        <v/>
      </c>
      <c r="Z369" s="19"/>
      <c r="AK369" s="17"/>
      <c r="AL369" s="17"/>
    </row>
    <row r="370" spans="4:38" x14ac:dyDescent="0.25">
      <c r="D370" s="17"/>
      <c r="E370" s="17"/>
      <c r="G370" s="17"/>
      <c r="H370" s="18"/>
      <c r="J370" s="17"/>
      <c r="K370" s="17"/>
      <c r="L370" s="17"/>
      <c r="U370" s="19" t="str">
        <f>IF($I370="","",IF((VLOOKUP($G370,'12 02 20'!$G:AH,15,FALSE))=0,"",(VLOOKUP($G370,'12 02 20'!$G:AH,15,FALSE))))</f>
        <v/>
      </c>
      <c r="X370" s="19" t="str">
        <f t="shared" si="43"/>
        <v/>
      </c>
      <c r="Z370" s="19"/>
      <c r="AK370" s="17"/>
      <c r="AL370" s="17"/>
    </row>
    <row r="371" spans="4:38" x14ac:dyDescent="0.25">
      <c r="D371" s="17"/>
      <c r="E371" s="17"/>
      <c r="G371" s="17"/>
      <c r="H371" s="18"/>
      <c r="J371" s="17"/>
      <c r="K371" s="17"/>
      <c r="L371" s="17"/>
      <c r="U371" s="19" t="str">
        <f>IF($I371="","",IF((VLOOKUP($G371,'12 02 20'!$G:AH,15,FALSE))=0,"",(VLOOKUP($G371,'12 02 20'!$G:AH,15,FALSE))))</f>
        <v/>
      </c>
      <c r="X371" s="19" t="str">
        <f t="shared" si="43"/>
        <v/>
      </c>
      <c r="Z371" s="19"/>
      <c r="AK371" s="17"/>
      <c r="AL371" s="17"/>
    </row>
    <row r="372" spans="4:38" x14ac:dyDescent="0.25">
      <c r="D372" s="17"/>
      <c r="E372" s="17"/>
      <c r="G372" s="17"/>
      <c r="H372" s="18"/>
      <c r="J372" s="17"/>
      <c r="K372" s="17"/>
      <c r="L372" s="17"/>
      <c r="U372" s="19" t="str">
        <f>IF($I372="","",IF((VLOOKUP($G372,'12 02 20'!$G:AH,15,FALSE))=0,"",(VLOOKUP($G372,'12 02 20'!$G:AH,15,FALSE))))</f>
        <v/>
      </c>
      <c r="X372" s="19" t="str">
        <f t="shared" si="43"/>
        <v/>
      </c>
      <c r="Z372" s="19"/>
      <c r="AK372" s="17"/>
      <c r="AL372" s="17"/>
    </row>
    <row r="373" spans="4:38" x14ac:dyDescent="0.25">
      <c r="D373" s="17"/>
      <c r="E373" s="17"/>
      <c r="G373" s="17"/>
      <c r="H373" s="18"/>
      <c r="J373" s="17"/>
      <c r="K373" s="17"/>
      <c r="L373" s="17"/>
      <c r="U373" s="19" t="str">
        <f>IF($I373="","",IF((VLOOKUP($G373,'12 02 20'!$G:AH,15,FALSE))=0,"",(VLOOKUP($G373,'12 02 20'!$G:AH,15,FALSE))))</f>
        <v/>
      </c>
      <c r="X373" s="19" t="str">
        <f t="shared" si="43"/>
        <v/>
      </c>
      <c r="Z373" s="19"/>
      <c r="AK373" s="17"/>
      <c r="AL373" s="17"/>
    </row>
    <row r="374" spans="4:38" x14ac:dyDescent="0.25">
      <c r="D374" s="17"/>
      <c r="E374" s="17"/>
      <c r="G374" s="17"/>
      <c r="H374" s="18"/>
      <c r="J374" s="17"/>
      <c r="K374" s="17"/>
      <c r="L374" s="17"/>
      <c r="U374" s="19" t="str">
        <f>IF($I374="","",IF((VLOOKUP($G374,'12 02 20'!$G:AH,15,FALSE))=0,"",(VLOOKUP($G374,'12 02 20'!$G:AH,15,FALSE))))</f>
        <v/>
      </c>
      <c r="X374" s="19" t="str">
        <f t="shared" si="43"/>
        <v/>
      </c>
      <c r="Z374" s="19"/>
      <c r="AK374" s="17"/>
      <c r="AL374" s="17"/>
    </row>
    <row r="375" spans="4:38" x14ac:dyDescent="0.25">
      <c r="D375" s="17"/>
      <c r="E375" s="17"/>
      <c r="G375" s="17"/>
      <c r="H375" s="18"/>
      <c r="J375" s="17"/>
      <c r="K375" s="17"/>
      <c r="L375" s="17"/>
      <c r="U375" s="19" t="str">
        <f>IF($I375="","",IF((VLOOKUP($G375,'12 02 20'!$G:AH,15,FALSE))=0,"",(VLOOKUP($G375,'12 02 20'!$G:AH,15,FALSE))))</f>
        <v/>
      </c>
      <c r="X375" s="19" t="str">
        <f t="shared" si="43"/>
        <v/>
      </c>
      <c r="Z375" s="19"/>
      <c r="AK375" s="17"/>
      <c r="AL375" s="17"/>
    </row>
    <row r="376" spans="4:38" x14ac:dyDescent="0.25">
      <c r="D376" s="17"/>
      <c r="E376" s="17"/>
      <c r="G376" s="17"/>
      <c r="H376" s="18"/>
      <c r="J376" s="17"/>
      <c r="K376" s="17"/>
      <c r="L376" s="17"/>
      <c r="U376" s="19" t="str">
        <f>IF($I376="","",IF((VLOOKUP($G376,'12 02 20'!$G:AH,15,FALSE))=0,"",(VLOOKUP($G376,'12 02 20'!$G:AH,15,FALSE))))</f>
        <v/>
      </c>
      <c r="X376" s="19" t="str">
        <f t="shared" si="43"/>
        <v/>
      </c>
      <c r="Z376" s="19"/>
      <c r="AK376" s="17"/>
      <c r="AL376" s="17"/>
    </row>
    <row r="377" spans="4:38" x14ac:dyDescent="0.25">
      <c r="D377" s="17"/>
      <c r="E377" s="17"/>
      <c r="G377" s="17"/>
      <c r="H377" s="18"/>
      <c r="J377" s="17"/>
      <c r="K377" s="17"/>
      <c r="L377" s="17"/>
      <c r="U377" s="19" t="str">
        <f>IF($I377="","",IF((VLOOKUP($G377,'12 02 20'!$G:AH,15,FALSE))=0,"",(VLOOKUP($G377,'12 02 20'!$G:AH,15,FALSE))))</f>
        <v/>
      </c>
      <c r="X377" s="19" t="str">
        <f t="shared" si="43"/>
        <v/>
      </c>
      <c r="Z377" s="19"/>
      <c r="AK377" s="17"/>
      <c r="AL377" s="17"/>
    </row>
    <row r="378" spans="4:38" x14ac:dyDescent="0.25">
      <c r="D378" s="17"/>
      <c r="E378" s="17"/>
      <c r="G378" s="17"/>
      <c r="H378" s="18"/>
      <c r="J378" s="17"/>
      <c r="K378" s="17"/>
      <c r="L378" s="17"/>
      <c r="U378" s="19" t="str">
        <f>IF($I378="","",IF((VLOOKUP($G378,'12 02 20'!$G:AH,15,FALSE))=0,"",(VLOOKUP($G378,'12 02 20'!$G:AH,15,FALSE))))</f>
        <v/>
      </c>
      <c r="X378" s="19" t="str">
        <f t="shared" si="43"/>
        <v/>
      </c>
      <c r="Z378" s="19"/>
      <c r="AK378" s="17"/>
      <c r="AL378" s="17"/>
    </row>
    <row r="379" spans="4:38" x14ac:dyDescent="0.25">
      <c r="D379" s="17"/>
      <c r="E379" s="17"/>
      <c r="G379" s="17"/>
      <c r="H379" s="17"/>
      <c r="J379" s="17"/>
      <c r="K379" s="17"/>
      <c r="L379" s="17"/>
      <c r="U379" s="19" t="str">
        <f>IF($I379="","",IF((VLOOKUP($G379,'12 02 20'!$G:AH,15,FALSE))=0,"",(VLOOKUP($G379,'12 02 20'!$G:AH,15,FALSE))))</f>
        <v/>
      </c>
      <c r="X379" s="19" t="str">
        <f t="shared" si="43"/>
        <v/>
      </c>
      <c r="Z379" s="19"/>
      <c r="AK379" s="17"/>
      <c r="AL379" s="17"/>
    </row>
    <row r="380" spans="4:38" x14ac:dyDescent="0.25">
      <c r="D380" s="17"/>
      <c r="E380" s="17"/>
      <c r="G380" s="17"/>
      <c r="H380" s="17"/>
      <c r="J380" s="17"/>
      <c r="K380" s="17"/>
      <c r="L380" s="17"/>
      <c r="U380" s="19" t="str">
        <f>IF($I380="","",IF((VLOOKUP($G380,'12 02 20'!$G:AH,15,FALSE))=0,"",(VLOOKUP($G380,'12 02 20'!$G:AH,15,FALSE))))</f>
        <v/>
      </c>
      <c r="X380" s="19" t="str">
        <f t="shared" si="43"/>
        <v/>
      </c>
      <c r="Z380" s="19"/>
      <c r="AK380" s="17"/>
      <c r="AL380" s="17"/>
    </row>
    <row r="381" spans="4:38" x14ac:dyDescent="0.25">
      <c r="D381" s="17"/>
      <c r="E381" s="17"/>
      <c r="G381" s="17"/>
      <c r="H381" s="18"/>
      <c r="J381" s="17"/>
      <c r="K381" s="17"/>
      <c r="L381" s="17"/>
      <c r="U381" s="19" t="str">
        <f>IF($I381="","",IF((VLOOKUP($G381,'12 02 20'!$G:AH,15,FALSE))=0,"",(VLOOKUP($G381,'12 02 20'!$G:AH,15,FALSE))))</f>
        <v/>
      </c>
      <c r="X381" s="19" t="str">
        <f t="shared" si="43"/>
        <v/>
      </c>
      <c r="Z381" s="19"/>
      <c r="AK381" s="17"/>
      <c r="AL381" s="17"/>
    </row>
    <row r="382" spans="4:38" x14ac:dyDescent="0.25">
      <c r="D382" s="17"/>
      <c r="E382" s="17"/>
      <c r="G382" s="17"/>
      <c r="H382" s="18"/>
      <c r="J382" s="17"/>
      <c r="K382" s="17"/>
      <c r="L382" s="17"/>
      <c r="U382" s="19" t="str">
        <f>IF($I382="","",IF((VLOOKUP($G382,'12 02 20'!$G:AH,15,FALSE))=0,"",(VLOOKUP($G382,'12 02 20'!$G:AH,15,FALSE))))</f>
        <v/>
      </c>
      <c r="X382" s="19" t="str">
        <f t="shared" si="43"/>
        <v/>
      </c>
      <c r="Z382" s="19"/>
      <c r="AK382" s="17"/>
      <c r="AL382" s="17"/>
    </row>
    <row r="383" spans="4:38" x14ac:dyDescent="0.25">
      <c r="D383" s="17"/>
      <c r="E383" s="17"/>
      <c r="G383" s="17"/>
      <c r="H383" s="18"/>
      <c r="J383" s="17"/>
      <c r="K383" s="17"/>
      <c r="L383" s="17"/>
      <c r="U383" s="19" t="str">
        <f>IF($I383="","",IF((VLOOKUP($G383,'12 02 20'!$G:AH,15,FALSE))=0,"",(VLOOKUP($G383,'12 02 20'!$G:AH,15,FALSE))))</f>
        <v/>
      </c>
      <c r="X383" s="19" t="str">
        <f t="shared" si="43"/>
        <v/>
      </c>
      <c r="Z383" s="19"/>
      <c r="AK383" s="17"/>
      <c r="AL383" s="17"/>
    </row>
    <row r="384" spans="4:38" x14ac:dyDescent="0.25">
      <c r="D384" s="17"/>
      <c r="E384" s="17"/>
      <c r="G384" s="17"/>
      <c r="H384" s="18"/>
      <c r="J384" s="17"/>
      <c r="K384" s="17"/>
      <c r="L384" s="17"/>
      <c r="U384" s="19" t="str">
        <f>IF($I384="","",IF((VLOOKUP($G384,'12 02 20'!$G:AH,15,FALSE))=0,"",(VLOOKUP($G384,'12 02 20'!$G:AH,15,FALSE))))</f>
        <v/>
      </c>
      <c r="X384" s="19" t="str">
        <f t="shared" si="43"/>
        <v/>
      </c>
      <c r="Z384" s="19"/>
      <c r="AK384" s="17"/>
      <c r="AL384" s="17"/>
    </row>
    <row r="385" spans="4:38" x14ac:dyDescent="0.25">
      <c r="D385" s="17"/>
      <c r="E385" s="17"/>
      <c r="G385" s="17"/>
      <c r="H385" s="17"/>
      <c r="J385" s="17"/>
      <c r="K385" s="17"/>
      <c r="L385" s="17"/>
      <c r="U385" s="19" t="str">
        <f>IF($I385="","",IF((VLOOKUP($G385,'12 02 20'!$G:AH,15,FALSE))=0,"",(VLOOKUP($G385,'12 02 20'!$G:AH,15,FALSE))))</f>
        <v/>
      </c>
      <c r="X385" s="19" t="str">
        <f t="shared" si="43"/>
        <v/>
      </c>
      <c r="Z385" s="19"/>
      <c r="AK385" s="17"/>
      <c r="AL385" s="17"/>
    </row>
    <row r="386" spans="4:38" x14ac:dyDescent="0.25">
      <c r="D386" s="17"/>
      <c r="E386" s="17"/>
      <c r="G386" s="17"/>
      <c r="H386" s="17"/>
      <c r="J386" s="17"/>
      <c r="K386" s="17"/>
      <c r="L386" s="17"/>
      <c r="U386" s="19" t="str">
        <f>IF($I386="","",IF((VLOOKUP($G386,'12 02 20'!$G:AH,15,FALSE))=0,"",(VLOOKUP($G386,'12 02 20'!$G:AH,15,FALSE))))</f>
        <v/>
      </c>
      <c r="X386" s="19" t="str">
        <f t="shared" si="43"/>
        <v/>
      </c>
      <c r="Z386" s="19"/>
      <c r="AK386" s="17"/>
      <c r="AL386" s="17"/>
    </row>
    <row r="387" spans="4:38" x14ac:dyDescent="0.25">
      <c r="D387" s="17"/>
      <c r="E387" s="17"/>
      <c r="G387" s="17"/>
      <c r="H387" s="18"/>
      <c r="J387" s="17"/>
      <c r="K387" s="17"/>
      <c r="L387" s="17"/>
      <c r="U387" s="19" t="str">
        <f>IF($I387="","",IF((VLOOKUP($G387,'12 02 20'!$G:AH,15,FALSE))=0,"",(VLOOKUP($G387,'12 02 20'!$G:AH,15,FALSE))))</f>
        <v/>
      </c>
      <c r="X387" s="19" t="str">
        <f t="shared" si="43"/>
        <v/>
      </c>
      <c r="Z387" s="19"/>
      <c r="AK387" s="17"/>
      <c r="AL387" s="17"/>
    </row>
    <row r="388" spans="4:38" x14ac:dyDescent="0.25">
      <c r="D388" s="17"/>
      <c r="E388" s="17"/>
      <c r="G388" s="17"/>
      <c r="H388" s="18"/>
      <c r="J388" s="17"/>
      <c r="K388" s="17"/>
      <c r="L388" s="17"/>
      <c r="U388" s="19" t="str">
        <f>IF($I388="","",IF((VLOOKUP($G388,'12 02 20'!$G:AH,15,FALSE))=0,"",(VLOOKUP($G388,'12 02 20'!$G:AH,15,FALSE))))</f>
        <v/>
      </c>
      <c r="X388" s="19" t="str">
        <f t="shared" ref="X388:X451" si="44">IF(AB388="","","oui")</f>
        <v/>
      </c>
      <c r="Z388" s="19"/>
      <c r="AK388" s="17"/>
      <c r="AL388" s="17"/>
    </row>
    <row r="389" spans="4:38" x14ac:dyDescent="0.25">
      <c r="D389" s="17"/>
      <c r="E389" s="17"/>
      <c r="G389" s="17"/>
      <c r="H389" s="18"/>
      <c r="J389" s="17"/>
      <c r="K389" s="17"/>
      <c r="L389" s="17"/>
      <c r="U389" s="19" t="str">
        <f>IF($I389="","",IF((VLOOKUP($G389,'12 02 20'!$G:AH,15,FALSE))=0,"",(VLOOKUP($G389,'12 02 20'!$G:AH,15,FALSE))))</f>
        <v/>
      </c>
      <c r="X389" s="19" t="str">
        <f t="shared" si="44"/>
        <v/>
      </c>
      <c r="Z389" s="19"/>
      <c r="AK389" s="17"/>
      <c r="AL389" s="17"/>
    </row>
    <row r="390" spans="4:38" x14ac:dyDescent="0.25">
      <c r="D390" s="17"/>
      <c r="E390" s="17"/>
      <c r="G390" s="17"/>
      <c r="H390" s="18"/>
      <c r="J390" s="17"/>
      <c r="K390" s="17"/>
      <c r="L390" s="17"/>
      <c r="U390" s="19" t="str">
        <f>IF($I390="","",IF((VLOOKUP($G390,'12 02 20'!$G:AH,15,FALSE))=0,"",(VLOOKUP($G390,'12 02 20'!$G:AH,15,FALSE))))</f>
        <v/>
      </c>
      <c r="X390" s="19" t="str">
        <f t="shared" si="44"/>
        <v/>
      </c>
      <c r="Z390" s="19"/>
      <c r="AK390" s="17"/>
      <c r="AL390" s="17"/>
    </row>
    <row r="391" spans="4:38" x14ac:dyDescent="0.25">
      <c r="D391" s="17"/>
      <c r="E391" s="17"/>
      <c r="G391" s="17"/>
      <c r="H391" s="17"/>
      <c r="J391" s="17"/>
      <c r="K391" s="17"/>
      <c r="L391" s="17"/>
      <c r="U391" s="19" t="str">
        <f>IF($I391="","",IF((VLOOKUP($G391,'12 02 20'!$G:AH,15,FALSE))=0,"",(VLOOKUP($G391,'12 02 20'!$G:AH,15,FALSE))))</f>
        <v/>
      </c>
      <c r="X391" s="19" t="str">
        <f t="shared" si="44"/>
        <v/>
      </c>
      <c r="Z391" s="19"/>
      <c r="AK391" s="17"/>
      <c r="AL391" s="17"/>
    </row>
    <row r="392" spans="4:38" x14ac:dyDescent="0.25">
      <c r="D392" s="17"/>
      <c r="E392" s="17"/>
      <c r="G392" s="17"/>
      <c r="H392" s="17"/>
      <c r="J392" s="17"/>
      <c r="K392" s="17"/>
      <c r="L392" s="17"/>
      <c r="U392" s="19" t="str">
        <f>IF($I392="","",IF((VLOOKUP($G392,'12 02 20'!$G:AH,15,FALSE))=0,"",(VLOOKUP($G392,'12 02 20'!$G:AH,15,FALSE))))</f>
        <v/>
      </c>
      <c r="X392" s="19" t="str">
        <f t="shared" si="44"/>
        <v/>
      </c>
      <c r="Z392" s="19"/>
      <c r="AK392" s="17"/>
      <c r="AL392" s="17"/>
    </row>
    <row r="393" spans="4:38" x14ac:dyDescent="0.25">
      <c r="D393" s="17"/>
      <c r="E393" s="17"/>
      <c r="G393" s="17"/>
      <c r="H393" s="18"/>
      <c r="J393" s="17"/>
      <c r="K393" s="17"/>
      <c r="L393" s="17"/>
      <c r="U393" s="19" t="str">
        <f>IF($I393="","",IF((VLOOKUP($G393,'12 02 20'!$G:AH,15,FALSE))=0,"",(VLOOKUP($G393,'12 02 20'!$G:AH,15,FALSE))))</f>
        <v/>
      </c>
      <c r="X393" s="19" t="str">
        <f t="shared" si="44"/>
        <v/>
      </c>
      <c r="Z393" s="19"/>
      <c r="AK393" s="17"/>
      <c r="AL393" s="17"/>
    </row>
    <row r="394" spans="4:38" s="17" customFormat="1" x14ac:dyDescent="0.25">
      <c r="H394" s="18"/>
      <c r="M394" s="19"/>
      <c r="N394" s="19"/>
      <c r="O394" s="16"/>
      <c r="P394" s="19"/>
      <c r="Q394" s="19"/>
      <c r="R394" s="6"/>
      <c r="S394" s="19"/>
      <c r="T394" s="19"/>
      <c r="U394" s="19" t="str">
        <f>IF($I394="","",IF((VLOOKUP($G394,'12 02 20'!$G:AH,15,FALSE))=0,"",(VLOOKUP($G394,'12 02 20'!$G:AH,15,FALSE))))</f>
        <v/>
      </c>
      <c r="V394" s="19"/>
      <c r="W394" s="19"/>
      <c r="X394" s="19" t="str">
        <f t="shared" si="44"/>
        <v/>
      </c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</row>
    <row r="395" spans="4:38" s="17" customFormat="1" x14ac:dyDescent="0.25">
      <c r="H395" s="18"/>
      <c r="M395" s="19"/>
      <c r="N395" s="19"/>
      <c r="O395" s="16"/>
      <c r="P395" s="19"/>
      <c r="Q395" s="19"/>
      <c r="R395" s="6"/>
      <c r="S395" s="19"/>
      <c r="T395" s="19"/>
      <c r="U395" s="19" t="str">
        <f>IF($I395="","",IF((VLOOKUP($G395,'12 02 20'!$G:AH,15,FALSE))=0,"",(VLOOKUP($G395,'12 02 20'!$G:AH,15,FALSE))))</f>
        <v/>
      </c>
      <c r="V395" s="19"/>
      <c r="W395" s="19"/>
      <c r="X395" s="19" t="str">
        <f t="shared" si="44"/>
        <v/>
      </c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</row>
    <row r="396" spans="4:38" x14ac:dyDescent="0.25">
      <c r="D396" s="17"/>
      <c r="E396" s="17"/>
      <c r="G396" s="17"/>
      <c r="H396" s="18"/>
      <c r="J396" s="17"/>
      <c r="K396" s="17"/>
      <c r="L396" s="17"/>
      <c r="U396" s="19" t="str">
        <f>IF($I396="","",IF((VLOOKUP($G396,'12 02 20'!$G:AH,15,FALSE))=0,"",(VLOOKUP($G396,'12 02 20'!$G:AH,15,FALSE))))</f>
        <v/>
      </c>
      <c r="X396" s="19" t="str">
        <f t="shared" si="44"/>
        <v/>
      </c>
      <c r="Z396" s="19"/>
      <c r="AK396" s="17"/>
      <c r="AL396" s="17"/>
    </row>
    <row r="397" spans="4:38" x14ac:dyDescent="0.25">
      <c r="D397" s="17"/>
      <c r="E397" s="17"/>
      <c r="G397" s="17"/>
      <c r="H397" s="18"/>
      <c r="J397" s="17"/>
      <c r="K397" s="17"/>
      <c r="L397" s="17"/>
      <c r="U397" s="19" t="str">
        <f>IF($I397="","",IF((VLOOKUP($G397,'12 02 20'!$G:AH,15,FALSE))=0,"",(VLOOKUP($G397,'12 02 20'!$G:AH,15,FALSE))))</f>
        <v/>
      </c>
      <c r="X397" s="19" t="str">
        <f t="shared" si="44"/>
        <v/>
      </c>
      <c r="Z397" s="19"/>
      <c r="AK397" s="17"/>
      <c r="AL397" s="17"/>
    </row>
    <row r="398" spans="4:38" x14ac:dyDescent="0.25">
      <c r="D398" s="17"/>
      <c r="E398" s="17"/>
      <c r="G398" s="17"/>
      <c r="H398" s="18"/>
      <c r="J398" s="17"/>
      <c r="K398" s="17"/>
      <c r="L398" s="17"/>
      <c r="U398" s="19" t="str">
        <f>IF($I398="","",IF((VLOOKUP($G398,'12 02 20'!$G:AH,15,FALSE))=0,"",(VLOOKUP($G398,'12 02 20'!$G:AH,15,FALSE))))</f>
        <v/>
      </c>
      <c r="X398" s="19" t="str">
        <f t="shared" si="44"/>
        <v/>
      </c>
      <c r="Z398" s="19"/>
      <c r="AK398" s="17"/>
      <c r="AL398" s="17"/>
    </row>
    <row r="399" spans="4:38" x14ac:dyDescent="0.25">
      <c r="D399" s="17"/>
      <c r="E399" s="17"/>
      <c r="G399" s="17"/>
      <c r="H399" s="18"/>
      <c r="J399" s="17"/>
      <c r="K399" s="17"/>
      <c r="L399" s="17"/>
      <c r="U399" s="19" t="str">
        <f>IF($I399="","",IF((VLOOKUP($G399,'12 02 20'!$G:AH,15,FALSE))=0,"",(VLOOKUP($G399,'12 02 20'!$G:AH,15,FALSE))))</f>
        <v/>
      </c>
      <c r="X399" s="19" t="str">
        <f t="shared" si="44"/>
        <v/>
      </c>
      <c r="Z399" s="19"/>
      <c r="AK399" s="17"/>
      <c r="AL399" s="17"/>
    </row>
    <row r="400" spans="4:38" s="17" customFormat="1" x14ac:dyDescent="0.25">
      <c r="M400" s="19"/>
      <c r="N400" s="19"/>
      <c r="O400" s="16"/>
      <c r="P400" s="19"/>
      <c r="Q400" s="19"/>
      <c r="R400" s="6"/>
      <c r="S400" s="19"/>
      <c r="T400" s="19"/>
      <c r="U400" s="19" t="str">
        <f>IF($I400="","",IF((VLOOKUP($G400,'12 02 20'!$G:AH,15,FALSE))=0,"",(VLOOKUP($G400,'12 02 20'!$G:AH,15,FALSE))))</f>
        <v/>
      </c>
      <c r="V400" s="19"/>
      <c r="W400" s="19"/>
      <c r="X400" s="19" t="str">
        <f t="shared" si="44"/>
        <v/>
      </c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</row>
    <row r="401" spans="4:38" s="17" customFormat="1" x14ac:dyDescent="0.25">
      <c r="M401" s="19"/>
      <c r="N401" s="19"/>
      <c r="O401" s="16"/>
      <c r="P401" s="19"/>
      <c r="Q401" s="19"/>
      <c r="R401" s="6"/>
      <c r="S401" s="19"/>
      <c r="T401" s="19"/>
      <c r="U401" s="19" t="str">
        <f>IF($I401="","",IF((VLOOKUP($G401,'12 02 20'!$G:AH,15,FALSE))=0,"",(VLOOKUP($G401,'12 02 20'!$G:AH,15,FALSE))))</f>
        <v/>
      </c>
      <c r="V401" s="19"/>
      <c r="W401" s="19"/>
      <c r="X401" s="19" t="str">
        <f t="shared" si="44"/>
        <v/>
      </c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</row>
    <row r="402" spans="4:38" x14ac:dyDescent="0.25">
      <c r="D402" s="17"/>
      <c r="E402" s="17"/>
      <c r="G402" s="17"/>
      <c r="H402" s="18"/>
      <c r="J402" s="17"/>
      <c r="K402" s="17"/>
      <c r="L402" s="17"/>
      <c r="U402" s="19" t="str">
        <f>IF($I402="","",IF((VLOOKUP($G402,'12 02 20'!$G:AH,15,FALSE))=0,"",(VLOOKUP($G402,'12 02 20'!$G:AH,15,FALSE))))</f>
        <v/>
      </c>
      <c r="X402" s="19" t="str">
        <f t="shared" si="44"/>
        <v/>
      </c>
      <c r="Z402" s="19"/>
      <c r="AK402" s="17"/>
      <c r="AL402" s="17"/>
    </row>
    <row r="403" spans="4:38" s="17" customFormat="1" x14ac:dyDescent="0.25">
      <c r="H403" s="18"/>
      <c r="M403" s="19"/>
      <c r="N403" s="19"/>
      <c r="O403" s="16"/>
      <c r="P403" s="19"/>
      <c r="Q403" s="19"/>
      <c r="R403" s="6"/>
      <c r="S403" s="19"/>
      <c r="T403" s="19"/>
      <c r="U403" s="19" t="str">
        <f>IF($I403="","",IF((VLOOKUP($G403,'12 02 20'!$G:AH,15,FALSE))=0,"",(VLOOKUP($G403,'12 02 20'!$G:AH,15,FALSE))))</f>
        <v/>
      </c>
      <c r="V403" s="19"/>
      <c r="W403" s="19"/>
      <c r="X403" s="19" t="str">
        <f t="shared" si="44"/>
        <v/>
      </c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</row>
    <row r="404" spans="4:38" s="17" customFormat="1" x14ac:dyDescent="0.25">
      <c r="M404" s="19"/>
      <c r="N404" s="19"/>
      <c r="O404" s="16"/>
      <c r="P404" s="19"/>
      <c r="Q404" s="19"/>
      <c r="R404" s="6"/>
      <c r="S404" s="19"/>
      <c r="T404" s="19"/>
      <c r="U404" s="19" t="str">
        <f>IF($I404="","",IF((VLOOKUP($G404,'12 02 20'!$G:AH,15,FALSE))=0,"",(VLOOKUP($G404,'12 02 20'!$G:AH,15,FALSE))))</f>
        <v/>
      </c>
      <c r="V404" s="19"/>
      <c r="W404" s="19"/>
      <c r="X404" s="19" t="str">
        <f t="shared" si="44"/>
        <v/>
      </c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</row>
    <row r="405" spans="4:38" x14ac:dyDescent="0.25">
      <c r="D405" s="17"/>
      <c r="E405" s="17"/>
      <c r="G405" s="17"/>
      <c r="H405" s="17"/>
      <c r="J405" s="17"/>
      <c r="K405" s="17"/>
      <c r="L405" s="17"/>
      <c r="U405" s="19" t="str">
        <f>IF($I405="","",IF((VLOOKUP($G405,'12 02 20'!$G:AH,15,FALSE))=0,"",(VLOOKUP($G405,'12 02 20'!$G:AH,15,FALSE))))</f>
        <v/>
      </c>
      <c r="X405" s="19" t="str">
        <f t="shared" si="44"/>
        <v/>
      </c>
      <c r="Z405" s="19"/>
      <c r="AK405" s="17"/>
      <c r="AL405" s="17"/>
    </row>
    <row r="406" spans="4:38" x14ac:dyDescent="0.25">
      <c r="D406" s="17"/>
      <c r="E406" s="17"/>
      <c r="G406" s="17"/>
      <c r="H406" s="18"/>
      <c r="J406" s="17"/>
      <c r="K406" s="17"/>
      <c r="L406" s="17"/>
      <c r="U406" s="19" t="str">
        <f>IF($I406="","",IF((VLOOKUP($G406,'12 02 20'!$G:AH,15,FALSE))=0,"",(VLOOKUP($G406,'12 02 20'!$G:AH,15,FALSE))))</f>
        <v/>
      </c>
      <c r="X406" s="19" t="str">
        <f t="shared" si="44"/>
        <v/>
      </c>
      <c r="Z406" s="19"/>
      <c r="AK406" s="17"/>
      <c r="AL406" s="17"/>
    </row>
    <row r="407" spans="4:38" x14ac:dyDescent="0.25">
      <c r="D407" s="17"/>
      <c r="E407" s="17"/>
      <c r="G407" s="17"/>
      <c r="H407" s="17"/>
      <c r="J407" s="17"/>
      <c r="K407" s="17"/>
      <c r="L407" s="17"/>
      <c r="U407" s="19" t="str">
        <f>IF($I407="","",IF((VLOOKUP($G407,'12 02 20'!$G:AH,15,FALSE))=0,"",(VLOOKUP($G407,'12 02 20'!$G:AH,15,FALSE))))</f>
        <v/>
      </c>
      <c r="X407" s="19" t="str">
        <f t="shared" si="44"/>
        <v/>
      </c>
      <c r="Z407" s="19"/>
      <c r="AK407" s="17"/>
      <c r="AL407" s="17"/>
    </row>
    <row r="408" spans="4:38" s="17" customFormat="1" x14ac:dyDescent="0.25">
      <c r="M408" s="19"/>
      <c r="N408" s="19"/>
      <c r="O408" s="16"/>
      <c r="P408" s="19"/>
      <c r="Q408" s="19"/>
      <c r="R408" s="6"/>
      <c r="S408" s="19"/>
      <c r="T408" s="19"/>
      <c r="U408" s="19" t="str">
        <f>IF($I408="","",IF((VLOOKUP($G408,'12 02 20'!$G:AH,15,FALSE))=0,"",(VLOOKUP($G408,'12 02 20'!$G:AH,15,FALSE))))</f>
        <v/>
      </c>
      <c r="V408" s="19"/>
      <c r="W408" s="19"/>
      <c r="X408" s="19" t="str">
        <f t="shared" si="44"/>
        <v/>
      </c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</row>
    <row r="409" spans="4:38" s="17" customFormat="1" x14ac:dyDescent="0.25">
      <c r="H409" s="18"/>
      <c r="M409" s="19"/>
      <c r="N409" s="19"/>
      <c r="O409" s="16"/>
      <c r="P409" s="19"/>
      <c r="Q409" s="19"/>
      <c r="R409" s="6"/>
      <c r="S409" s="19"/>
      <c r="T409" s="19"/>
      <c r="U409" s="19" t="str">
        <f>IF($I409="","",IF((VLOOKUP($G409,'12 02 20'!$G:AH,15,FALSE))=0,"",(VLOOKUP($G409,'12 02 20'!$G:AH,15,FALSE))))</f>
        <v/>
      </c>
      <c r="V409" s="19"/>
      <c r="W409" s="19"/>
      <c r="X409" s="19" t="str">
        <f t="shared" si="44"/>
        <v/>
      </c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</row>
    <row r="410" spans="4:38" x14ac:dyDescent="0.25">
      <c r="D410" s="17"/>
      <c r="E410" s="17"/>
      <c r="G410" s="17"/>
      <c r="H410" s="18"/>
      <c r="J410" s="17"/>
      <c r="K410" s="17"/>
      <c r="L410" s="17"/>
      <c r="U410" s="19" t="str">
        <f>IF($I410="","",IF((VLOOKUP($G410,'12 02 20'!$G:AH,15,FALSE))=0,"",(VLOOKUP($G410,'12 02 20'!$G:AH,15,FALSE))))</f>
        <v/>
      </c>
      <c r="X410" s="19" t="str">
        <f t="shared" si="44"/>
        <v/>
      </c>
      <c r="Z410" s="19"/>
      <c r="AK410" s="17"/>
      <c r="AL410" s="17"/>
    </row>
    <row r="411" spans="4:38" x14ac:dyDescent="0.25">
      <c r="D411" s="17"/>
      <c r="E411" s="17"/>
      <c r="G411" s="17"/>
      <c r="H411" s="18"/>
      <c r="J411" s="17"/>
      <c r="K411" s="17"/>
      <c r="L411" s="17"/>
      <c r="U411" s="19" t="str">
        <f>IF($I411="","",IF((VLOOKUP($G411,'12 02 20'!$G:AH,15,FALSE))=0,"",(VLOOKUP($G411,'12 02 20'!$G:AH,15,FALSE))))</f>
        <v/>
      </c>
      <c r="X411" s="19" t="str">
        <f t="shared" si="44"/>
        <v/>
      </c>
      <c r="Z411" s="19"/>
      <c r="AK411" s="17"/>
      <c r="AL411" s="17"/>
    </row>
    <row r="412" spans="4:38" x14ac:dyDescent="0.25">
      <c r="D412" s="17"/>
      <c r="E412" s="17"/>
      <c r="G412" s="17"/>
      <c r="H412" s="18"/>
      <c r="J412" s="17"/>
      <c r="K412" s="17"/>
      <c r="L412" s="17"/>
      <c r="U412" s="19" t="str">
        <f>IF($I412="","",IF((VLOOKUP($G412,'12 02 20'!$G:AH,15,FALSE))=0,"",(VLOOKUP($G412,'12 02 20'!$G:AH,15,FALSE))))</f>
        <v/>
      </c>
      <c r="X412" s="19" t="str">
        <f t="shared" si="44"/>
        <v/>
      </c>
      <c r="Z412" s="19"/>
      <c r="AK412" s="17"/>
      <c r="AL412" s="17"/>
    </row>
    <row r="413" spans="4:38" x14ac:dyDescent="0.25">
      <c r="D413" s="17"/>
      <c r="E413" s="17"/>
      <c r="G413" s="17"/>
      <c r="H413" s="18"/>
      <c r="J413" s="17"/>
      <c r="K413" s="17"/>
      <c r="L413" s="17"/>
      <c r="U413" s="19" t="str">
        <f>IF($I413="","",IF((VLOOKUP($G413,'12 02 20'!$G:AH,15,FALSE))=0,"",(VLOOKUP($G413,'12 02 20'!$G:AH,15,FALSE))))</f>
        <v/>
      </c>
      <c r="X413" s="19" t="str">
        <f t="shared" si="44"/>
        <v/>
      </c>
      <c r="Z413" s="19"/>
      <c r="AK413" s="17"/>
      <c r="AL413" s="17"/>
    </row>
    <row r="414" spans="4:38" s="17" customFormat="1" x14ac:dyDescent="0.25">
      <c r="H414" s="18"/>
      <c r="M414" s="19"/>
      <c r="N414" s="19"/>
      <c r="O414" s="16"/>
      <c r="P414" s="19"/>
      <c r="Q414" s="19"/>
      <c r="R414" s="6"/>
      <c r="S414" s="19"/>
      <c r="T414" s="19"/>
      <c r="U414" s="19" t="str">
        <f>IF($I414="","",IF((VLOOKUP($G414,'12 02 20'!$G:AH,15,FALSE))=0,"",(VLOOKUP($G414,'12 02 20'!$G:AH,15,FALSE))))</f>
        <v/>
      </c>
      <c r="V414" s="19"/>
      <c r="W414" s="19"/>
      <c r="X414" s="19" t="str">
        <f t="shared" si="44"/>
        <v/>
      </c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</row>
    <row r="415" spans="4:38" s="17" customFormat="1" x14ac:dyDescent="0.25">
      <c r="H415" s="18"/>
      <c r="M415" s="19"/>
      <c r="N415" s="19"/>
      <c r="O415" s="16"/>
      <c r="P415" s="19"/>
      <c r="Q415" s="19"/>
      <c r="R415" s="6"/>
      <c r="S415" s="19"/>
      <c r="T415" s="19"/>
      <c r="U415" s="19" t="str">
        <f>IF($I415="","",IF((VLOOKUP($G415,'12 02 20'!$G:AH,15,FALSE))=0,"",(VLOOKUP($G415,'12 02 20'!$G:AH,15,FALSE))))</f>
        <v/>
      </c>
      <c r="V415" s="19"/>
      <c r="W415" s="19"/>
      <c r="X415" s="19" t="str">
        <f t="shared" si="44"/>
        <v/>
      </c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</row>
    <row r="416" spans="4:38" x14ac:dyDescent="0.25">
      <c r="D416" s="17"/>
      <c r="E416" s="17"/>
      <c r="G416" s="17"/>
      <c r="H416" s="17"/>
      <c r="J416" s="17"/>
      <c r="K416" s="17"/>
      <c r="L416" s="17"/>
      <c r="U416" s="19" t="str">
        <f>IF($I416="","",IF((VLOOKUP($G416,'12 02 20'!$G:AH,15,FALSE))=0,"",(VLOOKUP($G416,'12 02 20'!$G:AH,15,FALSE))))</f>
        <v/>
      </c>
      <c r="X416" s="19" t="str">
        <f t="shared" si="44"/>
        <v/>
      </c>
      <c r="Z416" s="19"/>
      <c r="AK416" s="17"/>
      <c r="AL416" s="17"/>
    </row>
    <row r="417" spans="4:38" x14ac:dyDescent="0.25">
      <c r="D417" s="17"/>
      <c r="E417" s="17"/>
      <c r="G417" s="17"/>
      <c r="H417" s="17"/>
      <c r="J417" s="17"/>
      <c r="K417" s="17"/>
      <c r="L417" s="17"/>
      <c r="U417" s="19" t="str">
        <f>IF($I417="","",IF((VLOOKUP($G417,'12 02 20'!$G:AH,15,FALSE))=0,"",(VLOOKUP($G417,'12 02 20'!$G:AH,15,FALSE))))</f>
        <v/>
      </c>
      <c r="X417" s="19" t="str">
        <f t="shared" si="44"/>
        <v/>
      </c>
      <c r="Z417" s="19"/>
      <c r="AK417" s="17"/>
      <c r="AL417" s="17"/>
    </row>
    <row r="418" spans="4:38" x14ac:dyDescent="0.25">
      <c r="D418" s="17"/>
      <c r="E418" s="17"/>
      <c r="G418" s="17"/>
      <c r="H418" s="18"/>
      <c r="J418" s="17"/>
      <c r="K418" s="17"/>
      <c r="L418" s="17"/>
      <c r="U418" s="19" t="str">
        <f>IF($I418="","",IF((VLOOKUP($G418,'12 02 20'!$G:AH,15,FALSE))=0,"",(VLOOKUP($G418,'12 02 20'!$G:AH,15,FALSE))))</f>
        <v/>
      </c>
      <c r="X418" s="19" t="str">
        <f t="shared" si="44"/>
        <v/>
      </c>
      <c r="Z418" s="19"/>
      <c r="AK418" s="17"/>
      <c r="AL418" s="17"/>
    </row>
    <row r="419" spans="4:38" x14ac:dyDescent="0.25">
      <c r="D419" s="17"/>
      <c r="E419" s="17"/>
      <c r="G419" s="17"/>
      <c r="H419" s="18"/>
      <c r="J419" s="17"/>
      <c r="K419" s="17"/>
      <c r="L419" s="17"/>
      <c r="U419" s="19" t="str">
        <f>IF($I419="","",IF((VLOOKUP($G419,'12 02 20'!$G:AH,15,FALSE))=0,"",(VLOOKUP($G419,'12 02 20'!$G:AH,15,FALSE))))</f>
        <v/>
      </c>
      <c r="X419" s="19" t="str">
        <f t="shared" si="44"/>
        <v/>
      </c>
      <c r="Z419" s="19"/>
      <c r="AK419" s="17"/>
      <c r="AL419" s="17"/>
    </row>
    <row r="420" spans="4:38" x14ac:dyDescent="0.25">
      <c r="D420" s="17"/>
      <c r="E420" s="17"/>
      <c r="G420" s="17"/>
      <c r="H420" s="18"/>
      <c r="J420" s="17"/>
      <c r="K420" s="17"/>
      <c r="L420" s="17"/>
      <c r="U420" s="19" t="str">
        <f>IF($I420="","",IF((VLOOKUP($G420,'12 02 20'!$G:AH,15,FALSE))=0,"",(VLOOKUP($G420,'12 02 20'!$G:AH,15,FALSE))))</f>
        <v/>
      </c>
      <c r="X420" s="19" t="str">
        <f t="shared" si="44"/>
        <v/>
      </c>
      <c r="Z420" s="19"/>
      <c r="AK420" s="17"/>
      <c r="AL420" s="17"/>
    </row>
    <row r="421" spans="4:38" x14ac:dyDescent="0.25">
      <c r="D421" s="17"/>
      <c r="E421" s="17"/>
      <c r="G421" s="17"/>
      <c r="H421" s="18"/>
      <c r="J421" s="17"/>
      <c r="K421" s="17"/>
      <c r="L421" s="17"/>
      <c r="U421" s="19" t="str">
        <f>IF($I421="","",IF((VLOOKUP($G421,'12 02 20'!$G:AH,15,FALSE))=0,"",(VLOOKUP($G421,'12 02 20'!$G:AH,15,FALSE))))</f>
        <v/>
      </c>
      <c r="X421" s="19" t="str">
        <f t="shared" si="44"/>
        <v/>
      </c>
      <c r="Z421" s="19"/>
      <c r="AK421" s="17"/>
      <c r="AL421" s="17"/>
    </row>
    <row r="422" spans="4:38" x14ac:dyDescent="0.25">
      <c r="D422" s="17"/>
      <c r="E422" s="17"/>
      <c r="G422" s="17"/>
      <c r="H422" s="18"/>
      <c r="J422" s="17"/>
      <c r="K422" s="17"/>
      <c r="L422" s="17"/>
      <c r="U422" s="19" t="str">
        <f>IF($I422="","",IF((VLOOKUP($G422,'12 02 20'!$G:AH,15,FALSE))=0,"",(VLOOKUP($G422,'12 02 20'!$G:AH,15,FALSE))))</f>
        <v/>
      </c>
      <c r="X422" s="19" t="str">
        <f t="shared" si="44"/>
        <v/>
      </c>
      <c r="Z422" s="19"/>
      <c r="AK422" s="17"/>
      <c r="AL422" s="17"/>
    </row>
    <row r="423" spans="4:38" s="17" customFormat="1" x14ac:dyDescent="0.25">
      <c r="M423" s="19"/>
      <c r="N423" s="19"/>
      <c r="O423" s="16"/>
      <c r="P423" s="19"/>
      <c r="Q423" s="19"/>
      <c r="R423" s="6"/>
      <c r="S423" s="19"/>
      <c r="T423" s="19"/>
      <c r="U423" s="19" t="str">
        <f>IF($I423="","",IF((VLOOKUP($G423,'12 02 20'!$G:AH,15,FALSE))=0,"",(VLOOKUP($G423,'12 02 20'!$G:AH,15,FALSE))))</f>
        <v/>
      </c>
      <c r="V423" s="19"/>
      <c r="W423" s="19"/>
      <c r="X423" s="19" t="str">
        <f t="shared" si="44"/>
        <v/>
      </c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</row>
    <row r="424" spans="4:38" s="17" customFormat="1" x14ac:dyDescent="0.25">
      <c r="M424" s="19"/>
      <c r="N424" s="19"/>
      <c r="O424" s="16"/>
      <c r="P424" s="19"/>
      <c r="Q424" s="19"/>
      <c r="R424" s="6"/>
      <c r="S424" s="19"/>
      <c r="T424" s="19"/>
      <c r="U424" s="19" t="str">
        <f>IF($I424="","",IF((VLOOKUP($G424,'12 02 20'!$G:AH,15,FALSE))=0,"",(VLOOKUP($G424,'12 02 20'!$G:AH,15,FALSE))))</f>
        <v/>
      </c>
      <c r="V424" s="19"/>
      <c r="W424" s="19"/>
      <c r="X424" s="19" t="str">
        <f t="shared" si="44"/>
        <v/>
      </c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</row>
    <row r="425" spans="4:38" x14ac:dyDescent="0.25">
      <c r="D425" s="17"/>
      <c r="E425" s="17"/>
      <c r="G425" s="17"/>
      <c r="H425" s="18"/>
      <c r="J425" s="17"/>
      <c r="K425" s="17"/>
      <c r="L425" s="17"/>
      <c r="U425" s="19" t="str">
        <f>IF($I425="","",IF((VLOOKUP($G425,'12 02 20'!$G:AH,15,FALSE))=0,"",(VLOOKUP($G425,'12 02 20'!$G:AH,15,FALSE))))</f>
        <v/>
      </c>
      <c r="X425" s="19" t="str">
        <f t="shared" si="44"/>
        <v/>
      </c>
      <c r="Z425" s="19"/>
      <c r="AK425" s="17"/>
      <c r="AL425" s="17"/>
    </row>
    <row r="426" spans="4:38" x14ac:dyDescent="0.25">
      <c r="D426" s="17"/>
      <c r="E426" s="17"/>
      <c r="G426" s="17"/>
      <c r="H426" s="17"/>
      <c r="J426" s="17"/>
      <c r="K426" s="17"/>
      <c r="L426" s="17"/>
      <c r="U426" s="19" t="str">
        <f>IF($I426="","",IF((VLOOKUP($G426,'12 02 20'!$G:AH,15,FALSE))=0,"",(VLOOKUP($G426,'12 02 20'!$G:AH,15,FALSE))))</f>
        <v/>
      </c>
      <c r="X426" s="19" t="str">
        <f t="shared" si="44"/>
        <v/>
      </c>
      <c r="Z426" s="19"/>
      <c r="AK426" s="17"/>
      <c r="AL426" s="17"/>
    </row>
    <row r="427" spans="4:38" x14ac:dyDescent="0.25">
      <c r="D427" s="17"/>
      <c r="E427" s="17"/>
      <c r="G427" s="17"/>
      <c r="H427" s="17"/>
      <c r="J427" s="17"/>
      <c r="K427" s="17"/>
      <c r="L427" s="17"/>
      <c r="U427" s="19" t="str">
        <f>IF($I427="","",IF((VLOOKUP($G427,'12 02 20'!$G:AH,15,FALSE))=0,"",(VLOOKUP($G427,'12 02 20'!$G:AH,15,FALSE))))</f>
        <v/>
      </c>
      <c r="W427" s="19" t="s">
        <v>40</v>
      </c>
      <c r="X427" s="19" t="str">
        <f t="shared" si="44"/>
        <v/>
      </c>
      <c r="Z427" s="19"/>
      <c r="AK427" s="17"/>
      <c r="AL427" s="17"/>
    </row>
    <row r="428" spans="4:38" x14ac:dyDescent="0.25">
      <c r="D428" s="17"/>
      <c r="E428" s="17"/>
      <c r="G428" s="17"/>
      <c r="H428" s="18"/>
      <c r="J428" s="17"/>
      <c r="K428" s="17"/>
      <c r="L428" s="17"/>
      <c r="U428" s="19" t="str">
        <f>IF($I428="","",IF((VLOOKUP($G428,'12 02 20'!$G:AH,15,FALSE))=0,"",(VLOOKUP($G428,'12 02 20'!$G:AH,15,FALSE))))</f>
        <v/>
      </c>
      <c r="X428" s="19" t="str">
        <f t="shared" si="44"/>
        <v/>
      </c>
      <c r="Z428" s="19"/>
      <c r="AK428" s="17"/>
      <c r="AL428" s="17"/>
    </row>
    <row r="429" spans="4:38" x14ac:dyDescent="0.25">
      <c r="D429" s="17"/>
      <c r="E429" s="17"/>
      <c r="G429" s="17"/>
      <c r="H429" s="18"/>
      <c r="J429" s="17"/>
      <c r="K429" s="17"/>
      <c r="L429" s="17"/>
      <c r="U429" s="19" t="str">
        <f>IF($I429="","",IF((VLOOKUP($G429,'12 02 20'!$G:AH,15,FALSE))=0,"",(VLOOKUP($G429,'12 02 20'!$G:AH,15,FALSE))))</f>
        <v/>
      </c>
      <c r="X429" s="19" t="str">
        <f t="shared" si="44"/>
        <v/>
      </c>
      <c r="Z429" s="19"/>
      <c r="AK429" s="17"/>
      <c r="AL429" s="17"/>
    </row>
    <row r="430" spans="4:38" x14ac:dyDescent="0.25">
      <c r="D430" s="17"/>
      <c r="E430" s="17"/>
      <c r="G430" s="17"/>
      <c r="H430" s="18"/>
      <c r="J430" s="17"/>
      <c r="K430" s="17"/>
      <c r="L430" s="17"/>
      <c r="U430" s="19" t="str">
        <f>IF($I430="","",IF((VLOOKUP($G430,'12 02 20'!$G:AH,15,FALSE))=0,"",(VLOOKUP($G430,'12 02 20'!$G:AH,15,FALSE))))</f>
        <v/>
      </c>
      <c r="X430" s="19" t="str">
        <f t="shared" si="44"/>
        <v/>
      </c>
      <c r="Z430" s="19"/>
      <c r="AK430" s="17"/>
      <c r="AL430" s="17"/>
    </row>
    <row r="431" spans="4:38" x14ac:dyDescent="0.25">
      <c r="D431" s="17"/>
      <c r="E431" s="17"/>
      <c r="G431" s="17"/>
      <c r="H431" s="18"/>
      <c r="J431" s="17"/>
      <c r="K431" s="17"/>
      <c r="L431" s="17"/>
      <c r="U431" s="19" t="str">
        <f>IF($I431="","",IF((VLOOKUP($G431,'12 02 20'!$G:AH,15,FALSE))=0,"",(VLOOKUP($G431,'12 02 20'!$G:AH,15,FALSE))))</f>
        <v/>
      </c>
      <c r="X431" s="19" t="str">
        <f t="shared" si="44"/>
        <v/>
      </c>
      <c r="Z431" s="19"/>
      <c r="AK431" s="17"/>
      <c r="AL431" s="17"/>
    </row>
    <row r="432" spans="4:38" s="17" customFormat="1" x14ac:dyDescent="0.25">
      <c r="M432" s="19"/>
      <c r="N432" s="19"/>
      <c r="O432" s="16"/>
      <c r="P432" s="19"/>
      <c r="Q432" s="19"/>
      <c r="R432" s="6"/>
      <c r="S432" s="19"/>
      <c r="T432" s="19"/>
      <c r="U432" s="19" t="str">
        <f>IF($I432="","",IF((VLOOKUP($G432,'12 02 20'!$G:AH,15,FALSE))=0,"",(VLOOKUP($G432,'12 02 20'!$G:AH,15,FALSE))))</f>
        <v/>
      </c>
      <c r="V432" s="19"/>
      <c r="W432" s="19"/>
      <c r="X432" s="19" t="str">
        <f t="shared" si="44"/>
        <v/>
      </c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</row>
    <row r="433" spans="4:38" s="17" customFormat="1" x14ac:dyDescent="0.25">
      <c r="M433" s="19"/>
      <c r="N433" s="19"/>
      <c r="O433" s="16"/>
      <c r="P433" s="19"/>
      <c r="Q433" s="19"/>
      <c r="R433" s="6"/>
      <c r="S433" s="19"/>
      <c r="T433" s="19"/>
      <c r="U433" s="19" t="str">
        <f>IF($I433="","",IF((VLOOKUP($G433,'12 02 20'!$G:AH,15,FALSE))=0,"",(VLOOKUP($G433,'12 02 20'!$G:AH,15,FALSE))))</f>
        <v/>
      </c>
      <c r="V433" s="19"/>
      <c r="W433" s="19"/>
      <c r="X433" s="19" t="str">
        <f t="shared" si="44"/>
        <v/>
      </c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</row>
    <row r="434" spans="4:38" x14ac:dyDescent="0.25">
      <c r="D434" s="17"/>
      <c r="E434" s="17"/>
      <c r="G434" s="17"/>
      <c r="H434" s="18"/>
      <c r="J434" s="17"/>
      <c r="K434" s="17"/>
      <c r="L434" s="17"/>
      <c r="U434" s="19" t="str">
        <f>IF($I434="","",IF((VLOOKUP($G434,'12 02 20'!$G:AH,15,FALSE))=0,"",(VLOOKUP($G434,'12 02 20'!$G:AH,15,FALSE))))</f>
        <v/>
      </c>
      <c r="X434" s="19" t="str">
        <f t="shared" si="44"/>
        <v/>
      </c>
      <c r="Z434" s="19"/>
      <c r="AK434" s="17"/>
      <c r="AL434" s="17"/>
    </row>
    <row r="435" spans="4:38" x14ac:dyDescent="0.25">
      <c r="D435" s="17"/>
      <c r="E435" s="17"/>
      <c r="G435" s="17"/>
      <c r="H435" s="17"/>
      <c r="J435" s="17"/>
      <c r="K435" s="17"/>
      <c r="L435" s="17"/>
      <c r="U435" s="19" t="str">
        <f>IF($I435="","",IF((VLOOKUP($G435,'12 02 20'!$G:AH,15,FALSE))=0,"",(VLOOKUP($G435,'12 02 20'!$G:AH,15,FALSE))))</f>
        <v/>
      </c>
      <c r="X435" s="19" t="str">
        <f t="shared" si="44"/>
        <v/>
      </c>
      <c r="Z435" s="19"/>
      <c r="AK435" s="17"/>
      <c r="AL435" s="17"/>
    </row>
    <row r="436" spans="4:38" x14ac:dyDescent="0.25">
      <c r="D436" s="17"/>
      <c r="E436" s="17"/>
      <c r="G436" s="17"/>
      <c r="H436" s="17"/>
      <c r="J436" s="17"/>
      <c r="K436" s="17"/>
      <c r="L436" s="17"/>
      <c r="U436" s="19" t="str">
        <f>IF($I436="","",IF((VLOOKUP($G436,'12 02 20'!$G:AH,15,FALSE))=0,"",(VLOOKUP($G436,'12 02 20'!$G:AH,15,FALSE))))</f>
        <v/>
      </c>
      <c r="X436" s="19" t="str">
        <f t="shared" si="44"/>
        <v/>
      </c>
      <c r="Z436" s="19"/>
      <c r="AK436" s="17"/>
      <c r="AL436" s="17"/>
    </row>
    <row r="437" spans="4:38" x14ac:dyDescent="0.25">
      <c r="D437" s="17"/>
      <c r="E437" s="17"/>
      <c r="G437" s="17"/>
      <c r="H437" s="18"/>
      <c r="J437" s="17"/>
      <c r="K437" s="17"/>
      <c r="L437" s="17"/>
      <c r="U437" s="19" t="str">
        <f>IF($I437="","",IF((VLOOKUP($G437,'12 02 20'!$G:AH,15,FALSE))=0,"",(VLOOKUP($G437,'12 02 20'!$G:AH,15,FALSE))))</f>
        <v/>
      </c>
      <c r="X437" s="19" t="str">
        <f t="shared" si="44"/>
        <v/>
      </c>
      <c r="Z437" s="19"/>
      <c r="AK437" s="17"/>
      <c r="AL437" s="17"/>
    </row>
    <row r="438" spans="4:38" x14ac:dyDescent="0.25">
      <c r="D438" s="17"/>
      <c r="E438" s="17"/>
      <c r="G438" s="17"/>
      <c r="H438" s="17"/>
      <c r="J438" s="17"/>
      <c r="K438" s="17"/>
      <c r="L438" s="17"/>
      <c r="U438" s="19" t="str">
        <f>IF($I438="","",IF((VLOOKUP($G438,'12 02 20'!$G:AH,15,FALSE))=0,"",(VLOOKUP($G438,'12 02 20'!$G:AH,15,FALSE))))</f>
        <v/>
      </c>
      <c r="X438" s="19" t="str">
        <f t="shared" si="44"/>
        <v/>
      </c>
      <c r="Z438" s="19"/>
      <c r="AK438" s="17"/>
      <c r="AL438" s="17"/>
    </row>
    <row r="439" spans="4:38" x14ac:dyDescent="0.25">
      <c r="D439" s="17"/>
      <c r="E439" s="17"/>
      <c r="G439" s="17"/>
      <c r="H439" s="17"/>
      <c r="J439" s="17"/>
      <c r="K439" s="17"/>
      <c r="L439" s="17"/>
      <c r="U439" s="19" t="str">
        <f>IF($I439="","",IF((VLOOKUP($G439,'12 02 20'!$G:AH,15,FALSE))=0,"",(VLOOKUP($G439,'12 02 20'!$G:AH,15,FALSE))))</f>
        <v/>
      </c>
      <c r="X439" s="19" t="str">
        <f t="shared" si="44"/>
        <v/>
      </c>
      <c r="Z439" s="19"/>
      <c r="AK439" s="17"/>
      <c r="AL439" s="17"/>
    </row>
    <row r="440" spans="4:38" x14ac:dyDescent="0.25">
      <c r="D440" s="17"/>
      <c r="E440" s="17"/>
      <c r="G440" s="17"/>
      <c r="H440" s="18"/>
      <c r="J440" s="17"/>
      <c r="K440" s="17"/>
      <c r="L440" s="17"/>
      <c r="U440" s="19" t="str">
        <f>IF($I440="","",IF((VLOOKUP($G440,'12 02 20'!$G:AH,15,FALSE))=0,"",(VLOOKUP($G440,'12 02 20'!$G:AH,15,FALSE))))</f>
        <v/>
      </c>
      <c r="X440" s="19" t="str">
        <f t="shared" si="44"/>
        <v/>
      </c>
      <c r="Z440" s="19"/>
      <c r="AK440" s="17"/>
      <c r="AL440" s="17"/>
    </row>
    <row r="441" spans="4:38" x14ac:dyDescent="0.25">
      <c r="D441" s="17"/>
      <c r="E441" s="17"/>
      <c r="G441" s="17"/>
      <c r="H441" s="18"/>
      <c r="J441" s="17"/>
      <c r="K441" s="17"/>
      <c r="L441" s="17"/>
      <c r="U441" s="19" t="str">
        <f>IF($I441="","",IF((VLOOKUP($G441,'12 02 20'!$G:AH,15,FALSE))=0,"",(VLOOKUP($G441,'12 02 20'!$G:AH,15,FALSE))))</f>
        <v/>
      </c>
      <c r="X441" s="19" t="str">
        <f t="shared" si="44"/>
        <v/>
      </c>
      <c r="Z441" s="19"/>
      <c r="AK441" s="17"/>
      <c r="AL441" s="17"/>
    </row>
    <row r="442" spans="4:38" x14ac:dyDescent="0.25">
      <c r="D442" s="17"/>
      <c r="E442" s="17"/>
      <c r="G442" s="17"/>
      <c r="H442" s="18"/>
      <c r="J442" s="17"/>
      <c r="K442" s="17"/>
      <c r="L442" s="17"/>
      <c r="U442" s="19" t="str">
        <f>IF($I442="","",IF((VLOOKUP($G442,'12 02 20'!$G:AH,15,FALSE))=0,"",(VLOOKUP($G442,'12 02 20'!$G:AH,15,FALSE))))</f>
        <v/>
      </c>
      <c r="X442" s="19" t="str">
        <f t="shared" si="44"/>
        <v/>
      </c>
      <c r="Z442" s="19"/>
      <c r="AK442" s="17"/>
      <c r="AL442" s="17"/>
    </row>
    <row r="443" spans="4:38" s="17" customFormat="1" x14ac:dyDescent="0.25">
      <c r="H443" s="18"/>
      <c r="M443" s="19"/>
      <c r="N443" s="19"/>
      <c r="O443" s="16"/>
      <c r="P443" s="19"/>
      <c r="Q443" s="19"/>
      <c r="R443" s="6"/>
      <c r="S443" s="19"/>
      <c r="T443" s="19"/>
      <c r="U443" s="19" t="str">
        <f>IF($I443="","",IF((VLOOKUP($G443,'12 02 20'!$G:AH,15,FALSE))=0,"",(VLOOKUP($G443,'12 02 20'!$G:AH,15,FALSE))))</f>
        <v/>
      </c>
      <c r="V443" s="19"/>
      <c r="W443" s="19"/>
      <c r="X443" s="19" t="str">
        <f t="shared" si="44"/>
        <v/>
      </c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</row>
    <row r="444" spans="4:38" s="17" customFormat="1" x14ac:dyDescent="0.25">
      <c r="H444" s="18"/>
      <c r="M444" s="19"/>
      <c r="N444" s="19"/>
      <c r="O444" s="16"/>
      <c r="P444" s="19"/>
      <c r="Q444" s="19"/>
      <c r="R444" s="6"/>
      <c r="S444" s="19"/>
      <c r="T444" s="19"/>
      <c r="U444" s="19" t="str">
        <f>IF($I444="","",IF((VLOOKUP($G444,'12 02 20'!$G:AH,15,FALSE))=0,"",(VLOOKUP($G444,'12 02 20'!$G:AH,15,FALSE))))</f>
        <v/>
      </c>
      <c r="V444" s="19"/>
      <c r="W444" s="19"/>
      <c r="X444" s="19" t="str">
        <f t="shared" si="44"/>
        <v/>
      </c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</row>
    <row r="445" spans="4:38" x14ac:dyDescent="0.25">
      <c r="D445" s="17"/>
      <c r="E445" s="17"/>
      <c r="G445" s="17"/>
      <c r="H445" s="18"/>
      <c r="J445" s="17"/>
      <c r="K445" s="17"/>
      <c r="L445" s="17"/>
      <c r="U445" s="19" t="str">
        <f>IF($I445="","",IF((VLOOKUP($G445,'12 02 20'!$G:AH,15,FALSE))=0,"",(VLOOKUP($G445,'12 02 20'!$G:AH,15,FALSE))))</f>
        <v/>
      </c>
      <c r="X445" s="19" t="str">
        <f t="shared" si="44"/>
        <v/>
      </c>
      <c r="Z445" s="19"/>
      <c r="AK445" s="17"/>
      <c r="AL445" s="17"/>
    </row>
    <row r="446" spans="4:38" x14ac:dyDescent="0.25">
      <c r="D446" s="17"/>
      <c r="E446" s="17"/>
      <c r="G446" s="17"/>
      <c r="H446" s="18"/>
      <c r="J446" s="17"/>
      <c r="K446" s="17"/>
      <c r="L446" s="17"/>
      <c r="U446" s="19" t="str">
        <f>IF($I446="","",IF((VLOOKUP($G446,'12 02 20'!$G:AH,15,FALSE))=0,"",(VLOOKUP($G446,'12 02 20'!$G:AH,15,FALSE))))</f>
        <v/>
      </c>
      <c r="X446" s="19" t="str">
        <f t="shared" si="44"/>
        <v/>
      </c>
      <c r="Z446" s="19"/>
      <c r="AK446" s="17"/>
      <c r="AL446" s="17"/>
    </row>
    <row r="447" spans="4:38" x14ac:dyDescent="0.25">
      <c r="D447" s="17"/>
      <c r="E447" s="17"/>
      <c r="G447" s="17"/>
      <c r="H447" s="18"/>
      <c r="J447" s="17"/>
      <c r="K447" s="17"/>
      <c r="L447" s="17"/>
      <c r="U447" s="19" t="str">
        <f>IF($I447="","",IF((VLOOKUP($G447,'12 02 20'!$G:AH,15,FALSE))=0,"",(VLOOKUP($G447,'12 02 20'!$G:AH,15,FALSE))))</f>
        <v/>
      </c>
      <c r="X447" s="19" t="str">
        <f t="shared" si="44"/>
        <v/>
      </c>
      <c r="Z447" s="19"/>
      <c r="AK447" s="17"/>
      <c r="AL447" s="17"/>
    </row>
    <row r="448" spans="4:38" s="17" customFormat="1" x14ac:dyDescent="0.25">
      <c r="M448" s="19"/>
      <c r="N448" s="19"/>
      <c r="O448" s="16"/>
      <c r="P448" s="19"/>
      <c r="Q448" s="19"/>
      <c r="R448" s="6"/>
      <c r="S448" s="19"/>
      <c r="T448" s="19"/>
      <c r="U448" s="19" t="str">
        <f>IF($I448="","",IF((VLOOKUP($G448,'12 02 20'!$G:AH,15,FALSE))=0,"",(VLOOKUP($G448,'12 02 20'!$G:AH,15,FALSE))))</f>
        <v/>
      </c>
      <c r="V448" s="19"/>
      <c r="W448" s="19"/>
      <c r="X448" s="19" t="str">
        <f t="shared" si="44"/>
        <v/>
      </c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</row>
    <row r="449" spans="4:38" s="17" customFormat="1" x14ac:dyDescent="0.25">
      <c r="M449" s="19"/>
      <c r="N449" s="19"/>
      <c r="O449" s="16"/>
      <c r="P449" s="19"/>
      <c r="Q449" s="19"/>
      <c r="R449" s="6"/>
      <c r="S449" s="19"/>
      <c r="T449" s="19"/>
      <c r="U449" s="19" t="str">
        <f>IF($I449="","",IF((VLOOKUP($G449,'12 02 20'!$G:AH,15,FALSE))=0,"",(VLOOKUP($G449,'12 02 20'!$G:AH,15,FALSE))))</f>
        <v/>
      </c>
      <c r="V449" s="19"/>
      <c r="W449" s="19"/>
      <c r="X449" s="19" t="str">
        <f t="shared" si="44"/>
        <v/>
      </c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</row>
    <row r="450" spans="4:38" s="17" customFormat="1" x14ac:dyDescent="0.25">
      <c r="H450" s="18"/>
      <c r="M450" s="19"/>
      <c r="N450" s="19"/>
      <c r="O450" s="16"/>
      <c r="P450" s="19"/>
      <c r="Q450" s="19"/>
      <c r="R450" s="6"/>
      <c r="S450" s="19"/>
      <c r="T450" s="19"/>
      <c r="U450" s="19" t="str">
        <f>IF($I450="","",IF((VLOOKUP($G450,'12 02 20'!$G:AH,15,FALSE))=0,"",(VLOOKUP($G450,'12 02 20'!$G:AH,15,FALSE))))</f>
        <v/>
      </c>
      <c r="V450" s="19"/>
      <c r="W450" s="19"/>
      <c r="X450" s="19" t="str">
        <f t="shared" si="44"/>
        <v/>
      </c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</row>
    <row r="451" spans="4:38" x14ac:dyDescent="0.25">
      <c r="D451" s="17"/>
      <c r="E451" s="17"/>
      <c r="G451" s="17"/>
      <c r="H451" s="18"/>
      <c r="J451" s="17"/>
      <c r="K451" s="17"/>
      <c r="L451" s="17"/>
      <c r="U451" s="19" t="str">
        <f>IF($I451="","",IF((VLOOKUP($G451,'12 02 20'!$G:AH,15,FALSE))=0,"",(VLOOKUP($G451,'12 02 20'!$G:AH,15,FALSE))))</f>
        <v/>
      </c>
      <c r="X451" s="19" t="str">
        <f t="shared" si="44"/>
        <v/>
      </c>
      <c r="Z451" s="19"/>
      <c r="AK451" s="17"/>
      <c r="AL451" s="17"/>
    </row>
    <row r="452" spans="4:38" x14ac:dyDescent="0.25">
      <c r="D452" s="17"/>
      <c r="E452" s="17"/>
      <c r="G452" s="17"/>
      <c r="H452" s="18"/>
      <c r="J452" s="17"/>
      <c r="K452" s="17"/>
      <c r="L452" s="17"/>
      <c r="U452" s="19" t="str">
        <f>IF($I452="","",IF((VLOOKUP($G452,'12 02 20'!$G:AH,15,FALSE))=0,"",(VLOOKUP($G452,'12 02 20'!$G:AH,15,FALSE))))</f>
        <v/>
      </c>
      <c r="X452" s="19" t="str">
        <f t="shared" ref="X452:X515" si="45">IF(AB452="","","oui")</f>
        <v/>
      </c>
      <c r="Z452" s="19"/>
      <c r="AK452" s="17"/>
      <c r="AL452" s="17"/>
    </row>
    <row r="453" spans="4:38" x14ac:dyDescent="0.25">
      <c r="D453" s="17"/>
      <c r="E453" s="17"/>
      <c r="G453" s="17"/>
      <c r="H453" s="17"/>
      <c r="J453" s="17"/>
      <c r="K453" s="17"/>
      <c r="L453" s="17"/>
      <c r="U453" s="19" t="str">
        <f>IF($I453="","",IF((VLOOKUP($G453,'12 02 20'!$G:AH,15,FALSE))=0,"",(VLOOKUP($G453,'12 02 20'!$G:AH,15,FALSE))))</f>
        <v/>
      </c>
      <c r="X453" s="19" t="str">
        <f t="shared" si="45"/>
        <v/>
      </c>
      <c r="Z453" s="19"/>
      <c r="AK453" s="17"/>
      <c r="AL453" s="17"/>
    </row>
    <row r="454" spans="4:38" x14ac:dyDescent="0.25">
      <c r="D454" s="17"/>
      <c r="E454" s="17"/>
      <c r="G454" s="17"/>
      <c r="H454" s="17"/>
      <c r="J454" s="17"/>
      <c r="K454" s="17"/>
      <c r="L454" s="17"/>
      <c r="U454" s="19" t="str">
        <f>IF($I454="","",IF((VLOOKUP($G454,'12 02 20'!$G:AH,15,FALSE))=0,"",(VLOOKUP($G454,'12 02 20'!$G:AH,15,FALSE))))</f>
        <v/>
      </c>
      <c r="X454" s="19" t="str">
        <f t="shared" si="45"/>
        <v/>
      </c>
      <c r="Z454" s="19"/>
      <c r="AK454" s="17"/>
      <c r="AL454" s="17"/>
    </row>
    <row r="455" spans="4:38" x14ac:dyDescent="0.25">
      <c r="D455" s="17"/>
      <c r="E455" s="17"/>
      <c r="G455" s="17"/>
      <c r="H455" s="18"/>
      <c r="J455" s="17"/>
      <c r="K455" s="17"/>
      <c r="L455" s="17"/>
      <c r="U455" s="19" t="str">
        <f>IF($I455="","",IF((VLOOKUP($G455,'12 02 20'!$G:AH,15,FALSE))=0,"",(VLOOKUP($G455,'12 02 20'!$G:AH,15,FALSE))))</f>
        <v/>
      </c>
      <c r="X455" s="19" t="str">
        <f t="shared" si="45"/>
        <v/>
      </c>
      <c r="Z455" s="19"/>
      <c r="AK455" s="17"/>
      <c r="AL455" s="17"/>
    </row>
    <row r="456" spans="4:38" x14ac:dyDescent="0.25">
      <c r="D456" s="17"/>
      <c r="E456" s="17"/>
      <c r="G456" s="17"/>
      <c r="H456" s="18"/>
      <c r="J456" s="17"/>
      <c r="K456" s="17"/>
      <c r="L456" s="17"/>
      <c r="U456" s="19" t="str">
        <f>IF($I456="","",IF((VLOOKUP($G456,'12 02 20'!$G:AH,15,FALSE))=0,"",(VLOOKUP($G456,'12 02 20'!$G:AH,15,FALSE))))</f>
        <v/>
      </c>
      <c r="X456" s="19" t="str">
        <f t="shared" si="45"/>
        <v/>
      </c>
      <c r="Z456" s="19"/>
      <c r="AK456" s="17"/>
      <c r="AL456" s="17"/>
    </row>
    <row r="457" spans="4:38" x14ac:dyDescent="0.25">
      <c r="D457" s="17"/>
      <c r="E457" s="17"/>
      <c r="G457" s="17"/>
      <c r="H457" s="17"/>
      <c r="J457" s="17"/>
      <c r="K457" s="17"/>
      <c r="L457" s="17"/>
      <c r="U457" s="19" t="str">
        <f>IF($I457="","",IF((VLOOKUP($G457,'12 02 20'!$G:AH,15,FALSE))=0,"",(VLOOKUP($G457,'12 02 20'!$G:AH,15,FALSE))))</f>
        <v/>
      </c>
      <c r="X457" s="19" t="str">
        <f t="shared" si="45"/>
        <v/>
      </c>
      <c r="Z457" s="19"/>
      <c r="AK457" s="17"/>
      <c r="AL457" s="17"/>
    </row>
    <row r="458" spans="4:38" s="17" customFormat="1" x14ac:dyDescent="0.25">
      <c r="M458" s="19"/>
      <c r="N458" s="19"/>
      <c r="O458" s="16"/>
      <c r="P458" s="19"/>
      <c r="Q458" s="19"/>
      <c r="R458" s="6"/>
      <c r="S458" s="19"/>
      <c r="T458" s="19"/>
      <c r="U458" s="19" t="str">
        <f>IF($I458="","",IF((VLOOKUP($G458,'12 02 20'!$G:AH,15,FALSE))=0,"",(VLOOKUP($G458,'12 02 20'!$G:AH,15,FALSE))))</f>
        <v/>
      </c>
      <c r="V458" s="19"/>
      <c r="W458" s="19"/>
      <c r="X458" s="19" t="str">
        <f t="shared" si="45"/>
        <v/>
      </c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</row>
    <row r="459" spans="4:38" s="17" customFormat="1" x14ac:dyDescent="0.25">
      <c r="H459" s="18"/>
      <c r="M459" s="19"/>
      <c r="N459" s="19"/>
      <c r="O459" s="16"/>
      <c r="P459" s="19"/>
      <c r="Q459" s="19"/>
      <c r="R459" s="6"/>
      <c r="S459" s="19"/>
      <c r="T459" s="19"/>
      <c r="U459" s="19" t="str">
        <f>IF($I459="","",IF((VLOOKUP($G459,'12 02 20'!$G:AH,15,FALSE))=0,"",(VLOOKUP($G459,'12 02 20'!$G:AH,15,FALSE))))</f>
        <v/>
      </c>
      <c r="V459" s="19"/>
      <c r="W459" s="19"/>
      <c r="X459" s="19" t="str">
        <f t="shared" si="45"/>
        <v/>
      </c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</row>
    <row r="460" spans="4:38" x14ac:dyDescent="0.25">
      <c r="D460" s="17"/>
      <c r="E460" s="17"/>
      <c r="G460" s="17"/>
      <c r="H460" s="17"/>
      <c r="J460" s="17"/>
      <c r="K460" s="17"/>
      <c r="L460" s="17"/>
      <c r="U460" s="19" t="str">
        <f>IF($I460="","",IF((VLOOKUP($G460,'12 02 20'!$G:AH,15,FALSE))=0,"",(VLOOKUP($G460,'12 02 20'!$G:AH,15,FALSE))))</f>
        <v/>
      </c>
      <c r="X460" s="19" t="str">
        <f t="shared" si="45"/>
        <v/>
      </c>
      <c r="Z460" s="19"/>
      <c r="AK460" s="17"/>
      <c r="AL460" s="17"/>
    </row>
    <row r="461" spans="4:38" x14ac:dyDescent="0.25">
      <c r="D461" s="17"/>
      <c r="E461" s="17"/>
      <c r="G461" s="17"/>
      <c r="H461" s="17"/>
      <c r="J461" s="17"/>
      <c r="K461" s="17"/>
      <c r="L461" s="17"/>
      <c r="U461" s="19" t="str">
        <f>IF($I461="","",IF((VLOOKUP($G461,'12 02 20'!$G:AH,15,FALSE))=0,"",(VLOOKUP($G461,'12 02 20'!$G:AH,15,FALSE))))</f>
        <v/>
      </c>
      <c r="X461" s="19" t="str">
        <f t="shared" si="45"/>
        <v/>
      </c>
      <c r="Z461" s="19"/>
      <c r="AK461" s="17"/>
      <c r="AL461" s="17"/>
    </row>
    <row r="462" spans="4:38" x14ac:dyDescent="0.25">
      <c r="D462" s="17"/>
      <c r="E462" s="17"/>
      <c r="G462" s="17"/>
      <c r="H462" s="18"/>
      <c r="J462" s="17"/>
      <c r="K462" s="17"/>
      <c r="L462" s="17"/>
      <c r="U462" s="19" t="str">
        <f>IF($I462="","",IF((VLOOKUP($G462,'12 02 20'!$G:AH,15,FALSE))=0,"",(VLOOKUP($G462,'12 02 20'!$G:AH,15,FALSE))))</f>
        <v/>
      </c>
      <c r="X462" s="19" t="str">
        <f t="shared" si="45"/>
        <v/>
      </c>
      <c r="Z462" s="19"/>
      <c r="AK462" s="17"/>
      <c r="AL462" s="17"/>
    </row>
    <row r="463" spans="4:38" s="17" customFormat="1" x14ac:dyDescent="0.25">
      <c r="H463" s="18"/>
      <c r="M463" s="19"/>
      <c r="N463" s="19"/>
      <c r="O463" s="16"/>
      <c r="P463" s="19"/>
      <c r="Q463" s="19"/>
      <c r="R463" s="6"/>
      <c r="S463" s="19"/>
      <c r="T463" s="19"/>
      <c r="U463" s="19" t="str">
        <f>IF($I463="","",IF((VLOOKUP($G463,'12 02 20'!$G:AH,15,FALSE))=0,"",(VLOOKUP($G463,'12 02 20'!$G:AH,15,FALSE))))</f>
        <v/>
      </c>
      <c r="V463" s="19"/>
      <c r="W463" s="19"/>
      <c r="X463" s="19" t="str">
        <f t="shared" si="45"/>
        <v/>
      </c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</row>
    <row r="464" spans="4:38" s="17" customFormat="1" x14ac:dyDescent="0.25">
      <c r="H464" s="18"/>
      <c r="M464" s="19"/>
      <c r="N464" s="19"/>
      <c r="O464" s="16"/>
      <c r="P464" s="19"/>
      <c r="Q464" s="19"/>
      <c r="R464" s="6"/>
      <c r="S464" s="19"/>
      <c r="T464" s="19"/>
      <c r="U464" s="19" t="str">
        <f>IF($I464="","",IF((VLOOKUP($G464,'12 02 20'!$G:AH,15,FALSE))=0,"",(VLOOKUP($G464,'12 02 20'!$G:AH,15,FALSE))))</f>
        <v/>
      </c>
      <c r="V464" s="19"/>
      <c r="W464" s="19"/>
      <c r="X464" s="19" t="str">
        <f t="shared" si="45"/>
        <v/>
      </c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</row>
    <row r="465" spans="4:38" x14ac:dyDescent="0.25">
      <c r="D465" s="17"/>
      <c r="E465" s="17"/>
      <c r="G465" s="17"/>
      <c r="H465" s="17"/>
      <c r="J465" s="17"/>
      <c r="K465" s="17"/>
      <c r="L465" s="17"/>
      <c r="U465" s="19" t="str">
        <f>IF($I465="","",IF((VLOOKUP($G465,'12 02 20'!$G:AH,15,FALSE))=0,"",(VLOOKUP($G465,'12 02 20'!$G:AH,15,FALSE))))</f>
        <v/>
      </c>
      <c r="X465" s="19" t="str">
        <f t="shared" si="45"/>
        <v/>
      </c>
      <c r="Z465" s="19"/>
      <c r="AK465" s="17"/>
      <c r="AL465" s="17"/>
    </row>
    <row r="466" spans="4:38" x14ac:dyDescent="0.25">
      <c r="D466" s="17"/>
      <c r="E466" s="17"/>
      <c r="G466" s="17"/>
      <c r="H466" s="17"/>
      <c r="J466" s="17"/>
      <c r="K466" s="17"/>
      <c r="L466" s="17"/>
      <c r="U466" s="19" t="str">
        <f>IF($I466="","",IF((VLOOKUP($G466,'12 02 20'!$G:AH,15,FALSE))=0,"",(VLOOKUP($G466,'12 02 20'!$G:AH,15,FALSE))))</f>
        <v/>
      </c>
      <c r="X466" s="19" t="str">
        <f t="shared" si="45"/>
        <v/>
      </c>
      <c r="Z466" s="19"/>
      <c r="AK466" s="17"/>
      <c r="AL466" s="17"/>
    </row>
    <row r="467" spans="4:38" s="17" customFormat="1" x14ac:dyDescent="0.25">
      <c r="H467" s="18"/>
      <c r="M467" s="19"/>
      <c r="N467" s="19"/>
      <c r="O467" s="16"/>
      <c r="P467" s="19"/>
      <c r="Q467" s="19"/>
      <c r="R467" s="6"/>
      <c r="S467" s="19"/>
      <c r="T467" s="19"/>
      <c r="U467" s="19" t="str">
        <f>IF($I467="","",IF((VLOOKUP($G467,'12 02 20'!$G:AH,15,FALSE))=0,"",(VLOOKUP($G467,'12 02 20'!$G:AH,15,FALSE))))</f>
        <v/>
      </c>
      <c r="V467" s="19"/>
      <c r="W467" s="19"/>
      <c r="X467" s="19" t="str">
        <f t="shared" si="45"/>
        <v/>
      </c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</row>
    <row r="468" spans="4:38" s="17" customFormat="1" x14ac:dyDescent="0.25">
      <c r="M468" s="19"/>
      <c r="N468" s="19"/>
      <c r="O468" s="16"/>
      <c r="P468" s="19"/>
      <c r="Q468" s="19"/>
      <c r="R468" s="6"/>
      <c r="S468" s="19"/>
      <c r="T468" s="19"/>
      <c r="U468" s="19" t="str">
        <f>IF($I468="","",IF((VLOOKUP($G468,'12 02 20'!$G:AH,15,FALSE))=0,"",(VLOOKUP($G468,'12 02 20'!$G:AH,15,FALSE))))</f>
        <v/>
      </c>
      <c r="V468" s="19"/>
      <c r="W468" s="19"/>
      <c r="X468" s="19" t="str">
        <f t="shared" si="45"/>
        <v/>
      </c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</row>
    <row r="469" spans="4:38" x14ac:dyDescent="0.25">
      <c r="D469" s="17"/>
      <c r="E469" s="17"/>
      <c r="G469" s="17"/>
      <c r="H469" s="17"/>
      <c r="J469" s="17"/>
      <c r="K469" s="17"/>
      <c r="L469" s="17"/>
      <c r="U469" s="19" t="str">
        <f>IF($I469="","",IF((VLOOKUP($G469,'12 02 20'!$G:AH,15,FALSE))=0,"",(VLOOKUP($G469,'12 02 20'!$G:AH,15,FALSE))))</f>
        <v/>
      </c>
      <c r="X469" s="19" t="str">
        <f t="shared" si="45"/>
        <v/>
      </c>
      <c r="Z469" s="19"/>
      <c r="AK469" s="17"/>
      <c r="AL469" s="17"/>
    </row>
    <row r="470" spans="4:38" s="17" customFormat="1" x14ac:dyDescent="0.25">
      <c r="H470" s="18"/>
      <c r="M470" s="19"/>
      <c r="N470" s="19"/>
      <c r="O470" s="16"/>
      <c r="P470" s="19"/>
      <c r="Q470" s="19"/>
      <c r="R470" s="6"/>
      <c r="S470" s="19"/>
      <c r="T470" s="19"/>
      <c r="U470" s="19" t="str">
        <f>IF($I470="","",IF((VLOOKUP($G470,'12 02 20'!$G:AH,15,FALSE))=0,"",(VLOOKUP($G470,'12 02 20'!$G:AH,15,FALSE))))</f>
        <v/>
      </c>
      <c r="V470" s="19"/>
      <c r="W470" s="19"/>
      <c r="X470" s="19" t="str">
        <f t="shared" si="45"/>
        <v/>
      </c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</row>
    <row r="471" spans="4:38" s="17" customFormat="1" x14ac:dyDescent="0.25">
      <c r="M471" s="19"/>
      <c r="N471" s="19"/>
      <c r="O471" s="16"/>
      <c r="P471" s="19"/>
      <c r="Q471" s="19"/>
      <c r="R471" s="6"/>
      <c r="S471" s="19"/>
      <c r="T471" s="19"/>
      <c r="U471" s="19" t="str">
        <f>IF($I471="","",IF((VLOOKUP($G471,'12 02 20'!$G:AH,15,FALSE))=0,"",(VLOOKUP($G471,'12 02 20'!$G:AH,15,FALSE))))</f>
        <v/>
      </c>
      <c r="V471" s="19"/>
      <c r="W471" s="19"/>
      <c r="X471" s="19" t="str">
        <f t="shared" si="45"/>
        <v/>
      </c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</row>
    <row r="472" spans="4:38" x14ac:dyDescent="0.25">
      <c r="D472" s="17"/>
      <c r="E472" s="17"/>
      <c r="G472" s="17"/>
      <c r="H472" s="17"/>
      <c r="J472" s="17"/>
      <c r="K472" s="17"/>
      <c r="L472" s="17"/>
      <c r="U472" s="19" t="str">
        <f>IF($I472="","",IF((VLOOKUP($G472,'12 02 20'!$G:AH,15,FALSE))=0,"",(VLOOKUP($G472,'12 02 20'!$G:AH,15,FALSE))))</f>
        <v/>
      </c>
      <c r="X472" s="19" t="str">
        <f t="shared" si="45"/>
        <v/>
      </c>
      <c r="Z472" s="19"/>
      <c r="AK472" s="17"/>
      <c r="AL472" s="17"/>
    </row>
    <row r="473" spans="4:38" s="17" customFormat="1" x14ac:dyDescent="0.25">
      <c r="H473" s="18"/>
      <c r="M473" s="19"/>
      <c r="N473" s="19"/>
      <c r="O473" s="16"/>
      <c r="P473" s="19"/>
      <c r="Q473" s="19"/>
      <c r="R473" s="6"/>
      <c r="S473" s="19"/>
      <c r="T473" s="19"/>
      <c r="U473" s="19" t="str">
        <f>IF($I473="","",IF((VLOOKUP($G473,'12 02 20'!$G:AH,15,FALSE))=0,"",(VLOOKUP($G473,'12 02 20'!$G:AH,15,FALSE))))</f>
        <v/>
      </c>
      <c r="V473" s="19"/>
      <c r="W473" s="19"/>
      <c r="X473" s="19" t="str">
        <f t="shared" si="45"/>
        <v/>
      </c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</row>
    <row r="474" spans="4:38" s="17" customFormat="1" x14ac:dyDescent="0.25">
      <c r="H474" s="18"/>
      <c r="M474" s="19"/>
      <c r="N474" s="19"/>
      <c r="O474" s="16"/>
      <c r="P474" s="19"/>
      <c r="Q474" s="19"/>
      <c r="R474" s="6"/>
      <c r="S474" s="19"/>
      <c r="T474" s="19"/>
      <c r="U474" s="19" t="str">
        <f>IF($I474="","",IF((VLOOKUP($G474,'12 02 20'!$G:AH,15,FALSE))=0,"",(VLOOKUP($G474,'12 02 20'!$G:AH,15,FALSE))))</f>
        <v/>
      </c>
      <c r="V474" s="19"/>
      <c r="W474" s="19"/>
      <c r="X474" s="19" t="str">
        <f t="shared" si="45"/>
        <v/>
      </c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</row>
    <row r="475" spans="4:38" x14ac:dyDescent="0.25">
      <c r="D475" s="17"/>
      <c r="E475" s="17"/>
      <c r="G475" s="17"/>
      <c r="H475" s="18"/>
      <c r="J475" s="17"/>
      <c r="K475" s="17"/>
      <c r="L475" s="17"/>
      <c r="U475" s="19" t="str">
        <f>IF($I475="","",IF((VLOOKUP($G475,'12 02 20'!$G:AH,15,FALSE))=0,"",(VLOOKUP($G475,'12 02 20'!$G:AH,15,FALSE))))</f>
        <v/>
      </c>
      <c r="X475" s="19" t="str">
        <f t="shared" si="45"/>
        <v/>
      </c>
      <c r="Z475" s="19"/>
      <c r="AK475" s="17"/>
      <c r="AL475" s="17"/>
    </row>
    <row r="476" spans="4:38" s="17" customFormat="1" x14ac:dyDescent="0.25">
      <c r="H476" s="18"/>
      <c r="M476" s="19"/>
      <c r="N476" s="19"/>
      <c r="O476" s="16"/>
      <c r="P476" s="19"/>
      <c r="Q476" s="19"/>
      <c r="R476" s="6"/>
      <c r="S476" s="19"/>
      <c r="T476" s="19"/>
      <c r="U476" s="19" t="str">
        <f>IF($I476="","",IF((VLOOKUP($G476,'12 02 20'!$G:AH,15,FALSE))=0,"",(VLOOKUP($G476,'12 02 20'!$G:AH,15,FALSE))))</f>
        <v/>
      </c>
      <c r="V476" s="19"/>
      <c r="W476" s="19"/>
      <c r="X476" s="19" t="str">
        <f t="shared" si="45"/>
        <v/>
      </c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</row>
    <row r="477" spans="4:38" s="17" customFormat="1" x14ac:dyDescent="0.25">
      <c r="M477" s="19"/>
      <c r="N477" s="19"/>
      <c r="O477" s="16"/>
      <c r="P477" s="19"/>
      <c r="Q477" s="19"/>
      <c r="R477" s="6"/>
      <c r="S477" s="19"/>
      <c r="T477" s="19"/>
      <c r="U477" s="19" t="str">
        <f>IF($I477="","",IF((VLOOKUP($G477,'12 02 20'!$G:AH,15,FALSE))=0,"",(VLOOKUP($G477,'12 02 20'!$G:AH,15,FALSE))))</f>
        <v/>
      </c>
      <c r="V477" s="19"/>
      <c r="W477" s="19"/>
      <c r="X477" s="19" t="str">
        <f t="shared" si="45"/>
        <v/>
      </c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</row>
    <row r="478" spans="4:38" x14ac:dyDescent="0.25">
      <c r="D478" s="17"/>
      <c r="E478" s="17"/>
      <c r="G478" s="17"/>
      <c r="H478" s="17"/>
      <c r="J478" s="17"/>
      <c r="K478" s="17"/>
      <c r="L478" s="17"/>
      <c r="U478" s="19" t="str">
        <f>IF($I478="","",IF((VLOOKUP($G478,'12 02 20'!$G:AH,15,FALSE))=0,"",(VLOOKUP($G478,'12 02 20'!$G:AH,15,FALSE))))</f>
        <v/>
      </c>
      <c r="X478" s="19" t="str">
        <f t="shared" si="45"/>
        <v/>
      </c>
      <c r="Z478" s="19"/>
      <c r="AK478" s="17"/>
      <c r="AL478" s="17"/>
    </row>
    <row r="479" spans="4:38" x14ac:dyDescent="0.25">
      <c r="D479" s="17"/>
      <c r="E479" s="17"/>
      <c r="G479" s="17"/>
      <c r="H479" s="18"/>
      <c r="J479" s="17"/>
      <c r="K479" s="17"/>
      <c r="L479" s="17"/>
      <c r="U479" s="19" t="str">
        <f>IF($I479="","",IF((VLOOKUP($G479,'12 02 20'!$G:AH,15,FALSE))=0,"",(VLOOKUP($G479,'12 02 20'!$G:AH,15,FALSE))))</f>
        <v/>
      </c>
      <c r="X479" s="19" t="str">
        <f t="shared" si="45"/>
        <v/>
      </c>
      <c r="Z479" s="19"/>
      <c r="AK479" s="17"/>
      <c r="AL479" s="17"/>
    </row>
    <row r="480" spans="4:38" x14ac:dyDescent="0.25">
      <c r="D480" s="17"/>
      <c r="E480" s="17"/>
      <c r="G480" s="17"/>
      <c r="H480" s="18"/>
      <c r="J480" s="17"/>
      <c r="K480" s="17"/>
      <c r="L480" s="17"/>
      <c r="U480" s="19" t="str">
        <f>IF($I480="","",IF((VLOOKUP($G480,'12 02 20'!$G:AH,15,FALSE))=0,"",(VLOOKUP($G480,'12 02 20'!$G:AH,15,FALSE))))</f>
        <v/>
      </c>
      <c r="X480" s="19" t="str">
        <f t="shared" si="45"/>
        <v/>
      </c>
      <c r="Z480" s="19"/>
      <c r="AK480" s="17"/>
      <c r="AL480" s="17"/>
    </row>
    <row r="481" spans="4:38" s="17" customFormat="1" x14ac:dyDescent="0.25">
      <c r="H481" s="18"/>
      <c r="M481" s="19"/>
      <c r="N481" s="19"/>
      <c r="O481" s="16"/>
      <c r="P481" s="19"/>
      <c r="Q481" s="19"/>
      <c r="R481" s="6"/>
      <c r="S481" s="19"/>
      <c r="T481" s="19"/>
      <c r="U481" s="19" t="str">
        <f>IF($I481="","",IF((VLOOKUP($G481,'12 02 20'!$G:AH,15,FALSE))=0,"",(VLOOKUP($G481,'12 02 20'!$G:AH,15,FALSE))))</f>
        <v/>
      </c>
      <c r="V481" s="19"/>
      <c r="W481" s="19"/>
      <c r="X481" s="19" t="str">
        <f t="shared" si="45"/>
        <v/>
      </c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</row>
    <row r="482" spans="4:38" s="17" customFormat="1" x14ac:dyDescent="0.25">
      <c r="M482" s="19"/>
      <c r="N482" s="19"/>
      <c r="O482" s="16"/>
      <c r="P482" s="19"/>
      <c r="Q482" s="19"/>
      <c r="R482" s="6"/>
      <c r="S482" s="19"/>
      <c r="T482" s="19"/>
      <c r="U482" s="19" t="str">
        <f>IF($I482="","",IF((VLOOKUP($G482,'12 02 20'!$G:AH,15,FALSE))=0,"",(VLOOKUP($G482,'12 02 20'!$G:AH,15,FALSE))))</f>
        <v/>
      </c>
      <c r="V482" s="19"/>
      <c r="W482" s="19"/>
      <c r="X482" s="19" t="str">
        <f t="shared" si="45"/>
        <v/>
      </c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</row>
    <row r="483" spans="4:38" x14ac:dyDescent="0.25">
      <c r="D483" s="17"/>
      <c r="E483" s="17"/>
      <c r="G483" s="17"/>
      <c r="H483" s="17"/>
      <c r="J483" s="17"/>
      <c r="K483" s="17"/>
      <c r="L483" s="17"/>
      <c r="U483" s="19" t="str">
        <f>IF($I483="","",IF((VLOOKUP($G483,'12 02 20'!$G:AH,15,FALSE))=0,"",(VLOOKUP($G483,'12 02 20'!$G:AH,15,FALSE))))</f>
        <v/>
      </c>
      <c r="X483" s="19" t="str">
        <f t="shared" si="45"/>
        <v/>
      </c>
      <c r="Z483" s="19"/>
      <c r="AK483" s="17"/>
      <c r="AL483" s="17"/>
    </row>
    <row r="484" spans="4:38" x14ac:dyDescent="0.25">
      <c r="D484" s="17"/>
      <c r="E484" s="17"/>
      <c r="G484" s="17"/>
      <c r="H484" s="18"/>
      <c r="J484" s="17"/>
      <c r="K484" s="17"/>
      <c r="L484" s="17"/>
      <c r="U484" s="19" t="str">
        <f>IF($I484="","",IF((VLOOKUP($G484,'12 02 20'!$G:AH,15,FALSE))=0,"",(VLOOKUP($G484,'12 02 20'!$G:AH,15,FALSE))))</f>
        <v/>
      </c>
      <c r="X484" s="19" t="str">
        <f t="shared" si="45"/>
        <v/>
      </c>
      <c r="Z484" s="19"/>
      <c r="AK484" s="17"/>
      <c r="AL484" s="17"/>
    </row>
    <row r="485" spans="4:38" x14ac:dyDescent="0.25">
      <c r="D485" s="17"/>
      <c r="E485" s="17"/>
      <c r="G485" s="17"/>
      <c r="H485" s="18"/>
      <c r="J485" s="17"/>
      <c r="K485" s="17"/>
      <c r="L485" s="17"/>
      <c r="U485" s="19" t="str">
        <f>IF($I485="","",IF((VLOOKUP($G485,'12 02 20'!$G:AH,15,FALSE))=0,"",(VLOOKUP($G485,'12 02 20'!$G:AH,15,FALSE))))</f>
        <v/>
      </c>
      <c r="X485" s="19" t="str">
        <f t="shared" si="45"/>
        <v/>
      </c>
      <c r="Z485" s="19"/>
      <c r="AK485" s="17"/>
      <c r="AL485" s="17"/>
    </row>
    <row r="486" spans="4:38" x14ac:dyDescent="0.25">
      <c r="D486" s="17"/>
      <c r="E486" s="17"/>
      <c r="G486" s="17"/>
      <c r="H486" s="18"/>
      <c r="J486" s="17"/>
      <c r="K486" s="17"/>
      <c r="L486" s="17"/>
      <c r="U486" s="19" t="str">
        <f>IF($I486="","",IF((VLOOKUP($G486,'12 02 20'!$G:AH,15,FALSE))=0,"",(VLOOKUP($G486,'12 02 20'!$G:AH,15,FALSE))))</f>
        <v/>
      </c>
      <c r="X486" s="19" t="str">
        <f t="shared" si="45"/>
        <v/>
      </c>
      <c r="Z486" s="19"/>
      <c r="AK486" s="17"/>
      <c r="AL486" s="17"/>
    </row>
    <row r="487" spans="4:38" s="17" customFormat="1" x14ac:dyDescent="0.25">
      <c r="H487" s="18"/>
      <c r="M487" s="19"/>
      <c r="N487" s="19"/>
      <c r="O487" s="16"/>
      <c r="P487" s="19"/>
      <c r="Q487" s="19"/>
      <c r="R487" s="6"/>
      <c r="S487" s="19"/>
      <c r="T487" s="19"/>
      <c r="U487" s="19" t="str">
        <f>IF($I487="","",IF((VLOOKUP($G487,'12 02 20'!$G:AH,15,FALSE))=0,"",(VLOOKUP($G487,'12 02 20'!$G:AH,15,FALSE))))</f>
        <v/>
      </c>
      <c r="V487" s="19"/>
      <c r="W487" s="19"/>
      <c r="X487" s="19" t="str">
        <f t="shared" si="45"/>
        <v/>
      </c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</row>
    <row r="488" spans="4:38" s="17" customFormat="1" x14ac:dyDescent="0.25">
      <c r="M488" s="19"/>
      <c r="N488" s="19"/>
      <c r="O488" s="16"/>
      <c r="P488" s="19"/>
      <c r="Q488" s="19"/>
      <c r="R488" s="6"/>
      <c r="S488" s="19"/>
      <c r="T488" s="19"/>
      <c r="U488" s="19" t="str">
        <f>IF($I488="","",IF((VLOOKUP($G488,'12 02 20'!$G:AH,15,FALSE))=0,"",(VLOOKUP($G488,'12 02 20'!$G:AH,15,FALSE))))</f>
        <v/>
      </c>
      <c r="V488" s="19"/>
      <c r="W488" s="19"/>
      <c r="X488" s="19" t="str">
        <f t="shared" si="45"/>
        <v/>
      </c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</row>
    <row r="489" spans="4:38" x14ac:dyDescent="0.25">
      <c r="D489" s="17"/>
      <c r="E489" s="17"/>
      <c r="G489" s="17"/>
      <c r="H489" s="17"/>
      <c r="J489" s="17"/>
      <c r="K489" s="17"/>
      <c r="L489" s="17"/>
      <c r="U489" s="19" t="str">
        <f>IF($I489="","",IF((VLOOKUP($G489,'12 02 20'!$G:AH,15,FALSE))=0,"",(VLOOKUP($G489,'12 02 20'!$G:AH,15,FALSE))))</f>
        <v/>
      </c>
      <c r="X489" s="19" t="str">
        <f t="shared" si="45"/>
        <v/>
      </c>
      <c r="Z489" s="19"/>
      <c r="AK489" s="17"/>
      <c r="AL489" s="17"/>
    </row>
    <row r="490" spans="4:38" x14ac:dyDescent="0.25">
      <c r="D490" s="17"/>
      <c r="E490" s="17"/>
      <c r="G490" s="17"/>
      <c r="H490" s="18"/>
      <c r="J490" s="17"/>
      <c r="K490" s="17"/>
      <c r="L490" s="17"/>
      <c r="U490" s="19" t="str">
        <f>IF($I490="","",IF((VLOOKUP($G490,'12 02 20'!$G:AH,15,FALSE))=0,"",(VLOOKUP($G490,'12 02 20'!$G:AH,15,FALSE))))</f>
        <v/>
      </c>
      <c r="X490" s="19" t="str">
        <f t="shared" si="45"/>
        <v/>
      </c>
      <c r="Y490" s="19" t="str">
        <f t="shared" ref="Y490:Y515" si="46">IF(AA490="","","oui")</f>
        <v/>
      </c>
      <c r="Z490" s="19" t="str">
        <f>IF($I490="","",IF((VLOOKUP($G490,'12 02 20'!$G:$AJ,20,FALSE))=0,"",(VLOOKUP($G490,'12 02 20'!$G:$AJ,20,FALSE))))</f>
        <v/>
      </c>
      <c r="AA490" s="19" t="str">
        <f>IF($I490="","",IF((VLOOKUP($G490,'12 02 20'!$G:$AJ,21,FALSE))=0,"",(VLOOKUP($G490,'12 02 20'!$G:$AJ,21,FALSE))))</f>
        <v/>
      </c>
      <c r="AB490" s="19" t="str">
        <f>IF($I490="","",IF((VLOOKUP($G490,'12 02 20'!$G:$AJ,22,FALSE))=0,"",(VLOOKUP($G490,'12 02 20'!$G:$AJ,22,FALSE))))</f>
        <v/>
      </c>
      <c r="AC490" s="19" t="str">
        <f>IF($I490="","",IF((VLOOKUP($G490,'12 02 20'!$G:$AJ,23,FALSE))=0,"",(VLOOKUP($G490,'12 02 20'!$G:$AJ,23,FALSE))))</f>
        <v/>
      </c>
      <c r="AD490" s="19" t="str">
        <f>IF($I490="","",IF((VLOOKUP($G490,'12 02 20'!$G:$AJ,24,FALSE))=0,"",(VLOOKUP($G490,'12 02 20'!$G:$AJ,24,FALSE))))</f>
        <v/>
      </c>
      <c r="AE490" s="19" t="str">
        <f>IF($I490="","",IF((VLOOKUP($D490,'Fichier client - BBI IDF'!#REF!,2,FALSE))=0,"",(VLOOKUP($D490,'Fichier client - BBI IDF'!#REF!,2,FALSE))))</f>
        <v/>
      </c>
      <c r="AF490" s="19" t="str">
        <f>IF($I490="","",IF((VLOOKUP($D490,'Fichier client - BBI IDF'!#REF!,3,FALSE))=0,"",(VLOOKUP($D490,'Fichier client - BBI IDF'!#REF!,3,FALSE))))</f>
        <v/>
      </c>
      <c r="AG490" s="19" t="str">
        <f>IF($I490="","",IF((VLOOKUP($D490,'Fichier client - BBI IDF'!#REF!,4,FALSE))=0,"",(VLOOKUP($D490,'Fichier client - BBI IDF'!#REF!,4,FALSE))))</f>
        <v/>
      </c>
      <c r="AH490" s="19" t="str">
        <f>IF($I490="","",IF((VLOOKUP($D490,'Fichier client - BBI IDF'!#REF!,5,FALSE))=0,"",(VLOOKUP($D490,'Fichier client - BBI IDF'!#REF!,5,FALSE))))</f>
        <v/>
      </c>
      <c r="AI490" s="19" t="str">
        <f>IF($I490="","",IF((VLOOKUP($D490,'Fichier client - BBI IDF'!#REF!,6,FALSE))=0,"",(VLOOKUP($D490,'Fichier client - BBI IDF'!#REF!,6,FALSE))))</f>
        <v/>
      </c>
      <c r="AJ490" s="19" t="str">
        <f>IF($I490="","",IF((VLOOKUP($D490,'Fichier client - BBI IDF'!#REF!,7,FALSE))=0,"",(VLOOKUP($D490,'Fichier client - BBI IDF'!#REF!,7,FALSE))))</f>
        <v/>
      </c>
      <c r="AK490" s="17"/>
      <c r="AL490" s="17"/>
    </row>
    <row r="491" spans="4:38" s="17" customFormat="1" x14ac:dyDescent="0.25">
      <c r="H491" s="18"/>
      <c r="M491" s="19"/>
      <c r="N491" s="19"/>
      <c r="O491" s="16"/>
      <c r="P491" s="19"/>
      <c r="Q491" s="19"/>
      <c r="R491" s="6"/>
      <c r="S491" s="19"/>
      <c r="T491" s="19"/>
      <c r="U491" s="19" t="str">
        <f>IF($I491="","",IF((VLOOKUP($G491,'12 02 20'!$G:AH,15,FALSE))=0,"",(VLOOKUP($G491,'12 02 20'!$G:AH,15,FALSE))))</f>
        <v/>
      </c>
      <c r="V491" s="19"/>
      <c r="W491" s="19"/>
      <c r="X491" s="19" t="str">
        <f t="shared" si="45"/>
        <v/>
      </c>
      <c r="Y491" s="19" t="str">
        <f t="shared" si="46"/>
        <v/>
      </c>
      <c r="Z491" s="19" t="str">
        <f>IF($I491="","",IF((VLOOKUP($G491,'12 02 20'!$G:$AJ,20,FALSE))=0,"",(VLOOKUP($G491,'12 02 20'!$G:$AJ,20,FALSE))))</f>
        <v/>
      </c>
      <c r="AA491" s="19" t="str">
        <f>IF($I491="","",IF((VLOOKUP($G491,'12 02 20'!$G:$AJ,21,FALSE))=0,"",(VLOOKUP($G491,'12 02 20'!$G:$AJ,21,FALSE))))</f>
        <v/>
      </c>
      <c r="AB491" s="19" t="str">
        <f>IF($I491="","",IF((VLOOKUP($G491,'12 02 20'!$G:$AJ,22,FALSE))=0,"",(VLOOKUP($G491,'12 02 20'!$G:$AJ,22,FALSE))))</f>
        <v/>
      </c>
      <c r="AC491" s="19" t="str">
        <f>IF($I491="","",IF((VLOOKUP($G491,'12 02 20'!$G:$AJ,23,FALSE))=0,"",(VLOOKUP($G491,'12 02 20'!$G:$AJ,23,FALSE))))</f>
        <v/>
      </c>
      <c r="AD491" s="19" t="str">
        <f>IF($I491="","",IF((VLOOKUP($G491,'12 02 20'!$G:$AJ,24,FALSE))=0,"",(VLOOKUP($G491,'12 02 20'!$G:$AJ,24,FALSE))))</f>
        <v/>
      </c>
      <c r="AE491" s="19" t="str">
        <f>IF($I491="","",IF((VLOOKUP($D491,'Fichier client - BBI IDF'!#REF!,2,FALSE))=0,"",(VLOOKUP($D491,'Fichier client - BBI IDF'!#REF!,2,FALSE))))</f>
        <v/>
      </c>
      <c r="AF491" s="19" t="str">
        <f>IF($I491="","",IF((VLOOKUP($D491,'Fichier client - BBI IDF'!#REF!,3,FALSE))=0,"",(VLOOKUP($D491,'Fichier client - BBI IDF'!#REF!,3,FALSE))))</f>
        <v/>
      </c>
      <c r="AG491" s="19" t="str">
        <f>IF($I491="","",IF((VLOOKUP($D491,'Fichier client - BBI IDF'!#REF!,4,FALSE))=0,"",(VLOOKUP($D491,'Fichier client - BBI IDF'!#REF!,4,FALSE))))</f>
        <v/>
      </c>
      <c r="AH491" s="19" t="str">
        <f>IF($I491="","",IF((VLOOKUP($D491,'Fichier client - BBI IDF'!#REF!,5,FALSE))=0,"",(VLOOKUP($D491,'Fichier client - BBI IDF'!#REF!,5,FALSE))))</f>
        <v/>
      </c>
      <c r="AI491" s="19" t="str">
        <f>IF($I491="","",IF((VLOOKUP($D491,'Fichier client - BBI IDF'!#REF!,6,FALSE))=0,"",(VLOOKUP($D491,'Fichier client - BBI IDF'!#REF!,6,FALSE))))</f>
        <v/>
      </c>
      <c r="AJ491" s="19" t="str">
        <f>IF($I491="","",IF((VLOOKUP($D491,'Fichier client - BBI IDF'!#REF!,7,FALSE))=0,"",(VLOOKUP($D491,'Fichier client - BBI IDF'!#REF!,7,FALSE))))</f>
        <v/>
      </c>
    </row>
    <row r="492" spans="4:38" s="17" customFormat="1" x14ac:dyDescent="0.25">
      <c r="M492" s="19"/>
      <c r="N492" s="19"/>
      <c r="O492" s="16"/>
      <c r="P492" s="19"/>
      <c r="Q492" s="19"/>
      <c r="R492" s="6"/>
      <c r="S492" s="19"/>
      <c r="T492" s="19"/>
      <c r="U492" s="19" t="str">
        <f>IF($I492="","",IF((VLOOKUP($G492,'12 02 20'!$G:AH,15,FALSE))=0,"",(VLOOKUP($G492,'12 02 20'!$G:AH,15,FALSE))))</f>
        <v/>
      </c>
      <c r="V492" s="19"/>
      <c r="W492" s="19"/>
      <c r="X492" s="19" t="str">
        <f t="shared" si="45"/>
        <v/>
      </c>
      <c r="Y492" s="19" t="str">
        <f t="shared" si="46"/>
        <v/>
      </c>
      <c r="Z492" s="19" t="str">
        <f>IF($I492="","",IF((VLOOKUP($G492,'12 02 20'!$G:$AJ,20,FALSE))=0,"",(VLOOKUP($G492,'12 02 20'!$G:$AJ,20,FALSE))))</f>
        <v/>
      </c>
      <c r="AA492" s="19" t="str">
        <f>IF($I492="","",IF((VLOOKUP($G492,'12 02 20'!$G:$AJ,21,FALSE))=0,"",(VLOOKUP($G492,'12 02 20'!$G:$AJ,21,FALSE))))</f>
        <v/>
      </c>
      <c r="AB492" s="19" t="str">
        <f>IF($I492="","",IF((VLOOKUP($G492,'12 02 20'!$G:$AJ,22,FALSE))=0,"",(VLOOKUP($G492,'12 02 20'!$G:$AJ,22,FALSE))))</f>
        <v/>
      </c>
      <c r="AC492" s="19" t="str">
        <f>IF($I492="","",IF((VLOOKUP($G492,'12 02 20'!$G:$AJ,23,FALSE))=0,"",(VLOOKUP($G492,'12 02 20'!$G:$AJ,23,FALSE))))</f>
        <v/>
      </c>
      <c r="AD492" s="19" t="str">
        <f>IF($I492="","",IF((VLOOKUP($G492,'12 02 20'!$G:$AJ,24,FALSE))=0,"",(VLOOKUP($G492,'12 02 20'!$G:$AJ,24,FALSE))))</f>
        <v/>
      </c>
      <c r="AE492" s="19" t="str">
        <f>IF($I492="","",IF((VLOOKUP($D492,'Fichier client - BBI IDF'!#REF!,2,FALSE))=0,"",(VLOOKUP($D492,'Fichier client - BBI IDF'!#REF!,2,FALSE))))</f>
        <v/>
      </c>
      <c r="AF492" s="19" t="str">
        <f>IF($I492="","",IF((VLOOKUP($D492,'Fichier client - BBI IDF'!#REF!,3,FALSE))=0,"",(VLOOKUP($D492,'Fichier client - BBI IDF'!#REF!,3,FALSE))))</f>
        <v/>
      </c>
      <c r="AG492" s="19" t="str">
        <f>IF($I492="","",IF((VLOOKUP($D492,'Fichier client - BBI IDF'!#REF!,4,FALSE))=0,"",(VLOOKUP($D492,'Fichier client - BBI IDF'!#REF!,4,FALSE))))</f>
        <v/>
      </c>
      <c r="AH492" s="19" t="str">
        <f>IF($I492="","",IF((VLOOKUP($D492,'Fichier client - BBI IDF'!#REF!,5,FALSE))=0,"",(VLOOKUP($D492,'Fichier client - BBI IDF'!#REF!,5,FALSE))))</f>
        <v/>
      </c>
      <c r="AI492" s="19" t="str">
        <f>IF($I492="","",IF((VLOOKUP($D492,'Fichier client - BBI IDF'!#REF!,6,FALSE))=0,"",(VLOOKUP($D492,'Fichier client - BBI IDF'!#REF!,6,FALSE))))</f>
        <v/>
      </c>
      <c r="AJ492" s="19" t="str">
        <f>IF($I492="","",IF((VLOOKUP($D492,'Fichier client - BBI IDF'!#REF!,7,FALSE))=0,"",(VLOOKUP($D492,'Fichier client - BBI IDF'!#REF!,7,FALSE))))</f>
        <v/>
      </c>
    </row>
    <row r="493" spans="4:38" x14ac:dyDescent="0.25">
      <c r="D493" s="17"/>
      <c r="E493" s="17"/>
      <c r="G493" s="17"/>
      <c r="H493" s="17"/>
      <c r="J493" s="17"/>
      <c r="K493" s="17"/>
      <c r="L493" s="17"/>
      <c r="U493" s="19" t="str">
        <f>IF($I493="","",IF((VLOOKUP($G493,'12 02 20'!$G:AH,15,FALSE))=0,"",(VLOOKUP($G493,'12 02 20'!$G:AH,15,FALSE))))</f>
        <v/>
      </c>
      <c r="X493" s="19" t="str">
        <f t="shared" si="45"/>
        <v/>
      </c>
      <c r="Y493" s="19" t="str">
        <f t="shared" si="46"/>
        <v/>
      </c>
      <c r="Z493" s="19" t="str">
        <f>IF($I493="","",IF((VLOOKUP($G493,'12 02 20'!$G:$AJ,20,FALSE))=0,"",(VLOOKUP($G493,'12 02 20'!$G:$AJ,20,FALSE))))</f>
        <v/>
      </c>
      <c r="AA493" s="19" t="str">
        <f>IF($I493="","",IF((VLOOKUP($G493,'12 02 20'!$G:$AJ,21,FALSE))=0,"",(VLOOKUP($G493,'12 02 20'!$G:$AJ,21,FALSE))))</f>
        <v/>
      </c>
      <c r="AB493" s="19" t="str">
        <f>IF($I493="","",IF((VLOOKUP($G493,'12 02 20'!$G:$AJ,22,FALSE))=0,"",(VLOOKUP($G493,'12 02 20'!$G:$AJ,22,FALSE))))</f>
        <v/>
      </c>
      <c r="AC493" s="19" t="str">
        <f>IF($I493="","",IF((VLOOKUP($G493,'12 02 20'!$G:$AJ,23,FALSE))=0,"",(VLOOKUP($G493,'12 02 20'!$G:$AJ,23,FALSE))))</f>
        <v/>
      </c>
      <c r="AD493" s="19" t="str">
        <f>IF($I493="","",IF((VLOOKUP($G493,'12 02 20'!$G:$AJ,24,FALSE))=0,"",(VLOOKUP($G493,'12 02 20'!$G:$AJ,24,FALSE))))</f>
        <v/>
      </c>
      <c r="AE493" s="19" t="str">
        <f>IF($I493="","",IF((VLOOKUP($D493,'Fichier client - BBI IDF'!#REF!,2,FALSE))=0,"",(VLOOKUP($D493,'Fichier client - BBI IDF'!#REF!,2,FALSE))))</f>
        <v/>
      </c>
      <c r="AF493" s="19" t="str">
        <f>IF($I493="","",IF((VLOOKUP($D493,'Fichier client - BBI IDF'!#REF!,3,FALSE))=0,"",(VLOOKUP($D493,'Fichier client - BBI IDF'!#REF!,3,FALSE))))</f>
        <v/>
      </c>
      <c r="AG493" s="19" t="str">
        <f>IF($I493="","",IF((VLOOKUP($D493,'Fichier client - BBI IDF'!#REF!,4,FALSE))=0,"",(VLOOKUP($D493,'Fichier client - BBI IDF'!#REF!,4,FALSE))))</f>
        <v/>
      </c>
      <c r="AH493" s="19" t="str">
        <f>IF($I493="","",IF((VLOOKUP($D493,'Fichier client - BBI IDF'!#REF!,5,FALSE))=0,"",(VLOOKUP($D493,'Fichier client - BBI IDF'!#REF!,5,FALSE))))</f>
        <v/>
      </c>
      <c r="AI493" s="19" t="str">
        <f>IF($I493="","",IF((VLOOKUP($D493,'Fichier client - BBI IDF'!#REF!,6,FALSE))=0,"",(VLOOKUP($D493,'Fichier client - BBI IDF'!#REF!,6,FALSE))))</f>
        <v/>
      </c>
      <c r="AJ493" s="19" t="str">
        <f>IF($I493="","",IF((VLOOKUP($D493,'Fichier client - BBI IDF'!#REF!,7,FALSE))=0,"",(VLOOKUP($D493,'Fichier client - BBI IDF'!#REF!,7,FALSE))))</f>
        <v/>
      </c>
      <c r="AK493" s="17"/>
      <c r="AL493" s="17"/>
    </row>
    <row r="494" spans="4:38" x14ac:dyDescent="0.25">
      <c r="D494" s="17"/>
      <c r="E494" s="17"/>
      <c r="G494" s="17"/>
      <c r="H494" s="18"/>
      <c r="J494" s="17"/>
      <c r="K494" s="17"/>
      <c r="L494" s="17"/>
      <c r="U494" s="19" t="str">
        <f>IF($I494="","",IF((VLOOKUP($G494,'12 02 20'!$G:AH,15,FALSE))=0,"",(VLOOKUP($G494,'12 02 20'!$G:AH,15,FALSE))))</f>
        <v/>
      </c>
      <c r="X494" s="19" t="str">
        <f t="shared" si="45"/>
        <v/>
      </c>
      <c r="Y494" s="19" t="str">
        <f t="shared" si="46"/>
        <v/>
      </c>
      <c r="Z494" s="19" t="str">
        <f>IF($I494="","",IF((VLOOKUP($G494,'12 02 20'!$G:$AJ,20,FALSE))=0,"",(VLOOKUP($G494,'12 02 20'!$G:$AJ,20,FALSE))))</f>
        <v/>
      </c>
      <c r="AA494" s="19" t="str">
        <f>IF($I494="","",IF((VLOOKUP($G494,'12 02 20'!$G:$AJ,21,FALSE))=0,"",(VLOOKUP($G494,'12 02 20'!$G:$AJ,21,FALSE))))</f>
        <v/>
      </c>
      <c r="AB494" s="19" t="str">
        <f>IF($I494="","",IF((VLOOKUP($G494,'12 02 20'!$G:$AJ,22,FALSE))=0,"",(VLOOKUP($G494,'12 02 20'!$G:$AJ,22,FALSE))))</f>
        <v/>
      </c>
      <c r="AC494" s="19" t="str">
        <f>IF($I494="","",IF((VLOOKUP($G494,'12 02 20'!$G:$AJ,23,FALSE))=0,"",(VLOOKUP($G494,'12 02 20'!$G:$AJ,23,FALSE))))</f>
        <v/>
      </c>
      <c r="AD494" s="19" t="str">
        <f>IF($I494="","",IF((VLOOKUP($G494,'12 02 20'!$G:$AJ,24,FALSE))=0,"",(VLOOKUP($G494,'12 02 20'!$G:$AJ,24,FALSE))))</f>
        <v/>
      </c>
      <c r="AE494" s="19" t="str">
        <f>IF($I494="","",IF((VLOOKUP($D494,'Fichier client - BBI IDF'!#REF!,2,FALSE))=0,"",(VLOOKUP($D494,'Fichier client - BBI IDF'!#REF!,2,FALSE))))</f>
        <v/>
      </c>
      <c r="AF494" s="19" t="str">
        <f>IF($I494="","",IF((VLOOKUP($D494,'Fichier client - BBI IDF'!#REF!,3,FALSE))=0,"",(VLOOKUP($D494,'Fichier client - BBI IDF'!#REF!,3,FALSE))))</f>
        <v/>
      </c>
      <c r="AG494" s="19" t="str">
        <f>IF($I494="","",IF((VLOOKUP($D494,'Fichier client - BBI IDF'!#REF!,4,FALSE))=0,"",(VLOOKUP($D494,'Fichier client - BBI IDF'!#REF!,4,FALSE))))</f>
        <v/>
      </c>
      <c r="AH494" s="19" t="str">
        <f>IF($I494="","",IF((VLOOKUP($D494,'Fichier client - BBI IDF'!#REF!,5,FALSE))=0,"",(VLOOKUP($D494,'Fichier client - BBI IDF'!#REF!,5,FALSE))))</f>
        <v/>
      </c>
      <c r="AI494" s="19" t="str">
        <f>IF($I494="","",IF((VLOOKUP($D494,'Fichier client - BBI IDF'!#REF!,6,FALSE))=0,"",(VLOOKUP($D494,'Fichier client - BBI IDF'!#REF!,6,FALSE))))</f>
        <v/>
      </c>
      <c r="AJ494" s="19" t="str">
        <f>IF($I494="","",IF((VLOOKUP($D494,'Fichier client - BBI IDF'!#REF!,7,FALSE))=0,"",(VLOOKUP($D494,'Fichier client - BBI IDF'!#REF!,7,FALSE))))</f>
        <v/>
      </c>
      <c r="AK494" s="17"/>
      <c r="AL494" s="17"/>
    </row>
    <row r="495" spans="4:38" x14ac:dyDescent="0.25">
      <c r="D495" s="17"/>
      <c r="E495" s="17"/>
      <c r="G495" s="17"/>
      <c r="H495" s="18"/>
      <c r="J495" s="17"/>
      <c r="K495" s="17"/>
      <c r="L495" s="17"/>
      <c r="U495" s="19" t="str">
        <f>IF($I495="","",IF((VLOOKUP($G495,'12 02 20'!$G:AH,15,FALSE))=0,"",(VLOOKUP($G495,'12 02 20'!$G:AH,15,FALSE))))</f>
        <v/>
      </c>
      <c r="X495" s="19" t="str">
        <f t="shared" si="45"/>
        <v/>
      </c>
      <c r="Y495" s="19" t="str">
        <f t="shared" si="46"/>
        <v/>
      </c>
      <c r="Z495" s="19" t="str">
        <f>IF($I495="","",IF((VLOOKUP($G495,'12 02 20'!$G:$AJ,20,FALSE))=0,"",(VLOOKUP($G495,'12 02 20'!$G:$AJ,20,FALSE))))</f>
        <v/>
      </c>
      <c r="AA495" s="19" t="str">
        <f>IF($I495="","",IF((VLOOKUP($G495,'12 02 20'!$G:$AJ,21,FALSE))=0,"",(VLOOKUP($G495,'12 02 20'!$G:$AJ,21,FALSE))))</f>
        <v/>
      </c>
      <c r="AB495" s="19" t="str">
        <f>IF($I495="","",IF((VLOOKUP($G495,'12 02 20'!$G:$AJ,22,FALSE))=0,"",(VLOOKUP($G495,'12 02 20'!$G:$AJ,22,FALSE))))</f>
        <v/>
      </c>
      <c r="AC495" s="19" t="str">
        <f>IF($I495="","",IF((VLOOKUP($G495,'12 02 20'!$G:$AJ,23,FALSE))=0,"",(VLOOKUP($G495,'12 02 20'!$G:$AJ,23,FALSE))))</f>
        <v/>
      </c>
      <c r="AD495" s="19" t="str">
        <f>IF($I495="","",IF((VLOOKUP($G495,'12 02 20'!$G:$AJ,24,FALSE))=0,"",(VLOOKUP($G495,'12 02 20'!$G:$AJ,24,FALSE))))</f>
        <v/>
      </c>
      <c r="AE495" s="19" t="str">
        <f>IF($I495="","",IF((VLOOKUP($D495,'Fichier client - BBI IDF'!#REF!,2,FALSE))=0,"",(VLOOKUP($D495,'Fichier client - BBI IDF'!#REF!,2,FALSE))))</f>
        <v/>
      </c>
      <c r="AF495" s="19" t="str">
        <f>IF($I495="","",IF((VLOOKUP($D495,'Fichier client - BBI IDF'!#REF!,3,FALSE))=0,"",(VLOOKUP($D495,'Fichier client - BBI IDF'!#REF!,3,FALSE))))</f>
        <v/>
      </c>
      <c r="AG495" s="19" t="str">
        <f>IF($I495="","",IF((VLOOKUP($D495,'Fichier client - BBI IDF'!#REF!,4,FALSE))=0,"",(VLOOKUP($D495,'Fichier client - BBI IDF'!#REF!,4,FALSE))))</f>
        <v/>
      </c>
      <c r="AH495" s="19" t="str">
        <f>IF($I495="","",IF((VLOOKUP($D495,'Fichier client - BBI IDF'!#REF!,5,FALSE))=0,"",(VLOOKUP($D495,'Fichier client - BBI IDF'!#REF!,5,FALSE))))</f>
        <v/>
      </c>
      <c r="AI495" s="19" t="str">
        <f>IF($I495="","",IF((VLOOKUP($D495,'Fichier client - BBI IDF'!#REF!,6,FALSE))=0,"",(VLOOKUP($D495,'Fichier client - BBI IDF'!#REF!,6,FALSE))))</f>
        <v/>
      </c>
      <c r="AJ495" s="19" t="str">
        <f>IF($I495="","",IF((VLOOKUP($D495,'Fichier client - BBI IDF'!#REF!,7,FALSE))=0,"",(VLOOKUP($D495,'Fichier client - BBI IDF'!#REF!,7,FALSE))))</f>
        <v/>
      </c>
      <c r="AK495" s="17"/>
      <c r="AL495" s="17"/>
    </row>
    <row r="496" spans="4:38" s="17" customFormat="1" x14ac:dyDescent="0.25">
      <c r="M496" s="19"/>
      <c r="N496" s="19"/>
      <c r="O496" s="16"/>
      <c r="P496" s="19"/>
      <c r="Q496" s="19"/>
      <c r="R496" s="6"/>
      <c r="S496" s="19"/>
      <c r="T496" s="19"/>
      <c r="U496" s="19" t="str">
        <f>IF($I496="","",IF((VLOOKUP($G496,'12 02 20'!$G:AH,15,FALSE))=0,"",(VLOOKUP($G496,'12 02 20'!$G:AH,15,FALSE))))</f>
        <v/>
      </c>
      <c r="V496" s="19"/>
      <c r="W496" s="19"/>
      <c r="X496" s="19" t="str">
        <f t="shared" si="45"/>
        <v/>
      </c>
      <c r="Y496" s="19" t="str">
        <f t="shared" si="46"/>
        <v/>
      </c>
      <c r="Z496" s="19" t="str">
        <f>IF($I496="","",IF((VLOOKUP($G496,'12 02 20'!$G:$AJ,20,FALSE))=0,"",(VLOOKUP($G496,'12 02 20'!$G:$AJ,20,FALSE))))</f>
        <v/>
      </c>
      <c r="AA496" s="19" t="str">
        <f>IF($I496="","",IF((VLOOKUP($G496,'12 02 20'!$G:$AJ,21,FALSE))=0,"",(VLOOKUP($G496,'12 02 20'!$G:$AJ,21,FALSE))))</f>
        <v/>
      </c>
      <c r="AB496" s="19" t="str">
        <f>IF($I496="","",IF((VLOOKUP($G496,'12 02 20'!$G:$AJ,22,FALSE))=0,"",(VLOOKUP($G496,'12 02 20'!$G:$AJ,22,FALSE))))</f>
        <v/>
      </c>
      <c r="AC496" s="19" t="str">
        <f>IF($I496="","",IF((VLOOKUP($G496,'12 02 20'!$G:$AJ,23,FALSE))=0,"",(VLOOKUP($G496,'12 02 20'!$G:$AJ,23,FALSE))))</f>
        <v/>
      </c>
      <c r="AD496" s="19" t="str">
        <f>IF($I496="","",IF((VLOOKUP($G496,'12 02 20'!$G:$AJ,24,FALSE))=0,"",(VLOOKUP($G496,'12 02 20'!$G:$AJ,24,FALSE))))</f>
        <v/>
      </c>
      <c r="AE496" s="19" t="str">
        <f>IF($I496="","",IF((VLOOKUP($D496,'Fichier client - BBI IDF'!#REF!,2,FALSE))=0,"",(VLOOKUP($D496,'Fichier client - BBI IDF'!#REF!,2,FALSE))))</f>
        <v/>
      </c>
      <c r="AF496" s="19" t="str">
        <f>IF($I496="","",IF((VLOOKUP($D496,'Fichier client - BBI IDF'!#REF!,3,FALSE))=0,"",(VLOOKUP($D496,'Fichier client - BBI IDF'!#REF!,3,FALSE))))</f>
        <v/>
      </c>
      <c r="AG496" s="19" t="str">
        <f>IF($I496="","",IF((VLOOKUP($D496,'Fichier client - BBI IDF'!#REF!,4,FALSE))=0,"",(VLOOKUP($D496,'Fichier client - BBI IDF'!#REF!,4,FALSE))))</f>
        <v/>
      </c>
      <c r="AH496" s="19" t="str">
        <f>IF($I496="","",IF((VLOOKUP($D496,'Fichier client - BBI IDF'!#REF!,5,FALSE))=0,"",(VLOOKUP($D496,'Fichier client - BBI IDF'!#REF!,5,FALSE))))</f>
        <v/>
      </c>
      <c r="AI496" s="19" t="str">
        <f>IF($I496="","",IF((VLOOKUP($D496,'Fichier client - BBI IDF'!#REF!,6,FALSE))=0,"",(VLOOKUP($D496,'Fichier client - BBI IDF'!#REF!,6,FALSE))))</f>
        <v/>
      </c>
      <c r="AJ496" s="19" t="str">
        <f>IF($I496="","",IF((VLOOKUP($D496,'Fichier client - BBI IDF'!#REF!,7,FALSE))=0,"",(VLOOKUP($D496,'Fichier client - BBI IDF'!#REF!,7,FALSE))))</f>
        <v/>
      </c>
    </row>
    <row r="497" spans="4:38" s="17" customFormat="1" x14ac:dyDescent="0.25">
      <c r="M497" s="19"/>
      <c r="N497" s="19"/>
      <c r="O497" s="16"/>
      <c r="P497" s="19"/>
      <c r="Q497" s="19"/>
      <c r="R497" s="6"/>
      <c r="S497" s="19"/>
      <c r="T497" s="19"/>
      <c r="U497" s="19" t="str">
        <f>IF($I497="","",IF((VLOOKUP($G497,#REF!,15,FALSE))=0,"",(VLOOKUP($G497,#REF!,15,FALSE))))</f>
        <v/>
      </c>
      <c r="V497" s="19"/>
      <c r="W497" s="19"/>
      <c r="X497" s="19" t="str">
        <f t="shared" si="45"/>
        <v/>
      </c>
      <c r="Y497" s="19" t="str">
        <f t="shared" si="46"/>
        <v/>
      </c>
      <c r="Z497" s="19" t="str">
        <f>IF($I497="","",IF((VLOOKUP($G497,'12 02 20'!$G:$AJ,20,FALSE))=0,"",(VLOOKUP($G497,'12 02 20'!$G:$AJ,20,FALSE))))</f>
        <v/>
      </c>
      <c r="AA497" s="19" t="str">
        <f>IF($I497="","",IF((VLOOKUP($G497,'12 02 20'!$G:$AJ,21,FALSE))=0,"",(VLOOKUP($G497,'12 02 20'!$G:$AJ,21,FALSE))))</f>
        <v/>
      </c>
      <c r="AB497" s="19" t="str">
        <f>IF($I497="","",IF((VLOOKUP($G497,'12 02 20'!$G:$AJ,22,FALSE))=0,"",(VLOOKUP($G497,'12 02 20'!$G:$AJ,22,FALSE))))</f>
        <v/>
      </c>
      <c r="AC497" s="19" t="str">
        <f>IF($I497="","",IF((VLOOKUP($G497,'12 02 20'!$G:$AJ,23,FALSE))=0,"",(VLOOKUP($G497,'12 02 20'!$G:$AJ,23,FALSE))))</f>
        <v/>
      </c>
      <c r="AD497" s="19" t="str">
        <f>IF($I497="","",IF((VLOOKUP($G497,'12 02 20'!$G:$AJ,24,FALSE))=0,"",(VLOOKUP($G497,'12 02 20'!$G:$AJ,24,FALSE))))</f>
        <v/>
      </c>
      <c r="AE497" s="19" t="str">
        <f>IF($I497="","",IF((VLOOKUP($D497,'Fichier client - BBI IDF'!#REF!,2,FALSE))=0,"",(VLOOKUP($D497,'Fichier client - BBI IDF'!#REF!,2,FALSE))))</f>
        <v/>
      </c>
      <c r="AF497" s="19" t="str">
        <f>IF($I497="","",IF((VLOOKUP($D497,'Fichier client - BBI IDF'!#REF!,3,FALSE))=0,"",(VLOOKUP($D497,'Fichier client - BBI IDF'!#REF!,3,FALSE))))</f>
        <v/>
      </c>
      <c r="AG497" s="19" t="str">
        <f>IF($I497="","",IF((VLOOKUP($D497,'Fichier client - BBI IDF'!#REF!,4,FALSE))=0,"",(VLOOKUP($D497,'Fichier client - BBI IDF'!#REF!,4,FALSE))))</f>
        <v/>
      </c>
      <c r="AH497" s="19" t="str">
        <f>IF($I497="","",IF((VLOOKUP($D497,'Fichier client - BBI IDF'!#REF!,5,FALSE))=0,"",(VLOOKUP($D497,'Fichier client - BBI IDF'!#REF!,5,FALSE))))</f>
        <v/>
      </c>
      <c r="AI497" s="19" t="str">
        <f>IF($I497="","",IF((VLOOKUP($D497,'Fichier client - BBI IDF'!#REF!,6,FALSE))=0,"",(VLOOKUP($D497,'Fichier client - BBI IDF'!#REF!,6,FALSE))))</f>
        <v/>
      </c>
      <c r="AJ497" s="19" t="str">
        <f>IF($I497="","",IF((VLOOKUP($D497,'Fichier client - BBI IDF'!#REF!,7,FALSE))=0,"",(VLOOKUP($D497,'Fichier client - BBI IDF'!#REF!,7,FALSE))))</f>
        <v/>
      </c>
    </row>
    <row r="498" spans="4:38" x14ac:dyDescent="0.25">
      <c r="D498" s="17"/>
      <c r="E498" s="17"/>
      <c r="G498" s="17"/>
      <c r="H498" s="17"/>
      <c r="J498" s="17"/>
      <c r="K498" s="17"/>
      <c r="L498" s="17"/>
      <c r="U498" s="19" t="str">
        <f>IF($I498="","",IF((VLOOKUP($G498,#REF!,15,FALSE))=0,"",(VLOOKUP($G498,#REF!,15,FALSE))))</f>
        <v/>
      </c>
      <c r="X498" s="19" t="str">
        <f t="shared" si="45"/>
        <v/>
      </c>
      <c r="Y498" s="19" t="str">
        <f t="shared" si="46"/>
        <v/>
      </c>
      <c r="Z498" s="19" t="str">
        <f>IF($I498="","",IF((VLOOKUP($G498,'12 02 20'!$G:$AJ,20,FALSE))=0,"",(VLOOKUP($G498,'12 02 20'!$G:$AJ,20,FALSE))))</f>
        <v/>
      </c>
      <c r="AA498" s="19" t="str">
        <f>IF($I498="","",IF((VLOOKUP($G498,'12 02 20'!$G:$AJ,21,FALSE))=0,"",(VLOOKUP($G498,'12 02 20'!$G:$AJ,21,FALSE))))</f>
        <v/>
      </c>
      <c r="AB498" s="19" t="str">
        <f>IF($I498="","",IF((VLOOKUP($G498,'12 02 20'!$G:$AJ,22,FALSE))=0,"",(VLOOKUP($G498,'12 02 20'!$G:$AJ,22,FALSE))))</f>
        <v/>
      </c>
      <c r="AC498" s="19" t="str">
        <f>IF($I498="","",IF((VLOOKUP($G498,'12 02 20'!$G:$AJ,23,FALSE))=0,"",(VLOOKUP($G498,'12 02 20'!$G:$AJ,23,FALSE))))</f>
        <v/>
      </c>
      <c r="AD498" s="19" t="str">
        <f>IF($I498="","",IF((VLOOKUP($G498,'12 02 20'!$G:$AJ,24,FALSE))=0,"",(VLOOKUP($G498,'12 02 20'!$G:$AJ,24,FALSE))))</f>
        <v/>
      </c>
      <c r="AE498" s="19" t="str">
        <f>IF($I498="","",IF((VLOOKUP($D498,'Fichier client - BBI IDF'!#REF!,2,FALSE))=0,"",(VLOOKUP($D498,'Fichier client - BBI IDF'!#REF!,2,FALSE))))</f>
        <v/>
      </c>
      <c r="AF498" s="19" t="str">
        <f>IF($I498="","",IF((VLOOKUP($D498,'Fichier client - BBI IDF'!#REF!,3,FALSE))=0,"",(VLOOKUP($D498,'Fichier client - BBI IDF'!#REF!,3,FALSE))))</f>
        <v/>
      </c>
      <c r="AG498" s="19" t="str">
        <f>IF($I498="","",IF((VLOOKUP($D498,'Fichier client - BBI IDF'!#REF!,4,FALSE))=0,"",(VLOOKUP($D498,'Fichier client - BBI IDF'!#REF!,4,FALSE))))</f>
        <v/>
      </c>
      <c r="AH498" s="19" t="str">
        <f>IF($I498="","",IF((VLOOKUP($D498,'Fichier client - BBI IDF'!#REF!,5,FALSE))=0,"",(VLOOKUP($D498,'Fichier client - BBI IDF'!#REF!,5,FALSE))))</f>
        <v/>
      </c>
      <c r="AI498" s="19" t="str">
        <f>IF($I498="","",IF((VLOOKUP($D498,'Fichier client - BBI IDF'!#REF!,6,FALSE))=0,"",(VLOOKUP($D498,'Fichier client - BBI IDF'!#REF!,6,FALSE))))</f>
        <v/>
      </c>
      <c r="AJ498" s="19" t="str">
        <f>IF($I498="","",IF((VLOOKUP($D498,'Fichier client - BBI IDF'!#REF!,7,FALSE))=0,"",(VLOOKUP($D498,'Fichier client - BBI IDF'!#REF!,7,FALSE))))</f>
        <v/>
      </c>
      <c r="AK498" s="17"/>
      <c r="AL498" s="17"/>
    </row>
    <row r="499" spans="4:38" s="17" customFormat="1" x14ac:dyDescent="0.25">
      <c r="D499" s="19"/>
      <c r="E499" s="19"/>
      <c r="G499" s="7"/>
      <c r="H499" s="9"/>
      <c r="J499" s="19"/>
      <c r="K499" s="19"/>
      <c r="L499" s="19"/>
      <c r="M499" s="19"/>
      <c r="N499" s="19"/>
      <c r="O499" s="16"/>
      <c r="P499" s="19"/>
      <c r="Q499" s="19"/>
      <c r="R499" s="6"/>
      <c r="S499" s="19"/>
      <c r="T499" s="19"/>
      <c r="U499" s="19" t="str">
        <f>IF($I499="","",IF((VLOOKUP($G499,#REF!,15,FALSE))=0,"",(VLOOKUP($G499,#REF!,15,FALSE))))</f>
        <v/>
      </c>
      <c r="V499" s="19"/>
      <c r="W499" s="19"/>
      <c r="X499" s="19" t="str">
        <f t="shared" si="45"/>
        <v/>
      </c>
      <c r="Y499" s="19" t="str">
        <f t="shared" si="46"/>
        <v/>
      </c>
      <c r="Z499" s="19" t="str">
        <f>IF($I499="","",IF((VLOOKUP($G499,'12 02 20'!$G:$AJ,20,FALSE))=0,"",(VLOOKUP($G499,'12 02 20'!$G:$AJ,20,FALSE))))</f>
        <v/>
      </c>
      <c r="AA499" s="19" t="str">
        <f>IF($I499="","",IF((VLOOKUP($G499,'12 02 20'!$G:$AJ,21,FALSE))=0,"",(VLOOKUP($G499,'12 02 20'!$G:$AJ,21,FALSE))))</f>
        <v/>
      </c>
      <c r="AB499" s="19" t="str">
        <f>IF($I499="","",IF((VLOOKUP($G499,'12 02 20'!$G:$AJ,22,FALSE))=0,"",(VLOOKUP($G499,'12 02 20'!$G:$AJ,22,FALSE))))</f>
        <v/>
      </c>
      <c r="AC499" s="19" t="str">
        <f>IF($I499="","",IF((VLOOKUP($G499,'12 02 20'!$G:$AJ,23,FALSE))=0,"",(VLOOKUP($G499,'12 02 20'!$G:$AJ,23,FALSE))))</f>
        <v/>
      </c>
      <c r="AD499" s="19" t="str">
        <f>IF($I499="","",IF((VLOOKUP($G499,'12 02 20'!$G:$AJ,24,FALSE))=0,"",(VLOOKUP($G499,'12 02 20'!$G:$AJ,24,FALSE))))</f>
        <v/>
      </c>
      <c r="AE499" s="19" t="str">
        <f>IF($I499="","",IF((VLOOKUP($D499,'Fichier client - BBI IDF'!#REF!,2,FALSE))=0,"",(VLOOKUP($D499,'Fichier client - BBI IDF'!#REF!,2,FALSE))))</f>
        <v/>
      </c>
      <c r="AF499" s="19" t="str">
        <f>IF($I499="","",IF((VLOOKUP($D499,'Fichier client - BBI IDF'!#REF!,3,FALSE))=0,"",(VLOOKUP($D499,'Fichier client - BBI IDF'!#REF!,3,FALSE))))</f>
        <v/>
      </c>
      <c r="AG499" s="19" t="str">
        <f>IF($I499="","",IF((VLOOKUP($D499,'Fichier client - BBI IDF'!#REF!,4,FALSE))=0,"",(VLOOKUP($D499,'Fichier client - BBI IDF'!#REF!,4,FALSE))))</f>
        <v/>
      </c>
      <c r="AH499" s="19" t="str">
        <f>IF($I499="","",IF((VLOOKUP($D499,'Fichier client - BBI IDF'!#REF!,5,FALSE))=0,"",(VLOOKUP($D499,'Fichier client - BBI IDF'!#REF!,5,FALSE))))</f>
        <v/>
      </c>
      <c r="AI499" s="19" t="str">
        <f>IF($I499="","",IF((VLOOKUP($D499,'Fichier client - BBI IDF'!#REF!,6,FALSE))=0,"",(VLOOKUP($D499,'Fichier client - BBI IDF'!#REF!,6,FALSE))))</f>
        <v/>
      </c>
      <c r="AJ499" s="19" t="str">
        <f>IF($I499="","",IF((VLOOKUP($D499,'Fichier client - BBI IDF'!#REF!,7,FALSE))=0,"",(VLOOKUP($D499,'Fichier client - BBI IDF'!#REF!,7,FALSE))))</f>
        <v/>
      </c>
    </row>
    <row r="500" spans="4:38" s="17" customFormat="1" x14ac:dyDescent="0.25">
      <c r="D500" s="19"/>
      <c r="E500" s="19"/>
      <c r="G500" s="7"/>
      <c r="H500" s="9"/>
      <c r="J500" s="19"/>
      <c r="K500" s="19"/>
      <c r="L500" s="19"/>
      <c r="M500" s="19"/>
      <c r="N500" s="19"/>
      <c r="O500" s="16"/>
      <c r="P500" s="19"/>
      <c r="Q500" s="19"/>
      <c r="R500" s="6"/>
      <c r="S500" s="19"/>
      <c r="T500" s="19"/>
      <c r="U500" s="19" t="str">
        <f>IF($I500="","",IF((VLOOKUP($G500,#REF!,15,FALSE))=0,"",(VLOOKUP($G500,#REF!,15,FALSE))))</f>
        <v/>
      </c>
      <c r="V500" s="19"/>
      <c r="W500" s="19"/>
      <c r="X500" s="19" t="str">
        <f t="shared" si="45"/>
        <v/>
      </c>
      <c r="Y500" s="19" t="str">
        <f t="shared" si="46"/>
        <v/>
      </c>
      <c r="Z500" s="19" t="str">
        <f>IF($I500="","",IF((VLOOKUP($G500,'12 02 20'!$G:$AJ,20,FALSE))=0,"",(VLOOKUP($G500,'12 02 20'!$G:$AJ,20,FALSE))))</f>
        <v/>
      </c>
      <c r="AA500" s="19" t="str">
        <f>IF($I500="","",IF((VLOOKUP($G500,'12 02 20'!$G:$AJ,21,FALSE))=0,"",(VLOOKUP($G500,'12 02 20'!$G:$AJ,21,FALSE))))</f>
        <v/>
      </c>
      <c r="AB500" s="19" t="str">
        <f>IF($I500="","",IF((VLOOKUP($G500,'12 02 20'!$G:$AJ,22,FALSE))=0,"",(VLOOKUP($G500,'12 02 20'!$G:$AJ,22,FALSE))))</f>
        <v/>
      </c>
      <c r="AC500" s="19" t="str">
        <f>IF($I500="","",IF((VLOOKUP($G500,'12 02 20'!$G:$AJ,23,FALSE))=0,"",(VLOOKUP($G500,'12 02 20'!$G:$AJ,23,FALSE))))</f>
        <v/>
      </c>
      <c r="AD500" s="19" t="str">
        <f>IF($I500="","",IF((VLOOKUP($G500,'12 02 20'!$G:$AJ,24,FALSE))=0,"",(VLOOKUP($G500,'12 02 20'!$G:$AJ,24,FALSE))))</f>
        <v/>
      </c>
      <c r="AE500" s="19" t="str">
        <f>IF($I500="","",IF((VLOOKUP($D500,'Fichier client - BBI IDF'!#REF!,2,FALSE))=0,"",(VLOOKUP($D500,'Fichier client - BBI IDF'!#REF!,2,FALSE))))</f>
        <v/>
      </c>
      <c r="AF500" s="19" t="str">
        <f>IF($I500="","",IF((VLOOKUP($D500,'Fichier client - BBI IDF'!#REF!,3,FALSE))=0,"",(VLOOKUP($D500,'Fichier client - BBI IDF'!#REF!,3,FALSE))))</f>
        <v/>
      </c>
      <c r="AG500" s="19" t="str">
        <f>IF($I500="","",IF((VLOOKUP($D500,'Fichier client - BBI IDF'!#REF!,4,FALSE))=0,"",(VLOOKUP($D500,'Fichier client - BBI IDF'!#REF!,4,FALSE))))</f>
        <v/>
      </c>
      <c r="AH500" s="19" t="str">
        <f>IF($I500="","",IF((VLOOKUP($D500,'Fichier client - BBI IDF'!#REF!,5,FALSE))=0,"",(VLOOKUP($D500,'Fichier client - BBI IDF'!#REF!,5,FALSE))))</f>
        <v/>
      </c>
      <c r="AI500" s="19" t="str">
        <f>IF($I500="","",IF((VLOOKUP($D500,'Fichier client - BBI IDF'!#REF!,6,FALSE))=0,"",(VLOOKUP($D500,'Fichier client - BBI IDF'!#REF!,6,FALSE))))</f>
        <v/>
      </c>
      <c r="AJ500" s="19" t="str">
        <f>IF($I500="","",IF((VLOOKUP($D500,'Fichier client - BBI IDF'!#REF!,7,FALSE))=0,"",(VLOOKUP($D500,'Fichier client - BBI IDF'!#REF!,7,FALSE))))</f>
        <v/>
      </c>
    </row>
    <row r="501" spans="4:38" s="17" customFormat="1" x14ac:dyDescent="0.25">
      <c r="D501" s="19"/>
      <c r="E501" s="19"/>
      <c r="G501" s="7"/>
      <c r="H501" s="9"/>
      <c r="J501" s="19"/>
      <c r="K501" s="19"/>
      <c r="L501" s="19"/>
      <c r="M501" s="19"/>
      <c r="N501" s="19"/>
      <c r="O501" s="16"/>
      <c r="P501" s="19"/>
      <c r="Q501" s="19"/>
      <c r="R501" s="6"/>
      <c r="S501" s="19"/>
      <c r="T501" s="19"/>
      <c r="U501" s="19" t="str">
        <f>IF($I501="","",IF((VLOOKUP($G501,#REF!,15,FALSE))=0,"",(VLOOKUP($G501,#REF!,15,FALSE))))</f>
        <v/>
      </c>
      <c r="V501" s="19"/>
      <c r="W501" s="19"/>
      <c r="X501" s="19" t="str">
        <f t="shared" si="45"/>
        <v/>
      </c>
      <c r="Y501" s="19" t="str">
        <f t="shared" si="46"/>
        <v/>
      </c>
      <c r="Z501" s="19" t="str">
        <f>IF($I501="","",IF((VLOOKUP($G501,'12 02 20'!$G:$AJ,20,FALSE))=0,"",(VLOOKUP($G501,'12 02 20'!$G:$AJ,20,FALSE))))</f>
        <v/>
      </c>
      <c r="AA501" s="19" t="str">
        <f>IF($I501="","",IF((VLOOKUP($G501,'12 02 20'!$G:$AJ,21,FALSE))=0,"",(VLOOKUP($G501,'12 02 20'!$G:$AJ,21,FALSE))))</f>
        <v/>
      </c>
      <c r="AB501" s="19" t="str">
        <f>IF($I501="","",IF((VLOOKUP($G501,'12 02 20'!$G:$AJ,22,FALSE))=0,"",(VLOOKUP($G501,'12 02 20'!$G:$AJ,22,FALSE))))</f>
        <v/>
      </c>
      <c r="AC501" s="19" t="str">
        <f>IF($I501="","",IF((VLOOKUP($G501,'12 02 20'!$G:$AJ,23,FALSE))=0,"",(VLOOKUP($G501,'12 02 20'!$G:$AJ,23,FALSE))))</f>
        <v/>
      </c>
      <c r="AD501" s="19" t="str">
        <f>IF($I501="","",IF((VLOOKUP($G501,'12 02 20'!$G:$AJ,24,FALSE))=0,"",(VLOOKUP($G501,'12 02 20'!$G:$AJ,24,FALSE))))</f>
        <v/>
      </c>
      <c r="AE501" s="19" t="str">
        <f>IF($I501="","",IF((VLOOKUP($D501,'Fichier client - BBI IDF'!#REF!,2,FALSE))=0,"",(VLOOKUP($D501,'Fichier client - BBI IDF'!#REF!,2,FALSE))))</f>
        <v/>
      </c>
      <c r="AF501" s="19" t="str">
        <f>IF($I501="","",IF((VLOOKUP($D501,'Fichier client - BBI IDF'!#REF!,3,FALSE))=0,"",(VLOOKUP($D501,'Fichier client - BBI IDF'!#REF!,3,FALSE))))</f>
        <v/>
      </c>
      <c r="AG501" s="19" t="str">
        <f>IF($I501="","",IF((VLOOKUP($D501,'Fichier client - BBI IDF'!#REF!,4,FALSE))=0,"",(VLOOKUP($D501,'Fichier client - BBI IDF'!#REF!,4,FALSE))))</f>
        <v/>
      </c>
      <c r="AH501" s="19" t="str">
        <f>IF($I501="","",IF((VLOOKUP($D501,'Fichier client - BBI IDF'!#REF!,5,FALSE))=0,"",(VLOOKUP($D501,'Fichier client - BBI IDF'!#REF!,5,FALSE))))</f>
        <v/>
      </c>
      <c r="AI501" s="19" t="str">
        <f>IF($I501="","",IF((VLOOKUP($D501,'Fichier client - BBI IDF'!#REF!,6,FALSE))=0,"",(VLOOKUP($D501,'Fichier client - BBI IDF'!#REF!,6,FALSE))))</f>
        <v/>
      </c>
      <c r="AJ501" s="19" t="str">
        <f>IF($I501="","",IF((VLOOKUP($D501,'Fichier client - BBI IDF'!#REF!,7,FALSE))=0,"",(VLOOKUP($D501,'Fichier client - BBI IDF'!#REF!,7,FALSE))))</f>
        <v/>
      </c>
    </row>
    <row r="502" spans="4:38" s="17" customFormat="1" x14ac:dyDescent="0.25">
      <c r="D502" s="19"/>
      <c r="E502" s="19"/>
      <c r="G502" s="7"/>
      <c r="H502" s="9"/>
      <c r="J502" s="19"/>
      <c r="K502" s="19"/>
      <c r="L502" s="19"/>
      <c r="M502" s="19"/>
      <c r="N502" s="19"/>
      <c r="O502" s="16"/>
      <c r="P502" s="19"/>
      <c r="Q502" s="19"/>
      <c r="R502" s="6"/>
      <c r="S502" s="19"/>
      <c r="T502" s="19"/>
      <c r="U502" s="19" t="str">
        <f>IF($I502="","",IF((VLOOKUP($G502,#REF!,15,FALSE))=0,"",(VLOOKUP($G502,#REF!,15,FALSE))))</f>
        <v/>
      </c>
      <c r="V502" s="19"/>
      <c r="W502" s="19"/>
      <c r="X502" s="19" t="str">
        <f t="shared" si="45"/>
        <v/>
      </c>
      <c r="Y502" s="19" t="str">
        <f t="shared" si="46"/>
        <v/>
      </c>
      <c r="Z502" s="19" t="str">
        <f>IF($I502="","",IF((VLOOKUP($G502,'12 02 20'!$G:$AJ,20,FALSE))=0,"",(VLOOKUP($G502,'12 02 20'!$G:$AJ,20,FALSE))))</f>
        <v/>
      </c>
      <c r="AA502" s="19" t="str">
        <f>IF($I502="","",IF((VLOOKUP($G502,'12 02 20'!$G:$AJ,21,FALSE))=0,"",(VLOOKUP($G502,'12 02 20'!$G:$AJ,21,FALSE))))</f>
        <v/>
      </c>
      <c r="AB502" s="19" t="str">
        <f>IF($I502="","",IF((VLOOKUP($G502,'12 02 20'!$G:$AJ,22,FALSE))=0,"",(VLOOKUP($G502,'12 02 20'!$G:$AJ,22,FALSE))))</f>
        <v/>
      </c>
      <c r="AC502" s="19" t="str">
        <f>IF($I502="","",IF((VLOOKUP($G502,'12 02 20'!$G:$AJ,23,FALSE))=0,"",(VLOOKUP($G502,'12 02 20'!$G:$AJ,23,FALSE))))</f>
        <v/>
      </c>
      <c r="AD502" s="19" t="str">
        <f>IF($I502="","",IF((VLOOKUP($G502,'12 02 20'!$G:$AJ,24,FALSE))=0,"",(VLOOKUP($G502,'12 02 20'!$G:$AJ,24,FALSE))))</f>
        <v/>
      </c>
      <c r="AE502" s="19" t="str">
        <f>IF($I502="","",IF((VLOOKUP($D502,'Fichier client - BBI IDF'!#REF!,2,FALSE))=0,"",(VLOOKUP($D502,'Fichier client - BBI IDF'!#REF!,2,FALSE))))</f>
        <v/>
      </c>
      <c r="AF502" s="19" t="str">
        <f>IF($I502="","",IF((VLOOKUP($D502,'Fichier client - BBI IDF'!#REF!,3,FALSE))=0,"",(VLOOKUP($D502,'Fichier client - BBI IDF'!#REF!,3,FALSE))))</f>
        <v/>
      </c>
      <c r="AG502" s="19" t="str">
        <f>IF($I502="","",IF((VLOOKUP($D502,'Fichier client - BBI IDF'!#REF!,4,FALSE))=0,"",(VLOOKUP($D502,'Fichier client - BBI IDF'!#REF!,4,FALSE))))</f>
        <v/>
      </c>
      <c r="AH502" s="19" t="str">
        <f>IF($I502="","",IF((VLOOKUP($D502,'Fichier client - BBI IDF'!#REF!,5,FALSE))=0,"",(VLOOKUP($D502,'Fichier client - BBI IDF'!#REF!,5,FALSE))))</f>
        <v/>
      </c>
      <c r="AI502" s="19" t="str">
        <f>IF($I502="","",IF((VLOOKUP($D502,'Fichier client - BBI IDF'!#REF!,6,FALSE))=0,"",(VLOOKUP($D502,'Fichier client - BBI IDF'!#REF!,6,FALSE))))</f>
        <v/>
      </c>
      <c r="AJ502" s="19" t="str">
        <f>IF($I502="","",IF((VLOOKUP($D502,'Fichier client - BBI IDF'!#REF!,7,FALSE))=0,"",(VLOOKUP($D502,'Fichier client - BBI IDF'!#REF!,7,FALSE))))</f>
        <v/>
      </c>
    </row>
    <row r="503" spans="4:38" s="17" customFormat="1" x14ac:dyDescent="0.25">
      <c r="D503" s="19"/>
      <c r="E503" s="19"/>
      <c r="G503" s="7"/>
      <c r="H503" s="9"/>
      <c r="J503" s="19"/>
      <c r="K503" s="19"/>
      <c r="L503" s="19"/>
      <c r="M503" s="19"/>
      <c r="N503" s="19"/>
      <c r="O503" s="16"/>
      <c r="P503" s="19"/>
      <c r="Q503" s="19"/>
      <c r="R503" s="6"/>
      <c r="S503" s="19"/>
      <c r="T503" s="19"/>
      <c r="U503" s="19" t="str">
        <f>IF($I503="","",IF((VLOOKUP($G503,#REF!,15,FALSE))=0,"",(VLOOKUP($G503,#REF!,15,FALSE))))</f>
        <v/>
      </c>
      <c r="V503" s="19"/>
      <c r="W503" s="19"/>
      <c r="X503" s="19" t="str">
        <f t="shared" si="45"/>
        <v/>
      </c>
      <c r="Y503" s="19" t="str">
        <f t="shared" si="46"/>
        <v/>
      </c>
      <c r="Z503" s="19" t="str">
        <f>IF($I503="","",IF((VLOOKUP($G503,'12 02 20'!$G:$AJ,20,FALSE))=0,"",(VLOOKUP($G503,'12 02 20'!$G:$AJ,20,FALSE))))</f>
        <v/>
      </c>
      <c r="AA503" s="19" t="str">
        <f>IF($I503="","",IF((VLOOKUP($G503,'12 02 20'!$G:$AJ,21,FALSE))=0,"",(VLOOKUP($G503,'12 02 20'!$G:$AJ,21,FALSE))))</f>
        <v/>
      </c>
      <c r="AB503" s="19" t="str">
        <f>IF($I503="","",IF((VLOOKUP($G503,'12 02 20'!$G:$AJ,22,FALSE))=0,"",(VLOOKUP($G503,'12 02 20'!$G:$AJ,22,FALSE))))</f>
        <v/>
      </c>
      <c r="AC503" s="19" t="str">
        <f>IF($I503="","",IF((VLOOKUP($G503,'12 02 20'!$G:$AJ,23,FALSE))=0,"",(VLOOKUP($G503,'12 02 20'!$G:$AJ,23,FALSE))))</f>
        <v/>
      </c>
      <c r="AD503" s="19" t="str">
        <f>IF($I503="","",IF((VLOOKUP($G503,'12 02 20'!$G:$AJ,24,FALSE))=0,"",(VLOOKUP($G503,'12 02 20'!$G:$AJ,24,FALSE))))</f>
        <v/>
      </c>
      <c r="AE503" s="19" t="str">
        <f>IF($I503="","",IF((VLOOKUP($D503,'Fichier client - BBI IDF'!#REF!,2,FALSE))=0,"",(VLOOKUP($D503,'Fichier client - BBI IDF'!#REF!,2,FALSE))))</f>
        <v/>
      </c>
      <c r="AF503" s="19" t="str">
        <f>IF($I503="","",IF((VLOOKUP($D503,'Fichier client - BBI IDF'!#REF!,3,FALSE))=0,"",(VLOOKUP($D503,'Fichier client - BBI IDF'!#REF!,3,FALSE))))</f>
        <v/>
      </c>
      <c r="AG503" s="19" t="str">
        <f>IF($I503="","",IF((VLOOKUP($D503,'Fichier client - BBI IDF'!#REF!,4,FALSE))=0,"",(VLOOKUP($D503,'Fichier client - BBI IDF'!#REF!,4,FALSE))))</f>
        <v/>
      </c>
      <c r="AH503" s="19" t="str">
        <f>IF($I503="","",IF((VLOOKUP($D503,'Fichier client - BBI IDF'!#REF!,5,FALSE))=0,"",(VLOOKUP($D503,'Fichier client - BBI IDF'!#REF!,5,FALSE))))</f>
        <v/>
      </c>
      <c r="AI503" s="19" t="str">
        <f>IF($I503="","",IF((VLOOKUP($D503,'Fichier client - BBI IDF'!#REF!,6,FALSE))=0,"",(VLOOKUP($D503,'Fichier client - BBI IDF'!#REF!,6,FALSE))))</f>
        <v/>
      </c>
      <c r="AJ503" s="19" t="str">
        <f>IF($I503="","",IF((VLOOKUP($D503,'Fichier client - BBI IDF'!#REF!,7,FALSE))=0,"",(VLOOKUP($D503,'Fichier client - BBI IDF'!#REF!,7,FALSE))))</f>
        <v/>
      </c>
    </row>
    <row r="504" spans="4:38" x14ac:dyDescent="0.25">
      <c r="U504" s="19" t="str">
        <f>IF($I504="","",IF((VLOOKUP($G504,#REF!,15,FALSE))=0,"",(VLOOKUP($G504,#REF!,15,FALSE))))</f>
        <v/>
      </c>
      <c r="X504" s="19" t="str">
        <f t="shared" si="45"/>
        <v/>
      </c>
      <c r="Y504" s="19" t="str">
        <f t="shared" si="46"/>
        <v/>
      </c>
      <c r="Z504" s="19" t="str">
        <f>IF($I504="","",IF((VLOOKUP($G504,'12 02 20'!$G:$AJ,20,FALSE))=0,"",(VLOOKUP($G504,'12 02 20'!$G:$AJ,20,FALSE))))</f>
        <v/>
      </c>
      <c r="AA504" s="19" t="str">
        <f>IF($I504="","",IF((VLOOKUP($G504,'12 02 20'!$G:$AJ,21,FALSE))=0,"",(VLOOKUP($G504,'12 02 20'!$G:$AJ,21,FALSE))))</f>
        <v/>
      </c>
      <c r="AB504" s="19" t="str">
        <f>IF($I504="","",IF((VLOOKUP($G504,'12 02 20'!$G:$AJ,22,FALSE))=0,"",(VLOOKUP($G504,'12 02 20'!$G:$AJ,22,FALSE))))</f>
        <v/>
      </c>
      <c r="AC504" s="19" t="str">
        <f>IF($I504="","",IF((VLOOKUP($G504,'12 02 20'!$G:$AJ,23,FALSE))=0,"",(VLOOKUP($G504,'12 02 20'!$G:$AJ,23,FALSE))))</f>
        <v/>
      </c>
      <c r="AD504" s="19" t="str">
        <f>IF($I504="","",IF((VLOOKUP($G504,'12 02 20'!$G:$AJ,24,FALSE))=0,"",(VLOOKUP($G504,'12 02 20'!$G:$AJ,24,FALSE))))</f>
        <v/>
      </c>
      <c r="AE504" s="19" t="str">
        <f>IF($I504="","",IF((VLOOKUP($D504,'Fichier client - BBI IDF'!#REF!,2,FALSE))=0,"",(VLOOKUP($D504,'Fichier client - BBI IDF'!#REF!,2,FALSE))))</f>
        <v/>
      </c>
      <c r="AF504" s="19" t="str">
        <f>IF($I504="","",IF((VLOOKUP($D504,'Fichier client - BBI IDF'!#REF!,3,FALSE))=0,"",(VLOOKUP($D504,'Fichier client - BBI IDF'!#REF!,3,FALSE))))</f>
        <v/>
      </c>
      <c r="AG504" s="19" t="str">
        <f>IF($I504="","",IF((VLOOKUP($D504,'Fichier client - BBI IDF'!#REF!,4,FALSE))=0,"",(VLOOKUP($D504,'Fichier client - BBI IDF'!#REF!,4,FALSE))))</f>
        <v/>
      </c>
      <c r="AH504" s="19" t="str">
        <f>IF($I504="","",IF((VLOOKUP($D504,'Fichier client - BBI IDF'!#REF!,5,FALSE))=0,"",(VLOOKUP($D504,'Fichier client - BBI IDF'!#REF!,5,FALSE))))</f>
        <v/>
      </c>
      <c r="AI504" s="19" t="str">
        <f>IF($I504="","",IF((VLOOKUP($D504,'Fichier client - BBI IDF'!#REF!,6,FALSE))=0,"",(VLOOKUP($D504,'Fichier client - BBI IDF'!#REF!,6,FALSE))))</f>
        <v/>
      </c>
      <c r="AJ504" s="19" t="str">
        <f>IF($I504="","",IF((VLOOKUP($D504,'Fichier client - BBI IDF'!#REF!,7,FALSE))=0,"",(VLOOKUP($D504,'Fichier client - BBI IDF'!#REF!,7,FALSE))))</f>
        <v/>
      </c>
    </row>
    <row r="505" spans="4:38" x14ac:dyDescent="0.25">
      <c r="U505" s="19" t="str">
        <f>IF($I505="","",IF((VLOOKUP($G505,#REF!,15,FALSE))=0,"",(VLOOKUP($G505,#REF!,15,FALSE))))</f>
        <v/>
      </c>
      <c r="X505" s="19" t="str">
        <f t="shared" si="45"/>
        <v/>
      </c>
      <c r="Y505" s="19" t="str">
        <f t="shared" si="46"/>
        <v/>
      </c>
      <c r="Z505" s="19" t="str">
        <f>IF($I505="","",IF((VLOOKUP($G505,'12 02 20'!$G:$AJ,20,FALSE))=0,"",(VLOOKUP($G505,'12 02 20'!$G:$AJ,20,FALSE))))</f>
        <v/>
      </c>
      <c r="AA505" s="19" t="str">
        <f>IF($I505="","",IF((VLOOKUP($G505,'12 02 20'!$G:$AJ,21,FALSE))=0,"",(VLOOKUP($G505,'12 02 20'!$G:$AJ,21,FALSE))))</f>
        <v/>
      </c>
      <c r="AB505" s="19" t="str">
        <f>IF($I505="","",IF((VLOOKUP($G505,'12 02 20'!$G:$AJ,22,FALSE))=0,"",(VLOOKUP($G505,'12 02 20'!$G:$AJ,22,FALSE))))</f>
        <v/>
      </c>
      <c r="AC505" s="19" t="str">
        <f>IF($I505="","",IF((VLOOKUP($G505,'12 02 20'!$G:$AJ,23,FALSE))=0,"",(VLOOKUP($G505,'12 02 20'!$G:$AJ,23,FALSE))))</f>
        <v/>
      </c>
      <c r="AD505" s="19" t="str">
        <f>IF($I505="","",IF((VLOOKUP($G505,'12 02 20'!$G:$AJ,24,FALSE))=0,"",(VLOOKUP($G505,'12 02 20'!$G:$AJ,24,FALSE))))</f>
        <v/>
      </c>
      <c r="AE505" s="19" t="str">
        <f>IF($I505="","",IF((VLOOKUP($D505,'Fichier client - BBI IDF'!#REF!,2,FALSE))=0,"",(VLOOKUP($D505,'Fichier client - BBI IDF'!#REF!,2,FALSE))))</f>
        <v/>
      </c>
      <c r="AF505" s="19" t="str">
        <f>IF($I505="","",IF((VLOOKUP($D505,'Fichier client - BBI IDF'!#REF!,3,FALSE))=0,"",(VLOOKUP($D505,'Fichier client - BBI IDF'!#REF!,3,FALSE))))</f>
        <v/>
      </c>
      <c r="AG505" s="19" t="str">
        <f>IF($I505="","",IF((VLOOKUP($D505,'Fichier client - BBI IDF'!#REF!,4,FALSE))=0,"",(VLOOKUP($D505,'Fichier client - BBI IDF'!#REF!,4,FALSE))))</f>
        <v/>
      </c>
      <c r="AH505" s="19" t="str">
        <f>IF($I505="","",IF((VLOOKUP($D505,'Fichier client - BBI IDF'!#REF!,5,FALSE))=0,"",(VLOOKUP($D505,'Fichier client - BBI IDF'!#REF!,5,FALSE))))</f>
        <v/>
      </c>
      <c r="AI505" s="19" t="str">
        <f>IF($I505="","",IF((VLOOKUP($D505,'Fichier client - BBI IDF'!#REF!,6,FALSE))=0,"",(VLOOKUP($D505,'Fichier client - BBI IDF'!#REF!,6,FALSE))))</f>
        <v/>
      </c>
      <c r="AJ505" s="19" t="str">
        <f>IF($I505="","",IF((VLOOKUP($D505,'Fichier client - BBI IDF'!#REF!,7,FALSE))=0,"",(VLOOKUP($D505,'Fichier client - BBI IDF'!#REF!,7,FALSE))))</f>
        <v/>
      </c>
    </row>
    <row r="506" spans="4:38" x14ac:dyDescent="0.25">
      <c r="U506" s="19" t="str">
        <f>IF($I506="","",IF((VLOOKUP($G506,#REF!,15,FALSE))=0,"",(VLOOKUP($G506,#REF!,15,FALSE))))</f>
        <v/>
      </c>
      <c r="X506" s="19" t="str">
        <f t="shared" si="45"/>
        <v/>
      </c>
      <c r="Y506" s="19" t="str">
        <f t="shared" si="46"/>
        <v/>
      </c>
      <c r="Z506" s="19" t="str">
        <f>IF($I506="","",IF((VLOOKUP($G506,'12 02 20'!$G:$AJ,20,FALSE))=0,"",(VLOOKUP($G506,'12 02 20'!$G:$AJ,20,FALSE))))</f>
        <v/>
      </c>
      <c r="AA506" s="19" t="str">
        <f>IF($I506="","",IF((VLOOKUP($G506,'12 02 20'!$G:$AJ,21,FALSE))=0,"",(VLOOKUP($G506,'12 02 20'!$G:$AJ,21,FALSE))))</f>
        <v/>
      </c>
      <c r="AB506" s="19" t="str">
        <f>IF($I506="","",IF((VLOOKUP($G506,'12 02 20'!$G:$AJ,22,FALSE))=0,"",(VLOOKUP($G506,'12 02 20'!$G:$AJ,22,FALSE))))</f>
        <v/>
      </c>
      <c r="AC506" s="19" t="str">
        <f>IF($I506="","",IF((VLOOKUP($G506,'12 02 20'!$G:$AJ,23,FALSE))=0,"",(VLOOKUP($G506,'12 02 20'!$G:$AJ,23,FALSE))))</f>
        <v/>
      </c>
      <c r="AD506" s="19" t="str">
        <f>IF($I506="","",IF((VLOOKUP($G506,'12 02 20'!$G:$AJ,24,FALSE))=0,"",(VLOOKUP($G506,'12 02 20'!$G:$AJ,24,FALSE))))</f>
        <v/>
      </c>
      <c r="AE506" s="19" t="str">
        <f>IF($I506="","",IF((VLOOKUP($D506,'Fichier client - BBI IDF'!#REF!,2,FALSE))=0,"",(VLOOKUP($D506,'Fichier client - BBI IDF'!#REF!,2,FALSE))))</f>
        <v/>
      </c>
      <c r="AF506" s="19" t="str">
        <f>IF($I506="","",IF((VLOOKUP($D506,'Fichier client - BBI IDF'!#REF!,3,FALSE))=0,"",(VLOOKUP($D506,'Fichier client - BBI IDF'!#REF!,3,FALSE))))</f>
        <v/>
      </c>
      <c r="AG506" s="19" t="str">
        <f>IF($I506="","",IF((VLOOKUP($D506,'Fichier client - BBI IDF'!#REF!,4,FALSE))=0,"",(VLOOKUP($D506,'Fichier client - BBI IDF'!#REF!,4,FALSE))))</f>
        <v/>
      </c>
      <c r="AH506" s="19" t="str">
        <f>IF($I506="","",IF((VLOOKUP($D506,'Fichier client - BBI IDF'!#REF!,5,FALSE))=0,"",(VLOOKUP($D506,'Fichier client - BBI IDF'!#REF!,5,FALSE))))</f>
        <v/>
      </c>
      <c r="AI506" s="19" t="str">
        <f>IF($I506="","",IF((VLOOKUP($D506,'Fichier client - BBI IDF'!#REF!,6,FALSE))=0,"",(VLOOKUP($D506,'Fichier client - BBI IDF'!#REF!,6,FALSE))))</f>
        <v/>
      </c>
      <c r="AJ506" s="19" t="str">
        <f>IF($I506="","",IF((VLOOKUP($D506,'Fichier client - BBI IDF'!#REF!,7,FALSE))=0,"",(VLOOKUP($D506,'Fichier client - BBI IDF'!#REF!,7,FALSE))))</f>
        <v/>
      </c>
    </row>
    <row r="507" spans="4:38" x14ac:dyDescent="0.25">
      <c r="U507" s="19" t="str">
        <f>IF($I507="","",IF((VLOOKUP($G507,#REF!,15,FALSE))=0,"",(VLOOKUP($G507,#REF!,15,FALSE))))</f>
        <v/>
      </c>
      <c r="X507" s="19" t="str">
        <f t="shared" si="45"/>
        <v/>
      </c>
      <c r="Y507" s="19" t="str">
        <f t="shared" si="46"/>
        <v/>
      </c>
      <c r="Z507" s="19" t="str">
        <f>IF($I507="","",IF((VLOOKUP($G507,'12 02 20'!$G:$AJ,20,FALSE))=0,"",(VLOOKUP($G507,'12 02 20'!$G:$AJ,20,FALSE))))</f>
        <v/>
      </c>
      <c r="AA507" s="19" t="str">
        <f>IF($I507="","",IF((VLOOKUP($G507,'12 02 20'!$G:$AJ,21,FALSE))=0,"",(VLOOKUP($G507,'12 02 20'!$G:$AJ,21,FALSE))))</f>
        <v/>
      </c>
      <c r="AB507" s="19" t="str">
        <f>IF($I507="","",IF((VLOOKUP($G507,'12 02 20'!$G:$AJ,22,FALSE))=0,"",(VLOOKUP($G507,'12 02 20'!$G:$AJ,22,FALSE))))</f>
        <v/>
      </c>
      <c r="AC507" s="19" t="str">
        <f>IF($I507="","",IF((VLOOKUP($G507,'12 02 20'!$G:$AJ,23,FALSE))=0,"",(VLOOKUP($G507,'12 02 20'!$G:$AJ,23,FALSE))))</f>
        <v/>
      </c>
      <c r="AD507" s="19" t="str">
        <f>IF($I507="","",IF((VLOOKUP($G507,'12 02 20'!$G:$AJ,24,FALSE))=0,"",(VLOOKUP($G507,'12 02 20'!$G:$AJ,24,FALSE))))</f>
        <v/>
      </c>
      <c r="AE507" s="19" t="str">
        <f>IF($I507="","",IF((VLOOKUP($D507,'Fichier client - BBI IDF'!#REF!,2,FALSE))=0,"",(VLOOKUP($D507,'Fichier client - BBI IDF'!#REF!,2,FALSE))))</f>
        <v/>
      </c>
      <c r="AF507" s="19" t="str">
        <f>IF($I507="","",IF((VLOOKUP($D507,'Fichier client - BBI IDF'!#REF!,3,FALSE))=0,"",(VLOOKUP($D507,'Fichier client - BBI IDF'!#REF!,3,FALSE))))</f>
        <v/>
      </c>
      <c r="AG507" s="19" t="str">
        <f>IF($I507="","",IF((VLOOKUP($D507,'Fichier client - BBI IDF'!#REF!,4,FALSE))=0,"",(VLOOKUP($D507,'Fichier client - BBI IDF'!#REF!,4,FALSE))))</f>
        <v/>
      </c>
      <c r="AH507" s="19" t="str">
        <f>IF($I507="","",IF((VLOOKUP($D507,'Fichier client - BBI IDF'!#REF!,5,FALSE))=0,"",(VLOOKUP($D507,'Fichier client - BBI IDF'!#REF!,5,FALSE))))</f>
        <v/>
      </c>
      <c r="AI507" s="19" t="str">
        <f>IF($I507="","",IF((VLOOKUP($D507,'Fichier client - BBI IDF'!#REF!,6,FALSE))=0,"",(VLOOKUP($D507,'Fichier client - BBI IDF'!#REF!,6,FALSE))))</f>
        <v/>
      </c>
      <c r="AJ507" s="19" t="str">
        <f>IF($I507="","",IF((VLOOKUP($D507,'Fichier client - BBI IDF'!#REF!,7,FALSE))=0,"",(VLOOKUP($D507,'Fichier client - BBI IDF'!#REF!,7,FALSE))))</f>
        <v/>
      </c>
    </row>
    <row r="508" spans="4:38" x14ac:dyDescent="0.25">
      <c r="U508" s="19" t="str">
        <f>IF($I508="","",IF((VLOOKUP($G508,#REF!,15,FALSE))=0,"",(VLOOKUP($G508,#REF!,15,FALSE))))</f>
        <v/>
      </c>
      <c r="X508" s="19" t="str">
        <f t="shared" si="45"/>
        <v/>
      </c>
      <c r="Y508" s="19" t="str">
        <f t="shared" si="46"/>
        <v/>
      </c>
      <c r="Z508" s="19" t="str">
        <f>IF($I508="","",IF((VLOOKUP($G508,'12 02 20'!$G:$AJ,20,FALSE))=0,"",(VLOOKUP($G508,'12 02 20'!$G:$AJ,20,FALSE))))</f>
        <v/>
      </c>
      <c r="AA508" s="19" t="str">
        <f>IF($I508="","",IF((VLOOKUP($G508,'12 02 20'!$G:$AJ,21,FALSE))=0,"",(VLOOKUP($G508,'12 02 20'!$G:$AJ,21,FALSE))))</f>
        <v/>
      </c>
      <c r="AB508" s="19" t="str">
        <f>IF($I508="","",IF((VLOOKUP($G508,'12 02 20'!$G:$AJ,22,FALSE))=0,"",(VLOOKUP($G508,'12 02 20'!$G:$AJ,22,FALSE))))</f>
        <v/>
      </c>
      <c r="AC508" s="19" t="str">
        <f>IF($I508="","",IF((VLOOKUP($G508,'12 02 20'!$G:$AJ,23,FALSE))=0,"",(VLOOKUP($G508,'12 02 20'!$G:$AJ,23,FALSE))))</f>
        <v/>
      </c>
      <c r="AD508" s="19" t="str">
        <f>IF($I508="","",IF((VLOOKUP($G508,'12 02 20'!$G:$AJ,24,FALSE))=0,"",(VLOOKUP($G508,'12 02 20'!$G:$AJ,24,FALSE))))</f>
        <v/>
      </c>
      <c r="AE508" s="19" t="str">
        <f>IF($I508="","",IF((VLOOKUP($D508,'Fichier client - BBI IDF'!#REF!,2,FALSE))=0,"",(VLOOKUP($D508,'Fichier client - BBI IDF'!#REF!,2,FALSE))))</f>
        <v/>
      </c>
      <c r="AF508" s="19" t="str">
        <f>IF($I508="","",IF((VLOOKUP($D508,'Fichier client - BBI IDF'!#REF!,3,FALSE))=0,"",(VLOOKUP($D508,'Fichier client - BBI IDF'!#REF!,3,FALSE))))</f>
        <v/>
      </c>
      <c r="AG508" s="19" t="str">
        <f>IF($I508="","",IF((VLOOKUP($D508,'Fichier client - BBI IDF'!#REF!,4,FALSE))=0,"",(VLOOKUP($D508,'Fichier client - BBI IDF'!#REF!,4,FALSE))))</f>
        <v/>
      </c>
      <c r="AH508" s="19" t="str">
        <f>IF($I508="","",IF((VLOOKUP($D508,'Fichier client - BBI IDF'!#REF!,5,FALSE))=0,"",(VLOOKUP($D508,'Fichier client - BBI IDF'!#REF!,5,FALSE))))</f>
        <v/>
      </c>
      <c r="AI508" s="19" t="str">
        <f>IF($I508="","",IF((VLOOKUP($D508,'Fichier client - BBI IDF'!#REF!,6,FALSE))=0,"",(VLOOKUP($D508,'Fichier client - BBI IDF'!#REF!,6,FALSE))))</f>
        <v/>
      </c>
      <c r="AJ508" s="19" t="str">
        <f>IF($I508="","",IF((VLOOKUP($D508,'Fichier client - BBI IDF'!#REF!,7,FALSE))=0,"",(VLOOKUP($D508,'Fichier client - BBI IDF'!#REF!,7,FALSE))))</f>
        <v/>
      </c>
    </row>
    <row r="509" spans="4:38" x14ac:dyDescent="0.25">
      <c r="U509" s="19" t="str">
        <f>IF($I509="","",IF((VLOOKUP($G509,#REF!,15,FALSE))=0,"",(VLOOKUP($G509,#REF!,15,FALSE))))</f>
        <v/>
      </c>
      <c r="X509" s="19" t="str">
        <f t="shared" si="45"/>
        <v/>
      </c>
      <c r="Y509" s="19" t="str">
        <f t="shared" si="46"/>
        <v/>
      </c>
      <c r="Z509" s="19" t="str">
        <f>IF($I509="","",IF((VLOOKUP($G509,'12 02 20'!$G:$AJ,20,FALSE))=0,"",(VLOOKUP($G509,'12 02 20'!$G:$AJ,20,FALSE))))</f>
        <v/>
      </c>
      <c r="AA509" s="19" t="str">
        <f>IF($I509="","",IF((VLOOKUP($G509,'12 02 20'!$G:$AJ,21,FALSE))=0,"",(VLOOKUP($G509,'12 02 20'!$G:$AJ,21,FALSE))))</f>
        <v/>
      </c>
      <c r="AB509" s="19" t="str">
        <f>IF($I509="","",IF((VLOOKUP($G509,'12 02 20'!$G:$AJ,22,FALSE))=0,"",(VLOOKUP($G509,'12 02 20'!$G:$AJ,22,FALSE))))</f>
        <v/>
      </c>
      <c r="AC509" s="19" t="str">
        <f>IF($I509="","",IF((VLOOKUP($G509,'12 02 20'!$G:$AJ,23,FALSE))=0,"",(VLOOKUP($G509,'12 02 20'!$G:$AJ,23,FALSE))))</f>
        <v/>
      </c>
      <c r="AD509" s="19" t="str">
        <f>IF($I509="","",IF((VLOOKUP($G509,'12 02 20'!$G:$AJ,24,FALSE))=0,"",(VLOOKUP($G509,'12 02 20'!$G:$AJ,24,FALSE))))</f>
        <v/>
      </c>
      <c r="AE509" s="19" t="str">
        <f>IF($I509="","",IF((VLOOKUP($D509,'Fichier client - BBI IDF'!#REF!,2,FALSE))=0,"",(VLOOKUP($D509,'Fichier client - BBI IDF'!#REF!,2,FALSE))))</f>
        <v/>
      </c>
      <c r="AF509" s="19" t="str">
        <f>IF($I509="","",IF((VLOOKUP($D509,'Fichier client - BBI IDF'!#REF!,3,FALSE))=0,"",(VLOOKUP($D509,'Fichier client - BBI IDF'!#REF!,3,FALSE))))</f>
        <v/>
      </c>
      <c r="AG509" s="19" t="str">
        <f>IF($I509="","",IF((VLOOKUP($D509,'Fichier client - BBI IDF'!#REF!,4,FALSE))=0,"",(VLOOKUP($D509,'Fichier client - BBI IDF'!#REF!,4,FALSE))))</f>
        <v/>
      </c>
      <c r="AH509" s="19" t="str">
        <f>IF($I509="","",IF((VLOOKUP($D509,'Fichier client - BBI IDF'!#REF!,5,FALSE))=0,"",(VLOOKUP($D509,'Fichier client - BBI IDF'!#REF!,5,FALSE))))</f>
        <v/>
      </c>
      <c r="AI509" s="19" t="str">
        <f>IF($I509="","",IF((VLOOKUP($D509,'Fichier client - BBI IDF'!#REF!,6,FALSE))=0,"",(VLOOKUP($D509,'Fichier client - BBI IDF'!#REF!,6,FALSE))))</f>
        <v/>
      </c>
      <c r="AJ509" s="19" t="str">
        <f>IF($I509="","",IF((VLOOKUP($D509,'Fichier client - BBI IDF'!#REF!,7,FALSE))=0,"",(VLOOKUP($D509,'Fichier client - BBI IDF'!#REF!,7,FALSE))))</f>
        <v/>
      </c>
    </row>
    <row r="510" spans="4:38" x14ac:dyDescent="0.25">
      <c r="U510" s="19" t="str">
        <f>IF($I510="","",IF((VLOOKUP($G510,#REF!,15,FALSE))=0,"",(VLOOKUP($G510,#REF!,15,FALSE))))</f>
        <v/>
      </c>
      <c r="X510" s="19" t="str">
        <f t="shared" si="45"/>
        <v/>
      </c>
      <c r="Y510" s="19" t="str">
        <f t="shared" si="46"/>
        <v/>
      </c>
      <c r="Z510" s="19" t="str">
        <f>IF($I510="","",IF((VLOOKUP($G510,'12 02 20'!$G:$AJ,20,FALSE))=0,"",(VLOOKUP($G510,'12 02 20'!$G:$AJ,20,FALSE))))</f>
        <v/>
      </c>
      <c r="AA510" s="19" t="str">
        <f>IF($I510="","",IF((VLOOKUP($G510,'12 02 20'!$G:$AJ,21,FALSE))=0,"",(VLOOKUP($G510,'12 02 20'!$G:$AJ,21,FALSE))))</f>
        <v/>
      </c>
      <c r="AB510" s="19" t="str">
        <f>IF($I510="","",IF((VLOOKUP($G510,'12 02 20'!$G:$AJ,22,FALSE))=0,"",(VLOOKUP($G510,'12 02 20'!$G:$AJ,22,FALSE))))</f>
        <v/>
      </c>
      <c r="AC510" s="19" t="str">
        <f>IF($I510="","",IF((VLOOKUP($G510,'12 02 20'!$G:$AJ,23,FALSE))=0,"",(VLOOKUP($G510,'12 02 20'!$G:$AJ,23,FALSE))))</f>
        <v/>
      </c>
      <c r="AD510" s="19" t="str">
        <f>IF($I510="","",IF((VLOOKUP($G510,'12 02 20'!$G:$AJ,24,FALSE))=0,"",(VLOOKUP($G510,'12 02 20'!$G:$AJ,24,FALSE))))</f>
        <v/>
      </c>
      <c r="AE510" s="19" t="str">
        <f>IF($I510="","",IF((VLOOKUP($D510,'Fichier client - BBI IDF'!#REF!,2,FALSE))=0,"",(VLOOKUP($D510,'Fichier client - BBI IDF'!#REF!,2,FALSE))))</f>
        <v/>
      </c>
      <c r="AF510" s="19" t="str">
        <f>IF($I510="","",IF((VLOOKUP($D510,'Fichier client - BBI IDF'!#REF!,3,FALSE))=0,"",(VLOOKUP($D510,'Fichier client - BBI IDF'!#REF!,3,FALSE))))</f>
        <v/>
      </c>
      <c r="AG510" s="19" t="str">
        <f>IF($I510="","",IF((VLOOKUP($D510,'Fichier client - BBI IDF'!#REF!,4,FALSE))=0,"",(VLOOKUP($D510,'Fichier client - BBI IDF'!#REF!,4,FALSE))))</f>
        <v/>
      </c>
      <c r="AH510" s="19" t="str">
        <f>IF($I510="","",IF((VLOOKUP($D510,'Fichier client - BBI IDF'!#REF!,5,FALSE))=0,"",(VLOOKUP($D510,'Fichier client - BBI IDF'!#REF!,5,FALSE))))</f>
        <v/>
      </c>
      <c r="AI510" s="19" t="str">
        <f>IF($I510="","",IF((VLOOKUP($D510,'Fichier client - BBI IDF'!#REF!,6,FALSE))=0,"",(VLOOKUP($D510,'Fichier client - BBI IDF'!#REF!,6,FALSE))))</f>
        <v/>
      </c>
      <c r="AJ510" s="19" t="str">
        <f>IF($I510="","",IF((VLOOKUP($D510,'Fichier client - BBI IDF'!#REF!,7,FALSE))=0,"",(VLOOKUP($D510,'Fichier client - BBI IDF'!#REF!,7,FALSE))))</f>
        <v/>
      </c>
    </row>
    <row r="511" spans="4:38" x14ac:dyDescent="0.25">
      <c r="U511" s="19" t="str">
        <f>IF($I511="","",IF((VLOOKUP($G511,#REF!,15,FALSE))=0,"",(VLOOKUP($G511,#REF!,15,FALSE))))</f>
        <v/>
      </c>
      <c r="X511" s="19" t="str">
        <f t="shared" si="45"/>
        <v/>
      </c>
      <c r="Y511" s="19" t="str">
        <f t="shared" si="46"/>
        <v/>
      </c>
      <c r="Z511" s="19" t="str">
        <f>IF($I511="","",IF((VLOOKUP($G511,'12 02 20'!$G:$AJ,20,FALSE))=0,"",(VLOOKUP($G511,'12 02 20'!$G:$AJ,20,FALSE))))</f>
        <v/>
      </c>
      <c r="AA511" s="19" t="str">
        <f>IF($I511="","",IF((VLOOKUP($G511,'12 02 20'!$G:$AJ,21,FALSE))=0,"",(VLOOKUP($G511,'12 02 20'!$G:$AJ,21,FALSE))))</f>
        <v/>
      </c>
      <c r="AB511" s="19" t="str">
        <f>IF($I511="","",IF((VLOOKUP($G511,'12 02 20'!$G:$AJ,22,FALSE))=0,"",(VLOOKUP($G511,'12 02 20'!$G:$AJ,22,FALSE))))</f>
        <v/>
      </c>
      <c r="AC511" s="19" t="str">
        <f>IF($I511="","",IF((VLOOKUP($G511,'12 02 20'!$G:$AJ,23,FALSE))=0,"",(VLOOKUP($G511,'12 02 20'!$G:$AJ,23,FALSE))))</f>
        <v/>
      </c>
      <c r="AD511" s="19" t="str">
        <f>IF($I511="","",IF((VLOOKUP($G511,'12 02 20'!$G:$AJ,24,FALSE))=0,"",(VLOOKUP($G511,'12 02 20'!$G:$AJ,24,FALSE))))</f>
        <v/>
      </c>
      <c r="AE511" s="19" t="str">
        <f>IF($I511="","",IF((VLOOKUP($D511,'Fichier client - BBI IDF'!#REF!,2,FALSE))=0,"",(VLOOKUP($D511,'Fichier client - BBI IDF'!#REF!,2,FALSE))))</f>
        <v/>
      </c>
      <c r="AF511" s="19" t="str">
        <f>IF($I511="","",IF((VLOOKUP($D511,'Fichier client - BBI IDF'!#REF!,3,FALSE))=0,"",(VLOOKUP($D511,'Fichier client - BBI IDF'!#REF!,3,FALSE))))</f>
        <v/>
      </c>
      <c r="AG511" s="19" t="str">
        <f>IF($I511="","",IF((VLOOKUP($D511,'Fichier client - BBI IDF'!#REF!,4,FALSE))=0,"",(VLOOKUP($D511,'Fichier client - BBI IDF'!#REF!,4,FALSE))))</f>
        <v/>
      </c>
      <c r="AH511" s="19" t="str">
        <f>IF($I511="","",IF((VLOOKUP($D511,'Fichier client - BBI IDF'!#REF!,5,FALSE))=0,"",(VLOOKUP($D511,'Fichier client - BBI IDF'!#REF!,5,FALSE))))</f>
        <v/>
      </c>
      <c r="AI511" s="19" t="str">
        <f>IF($I511="","",IF((VLOOKUP($D511,'Fichier client - BBI IDF'!#REF!,6,FALSE))=0,"",(VLOOKUP($D511,'Fichier client - BBI IDF'!#REF!,6,FALSE))))</f>
        <v/>
      </c>
      <c r="AJ511" s="19" t="str">
        <f>IF($I511="","",IF((VLOOKUP($D511,'Fichier client - BBI IDF'!#REF!,7,FALSE))=0,"",(VLOOKUP($D511,'Fichier client - BBI IDF'!#REF!,7,FALSE))))</f>
        <v/>
      </c>
    </row>
    <row r="512" spans="4:38" x14ac:dyDescent="0.25">
      <c r="U512" s="19" t="str">
        <f>IF($I512="","",IF((VLOOKUP($G512,#REF!,15,FALSE))=0,"",(VLOOKUP($G512,#REF!,15,FALSE))))</f>
        <v/>
      </c>
      <c r="X512" s="19" t="str">
        <f t="shared" si="45"/>
        <v/>
      </c>
      <c r="Y512" s="19" t="str">
        <f t="shared" si="46"/>
        <v/>
      </c>
      <c r="Z512" s="19" t="str">
        <f>IF($I512="","",IF((VLOOKUP($G512,'12 02 20'!$G:$AJ,20,FALSE))=0,"",(VLOOKUP($G512,'12 02 20'!$G:$AJ,20,FALSE))))</f>
        <v/>
      </c>
      <c r="AA512" s="19" t="str">
        <f>IF($I512="","",IF((VLOOKUP($G512,'12 02 20'!$G:$AJ,21,FALSE))=0,"",(VLOOKUP($G512,'12 02 20'!$G:$AJ,21,FALSE))))</f>
        <v/>
      </c>
      <c r="AB512" s="19" t="str">
        <f>IF($I512="","",IF((VLOOKUP($G512,'12 02 20'!$G:$AJ,22,FALSE))=0,"",(VLOOKUP($G512,'12 02 20'!$G:$AJ,22,FALSE))))</f>
        <v/>
      </c>
      <c r="AC512" s="19" t="str">
        <f>IF($I512="","",IF((VLOOKUP($G512,'12 02 20'!$G:$AJ,23,FALSE))=0,"",(VLOOKUP($G512,'12 02 20'!$G:$AJ,23,FALSE))))</f>
        <v/>
      </c>
      <c r="AD512" s="19" t="str">
        <f>IF($I512="","",IF((VLOOKUP($G512,'12 02 20'!$G:$AJ,24,FALSE))=0,"",(VLOOKUP($G512,'12 02 20'!$G:$AJ,24,FALSE))))</f>
        <v/>
      </c>
      <c r="AE512" s="19" t="str">
        <f>IF($I512="","",IF((VLOOKUP($D512,'Fichier client - BBI IDF'!#REF!,2,FALSE))=0,"",(VLOOKUP($D512,'Fichier client - BBI IDF'!#REF!,2,FALSE))))</f>
        <v/>
      </c>
      <c r="AF512" s="19" t="str">
        <f>IF($I512="","",IF((VLOOKUP($D512,'Fichier client - BBI IDF'!#REF!,3,FALSE))=0,"",(VLOOKUP($D512,'Fichier client - BBI IDF'!#REF!,3,FALSE))))</f>
        <v/>
      </c>
      <c r="AG512" s="19" t="str">
        <f>IF($I512="","",IF((VLOOKUP($D512,'Fichier client - BBI IDF'!#REF!,4,FALSE))=0,"",(VLOOKUP($D512,'Fichier client - BBI IDF'!#REF!,4,FALSE))))</f>
        <v/>
      </c>
      <c r="AH512" s="19" t="str">
        <f>IF($I512="","",IF((VLOOKUP($D512,'Fichier client - BBI IDF'!#REF!,5,FALSE))=0,"",(VLOOKUP($D512,'Fichier client - BBI IDF'!#REF!,5,FALSE))))</f>
        <v/>
      </c>
      <c r="AI512" s="19" t="str">
        <f>IF($I512="","",IF((VLOOKUP($D512,'Fichier client - BBI IDF'!#REF!,6,FALSE))=0,"",(VLOOKUP($D512,'Fichier client - BBI IDF'!#REF!,6,FALSE))))</f>
        <v/>
      </c>
      <c r="AJ512" s="19" t="str">
        <f>IF($I512="","",IF((VLOOKUP($D512,'Fichier client - BBI IDF'!#REF!,7,FALSE))=0,"",(VLOOKUP($D512,'Fichier client - BBI IDF'!#REF!,7,FALSE))))</f>
        <v/>
      </c>
    </row>
    <row r="513" spans="21:62" x14ac:dyDescent="0.25">
      <c r="U513" s="19" t="str">
        <f>IF($I513="","",IF((VLOOKUP($G513,#REF!,15,FALSE))=0,"",(VLOOKUP($G513,#REF!,15,FALSE))))</f>
        <v/>
      </c>
      <c r="X513" s="19" t="str">
        <f t="shared" si="45"/>
        <v/>
      </c>
      <c r="Y513" s="19" t="str">
        <f t="shared" si="46"/>
        <v/>
      </c>
      <c r="Z513" s="19" t="str">
        <f>IF($I513="","",IF((VLOOKUP($G513,'12 02 20'!$G:$AJ,20,FALSE))=0,"",(VLOOKUP($G513,'12 02 20'!$G:$AJ,20,FALSE))))</f>
        <v/>
      </c>
      <c r="AA513" s="19" t="str">
        <f>IF($I513="","",IF((VLOOKUP($G513,'12 02 20'!$G:$AJ,21,FALSE))=0,"",(VLOOKUP($G513,'12 02 20'!$G:$AJ,21,FALSE))))</f>
        <v/>
      </c>
      <c r="AB513" s="19" t="str">
        <f>IF($I513="","",IF((VLOOKUP($G513,'12 02 20'!$G:$AJ,22,FALSE))=0,"",(VLOOKUP($G513,'12 02 20'!$G:$AJ,22,FALSE))))</f>
        <v/>
      </c>
      <c r="AC513" s="19" t="str">
        <f>IF($I513="","",IF((VLOOKUP($G513,'12 02 20'!$G:$AJ,23,FALSE))=0,"",(VLOOKUP($G513,'12 02 20'!$G:$AJ,23,FALSE))))</f>
        <v/>
      </c>
      <c r="AD513" s="19" t="str">
        <f>IF($I513="","",IF((VLOOKUP($G513,'12 02 20'!$G:$AJ,24,FALSE))=0,"",(VLOOKUP($G513,'12 02 20'!$G:$AJ,24,FALSE))))</f>
        <v/>
      </c>
      <c r="AE513" s="19" t="str">
        <f>IF($I513="","",IF((VLOOKUP($D513,'Fichier client - BBI IDF'!#REF!,2,FALSE))=0,"",(VLOOKUP($D513,'Fichier client - BBI IDF'!#REF!,2,FALSE))))</f>
        <v/>
      </c>
      <c r="AF513" s="19" t="str">
        <f>IF($I513="","",IF((VLOOKUP($D513,'Fichier client - BBI IDF'!#REF!,3,FALSE))=0,"",(VLOOKUP($D513,'Fichier client - BBI IDF'!#REF!,3,FALSE))))</f>
        <v/>
      </c>
      <c r="AG513" s="19" t="str">
        <f>IF($I513="","",IF((VLOOKUP($D513,'Fichier client - BBI IDF'!#REF!,4,FALSE))=0,"",(VLOOKUP($D513,'Fichier client - BBI IDF'!#REF!,4,FALSE))))</f>
        <v/>
      </c>
      <c r="AH513" s="19" t="str">
        <f>IF($I513="","",IF((VLOOKUP($D513,'Fichier client - BBI IDF'!#REF!,5,FALSE))=0,"",(VLOOKUP($D513,'Fichier client - BBI IDF'!#REF!,5,FALSE))))</f>
        <v/>
      </c>
      <c r="AI513" s="19" t="str">
        <f>IF($I513="","",IF((VLOOKUP($D513,'Fichier client - BBI IDF'!#REF!,6,FALSE))=0,"",(VLOOKUP($D513,'Fichier client - BBI IDF'!#REF!,6,FALSE))))</f>
        <v/>
      </c>
      <c r="AJ513" s="19" t="str">
        <f>IF($I513="","",IF((VLOOKUP($D513,'Fichier client - BBI IDF'!#REF!,7,FALSE))=0,"",(VLOOKUP($D513,'Fichier client - BBI IDF'!#REF!,7,FALSE))))</f>
        <v/>
      </c>
    </row>
    <row r="514" spans="21:62" x14ac:dyDescent="0.25">
      <c r="U514" s="19" t="str">
        <f>IF($I514="","",IF((VLOOKUP($G514,#REF!,15,FALSE))=0,"",(VLOOKUP($G514,#REF!,15,FALSE))))</f>
        <v/>
      </c>
      <c r="X514" s="19" t="str">
        <f t="shared" si="45"/>
        <v/>
      </c>
      <c r="Y514" s="19" t="str">
        <f t="shared" si="46"/>
        <v/>
      </c>
      <c r="Z514" s="19" t="str">
        <f>IF($I514="","",IF((VLOOKUP($G514,'12 02 20'!$G:$AJ,20,FALSE))=0,"",(VLOOKUP($G514,'12 02 20'!$G:$AJ,20,FALSE))))</f>
        <v/>
      </c>
      <c r="AA514" s="19" t="str">
        <f>IF($I514="","",IF((VLOOKUP($G514,'12 02 20'!$G:$AJ,21,FALSE))=0,"",(VLOOKUP($G514,'12 02 20'!$G:$AJ,21,FALSE))))</f>
        <v/>
      </c>
      <c r="AB514" s="19" t="str">
        <f>IF($I514="","",IF((VLOOKUP($G514,'12 02 20'!$G:$AJ,22,FALSE))=0,"",(VLOOKUP($G514,'12 02 20'!$G:$AJ,22,FALSE))))</f>
        <v/>
      </c>
      <c r="AC514" s="19" t="str">
        <f>IF($I514="","",IF((VLOOKUP($G514,'12 02 20'!$G:$AJ,23,FALSE))=0,"",(VLOOKUP($G514,'12 02 20'!$G:$AJ,23,FALSE))))</f>
        <v/>
      </c>
      <c r="AD514" s="19" t="str">
        <f>IF($I514="","",IF((VLOOKUP($G514,'12 02 20'!$G:$AJ,24,FALSE))=0,"",(VLOOKUP($G514,'12 02 20'!$G:$AJ,24,FALSE))))</f>
        <v/>
      </c>
      <c r="AE514" s="19" t="str">
        <f>IF($I514="","",IF((VLOOKUP($D514,'Fichier client - BBI IDF'!#REF!,2,FALSE))=0,"",(VLOOKUP($D514,'Fichier client - BBI IDF'!#REF!,2,FALSE))))</f>
        <v/>
      </c>
      <c r="AF514" s="19" t="str">
        <f>IF($I514="","",IF((VLOOKUP($D514,'Fichier client - BBI IDF'!#REF!,3,FALSE))=0,"",(VLOOKUP($D514,'Fichier client - BBI IDF'!#REF!,3,FALSE))))</f>
        <v/>
      </c>
      <c r="AG514" s="19" t="str">
        <f>IF($I514="","",IF((VLOOKUP($D514,'Fichier client - BBI IDF'!#REF!,4,FALSE))=0,"",(VLOOKUP($D514,'Fichier client - BBI IDF'!#REF!,4,FALSE))))</f>
        <v/>
      </c>
      <c r="AH514" s="19" t="str">
        <f>IF($I514="","",IF((VLOOKUP($D514,'Fichier client - BBI IDF'!#REF!,5,FALSE))=0,"",(VLOOKUP($D514,'Fichier client - BBI IDF'!#REF!,5,FALSE))))</f>
        <v/>
      </c>
      <c r="AI514" s="19" t="str">
        <f>IF($I514="","",IF((VLOOKUP($D514,'Fichier client - BBI IDF'!#REF!,6,FALSE))=0,"",(VLOOKUP($D514,'Fichier client - BBI IDF'!#REF!,6,FALSE))))</f>
        <v/>
      </c>
      <c r="AJ514" s="19" t="str">
        <f>IF($I514="","",IF((VLOOKUP($D514,'Fichier client - BBI IDF'!#REF!,7,FALSE))=0,"",(VLOOKUP($D514,'Fichier client - BBI IDF'!#REF!,7,FALSE))))</f>
        <v/>
      </c>
    </row>
    <row r="515" spans="21:62" x14ac:dyDescent="0.25">
      <c r="U515" s="19" t="str">
        <f>IF($I515="","",IF((VLOOKUP($G515,#REF!,15,FALSE))=0,"",(VLOOKUP($G515,#REF!,15,FALSE))))</f>
        <v/>
      </c>
      <c r="X515" s="19" t="str">
        <f t="shared" si="45"/>
        <v/>
      </c>
      <c r="Y515" s="19" t="str">
        <f t="shared" si="46"/>
        <v/>
      </c>
      <c r="Z515" s="19" t="str">
        <f>IF($I515="","",IF((VLOOKUP($G515,'12 02 20'!$G:$AJ,20,FALSE))=0,"",(VLOOKUP($G515,'12 02 20'!$G:$AJ,20,FALSE))))</f>
        <v/>
      </c>
      <c r="AA515" s="19" t="str">
        <f>IF($I515="","",IF((VLOOKUP($G515,'12 02 20'!$G:$AJ,21,FALSE))=0,"",(VLOOKUP($G515,'12 02 20'!$G:$AJ,21,FALSE))))</f>
        <v/>
      </c>
      <c r="AB515" s="19" t="str">
        <f>IF($I515="","",IF((VLOOKUP($G515,'12 02 20'!$G:$AJ,22,FALSE))=0,"",(VLOOKUP($G515,'12 02 20'!$G:$AJ,22,FALSE))))</f>
        <v/>
      </c>
      <c r="AC515" s="19" t="str">
        <f>IF($I515="","",IF((VLOOKUP($G515,'12 02 20'!$G:$AJ,23,FALSE))=0,"",(VLOOKUP($G515,'12 02 20'!$G:$AJ,23,FALSE))))</f>
        <v/>
      </c>
      <c r="AD515" s="19" t="str">
        <f>IF($I515="","",IF((VLOOKUP($G515,'12 02 20'!$G:$AJ,24,FALSE))=0,"",(VLOOKUP($G515,'12 02 20'!$G:$AJ,24,FALSE))))</f>
        <v/>
      </c>
      <c r="AE515" s="19" t="str">
        <f>IF($I515="","",IF((VLOOKUP($D515,'Fichier client - BBI IDF'!#REF!,2,FALSE))=0,"",(VLOOKUP($D515,'Fichier client - BBI IDF'!#REF!,2,FALSE))))</f>
        <v/>
      </c>
      <c r="AF515" s="19" t="str">
        <f>IF($I515="","",IF((VLOOKUP($D515,'Fichier client - BBI IDF'!#REF!,3,FALSE))=0,"",(VLOOKUP($D515,'Fichier client - BBI IDF'!#REF!,3,FALSE))))</f>
        <v/>
      </c>
      <c r="AG515" s="19" t="str">
        <f>IF($I515="","",IF((VLOOKUP($D515,'Fichier client - BBI IDF'!#REF!,4,FALSE))=0,"",(VLOOKUP($D515,'Fichier client - BBI IDF'!#REF!,4,FALSE))))</f>
        <v/>
      </c>
      <c r="AH515" s="19" t="str">
        <f>IF($I515="","",IF((VLOOKUP($D515,'Fichier client - BBI IDF'!#REF!,5,FALSE))=0,"",(VLOOKUP($D515,'Fichier client - BBI IDF'!#REF!,5,FALSE))))</f>
        <v/>
      </c>
      <c r="AI515" s="19" t="str">
        <f>IF($I515="","",IF((VLOOKUP($D515,'Fichier client - BBI IDF'!#REF!,6,FALSE))=0,"",(VLOOKUP($D515,'Fichier client - BBI IDF'!#REF!,6,FALSE))))</f>
        <v/>
      </c>
      <c r="AJ515" s="19" t="str">
        <f>IF($I515="","",IF((VLOOKUP($D515,'Fichier client - BBI IDF'!#REF!,7,FALSE))=0,"",(VLOOKUP($D515,'Fichier client - BBI IDF'!#REF!,7,FALSE))))</f>
        <v/>
      </c>
    </row>
    <row r="516" spans="21:62" x14ac:dyDescent="0.25">
      <c r="U516" s="19" t="str">
        <f>IF($I516="","",IF((VLOOKUP($G516,#REF!,15,FALSE))=0,"",(VLOOKUP($G516,#REF!,15,FALSE))))</f>
        <v/>
      </c>
      <c r="X516" s="19" t="str">
        <f t="shared" ref="X516:X579" si="47">IF(AB516="","","oui")</f>
        <v/>
      </c>
      <c r="Y516" s="19" t="str">
        <f t="shared" ref="Y516:Y579" si="48">IF(AA516="","","oui")</f>
        <v/>
      </c>
      <c r="Z516" s="19" t="str">
        <f>IF($I516="","",IF((VLOOKUP($G516,'12 02 20'!$G:$AJ,20,FALSE))=0,"",(VLOOKUP($G516,'12 02 20'!$G:$AJ,20,FALSE))))</f>
        <v/>
      </c>
      <c r="AA516" s="19" t="str">
        <f>IF($I516="","",IF((VLOOKUP($G516,'12 02 20'!$G:$AJ,21,FALSE))=0,"",(VLOOKUP($G516,'12 02 20'!$G:$AJ,21,FALSE))))</f>
        <v/>
      </c>
      <c r="AB516" s="19" t="str">
        <f>IF($I516="","",IF((VLOOKUP($G516,'12 02 20'!$G:$AJ,22,FALSE))=0,"",(VLOOKUP($G516,'12 02 20'!$G:$AJ,22,FALSE))))</f>
        <v/>
      </c>
      <c r="AC516" s="19" t="str">
        <f>IF($I516="","",IF((VLOOKUP($G516,'12 02 20'!$G:$AJ,23,FALSE))=0,"",(VLOOKUP($G516,'12 02 20'!$G:$AJ,23,FALSE))))</f>
        <v/>
      </c>
      <c r="AD516" s="19" t="str">
        <f>IF($I516="","",IF((VLOOKUP($G516,'12 02 20'!$G:$AJ,24,FALSE))=0,"",(VLOOKUP($G516,'12 02 20'!$G:$AJ,24,FALSE))))</f>
        <v/>
      </c>
      <c r="AE516" s="19" t="str">
        <f>IF($I516="","",IF((VLOOKUP($D516,'Fichier client - BBI IDF'!#REF!,2,FALSE))=0,"",(VLOOKUP($D516,'Fichier client - BBI IDF'!#REF!,2,FALSE))))</f>
        <v/>
      </c>
      <c r="AF516" s="19" t="str">
        <f>IF($I516="","",IF((VLOOKUP($D516,'Fichier client - BBI IDF'!#REF!,3,FALSE))=0,"",(VLOOKUP($D516,'Fichier client - BBI IDF'!#REF!,3,FALSE))))</f>
        <v/>
      </c>
      <c r="AG516" s="19" t="str">
        <f>IF($I516="","",IF((VLOOKUP($D516,'Fichier client - BBI IDF'!#REF!,4,FALSE))=0,"",(VLOOKUP($D516,'Fichier client - BBI IDF'!#REF!,4,FALSE))))</f>
        <v/>
      </c>
      <c r="AH516" s="19" t="str">
        <f>IF($I516="","",IF((VLOOKUP($D516,'Fichier client - BBI IDF'!#REF!,5,FALSE))=0,"",(VLOOKUP($D516,'Fichier client - BBI IDF'!#REF!,5,FALSE))))</f>
        <v/>
      </c>
      <c r="AI516" s="19" t="str">
        <f>IF($I516="","",IF((VLOOKUP($D516,'Fichier client - BBI IDF'!#REF!,6,FALSE))=0,"",(VLOOKUP($D516,'Fichier client - BBI IDF'!#REF!,6,FALSE))))</f>
        <v/>
      </c>
      <c r="AJ516" s="19" t="str">
        <f>IF($I516="","",IF((VLOOKUP($D516,'Fichier client - BBI IDF'!#REF!,7,FALSE))=0,"",(VLOOKUP($D516,'Fichier client - BBI IDF'!#REF!,7,FALSE))))</f>
        <v/>
      </c>
    </row>
    <row r="517" spans="21:62" x14ac:dyDescent="0.25">
      <c r="U517" s="19" t="str">
        <f>IF($I517="","",IF((VLOOKUP($G517,#REF!,15,FALSE))=0,"",(VLOOKUP($G517,#REF!,15,FALSE))))</f>
        <v/>
      </c>
      <c r="X517" s="19" t="str">
        <f t="shared" si="47"/>
        <v/>
      </c>
      <c r="Y517" s="19" t="str">
        <f t="shared" si="48"/>
        <v/>
      </c>
      <c r="Z517" s="19" t="str">
        <f>IF($I517="","",IF((VLOOKUP($G517,'12 02 20'!$G:$AJ,20,FALSE))=0,"",(VLOOKUP($G517,'12 02 20'!$G:$AJ,20,FALSE))))</f>
        <v/>
      </c>
      <c r="AA517" s="19" t="str">
        <f>IF($I517="","",IF((VLOOKUP($G517,'12 02 20'!$G:$AJ,21,FALSE))=0,"",(VLOOKUP($G517,'12 02 20'!$G:$AJ,21,FALSE))))</f>
        <v/>
      </c>
      <c r="AB517" s="19" t="str">
        <f>IF($I517="","",IF((VLOOKUP($G517,'12 02 20'!$G:$AJ,22,FALSE))=0,"",(VLOOKUP($G517,'12 02 20'!$G:$AJ,22,FALSE))))</f>
        <v/>
      </c>
      <c r="AC517" s="19" t="str">
        <f>IF($I517="","",IF((VLOOKUP($G517,'12 02 20'!$G:$AJ,23,FALSE))=0,"",(VLOOKUP($G517,'12 02 20'!$G:$AJ,23,FALSE))))</f>
        <v/>
      </c>
      <c r="AD517" s="19" t="str">
        <f>IF($I517="","",IF((VLOOKUP($G517,'12 02 20'!$G:$AJ,24,FALSE))=0,"",(VLOOKUP($G517,'12 02 20'!$G:$AJ,24,FALSE))))</f>
        <v/>
      </c>
      <c r="AE517" s="19" t="str">
        <f>IF($I517="","",IF((VLOOKUP($D517,'Fichier client - BBI IDF'!#REF!,2,FALSE))=0,"",(VLOOKUP($D517,'Fichier client - BBI IDF'!#REF!,2,FALSE))))</f>
        <v/>
      </c>
      <c r="AF517" s="19" t="str">
        <f>IF($I517="","",IF((VLOOKUP($D517,'Fichier client - BBI IDF'!#REF!,3,FALSE))=0,"",(VLOOKUP($D517,'Fichier client - BBI IDF'!#REF!,3,FALSE))))</f>
        <v/>
      </c>
      <c r="AG517" s="19" t="str">
        <f>IF($I517="","",IF((VLOOKUP($D517,'Fichier client - BBI IDF'!#REF!,4,FALSE))=0,"",(VLOOKUP($D517,'Fichier client - BBI IDF'!#REF!,4,FALSE))))</f>
        <v/>
      </c>
      <c r="AH517" s="19" t="str">
        <f>IF($I517="","",IF((VLOOKUP($D517,'Fichier client - BBI IDF'!#REF!,5,FALSE))=0,"",(VLOOKUP($D517,'Fichier client - BBI IDF'!#REF!,5,FALSE))))</f>
        <v/>
      </c>
      <c r="AI517" s="19" t="str">
        <f>IF($I517="","",IF((VLOOKUP($D517,'Fichier client - BBI IDF'!#REF!,6,FALSE))=0,"",(VLOOKUP($D517,'Fichier client - BBI IDF'!#REF!,6,FALSE))))</f>
        <v/>
      </c>
      <c r="AJ517" s="19" t="str">
        <f>IF($I517="","",IF((VLOOKUP($D517,'Fichier client - BBI IDF'!#REF!,7,FALSE))=0,"",(VLOOKUP($D517,'Fichier client - BBI IDF'!#REF!,7,FALSE))))</f>
        <v/>
      </c>
    </row>
    <row r="518" spans="21:62" x14ac:dyDescent="0.25">
      <c r="U518" s="19" t="str">
        <f>IF($I518="","",IF((VLOOKUP($G518,#REF!,15,FALSE))=0,"",(VLOOKUP($G518,#REF!,15,FALSE))))</f>
        <v/>
      </c>
      <c r="X518" s="19" t="str">
        <f t="shared" si="47"/>
        <v/>
      </c>
      <c r="Y518" s="19" t="str">
        <f t="shared" si="48"/>
        <v/>
      </c>
      <c r="Z518" s="19" t="str">
        <f>IF($I518="","",IF((VLOOKUP($G518,'12 02 20'!$G:$AJ,20,FALSE))=0,"",(VLOOKUP($G518,'12 02 20'!$G:$AJ,20,FALSE))))</f>
        <v/>
      </c>
      <c r="AA518" s="19" t="str">
        <f>IF($I518="","",IF((VLOOKUP($G518,'12 02 20'!$G:$AJ,21,FALSE))=0,"",(VLOOKUP($G518,'12 02 20'!$G:$AJ,21,FALSE))))</f>
        <v/>
      </c>
      <c r="AB518" s="19" t="str">
        <f>IF($I518="","",IF((VLOOKUP($G518,'12 02 20'!$G:$AJ,22,FALSE))=0,"",(VLOOKUP($G518,'12 02 20'!$G:$AJ,22,FALSE))))</f>
        <v/>
      </c>
      <c r="AC518" s="19" t="str">
        <f>IF($I518="","",IF((VLOOKUP($G518,'12 02 20'!$G:$AJ,23,FALSE))=0,"",(VLOOKUP($G518,'12 02 20'!$G:$AJ,23,FALSE))))</f>
        <v/>
      </c>
      <c r="AD518" s="19" t="str">
        <f>IF($I518="","",IF((VLOOKUP($G518,'12 02 20'!$G:$AJ,24,FALSE))=0,"",(VLOOKUP($G518,'12 02 20'!$G:$AJ,24,FALSE))))</f>
        <v/>
      </c>
      <c r="AE518" s="19" t="str">
        <f>IF($I518="","",IF((VLOOKUP($D518,'Fichier client - BBI IDF'!#REF!,2,FALSE))=0,"",(VLOOKUP($D518,'Fichier client - BBI IDF'!#REF!,2,FALSE))))</f>
        <v/>
      </c>
      <c r="AF518" s="19" t="str">
        <f>IF($I518="","",IF((VLOOKUP($D518,'Fichier client - BBI IDF'!#REF!,3,FALSE))=0,"",(VLOOKUP($D518,'Fichier client - BBI IDF'!#REF!,3,FALSE))))</f>
        <v/>
      </c>
      <c r="AG518" s="19" t="str">
        <f>IF($I518="","",IF((VLOOKUP($D518,'Fichier client - BBI IDF'!#REF!,4,FALSE))=0,"",(VLOOKUP($D518,'Fichier client - BBI IDF'!#REF!,4,FALSE))))</f>
        <v/>
      </c>
      <c r="AH518" s="19" t="str">
        <f>IF($I518="","",IF((VLOOKUP($D518,'Fichier client - BBI IDF'!#REF!,5,FALSE))=0,"",(VLOOKUP($D518,'Fichier client - BBI IDF'!#REF!,5,FALSE))))</f>
        <v/>
      </c>
      <c r="AI518" s="19" t="str">
        <f>IF($I518="","",IF((VLOOKUP($D518,'Fichier client - BBI IDF'!#REF!,6,FALSE))=0,"",(VLOOKUP($D518,'Fichier client - BBI IDF'!#REF!,6,FALSE))))</f>
        <v/>
      </c>
      <c r="AJ518" s="19" t="str">
        <f>IF($I518="","",IF((VLOOKUP($D518,'Fichier client - BBI IDF'!#REF!,7,FALSE))=0,"",(VLOOKUP($D518,'Fichier client - BBI IDF'!#REF!,7,FALSE))))</f>
        <v/>
      </c>
    </row>
    <row r="519" spans="21:62" x14ac:dyDescent="0.25">
      <c r="U519" s="19" t="str">
        <f>IF($I519="","",IF((VLOOKUP($G519,#REF!,15,FALSE))=0,"",(VLOOKUP($G519,#REF!,15,FALSE))))</f>
        <v/>
      </c>
      <c r="X519" s="19" t="str">
        <f t="shared" si="47"/>
        <v/>
      </c>
      <c r="Y519" s="19" t="str">
        <f t="shared" si="48"/>
        <v/>
      </c>
      <c r="Z519" s="19" t="str">
        <f>IF($I519="","",IF((VLOOKUP($G519,'12 02 20'!$G:$AJ,20,FALSE))=0,"",(VLOOKUP($G519,'12 02 20'!$G:$AJ,20,FALSE))))</f>
        <v/>
      </c>
      <c r="AA519" s="19" t="str">
        <f>IF($I519="","",IF((VLOOKUP($G519,'12 02 20'!$G:$AJ,21,FALSE))=0,"",(VLOOKUP($G519,'12 02 20'!$G:$AJ,21,FALSE))))</f>
        <v/>
      </c>
      <c r="AB519" s="19" t="str">
        <f>IF($I519="","",IF((VLOOKUP($G519,'12 02 20'!$G:$AJ,22,FALSE))=0,"",(VLOOKUP($G519,'12 02 20'!$G:$AJ,22,FALSE))))</f>
        <v/>
      </c>
      <c r="AC519" s="19" t="str">
        <f>IF($I519="","",IF((VLOOKUP($G519,'12 02 20'!$G:$AJ,23,FALSE))=0,"",(VLOOKUP($G519,'12 02 20'!$G:$AJ,23,FALSE))))</f>
        <v/>
      </c>
      <c r="AD519" s="19" t="str">
        <f>IF($I519="","",IF((VLOOKUP($G519,'12 02 20'!$G:$AJ,24,FALSE))=0,"",(VLOOKUP($G519,'12 02 20'!$G:$AJ,24,FALSE))))</f>
        <v/>
      </c>
      <c r="AE519" s="19" t="str">
        <f>IF($I519="","",IF((VLOOKUP($D519,'Fichier client - BBI IDF'!#REF!,2,FALSE))=0,"",(VLOOKUP($D519,'Fichier client - BBI IDF'!#REF!,2,FALSE))))</f>
        <v/>
      </c>
      <c r="AF519" s="19" t="str">
        <f>IF($I519="","",IF((VLOOKUP($D519,'Fichier client - BBI IDF'!#REF!,3,FALSE))=0,"",(VLOOKUP($D519,'Fichier client - BBI IDF'!#REF!,3,FALSE))))</f>
        <v/>
      </c>
      <c r="AG519" s="19" t="str">
        <f>IF($I519="","",IF((VLOOKUP($D519,'Fichier client - BBI IDF'!#REF!,4,FALSE))=0,"",(VLOOKUP($D519,'Fichier client - BBI IDF'!#REF!,4,FALSE))))</f>
        <v/>
      </c>
      <c r="AH519" s="19" t="str">
        <f>IF($I519="","",IF((VLOOKUP($D519,'Fichier client - BBI IDF'!#REF!,5,FALSE))=0,"",(VLOOKUP($D519,'Fichier client - BBI IDF'!#REF!,5,FALSE))))</f>
        <v/>
      </c>
      <c r="AI519" s="19" t="str">
        <f>IF($I519="","",IF((VLOOKUP($D519,'Fichier client - BBI IDF'!#REF!,6,FALSE))=0,"",(VLOOKUP($D519,'Fichier client - BBI IDF'!#REF!,6,FALSE))))</f>
        <v/>
      </c>
      <c r="AJ519" s="19" t="str">
        <f>IF($I519="","",IF((VLOOKUP($D519,'Fichier client - BBI IDF'!#REF!,7,FALSE))=0,"",(VLOOKUP($D519,'Fichier client - BBI IDF'!#REF!,7,FALSE))))</f>
        <v/>
      </c>
    </row>
    <row r="520" spans="21:62" x14ac:dyDescent="0.25">
      <c r="U520" s="19" t="str">
        <f>IF($I520="","",IF((VLOOKUP($G520,#REF!,15,FALSE))=0,"",(VLOOKUP($G520,#REF!,15,FALSE))))</f>
        <v/>
      </c>
      <c r="X520" s="19" t="str">
        <f t="shared" si="47"/>
        <v/>
      </c>
      <c r="Y520" s="19" t="str">
        <f t="shared" si="48"/>
        <v/>
      </c>
      <c r="Z520" s="19" t="str">
        <f>IF($I520="","",IF((VLOOKUP($G520,'12 02 20'!$G:$AJ,20,FALSE))=0,"",(VLOOKUP($G520,'12 02 20'!$G:$AJ,20,FALSE))))</f>
        <v/>
      </c>
      <c r="AA520" s="19" t="str">
        <f>IF($I520="","",IF((VLOOKUP($G520,'12 02 20'!$G:$AJ,21,FALSE))=0,"",(VLOOKUP($G520,'12 02 20'!$G:$AJ,21,FALSE))))</f>
        <v/>
      </c>
      <c r="AB520" s="19" t="str">
        <f>IF($I520="","",IF((VLOOKUP($G520,'12 02 20'!$G:$AJ,22,FALSE))=0,"",(VLOOKUP($G520,'12 02 20'!$G:$AJ,22,FALSE))))</f>
        <v/>
      </c>
      <c r="AC520" s="19" t="str">
        <f>IF($I520="","",IF((VLOOKUP($G520,'12 02 20'!$G:$AJ,23,FALSE))=0,"",(VLOOKUP($G520,'12 02 20'!$G:$AJ,23,FALSE))))</f>
        <v/>
      </c>
      <c r="AD520" s="19" t="str">
        <f>IF($I520="","",IF((VLOOKUP($G520,'12 02 20'!$G:$AJ,24,FALSE))=0,"",(VLOOKUP($G520,'12 02 20'!$G:$AJ,24,FALSE))))</f>
        <v/>
      </c>
      <c r="AE520" s="19" t="str">
        <f>IF($I520="","",IF((VLOOKUP($D520,'Fichier client - BBI IDF'!#REF!,2,FALSE))=0,"",(VLOOKUP($D520,'Fichier client - BBI IDF'!#REF!,2,FALSE))))</f>
        <v/>
      </c>
      <c r="AF520" s="19" t="str">
        <f>IF($I520="","",IF((VLOOKUP($D520,'Fichier client - BBI IDF'!#REF!,3,FALSE))=0,"",(VLOOKUP($D520,'Fichier client - BBI IDF'!#REF!,3,FALSE))))</f>
        <v/>
      </c>
      <c r="AG520" s="19" t="str">
        <f>IF($I520="","",IF((VLOOKUP($D520,'Fichier client - BBI IDF'!#REF!,4,FALSE))=0,"",(VLOOKUP($D520,'Fichier client - BBI IDF'!#REF!,4,FALSE))))</f>
        <v/>
      </c>
      <c r="AH520" s="19" t="str">
        <f>IF($I520="","",IF((VLOOKUP($D520,'Fichier client - BBI IDF'!#REF!,5,FALSE))=0,"",(VLOOKUP($D520,'Fichier client - BBI IDF'!#REF!,5,FALSE))))</f>
        <v/>
      </c>
      <c r="AI520" s="19" t="str">
        <f>IF($I520="","",IF((VLOOKUP($D520,'Fichier client - BBI IDF'!#REF!,6,FALSE))=0,"",(VLOOKUP($D520,'Fichier client - BBI IDF'!#REF!,6,FALSE))))</f>
        <v/>
      </c>
      <c r="AJ520" s="19" t="str">
        <f>IF($I520="","",IF((VLOOKUP($D520,'Fichier client - BBI IDF'!#REF!,7,FALSE))=0,"",(VLOOKUP($D520,'Fichier client - BBI IDF'!#REF!,7,FALSE))))</f>
        <v/>
      </c>
    </row>
    <row r="521" spans="21:62" x14ac:dyDescent="0.25">
      <c r="U521" s="19" t="str">
        <f>IF($I521="","",IF((VLOOKUP($G521,#REF!,15,FALSE))=0,"",(VLOOKUP($G521,#REF!,15,FALSE))))</f>
        <v/>
      </c>
      <c r="X521" s="19" t="str">
        <f t="shared" si="47"/>
        <v/>
      </c>
      <c r="Y521" s="19" t="str">
        <f t="shared" si="48"/>
        <v/>
      </c>
      <c r="Z521" s="19" t="str">
        <f>IF($I521="","",IF((VLOOKUP($G521,'12 02 20'!$G:$AJ,20,FALSE))=0,"",(VLOOKUP($G521,'12 02 20'!$G:$AJ,20,FALSE))))</f>
        <v/>
      </c>
      <c r="AA521" s="19" t="str">
        <f>IF($I521="","",IF((VLOOKUP($G521,'12 02 20'!$G:$AJ,21,FALSE))=0,"",(VLOOKUP($G521,'12 02 20'!$G:$AJ,21,FALSE))))</f>
        <v/>
      </c>
      <c r="AB521" s="19" t="str">
        <f>IF($I521="","",IF((VLOOKUP($G521,'12 02 20'!$G:$AJ,22,FALSE))=0,"",(VLOOKUP($G521,'12 02 20'!$G:$AJ,22,FALSE))))</f>
        <v/>
      </c>
      <c r="AC521" s="19" t="str">
        <f>IF($I521="","",IF((VLOOKUP($G521,'12 02 20'!$G:$AJ,23,FALSE))=0,"",(VLOOKUP($G521,'12 02 20'!$G:$AJ,23,FALSE))))</f>
        <v/>
      </c>
      <c r="AD521" s="19" t="str">
        <f>IF($I521="","",IF((VLOOKUP($G521,'12 02 20'!$G:$AJ,24,FALSE))=0,"",(VLOOKUP($G521,'12 02 20'!$G:$AJ,24,FALSE))))</f>
        <v/>
      </c>
      <c r="AE521" s="19" t="str">
        <f>IF($I521="","",IF((VLOOKUP($D521,'Fichier client - BBI IDF'!#REF!,2,FALSE))=0,"",(VLOOKUP($D521,'Fichier client - BBI IDF'!#REF!,2,FALSE))))</f>
        <v/>
      </c>
      <c r="AF521" s="19" t="str">
        <f>IF($I521="","",IF((VLOOKUP($D521,'Fichier client - BBI IDF'!#REF!,3,FALSE))=0,"",(VLOOKUP($D521,'Fichier client - BBI IDF'!#REF!,3,FALSE))))</f>
        <v/>
      </c>
      <c r="AG521" s="19" t="str">
        <f>IF($I521="","",IF((VLOOKUP($D521,'Fichier client - BBI IDF'!#REF!,4,FALSE))=0,"",(VLOOKUP($D521,'Fichier client - BBI IDF'!#REF!,4,FALSE))))</f>
        <v/>
      </c>
      <c r="AH521" s="19" t="str">
        <f>IF($I521="","",IF((VLOOKUP($D521,'Fichier client - BBI IDF'!#REF!,5,FALSE))=0,"",(VLOOKUP($D521,'Fichier client - BBI IDF'!#REF!,5,FALSE))))</f>
        <v/>
      </c>
      <c r="AI521" s="19" t="str">
        <f>IF($I521="","",IF((VLOOKUP($D521,'Fichier client - BBI IDF'!#REF!,6,FALSE))=0,"",(VLOOKUP($D521,'Fichier client - BBI IDF'!#REF!,6,FALSE))))</f>
        <v/>
      </c>
      <c r="AJ521" s="19" t="str">
        <f>IF($I521="","",IF((VLOOKUP($D521,'Fichier client - BBI IDF'!#REF!,7,FALSE))=0,"",(VLOOKUP($D521,'Fichier client - BBI IDF'!#REF!,7,FALSE))))</f>
        <v/>
      </c>
    </row>
    <row r="522" spans="21:62" x14ac:dyDescent="0.25">
      <c r="U522" s="19" t="str">
        <f>IF($I522="","",IF((VLOOKUP($G522,#REF!,15,FALSE))=0,"",(VLOOKUP($G522,#REF!,15,FALSE))))</f>
        <v/>
      </c>
      <c r="X522" s="19" t="str">
        <f t="shared" si="47"/>
        <v/>
      </c>
      <c r="Y522" s="19" t="str">
        <f t="shared" si="48"/>
        <v/>
      </c>
      <c r="Z522" s="19" t="str">
        <f>IF($I522="","",IF((VLOOKUP($G522,'12 02 20'!$G:$AJ,20,FALSE))=0,"",(VLOOKUP($G522,'12 02 20'!$G:$AJ,20,FALSE))))</f>
        <v/>
      </c>
      <c r="AA522" s="19" t="str">
        <f>IF($I522="","",IF((VLOOKUP($G522,'12 02 20'!$G:$AJ,21,FALSE))=0,"",(VLOOKUP($G522,'12 02 20'!$G:$AJ,21,FALSE))))</f>
        <v/>
      </c>
      <c r="AB522" s="19" t="str">
        <f>IF($I522="","",IF((VLOOKUP($G522,'12 02 20'!$G:$AJ,22,FALSE))=0,"",(VLOOKUP($G522,'12 02 20'!$G:$AJ,22,FALSE))))</f>
        <v/>
      </c>
      <c r="AC522" s="19" t="str">
        <f>IF($I522="","",IF((VLOOKUP($G522,'12 02 20'!$G:$AJ,23,FALSE))=0,"",(VLOOKUP($G522,'12 02 20'!$G:$AJ,23,FALSE))))</f>
        <v/>
      </c>
      <c r="AD522" s="19" t="str">
        <f>IF($I522="","",IF((VLOOKUP($G522,'12 02 20'!$G:$AJ,24,FALSE))=0,"",(VLOOKUP($G522,'12 02 20'!$G:$AJ,24,FALSE))))</f>
        <v/>
      </c>
      <c r="AE522" s="19" t="str">
        <f>IF($I522="","",IF((VLOOKUP($D522,'Fichier client - BBI IDF'!#REF!,2,FALSE))=0,"",(VLOOKUP($D522,'Fichier client - BBI IDF'!#REF!,2,FALSE))))</f>
        <v/>
      </c>
      <c r="AF522" s="19" t="str">
        <f>IF($I522="","",IF((VLOOKUP($D522,'Fichier client - BBI IDF'!#REF!,3,FALSE))=0,"",(VLOOKUP($D522,'Fichier client - BBI IDF'!#REF!,3,FALSE))))</f>
        <v/>
      </c>
      <c r="AG522" s="19" t="str">
        <f>IF($I522="","",IF((VLOOKUP($D522,'Fichier client - BBI IDF'!#REF!,4,FALSE))=0,"",(VLOOKUP($D522,'Fichier client - BBI IDF'!#REF!,4,FALSE))))</f>
        <v/>
      </c>
      <c r="AH522" s="19" t="str">
        <f>IF($I522="","",IF((VLOOKUP($D522,'Fichier client - BBI IDF'!#REF!,5,FALSE))=0,"",(VLOOKUP($D522,'Fichier client - BBI IDF'!#REF!,5,FALSE))))</f>
        <v/>
      </c>
      <c r="AI522" s="19" t="str">
        <f>IF($I522="","",IF((VLOOKUP($D522,'Fichier client - BBI IDF'!#REF!,6,FALSE))=0,"",(VLOOKUP($D522,'Fichier client - BBI IDF'!#REF!,6,FALSE))))</f>
        <v/>
      </c>
      <c r="AJ522" s="19" t="str">
        <f>IF($I522="","",IF((VLOOKUP($D522,'Fichier client - BBI IDF'!#REF!,7,FALSE))=0,"",(VLOOKUP($D522,'Fichier client - BBI IDF'!#REF!,7,FALSE))))</f>
        <v/>
      </c>
    </row>
    <row r="523" spans="21:62" x14ac:dyDescent="0.25">
      <c r="U523" s="19" t="str">
        <f>IF($I523="","",IF((VLOOKUP($G523,#REF!,15,FALSE))=0,"",(VLOOKUP($G523,#REF!,15,FALSE))))</f>
        <v/>
      </c>
      <c r="X523" s="19" t="str">
        <f t="shared" si="47"/>
        <v/>
      </c>
      <c r="Y523" s="19" t="str">
        <f t="shared" si="48"/>
        <v/>
      </c>
      <c r="Z523" s="19" t="str">
        <f>IF($I523="","",IF((VLOOKUP($G523,'12 02 20'!$G:$AJ,20,FALSE))=0,"",(VLOOKUP($G523,'12 02 20'!$G:$AJ,20,FALSE))))</f>
        <v/>
      </c>
      <c r="AA523" s="19" t="str">
        <f>IF($I523="","",IF((VLOOKUP($G523,'12 02 20'!$G:$AJ,21,FALSE))=0,"",(VLOOKUP($G523,'12 02 20'!$G:$AJ,21,FALSE))))</f>
        <v/>
      </c>
      <c r="AB523" s="19" t="str">
        <f>IF($I523="","",IF((VLOOKUP($G523,'12 02 20'!$G:$AJ,22,FALSE))=0,"",(VLOOKUP($G523,'12 02 20'!$G:$AJ,22,FALSE))))</f>
        <v/>
      </c>
      <c r="AC523" s="19" t="str">
        <f>IF($I523="","",IF((VLOOKUP($G523,'12 02 20'!$G:$AJ,23,FALSE))=0,"",(VLOOKUP($G523,'12 02 20'!$G:$AJ,23,FALSE))))</f>
        <v/>
      </c>
      <c r="AD523" s="19" t="str">
        <f>IF($I523="","",IF((VLOOKUP($G523,'12 02 20'!$G:$AJ,24,FALSE))=0,"",(VLOOKUP($G523,'12 02 20'!$G:$AJ,24,FALSE))))</f>
        <v/>
      </c>
      <c r="AE523" s="19" t="str">
        <f>IF($I523="","",IF((VLOOKUP($D523,'Fichier client - BBI IDF'!#REF!,2,FALSE))=0,"",(VLOOKUP($D523,'Fichier client - BBI IDF'!#REF!,2,FALSE))))</f>
        <v/>
      </c>
      <c r="AF523" s="19" t="str">
        <f>IF($I523="","",IF((VLOOKUP($D523,'Fichier client - BBI IDF'!#REF!,3,FALSE))=0,"",(VLOOKUP($D523,'Fichier client - BBI IDF'!#REF!,3,FALSE))))</f>
        <v/>
      </c>
      <c r="AG523" s="19" t="str">
        <f>IF($I523="","",IF((VLOOKUP($D523,'Fichier client - BBI IDF'!#REF!,4,FALSE))=0,"",(VLOOKUP($D523,'Fichier client - BBI IDF'!#REF!,4,FALSE))))</f>
        <v/>
      </c>
      <c r="AH523" s="19" t="str">
        <f>IF($I523="","",IF((VLOOKUP($D523,'Fichier client - BBI IDF'!#REF!,5,FALSE))=0,"",(VLOOKUP($D523,'Fichier client - BBI IDF'!#REF!,5,FALSE))))</f>
        <v/>
      </c>
      <c r="AI523" s="19" t="str">
        <f>IF($I523="","",IF((VLOOKUP($D523,'Fichier client - BBI IDF'!#REF!,6,FALSE))=0,"",(VLOOKUP($D523,'Fichier client - BBI IDF'!#REF!,6,FALSE))))</f>
        <v/>
      </c>
      <c r="AJ523" s="19" t="str">
        <f>IF($I523="","",IF((VLOOKUP($D523,'Fichier client - BBI IDF'!#REF!,7,FALSE))=0,"",(VLOOKUP($D523,'Fichier client - BBI IDF'!#REF!,7,FALSE))))</f>
        <v/>
      </c>
      <c r="BH523" s="11"/>
      <c r="BI523" s="2"/>
      <c r="BJ523" s="2"/>
    </row>
    <row r="524" spans="21:62" x14ac:dyDescent="0.25">
      <c r="U524" s="19" t="str">
        <f>IF($I524="","",IF((VLOOKUP($G524,#REF!,15,FALSE))=0,"",(VLOOKUP($G524,#REF!,15,FALSE))))</f>
        <v/>
      </c>
      <c r="X524" s="19" t="str">
        <f t="shared" si="47"/>
        <v/>
      </c>
      <c r="Y524" s="19" t="str">
        <f t="shared" si="48"/>
        <v/>
      </c>
      <c r="Z524" s="19" t="str">
        <f>IF($I524="","",IF((VLOOKUP($G524,'12 02 20'!$G:$AJ,20,FALSE))=0,"",(VLOOKUP($G524,'12 02 20'!$G:$AJ,20,FALSE))))</f>
        <v/>
      </c>
      <c r="AA524" s="19" t="str">
        <f>IF($I524="","",IF((VLOOKUP($G524,'12 02 20'!$G:$AJ,21,FALSE))=0,"",(VLOOKUP($G524,'12 02 20'!$G:$AJ,21,FALSE))))</f>
        <v/>
      </c>
      <c r="AB524" s="19" t="str">
        <f>IF($I524="","",IF((VLOOKUP($G524,'12 02 20'!$G:$AJ,22,FALSE))=0,"",(VLOOKUP($G524,'12 02 20'!$G:$AJ,22,FALSE))))</f>
        <v/>
      </c>
      <c r="AC524" s="19" t="str">
        <f>IF($I524="","",IF((VLOOKUP($G524,'12 02 20'!$G:$AJ,23,FALSE))=0,"",(VLOOKUP($G524,'12 02 20'!$G:$AJ,23,FALSE))))</f>
        <v/>
      </c>
      <c r="AD524" s="19" t="str">
        <f>IF($I524="","",IF((VLOOKUP($G524,'12 02 20'!$G:$AJ,24,FALSE))=0,"",(VLOOKUP($G524,'12 02 20'!$G:$AJ,24,FALSE))))</f>
        <v/>
      </c>
      <c r="AE524" s="19" t="str">
        <f>IF($I524="","",IF((VLOOKUP($D524,'Fichier client - BBI IDF'!#REF!,2,FALSE))=0,"",(VLOOKUP($D524,'Fichier client - BBI IDF'!#REF!,2,FALSE))))</f>
        <v/>
      </c>
      <c r="AF524" s="19" t="str">
        <f>IF($I524="","",IF((VLOOKUP($D524,'Fichier client - BBI IDF'!#REF!,3,FALSE))=0,"",(VLOOKUP($D524,'Fichier client - BBI IDF'!#REF!,3,FALSE))))</f>
        <v/>
      </c>
      <c r="AG524" s="19" t="str">
        <f>IF($I524="","",IF((VLOOKUP($D524,'Fichier client - BBI IDF'!#REF!,4,FALSE))=0,"",(VLOOKUP($D524,'Fichier client - BBI IDF'!#REF!,4,FALSE))))</f>
        <v/>
      </c>
      <c r="AH524" s="19" t="str">
        <f>IF($I524="","",IF((VLOOKUP($D524,'Fichier client - BBI IDF'!#REF!,5,FALSE))=0,"",(VLOOKUP($D524,'Fichier client - BBI IDF'!#REF!,5,FALSE))))</f>
        <v/>
      </c>
      <c r="AI524" s="19" t="str">
        <f>IF($I524="","",IF((VLOOKUP($D524,'Fichier client - BBI IDF'!#REF!,6,FALSE))=0,"",(VLOOKUP($D524,'Fichier client - BBI IDF'!#REF!,6,FALSE))))</f>
        <v/>
      </c>
      <c r="AJ524" s="19" t="str">
        <f>IF($I524="","",IF((VLOOKUP($D524,'Fichier client - BBI IDF'!#REF!,7,FALSE))=0,"",(VLOOKUP($D524,'Fichier client - BBI IDF'!#REF!,7,FALSE))))</f>
        <v/>
      </c>
      <c r="BH524" s="12"/>
      <c r="BI524" s="12"/>
      <c r="BJ524" s="12"/>
    </row>
    <row r="525" spans="21:62" x14ac:dyDescent="0.25">
      <c r="U525" s="19" t="str">
        <f>IF($I525="","",IF((VLOOKUP($G525,#REF!,15,FALSE))=0,"",(VLOOKUP($G525,#REF!,15,FALSE))))</f>
        <v/>
      </c>
      <c r="X525" s="19" t="str">
        <f t="shared" si="47"/>
        <v/>
      </c>
      <c r="Y525" s="19" t="str">
        <f t="shared" si="48"/>
        <v/>
      </c>
      <c r="Z525" s="19" t="str">
        <f>IF($I525="","",IF((VLOOKUP($G525,'12 02 20'!$G:$AJ,20,FALSE))=0,"",(VLOOKUP($G525,'12 02 20'!$G:$AJ,20,FALSE))))</f>
        <v/>
      </c>
      <c r="AA525" s="19" t="str">
        <f>IF($I525="","",IF((VLOOKUP($G525,'12 02 20'!$G:$AJ,21,FALSE))=0,"",(VLOOKUP($G525,'12 02 20'!$G:$AJ,21,FALSE))))</f>
        <v/>
      </c>
      <c r="AB525" s="19" t="str">
        <f>IF($I525="","",IF((VLOOKUP($G525,'12 02 20'!$G:$AJ,22,FALSE))=0,"",(VLOOKUP($G525,'12 02 20'!$G:$AJ,22,FALSE))))</f>
        <v/>
      </c>
      <c r="AC525" s="19" t="str">
        <f>IF($I525="","",IF((VLOOKUP($G525,'12 02 20'!$G:$AJ,23,FALSE))=0,"",(VLOOKUP($G525,'12 02 20'!$G:$AJ,23,FALSE))))</f>
        <v/>
      </c>
      <c r="AD525" s="19" t="str">
        <f>IF($I525="","",IF((VLOOKUP($G525,'12 02 20'!$G:$AJ,24,FALSE))=0,"",(VLOOKUP($G525,'12 02 20'!$G:$AJ,24,FALSE))))</f>
        <v/>
      </c>
      <c r="AE525" s="19" t="str">
        <f>IF($I525="","",IF((VLOOKUP($D525,'Fichier client - BBI IDF'!#REF!,2,FALSE))=0,"",(VLOOKUP($D525,'Fichier client - BBI IDF'!#REF!,2,FALSE))))</f>
        <v/>
      </c>
      <c r="AF525" s="19" t="str">
        <f>IF($I525="","",IF((VLOOKUP($D525,'Fichier client - BBI IDF'!#REF!,3,FALSE))=0,"",(VLOOKUP($D525,'Fichier client - BBI IDF'!#REF!,3,FALSE))))</f>
        <v/>
      </c>
      <c r="AG525" s="19" t="str">
        <f>IF($I525="","",IF((VLOOKUP($D525,'Fichier client - BBI IDF'!#REF!,4,FALSE))=0,"",(VLOOKUP($D525,'Fichier client - BBI IDF'!#REF!,4,FALSE))))</f>
        <v/>
      </c>
      <c r="AH525" s="19" t="str">
        <f>IF($I525="","",IF((VLOOKUP($D525,'Fichier client - BBI IDF'!#REF!,5,FALSE))=0,"",(VLOOKUP($D525,'Fichier client - BBI IDF'!#REF!,5,FALSE))))</f>
        <v/>
      </c>
      <c r="AI525" s="19" t="str">
        <f>IF($I525="","",IF((VLOOKUP($D525,'Fichier client - BBI IDF'!#REF!,6,FALSE))=0,"",(VLOOKUP($D525,'Fichier client - BBI IDF'!#REF!,6,FALSE))))</f>
        <v/>
      </c>
      <c r="AJ525" s="19" t="str">
        <f>IF($I525="","",IF((VLOOKUP($D525,'Fichier client - BBI IDF'!#REF!,7,FALSE))=0,"",(VLOOKUP($D525,'Fichier client - BBI IDF'!#REF!,7,FALSE))))</f>
        <v/>
      </c>
      <c r="BH525" s="12"/>
      <c r="BI525" s="12"/>
      <c r="BJ525" s="12"/>
    </row>
    <row r="526" spans="21:62" x14ac:dyDescent="0.25">
      <c r="U526" s="19" t="str">
        <f>IF($I526="","",IF((VLOOKUP($G526,#REF!,15,FALSE))=0,"",(VLOOKUP($G526,#REF!,15,FALSE))))</f>
        <v/>
      </c>
      <c r="X526" s="19" t="str">
        <f t="shared" si="47"/>
        <v/>
      </c>
      <c r="Y526" s="19" t="str">
        <f t="shared" si="48"/>
        <v/>
      </c>
      <c r="Z526" s="19" t="str">
        <f>IF($I526="","",IF((VLOOKUP($G526,'12 02 20'!$G:$AJ,20,FALSE))=0,"",(VLOOKUP($G526,'12 02 20'!$G:$AJ,20,FALSE))))</f>
        <v/>
      </c>
      <c r="AA526" s="19" t="str">
        <f>IF($I526="","",IF((VLOOKUP($G526,'12 02 20'!$G:$AJ,21,FALSE))=0,"",(VLOOKUP($G526,'12 02 20'!$G:$AJ,21,FALSE))))</f>
        <v/>
      </c>
      <c r="AB526" s="19" t="str">
        <f>IF($I526="","",IF((VLOOKUP($G526,'12 02 20'!$G:$AJ,22,FALSE))=0,"",(VLOOKUP($G526,'12 02 20'!$G:$AJ,22,FALSE))))</f>
        <v/>
      </c>
      <c r="AC526" s="19" t="str">
        <f>IF($I526="","",IF((VLOOKUP($G526,'12 02 20'!$G:$AJ,23,FALSE))=0,"",(VLOOKUP($G526,'12 02 20'!$G:$AJ,23,FALSE))))</f>
        <v/>
      </c>
      <c r="AD526" s="19" t="str">
        <f>IF($I526="","",IF((VLOOKUP($G526,'12 02 20'!$G:$AJ,24,FALSE))=0,"",(VLOOKUP($G526,'12 02 20'!$G:$AJ,24,FALSE))))</f>
        <v/>
      </c>
      <c r="AE526" s="19" t="str">
        <f>IF($I526="","",IF((VLOOKUP($D526,'Fichier client - BBI IDF'!#REF!,2,FALSE))=0,"",(VLOOKUP($D526,'Fichier client - BBI IDF'!#REF!,2,FALSE))))</f>
        <v/>
      </c>
      <c r="AF526" s="19" t="str">
        <f>IF($I526="","",IF((VLOOKUP($D526,'Fichier client - BBI IDF'!#REF!,3,FALSE))=0,"",(VLOOKUP($D526,'Fichier client - BBI IDF'!#REF!,3,FALSE))))</f>
        <v/>
      </c>
      <c r="AG526" s="19" t="str">
        <f>IF($I526="","",IF((VLOOKUP($D526,'Fichier client - BBI IDF'!#REF!,4,FALSE))=0,"",(VLOOKUP($D526,'Fichier client - BBI IDF'!#REF!,4,FALSE))))</f>
        <v/>
      </c>
      <c r="AH526" s="19" t="str">
        <f>IF($I526="","",IF((VLOOKUP($D526,'Fichier client - BBI IDF'!#REF!,5,FALSE))=0,"",(VLOOKUP($D526,'Fichier client - BBI IDF'!#REF!,5,FALSE))))</f>
        <v/>
      </c>
      <c r="AI526" s="19" t="str">
        <f>IF($I526="","",IF((VLOOKUP($D526,'Fichier client - BBI IDF'!#REF!,6,FALSE))=0,"",(VLOOKUP($D526,'Fichier client - BBI IDF'!#REF!,6,FALSE))))</f>
        <v/>
      </c>
      <c r="AJ526" s="19" t="str">
        <f>IF($I526="","",IF((VLOOKUP($D526,'Fichier client - BBI IDF'!#REF!,7,FALSE))=0,"",(VLOOKUP($D526,'Fichier client - BBI IDF'!#REF!,7,FALSE))))</f>
        <v/>
      </c>
      <c r="BH526" s="12"/>
      <c r="BI526" s="12"/>
      <c r="BJ526" s="12"/>
    </row>
    <row r="527" spans="21:62" x14ac:dyDescent="0.25">
      <c r="U527" s="19" t="str">
        <f>IF($I527="","",IF((VLOOKUP($G527,#REF!,15,FALSE))=0,"",(VLOOKUP($G527,#REF!,15,FALSE))))</f>
        <v/>
      </c>
      <c r="X527" s="19" t="str">
        <f t="shared" si="47"/>
        <v/>
      </c>
      <c r="Y527" s="19" t="str">
        <f t="shared" si="48"/>
        <v/>
      </c>
      <c r="Z527" s="19" t="str">
        <f>IF($I527="","",IF((VLOOKUP($G527,'12 02 20'!$G:$AJ,20,FALSE))=0,"",(VLOOKUP($G527,'12 02 20'!$G:$AJ,20,FALSE))))</f>
        <v/>
      </c>
      <c r="AA527" s="19" t="str">
        <f>IF($I527="","",IF((VLOOKUP($G527,'12 02 20'!$G:$AJ,21,FALSE))=0,"",(VLOOKUP($G527,'12 02 20'!$G:$AJ,21,FALSE))))</f>
        <v/>
      </c>
      <c r="AB527" s="19" t="str">
        <f>IF($I527="","",IF((VLOOKUP($G527,'12 02 20'!$G:$AJ,22,FALSE))=0,"",(VLOOKUP($G527,'12 02 20'!$G:$AJ,22,FALSE))))</f>
        <v/>
      </c>
      <c r="AC527" s="19" t="str">
        <f>IF($I527="","",IF((VLOOKUP($G527,'12 02 20'!$G:$AJ,23,FALSE))=0,"",(VLOOKUP($G527,'12 02 20'!$G:$AJ,23,FALSE))))</f>
        <v/>
      </c>
      <c r="AD527" s="19" t="str">
        <f>IF($I527="","",IF((VLOOKUP($G527,'12 02 20'!$G:$AJ,24,FALSE))=0,"",(VLOOKUP($G527,'12 02 20'!$G:$AJ,24,FALSE))))</f>
        <v/>
      </c>
      <c r="AE527" s="19" t="str">
        <f>IF($I527="","",IF((VLOOKUP($D527,'Fichier client - BBI IDF'!#REF!,2,FALSE))=0,"",(VLOOKUP($D527,'Fichier client - BBI IDF'!#REF!,2,FALSE))))</f>
        <v/>
      </c>
      <c r="AF527" s="19" t="str">
        <f>IF($I527="","",IF((VLOOKUP($D527,'Fichier client - BBI IDF'!#REF!,3,FALSE))=0,"",(VLOOKUP($D527,'Fichier client - BBI IDF'!#REF!,3,FALSE))))</f>
        <v/>
      </c>
      <c r="AG527" s="19" t="str">
        <f>IF($I527="","",IF((VLOOKUP($D527,'Fichier client - BBI IDF'!#REF!,4,FALSE))=0,"",(VLOOKUP($D527,'Fichier client - BBI IDF'!#REF!,4,FALSE))))</f>
        <v/>
      </c>
      <c r="AH527" s="19" t="str">
        <f>IF($I527="","",IF((VLOOKUP($D527,'Fichier client - BBI IDF'!#REF!,5,FALSE))=0,"",(VLOOKUP($D527,'Fichier client - BBI IDF'!#REF!,5,FALSE))))</f>
        <v/>
      </c>
      <c r="AI527" s="19" t="str">
        <f>IF($I527="","",IF((VLOOKUP($D527,'Fichier client - BBI IDF'!#REF!,6,FALSE))=0,"",(VLOOKUP($D527,'Fichier client - BBI IDF'!#REF!,6,FALSE))))</f>
        <v/>
      </c>
      <c r="AJ527" s="19" t="str">
        <f>IF($I527="","",IF((VLOOKUP($D527,'Fichier client - BBI IDF'!#REF!,7,FALSE))=0,"",(VLOOKUP($D527,'Fichier client - BBI IDF'!#REF!,7,FALSE))))</f>
        <v/>
      </c>
      <c r="BH527" s="12"/>
      <c r="BI527" s="12"/>
      <c r="BJ527" s="12"/>
    </row>
    <row r="528" spans="21:62" x14ac:dyDescent="0.25">
      <c r="U528" s="19" t="str">
        <f>IF($I528="","",IF((VLOOKUP($G528,#REF!,15,FALSE))=0,"",(VLOOKUP($G528,#REF!,15,FALSE))))</f>
        <v/>
      </c>
      <c r="X528" s="19" t="str">
        <f t="shared" si="47"/>
        <v/>
      </c>
      <c r="Y528" s="19" t="str">
        <f t="shared" si="48"/>
        <v/>
      </c>
      <c r="Z528" s="19" t="str">
        <f>IF($I528="","",IF((VLOOKUP($G528,'12 02 20'!$G:$AJ,20,FALSE))=0,"",(VLOOKUP($G528,'12 02 20'!$G:$AJ,20,FALSE))))</f>
        <v/>
      </c>
      <c r="AA528" s="19" t="str">
        <f>IF($I528="","",IF((VLOOKUP($G528,'12 02 20'!$G:$AJ,21,FALSE))=0,"",(VLOOKUP($G528,'12 02 20'!$G:$AJ,21,FALSE))))</f>
        <v/>
      </c>
      <c r="AB528" s="19" t="str">
        <f>IF($I528="","",IF((VLOOKUP($G528,'12 02 20'!$G:$AJ,22,FALSE))=0,"",(VLOOKUP($G528,'12 02 20'!$G:$AJ,22,FALSE))))</f>
        <v/>
      </c>
      <c r="AC528" s="19" t="str">
        <f>IF($I528="","",IF((VLOOKUP($G528,'12 02 20'!$G:$AJ,23,FALSE))=0,"",(VLOOKUP($G528,'12 02 20'!$G:$AJ,23,FALSE))))</f>
        <v/>
      </c>
      <c r="AD528" s="19" t="str">
        <f>IF($I528="","",IF((VLOOKUP($G528,'12 02 20'!$G:$AJ,24,FALSE))=0,"",(VLOOKUP($G528,'12 02 20'!$G:$AJ,24,FALSE))))</f>
        <v/>
      </c>
      <c r="AE528" s="19" t="str">
        <f>IF($I528="","",IF((VLOOKUP($D528,'Fichier client - BBI IDF'!#REF!,2,FALSE))=0,"",(VLOOKUP($D528,'Fichier client - BBI IDF'!#REF!,2,FALSE))))</f>
        <v/>
      </c>
      <c r="AF528" s="19" t="str">
        <f>IF($I528="","",IF((VLOOKUP($D528,'Fichier client - BBI IDF'!#REF!,3,FALSE))=0,"",(VLOOKUP($D528,'Fichier client - BBI IDF'!#REF!,3,FALSE))))</f>
        <v/>
      </c>
      <c r="AG528" s="19" t="str">
        <f>IF($I528="","",IF((VLOOKUP($D528,'Fichier client - BBI IDF'!#REF!,4,FALSE))=0,"",(VLOOKUP($D528,'Fichier client - BBI IDF'!#REF!,4,FALSE))))</f>
        <v/>
      </c>
      <c r="AH528" s="19" t="str">
        <f>IF($I528="","",IF((VLOOKUP($D528,'Fichier client - BBI IDF'!#REF!,5,FALSE))=0,"",(VLOOKUP($D528,'Fichier client - BBI IDF'!#REF!,5,FALSE))))</f>
        <v/>
      </c>
      <c r="AI528" s="19" t="str">
        <f>IF($I528="","",IF((VLOOKUP($D528,'Fichier client - BBI IDF'!#REF!,6,FALSE))=0,"",(VLOOKUP($D528,'Fichier client - BBI IDF'!#REF!,6,FALSE))))</f>
        <v/>
      </c>
      <c r="AJ528" s="19" t="str">
        <f>IF($I528="","",IF((VLOOKUP($D528,'Fichier client - BBI IDF'!#REF!,7,FALSE))=0,"",(VLOOKUP($D528,'Fichier client - BBI IDF'!#REF!,7,FALSE))))</f>
        <v/>
      </c>
      <c r="BH528" s="12"/>
      <c r="BI528" s="12"/>
      <c r="BJ528" s="12"/>
    </row>
    <row r="529" spans="21:36" x14ac:dyDescent="0.25">
      <c r="U529" s="19" t="str">
        <f>IF($I529="","",IF((VLOOKUP($G529,#REF!,15,FALSE))=0,"",(VLOOKUP($G529,#REF!,15,FALSE))))</f>
        <v/>
      </c>
      <c r="X529" s="19" t="str">
        <f t="shared" si="47"/>
        <v/>
      </c>
      <c r="Y529" s="19" t="str">
        <f t="shared" si="48"/>
        <v/>
      </c>
      <c r="Z529" s="19" t="str">
        <f>IF($I529="","",IF((VLOOKUP($G529,'12 02 20'!$G:$AJ,20,FALSE))=0,"",(VLOOKUP($G529,'12 02 20'!$G:$AJ,20,FALSE))))</f>
        <v/>
      </c>
      <c r="AA529" s="19" t="str">
        <f>IF($I529="","",IF((VLOOKUP($G529,'12 02 20'!$G:$AJ,21,FALSE))=0,"",(VLOOKUP($G529,'12 02 20'!$G:$AJ,21,FALSE))))</f>
        <v/>
      </c>
      <c r="AB529" s="19" t="str">
        <f>IF($I529="","",IF((VLOOKUP($G529,'12 02 20'!$G:$AJ,22,FALSE))=0,"",(VLOOKUP($G529,'12 02 20'!$G:$AJ,22,FALSE))))</f>
        <v/>
      </c>
      <c r="AC529" s="19" t="str">
        <f>IF($I529="","",IF((VLOOKUP($G529,'12 02 20'!$G:$AJ,23,FALSE))=0,"",(VLOOKUP($G529,'12 02 20'!$G:$AJ,23,FALSE))))</f>
        <v/>
      </c>
      <c r="AD529" s="19" t="str">
        <f>IF($I529="","",IF((VLOOKUP($G529,'12 02 20'!$G:$AJ,24,FALSE))=0,"",(VLOOKUP($G529,'12 02 20'!$G:$AJ,24,FALSE))))</f>
        <v/>
      </c>
      <c r="AE529" s="19" t="str">
        <f>IF($I529="","",IF((VLOOKUP($D529,'Fichier client - BBI IDF'!#REF!,2,FALSE))=0,"",(VLOOKUP($D529,'Fichier client - BBI IDF'!#REF!,2,FALSE))))</f>
        <v/>
      </c>
      <c r="AF529" s="19" t="str">
        <f>IF($I529="","",IF((VLOOKUP($D529,'Fichier client - BBI IDF'!#REF!,3,FALSE))=0,"",(VLOOKUP($D529,'Fichier client - BBI IDF'!#REF!,3,FALSE))))</f>
        <v/>
      </c>
      <c r="AG529" s="19" t="str">
        <f>IF($I529="","",IF((VLOOKUP($D529,'Fichier client - BBI IDF'!#REF!,4,FALSE))=0,"",(VLOOKUP($D529,'Fichier client - BBI IDF'!#REF!,4,FALSE))))</f>
        <v/>
      </c>
      <c r="AH529" s="19" t="str">
        <f>IF($I529="","",IF((VLOOKUP($D529,'Fichier client - BBI IDF'!#REF!,5,FALSE))=0,"",(VLOOKUP($D529,'Fichier client - BBI IDF'!#REF!,5,FALSE))))</f>
        <v/>
      </c>
      <c r="AI529" s="19" t="str">
        <f>IF($I529="","",IF((VLOOKUP($D529,'Fichier client - BBI IDF'!#REF!,6,FALSE))=0,"",(VLOOKUP($D529,'Fichier client - BBI IDF'!#REF!,6,FALSE))))</f>
        <v/>
      </c>
      <c r="AJ529" s="19" t="str">
        <f>IF($I529="","",IF((VLOOKUP($D529,'Fichier client - BBI IDF'!#REF!,7,FALSE))=0,"",(VLOOKUP($D529,'Fichier client - BBI IDF'!#REF!,7,FALSE))))</f>
        <v/>
      </c>
    </row>
    <row r="530" spans="21:36" x14ac:dyDescent="0.25">
      <c r="U530" s="19" t="str">
        <f>IF($I530="","",IF((VLOOKUP($G530,#REF!,15,FALSE))=0,"",(VLOOKUP($G530,#REF!,15,FALSE))))</f>
        <v/>
      </c>
      <c r="X530" s="19" t="str">
        <f t="shared" si="47"/>
        <v/>
      </c>
      <c r="Y530" s="19" t="str">
        <f t="shared" si="48"/>
        <v/>
      </c>
      <c r="Z530" s="19" t="str">
        <f>IF($I530="","",IF((VLOOKUP($G530,'12 02 20'!$G:$AJ,20,FALSE))=0,"",(VLOOKUP($G530,'12 02 20'!$G:$AJ,20,FALSE))))</f>
        <v/>
      </c>
      <c r="AA530" s="19" t="str">
        <f>IF($I530="","",IF((VLOOKUP($G530,'12 02 20'!$G:$AJ,21,FALSE))=0,"",(VLOOKUP($G530,'12 02 20'!$G:$AJ,21,FALSE))))</f>
        <v/>
      </c>
      <c r="AB530" s="19" t="str">
        <f>IF($I530="","",IF((VLOOKUP($G530,'12 02 20'!$G:$AJ,22,FALSE))=0,"",(VLOOKUP($G530,'12 02 20'!$G:$AJ,22,FALSE))))</f>
        <v/>
      </c>
      <c r="AC530" s="19" t="str">
        <f>IF($I530="","",IF((VLOOKUP($G530,'12 02 20'!$G:$AJ,23,FALSE))=0,"",(VLOOKUP($G530,'12 02 20'!$G:$AJ,23,FALSE))))</f>
        <v/>
      </c>
      <c r="AD530" s="19" t="str">
        <f>IF($I530="","",IF((VLOOKUP($G530,'12 02 20'!$G:$AJ,24,FALSE))=0,"",(VLOOKUP($G530,'12 02 20'!$G:$AJ,24,FALSE))))</f>
        <v/>
      </c>
      <c r="AE530" s="19" t="str">
        <f>IF($I530="","",IF((VLOOKUP($D530,'Fichier client - BBI IDF'!#REF!,2,FALSE))=0,"",(VLOOKUP($D530,'Fichier client - BBI IDF'!#REF!,2,FALSE))))</f>
        <v/>
      </c>
      <c r="AF530" s="19" t="str">
        <f>IF($I530="","",IF((VLOOKUP($D530,'Fichier client - BBI IDF'!#REF!,3,FALSE))=0,"",(VLOOKUP($D530,'Fichier client - BBI IDF'!#REF!,3,FALSE))))</f>
        <v/>
      </c>
      <c r="AG530" s="19" t="str">
        <f>IF($I530="","",IF((VLOOKUP($D530,'Fichier client - BBI IDF'!#REF!,4,FALSE))=0,"",(VLOOKUP($D530,'Fichier client - BBI IDF'!#REF!,4,FALSE))))</f>
        <v/>
      </c>
      <c r="AH530" s="19" t="str">
        <f>IF($I530="","",IF((VLOOKUP($D530,'Fichier client - BBI IDF'!#REF!,5,FALSE))=0,"",(VLOOKUP($D530,'Fichier client - BBI IDF'!#REF!,5,FALSE))))</f>
        <v/>
      </c>
      <c r="AI530" s="19" t="str">
        <f>IF($I530="","",IF((VLOOKUP($D530,'Fichier client - BBI IDF'!#REF!,6,FALSE))=0,"",(VLOOKUP($D530,'Fichier client - BBI IDF'!#REF!,6,FALSE))))</f>
        <v/>
      </c>
      <c r="AJ530" s="19" t="str">
        <f>IF($I530="","",IF((VLOOKUP($D530,'Fichier client - BBI IDF'!#REF!,7,FALSE))=0,"",(VLOOKUP($D530,'Fichier client - BBI IDF'!#REF!,7,FALSE))))</f>
        <v/>
      </c>
    </row>
    <row r="531" spans="21:36" x14ac:dyDescent="0.25">
      <c r="U531" s="19" t="str">
        <f>IF($I531="","",IF((VLOOKUP($G531,#REF!,15,FALSE))=0,"",(VLOOKUP($G531,#REF!,15,FALSE))))</f>
        <v/>
      </c>
      <c r="X531" s="19" t="str">
        <f t="shared" si="47"/>
        <v/>
      </c>
      <c r="Y531" s="19" t="str">
        <f t="shared" si="48"/>
        <v/>
      </c>
      <c r="Z531" s="19" t="str">
        <f>IF($I531="","",IF((VLOOKUP($G531,'12 02 20'!$G:$AJ,20,FALSE))=0,"",(VLOOKUP($G531,'12 02 20'!$G:$AJ,20,FALSE))))</f>
        <v/>
      </c>
      <c r="AA531" s="19" t="str">
        <f>IF($I531="","",IF((VLOOKUP($G531,'12 02 20'!$G:$AJ,21,FALSE))=0,"",(VLOOKUP($G531,'12 02 20'!$G:$AJ,21,FALSE))))</f>
        <v/>
      </c>
      <c r="AB531" s="19" t="str">
        <f>IF($I531="","",IF((VLOOKUP($G531,'12 02 20'!$G:$AJ,22,FALSE))=0,"",(VLOOKUP($G531,'12 02 20'!$G:$AJ,22,FALSE))))</f>
        <v/>
      </c>
      <c r="AC531" s="19" t="str">
        <f>IF($I531="","",IF((VLOOKUP($G531,'12 02 20'!$G:$AJ,23,FALSE))=0,"",(VLOOKUP($G531,'12 02 20'!$G:$AJ,23,FALSE))))</f>
        <v/>
      </c>
      <c r="AD531" s="19" t="str">
        <f>IF($I531="","",IF((VLOOKUP($G531,'12 02 20'!$G:$AJ,24,FALSE))=0,"",(VLOOKUP($G531,'12 02 20'!$G:$AJ,24,FALSE))))</f>
        <v/>
      </c>
      <c r="AE531" s="19" t="str">
        <f>IF($I531="","",IF((VLOOKUP($D531,'Fichier client - BBI IDF'!#REF!,2,FALSE))=0,"",(VLOOKUP($D531,'Fichier client - BBI IDF'!#REF!,2,FALSE))))</f>
        <v/>
      </c>
      <c r="AF531" s="19" t="str">
        <f>IF($I531="","",IF((VLOOKUP($D531,'Fichier client - BBI IDF'!#REF!,3,FALSE))=0,"",(VLOOKUP($D531,'Fichier client - BBI IDF'!#REF!,3,FALSE))))</f>
        <v/>
      </c>
      <c r="AG531" s="19" t="str">
        <f>IF($I531="","",IF((VLOOKUP($D531,'Fichier client - BBI IDF'!#REF!,4,FALSE))=0,"",(VLOOKUP($D531,'Fichier client - BBI IDF'!#REF!,4,FALSE))))</f>
        <v/>
      </c>
      <c r="AH531" s="19" t="str">
        <f>IF($I531="","",IF((VLOOKUP($D531,'Fichier client - BBI IDF'!#REF!,5,FALSE))=0,"",(VLOOKUP($D531,'Fichier client - BBI IDF'!#REF!,5,FALSE))))</f>
        <v/>
      </c>
      <c r="AI531" s="19" t="str">
        <f>IF($I531="","",IF((VLOOKUP($D531,'Fichier client - BBI IDF'!#REF!,6,FALSE))=0,"",(VLOOKUP($D531,'Fichier client - BBI IDF'!#REF!,6,FALSE))))</f>
        <v/>
      </c>
      <c r="AJ531" s="19" t="str">
        <f>IF($I531="","",IF((VLOOKUP($D531,'Fichier client - BBI IDF'!#REF!,7,FALSE))=0,"",(VLOOKUP($D531,'Fichier client - BBI IDF'!#REF!,7,FALSE))))</f>
        <v/>
      </c>
    </row>
    <row r="532" spans="21:36" x14ac:dyDescent="0.25">
      <c r="U532" s="19" t="str">
        <f>IF($I532="","",IF((VLOOKUP($G532,#REF!,15,FALSE))=0,"",(VLOOKUP($G532,#REF!,15,FALSE))))</f>
        <v/>
      </c>
      <c r="X532" s="19" t="str">
        <f t="shared" si="47"/>
        <v/>
      </c>
      <c r="Y532" s="19" t="str">
        <f t="shared" si="48"/>
        <v/>
      </c>
      <c r="Z532" s="19" t="str">
        <f>IF($I532="","",IF((VLOOKUP($G532,'12 02 20'!$G:$AJ,20,FALSE))=0,"",(VLOOKUP($G532,'12 02 20'!$G:$AJ,20,FALSE))))</f>
        <v/>
      </c>
      <c r="AA532" s="19" t="str">
        <f>IF($I532="","",IF((VLOOKUP($G532,'12 02 20'!$G:$AJ,21,FALSE))=0,"",(VLOOKUP($G532,'12 02 20'!$G:$AJ,21,FALSE))))</f>
        <v/>
      </c>
      <c r="AB532" s="19" t="str">
        <f>IF($I532="","",IF((VLOOKUP($G532,'12 02 20'!$G:$AJ,22,FALSE))=0,"",(VLOOKUP($G532,'12 02 20'!$G:$AJ,22,FALSE))))</f>
        <v/>
      </c>
      <c r="AC532" s="19" t="str">
        <f>IF($I532="","",IF((VLOOKUP($G532,'12 02 20'!$G:$AJ,23,FALSE))=0,"",(VLOOKUP($G532,'12 02 20'!$G:$AJ,23,FALSE))))</f>
        <v/>
      </c>
      <c r="AD532" s="19" t="str">
        <f>IF($I532="","",IF((VLOOKUP($G532,'12 02 20'!$G:$AJ,24,FALSE))=0,"",(VLOOKUP($G532,'12 02 20'!$G:$AJ,24,FALSE))))</f>
        <v/>
      </c>
      <c r="AE532" s="19" t="str">
        <f>IF($I532="","",IF((VLOOKUP($D532,'Fichier client - BBI IDF'!#REF!,2,FALSE))=0,"",(VLOOKUP($D532,'Fichier client - BBI IDF'!#REF!,2,FALSE))))</f>
        <v/>
      </c>
      <c r="AF532" s="19" t="str">
        <f>IF($I532="","",IF((VLOOKUP($D532,'Fichier client - BBI IDF'!#REF!,3,FALSE))=0,"",(VLOOKUP($D532,'Fichier client - BBI IDF'!#REF!,3,FALSE))))</f>
        <v/>
      </c>
      <c r="AG532" s="19" t="str">
        <f>IF($I532="","",IF((VLOOKUP($D532,'Fichier client - BBI IDF'!#REF!,4,FALSE))=0,"",(VLOOKUP($D532,'Fichier client - BBI IDF'!#REF!,4,FALSE))))</f>
        <v/>
      </c>
      <c r="AH532" s="19" t="str">
        <f>IF($I532="","",IF((VLOOKUP($D532,'Fichier client - BBI IDF'!#REF!,5,FALSE))=0,"",(VLOOKUP($D532,'Fichier client - BBI IDF'!#REF!,5,FALSE))))</f>
        <v/>
      </c>
      <c r="AI532" s="19" t="str">
        <f>IF($I532="","",IF((VLOOKUP($D532,'Fichier client - BBI IDF'!#REF!,6,FALSE))=0,"",(VLOOKUP($D532,'Fichier client - BBI IDF'!#REF!,6,FALSE))))</f>
        <v/>
      </c>
      <c r="AJ532" s="19" t="str">
        <f>IF($I532="","",IF((VLOOKUP($D532,'Fichier client - BBI IDF'!#REF!,7,FALSE))=0,"",(VLOOKUP($D532,'Fichier client - BBI IDF'!#REF!,7,FALSE))))</f>
        <v/>
      </c>
    </row>
    <row r="533" spans="21:36" x14ac:dyDescent="0.25">
      <c r="U533" s="19" t="str">
        <f>IF($I533="","",IF((VLOOKUP($G533,#REF!,15,FALSE))=0,"",(VLOOKUP($G533,#REF!,15,FALSE))))</f>
        <v/>
      </c>
      <c r="X533" s="19" t="str">
        <f t="shared" si="47"/>
        <v/>
      </c>
      <c r="Y533" s="19" t="str">
        <f t="shared" si="48"/>
        <v/>
      </c>
      <c r="Z533" s="19" t="str">
        <f>IF($I533="","",IF((VLOOKUP($G533,'12 02 20'!$G:$AJ,20,FALSE))=0,"",(VLOOKUP($G533,'12 02 20'!$G:$AJ,20,FALSE))))</f>
        <v/>
      </c>
      <c r="AA533" s="19" t="str">
        <f>IF($I533="","",IF((VLOOKUP($G533,'12 02 20'!$G:$AJ,21,FALSE))=0,"",(VLOOKUP($G533,'12 02 20'!$G:$AJ,21,FALSE))))</f>
        <v/>
      </c>
      <c r="AB533" s="19" t="str">
        <f>IF($I533="","",IF((VLOOKUP($G533,'12 02 20'!$G:$AJ,22,FALSE))=0,"",(VLOOKUP($G533,'12 02 20'!$G:$AJ,22,FALSE))))</f>
        <v/>
      </c>
      <c r="AC533" s="19" t="str">
        <f>IF($I533="","",IF((VLOOKUP($G533,'12 02 20'!$G:$AJ,23,FALSE))=0,"",(VLOOKUP($G533,'12 02 20'!$G:$AJ,23,FALSE))))</f>
        <v/>
      </c>
      <c r="AD533" s="19" t="str">
        <f>IF($I533="","",IF((VLOOKUP($G533,'12 02 20'!$G:$AJ,24,FALSE))=0,"",(VLOOKUP($G533,'12 02 20'!$G:$AJ,24,FALSE))))</f>
        <v/>
      </c>
      <c r="AE533" s="19" t="str">
        <f>IF($I533="","",IF((VLOOKUP($D533,'Fichier client - BBI IDF'!#REF!,2,FALSE))=0,"",(VLOOKUP($D533,'Fichier client - BBI IDF'!#REF!,2,FALSE))))</f>
        <v/>
      </c>
      <c r="AF533" s="19" t="str">
        <f>IF($I533="","",IF((VLOOKUP($D533,'Fichier client - BBI IDF'!#REF!,3,FALSE))=0,"",(VLOOKUP($D533,'Fichier client - BBI IDF'!#REF!,3,FALSE))))</f>
        <v/>
      </c>
      <c r="AG533" s="19" t="str">
        <f>IF($I533="","",IF((VLOOKUP($D533,'Fichier client - BBI IDF'!#REF!,4,FALSE))=0,"",(VLOOKUP($D533,'Fichier client - BBI IDF'!#REF!,4,FALSE))))</f>
        <v/>
      </c>
      <c r="AH533" s="19" t="str">
        <f>IF($I533="","",IF((VLOOKUP($D533,'Fichier client - BBI IDF'!#REF!,5,FALSE))=0,"",(VLOOKUP($D533,'Fichier client - BBI IDF'!#REF!,5,FALSE))))</f>
        <v/>
      </c>
      <c r="AI533" s="19" t="str">
        <f>IF($I533="","",IF((VLOOKUP($D533,'Fichier client - BBI IDF'!#REF!,6,FALSE))=0,"",(VLOOKUP($D533,'Fichier client - BBI IDF'!#REF!,6,FALSE))))</f>
        <v/>
      </c>
      <c r="AJ533" s="19" t="str">
        <f>IF($I533="","",IF((VLOOKUP($D533,'Fichier client - BBI IDF'!#REF!,7,FALSE))=0,"",(VLOOKUP($D533,'Fichier client - BBI IDF'!#REF!,7,FALSE))))</f>
        <v/>
      </c>
    </row>
    <row r="534" spans="21:36" x14ac:dyDescent="0.25">
      <c r="U534" s="19" t="str">
        <f>IF($I534="","",IF((VLOOKUP($G534,#REF!,15,FALSE))=0,"",(VLOOKUP($G534,#REF!,15,FALSE))))</f>
        <v/>
      </c>
      <c r="X534" s="19" t="str">
        <f t="shared" si="47"/>
        <v/>
      </c>
      <c r="Y534" s="19" t="str">
        <f t="shared" si="48"/>
        <v/>
      </c>
      <c r="Z534" s="19" t="str">
        <f>IF($I534="","",IF((VLOOKUP($G534,'12 02 20'!$G:$AJ,20,FALSE))=0,"",(VLOOKUP($G534,'12 02 20'!$G:$AJ,20,FALSE))))</f>
        <v/>
      </c>
      <c r="AA534" s="19" t="str">
        <f>IF($I534="","",IF((VLOOKUP($G534,'12 02 20'!$G:$AJ,21,FALSE))=0,"",(VLOOKUP($G534,'12 02 20'!$G:$AJ,21,FALSE))))</f>
        <v/>
      </c>
      <c r="AB534" s="19" t="str">
        <f>IF($I534="","",IF((VLOOKUP($G534,'12 02 20'!$G:$AJ,22,FALSE))=0,"",(VLOOKUP($G534,'12 02 20'!$G:$AJ,22,FALSE))))</f>
        <v/>
      </c>
      <c r="AC534" s="19" t="str">
        <f>IF($I534="","",IF((VLOOKUP($G534,'12 02 20'!$G:$AJ,23,FALSE))=0,"",(VLOOKUP($G534,'12 02 20'!$G:$AJ,23,FALSE))))</f>
        <v/>
      </c>
      <c r="AD534" s="19" t="str">
        <f>IF($I534="","",IF((VLOOKUP($G534,'12 02 20'!$G:$AJ,24,FALSE))=0,"",(VLOOKUP($G534,'12 02 20'!$G:$AJ,24,FALSE))))</f>
        <v/>
      </c>
      <c r="AE534" s="19" t="str">
        <f>IF($I534="","",IF((VLOOKUP($D534,'Fichier client - BBI IDF'!#REF!,2,FALSE))=0,"",(VLOOKUP($D534,'Fichier client - BBI IDF'!#REF!,2,FALSE))))</f>
        <v/>
      </c>
      <c r="AF534" s="19" t="str">
        <f>IF($I534="","",IF((VLOOKUP($D534,'Fichier client - BBI IDF'!#REF!,3,FALSE))=0,"",(VLOOKUP($D534,'Fichier client - BBI IDF'!#REF!,3,FALSE))))</f>
        <v/>
      </c>
      <c r="AG534" s="19" t="str">
        <f>IF($I534="","",IF((VLOOKUP($D534,'Fichier client - BBI IDF'!#REF!,4,FALSE))=0,"",(VLOOKUP($D534,'Fichier client - BBI IDF'!#REF!,4,FALSE))))</f>
        <v/>
      </c>
      <c r="AH534" s="19" t="str">
        <f>IF($I534="","",IF((VLOOKUP($D534,'Fichier client - BBI IDF'!#REF!,5,FALSE))=0,"",(VLOOKUP($D534,'Fichier client - BBI IDF'!#REF!,5,FALSE))))</f>
        <v/>
      </c>
      <c r="AI534" s="19" t="str">
        <f>IF($I534="","",IF((VLOOKUP($D534,'Fichier client - BBI IDF'!#REF!,6,FALSE))=0,"",(VLOOKUP($D534,'Fichier client - BBI IDF'!#REF!,6,FALSE))))</f>
        <v/>
      </c>
      <c r="AJ534" s="19" t="str">
        <f>IF($I534="","",IF((VLOOKUP($D534,'Fichier client - BBI IDF'!#REF!,7,FALSE))=0,"",(VLOOKUP($D534,'Fichier client - BBI IDF'!#REF!,7,FALSE))))</f>
        <v/>
      </c>
    </row>
    <row r="535" spans="21:36" x14ac:dyDescent="0.25">
      <c r="U535" s="19" t="str">
        <f>IF($I535="","",IF((VLOOKUP($G535,#REF!,15,FALSE))=0,"",(VLOOKUP($G535,#REF!,15,FALSE))))</f>
        <v/>
      </c>
      <c r="X535" s="19" t="str">
        <f t="shared" si="47"/>
        <v/>
      </c>
      <c r="Y535" s="19" t="str">
        <f t="shared" si="48"/>
        <v/>
      </c>
      <c r="Z535" s="19" t="str">
        <f>IF($I535="","",IF((VLOOKUP($G535,'12 02 20'!$G:$AJ,20,FALSE))=0,"",(VLOOKUP($G535,'12 02 20'!$G:$AJ,20,FALSE))))</f>
        <v/>
      </c>
      <c r="AA535" s="19" t="str">
        <f>IF($I535="","",IF((VLOOKUP($G535,'12 02 20'!$G:$AJ,21,FALSE))=0,"",(VLOOKUP($G535,'12 02 20'!$G:$AJ,21,FALSE))))</f>
        <v/>
      </c>
      <c r="AB535" s="19" t="str">
        <f>IF($I535="","",IF((VLOOKUP($G535,'12 02 20'!$G:$AJ,22,FALSE))=0,"",(VLOOKUP($G535,'12 02 20'!$G:$AJ,22,FALSE))))</f>
        <v/>
      </c>
      <c r="AC535" s="19" t="str">
        <f>IF($I535="","",IF((VLOOKUP($G535,'12 02 20'!$G:$AJ,23,FALSE))=0,"",(VLOOKUP($G535,'12 02 20'!$G:$AJ,23,FALSE))))</f>
        <v/>
      </c>
      <c r="AD535" s="19" t="str">
        <f>IF($I535="","",IF((VLOOKUP($G535,'12 02 20'!$G:$AJ,24,FALSE))=0,"",(VLOOKUP($G535,'12 02 20'!$G:$AJ,24,FALSE))))</f>
        <v/>
      </c>
      <c r="AE535" s="19" t="str">
        <f>IF($I535="","",IF((VLOOKUP($D535,'Fichier client - BBI IDF'!#REF!,2,FALSE))=0,"",(VLOOKUP($D535,'Fichier client - BBI IDF'!#REF!,2,FALSE))))</f>
        <v/>
      </c>
      <c r="AF535" s="19" t="str">
        <f>IF($I535="","",IF((VLOOKUP($D535,'Fichier client - BBI IDF'!#REF!,3,FALSE))=0,"",(VLOOKUP($D535,'Fichier client - BBI IDF'!#REF!,3,FALSE))))</f>
        <v/>
      </c>
      <c r="AG535" s="19" t="str">
        <f>IF($I535="","",IF((VLOOKUP($D535,'Fichier client - BBI IDF'!#REF!,4,FALSE))=0,"",(VLOOKUP($D535,'Fichier client - BBI IDF'!#REF!,4,FALSE))))</f>
        <v/>
      </c>
      <c r="AH535" s="19" t="str">
        <f>IF($I535="","",IF((VLOOKUP($D535,'Fichier client - BBI IDF'!#REF!,5,FALSE))=0,"",(VLOOKUP($D535,'Fichier client - BBI IDF'!#REF!,5,FALSE))))</f>
        <v/>
      </c>
      <c r="AI535" s="19" t="str">
        <f>IF($I535="","",IF((VLOOKUP($D535,'Fichier client - BBI IDF'!#REF!,6,FALSE))=0,"",(VLOOKUP($D535,'Fichier client - BBI IDF'!#REF!,6,FALSE))))</f>
        <v/>
      </c>
      <c r="AJ535" s="19" t="str">
        <f>IF($I535="","",IF((VLOOKUP($D535,'Fichier client - BBI IDF'!#REF!,7,FALSE))=0,"",(VLOOKUP($D535,'Fichier client - BBI IDF'!#REF!,7,FALSE))))</f>
        <v/>
      </c>
    </row>
    <row r="536" spans="21:36" x14ac:dyDescent="0.25">
      <c r="U536" s="19" t="str">
        <f>IF($I536="","",IF((VLOOKUP($G536,#REF!,15,FALSE))=0,"",(VLOOKUP($G536,#REF!,15,FALSE))))</f>
        <v/>
      </c>
      <c r="X536" s="19" t="str">
        <f t="shared" si="47"/>
        <v/>
      </c>
      <c r="Y536" s="19" t="str">
        <f t="shared" si="48"/>
        <v/>
      </c>
      <c r="Z536" s="19" t="str">
        <f>IF($I536="","",IF((VLOOKUP($G536,'12 02 20'!$G:$AJ,20,FALSE))=0,"",(VLOOKUP($G536,'12 02 20'!$G:$AJ,20,FALSE))))</f>
        <v/>
      </c>
      <c r="AA536" s="19" t="str">
        <f>IF($I536="","",IF((VLOOKUP($G536,'12 02 20'!$G:$AJ,21,FALSE))=0,"",(VLOOKUP($G536,'12 02 20'!$G:$AJ,21,FALSE))))</f>
        <v/>
      </c>
      <c r="AB536" s="19" t="str">
        <f>IF($I536="","",IF((VLOOKUP($G536,'12 02 20'!$G:$AJ,22,FALSE))=0,"",(VLOOKUP($G536,'12 02 20'!$G:$AJ,22,FALSE))))</f>
        <v/>
      </c>
      <c r="AC536" s="19" t="str">
        <f>IF($I536="","",IF((VLOOKUP($G536,'12 02 20'!$G:$AJ,23,FALSE))=0,"",(VLOOKUP($G536,'12 02 20'!$G:$AJ,23,FALSE))))</f>
        <v/>
      </c>
      <c r="AD536" s="19" t="str">
        <f>IF($I536="","",IF((VLOOKUP($G536,'12 02 20'!$G:$AJ,24,FALSE))=0,"",(VLOOKUP($G536,'12 02 20'!$G:$AJ,24,FALSE))))</f>
        <v/>
      </c>
      <c r="AE536" s="19" t="str">
        <f>IF($I536="","",IF((VLOOKUP($D536,'Fichier client - BBI IDF'!#REF!,2,FALSE))=0,"",(VLOOKUP($D536,'Fichier client - BBI IDF'!#REF!,2,FALSE))))</f>
        <v/>
      </c>
      <c r="AF536" s="19" t="str">
        <f>IF($I536="","",IF((VLOOKUP($D536,'Fichier client - BBI IDF'!#REF!,3,FALSE))=0,"",(VLOOKUP($D536,'Fichier client - BBI IDF'!#REF!,3,FALSE))))</f>
        <v/>
      </c>
      <c r="AG536" s="19" t="str">
        <f>IF($I536="","",IF((VLOOKUP($D536,'Fichier client - BBI IDF'!#REF!,4,FALSE))=0,"",(VLOOKUP($D536,'Fichier client - BBI IDF'!#REF!,4,FALSE))))</f>
        <v/>
      </c>
      <c r="AH536" s="19" t="str">
        <f>IF($I536="","",IF((VLOOKUP($D536,'Fichier client - BBI IDF'!#REF!,5,FALSE))=0,"",(VLOOKUP($D536,'Fichier client - BBI IDF'!#REF!,5,FALSE))))</f>
        <v/>
      </c>
      <c r="AI536" s="19" t="str">
        <f>IF($I536="","",IF((VLOOKUP($D536,'Fichier client - BBI IDF'!#REF!,6,FALSE))=0,"",(VLOOKUP($D536,'Fichier client - BBI IDF'!#REF!,6,FALSE))))</f>
        <v/>
      </c>
      <c r="AJ536" s="19" t="str">
        <f>IF($I536="","",IF((VLOOKUP($D536,'Fichier client - BBI IDF'!#REF!,7,FALSE))=0,"",(VLOOKUP($D536,'Fichier client - BBI IDF'!#REF!,7,FALSE))))</f>
        <v/>
      </c>
    </row>
    <row r="537" spans="21:36" x14ac:dyDescent="0.25">
      <c r="U537" s="19" t="str">
        <f>IF($I537="","",IF((VLOOKUP($G537,#REF!,15,FALSE))=0,"",(VLOOKUP($G537,#REF!,15,FALSE))))</f>
        <v/>
      </c>
      <c r="X537" s="19" t="str">
        <f t="shared" si="47"/>
        <v/>
      </c>
      <c r="Y537" s="19" t="str">
        <f t="shared" si="48"/>
        <v/>
      </c>
      <c r="Z537" s="19" t="str">
        <f>IF($I537="","",IF((VLOOKUP($G537,'12 02 20'!$G:$AJ,20,FALSE))=0,"",(VLOOKUP($G537,'12 02 20'!$G:$AJ,20,FALSE))))</f>
        <v/>
      </c>
      <c r="AA537" s="19" t="str">
        <f>IF($I537="","",IF((VLOOKUP($G537,'12 02 20'!$G:$AJ,21,FALSE))=0,"",(VLOOKUP($G537,'12 02 20'!$G:$AJ,21,FALSE))))</f>
        <v/>
      </c>
      <c r="AB537" s="19" t="str">
        <f>IF($I537="","",IF((VLOOKUP($G537,'12 02 20'!$G:$AJ,22,FALSE))=0,"",(VLOOKUP($G537,'12 02 20'!$G:$AJ,22,FALSE))))</f>
        <v/>
      </c>
      <c r="AC537" s="19" t="str">
        <f>IF($I537="","",IF((VLOOKUP($G537,'12 02 20'!$G:$AJ,23,FALSE))=0,"",(VLOOKUP($G537,'12 02 20'!$G:$AJ,23,FALSE))))</f>
        <v/>
      </c>
      <c r="AD537" s="19" t="str">
        <f>IF($I537="","",IF((VLOOKUP($G537,'12 02 20'!$G:$AJ,24,FALSE))=0,"",(VLOOKUP($G537,'12 02 20'!$G:$AJ,24,FALSE))))</f>
        <v/>
      </c>
      <c r="AE537" s="19" t="str">
        <f>IF($I537="","",IF((VLOOKUP($D537,'Fichier client - BBI IDF'!#REF!,2,FALSE))=0,"",(VLOOKUP($D537,'Fichier client - BBI IDF'!#REF!,2,FALSE))))</f>
        <v/>
      </c>
      <c r="AF537" s="19" t="str">
        <f>IF($I537="","",IF((VLOOKUP($D537,'Fichier client - BBI IDF'!#REF!,3,FALSE))=0,"",(VLOOKUP($D537,'Fichier client - BBI IDF'!#REF!,3,FALSE))))</f>
        <v/>
      </c>
      <c r="AG537" s="19" t="str">
        <f>IF($I537="","",IF((VLOOKUP($D537,'Fichier client - BBI IDF'!#REF!,4,FALSE))=0,"",(VLOOKUP($D537,'Fichier client - BBI IDF'!#REF!,4,FALSE))))</f>
        <v/>
      </c>
      <c r="AH537" s="19" t="str">
        <f>IF($I537="","",IF((VLOOKUP($D537,'Fichier client - BBI IDF'!#REF!,5,FALSE))=0,"",(VLOOKUP($D537,'Fichier client - BBI IDF'!#REF!,5,FALSE))))</f>
        <v/>
      </c>
      <c r="AI537" s="19" t="str">
        <f>IF($I537="","",IF((VLOOKUP($D537,'Fichier client - BBI IDF'!#REF!,6,FALSE))=0,"",(VLOOKUP($D537,'Fichier client - BBI IDF'!#REF!,6,FALSE))))</f>
        <v/>
      </c>
      <c r="AJ537" s="19" t="str">
        <f>IF($I537="","",IF((VLOOKUP($D537,'Fichier client - BBI IDF'!#REF!,7,FALSE))=0,"",(VLOOKUP($D537,'Fichier client - BBI IDF'!#REF!,7,FALSE))))</f>
        <v/>
      </c>
    </row>
    <row r="538" spans="21:36" x14ac:dyDescent="0.25">
      <c r="U538" s="19" t="str">
        <f>IF($I538="","",IF((VLOOKUP($G538,#REF!,15,FALSE))=0,"",(VLOOKUP($G538,#REF!,15,FALSE))))</f>
        <v/>
      </c>
      <c r="X538" s="19" t="str">
        <f t="shared" si="47"/>
        <v/>
      </c>
      <c r="Y538" s="19" t="str">
        <f t="shared" si="48"/>
        <v/>
      </c>
      <c r="Z538" s="19" t="str">
        <f>IF($I538="","",IF((VLOOKUP($G538,'12 02 20'!$G:$AJ,20,FALSE))=0,"",(VLOOKUP($G538,'12 02 20'!$G:$AJ,20,FALSE))))</f>
        <v/>
      </c>
      <c r="AA538" s="19" t="str">
        <f>IF($I538="","",IF((VLOOKUP($G538,'12 02 20'!$G:$AJ,21,FALSE))=0,"",(VLOOKUP($G538,'12 02 20'!$G:$AJ,21,FALSE))))</f>
        <v/>
      </c>
      <c r="AB538" s="19" t="str">
        <f>IF($I538="","",IF((VLOOKUP($G538,'12 02 20'!$G:$AJ,22,FALSE))=0,"",(VLOOKUP($G538,'12 02 20'!$G:$AJ,22,FALSE))))</f>
        <v/>
      </c>
      <c r="AC538" s="19" t="str">
        <f>IF($I538="","",IF((VLOOKUP($G538,'12 02 20'!$G:$AJ,23,FALSE))=0,"",(VLOOKUP($G538,'12 02 20'!$G:$AJ,23,FALSE))))</f>
        <v/>
      </c>
      <c r="AD538" s="19" t="str">
        <f>IF($I538="","",IF((VLOOKUP($G538,'12 02 20'!$G:$AJ,24,FALSE))=0,"",(VLOOKUP($G538,'12 02 20'!$G:$AJ,24,FALSE))))</f>
        <v/>
      </c>
      <c r="AE538" s="19" t="str">
        <f>IF($I538="","",IF((VLOOKUP($D538,'Fichier client - BBI IDF'!#REF!,2,FALSE))=0,"",(VLOOKUP($D538,'Fichier client - BBI IDF'!#REF!,2,FALSE))))</f>
        <v/>
      </c>
      <c r="AF538" s="19" t="str">
        <f>IF($I538="","",IF((VLOOKUP($D538,'Fichier client - BBI IDF'!#REF!,3,FALSE))=0,"",(VLOOKUP($D538,'Fichier client - BBI IDF'!#REF!,3,FALSE))))</f>
        <v/>
      </c>
      <c r="AG538" s="19" t="str">
        <f>IF($I538="","",IF((VLOOKUP($D538,'Fichier client - BBI IDF'!#REF!,4,FALSE))=0,"",(VLOOKUP($D538,'Fichier client - BBI IDF'!#REF!,4,FALSE))))</f>
        <v/>
      </c>
      <c r="AH538" s="19" t="str">
        <f>IF($I538="","",IF((VLOOKUP($D538,'Fichier client - BBI IDF'!#REF!,5,FALSE))=0,"",(VLOOKUP($D538,'Fichier client - BBI IDF'!#REF!,5,FALSE))))</f>
        <v/>
      </c>
      <c r="AI538" s="19" t="str">
        <f>IF($I538="","",IF((VLOOKUP($D538,'Fichier client - BBI IDF'!#REF!,6,FALSE))=0,"",(VLOOKUP($D538,'Fichier client - BBI IDF'!#REF!,6,FALSE))))</f>
        <v/>
      </c>
      <c r="AJ538" s="19" t="str">
        <f>IF($I538="","",IF((VLOOKUP($D538,'Fichier client - BBI IDF'!#REF!,7,FALSE))=0,"",(VLOOKUP($D538,'Fichier client - BBI IDF'!#REF!,7,FALSE))))</f>
        <v/>
      </c>
    </row>
    <row r="539" spans="21:36" x14ac:dyDescent="0.25">
      <c r="U539" s="19" t="str">
        <f>IF($I539="","",IF((VLOOKUP($G539,#REF!,15,FALSE))=0,"",(VLOOKUP($G539,#REF!,15,FALSE))))</f>
        <v/>
      </c>
      <c r="X539" s="19" t="str">
        <f t="shared" si="47"/>
        <v/>
      </c>
      <c r="Y539" s="19" t="str">
        <f t="shared" si="48"/>
        <v/>
      </c>
      <c r="Z539" s="19" t="str">
        <f>IF($I539="","",IF((VLOOKUP($G539,'12 02 20'!$G:$AJ,20,FALSE))=0,"",(VLOOKUP($G539,'12 02 20'!$G:$AJ,20,FALSE))))</f>
        <v/>
      </c>
      <c r="AA539" s="19" t="str">
        <f>IF($I539="","",IF((VLOOKUP($G539,'12 02 20'!$G:$AJ,21,FALSE))=0,"",(VLOOKUP($G539,'12 02 20'!$G:$AJ,21,FALSE))))</f>
        <v/>
      </c>
      <c r="AB539" s="19" t="str">
        <f>IF($I539="","",IF((VLOOKUP($G539,'12 02 20'!$G:$AJ,22,FALSE))=0,"",(VLOOKUP($G539,'12 02 20'!$G:$AJ,22,FALSE))))</f>
        <v/>
      </c>
      <c r="AC539" s="19" t="str">
        <f>IF($I539="","",IF((VLOOKUP($G539,'12 02 20'!$G:$AJ,23,FALSE))=0,"",(VLOOKUP($G539,'12 02 20'!$G:$AJ,23,FALSE))))</f>
        <v/>
      </c>
      <c r="AD539" s="19" t="str">
        <f>IF($I539="","",IF((VLOOKUP($G539,'12 02 20'!$G:$AJ,24,FALSE))=0,"",(VLOOKUP($G539,'12 02 20'!$G:$AJ,24,FALSE))))</f>
        <v/>
      </c>
      <c r="AE539" s="19" t="str">
        <f>IF($I539="","",IF((VLOOKUP($D539,'Fichier client - BBI IDF'!#REF!,2,FALSE))=0,"",(VLOOKUP($D539,'Fichier client - BBI IDF'!#REF!,2,FALSE))))</f>
        <v/>
      </c>
      <c r="AF539" s="19" t="str">
        <f>IF($I539="","",IF((VLOOKUP($D539,'Fichier client - BBI IDF'!#REF!,3,FALSE))=0,"",(VLOOKUP($D539,'Fichier client - BBI IDF'!#REF!,3,FALSE))))</f>
        <v/>
      </c>
      <c r="AG539" s="19" t="str">
        <f>IF($I539="","",IF((VLOOKUP($D539,'Fichier client - BBI IDF'!#REF!,4,FALSE))=0,"",(VLOOKUP($D539,'Fichier client - BBI IDF'!#REF!,4,FALSE))))</f>
        <v/>
      </c>
      <c r="AH539" s="19" t="str">
        <f>IF($I539="","",IF((VLOOKUP($D539,'Fichier client - BBI IDF'!#REF!,5,FALSE))=0,"",(VLOOKUP($D539,'Fichier client - BBI IDF'!#REF!,5,FALSE))))</f>
        <v/>
      </c>
      <c r="AI539" s="19" t="str">
        <f>IF($I539="","",IF((VLOOKUP($D539,'Fichier client - BBI IDF'!#REF!,6,FALSE))=0,"",(VLOOKUP($D539,'Fichier client - BBI IDF'!#REF!,6,FALSE))))</f>
        <v/>
      </c>
      <c r="AJ539" s="19" t="str">
        <f>IF($I539="","",IF((VLOOKUP($D539,'Fichier client - BBI IDF'!#REF!,7,FALSE))=0,"",(VLOOKUP($D539,'Fichier client - BBI IDF'!#REF!,7,FALSE))))</f>
        <v/>
      </c>
    </row>
    <row r="540" spans="21:36" x14ac:dyDescent="0.25">
      <c r="U540" s="19" t="str">
        <f>IF($I540="","",IF((VLOOKUP($G540,#REF!,15,FALSE))=0,"",(VLOOKUP($G540,#REF!,15,FALSE))))</f>
        <v/>
      </c>
      <c r="X540" s="19" t="str">
        <f t="shared" si="47"/>
        <v/>
      </c>
      <c r="Y540" s="19" t="str">
        <f t="shared" si="48"/>
        <v/>
      </c>
      <c r="Z540" s="19" t="str">
        <f>IF($I540="","",IF((VLOOKUP($G540,'12 02 20'!$G:$AJ,20,FALSE))=0,"",(VLOOKUP($G540,'12 02 20'!$G:$AJ,20,FALSE))))</f>
        <v/>
      </c>
      <c r="AA540" s="19" t="str">
        <f>IF($I540="","",IF((VLOOKUP($G540,'12 02 20'!$G:$AJ,21,FALSE))=0,"",(VLOOKUP($G540,'12 02 20'!$G:$AJ,21,FALSE))))</f>
        <v/>
      </c>
      <c r="AB540" s="19" t="str">
        <f>IF($I540="","",IF((VLOOKUP($G540,'12 02 20'!$G:$AJ,22,FALSE))=0,"",(VLOOKUP($G540,'12 02 20'!$G:$AJ,22,FALSE))))</f>
        <v/>
      </c>
      <c r="AC540" s="19" t="str">
        <f>IF($I540="","",IF((VLOOKUP($G540,'12 02 20'!$G:$AJ,23,FALSE))=0,"",(VLOOKUP($G540,'12 02 20'!$G:$AJ,23,FALSE))))</f>
        <v/>
      </c>
      <c r="AD540" s="19" t="str">
        <f>IF($I540="","",IF((VLOOKUP($G540,'12 02 20'!$G:$AJ,24,FALSE))=0,"",(VLOOKUP($G540,'12 02 20'!$G:$AJ,24,FALSE))))</f>
        <v/>
      </c>
      <c r="AE540" s="19" t="str">
        <f>IF($I540="","",IF((VLOOKUP($D540,'Fichier client - BBI IDF'!#REF!,2,FALSE))=0,"",(VLOOKUP($D540,'Fichier client - BBI IDF'!#REF!,2,FALSE))))</f>
        <v/>
      </c>
      <c r="AF540" s="19" t="str">
        <f>IF($I540="","",IF((VLOOKUP($D540,'Fichier client - BBI IDF'!#REF!,3,FALSE))=0,"",(VLOOKUP($D540,'Fichier client - BBI IDF'!#REF!,3,FALSE))))</f>
        <v/>
      </c>
      <c r="AG540" s="19" t="str">
        <f>IF($I540="","",IF((VLOOKUP($D540,'Fichier client - BBI IDF'!#REF!,4,FALSE))=0,"",(VLOOKUP($D540,'Fichier client - BBI IDF'!#REF!,4,FALSE))))</f>
        <v/>
      </c>
      <c r="AH540" s="19" t="str">
        <f>IF($I540="","",IF((VLOOKUP($D540,'Fichier client - BBI IDF'!#REF!,5,FALSE))=0,"",(VLOOKUP($D540,'Fichier client - BBI IDF'!#REF!,5,FALSE))))</f>
        <v/>
      </c>
      <c r="AI540" s="19" t="str">
        <f>IF($I540="","",IF((VLOOKUP($D540,'Fichier client - BBI IDF'!#REF!,6,FALSE))=0,"",(VLOOKUP($D540,'Fichier client - BBI IDF'!#REF!,6,FALSE))))</f>
        <v/>
      </c>
      <c r="AJ540" s="19" t="str">
        <f>IF($I540="","",IF((VLOOKUP($D540,'Fichier client - BBI IDF'!#REF!,7,FALSE))=0,"",(VLOOKUP($D540,'Fichier client - BBI IDF'!#REF!,7,FALSE))))</f>
        <v/>
      </c>
    </row>
    <row r="541" spans="21:36" x14ac:dyDescent="0.25">
      <c r="U541" s="19" t="str">
        <f>IF($I541="","",IF((VLOOKUP($G541,#REF!,15,FALSE))=0,"",(VLOOKUP($G541,#REF!,15,FALSE))))</f>
        <v/>
      </c>
      <c r="X541" s="19" t="str">
        <f t="shared" si="47"/>
        <v/>
      </c>
      <c r="Y541" s="19" t="str">
        <f t="shared" si="48"/>
        <v/>
      </c>
      <c r="Z541" s="19" t="str">
        <f>IF($I541="","",IF((VLOOKUP($G541,'12 02 20'!$G:$AJ,20,FALSE))=0,"",(VLOOKUP($G541,'12 02 20'!$G:$AJ,20,FALSE))))</f>
        <v/>
      </c>
      <c r="AA541" s="19" t="str">
        <f>IF($I541="","",IF((VLOOKUP($G541,'12 02 20'!$G:$AJ,21,FALSE))=0,"",(VLOOKUP($G541,'12 02 20'!$G:$AJ,21,FALSE))))</f>
        <v/>
      </c>
      <c r="AB541" s="19" t="str">
        <f>IF($I541="","",IF((VLOOKUP($G541,'12 02 20'!$G:$AJ,22,FALSE))=0,"",(VLOOKUP($G541,'12 02 20'!$G:$AJ,22,FALSE))))</f>
        <v/>
      </c>
      <c r="AC541" s="19" t="str">
        <f>IF($I541="","",IF((VLOOKUP($G541,'12 02 20'!$G:$AJ,23,FALSE))=0,"",(VLOOKUP($G541,'12 02 20'!$G:$AJ,23,FALSE))))</f>
        <v/>
      </c>
      <c r="AD541" s="19" t="str">
        <f>IF($I541="","",IF((VLOOKUP($G541,'12 02 20'!$G:$AJ,24,FALSE))=0,"",(VLOOKUP($G541,'12 02 20'!$G:$AJ,24,FALSE))))</f>
        <v/>
      </c>
      <c r="AE541" s="19" t="str">
        <f>IF($I541="","",IF((VLOOKUP($D541,'Fichier client - BBI IDF'!#REF!,2,FALSE))=0,"",(VLOOKUP($D541,'Fichier client - BBI IDF'!#REF!,2,FALSE))))</f>
        <v/>
      </c>
      <c r="AF541" s="19" t="str">
        <f>IF($I541="","",IF((VLOOKUP($D541,'Fichier client - BBI IDF'!#REF!,3,FALSE))=0,"",(VLOOKUP($D541,'Fichier client - BBI IDF'!#REF!,3,FALSE))))</f>
        <v/>
      </c>
      <c r="AG541" s="19" t="str">
        <f>IF($I541="","",IF((VLOOKUP($D541,'Fichier client - BBI IDF'!#REF!,4,FALSE))=0,"",(VLOOKUP($D541,'Fichier client - BBI IDF'!#REF!,4,FALSE))))</f>
        <v/>
      </c>
      <c r="AH541" s="19" t="str">
        <f>IF($I541="","",IF((VLOOKUP($D541,'Fichier client - BBI IDF'!#REF!,5,FALSE))=0,"",(VLOOKUP($D541,'Fichier client - BBI IDF'!#REF!,5,FALSE))))</f>
        <v/>
      </c>
      <c r="AI541" s="19" t="str">
        <f>IF($I541="","",IF((VLOOKUP($D541,'Fichier client - BBI IDF'!#REF!,6,FALSE))=0,"",(VLOOKUP($D541,'Fichier client - BBI IDF'!#REF!,6,FALSE))))</f>
        <v/>
      </c>
      <c r="AJ541" s="19" t="str">
        <f>IF($I541="","",IF((VLOOKUP($D541,'Fichier client - BBI IDF'!#REF!,7,FALSE))=0,"",(VLOOKUP($D541,'Fichier client - BBI IDF'!#REF!,7,FALSE))))</f>
        <v/>
      </c>
    </row>
    <row r="542" spans="21:36" x14ac:dyDescent="0.25">
      <c r="U542" s="19" t="str">
        <f>IF($I542="","",IF((VLOOKUP($G542,#REF!,15,FALSE))=0,"",(VLOOKUP($G542,#REF!,15,FALSE))))</f>
        <v/>
      </c>
      <c r="X542" s="19" t="str">
        <f t="shared" si="47"/>
        <v/>
      </c>
      <c r="Y542" s="19" t="str">
        <f t="shared" si="48"/>
        <v/>
      </c>
      <c r="Z542" s="19" t="str">
        <f>IF($I542="","",IF((VLOOKUP($G542,'12 02 20'!$G:$AJ,20,FALSE))=0,"",(VLOOKUP($G542,'12 02 20'!$G:$AJ,20,FALSE))))</f>
        <v/>
      </c>
      <c r="AA542" s="19" t="str">
        <f>IF($I542="","",IF((VLOOKUP($G542,'12 02 20'!$G:$AJ,21,FALSE))=0,"",(VLOOKUP($G542,'12 02 20'!$G:$AJ,21,FALSE))))</f>
        <v/>
      </c>
      <c r="AB542" s="19" t="str">
        <f>IF($I542="","",IF((VLOOKUP($G542,'12 02 20'!$G:$AJ,22,FALSE))=0,"",(VLOOKUP($G542,'12 02 20'!$G:$AJ,22,FALSE))))</f>
        <v/>
      </c>
      <c r="AC542" s="19" t="str">
        <f>IF($I542="","",IF((VLOOKUP($G542,'12 02 20'!$G:$AJ,23,FALSE))=0,"",(VLOOKUP($G542,'12 02 20'!$G:$AJ,23,FALSE))))</f>
        <v/>
      </c>
      <c r="AD542" s="19" t="str">
        <f>IF($I542="","",IF((VLOOKUP($G542,'12 02 20'!$G:$AJ,24,FALSE))=0,"",(VLOOKUP($G542,'12 02 20'!$G:$AJ,24,FALSE))))</f>
        <v/>
      </c>
      <c r="AE542" s="19" t="str">
        <f>IF($I542="","",IF((VLOOKUP($D542,'Fichier client - BBI IDF'!#REF!,2,FALSE))=0,"",(VLOOKUP($D542,'Fichier client - BBI IDF'!#REF!,2,FALSE))))</f>
        <v/>
      </c>
      <c r="AF542" s="19" t="str">
        <f>IF($I542="","",IF((VLOOKUP($D542,'Fichier client - BBI IDF'!#REF!,3,FALSE))=0,"",(VLOOKUP($D542,'Fichier client - BBI IDF'!#REF!,3,FALSE))))</f>
        <v/>
      </c>
      <c r="AG542" s="19" t="str">
        <f>IF($I542="","",IF((VLOOKUP($D542,'Fichier client - BBI IDF'!#REF!,4,FALSE))=0,"",(VLOOKUP($D542,'Fichier client - BBI IDF'!#REF!,4,FALSE))))</f>
        <v/>
      </c>
      <c r="AH542" s="19" t="str">
        <f>IF($I542="","",IF((VLOOKUP($D542,'Fichier client - BBI IDF'!#REF!,5,FALSE))=0,"",(VLOOKUP($D542,'Fichier client - BBI IDF'!#REF!,5,FALSE))))</f>
        <v/>
      </c>
      <c r="AI542" s="19" t="str">
        <f>IF($I542="","",IF((VLOOKUP($D542,'Fichier client - BBI IDF'!#REF!,6,FALSE))=0,"",(VLOOKUP($D542,'Fichier client - BBI IDF'!#REF!,6,FALSE))))</f>
        <v/>
      </c>
      <c r="AJ542" s="19" t="str">
        <f>IF($I542="","",IF((VLOOKUP($D542,'Fichier client - BBI IDF'!#REF!,7,FALSE))=0,"",(VLOOKUP($D542,'Fichier client - BBI IDF'!#REF!,7,FALSE))))</f>
        <v/>
      </c>
    </row>
    <row r="543" spans="21:36" x14ac:dyDescent="0.25">
      <c r="U543" s="19" t="str">
        <f>IF($I543="","",IF((VLOOKUP($G543,#REF!,15,FALSE))=0,"",(VLOOKUP($G543,#REF!,15,FALSE))))</f>
        <v/>
      </c>
      <c r="X543" s="19" t="str">
        <f t="shared" si="47"/>
        <v/>
      </c>
      <c r="Y543" s="19" t="str">
        <f t="shared" si="48"/>
        <v/>
      </c>
      <c r="Z543" s="19" t="str">
        <f>IF($I543="","",IF((VLOOKUP($G543,'12 02 20'!$G:$AJ,20,FALSE))=0,"",(VLOOKUP($G543,'12 02 20'!$G:$AJ,20,FALSE))))</f>
        <v/>
      </c>
      <c r="AA543" s="19" t="str">
        <f>IF($I543="","",IF((VLOOKUP($G543,'12 02 20'!$G:$AJ,21,FALSE))=0,"",(VLOOKUP($G543,'12 02 20'!$G:$AJ,21,FALSE))))</f>
        <v/>
      </c>
      <c r="AB543" s="19" t="str">
        <f>IF($I543="","",IF((VLOOKUP($G543,'12 02 20'!$G:$AJ,22,FALSE))=0,"",(VLOOKUP($G543,'12 02 20'!$G:$AJ,22,FALSE))))</f>
        <v/>
      </c>
      <c r="AC543" s="19" t="str">
        <f>IF($I543="","",IF((VLOOKUP($G543,'12 02 20'!$G:$AJ,23,FALSE))=0,"",(VLOOKUP($G543,'12 02 20'!$G:$AJ,23,FALSE))))</f>
        <v/>
      </c>
      <c r="AD543" s="19" t="str">
        <f>IF($I543="","",IF((VLOOKUP($G543,'12 02 20'!$G:$AJ,24,FALSE))=0,"",(VLOOKUP($G543,'12 02 20'!$G:$AJ,24,FALSE))))</f>
        <v/>
      </c>
      <c r="AE543" s="19" t="str">
        <f>IF($I543="","",IF((VLOOKUP($D543,'Fichier client - BBI IDF'!#REF!,2,FALSE))=0,"",(VLOOKUP($D543,'Fichier client - BBI IDF'!#REF!,2,FALSE))))</f>
        <v/>
      </c>
      <c r="AF543" s="19" t="str">
        <f>IF($I543="","",IF((VLOOKUP($D543,'Fichier client - BBI IDF'!#REF!,3,FALSE))=0,"",(VLOOKUP($D543,'Fichier client - BBI IDF'!#REF!,3,FALSE))))</f>
        <v/>
      </c>
      <c r="AG543" s="19" t="str">
        <f>IF($I543="","",IF((VLOOKUP($D543,'Fichier client - BBI IDF'!#REF!,4,FALSE))=0,"",(VLOOKUP($D543,'Fichier client - BBI IDF'!#REF!,4,FALSE))))</f>
        <v/>
      </c>
      <c r="AH543" s="19" t="str">
        <f>IF($I543="","",IF((VLOOKUP($D543,'Fichier client - BBI IDF'!#REF!,5,FALSE))=0,"",(VLOOKUP($D543,'Fichier client - BBI IDF'!#REF!,5,FALSE))))</f>
        <v/>
      </c>
      <c r="AI543" s="19" t="str">
        <f>IF($I543="","",IF((VLOOKUP($D543,'Fichier client - BBI IDF'!#REF!,6,FALSE))=0,"",(VLOOKUP($D543,'Fichier client - BBI IDF'!#REF!,6,FALSE))))</f>
        <v/>
      </c>
      <c r="AJ543" s="19" t="str">
        <f>IF($I543="","",IF((VLOOKUP($D543,'Fichier client - BBI IDF'!#REF!,7,FALSE))=0,"",(VLOOKUP($D543,'Fichier client - BBI IDF'!#REF!,7,FALSE))))</f>
        <v/>
      </c>
    </row>
    <row r="544" spans="21:36" x14ac:dyDescent="0.25">
      <c r="U544" s="19" t="str">
        <f>IF($I544="","",IF((VLOOKUP($G544,#REF!,15,FALSE))=0,"",(VLOOKUP($G544,#REF!,15,FALSE))))</f>
        <v/>
      </c>
      <c r="X544" s="19" t="str">
        <f t="shared" si="47"/>
        <v/>
      </c>
      <c r="Y544" s="19" t="str">
        <f t="shared" si="48"/>
        <v/>
      </c>
      <c r="Z544" s="19" t="str">
        <f>IF($I544="","",IF((VLOOKUP($G544,'12 02 20'!$G:$AJ,20,FALSE))=0,"",(VLOOKUP($G544,'12 02 20'!$G:$AJ,20,FALSE))))</f>
        <v/>
      </c>
      <c r="AA544" s="19" t="str">
        <f>IF($I544="","",IF((VLOOKUP($G544,'12 02 20'!$G:$AJ,21,FALSE))=0,"",(VLOOKUP($G544,'12 02 20'!$G:$AJ,21,FALSE))))</f>
        <v/>
      </c>
      <c r="AB544" s="19" t="str">
        <f>IF($I544="","",IF((VLOOKUP($G544,'12 02 20'!$G:$AJ,22,FALSE))=0,"",(VLOOKUP($G544,'12 02 20'!$G:$AJ,22,FALSE))))</f>
        <v/>
      </c>
      <c r="AC544" s="19" t="str">
        <f>IF($I544="","",IF((VLOOKUP($G544,'12 02 20'!$G:$AJ,23,FALSE))=0,"",(VLOOKUP($G544,'12 02 20'!$G:$AJ,23,FALSE))))</f>
        <v/>
      </c>
      <c r="AD544" s="19" t="str">
        <f>IF($I544="","",IF((VLOOKUP($G544,'12 02 20'!$G:$AJ,24,FALSE))=0,"",(VLOOKUP($G544,'12 02 20'!$G:$AJ,24,FALSE))))</f>
        <v/>
      </c>
      <c r="AE544" s="19" t="str">
        <f>IF($I544="","",IF((VLOOKUP($D544,'Fichier client - BBI IDF'!#REF!,2,FALSE))=0,"",(VLOOKUP($D544,'Fichier client - BBI IDF'!#REF!,2,FALSE))))</f>
        <v/>
      </c>
      <c r="AF544" s="19" t="str">
        <f>IF($I544="","",IF((VLOOKUP($D544,'Fichier client - BBI IDF'!#REF!,3,FALSE))=0,"",(VLOOKUP($D544,'Fichier client - BBI IDF'!#REF!,3,FALSE))))</f>
        <v/>
      </c>
      <c r="AG544" s="19" t="str">
        <f>IF($I544="","",IF((VLOOKUP($D544,'Fichier client - BBI IDF'!#REF!,4,FALSE))=0,"",(VLOOKUP($D544,'Fichier client - BBI IDF'!#REF!,4,FALSE))))</f>
        <v/>
      </c>
      <c r="AH544" s="19" t="str">
        <f>IF($I544="","",IF((VLOOKUP($D544,'Fichier client - BBI IDF'!#REF!,5,FALSE))=0,"",(VLOOKUP($D544,'Fichier client - BBI IDF'!#REF!,5,FALSE))))</f>
        <v/>
      </c>
      <c r="AI544" s="19" t="str">
        <f>IF($I544="","",IF((VLOOKUP($D544,'Fichier client - BBI IDF'!#REF!,6,FALSE))=0,"",(VLOOKUP($D544,'Fichier client - BBI IDF'!#REF!,6,FALSE))))</f>
        <v/>
      </c>
      <c r="AJ544" s="19" t="str">
        <f>IF($I544="","",IF((VLOOKUP($D544,'Fichier client - BBI IDF'!#REF!,7,FALSE))=0,"",(VLOOKUP($D544,'Fichier client - BBI IDF'!#REF!,7,FALSE))))</f>
        <v/>
      </c>
    </row>
    <row r="545" spans="21:36" x14ac:dyDescent="0.25">
      <c r="U545" s="19" t="str">
        <f>IF($I545="","",IF((VLOOKUP($G545,#REF!,15,FALSE))=0,"",(VLOOKUP($G545,#REF!,15,FALSE))))</f>
        <v/>
      </c>
      <c r="X545" s="19" t="str">
        <f t="shared" si="47"/>
        <v/>
      </c>
      <c r="Y545" s="19" t="str">
        <f t="shared" si="48"/>
        <v/>
      </c>
      <c r="Z545" s="19" t="str">
        <f>IF($I545="","",IF((VLOOKUP($G545,'12 02 20'!$G:$AJ,20,FALSE))=0,"",(VLOOKUP($G545,'12 02 20'!$G:$AJ,20,FALSE))))</f>
        <v/>
      </c>
      <c r="AA545" s="19" t="str">
        <f>IF($I545="","",IF((VLOOKUP($G545,'12 02 20'!$G:$AJ,21,FALSE))=0,"",(VLOOKUP($G545,'12 02 20'!$G:$AJ,21,FALSE))))</f>
        <v/>
      </c>
      <c r="AB545" s="19" t="str">
        <f>IF($I545="","",IF((VLOOKUP($G545,'12 02 20'!$G:$AJ,22,FALSE))=0,"",(VLOOKUP($G545,'12 02 20'!$G:$AJ,22,FALSE))))</f>
        <v/>
      </c>
      <c r="AC545" s="19" t="str">
        <f>IF($I545="","",IF((VLOOKUP($G545,'12 02 20'!$G:$AJ,23,FALSE))=0,"",(VLOOKUP($G545,'12 02 20'!$G:$AJ,23,FALSE))))</f>
        <v/>
      </c>
      <c r="AD545" s="19" t="str">
        <f>IF($I545="","",IF((VLOOKUP($G545,'12 02 20'!$G:$AJ,24,FALSE))=0,"",(VLOOKUP($G545,'12 02 20'!$G:$AJ,24,FALSE))))</f>
        <v/>
      </c>
      <c r="AE545" s="19" t="str">
        <f>IF($I545="","",IF((VLOOKUP($D545,'Fichier client - BBI IDF'!#REF!,2,FALSE))=0,"",(VLOOKUP($D545,'Fichier client - BBI IDF'!#REF!,2,FALSE))))</f>
        <v/>
      </c>
      <c r="AF545" s="19" t="str">
        <f>IF($I545="","",IF((VLOOKUP($D545,'Fichier client - BBI IDF'!#REF!,3,FALSE))=0,"",(VLOOKUP($D545,'Fichier client - BBI IDF'!#REF!,3,FALSE))))</f>
        <v/>
      </c>
      <c r="AG545" s="19" t="str">
        <f>IF($I545="","",IF((VLOOKUP($D545,'Fichier client - BBI IDF'!#REF!,4,FALSE))=0,"",(VLOOKUP($D545,'Fichier client - BBI IDF'!#REF!,4,FALSE))))</f>
        <v/>
      </c>
      <c r="AH545" s="19" t="str">
        <f>IF($I545="","",IF((VLOOKUP($D545,'Fichier client - BBI IDF'!#REF!,5,FALSE))=0,"",(VLOOKUP($D545,'Fichier client - BBI IDF'!#REF!,5,FALSE))))</f>
        <v/>
      </c>
      <c r="AI545" s="19" t="str">
        <f>IF($I545="","",IF((VLOOKUP($D545,'Fichier client - BBI IDF'!#REF!,6,FALSE))=0,"",(VLOOKUP($D545,'Fichier client - BBI IDF'!#REF!,6,FALSE))))</f>
        <v/>
      </c>
      <c r="AJ545" s="19" t="str">
        <f>IF($I545="","",IF((VLOOKUP($D545,'Fichier client - BBI IDF'!#REF!,7,FALSE))=0,"",(VLOOKUP($D545,'Fichier client - BBI IDF'!#REF!,7,FALSE))))</f>
        <v/>
      </c>
    </row>
    <row r="546" spans="21:36" x14ac:dyDescent="0.25">
      <c r="U546" s="19" t="str">
        <f>IF($I546="","",IF((VLOOKUP($G546,#REF!,15,FALSE))=0,"",(VLOOKUP($G546,#REF!,15,FALSE))))</f>
        <v/>
      </c>
      <c r="X546" s="19" t="str">
        <f t="shared" si="47"/>
        <v/>
      </c>
      <c r="Y546" s="19" t="str">
        <f t="shared" si="48"/>
        <v/>
      </c>
      <c r="Z546" s="19" t="str">
        <f>IF($I546="","",IF((VLOOKUP($G546,'12 02 20'!$G:$AJ,20,FALSE))=0,"",(VLOOKUP($G546,'12 02 20'!$G:$AJ,20,FALSE))))</f>
        <v/>
      </c>
      <c r="AA546" s="19" t="str">
        <f>IF($I546="","",IF((VLOOKUP($G546,'12 02 20'!$G:$AJ,21,FALSE))=0,"",(VLOOKUP($G546,'12 02 20'!$G:$AJ,21,FALSE))))</f>
        <v/>
      </c>
      <c r="AB546" s="19" t="str">
        <f>IF($I546="","",IF((VLOOKUP($G546,'12 02 20'!$G:$AJ,22,FALSE))=0,"",(VLOOKUP($G546,'12 02 20'!$G:$AJ,22,FALSE))))</f>
        <v/>
      </c>
      <c r="AC546" s="19" t="str">
        <f>IF($I546="","",IF((VLOOKUP($G546,'12 02 20'!$G:$AJ,23,FALSE))=0,"",(VLOOKUP($G546,'12 02 20'!$G:$AJ,23,FALSE))))</f>
        <v/>
      </c>
      <c r="AD546" s="19" t="str">
        <f>IF($I546="","",IF((VLOOKUP($G546,'12 02 20'!$G:$AJ,24,FALSE))=0,"",(VLOOKUP($G546,'12 02 20'!$G:$AJ,24,FALSE))))</f>
        <v/>
      </c>
      <c r="AE546" s="19" t="str">
        <f>IF($I546="","",IF((VLOOKUP($D546,'Fichier client - BBI IDF'!#REF!,2,FALSE))=0,"",(VLOOKUP($D546,'Fichier client - BBI IDF'!#REF!,2,FALSE))))</f>
        <v/>
      </c>
      <c r="AF546" s="19" t="str">
        <f>IF($I546="","",IF((VLOOKUP($D546,'Fichier client - BBI IDF'!#REF!,3,FALSE))=0,"",(VLOOKUP($D546,'Fichier client - BBI IDF'!#REF!,3,FALSE))))</f>
        <v/>
      </c>
      <c r="AG546" s="19" t="str">
        <f>IF($I546="","",IF((VLOOKUP($D546,'Fichier client - BBI IDF'!#REF!,4,FALSE))=0,"",(VLOOKUP($D546,'Fichier client - BBI IDF'!#REF!,4,FALSE))))</f>
        <v/>
      </c>
      <c r="AH546" s="19" t="str">
        <f>IF($I546="","",IF((VLOOKUP($D546,'Fichier client - BBI IDF'!#REF!,5,FALSE))=0,"",(VLOOKUP($D546,'Fichier client - BBI IDF'!#REF!,5,FALSE))))</f>
        <v/>
      </c>
      <c r="AI546" s="19" t="str">
        <f>IF($I546="","",IF((VLOOKUP($D546,'Fichier client - BBI IDF'!#REF!,6,FALSE))=0,"",(VLOOKUP($D546,'Fichier client - BBI IDF'!#REF!,6,FALSE))))</f>
        <v/>
      </c>
      <c r="AJ546" s="19" t="str">
        <f>IF($I546="","",IF((VLOOKUP($D546,'Fichier client - BBI IDF'!#REF!,7,FALSE))=0,"",(VLOOKUP($D546,'Fichier client - BBI IDF'!#REF!,7,FALSE))))</f>
        <v/>
      </c>
    </row>
    <row r="547" spans="21:36" x14ac:dyDescent="0.25">
      <c r="U547" s="19" t="str">
        <f>IF($I547="","",IF((VLOOKUP($G547,#REF!,15,FALSE))=0,"",(VLOOKUP($G547,#REF!,15,FALSE))))</f>
        <v/>
      </c>
      <c r="X547" s="19" t="str">
        <f t="shared" si="47"/>
        <v/>
      </c>
      <c r="Y547" s="19" t="str">
        <f t="shared" si="48"/>
        <v/>
      </c>
      <c r="Z547" s="19" t="str">
        <f>IF($I547="","",IF((VLOOKUP($G547,'12 02 20'!$G:$AJ,20,FALSE))=0,"",(VLOOKUP($G547,'12 02 20'!$G:$AJ,20,FALSE))))</f>
        <v/>
      </c>
      <c r="AA547" s="19" t="str">
        <f>IF($I547="","",IF((VLOOKUP($G547,'12 02 20'!$G:$AJ,21,FALSE))=0,"",(VLOOKUP($G547,'12 02 20'!$G:$AJ,21,FALSE))))</f>
        <v/>
      </c>
      <c r="AB547" s="19" t="str">
        <f>IF($I547="","",IF((VLOOKUP($G547,'12 02 20'!$G:$AJ,22,FALSE))=0,"",(VLOOKUP($G547,'12 02 20'!$G:$AJ,22,FALSE))))</f>
        <v/>
      </c>
      <c r="AC547" s="19" t="str">
        <f>IF($I547="","",IF((VLOOKUP($G547,'12 02 20'!$G:$AJ,23,FALSE))=0,"",(VLOOKUP($G547,'12 02 20'!$G:$AJ,23,FALSE))))</f>
        <v/>
      </c>
      <c r="AD547" s="19" t="str">
        <f>IF($I547="","",IF((VLOOKUP($G547,'12 02 20'!$G:$AJ,24,FALSE))=0,"",(VLOOKUP($G547,'12 02 20'!$G:$AJ,24,FALSE))))</f>
        <v/>
      </c>
      <c r="AE547" s="19" t="str">
        <f>IF($I547="","",IF((VLOOKUP($D547,'Fichier client - BBI IDF'!#REF!,2,FALSE))=0,"",(VLOOKUP($D547,'Fichier client - BBI IDF'!#REF!,2,FALSE))))</f>
        <v/>
      </c>
      <c r="AF547" s="19" t="str">
        <f>IF($I547="","",IF((VLOOKUP($D547,'Fichier client - BBI IDF'!#REF!,3,FALSE))=0,"",(VLOOKUP($D547,'Fichier client - BBI IDF'!#REF!,3,FALSE))))</f>
        <v/>
      </c>
      <c r="AG547" s="19" t="str">
        <f>IF($I547="","",IF((VLOOKUP($D547,'Fichier client - BBI IDF'!#REF!,4,FALSE))=0,"",(VLOOKUP($D547,'Fichier client - BBI IDF'!#REF!,4,FALSE))))</f>
        <v/>
      </c>
      <c r="AH547" s="19" t="str">
        <f>IF($I547="","",IF((VLOOKUP($D547,'Fichier client - BBI IDF'!#REF!,5,FALSE))=0,"",(VLOOKUP($D547,'Fichier client - BBI IDF'!#REF!,5,FALSE))))</f>
        <v/>
      </c>
      <c r="AI547" s="19" t="str">
        <f>IF($I547="","",IF((VLOOKUP($D547,'Fichier client - BBI IDF'!#REF!,6,FALSE))=0,"",(VLOOKUP($D547,'Fichier client - BBI IDF'!#REF!,6,FALSE))))</f>
        <v/>
      </c>
      <c r="AJ547" s="19" t="str">
        <f>IF($I547="","",IF((VLOOKUP($D547,'Fichier client - BBI IDF'!#REF!,7,FALSE))=0,"",(VLOOKUP($D547,'Fichier client - BBI IDF'!#REF!,7,FALSE))))</f>
        <v/>
      </c>
    </row>
    <row r="548" spans="21:36" x14ac:dyDescent="0.25">
      <c r="U548" s="19" t="str">
        <f>IF($I548="","",IF((VLOOKUP($G548,#REF!,15,FALSE))=0,"",(VLOOKUP($G548,#REF!,15,FALSE))))</f>
        <v/>
      </c>
      <c r="X548" s="19" t="str">
        <f t="shared" si="47"/>
        <v/>
      </c>
      <c r="Y548" s="19" t="str">
        <f t="shared" si="48"/>
        <v/>
      </c>
      <c r="Z548" s="19" t="str">
        <f>IF($I548="","",IF((VLOOKUP($G548,'12 02 20'!$G:$AJ,20,FALSE))=0,"",(VLOOKUP($G548,'12 02 20'!$G:$AJ,20,FALSE))))</f>
        <v/>
      </c>
      <c r="AA548" s="19" t="str">
        <f>IF($I548="","",IF((VLOOKUP($G548,'12 02 20'!$G:$AJ,21,FALSE))=0,"",(VLOOKUP($G548,'12 02 20'!$G:$AJ,21,FALSE))))</f>
        <v/>
      </c>
      <c r="AB548" s="19" t="str">
        <f>IF($I548="","",IF((VLOOKUP($G548,'12 02 20'!$G:$AJ,22,FALSE))=0,"",(VLOOKUP($G548,'12 02 20'!$G:$AJ,22,FALSE))))</f>
        <v/>
      </c>
      <c r="AC548" s="19" t="str">
        <f>IF($I548="","",IF((VLOOKUP($G548,'12 02 20'!$G:$AJ,23,FALSE))=0,"",(VLOOKUP($G548,'12 02 20'!$G:$AJ,23,FALSE))))</f>
        <v/>
      </c>
      <c r="AD548" s="19" t="str">
        <f>IF($I548="","",IF((VLOOKUP($G548,'12 02 20'!$G:$AJ,24,FALSE))=0,"",(VLOOKUP($G548,'12 02 20'!$G:$AJ,24,FALSE))))</f>
        <v/>
      </c>
      <c r="AE548" s="19" t="str">
        <f>IF($I548="","",IF((VLOOKUP($D548,'Fichier client - BBI IDF'!#REF!,2,FALSE))=0,"",(VLOOKUP($D548,'Fichier client - BBI IDF'!#REF!,2,FALSE))))</f>
        <v/>
      </c>
      <c r="AF548" s="19" t="str">
        <f>IF($I548="","",IF((VLOOKUP($D548,'Fichier client - BBI IDF'!#REF!,3,FALSE))=0,"",(VLOOKUP($D548,'Fichier client - BBI IDF'!#REF!,3,FALSE))))</f>
        <v/>
      </c>
      <c r="AG548" s="19" t="str">
        <f>IF($I548="","",IF((VLOOKUP($D548,'Fichier client - BBI IDF'!#REF!,4,FALSE))=0,"",(VLOOKUP($D548,'Fichier client - BBI IDF'!#REF!,4,FALSE))))</f>
        <v/>
      </c>
      <c r="AH548" s="19" t="str">
        <f>IF($I548="","",IF((VLOOKUP($D548,'Fichier client - BBI IDF'!#REF!,5,FALSE))=0,"",(VLOOKUP($D548,'Fichier client - BBI IDF'!#REF!,5,FALSE))))</f>
        <v/>
      </c>
      <c r="AI548" s="19" t="str">
        <f>IF($I548="","",IF((VLOOKUP($D548,'Fichier client - BBI IDF'!#REF!,6,FALSE))=0,"",(VLOOKUP($D548,'Fichier client - BBI IDF'!#REF!,6,FALSE))))</f>
        <v/>
      </c>
      <c r="AJ548" s="19" t="str">
        <f>IF($I548="","",IF((VLOOKUP($D548,'Fichier client - BBI IDF'!#REF!,7,FALSE))=0,"",(VLOOKUP($D548,'Fichier client - BBI IDF'!#REF!,7,FALSE))))</f>
        <v/>
      </c>
    </row>
    <row r="549" spans="21:36" x14ac:dyDescent="0.25">
      <c r="U549" s="19" t="str">
        <f>IF($I549="","",IF((VLOOKUP($G549,#REF!,15,FALSE))=0,"",(VLOOKUP($G549,#REF!,15,FALSE))))</f>
        <v/>
      </c>
      <c r="X549" s="19" t="str">
        <f t="shared" si="47"/>
        <v/>
      </c>
      <c r="Y549" s="19" t="str">
        <f t="shared" si="48"/>
        <v/>
      </c>
      <c r="Z549" s="19" t="str">
        <f>IF($I549="","",IF((VLOOKUP($G549,'12 02 20'!$G:$AJ,20,FALSE))=0,"",(VLOOKUP($G549,'12 02 20'!$G:$AJ,20,FALSE))))</f>
        <v/>
      </c>
      <c r="AA549" s="19" t="str">
        <f>IF($I549="","",IF((VLOOKUP($G549,'12 02 20'!$G:$AJ,21,FALSE))=0,"",(VLOOKUP($G549,'12 02 20'!$G:$AJ,21,FALSE))))</f>
        <v/>
      </c>
      <c r="AB549" s="19" t="str">
        <f>IF($I549="","",IF((VLOOKUP($G549,'12 02 20'!$G:$AJ,22,FALSE))=0,"",(VLOOKUP($G549,'12 02 20'!$G:$AJ,22,FALSE))))</f>
        <v/>
      </c>
      <c r="AC549" s="19" t="str">
        <f>IF($I549="","",IF((VLOOKUP($G549,'12 02 20'!$G:$AJ,23,FALSE))=0,"",(VLOOKUP($G549,'12 02 20'!$G:$AJ,23,FALSE))))</f>
        <v/>
      </c>
      <c r="AD549" s="19" t="str">
        <f>IF($I549="","",IF((VLOOKUP($G549,'12 02 20'!$G:$AJ,24,FALSE))=0,"",(VLOOKUP($G549,'12 02 20'!$G:$AJ,24,FALSE))))</f>
        <v/>
      </c>
      <c r="AE549" s="19" t="str">
        <f>IF($I549="","",IF((VLOOKUP($D549,'Fichier client - BBI IDF'!#REF!,2,FALSE))=0,"",(VLOOKUP($D549,'Fichier client - BBI IDF'!#REF!,2,FALSE))))</f>
        <v/>
      </c>
      <c r="AF549" s="19" t="str">
        <f>IF($I549="","",IF((VLOOKUP($D549,'Fichier client - BBI IDF'!#REF!,3,FALSE))=0,"",(VLOOKUP($D549,'Fichier client - BBI IDF'!#REF!,3,FALSE))))</f>
        <v/>
      </c>
      <c r="AG549" s="19" t="str">
        <f>IF($I549="","",IF((VLOOKUP($D549,'Fichier client - BBI IDF'!#REF!,4,FALSE))=0,"",(VLOOKUP($D549,'Fichier client - BBI IDF'!#REF!,4,FALSE))))</f>
        <v/>
      </c>
      <c r="AH549" s="19" t="str">
        <f>IF($I549="","",IF((VLOOKUP($D549,'Fichier client - BBI IDF'!#REF!,5,FALSE))=0,"",(VLOOKUP($D549,'Fichier client - BBI IDF'!#REF!,5,FALSE))))</f>
        <v/>
      </c>
      <c r="AI549" s="19" t="str">
        <f>IF($I549="","",IF((VLOOKUP($D549,'Fichier client - BBI IDF'!#REF!,6,FALSE))=0,"",(VLOOKUP($D549,'Fichier client - BBI IDF'!#REF!,6,FALSE))))</f>
        <v/>
      </c>
      <c r="AJ549" s="19" t="str">
        <f>IF($I549="","",IF((VLOOKUP($D549,'Fichier client - BBI IDF'!#REF!,7,FALSE))=0,"",(VLOOKUP($D549,'Fichier client - BBI IDF'!#REF!,7,FALSE))))</f>
        <v/>
      </c>
    </row>
    <row r="550" spans="21:36" x14ac:dyDescent="0.25">
      <c r="U550" s="19" t="str">
        <f>IF($I550="","",IF((VLOOKUP($G550,#REF!,15,FALSE))=0,"",(VLOOKUP($G550,#REF!,15,FALSE))))</f>
        <v/>
      </c>
      <c r="X550" s="19" t="str">
        <f t="shared" si="47"/>
        <v/>
      </c>
      <c r="Y550" s="19" t="str">
        <f t="shared" si="48"/>
        <v/>
      </c>
      <c r="Z550" s="19" t="str">
        <f>IF($I550="","",IF((VLOOKUP($G550,'12 02 20'!$G:$AJ,20,FALSE))=0,"",(VLOOKUP($G550,'12 02 20'!$G:$AJ,20,FALSE))))</f>
        <v/>
      </c>
      <c r="AA550" s="19" t="str">
        <f>IF($I550="","",IF((VLOOKUP($G550,'12 02 20'!$G:$AJ,21,FALSE))=0,"",(VLOOKUP($G550,'12 02 20'!$G:$AJ,21,FALSE))))</f>
        <v/>
      </c>
      <c r="AB550" s="19" t="str">
        <f>IF($I550="","",IF((VLOOKUP($G550,'12 02 20'!$G:$AJ,22,FALSE))=0,"",(VLOOKUP($G550,'12 02 20'!$G:$AJ,22,FALSE))))</f>
        <v/>
      </c>
      <c r="AC550" s="19" t="str">
        <f>IF($I550="","",IF((VLOOKUP($G550,'12 02 20'!$G:$AJ,23,FALSE))=0,"",(VLOOKUP($G550,'12 02 20'!$G:$AJ,23,FALSE))))</f>
        <v/>
      </c>
      <c r="AD550" s="19" t="str">
        <f>IF($I550="","",IF((VLOOKUP($G550,'12 02 20'!$G:$AJ,24,FALSE))=0,"",(VLOOKUP($G550,'12 02 20'!$G:$AJ,24,FALSE))))</f>
        <v/>
      </c>
      <c r="AE550" s="19" t="str">
        <f>IF($I550="","",IF((VLOOKUP($D550,'Fichier client - BBI IDF'!#REF!,2,FALSE))=0,"",(VLOOKUP($D550,'Fichier client - BBI IDF'!#REF!,2,FALSE))))</f>
        <v/>
      </c>
      <c r="AF550" s="19" t="str">
        <f>IF($I550="","",IF((VLOOKUP($D550,'Fichier client - BBI IDF'!#REF!,3,FALSE))=0,"",(VLOOKUP($D550,'Fichier client - BBI IDF'!#REF!,3,FALSE))))</f>
        <v/>
      </c>
      <c r="AG550" s="19" t="str">
        <f>IF($I550="","",IF((VLOOKUP($D550,'Fichier client - BBI IDF'!#REF!,4,FALSE))=0,"",(VLOOKUP($D550,'Fichier client - BBI IDF'!#REF!,4,FALSE))))</f>
        <v/>
      </c>
      <c r="AH550" s="19" t="str">
        <f>IF($I550="","",IF((VLOOKUP($D550,'Fichier client - BBI IDF'!#REF!,5,FALSE))=0,"",(VLOOKUP($D550,'Fichier client - BBI IDF'!#REF!,5,FALSE))))</f>
        <v/>
      </c>
      <c r="AI550" s="19" t="str">
        <f>IF($I550="","",IF((VLOOKUP($D550,'Fichier client - BBI IDF'!#REF!,6,FALSE))=0,"",(VLOOKUP($D550,'Fichier client - BBI IDF'!#REF!,6,FALSE))))</f>
        <v/>
      </c>
      <c r="AJ550" s="19" t="str">
        <f>IF($I550="","",IF((VLOOKUP($D550,'Fichier client - BBI IDF'!#REF!,7,FALSE))=0,"",(VLOOKUP($D550,'Fichier client - BBI IDF'!#REF!,7,FALSE))))</f>
        <v/>
      </c>
    </row>
    <row r="551" spans="21:36" x14ac:dyDescent="0.25">
      <c r="U551" s="19" t="str">
        <f>IF($I551="","",IF((VLOOKUP($G551,#REF!,15,FALSE))=0,"",(VLOOKUP($G551,#REF!,15,FALSE))))</f>
        <v/>
      </c>
      <c r="X551" s="19" t="str">
        <f t="shared" si="47"/>
        <v/>
      </c>
      <c r="Y551" s="19" t="str">
        <f t="shared" si="48"/>
        <v/>
      </c>
      <c r="Z551" s="19" t="str">
        <f>IF($I551="","",IF((VLOOKUP($G551,'12 02 20'!$G:$AJ,20,FALSE))=0,"",(VLOOKUP($G551,'12 02 20'!$G:$AJ,20,FALSE))))</f>
        <v/>
      </c>
      <c r="AA551" s="19" t="str">
        <f>IF($I551="","",IF((VLOOKUP($G551,'12 02 20'!$G:$AJ,21,FALSE))=0,"",(VLOOKUP($G551,'12 02 20'!$G:$AJ,21,FALSE))))</f>
        <v/>
      </c>
      <c r="AB551" s="19" t="str">
        <f>IF($I551="","",IF((VLOOKUP($G551,'12 02 20'!$G:$AJ,22,FALSE))=0,"",(VLOOKUP($G551,'12 02 20'!$G:$AJ,22,FALSE))))</f>
        <v/>
      </c>
      <c r="AC551" s="19" t="str">
        <f>IF($I551="","",IF((VLOOKUP($G551,'12 02 20'!$G:$AJ,23,FALSE))=0,"",(VLOOKUP($G551,'12 02 20'!$G:$AJ,23,FALSE))))</f>
        <v/>
      </c>
      <c r="AD551" s="19" t="str">
        <f>IF($I551="","",IF((VLOOKUP($G551,'12 02 20'!$G:$AJ,24,FALSE))=0,"",(VLOOKUP($G551,'12 02 20'!$G:$AJ,24,FALSE))))</f>
        <v/>
      </c>
      <c r="AE551" s="19" t="str">
        <f>IF($I551="","",IF((VLOOKUP($D551,'Fichier client - BBI IDF'!#REF!,2,FALSE))=0,"",(VLOOKUP($D551,'Fichier client - BBI IDF'!#REF!,2,FALSE))))</f>
        <v/>
      </c>
      <c r="AF551" s="19" t="str">
        <f>IF($I551="","",IF((VLOOKUP($D551,'Fichier client - BBI IDF'!#REF!,3,FALSE))=0,"",(VLOOKUP($D551,'Fichier client - BBI IDF'!#REF!,3,FALSE))))</f>
        <v/>
      </c>
      <c r="AG551" s="19" t="str">
        <f>IF($I551="","",IF((VLOOKUP($D551,'Fichier client - BBI IDF'!#REF!,4,FALSE))=0,"",(VLOOKUP($D551,'Fichier client - BBI IDF'!#REF!,4,FALSE))))</f>
        <v/>
      </c>
      <c r="AH551" s="19" t="str">
        <f>IF($I551="","",IF((VLOOKUP($D551,'Fichier client - BBI IDF'!#REF!,5,FALSE))=0,"",(VLOOKUP($D551,'Fichier client - BBI IDF'!#REF!,5,FALSE))))</f>
        <v/>
      </c>
      <c r="AI551" s="19" t="str">
        <f>IF($I551="","",IF((VLOOKUP($D551,'Fichier client - BBI IDF'!#REF!,6,FALSE))=0,"",(VLOOKUP($D551,'Fichier client - BBI IDF'!#REF!,6,FALSE))))</f>
        <v/>
      </c>
      <c r="AJ551" s="19" t="str">
        <f>IF($I551="","",IF((VLOOKUP($D551,'Fichier client - BBI IDF'!#REF!,7,FALSE))=0,"",(VLOOKUP($D551,'Fichier client - BBI IDF'!#REF!,7,FALSE))))</f>
        <v/>
      </c>
    </row>
    <row r="552" spans="21:36" x14ac:dyDescent="0.25">
      <c r="U552" s="19" t="str">
        <f>IF($I552="","",IF((VLOOKUP($G552,#REF!,15,FALSE))=0,"",(VLOOKUP($G552,#REF!,15,FALSE))))</f>
        <v/>
      </c>
      <c r="X552" s="19" t="str">
        <f t="shared" si="47"/>
        <v/>
      </c>
      <c r="Y552" s="19" t="str">
        <f t="shared" si="48"/>
        <v/>
      </c>
      <c r="Z552" s="19" t="str">
        <f>IF($I552="","",IF((VLOOKUP($G552,'12 02 20'!$G:$AJ,20,FALSE))=0,"",(VLOOKUP($G552,'12 02 20'!$G:$AJ,20,FALSE))))</f>
        <v/>
      </c>
      <c r="AA552" s="19" t="str">
        <f>IF($I552="","",IF((VLOOKUP($G552,'12 02 20'!$G:$AJ,21,FALSE))=0,"",(VLOOKUP($G552,'12 02 20'!$G:$AJ,21,FALSE))))</f>
        <v/>
      </c>
      <c r="AB552" s="19" t="str">
        <f>IF($I552="","",IF((VLOOKUP($G552,'12 02 20'!$G:$AJ,22,FALSE))=0,"",(VLOOKUP($G552,'12 02 20'!$G:$AJ,22,FALSE))))</f>
        <v/>
      </c>
      <c r="AC552" s="19" t="str">
        <f>IF($I552="","",IF((VLOOKUP($G552,'12 02 20'!$G:$AJ,23,FALSE))=0,"",(VLOOKUP($G552,'12 02 20'!$G:$AJ,23,FALSE))))</f>
        <v/>
      </c>
      <c r="AD552" s="19" t="str">
        <f>IF($I552="","",IF((VLOOKUP($G552,'12 02 20'!$G:$AJ,24,FALSE))=0,"",(VLOOKUP($G552,'12 02 20'!$G:$AJ,24,FALSE))))</f>
        <v/>
      </c>
      <c r="AE552" s="19" t="str">
        <f>IF($I552="","",IF((VLOOKUP($D552,'Fichier client - BBI IDF'!#REF!,2,FALSE))=0,"",(VLOOKUP($D552,'Fichier client - BBI IDF'!#REF!,2,FALSE))))</f>
        <v/>
      </c>
      <c r="AF552" s="19" t="str">
        <f>IF($I552="","",IF((VLOOKUP($D552,'Fichier client - BBI IDF'!#REF!,3,FALSE))=0,"",(VLOOKUP($D552,'Fichier client - BBI IDF'!#REF!,3,FALSE))))</f>
        <v/>
      </c>
      <c r="AG552" s="19" t="str">
        <f>IF($I552="","",IF((VLOOKUP($D552,'Fichier client - BBI IDF'!#REF!,4,FALSE))=0,"",(VLOOKUP($D552,'Fichier client - BBI IDF'!#REF!,4,FALSE))))</f>
        <v/>
      </c>
      <c r="AH552" s="19" t="str">
        <f>IF($I552="","",IF((VLOOKUP($D552,'Fichier client - BBI IDF'!#REF!,5,FALSE))=0,"",(VLOOKUP($D552,'Fichier client - BBI IDF'!#REF!,5,FALSE))))</f>
        <v/>
      </c>
      <c r="AI552" s="19" t="str">
        <f>IF($I552="","",IF((VLOOKUP($D552,'Fichier client - BBI IDF'!#REF!,6,FALSE))=0,"",(VLOOKUP($D552,'Fichier client - BBI IDF'!#REF!,6,FALSE))))</f>
        <v/>
      </c>
      <c r="AJ552" s="19" t="str">
        <f>IF($I552="","",IF((VLOOKUP($D552,'Fichier client - BBI IDF'!#REF!,7,FALSE))=0,"",(VLOOKUP($D552,'Fichier client - BBI IDF'!#REF!,7,FALSE))))</f>
        <v/>
      </c>
    </row>
    <row r="553" spans="21:36" x14ac:dyDescent="0.25">
      <c r="U553" s="19" t="str">
        <f>IF($I553="","",IF((VLOOKUP($G553,#REF!,15,FALSE))=0,"",(VLOOKUP($G553,#REF!,15,FALSE))))</f>
        <v/>
      </c>
      <c r="X553" s="19" t="str">
        <f t="shared" si="47"/>
        <v/>
      </c>
      <c r="Y553" s="19" t="str">
        <f t="shared" si="48"/>
        <v/>
      </c>
      <c r="Z553" s="19" t="str">
        <f>IF($I553="","",IF((VLOOKUP($G553,'12 02 20'!$G:$AJ,20,FALSE))=0,"",(VLOOKUP($G553,'12 02 20'!$G:$AJ,20,FALSE))))</f>
        <v/>
      </c>
      <c r="AA553" s="19" t="str">
        <f>IF($I553="","",IF((VLOOKUP($G553,'12 02 20'!$G:$AJ,21,FALSE))=0,"",(VLOOKUP($G553,'12 02 20'!$G:$AJ,21,FALSE))))</f>
        <v/>
      </c>
      <c r="AB553" s="19" t="str">
        <f>IF($I553="","",IF((VLOOKUP($G553,'12 02 20'!$G:$AJ,22,FALSE))=0,"",(VLOOKUP($G553,'12 02 20'!$G:$AJ,22,FALSE))))</f>
        <v/>
      </c>
      <c r="AC553" s="19" t="str">
        <f>IF($I553="","",IF((VLOOKUP($G553,'12 02 20'!$G:$AJ,23,FALSE))=0,"",(VLOOKUP($G553,'12 02 20'!$G:$AJ,23,FALSE))))</f>
        <v/>
      </c>
      <c r="AD553" s="19" t="str">
        <f>IF($I553="","",IF((VLOOKUP($G553,'12 02 20'!$G:$AJ,24,FALSE))=0,"",(VLOOKUP($G553,'12 02 20'!$G:$AJ,24,FALSE))))</f>
        <v/>
      </c>
      <c r="AE553" s="19" t="str">
        <f>IF($I553="","",IF((VLOOKUP($D553,'Fichier client - BBI IDF'!#REF!,2,FALSE))=0,"",(VLOOKUP($D553,'Fichier client - BBI IDF'!#REF!,2,FALSE))))</f>
        <v/>
      </c>
      <c r="AF553" s="19" t="str">
        <f>IF($I553="","",IF((VLOOKUP($D553,'Fichier client - BBI IDF'!#REF!,3,FALSE))=0,"",(VLOOKUP($D553,'Fichier client - BBI IDF'!#REF!,3,FALSE))))</f>
        <v/>
      </c>
      <c r="AG553" s="19" t="str">
        <f>IF($I553="","",IF((VLOOKUP($D553,'Fichier client - BBI IDF'!#REF!,4,FALSE))=0,"",(VLOOKUP($D553,'Fichier client - BBI IDF'!#REF!,4,FALSE))))</f>
        <v/>
      </c>
      <c r="AH553" s="19" t="str">
        <f>IF($I553="","",IF((VLOOKUP($D553,'Fichier client - BBI IDF'!#REF!,5,FALSE))=0,"",(VLOOKUP($D553,'Fichier client - BBI IDF'!#REF!,5,FALSE))))</f>
        <v/>
      </c>
      <c r="AI553" s="19" t="str">
        <f>IF($I553="","",IF((VLOOKUP($D553,'Fichier client - BBI IDF'!#REF!,6,FALSE))=0,"",(VLOOKUP($D553,'Fichier client - BBI IDF'!#REF!,6,FALSE))))</f>
        <v/>
      </c>
      <c r="AJ553" s="19" t="str">
        <f>IF($I553="","",IF((VLOOKUP($D553,'Fichier client - BBI IDF'!#REF!,7,FALSE))=0,"",(VLOOKUP($D553,'Fichier client - BBI IDF'!#REF!,7,FALSE))))</f>
        <v/>
      </c>
    </row>
    <row r="554" spans="21:36" x14ac:dyDescent="0.25">
      <c r="U554" s="19" t="str">
        <f>IF($I554="","",IF((VLOOKUP($G554,#REF!,15,FALSE))=0,"",(VLOOKUP($G554,#REF!,15,FALSE))))</f>
        <v/>
      </c>
      <c r="X554" s="19" t="str">
        <f t="shared" si="47"/>
        <v/>
      </c>
      <c r="Y554" s="19" t="str">
        <f t="shared" si="48"/>
        <v/>
      </c>
      <c r="Z554" s="19" t="str">
        <f>IF($I554="","",IF((VLOOKUP($G554,'12 02 20'!$G:$AJ,20,FALSE))=0,"",(VLOOKUP($G554,'12 02 20'!$G:$AJ,20,FALSE))))</f>
        <v/>
      </c>
      <c r="AA554" s="19" t="str">
        <f>IF($I554="","",IF((VLOOKUP($G554,'12 02 20'!$G:$AJ,21,FALSE))=0,"",(VLOOKUP($G554,'12 02 20'!$G:$AJ,21,FALSE))))</f>
        <v/>
      </c>
      <c r="AB554" s="19" t="str">
        <f>IF($I554="","",IF((VLOOKUP($G554,'12 02 20'!$G:$AJ,22,FALSE))=0,"",(VLOOKUP($G554,'12 02 20'!$G:$AJ,22,FALSE))))</f>
        <v/>
      </c>
      <c r="AC554" s="19" t="str">
        <f>IF($I554="","",IF((VLOOKUP($G554,'12 02 20'!$G:$AJ,23,FALSE))=0,"",(VLOOKUP($G554,'12 02 20'!$G:$AJ,23,FALSE))))</f>
        <v/>
      </c>
      <c r="AD554" s="19" t="str">
        <f>IF($I554="","",IF((VLOOKUP($G554,'12 02 20'!$G:$AJ,24,FALSE))=0,"",(VLOOKUP($G554,'12 02 20'!$G:$AJ,24,FALSE))))</f>
        <v/>
      </c>
      <c r="AE554" s="19" t="str">
        <f>IF($I554="","",IF((VLOOKUP($D554,'Fichier client - BBI IDF'!#REF!,2,FALSE))=0,"",(VLOOKUP($D554,'Fichier client - BBI IDF'!#REF!,2,FALSE))))</f>
        <v/>
      </c>
      <c r="AF554" s="19" t="str">
        <f>IF($I554="","",IF((VLOOKUP($D554,'Fichier client - BBI IDF'!#REF!,3,FALSE))=0,"",(VLOOKUP($D554,'Fichier client - BBI IDF'!#REF!,3,FALSE))))</f>
        <v/>
      </c>
      <c r="AG554" s="19" t="str">
        <f>IF($I554="","",IF((VLOOKUP($D554,'Fichier client - BBI IDF'!#REF!,4,FALSE))=0,"",(VLOOKUP($D554,'Fichier client - BBI IDF'!#REF!,4,FALSE))))</f>
        <v/>
      </c>
      <c r="AH554" s="19" t="str">
        <f>IF($I554="","",IF((VLOOKUP($D554,'Fichier client - BBI IDF'!#REF!,5,FALSE))=0,"",(VLOOKUP($D554,'Fichier client - BBI IDF'!#REF!,5,FALSE))))</f>
        <v/>
      </c>
      <c r="AI554" s="19" t="str">
        <f>IF($I554="","",IF((VLOOKUP($D554,'Fichier client - BBI IDF'!#REF!,6,FALSE))=0,"",(VLOOKUP($D554,'Fichier client - BBI IDF'!#REF!,6,FALSE))))</f>
        <v/>
      </c>
      <c r="AJ554" s="19" t="str">
        <f>IF($I554="","",IF((VLOOKUP($D554,'Fichier client - BBI IDF'!#REF!,7,FALSE))=0,"",(VLOOKUP($D554,'Fichier client - BBI IDF'!#REF!,7,FALSE))))</f>
        <v/>
      </c>
    </row>
    <row r="555" spans="21:36" x14ac:dyDescent="0.25">
      <c r="U555" s="19" t="str">
        <f>IF($I555="","",IF((VLOOKUP($G555,#REF!,15,FALSE))=0,"",(VLOOKUP($G555,#REF!,15,FALSE))))</f>
        <v/>
      </c>
      <c r="X555" s="19" t="str">
        <f t="shared" si="47"/>
        <v/>
      </c>
      <c r="Y555" s="19" t="str">
        <f t="shared" si="48"/>
        <v/>
      </c>
      <c r="Z555" s="19" t="str">
        <f>IF($I555="","",IF((VLOOKUP($G555,'12 02 20'!$G:$AJ,20,FALSE))=0,"",(VLOOKUP($G555,'12 02 20'!$G:$AJ,20,FALSE))))</f>
        <v/>
      </c>
      <c r="AA555" s="19" t="str">
        <f>IF($I555="","",IF((VLOOKUP($G555,'12 02 20'!$G:$AJ,21,FALSE))=0,"",(VLOOKUP($G555,'12 02 20'!$G:$AJ,21,FALSE))))</f>
        <v/>
      </c>
      <c r="AB555" s="19" t="str">
        <f>IF($I555="","",IF((VLOOKUP($G555,'12 02 20'!$G:$AJ,22,FALSE))=0,"",(VLOOKUP($G555,'12 02 20'!$G:$AJ,22,FALSE))))</f>
        <v/>
      </c>
      <c r="AC555" s="19" t="str">
        <f>IF($I555="","",IF((VLOOKUP($G555,'12 02 20'!$G:$AJ,23,FALSE))=0,"",(VLOOKUP($G555,'12 02 20'!$G:$AJ,23,FALSE))))</f>
        <v/>
      </c>
      <c r="AD555" s="19" t="str">
        <f>IF($I555="","",IF((VLOOKUP($G555,'12 02 20'!$G:$AJ,24,FALSE))=0,"",(VLOOKUP($G555,'12 02 20'!$G:$AJ,24,FALSE))))</f>
        <v/>
      </c>
      <c r="AE555" s="19" t="str">
        <f>IF($I555="","",IF((VLOOKUP($D555,'Fichier client - BBI IDF'!#REF!,2,FALSE))=0,"",(VLOOKUP($D555,'Fichier client - BBI IDF'!#REF!,2,FALSE))))</f>
        <v/>
      </c>
      <c r="AF555" s="19" t="str">
        <f>IF($I555="","",IF((VLOOKUP($D555,'Fichier client - BBI IDF'!#REF!,3,FALSE))=0,"",(VLOOKUP($D555,'Fichier client - BBI IDF'!#REF!,3,FALSE))))</f>
        <v/>
      </c>
      <c r="AG555" s="19" t="str">
        <f>IF($I555="","",IF((VLOOKUP($D555,'Fichier client - BBI IDF'!#REF!,4,FALSE))=0,"",(VLOOKUP($D555,'Fichier client - BBI IDF'!#REF!,4,FALSE))))</f>
        <v/>
      </c>
      <c r="AH555" s="19" t="str">
        <f>IF($I555="","",IF((VLOOKUP($D555,'Fichier client - BBI IDF'!#REF!,5,FALSE))=0,"",(VLOOKUP($D555,'Fichier client - BBI IDF'!#REF!,5,FALSE))))</f>
        <v/>
      </c>
      <c r="AI555" s="19" t="str">
        <f>IF($I555="","",IF((VLOOKUP($D555,'Fichier client - BBI IDF'!#REF!,6,FALSE))=0,"",(VLOOKUP($D555,'Fichier client - BBI IDF'!#REF!,6,FALSE))))</f>
        <v/>
      </c>
      <c r="AJ555" s="19" t="str">
        <f>IF($I555="","",IF((VLOOKUP($D555,'Fichier client - BBI IDF'!#REF!,7,FALSE))=0,"",(VLOOKUP($D555,'Fichier client - BBI IDF'!#REF!,7,FALSE))))</f>
        <v/>
      </c>
    </row>
    <row r="556" spans="21:36" x14ac:dyDescent="0.25">
      <c r="U556" s="19" t="str">
        <f>IF($I556="","",IF((VLOOKUP($G556,#REF!,15,FALSE))=0,"",(VLOOKUP($G556,#REF!,15,FALSE))))</f>
        <v/>
      </c>
      <c r="X556" s="19" t="str">
        <f t="shared" si="47"/>
        <v/>
      </c>
      <c r="Y556" s="19" t="str">
        <f t="shared" si="48"/>
        <v/>
      </c>
      <c r="Z556" s="19" t="str">
        <f>IF($I556="","",IF((VLOOKUP($G556,'12 02 20'!$G:$AJ,20,FALSE))=0,"",(VLOOKUP($G556,'12 02 20'!$G:$AJ,20,FALSE))))</f>
        <v/>
      </c>
      <c r="AA556" s="19" t="str">
        <f>IF($I556="","",IF((VLOOKUP($G556,'12 02 20'!$G:$AJ,21,FALSE))=0,"",(VLOOKUP($G556,'12 02 20'!$G:$AJ,21,FALSE))))</f>
        <v/>
      </c>
      <c r="AB556" s="19" t="str">
        <f>IF($I556="","",IF((VLOOKUP($G556,'12 02 20'!$G:$AJ,22,FALSE))=0,"",(VLOOKUP($G556,'12 02 20'!$G:$AJ,22,FALSE))))</f>
        <v/>
      </c>
      <c r="AC556" s="19" t="str">
        <f>IF($I556="","",IF((VLOOKUP($G556,'12 02 20'!$G:$AJ,23,FALSE))=0,"",(VLOOKUP($G556,'12 02 20'!$G:$AJ,23,FALSE))))</f>
        <v/>
      </c>
      <c r="AD556" s="19" t="str">
        <f>IF($I556="","",IF((VLOOKUP($G556,'12 02 20'!$G:$AJ,24,FALSE))=0,"",(VLOOKUP($G556,'12 02 20'!$G:$AJ,24,FALSE))))</f>
        <v/>
      </c>
      <c r="AE556" s="19" t="str">
        <f>IF($I556="","",IF((VLOOKUP($D556,'Fichier client - BBI IDF'!#REF!,2,FALSE))=0,"",(VLOOKUP($D556,'Fichier client - BBI IDF'!#REF!,2,FALSE))))</f>
        <v/>
      </c>
      <c r="AF556" s="19" t="str">
        <f>IF($I556="","",IF((VLOOKUP($D556,'Fichier client - BBI IDF'!#REF!,3,FALSE))=0,"",(VLOOKUP($D556,'Fichier client - BBI IDF'!#REF!,3,FALSE))))</f>
        <v/>
      </c>
      <c r="AG556" s="19" t="str">
        <f>IF($I556="","",IF((VLOOKUP($D556,'Fichier client - BBI IDF'!#REF!,4,FALSE))=0,"",(VLOOKUP($D556,'Fichier client - BBI IDF'!#REF!,4,FALSE))))</f>
        <v/>
      </c>
      <c r="AH556" s="19" t="str">
        <f>IF($I556="","",IF((VLOOKUP($D556,'Fichier client - BBI IDF'!#REF!,5,FALSE))=0,"",(VLOOKUP($D556,'Fichier client - BBI IDF'!#REF!,5,FALSE))))</f>
        <v/>
      </c>
      <c r="AI556" s="19" t="str">
        <f>IF($I556="","",IF((VLOOKUP($D556,'Fichier client - BBI IDF'!#REF!,6,FALSE))=0,"",(VLOOKUP($D556,'Fichier client - BBI IDF'!#REF!,6,FALSE))))</f>
        <v/>
      </c>
      <c r="AJ556" s="19" t="str">
        <f>IF($I556="","",IF((VLOOKUP($D556,'Fichier client - BBI IDF'!#REF!,7,FALSE))=0,"",(VLOOKUP($D556,'Fichier client - BBI IDF'!#REF!,7,FALSE))))</f>
        <v/>
      </c>
    </row>
    <row r="557" spans="21:36" x14ac:dyDescent="0.25">
      <c r="X557" s="19" t="str">
        <f t="shared" si="47"/>
        <v/>
      </c>
      <c r="Y557" s="19" t="str">
        <f t="shared" si="48"/>
        <v/>
      </c>
      <c r="Z557" s="19" t="str">
        <f>IF($I557="","",IF((VLOOKUP($G557,'12 02 20'!$G:$AJ,20,FALSE))=0,"",(VLOOKUP($G557,'12 02 20'!$G:$AJ,20,FALSE))))</f>
        <v/>
      </c>
      <c r="AA557" s="19" t="str">
        <f>IF($I557="","",IF((VLOOKUP($G557,'12 02 20'!$G:$AJ,21,FALSE))=0,"",(VLOOKUP($G557,'12 02 20'!$G:$AJ,21,FALSE))))</f>
        <v/>
      </c>
      <c r="AB557" s="19" t="str">
        <f>IF($I557="","",IF((VLOOKUP($G557,'12 02 20'!$G:$AJ,22,FALSE))=0,"",(VLOOKUP($G557,'12 02 20'!$G:$AJ,22,FALSE))))</f>
        <v/>
      </c>
      <c r="AC557" s="19" t="str">
        <f>IF($I557="","",IF((VLOOKUP($G557,'12 02 20'!$G:$AJ,23,FALSE))=0,"",(VLOOKUP($G557,'12 02 20'!$G:$AJ,23,FALSE))))</f>
        <v/>
      </c>
      <c r="AD557" s="19" t="str">
        <f>IF($I557="","",IF((VLOOKUP($G557,'12 02 20'!$G:$AJ,24,FALSE))=0,"",(VLOOKUP($G557,'12 02 20'!$G:$AJ,24,FALSE))))</f>
        <v/>
      </c>
      <c r="AE557" s="19" t="str">
        <f>IF($I557="","",IF((VLOOKUP($D557,'Fichier client - BBI IDF'!#REF!,2,FALSE))=0,"",(VLOOKUP($D557,'Fichier client - BBI IDF'!#REF!,2,FALSE))))</f>
        <v/>
      </c>
      <c r="AG557" s="19" t="str">
        <f>IF($I557="","",IF((VLOOKUP($D557,'Fichier client - BBI IDF'!#REF!,4,FALSE))=0,"",(VLOOKUP($D557,'Fichier client - BBI IDF'!#REF!,4,FALSE))))</f>
        <v/>
      </c>
    </row>
    <row r="558" spans="21:36" x14ac:dyDescent="0.25">
      <c r="X558" s="19" t="str">
        <f t="shared" si="47"/>
        <v/>
      </c>
      <c r="Y558" s="19" t="str">
        <f t="shared" si="48"/>
        <v/>
      </c>
      <c r="Z558" s="19" t="str">
        <f>IF($I558="","",IF((VLOOKUP($G558,'12 02 20'!$G:$AJ,20,FALSE))=0,"",(VLOOKUP($G558,'12 02 20'!$G:$AJ,20,FALSE))))</f>
        <v/>
      </c>
      <c r="AA558" s="19" t="str">
        <f>IF($I558="","",IF((VLOOKUP($G558,'12 02 20'!$G:$AJ,21,FALSE))=0,"",(VLOOKUP($G558,'12 02 20'!$G:$AJ,21,FALSE))))</f>
        <v/>
      </c>
      <c r="AB558" s="19" t="str">
        <f>IF($I558="","",IF((VLOOKUP($G558,'12 02 20'!$G:$AJ,22,FALSE))=0,"",(VLOOKUP($G558,'12 02 20'!$G:$AJ,22,FALSE))))</f>
        <v/>
      </c>
      <c r="AC558" s="19" t="str">
        <f>IF($I558="","",IF((VLOOKUP($G558,'12 02 20'!$G:$AJ,23,FALSE))=0,"",(VLOOKUP($G558,'12 02 20'!$G:$AJ,23,FALSE))))</f>
        <v/>
      </c>
      <c r="AD558" s="19" t="str">
        <f>IF($I558="","",IF((VLOOKUP($G558,'12 02 20'!$G:$AJ,24,FALSE))=0,"",(VLOOKUP($G558,'12 02 20'!$G:$AJ,24,FALSE))))</f>
        <v/>
      </c>
      <c r="AE558" s="19" t="str">
        <f>IF($I558="","",IF((VLOOKUP($D558,'Fichier client - BBI IDF'!#REF!,2,FALSE))=0,"",(VLOOKUP($D558,'Fichier client - BBI IDF'!#REF!,2,FALSE))))</f>
        <v/>
      </c>
      <c r="AG558" s="19" t="str">
        <f>IF($I558="","",IF((VLOOKUP($D558,'Fichier client - BBI IDF'!#REF!,4,FALSE))=0,"",(VLOOKUP($D558,'Fichier client - BBI IDF'!#REF!,4,FALSE))))</f>
        <v/>
      </c>
    </row>
    <row r="559" spans="21:36" x14ac:dyDescent="0.25">
      <c r="X559" s="19" t="str">
        <f t="shared" si="47"/>
        <v/>
      </c>
      <c r="Y559" s="19" t="str">
        <f t="shared" si="48"/>
        <v/>
      </c>
      <c r="Z559" s="19" t="str">
        <f>IF($I559="","",IF((VLOOKUP($G559,'12 02 20'!$G:$AJ,20,FALSE))=0,"",(VLOOKUP($G559,'12 02 20'!$G:$AJ,20,FALSE))))</f>
        <v/>
      </c>
      <c r="AA559" s="19" t="str">
        <f>IF($I559="","",IF((VLOOKUP($G559,'12 02 20'!$G:$AJ,21,FALSE))=0,"",(VLOOKUP($G559,'12 02 20'!$G:$AJ,21,FALSE))))</f>
        <v/>
      </c>
      <c r="AB559" s="19" t="str">
        <f>IF($I559="","",IF((VLOOKUP($G559,'12 02 20'!$G:$AJ,22,FALSE))=0,"",(VLOOKUP($G559,'12 02 20'!$G:$AJ,22,FALSE))))</f>
        <v/>
      </c>
      <c r="AC559" s="19" t="str">
        <f>IF($I559="","",IF((VLOOKUP($G559,'12 02 20'!$G:$AJ,23,FALSE))=0,"",(VLOOKUP($G559,'12 02 20'!$G:$AJ,23,FALSE))))</f>
        <v/>
      </c>
      <c r="AD559" s="19" t="str">
        <f>IF($I559="","",IF((VLOOKUP($G559,'12 02 20'!$G:$AJ,24,FALSE))=0,"",(VLOOKUP($G559,'12 02 20'!$G:$AJ,24,FALSE))))</f>
        <v/>
      </c>
      <c r="AE559" s="19" t="str">
        <f>IF($I559="","",IF((VLOOKUP($D559,'Fichier client - BBI IDF'!#REF!,2,FALSE))=0,"",(VLOOKUP($D559,'Fichier client - BBI IDF'!#REF!,2,FALSE))))</f>
        <v/>
      </c>
      <c r="AG559" s="19" t="str">
        <f>IF($I559="","",IF((VLOOKUP($D559,'Fichier client - BBI IDF'!#REF!,4,FALSE))=0,"",(VLOOKUP($D559,'Fichier client - BBI IDF'!#REF!,4,FALSE))))</f>
        <v/>
      </c>
    </row>
    <row r="560" spans="21:36" x14ac:dyDescent="0.25">
      <c r="X560" s="19" t="str">
        <f t="shared" si="47"/>
        <v/>
      </c>
      <c r="Y560" s="19" t="str">
        <f t="shared" si="48"/>
        <v/>
      </c>
      <c r="Z560" s="19" t="str">
        <f>IF($I560="","",IF((VLOOKUP($G560,'12 02 20'!$G:$AJ,20,FALSE))=0,"",(VLOOKUP($G560,'12 02 20'!$G:$AJ,20,FALSE))))</f>
        <v/>
      </c>
      <c r="AA560" s="19" t="str">
        <f>IF($I560="","",IF((VLOOKUP($G560,'12 02 20'!$G:$AJ,21,FALSE))=0,"",(VLOOKUP($G560,'12 02 20'!$G:$AJ,21,FALSE))))</f>
        <v/>
      </c>
      <c r="AB560" s="19" t="str">
        <f>IF($I560="","",IF((VLOOKUP($G560,'12 02 20'!$G:$AJ,22,FALSE))=0,"",(VLOOKUP($G560,'12 02 20'!$G:$AJ,22,FALSE))))</f>
        <v/>
      </c>
      <c r="AC560" s="19" t="str">
        <f>IF($I560="","",IF((VLOOKUP($G560,'12 02 20'!$G:$AJ,23,FALSE))=0,"",(VLOOKUP($G560,'12 02 20'!$G:$AJ,23,FALSE))))</f>
        <v/>
      </c>
      <c r="AD560" s="19" t="str">
        <f>IF($I560="","",IF((VLOOKUP($G560,'12 02 20'!$G:$AJ,24,FALSE))=0,"",(VLOOKUP($G560,'12 02 20'!$G:$AJ,24,FALSE))))</f>
        <v/>
      </c>
      <c r="AE560" s="19" t="str">
        <f>IF($I560="","",IF((VLOOKUP($D560,'Fichier client - BBI IDF'!#REF!,2,FALSE))=0,"",(VLOOKUP($D560,'Fichier client - BBI IDF'!#REF!,2,FALSE))))</f>
        <v/>
      </c>
      <c r="AG560" s="19" t="str">
        <f>IF($I560="","",IF((VLOOKUP($D560,'Fichier client - BBI IDF'!#REF!,4,FALSE))=0,"",(VLOOKUP($D560,'Fichier client - BBI IDF'!#REF!,4,FALSE))))</f>
        <v/>
      </c>
    </row>
    <row r="561" spans="24:33" x14ac:dyDescent="0.25">
      <c r="X561" s="19" t="str">
        <f t="shared" si="47"/>
        <v/>
      </c>
      <c r="Y561" s="19" t="str">
        <f t="shared" si="48"/>
        <v/>
      </c>
      <c r="Z561" s="19" t="str">
        <f>IF($I561="","",IF((VLOOKUP($G561,'12 02 20'!$G:$AJ,20,FALSE))=0,"",(VLOOKUP($G561,'12 02 20'!$G:$AJ,20,FALSE))))</f>
        <v/>
      </c>
      <c r="AA561" s="19" t="str">
        <f>IF($I561="","",IF((VLOOKUP($G561,'12 02 20'!$G:$AJ,21,FALSE))=0,"",(VLOOKUP($G561,'12 02 20'!$G:$AJ,21,FALSE))))</f>
        <v/>
      </c>
      <c r="AB561" s="19" t="str">
        <f>IF($I561="","",IF((VLOOKUP($G561,'12 02 20'!$G:$AJ,22,FALSE))=0,"",(VLOOKUP($G561,'12 02 20'!$G:$AJ,22,FALSE))))</f>
        <v/>
      </c>
      <c r="AC561" s="19" t="str">
        <f>IF($I561="","",IF((VLOOKUP($G561,'12 02 20'!$G:$AJ,23,FALSE))=0,"",(VLOOKUP($G561,'12 02 20'!$G:$AJ,23,FALSE))))</f>
        <v/>
      </c>
      <c r="AD561" s="19" t="str">
        <f>IF($I561="","",IF((VLOOKUP($G561,'12 02 20'!$G:$AJ,24,FALSE))=0,"",(VLOOKUP($G561,'12 02 20'!$G:$AJ,24,FALSE))))</f>
        <v/>
      </c>
      <c r="AE561" s="19" t="str">
        <f>IF($I561="","",IF((VLOOKUP($D561,'Fichier client - BBI IDF'!#REF!,2,FALSE))=0,"",(VLOOKUP($D561,'Fichier client - BBI IDF'!#REF!,2,FALSE))))</f>
        <v/>
      </c>
      <c r="AG561" s="19" t="str">
        <f>IF($I561="","",IF((VLOOKUP($D561,'Fichier client - BBI IDF'!#REF!,4,FALSE))=0,"",(VLOOKUP($D561,'Fichier client - BBI IDF'!#REF!,4,FALSE))))</f>
        <v/>
      </c>
    </row>
    <row r="562" spans="24:33" x14ac:dyDescent="0.25">
      <c r="X562" s="19" t="str">
        <f t="shared" si="47"/>
        <v/>
      </c>
      <c r="Y562" s="19" t="str">
        <f t="shared" si="48"/>
        <v/>
      </c>
      <c r="Z562" s="19" t="str">
        <f>IF($I562="","",IF((VLOOKUP($G562,'12 02 20'!$G:$AJ,20,FALSE))=0,"",(VLOOKUP($G562,'12 02 20'!$G:$AJ,20,FALSE))))</f>
        <v/>
      </c>
      <c r="AA562" s="19" t="str">
        <f>IF($I562="","",IF((VLOOKUP($G562,'12 02 20'!$G:$AJ,21,FALSE))=0,"",(VLOOKUP($G562,'12 02 20'!$G:$AJ,21,FALSE))))</f>
        <v/>
      </c>
      <c r="AB562" s="19" t="str">
        <f>IF($I562="","",IF((VLOOKUP($G562,'12 02 20'!$G:$AJ,22,FALSE))=0,"",(VLOOKUP($G562,'12 02 20'!$G:$AJ,22,FALSE))))</f>
        <v/>
      </c>
      <c r="AC562" s="19" t="str">
        <f>IF($I562="","",IF((VLOOKUP($G562,'12 02 20'!$G:$AJ,23,FALSE))=0,"",(VLOOKUP($G562,'12 02 20'!$G:$AJ,23,FALSE))))</f>
        <v/>
      </c>
      <c r="AD562" s="19" t="str">
        <f>IF($I562="","",IF((VLOOKUP($G562,'12 02 20'!$G:$AJ,24,FALSE))=0,"",(VLOOKUP($G562,'12 02 20'!$G:$AJ,24,FALSE))))</f>
        <v/>
      </c>
      <c r="AE562" s="19" t="str">
        <f>IF($I562="","",IF((VLOOKUP($D562,'Fichier client - BBI IDF'!#REF!,2,FALSE))=0,"",(VLOOKUP($D562,'Fichier client - BBI IDF'!#REF!,2,FALSE))))</f>
        <v/>
      </c>
      <c r="AG562" s="19" t="str">
        <f>IF($I562="","",IF((VLOOKUP($D562,'Fichier client - BBI IDF'!#REF!,4,FALSE))=0,"",(VLOOKUP($D562,'Fichier client - BBI IDF'!#REF!,4,FALSE))))</f>
        <v/>
      </c>
    </row>
    <row r="563" spans="24:33" x14ac:dyDescent="0.25">
      <c r="X563" s="19" t="str">
        <f t="shared" si="47"/>
        <v/>
      </c>
      <c r="Y563" s="19" t="str">
        <f t="shared" si="48"/>
        <v/>
      </c>
      <c r="Z563" s="19" t="str">
        <f>IF($I563="","",IF((VLOOKUP($G563,'12 02 20'!$G:$AJ,20,FALSE))=0,"",(VLOOKUP($G563,'12 02 20'!$G:$AJ,20,FALSE))))</f>
        <v/>
      </c>
      <c r="AA563" s="19" t="str">
        <f>IF($I563="","",IF((VLOOKUP($G563,'12 02 20'!$G:$AJ,21,FALSE))=0,"",(VLOOKUP($G563,'12 02 20'!$G:$AJ,21,FALSE))))</f>
        <v/>
      </c>
      <c r="AB563" s="19" t="str">
        <f>IF($I563="","",IF((VLOOKUP($G563,'12 02 20'!$G:$AJ,22,FALSE))=0,"",(VLOOKUP($G563,'12 02 20'!$G:$AJ,22,FALSE))))</f>
        <v/>
      </c>
      <c r="AC563" s="19" t="str">
        <f>IF($I563="","",IF((VLOOKUP($G563,'12 02 20'!$G:$AJ,23,FALSE))=0,"",(VLOOKUP($G563,'12 02 20'!$G:$AJ,23,FALSE))))</f>
        <v/>
      </c>
      <c r="AD563" s="19" t="str">
        <f>IF($I563="","",IF((VLOOKUP($G563,'12 02 20'!$G:$AJ,24,FALSE))=0,"",(VLOOKUP($G563,'12 02 20'!$G:$AJ,24,FALSE))))</f>
        <v/>
      </c>
      <c r="AE563" s="19" t="str">
        <f>IF($I563="","",IF((VLOOKUP($D563,'Fichier client - BBI IDF'!#REF!,2,FALSE))=0,"",(VLOOKUP($D563,'Fichier client - BBI IDF'!#REF!,2,FALSE))))</f>
        <v/>
      </c>
      <c r="AG563" s="19" t="str">
        <f>IF($I563="","",IF((VLOOKUP($D563,'Fichier client - BBI IDF'!#REF!,4,FALSE))=0,"",(VLOOKUP($D563,'Fichier client - BBI IDF'!#REF!,4,FALSE))))</f>
        <v/>
      </c>
    </row>
    <row r="564" spans="24:33" x14ac:dyDescent="0.25">
      <c r="X564" s="19" t="str">
        <f t="shared" si="47"/>
        <v/>
      </c>
      <c r="Y564" s="19" t="str">
        <f t="shared" si="48"/>
        <v/>
      </c>
      <c r="Z564" s="19" t="str">
        <f>IF($I564="","",IF((VLOOKUP($G564,'12 02 20'!$G:$AJ,20,FALSE))=0,"",(VLOOKUP($G564,'12 02 20'!$G:$AJ,20,FALSE))))</f>
        <v/>
      </c>
      <c r="AA564" s="19" t="str">
        <f>IF($I564="","",IF((VLOOKUP($G564,'12 02 20'!$G:$AJ,21,FALSE))=0,"",(VLOOKUP($G564,'12 02 20'!$G:$AJ,21,FALSE))))</f>
        <v/>
      </c>
      <c r="AB564" s="19" t="str">
        <f>IF($I564="","",IF((VLOOKUP($G564,'12 02 20'!$G:$AJ,22,FALSE))=0,"",(VLOOKUP($G564,'12 02 20'!$G:$AJ,22,FALSE))))</f>
        <v/>
      </c>
      <c r="AC564" s="19" t="str">
        <f>IF($I564="","",IF((VLOOKUP($G564,'12 02 20'!$G:$AJ,23,FALSE))=0,"",(VLOOKUP($G564,'12 02 20'!$G:$AJ,23,FALSE))))</f>
        <v/>
      </c>
      <c r="AD564" s="19" t="str">
        <f>IF($I564="","",IF((VLOOKUP($G564,'12 02 20'!$G:$AJ,24,FALSE))=0,"",(VLOOKUP($G564,'12 02 20'!$G:$AJ,24,FALSE))))</f>
        <v/>
      </c>
      <c r="AE564" s="19" t="str">
        <f>IF($I564="","",IF((VLOOKUP($D564,'Fichier client - BBI IDF'!#REF!,2,FALSE))=0,"",(VLOOKUP($D564,'Fichier client - BBI IDF'!#REF!,2,FALSE))))</f>
        <v/>
      </c>
      <c r="AG564" s="19" t="str">
        <f>IF($I564="","",IF((VLOOKUP($D564,'Fichier client - BBI IDF'!#REF!,4,FALSE))=0,"",(VLOOKUP($D564,'Fichier client - BBI IDF'!#REF!,4,FALSE))))</f>
        <v/>
      </c>
    </row>
    <row r="565" spans="24:33" x14ac:dyDescent="0.25">
      <c r="X565" s="19" t="str">
        <f t="shared" si="47"/>
        <v/>
      </c>
      <c r="Y565" s="19" t="str">
        <f t="shared" si="48"/>
        <v/>
      </c>
      <c r="Z565" s="19" t="str">
        <f>IF($I565="","",IF((VLOOKUP($G565,'12 02 20'!$G:$AJ,20,FALSE))=0,"",(VLOOKUP($G565,'12 02 20'!$G:$AJ,20,FALSE))))</f>
        <v/>
      </c>
      <c r="AA565" s="19" t="str">
        <f>IF($I565="","",IF((VLOOKUP($G565,'12 02 20'!$G:$AJ,21,FALSE))=0,"",(VLOOKUP($G565,'12 02 20'!$G:$AJ,21,FALSE))))</f>
        <v/>
      </c>
      <c r="AB565" s="19" t="str">
        <f>IF($I565="","",IF((VLOOKUP($G565,'12 02 20'!$G:$AJ,22,FALSE))=0,"",(VLOOKUP($G565,'12 02 20'!$G:$AJ,22,FALSE))))</f>
        <v/>
      </c>
      <c r="AC565" s="19" t="str">
        <f>IF($I565="","",IF((VLOOKUP($G565,'12 02 20'!$G:$AJ,23,FALSE))=0,"",(VLOOKUP($G565,'12 02 20'!$G:$AJ,23,FALSE))))</f>
        <v/>
      </c>
      <c r="AD565" s="19" t="str">
        <f>IF($I565="","",IF((VLOOKUP($G565,'12 02 20'!$G:$AJ,24,FALSE))=0,"",(VLOOKUP($G565,'12 02 20'!$G:$AJ,24,FALSE))))</f>
        <v/>
      </c>
      <c r="AE565" s="19" t="str">
        <f>IF($I565="","",IF((VLOOKUP($D565,'Fichier client - BBI IDF'!#REF!,2,FALSE))=0,"",(VLOOKUP($D565,'Fichier client - BBI IDF'!#REF!,2,FALSE))))</f>
        <v/>
      </c>
      <c r="AG565" s="19" t="str">
        <f>IF($I565="","",IF((VLOOKUP($D565,'Fichier client - BBI IDF'!#REF!,4,FALSE))=0,"",(VLOOKUP($D565,'Fichier client - BBI IDF'!#REF!,4,FALSE))))</f>
        <v/>
      </c>
    </row>
    <row r="566" spans="24:33" x14ac:dyDescent="0.25">
      <c r="X566" s="19" t="str">
        <f t="shared" si="47"/>
        <v/>
      </c>
      <c r="Y566" s="19" t="str">
        <f t="shared" si="48"/>
        <v/>
      </c>
      <c r="Z566" s="19" t="str">
        <f>IF($I566="","",IF((VLOOKUP($G566,'12 02 20'!$G:$AJ,20,FALSE))=0,"",(VLOOKUP($G566,'12 02 20'!$G:$AJ,20,FALSE))))</f>
        <v/>
      </c>
      <c r="AA566" s="19" t="str">
        <f>IF($I566="","",IF((VLOOKUP($G566,'12 02 20'!$G:$AJ,21,FALSE))=0,"",(VLOOKUP($G566,'12 02 20'!$G:$AJ,21,FALSE))))</f>
        <v/>
      </c>
      <c r="AB566" s="19" t="str">
        <f>IF($I566="","",IF((VLOOKUP($G566,'12 02 20'!$G:$AJ,22,FALSE))=0,"",(VLOOKUP($G566,'12 02 20'!$G:$AJ,22,FALSE))))</f>
        <v/>
      </c>
      <c r="AC566" s="19" t="str">
        <f>IF($I566="","",IF((VLOOKUP($G566,'12 02 20'!$G:$AJ,23,FALSE))=0,"",(VLOOKUP($G566,'12 02 20'!$G:$AJ,23,FALSE))))</f>
        <v/>
      </c>
      <c r="AD566" s="19" t="str">
        <f>IF($I566="","",IF((VLOOKUP($G566,'12 02 20'!$G:$AJ,24,FALSE))=0,"",(VLOOKUP($G566,'12 02 20'!$G:$AJ,24,FALSE))))</f>
        <v/>
      </c>
      <c r="AE566" s="19" t="str">
        <f>IF($I566="","",IF((VLOOKUP($D566,'Fichier client - BBI IDF'!#REF!,2,FALSE))=0,"",(VLOOKUP($D566,'Fichier client - BBI IDF'!#REF!,2,FALSE))))</f>
        <v/>
      </c>
      <c r="AG566" s="19" t="str">
        <f>IF($I566="","",IF((VLOOKUP($D566,'Fichier client - BBI IDF'!#REF!,4,FALSE))=0,"",(VLOOKUP($D566,'Fichier client - BBI IDF'!#REF!,4,FALSE))))</f>
        <v/>
      </c>
    </row>
    <row r="567" spans="24:33" x14ac:dyDescent="0.25">
      <c r="X567" s="19" t="str">
        <f t="shared" si="47"/>
        <v/>
      </c>
      <c r="Y567" s="19" t="str">
        <f t="shared" si="48"/>
        <v/>
      </c>
      <c r="Z567" s="19" t="str">
        <f>IF($I567="","",IF((VLOOKUP($G567,'12 02 20'!$G:$AJ,20,FALSE))=0,"",(VLOOKUP($G567,'12 02 20'!$G:$AJ,20,FALSE))))</f>
        <v/>
      </c>
      <c r="AA567" s="19" t="str">
        <f>IF($I567="","",IF((VLOOKUP($G567,'12 02 20'!$G:$AJ,21,FALSE))=0,"",(VLOOKUP($G567,'12 02 20'!$G:$AJ,21,FALSE))))</f>
        <v/>
      </c>
      <c r="AB567" s="19" t="str">
        <f>IF($I567="","",IF((VLOOKUP($G567,'12 02 20'!$G:$AJ,22,FALSE))=0,"",(VLOOKUP($G567,'12 02 20'!$G:$AJ,22,FALSE))))</f>
        <v/>
      </c>
      <c r="AC567" s="19" t="str">
        <f>IF($I567="","",IF((VLOOKUP($G567,'12 02 20'!$G:$AJ,23,FALSE))=0,"",(VLOOKUP($G567,'12 02 20'!$G:$AJ,23,FALSE))))</f>
        <v/>
      </c>
      <c r="AD567" s="19" t="str">
        <f>IF($I567="","",IF((VLOOKUP($G567,'12 02 20'!$G:$AJ,24,FALSE))=0,"",(VLOOKUP($G567,'12 02 20'!$G:$AJ,24,FALSE))))</f>
        <v/>
      </c>
      <c r="AE567" s="19" t="str">
        <f>IF($I567="","",IF((VLOOKUP($D567,'Fichier client - BBI IDF'!#REF!,2,FALSE))=0,"",(VLOOKUP($D567,'Fichier client - BBI IDF'!#REF!,2,FALSE))))</f>
        <v/>
      </c>
      <c r="AG567" s="19" t="str">
        <f>IF($I567="","",IF((VLOOKUP($D567,'Fichier client - BBI IDF'!#REF!,4,FALSE))=0,"",(VLOOKUP($D567,'Fichier client - BBI IDF'!#REF!,4,FALSE))))</f>
        <v/>
      </c>
    </row>
    <row r="568" spans="24:33" x14ac:dyDescent="0.25">
      <c r="X568" s="19" t="str">
        <f t="shared" si="47"/>
        <v/>
      </c>
      <c r="Y568" s="19" t="str">
        <f t="shared" si="48"/>
        <v/>
      </c>
      <c r="Z568" s="19" t="str">
        <f>IF($I568="","",IF((VLOOKUP($G568,'12 02 20'!$G:$AJ,20,FALSE))=0,"",(VLOOKUP($G568,'12 02 20'!$G:$AJ,20,FALSE))))</f>
        <v/>
      </c>
      <c r="AA568" s="19" t="str">
        <f>IF($I568="","",IF((VLOOKUP($G568,'12 02 20'!$G:$AJ,21,FALSE))=0,"",(VLOOKUP($G568,'12 02 20'!$G:$AJ,21,FALSE))))</f>
        <v/>
      </c>
      <c r="AB568" s="19" t="str">
        <f>IF($I568="","",IF((VLOOKUP($G568,'12 02 20'!$G:$AJ,22,FALSE))=0,"",(VLOOKUP($G568,'12 02 20'!$G:$AJ,22,FALSE))))</f>
        <v/>
      </c>
      <c r="AC568" s="19" t="str">
        <f>IF($I568="","",IF((VLOOKUP($G568,'12 02 20'!$G:$AJ,23,FALSE))=0,"",(VLOOKUP($G568,'12 02 20'!$G:$AJ,23,FALSE))))</f>
        <v/>
      </c>
      <c r="AD568" s="19" t="str">
        <f>IF($I568="","",IF((VLOOKUP($G568,'12 02 20'!$G:$AJ,24,FALSE))=0,"",(VLOOKUP($G568,'12 02 20'!$G:$AJ,24,FALSE))))</f>
        <v/>
      </c>
      <c r="AE568" s="19" t="str">
        <f>IF($I568="","",IF((VLOOKUP($D568,'Fichier client - BBI IDF'!#REF!,2,FALSE))=0,"",(VLOOKUP($D568,'Fichier client - BBI IDF'!#REF!,2,FALSE))))</f>
        <v/>
      </c>
      <c r="AG568" s="19" t="str">
        <f>IF($I568="","",IF((VLOOKUP($D568,'Fichier client - BBI IDF'!#REF!,4,FALSE))=0,"",(VLOOKUP($D568,'Fichier client - BBI IDF'!#REF!,4,FALSE))))</f>
        <v/>
      </c>
    </row>
    <row r="569" spans="24:33" x14ac:dyDescent="0.25">
      <c r="X569" s="19" t="str">
        <f t="shared" si="47"/>
        <v/>
      </c>
      <c r="Y569" s="19" t="str">
        <f t="shared" si="48"/>
        <v/>
      </c>
      <c r="Z569" s="19" t="str">
        <f>IF($I569="","",IF((VLOOKUP($G569,'12 02 20'!$G:$AJ,20,FALSE))=0,"",(VLOOKUP($G569,'12 02 20'!$G:$AJ,20,FALSE))))</f>
        <v/>
      </c>
      <c r="AA569" s="19" t="str">
        <f>IF($I569="","",IF((VLOOKUP($G569,'12 02 20'!$G:$AJ,21,FALSE))=0,"",(VLOOKUP($G569,'12 02 20'!$G:$AJ,21,FALSE))))</f>
        <v/>
      </c>
      <c r="AB569" s="19" t="str">
        <f>IF($I569="","",IF((VLOOKUP($G569,'12 02 20'!$G:$AJ,22,FALSE))=0,"",(VLOOKUP($G569,'12 02 20'!$G:$AJ,22,FALSE))))</f>
        <v/>
      </c>
      <c r="AC569" s="19" t="str">
        <f>IF($I569="","",IF((VLOOKUP($G569,'12 02 20'!$G:$AJ,23,FALSE))=0,"",(VLOOKUP($G569,'12 02 20'!$G:$AJ,23,FALSE))))</f>
        <v/>
      </c>
      <c r="AD569" s="19" t="str">
        <f>IF($I569="","",IF((VLOOKUP($G569,'12 02 20'!$G:$AJ,24,FALSE))=0,"",(VLOOKUP($G569,'12 02 20'!$G:$AJ,24,FALSE))))</f>
        <v/>
      </c>
      <c r="AE569" s="19" t="str">
        <f>IF($I569="","",IF((VLOOKUP($D569,'Fichier client - BBI IDF'!#REF!,2,FALSE))=0,"",(VLOOKUP($D569,'Fichier client - BBI IDF'!#REF!,2,FALSE))))</f>
        <v/>
      </c>
      <c r="AG569" s="19" t="str">
        <f>IF($I569="","",IF((VLOOKUP($D569,'Fichier client - BBI IDF'!#REF!,4,FALSE))=0,"",(VLOOKUP($D569,'Fichier client - BBI IDF'!#REF!,4,FALSE))))</f>
        <v/>
      </c>
    </row>
    <row r="570" spans="24:33" x14ac:dyDescent="0.25">
      <c r="X570" s="19" t="str">
        <f t="shared" si="47"/>
        <v/>
      </c>
      <c r="Y570" s="19" t="str">
        <f t="shared" si="48"/>
        <v/>
      </c>
      <c r="Z570" s="19" t="str">
        <f>IF($I570="","",IF((VLOOKUP($G570,'12 02 20'!$G:$AJ,20,FALSE))=0,"",(VLOOKUP($G570,'12 02 20'!$G:$AJ,20,FALSE))))</f>
        <v/>
      </c>
      <c r="AA570" s="19" t="str">
        <f>IF($I570="","",IF((VLOOKUP($G570,'12 02 20'!$G:$AJ,21,FALSE))=0,"",(VLOOKUP($G570,'12 02 20'!$G:$AJ,21,FALSE))))</f>
        <v/>
      </c>
      <c r="AB570" s="19" t="str">
        <f>IF($I570="","",IF((VLOOKUP($G570,'12 02 20'!$G:$AJ,22,FALSE))=0,"",(VLOOKUP($G570,'12 02 20'!$G:$AJ,22,FALSE))))</f>
        <v/>
      </c>
      <c r="AC570" s="19" t="str">
        <f>IF($I570="","",IF((VLOOKUP($G570,'12 02 20'!$G:$AJ,23,FALSE))=0,"",(VLOOKUP($G570,'12 02 20'!$G:$AJ,23,FALSE))))</f>
        <v/>
      </c>
      <c r="AD570" s="19" t="str">
        <f>IF($I570="","",IF((VLOOKUP($G570,'12 02 20'!$G:$AJ,24,FALSE))=0,"",(VLOOKUP($G570,'12 02 20'!$G:$AJ,24,FALSE))))</f>
        <v/>
      </c>
      <c r="AE570" s="19" t="str">
        <f>IF($I570="","",IF((VLOOKUP($D570,'Fichier client - BBI IDF'!#REF!,2,FALSE))=0,"",(VLOOKUP($D570,'Fichier client - BBI IDF'!#REF!,2,FALSE))))</f>
        <v/>
      </c>
      <c r="AG570" s="19" t="str">
        <f>IF($I570="","",IF((VLOOKUP($D570,'Fichier client - BBI IDF'!#REF!,4,FALSE))=0,"",(VLOOKUP($D570,'Fichier client - BBI IDF'!#REF!,4,FALSE))))</f>
        <v/>
      </c>
    </row>
    <row r="571" spans="24:33" x14ac:dyDescent="0.25">
      <c r="X571" s="19" t="str">
        <f t="shared" si="47"/>
        <v/>
      </c>
      <c r="Y571" s="19" t="str">
        <f t="shared" si="48"/>
        <v/>
      </c>
      <c r="Z571" s="19" t="str">
        <f>IF($I571="","",IF((VLOOKUP($G571,'12 02 20'!$G:$AJ,20,FALSE))=0,"",(VLOOKUP($G571,'12 02 20'!$G:$AJ,20,FALSE))))</f>
        <v/>
      </c>
      <c r="AA571" s="19" t="str">
        <f>IF($I571="","",IF((VLOOKUP($G571,'12 02 20'!$G:$AJ,21,FALSE))=0,"",(VLOOKUP($G571,'12 02 20'!$G:$AJ,21,FALSE))))</f>
        <v/>
      </c>
      <c r="AB571" s="19" t="str">
        <f>IF($I571="","",IF((VLOOKUP($G571,'12 02 20'!$G:$AJ,22,FALSE))=0,"",(VLOOKUP($G571,'12 02 20'!$G:$AJ,22,FALSE))))</f>
        <v/>
      </c>
      <c r="AC571" s="19" t="str">
        <f>IF($I571="","",IF((VLOOKUP($G571,'12 02 20'!$G:$AJ,23,FALSE))=0,"",(VLOOKUP($G571,'12 02 20'!$G:$AJ,23,FALSE))))</f>
        <v/>
      </c>
      <c r="AD571" s="19" t="str">
        <f>IF($I571="","",IF((VLOOKUP($G571,'12 02 20'!$G:$AJ,24,FALSE))=0,"",(VLOOKUP($G571,'12 02 20'!$G:$AJ,24,FALSE))))</f>
        <v/>
      </c>
      <c r="AE571" s="19" t="str">
        <f>IF($I571="","",IF((VLOOKUP($D571,'Fichier client - BBI IDF'!#REF!,2,FALSE))=0,"",(VLOOKUP($D571,'Fichier client - BBI IDF'!#REF!,2,FALSE))))</f>
        <v/>
      </c>
      <c r="AG571" s="19" t="str">
        <f>IF($I571="","",IF((VLOOKUP($D571,'Fichier client - BBI IDF'!#REF!,4,FALSE))=0,"",(VLOOKUP($D571,'Fichier client - BBI IDF'!#REF!,4,FALSE))))</f>
        <v/>
      </c>
    </row>
    <row r="572" spans="24:33" x14ac:dyDescent="0.25">
      <c r="X572" s="19" t="str">
        <f t="shared" si="47"/>
        <v/>
      </c>
      <c r="Y572" s="19" t="str">
        <f t="shared" si="48"/>
        <v/>
      </c>
      <c r="Z572" s="19" t="str">
        <f>IF($I572="","",IF((VLOOKUP($G572,'12 02 20'!$G:$AJ,20,FALSE))=0,"",(VLOOKUP($G572,'12 02 20'!$G:$AJ,20,FALSE))))</f>
        <v/>
      </c>
      <c r="AA572" s="19" t="str">
        <f>IF($I572="","",IF((VLOOKUP($G572,'12 02 20'!$G:$AJ,21,FALSE))=0,"",(VLOOKUP($G572,'12 02 20'!$G:$AJ,21,FALSE))))</f>
        <v/>
      </c>
      <c r="AB572" s="19" t="str">
        <f>IF($I572="","",IF((VLOOKUP($G572,'12 02 20'!$G:$AJ,22,FALSE))=0,"",(VLOOKUP($G572,'12 02 20'!$G:$AJ,22,FALSE))))</f>
        <v/>
      </c>
      <c r="AC572" s="19" t="str">
        <f>IF($I572="","",IF((VLOOKUP($G572,'12 02 20'!$G:$AJ,23,FALSE))=0,"",(VLOOKUP($G572,'12 02 20'!$G:$AJ,23,FALSE))))</f>
        <v/>
      </c>
      <c r="AD572" s="19" t="str">
        <f>IF($I572="","",IF((VLOOKUP($G572,'12 02 20'!$G:$AJ,24,FALSE))=0,"",(VLOOKUP($G572,'12 02 20'!$G:$AJ,24,FALSE))))</f>
        <v/>
      </c>
      <c r="AE572" s="19" t="str">
        <f>IF($I572="","",IF((VLOOKUP($D572,'Fichier client - BBI IDF'!#REF!,2,FALSE))=0,"",(VLOOKUP($D572,'Fichier client - BBI IDF'!#REF!,2,FALSE))))</f>
        <v/>
      </c>
      <c r="AG572" s="19" t="str">
        <f>IF($I572="","",IF((VLOOKUP($D572,'Fichier client - BBI IDF'!#REF!,4,FALSE))=0,"",(VLOOKUP($D572,'Fichier client - BBI IDF'!#REF!,4,FALSE))))</f>
        <v/>
      </c>
    </row>
    <row r="573" spans="24:33" x14ac:dyDescent="0.25">
      <c r="X573" s="19" t="str">
        <f t="shared" si="47"/>
        <v/>
      </c>
      <c r="Y573" s="19" t="str">
        <f t="shared" si="48"/>
        <v/>
      </c>
      <c r="Z573" s="19" t="str">
        <f>IF($I573="","",IF((VLOOKUP($G573,'12 02 20'!$G:$AJ,20,FALSE))=0,"",(VLOOKUP($G573,'12 02 20'!$G:$AJ,20,FALSE))))</f>
        <v/>
      </c>
      <c r="AA573" s="19" t="str">
        <f>IF($I573="","",IF((VLOOKUP($G573,'12 02 20'!$G:$AJ,21,FALSE))=0,"",(VLOOKUP($G573,'12 02 20'!$G:$AJ,21,FALSE))))</f>
        <v/>
      </c>
      <c r="AB573" s="19" t="str">
        <f>IF($I573="","",IF((VLOOKUP($G573,'12 02 20'!$G:$AJ,22,FALSE))=0,"",(VLOOKUP($G573,'12 02 20'!$G:$AJ,22,FALSE))))</f>
        <v/>
      </c>
      <c r="AC573" s="19" t="str">
        <f>IF($I573="","",IF((VLOOKUP($G573,'12 02 20'!$G:$AJ,23,FALSE))=0,"",(VLOOKUP($G573,'12 02 20'!$G:$AJ,23,FALSE))))</f>
        <v/>
      </c>
      <c r="AD573" s="19" t="str">
        <f>IF($I573="","",IF((VLOOKUP($G573,'12 02 20'!$G:$AJ,24,FALSE))=0,"",(VLOOKUP($G573,'12 02 20'!$G:$AJ,24,FALSE))))</f>
        <v/>
      </c>
      <c r="AE573" s="19" t="str">
        <f>IF($I573="","",IF((VLOOKUP($D573,'Fichier client - BBI IDF'!#REF!,2,FALSE))=0,"",(VLOOKUP($D573,'Fichier client - BBI IDF'!#REF!,2,FALSE))))</f>
        <v/>
      </c>
      <c r="AG573" s="19" t="str">
        <f>IF($I573="","",IF((VLOOKUP($D573,'Fichier client - BBI IDF'!#REF!,4,FALSE))=0,"",(VLOOKUP($D573,'Fichier client - BBI IDF'!#REF!,4,FALSE))))</f>
        <v/>
      </c>
    </row>
    <row r="574" spans="24:33" x14ac:dyDescent="0.25">
      <c r="X574" s="19" t="str">
        <f t="shared" si="47"/>
        <v/>
      </c>
      <c r="Y574" s="19" t="str">
        <f t="shared" si="48"/>
        <v/>
      </c>
      <c r="Z574" s="19" t="str">
        <f>IF($I574="","",IF((VLOOKUP($G574,'12 02 20'!$G:$AJ,20,FALSE))=0,"",(VLOOKUP($G574,'12 02 20'!$G:$AJ,20,FALSE))))</f>
        <v/>
      </c>
      <c r="AA574" s="19" t="str">
        <f>IF($I574="","",IF((VLOOKUP($G574,'12 02 20'!$G:$AJ,21,FALSE))=0,"",(VLOOKUP($G574,'12 02 20'!$G:$AJ,21,FALSE))))</f>
        <v/>
      </c>
      <c r="AB574" s="19" t="str">
        <f>IF($I574="","",IF((VLOOKUP($G574,'12 02 20'!$G:$AJ,22,FALSE))=0,"",(VLOOKUP($G574,'12 02 20'!$G:$AJ,22,FALSE))))</f>
        <v/>
      </c>
      <c r="AC574" s="19" t="str">
        <f>IF($I574="","",IF((VLOOKUP($G574,'12 02 20'!$G:$AJ,23,FALSE))=0,"",(VLOOKUP($G574,'12 02 20'!$G:$AJ,23,FALSE))))</f>
        <v/>
      </c>
      <c r="AD574" s="19" t="str">
        <f>IF($I574="","",IF((VLOOKUP($G574,'12 02 20'!$G:$AJ,24,FALSE))=0,"",(VLOOKUP($G574,'12 02 20'!$G:$AJ,24,FALSE))))</f>
        <v/>
      </c>
      <c r="AE574" s="19" t="str">
        <f>IF($I574="","",IF((VLOOKUP($D574,'Fichier client - BBI IDF'!#REF!,2,FALSE))=0,"",(VLOOKUP($D574,'Fichier client - BBI IDF'!#REF!,2,FALSE))))</f>
        <v/>
      </c>
      <c r="AG574" s="19" t="str">
        <f>IF($I574="","",IF((VLOOKUP($D574,'Fichier client - BBI IDF'!#REF!,4,FALSE))=0,"",(VLOOKUP($D574,'Fichier client - BBI IDF'!#REF!,4,FALSE))))</f>
        <v/>
      </c>
    </row>
    <row r="575" spans="24:33" x14ac:dyDescent="0.25">
      <c r="X575" s="19" t="str">
        <f t="shared" si="47"/>
        <v/>
      </c>
      <c r="Y575" s="19" t="str">
        <f t="shared" si="48"/>
        <v/>
      </c>
      <c r="Z575" s="19" t="str">
        <f>IF($I575="","",IF((VLOOKUP($G575,'12 02 20'!$G:$AJ,20,FALSE))=0,"",(VLOOKUP($G575,'12 02 20'!$G:$AJ,20,FALSE))))</f>
        <v/>
      </c>
      <c r="AA575" s="19" t="str">
        <f>IF($I575="","",IF((VLOOKUP($G575,'12 02 20'!$G:$AJ,21,FALSE))=0,"",(VLOOKUP($G575,'12 02 20'!$G:$AJ,21,FALSE))))</f>
        <v/>
      </c>
      <c r="AB575" s="19" t="str">
        <f>IF($I575="","",IF((VLOOKUP($G575,'12 02 20'!$G:$AJ,22,FALSE))=0,"",(VLOOKUP($G575,'12 02 20'!$G:$AJ,22,FALSE))))</f>
        <v/>
      </c>
      <c r="AC575" s="19" t="str">
        <f>IF($I575="","",IF((VLOOKUP($G575,'12 02 20'!$G:$AJ,23,FALSE))=0,"",(VLOOKUP($G575,'12 02 20'!$G:$AJ,23,FALSE))))</f>
        <v/>
      </c>
      <c r="AD575" s="19" t="str">
        <f>IF($I575="","",IF((VLOOKUP($G575,'12 02 20'!$G:$AJ,24,FALSE))=0,"",(VLOOKUP($G575,'12 02 20'!$G:$AJ,24,FALSE))))</f>
        <v/>
      </c>
      <c r="AE575" s="19" t="str">
        <f>IF($I575="","",IF((VLOOKUP($D575,'Fichier client - BBI IDF'!#REF!,2,FALSE))=0,"",(VLOOKUP($D575,'Fichier client - BBI IDF'!#REF!,2,FALSE))))</f>
        <v/>
      </c>
      <c r="AG575" s="19" t="str">
        <f>IF($I575="","",IF((VLOOKUP($D575,'Fichier client - BBI IDF'!#REF!,4,FALSE))=0,"",(VLOOKUP($D575,'Fichier client - BBI IDF'!#REF!,4,FALSE))))</f>
        <v/>
      </c>
    </row>
    <row r="576" spans="24:33" x14ac:dyDescent="0.25">
      <c r="X576" s="19" t="str">
        <f t="shared" si="47"/>
        <v/>
      </c>
      <c r="Y576" s="19" t="str">
        <f t="shared" si="48"/>
        <v/>
      </c>
      <c r="Z576" s="19" t="str">
        <f>IF($I576="","",IF((VLOOKUP($G576,'12 02 20'!$G:$AJ,20,FALSE))=0,"",(VLOOKUP($G576,'12 02 20'!$G:$AJ,20,FALSE))))</f>
        <v/>
      </c>
      <c r="AA576" s="19" t="str">
        <f>IF($I576="","",IF((VLOOKUP($G576,'12 02 20'!$G:$AJ,21,FALSE))=0,"",(VLOOKUP($G576,'12 02 20'!$G:$AJ,21,FALSE))))</f>
        <v/>
      </c>
      <c r="AB576" s="19" t="str">
        <f>IF($I576="","",IF((VLOOKUP($G576,'12 02 20'!$G:$AJ,22,FALSE))=0,"",(VLOOKUP($G576,'12 02 20'!$G:$AJ,22,FALSE))))</f>
        <v/>
      </c>
      <c r="AC576" s="19" t="str">
        <f>IF($I576="","",IF((VLOOKUP($G576,'12 02 20'!$G:$AJ,23,FALSE))=0,"",(VLOOKUP($G576,'12 02 20'!$G:$AJ,23,FALSE))))</f>
        <v/>
      </c>
      <c r="AD576" s="19" t="str">
        <f>IF($I576="","",IF((VLOOKUP($G576,'12 02 20'!$G:$AJ,24,FALSE))=0,"",(VLOOKUP($G576,'12 02 20'!$G:$AJ,24,FALSE))))</f>
        <v/>
      </c>
      <c r="AE576" s="19" t="str">
        <f>IF($I576="","",IF((VLOOKUP($D576,'Fichier client - BBI IDF'!#REF!,2,FALSE))=0,"",(VLOOKUP($D576,'Fichier client - BBI IDF'!#REF!,2,FALSE))))</f>
        <v/>
      </c>
      <c r="AG576" s="19" t="str">
        <f>IF($I576="","",IF((VLOOKUP($D576,'Fichier client - BBI IDF'!#REF!,4,FALSE))=0,"",(VLOOKUP($D576,'Fichier client - BBI IDF'!#REF!,4,FALSE))))</f>
        <v/>
      </c>
    </row>
    <row r="577" spans="24:33" x14ac:dyDescent="0.25">
      <c r="X577" s="19" t="str">
        <f t="shared" si="47"/>
        <v/>
      </c>
      <c r="Y577" s="19" t="str">
        <f t="shared" si="48"/>
        <v/>
      </c>
      <c r="Z577" s="19" t="str">
        <f>IF($I577="","",IF((VLOOKUP($G577,'12 02 20'!$G:$AJ,20,FALSE))=0,"",(VLOOKUP($G577,'12 02 20'!$G:$AJ,20,FALSE))))</f>
        <v/>
      </c>
      <c r="AA577" s="19" t="str">
        <f>IF($I577="","",IF((VLOOKUP($G577,'12 02 20'!$G:$AJ,21,FALSE))=0,"",(VLOOKUP($G577,'12 02 20'!$G:$AJ,21,FALSE))))</f>
        <v/>
      </c>
      <c r="AB577" s="19" t="str">
        <f>IF($I577="","",IF((VLOOKUP($G577,'12 02 20'!$G:$AJ,22,FALSE))=0,"",(VLOOKUP($G577,'12 02 20'!$G:$AJ,22,FALSE))))</f>
        <v/>
      </c>
      <c r="AC577" s="19" t="str">
        <f>IF($I577="","",IF((VLOOKUP($G577,'12 02 20'!$G:$AJ,23,FALSE))=0,"",(VLOOKUP($G577,'12 02 20'!$G:$AJ,23,FALSE))))</f>
        <v/>
      </c>
      <c r="AD577" s="19" t="str">
        <f>IF($I577="","",IF((VLOOKUP($G577,'12 02 20'!$G:$AJ,24,FALSE))=0,"",(VLOOKUP($G577,'12 02 20'!$G:$AJ,24,FALSE))))</f>
        <v/>
      </c>
      <c r="AE577" s="19" t="str">
        <f>IF($I577="","",IF((VLOOKUP($D577,'Fichier client - BBI IDF'!#REF!,2,FALSE))=0,"",(VLOOKUP($D577,'Fichier client - BBI IDF'!#REF!,2,FALSE))))</f>
        <v/>
      </c>
      <c r="AG577" s="19" t="str">
        <f>IF($I577="","",IF((VLOOKUP($D577,'Fichier client - BBI IDF'!#REF!,4,FALSE))=0,"",(VLOOKUP($D577,'Fichier client - BBI IDF'!#REF!,4,FALSE))))</f>
        <v/>
      </c>
    </row>
    <row r="578" spans="24:33" x14ac:dyDescent="0.25">
      <c r="X578" s="19" t="str">
        <f t="shared" si="47"/>
        <v/>
      </c>
      <c r="Y578" s="19" t="str">
        <f t="shared" si="48"/>
        <v/>
      </c>
      <c r="Z578" s="19" t="str">
        <f>IF($I578="","",IF((VLOOKUP($G578,'12 02 20'!$G:$AJ,20,FALSE))=0,"",(VLOOKUP($G578,'12 02 20'!$G:$AJ,20,FALSE))))</f>
        <v/>
      </c>
      <c r="AA578" s="19" t="str">
        <f>IF($I578="","",IF((VLOOKUP($G578,'12 02 20'!$G:$AJ,21,FALSE))=0,"",(VLOOKUP($G578,'12 02 20'!$G:$AJ,21,FALSE))))</f>
        <v/>
      </c>
      <c r="AB578" s="19" t="str">
        <f>IF($I578="","",IF((VLOOKUP($G578,'12 02 20'!$G:$AJ,22,FALSE))=0,"",(VLOOKUP($G578,'12 02 20'!$G:$AJ,22,FALSE))))</f>
        <v/>
      </c>
      <c r="AC578" s="19" t="str">
        <f>IF($I578="","",IF((VLOOKUP($G578,'12 02 20'!$G:$AJ,23,FALSE))=0,"",(VLOOKUP($G578,'12 02 20'!$G:$AJ,23,FALSE))))</f>
        <v/>
      </c>
      <c r="AD578" s="19" t="str">
        <f>IF($I578="","",IF((VLOOKUP($G578,'12 02 20'!$G:$AJ,24,FALSE))=0,"",(VLOOKUP($G578,'12 02 20'!$G:$AJ,24,FALSE))))</f>
        <v/>
      </c>
      <c r="AE578" s="19" t="str">
        <f>IF($I578="","",IF((VLOOKUP($D578,'Fichier client - BBI IDF'!#REF!,2,FALSE))=0,"",(VLOOKUP($D578,'Fichier client - BBI IDF'!#REF!,2,FALSE))))</f>
        <v/>
      </c>
      <c r="AG578" s="19" t="str">
        <f>IF($I578="","",IF((VLOOKUP($D578,'Fichier client - BBI IDF'!#REF!,4,FALSE))=0,"",(VLOOKUP($D578,'Fichier client - BBI IDF'!#REF!,4,FALSE))))</f>
        <v/>
      </c>
    </row>
    <row r="579" spans="24:33" x14ac:dyDescent="0.25">
      <c r="X579" s="19" t="str">
        <f t="shared" si="47"/>
        <v/>
      </c>
      <c r="Y579" s="19" t="str">
        <f t="shared" si="48"/>
        <v/>
      </c>
      <c r="Z579" s="19" t="str">
        <f>IF($I579="","",IF((VLOOKUP($G579,'12 02 20'!$G:$AJ,20,FALSE))=0,"",(VLOOKUP($G579,'12 02 20'!$G:$AJ,20,FALSE))))</f>
        <v/>
      </c>
      <c r="AA579" s="19" t="str">
        <f>IF($I579="","",IF((VLOOKUP($G579,'12 02 20'!$G:$AJ,21,FALSE))=0,"",(VLOOKUP($G579,'12 02 20'!$G:$AJ,21,FALSE))))</f>
        <v/>
      </c>
      <c r="AB579" s="19" t="str">
        <f>IF($I579="","",IF((VLOOKUP($G579,'12 02 20'!$G:$AJ,22,FALSE))=0,"",(VLOOKUP($G579,'12 02 20'!$G:$AJ,22,FALSE))))</f>
        <v/>
      </c>
      <c r="AC579" s="19" t="str">
        <f>IF($I579="","",IF((VLOOKUP($G579,'12 02 20'!$G:$AJ,23,FALSE))=0,"",(VLOOKUP($G579,'12 02 20'!$G:$AJ,23,FALSE))))</f>
        <v/>
      </c>
      <c r="AD579" s="19" t="str">
        <f>IF($I579="","",IF((VLOOKUP($G579,'12 02 20'!$G:$AJ,24,FALSE))=0,"",(VLOOKUP($G579,'12 02 20'!$G:$AJ,24,FALSE))))</f>
        <v/>
      </c>
      <c r="AE579" s="19" t="str">
        <f>IF($I579="","",IF((VLOOKUP($D579,'Fichier client - BBI IDF'!#REF!,2,FALSE))=0,"",(VLOOKUP($D579,'Fichier client - BBI IDF'!#REF!,2,FALSE))))</f>
        <v/>
      </c>
      <c r="AG579" s="19" t="str">
        <f>IF($I579="","",IF((VLOOKUP($D579,'Fichier client - BBI IDF'!#REF!,4,FALSE))=0,"",(VLOOKUP($D579,'Fichier client - BBI IDF'!#REF!,4,FALSE))))</f>
        <v/>
      </c>
    </row>
    <row r="580" spans="24:33" x14ac:dyDescent="0.25">
      <c r="X580" s="19" t="str">
        <f t="shared" ref="X580:X643" si="49">IF(AB580="","","oui")</f>
        <v/>
      </c>
      <c r="Y580" s="19" t="str">
        <f t="shared" ref="Y580:Y643" si="50">IF(AA580="","","oui")</f>
        <v/>
      </c>
      <c r="Z580" s="19" t="str">
        <f>IF($I580="","",IF((VLOOKUP($G580,'12 02 20'!$G:$AJ,20,FALSE))=0,"",(VLOOKUP($G580,'12 02 20'!$G:$AJ,20,FALSE))))</f>
        <v/>
      </c>
      <c r="AA580" s="19" t="str">
        <f>IF($I580="","",IF((VLOOKUP($G580,'12 02 20'!$G:$AJ,21,FALSE))=0,"",(VLOOKUP($G580,'12 02 20'!$G:$AJ,21,FALSE))))</f>
        <v/>
      </c>
      <c r="AB580" s="19" t="str">
        <f>IF($I580="","",IF((VLOOKUP($G580,'12 02 20'!$G:$AJ,22,FALSE))=0,"",(VLOOKUP($G580,'12 02 20'!$G:$AJ,22,FALSE))))</f>
        <v/>
      </c>
      <c r="AC580" s="19" t="str">
        <f>IF($I580="","",IF((VLOOKUP($G580,'12 02 20'!$G:$AJ,23,FALSE))=0,"",(VLOOKUP($G580,'12 02 20'!$G:$AJ,23,FALSE))))</f>
        <v/>
      </c>
      <c r="AD580" s="19" t="str">
        <f>IF($I580="","",IF((VLOOKUP($G580,'12 02 20'!$G:$AJ,24,FALSE))=0,"",(VLOOKUP($G580,'12 02 20'!$G:$AJ,24,FALSE))))</f>
        <v/>
      </c>
      <c r="AE580" s="19" t="str">
        <f>IF($I580="","",IF((VLOOKUP($D580,'Fichier client - BBI IDF'!#REF!,2,FALSE))=0,"",(VLOOKUP($D580,'Fichier client - BBI IDF'!#REF!,2,FALSE))))</f>
        <v/>
      </c>
      <c r="AG580" s="19" t="str">
        <f>IF($I580="","",IF((VLOOKUP($D580,'Fichier client - BBI IDF'!#REF!,4,FALSE))=0,"",(VLOOKUP($D580,'Fichier client - BBI IDF'!#REF!,4,FALSE))))</f>
        <v/>
      </c>
    </row>
    <row r="581" spans="24:33" x14ac:dyDescent="0.25">
      <c r="X581" s="19" t="str">
        <f t="shared" si="49"/>
        <v/>
      </c>
      <c r="Y581" s="19" t="str">
        <f t="shared" si="50"/>
        <v/>
      </c>
      <c r="Z581" s="19" t="str">
        <f>IF($I581="","",IF((VLOOKUP($G581,'12 02 20'!$G:$AJ,20,FALSE))=0,"",(VLOOKUP($G581,'12 02 20'!$G:$AJ,20,FALSE))))</f>
        <v/>
      </c>
      <c r="AA581" s="19" t="str">
        <f>IF($I581="","",IF((VLOOKUP($G581,'12 02 20'!$G:$AJ,21,FALSE))=0,"",(VLOOKUP($G581,'12 02 20'!$G:$AJ,21,FALSE))))</f>
        <v/>
      </c>
      <c r="AB581" s="19" t="str">
        <f>IF($I581="","",IF((VLOOKUP($G581,'12 02 20'!$G:$AJ,22,FALSE))=0,"",(VLOOKUP($G581,'12 02 20'!$G:$AJ,22,FALSE))))</f>
        <v/>
      </c>
      <c r="AC581" s="19" t="str">
        <f>IF($I581="","",IF((VLOOKUP($G581,'12 02 20'!$G:$AJ,23,FALSE))=0,"",(VLOOKUP($G581,'12 02 20'!$G:$AJ,23,FALSE))))</f>
        <v/>
      </c>
      <c r="AD581" s="19" t="str">
        <f>IF($I581="","",IF((VLOOKUP($G581,'12 02 20'!$G:$AJ,24,FALSE))=0,"",(VLOOKUP($G581,'12 02 20'!$G:$AJ,24,FALSE))))</f>
        <v/>
      </c>
      <c r="AE581" s="19" t="str">
        <f>IF($I581="","",IF((VLOOKUP($D581,'Fichier client - BBI IDF'!#REF!,2,FALSE))=0,"",(VLOOKUP($D581,'Fichier client - BBI IDF'!#REF!,2,FALSE))))</f>
        <v/>
      </c>
      <c r="AG581" s="19" t="str">
        <f>IF($I581="","",IF((VLOOKUP($D581,'Fichier client - BBI IDF'!#REF!,4,FALSE))=0,"",(VLOOKUP($D581,'Fichier client - BBI IDF'!#REF!,4,FALSE))))</f>
        <v/>
      </c>
    </row>
    <row r="582" spans="24:33" x14ac:dyDescent="0.25">
      <c r="X582" s="19" t="str">
        <f t="shared" si="49"/>
        <v/>
      </c>
      <c r="Y582" s="19" t="str">
        <f t="shared" si="50"/>
        <v/>
      </c>
      <c r="Z582" s="19" t="str">
        <f>IF($I582="","",IF((VLOOKUP($G582,'12 02 20'!$G:$AJ,20,FALSE))=0,"",(VLOOKUP($G582,'12 02 20'!$G:$AJ,20,FALSE))))</f>
        <v/>
      </c>
      <c r="AA582" s="19" t="str">
        <f>IF($I582="","",IF((VLOOKUP($G582,'12 02 20'!$G:$AJ,21,FALSE))=0,"",(VLOOKUP($G582,'12 02 20'!$G:$AJ,21,FALSE))))</f>
        <v/>
      </c>
      <c r="AB582" s="19" t="str">
        <f>IF($I582="","",IF((VLOOKUP($G582,'12 02 20'!$G:$AJ,22,FALSE))=0,"",(VLOOKUP($G582,'12 02 20'!$G:$AJ,22,FALSE))))</f>
        <v/>
      </c>
      <c r="AC582" s="19" t="str">
        <f>IF($I582="","",IF((VLOOKUP($G582,'12 02 20'!$G:$AJ,23,FALSE))=0,"",(VLOOKUP($G582,'12 02 20'!$G:$AJ,23,FALSE))))</f>
        <v/>
      </c>
      <c r="AD582" s="19" t="str">
        <f>IF($I582="","",IF((VLOOKUP($G582,'12 02 20'!$G:$AJ,24,FALSE))=0,"",(VLOOKUP($G582,'12 02 20'!$G:$AJ,24,FALSE))))</f>
        <v/>
      </c>
      <c r="AE582" s="19" t="str">
        <f>IF($I582="","",IF((VLOOKUP($D582,'Fichier client - BBI IDF'!#REF!,2,FALSE))=0,"",(VLOOKUP($D582,'Fichier client - BBI IDF'!#REF!,2,FALSE))))</f>
        <v/>
      </c>
      <c r="AG582" s="19" t="str">
        <f>IF($I582="","",IF((VLOOKUP($D582,'Fichier client - BBI IDF'!#REF!,4,FALSE))=0,"",(VLOOKUP($D582,'Fichier client - BBI IDF'!#REF!,4,FALSE))))</f>
        <v/>
      </c>
    </row>
    <row r="583" spans="24:33" x14ac:dyDescent="0.25">
      <c r="X583" s="19" t="str">
        <f t="shared" si="49"/>
        <v/>
      </c>
      <c r="Y583" s="19" t="str">
        <f t="shared" si="50"/>
        <v/>
      </c>
      <c r="Z583" s="19" t="str">
        <f>IF($I583="","",IF((VLOOKUP($G583,'12 02 20'!$G:$AJ,20,FALSE))=0,"",(VLOOKUP($G583,'12 02 20'!$G:$AJ,20,FALSE))))</f>
        <v/>
      </c>
      <c r="AA583" s="19" t="str">
        <f>IF($I583="","",IF((VLOOKUP($G583,'12 02 20'!$G:$AJ,21,FALSE))=0,"",(VLOOKUP($G583,'12 02 20'!$G:$AJ,21,FALSE))))</f>
        <v/>
      </c>
      <c r="AB583" s="19" t="str">
        <f>IF($I583="","",IF((VLOOKUP($G583,'12 02 20'!$G:$AJ,22,FALSE))=0,"",(VLOOKUP($G583,'12 02 20'!$G:$AJ,22,FALSE))))</f>
        <v/>
      </c>
      <c r="AC583" s="19" t="str">
        <f>IF($I583="","",IF((VLOOKUP($G583,'12 02 20'!$G:$AJ,23,FALSE))=0,"",(VLOOKUP($G583,'12 02 20'!$G:$AJ,23,FALSE))))</f>
        <v/>
      </c>
      <c r="AD583" s="19" t="str">
        <f>IF($I583="","",IF((VLOOKUP($G583,'12 02 20'!$G:$AJ,24,FALSE))=0,"",(VLOOKUP($G583,'12 02 20'!$G:$AJ,24,FALSE))))</f>
        <v/>
      </c>
      <c r="AE583" s="19" t="str">
        <f>IF($I583="","",IF((VLOOKUP($D583,'Fichier client - BBI IDF'!#REF!,2,FALSE))=0,"",(VLOOKUP($D583,'Fichier client - BBI IDF'!#REF!,2,FALSE))))</f>
        <v/>
      </c>
      <c r="AG583" s="19" t="str">
        <f>IF($I583="","",IF((VLOOKUP($D583,'Fichier client - BBI IDF'!#REF!,4,FALSE))=0,"",(VLOOKUP($D583,'Fichier client - BBI IDF'!#REF!,4,FALSE))))</f>
        <v/>
      </c>
    </row>
    <row r="584" spans="24:33" x14ac:dyDescent="0.25">
      <c r="X584" s="19" t="str">
        <f t="shared" si="49"/>
        <v/>
      </c>
      <c r="Y584" s="19" t="str">
        <f t="shared" si="50"/>
        <v/>
      </c>
      <c r="Z584" s="19" t="str">
        <f>IF($I584="","",IF((VLOOKUP($G584,'12 02 20'!$G:$AJ,20,FALSE))=0,"",(VLOOKUP($G584,'12 02 20'!$G:$AJ,20,FALSE))))</f>
        <v/>
      </c>
      <c r="AA584" s="19" t="str">
        <f>IF($I584="","",IF((VLOOKUP($G584,'12 02 20'!$G:$AJ,21,FALSE))=0,"",(VLOOKUP($G584,'12 02 20'!$G:$AJ,21,FALSE))))</f>
        <v/>
      </c>
      <c r="AB584" s="19" t="str">
        <f>IF($I584="","",IF((VLOOKUP($G584,'12 02 20'!$G:$AJ,22,FALSE))=0,"",(VLOOKUP($G584,'12 02 20'!$G:$AJ,22,FALSE))))</f>
        <v/>
      </c>
      <c r="AC584" s="19" t="str">
        <f>IF($I584="","",IF((VLOOKUP($G584,'12 02 20'!$G:$AJ,23,FALSE))=0,"",(VLOOKUP($G584,'12 02 20'!$G:$AJ,23,FALSE))))</f>
        <v/>
      </c>
      <c r="AD584" s="19" t="str">
        <f>IF($I584="","",IF((VLOOKUP($G584,'12 02 20'!$G:$AJ,24,FALSE))=0,"",(VLOOKUP($G584,'12 02 20'!$G:$AJ,24,FALSE))))</f>
        <v/>
      </c>
      <c r="AE584" s="19" t="str">
        <f>IF($I584="","",IF((VLOOKUP($D584,'Fichier client - BBI IDF'!#REF!,2,FALSE))=0,"",(VLOOKUP($D584,'Fichier client - BBI IDF'!#REF!,2,FALSE))))</f>
        <v/>
      </c>
      <c r="AG584" s="19" t="str">
        <f>IF($I584="","",IF((VLOOKUP($D584,'Fichier client - BBI IDF'!#REF!,4,FALSE))=0,"",(VLOOKUP($D584,'Fichier client - BBI IDF'!#REF!,4,FALSE))))</f>
        <v/>
      </c>
    </row>
    <row r="585" spans="24:33" x14ac:dyDescent="0.25">
      <c r="X585" s="19" t="str">
        <f t="shared" si="49"/>
        <v/>
      </c>
      <c r="Y585" s="19" t="str">
        <f t="shared" si="50"/>
        <v/>
      </c>
      <c r="Z585" s="19" t="str">
        <f>IF($I585="","",IF((VLOOKUP($G585,'12 02 20'!$G:$AJ,20,FALSE))=0,"",(VLOOKUP($G585,'12 02 20'!$G:$AJ,20,FALSE))))</f>
        <v/>
      </c>
      <c r="AA585" s="19" t="str">
        <f>IF($I585="","",IF((VLOOKUP($G585,'12 02 20'!$G:$AJ,21,FALSE))=0,"",(VLOOKUP($G585,'12 02 20'!$G:$AJ,21,FALSE))))</f>
        <v/>
      </c>
      <c r="AB585" s="19" t="str">
        <f>IF($I585="","",IF((VLOOKUP($G585,'12 02 20'!$G:$AJ,22,FALSE))=0,"",(VLOOKUP($G585,'12 02 20'!$G:$AJ,22,FALSE))))</f>
        <v/>
      </c>
      <c r="AC585" s="19" t="str">
        <f>IF($I585="","",IF((VLOOKUP($G585,'12 02 20'!$G:$AJ,23,FALSE))=0,"",(VLOOKUP($G585,'12 02 20'!$G:$AJ,23,FALSE))))</f>
        <v/>
      </c>
      <c r="AD585" s="19" t="str">
        <f>IF($I585="","",IF((VLOOKUP($G585,'12 02 20'!$G:$AJ,24,FALSE))=0,"",(VLOOKUP($G585,'12 02 20'!$G:$AJ,24,FALSE))))</f>
        <v/>
      </c>
      <c r="AE585" s="19" t="str">
        <f>IF($I585="","",IF((VLOOKUP($D585,'Fichier client - BBI IDF'!#REF!,2,FALSE))=0,"",(VLOOKUP($D585,'Fichier client - BBI IDF'!#REF!,2,FALSE))))</f>
        <v/>
      </c>
      <c r="AG585" s="19" t="str">
        <f>IF($I585="","",IF((VLOOKUP($D585,'Fichier client - BBI IDF'!#REF!,4,FALSE))=0,"",(VLOOKUP($D585,'Fichier client - BBI IDF'!#REF!,4,FALSE))))</f>
        <v/>
      </c>
    </row>
    <row r="586" spans="24:33" x14ac:dyDescent="0.25">
      <c r="X586" s="19" t="str">
        <f t="shared" si="49"/>
        <v/>
      </c>
      <c r="Y586" s="19" t="str">
        <f t="shared" si="50"/>
        <v/>
      </c>
      <c r="Z586" s="19" t="str">
        <f>IF($I586="","",IF((VLOOKUP($G586,'12 02 20'!$G:$AJ,20,FALSE))=0,"",(VLOOKUP($G586,'12 02 20'!$G:$AJ,20,FALSE))))</f>
        <v/>
      </c>
      <c r="AA586" s="19" t="str">
        <f>IF($I586="","",IF((VLOOKUP($G586,'12 02 20'!$G:$AJ,21,FALSE))=0,"",(VLOOKUP($G586,'12 02 20'!$G:$AJ,21,FALSE))))</f>
        <v/>
      </c>
      <c r="AB586" s="19" t="str">
        <f>IF($I586="","",IF((VLOOKUP($G586,'12 02 20'!$G:$AJ,22,FALSE))=0,"",(VLOOKUP($G586,'12 02 20'!$G:$AJ,22,FALSE))))</f>
        <v/>
      </c>
      <c r="AC586" s="19" t="str">
        <f>IF($I586="","",IF((VLOOKUP($G586,'12 02 20'!$G:$AJ,23,FALSE))=0,"",(VLOOKUP($G586,'12 02 20'!$G:$AJ,23,FALSE))))</f>
        <v/>
      </c>
      <c r="AD586" s="19" t="str">
        <f>IF($I586="","",IF((VLOOKUP($G586,'12 02 20'!$G:$AJ,24,FALSE))=0,"",(VLOOKUP($G586,'12 02 20'!$G:$AJ,24,FALSE))))</f>
        <v/>
      </c>
      <c r="AE586" s="19" t="str">
        <f>IF($I586="","",IF((VLOOKUP($D586,'Fichier client - BBI IDF'!#REF!,2,FALSE))=0,"",(VLOOKUP($D586,'Fichier client - BBI IDF'!#REF!,2,FALSE))))</f>
        <v/>
      </c>
      <c r="AG586" s="19" t="str">
        <f>IF($I586="","",IF((VLOOKUP($D586,'Fichier client - BBI IDF'!#REF!,4,FALSE))=0,"",(VLOOKUP($D586,'Fichier client - BBI IDF'!#REF!,4,FALSE))))</f>
        <v/>
      </c>
    </row>
    <row r="587" spans="24:33" x14ac:dyDescent="0.25">
      <c r="X587" s="19" t="str">
        <f t="shared" si="49"/>
        <v/>
      </c>
      <c r="Y587" s="19" t="str">
        <f t="shared" si="50"/>
        <v/>
      </c>
      <c r="Z587" s="19" t="str">
        <f>IF($I587="","",IF((VLOOKUP($G587,'12 02 20'!$G:$AJ,20,FALSE))=0,"",(VLOOKUP($G587,'12 02 20'!$G:$AJ,20,FALSE))))</f>
        <v/>
      </c>
      <c r="AA587" s="19" t="str">
        <f>IF($I587="","",IF((VLOOKUP($G587,'12 02 20'!$G:$AJ,21,FALSE))=0,"",(VLOOKUP($G587,'12 02 20'!$G:$AJ,21,FALSE))))</f>
        <v/>
      </c>
      <c r="AB587" s="19" t="str">
        <f>IF($I587="","",IF((VLOOKUP($G587,'12 02 20'!$G:$AJ,22,FALSE))=0,"",(VLOOKUP($G587,'12 02 20'!$G:$AJ,22,FALSE))))</f>
        <v/>
      </c>
      <c r="AC587" s="19" t="str">
        <f>IF($I587="","",IF((VLOOKUP($G587,'12 02 20'!$G:$AJ,23,FALSE))=0,"",(VLOOKUP($G587,'12 02 20'!$G:$AJ,23,FALSE))))</f>
        <v/>
      </c>
      <c r="AD587" s="19" t="str">
        <f>IF($I587="","",IF((VLOOKUP($G587,'12 02 20'!$G:$AJ,24,FALSE))=0,"",(VLOOKUP($G587,'12 02 20'!$G:$AJ,24,FALSE))))</f>
        <v/>
      </c>
      <c r="AE587" s="19" t="str">
        <f>IF($I587="","",IF((VLOOKUP($D587,'Fichier client - BBI IDF'!#REF!,2,FALSE))=0,"",(VLOOKUP($D587,'Fichier client - BBI IDF'!#REF!,2,FALSE))))</f>
        <v/>
      </c>
      <c r="AG587" s="19" t="str">
        <f>IF($I587="","",IF((VLOOKUP($D587,'Fichier client - BBI IDF'!#REF!,4,FALSE))=0,"",(VLOOKUP($D587,'Fichier client - BBI IDF'!#REF!,4,FALSE))))</f>
        <v/>
      </c>
    </row>
    <row r="588" spans="24:33" x14ac:dyDescent="0.25">
      <c r="X588" s="19" t="str">
        <f t="shared" si="49"/>
        <v/>
      </c>
      <c r="Y588" s="19" t="str">
        <f t="shared" si="50"/>
        <v/>
      </c>
      <c r="Z588" s="19" t="str">
        <f>IF($I588="","",IF((VLOOKUP($G588,'12 02 20'!$G:$AJ,20,FALSE))=0,"",(VLOOKUP($G588,'12 02 20'!$G:$AJ,20,FALSE))))</f>
        <v/>
      </c>
      <c r="AA588" s="19" t="str">
        <f>IF($I588="","",IF((VLOOKUP($G588,'12 02 20'!$G:$AJ,21,FALSE))=0,"",(VLOOKUP($G588,'12 02 20'!$G:$AJ,21,FALSE))))</f>
        <v/>
      </c>
      <c r="AB588" s="19" t="str">
        <f>IF($I588="","",IF((VLOOKUP($G588,'12 02 20'!$G:$AJ,22,FALSE))=0,"",(VLOOKUP($G588,'12 02 20'!$G:$AJ,22,FALSE))))</f>
        <v/>
      </c>
      <c r="AC588" s="19" t="str">
        <f>IF($I588="","",IF((VLOOKUP($G588,'12 02 20'!$G:$AJ,23,FALSE))=0,"",(VLOOKUP($G588,'12 02 20'!$G:$AJ,23,FALSE))))</f>
        <v/>
      </c>
      <c r="AD588" s="19" t="str">
        <f>IF($I588="","",IF((VLOOKUP($G588,'12 02 20'!$G:$AJ,24,FALSE))=0,"",(VLOOKUP($G588,'12 02 20'!$G:$AJ,24,FALSE))))</f>
        <v/>
      </c>
      <c r="AE588" s="19" t="str">
        <f>IF($I588="","",IF((VLOOKUP($D588,'Fichier client - BBI IDF'!#REF!,2,FALSE))=0,"",(VLOOKUP($D588,'Fichier client - BBI IDF'!#REF!,2,FALSE))))</f>
        <v/>
      </c>
      <c r="AG588" s="19" t="str">
        <f>IF($I588="","",IF((VLOOKUP($D588,'Fichier client - BBI IDF'!#REF!,4,FALSE))=0,"",(VLOOKUP($D588,'Fichier client - BBI IDF'!#REF!,4,FALSE))))</f>
        <v/>
      </c>
    </row>
    <row r="589" spans="24:33" x14ac:dyDescent="0.25">
      <c r="X589" s="19" t="str">
        <f t="shared" si="49"/>
        <v/>
      </c>
      <c r="Y589" s="19" t="str">
        <f t="shared" si="50"/>
        <v/>
      </c>
      <c r="Z589" s="19" t="str">
        <f>IF($I589="","",IF((VLOOKUP($G589,'12 02 20'!$G:$AJ,20,FALSE))=0,"",(VLOOKUP($G589,'12 02 20'!$G:$AJ,20,FALSE))))</f>
        <v/>
      </c>
      <c r="AA589" s="19" t="str">
        <f>IF($I589="","",IF((VLOOKUP($G589,'12 02 20'!$G:$AJ,21,FALSE))=0,"",(VLOOKUP($G589,'12 02 20'!$G:$AJ,21,FALSE))))</f>
        <v/>
      </c>
      <c r="AB589" s="19" t="str">
        <f>IF($I589="","",IF((VLOOKUP($G589,'12 02 20'!$G:$AJ,22,FALSE))=0,"",(VLOOKUP($G589,'12 02 20'!$G:$AJ,22,FALSE))))</f>
        <v/>
      </c>
      <c r="AC589" s="19" t="str">
        <f>IF($I589="","",IF((VLOOKUP($G589,'12 02 20'!$G:$AJ,23,FALSE))=0,"",(VLOOKUP($G589,'12 02 20'!$G:$AJ,23,FALSE))))</f>
        <v/>
      </c>
      <c r="AD589" s="19" t="str">
        <f>IF($I589="","",IF((VLOOKUP($G589,'12 02 20'!$G:$AJ,24,FALSE))=0,"",(VLOOKUP($G589,'12 02 20'!$G:$AJ,24,FALSE))))</f>
        <v/>
      </c>
      <c r="AE589" s="19" t="str">
        <f>IF($I589="","",IF((VLOOKUP($D589,'Fichier client - BBI IDF'!#REF!,2,FALSE))=0,"",(VLOOKUP($D589,'Fichier client - BBI IDF'!#REF!,2,FALSE))))</f>
        <v/>
      </c>
      <c r="AG589" s="19" t="str">
        <f>IF($I589="","",IF((VLOOKUP($D589,'Fichier client - BBI IDF'!#REF!,4,FALSE))=0,"",(VLOOKUP($D589,'Fichier client - BBI IDF'!#REF!,4,FALSE))))</f>
        <v/>
      </c>
    </row>
    <row r="590" spans="24:33" x14ac:dyDescent="0.25">
      <c r="X590" s="19" t="str">
        <f t="shared" si="49"/>
        <v/>
      </c>
      <c r="Y590" s="19" t="str">
        <f t="shared" si="50"/>
        <v/>
      </c>
      <c r="Z590" s="19" t="str">
        <f>IF($I590="","",IF((VLOOKUP($G590,'12 02 20'!$G:$AJ,20,FALSE))=0,"",(VLOOKUP($G590,'12 02 20'!$G:$AJ,20,FALSE))))</f>
        <v/>
      </c>
      <c r="AA590" s="19" t="str">
        <f>IF($I590="","",IF((VLOOKUP($G590,'12 02 20'!$G:$AJ,21,FALSE))=0,"",(VLOOKUP($G590,'12 02 20'!$G:$AJ,21,FALSE))))</f>
        <v/>
      </c>
      <c r="AB590" s="19" t="str">
        <f>IF($I590="","",IF((VLOOKUP($G590,'12 02 20'!$G:$AJ,22,FALSE))=0,"",(VLOOKUP($G590,'12 02 20'!$G:$AJ,22,FALSE))))</f>
        <v/>
      </c>
      <c r="AC590" s="19" t="str">
        <f>IF($I590="","",IF((VLOOKUP($G590,'12 02 20'!$G:$AJ,23,FALSE))=0,"",(VLOOKUP($G590,'12 02 20'!$G:$AJ,23,FALSE))))</f>
        <v/>
      </c>
      <c r="AD590" s="19" t="str">
        <f>IF($I590="","",IF((VLOOKUP($G590,'12 02 20'!$G:$AJ,24,FALSE))=0,"",(VLOOKUP($G590,'12 02 20'!$G:$AJ,24,FALSE))))</f>
        <v/>
      </c>
      <c r="AE590" s="19" t="str">
        <f>IF($I590="","",IF((VLOOKUP($D590,'Fichier client - BBI IDF'!#REF!,2,FALSE))=0,"",(VLOOKUP($D590,'Fichier client - BBI IDF'!#REF!,2,FALSE))))</f>
        <v/>
      </c>
      <c r="AG590" s="19" t="str">
        <f>IF($I590="","",IF((VLOOKUP($D590,'Fichier client - BBI IDF'!#REF!,4,FALSE))=0,"",(VLOOKUP($D590,'Fichier client - BBI IDF'!#REF!,4,FALSE))))</f>
        <v/>
      </c>
    </row>
    <row r="591" spans="24:33" x14ac:dyDescent="0.25">
      <c r="X591" s="19" t="str">
        <f t="shared" si="49"/>
        <v/>
      </c>
      <c r="Y591" s="19" t="str">
        <f t="shared" si="50"/>
        <v/>
      </c>
      <c r="Z591" s="19" t="str">
        <f>IF($I591="","",IF((VLOOKUP($G591,'12 02 20'!$G:$AJ,20,FALSE))=0,"",(VLOOKUP($G591,'12 02 20'!$G:$AJ,20,FALSE))))</f>
        <v/>
      </c>
      <c r="AA591" s="19" t="str">
        <f>IF($I591="","",IF((VLOOKUP($G591,'12 02 20'!$G:$AJ,21,FALSE))=0,"",(VLOOKUP($G591,'12 02 20'!$G:$AJ,21,FALSE))))</f>
        <v/>
      </c>
      <c r="AB591" s="19" t="str">
        <f>IF($I591="","",IF((VLOOKUP($G591,'12 02 20'!$G:$AJ,22,FALSE))=0,"",(VLOOKUP($G591,'12 02 20'!$G:$AJ,22,FALSE))))</f>
        <v/>
      </c>
      <c r="AC591" s="19" t="str">
        <f>IF($I591="","",IF((VLOOKUP($G591,'12 02 20'!$G:$AJ,23,FALSE))=0,"",(VLOOKUP($G591,'12 02 20'!$G:$AJ,23,FALSE))))</f>
        <v/>
      </c>
      <c r="AD591" s="19" t="str">
        <f>IF($I591="","",IF((VLOOKUP($G591,'12 02 20'!$G:$AJ,24,FALSE))=0,"",(VLOOKUP($G591,'12 02 20'!$G:$AJ,24,FALSE))))</f>
        <v/>
      </c>
      <c r="AE591" s="19" t="str">
        <f>IF($I591="","",IF((VLOOKUP($D591,'Fichier client - BBI IDF'!#REF!,2,FALSE))=0,"",(VLOOKUP($D591,'Fichier client - BBI IDF'!#REF!,2,FALSE))))</f>
        <v/>
      </c>
      <c r="AG591" s="19" t="str">
        <f>IF($I591="","",IF((VLOOKUP($D591,'Fichier client - BBI IDF'!#REF!,4,FALSE))=0,"",(VLOOKUP($D591,'Fichier client - BBI IDF'!#REF!,4,FALSE))))</f>
        <v/>
      </c>
    </row>
    <row r="592" spans="24:33" x14ac:dyDescent="0.25">
      <c r="X592" s="19" t="str">
        <f t="shared" si="49"/>
        <v/>
      </c>
      <c r="Y592" s="19" t="str">
        <f t="shared" si="50"/>
        <v/>
      </c>
      <c r="Z592" s="19" t="str">
        <f>IF($I592="","",IF((VLOOKUP($G592,'12 02 20'!$G:$AJ,20,FALSE))=0,"",(VLOOKUP($G592,'12 02 20'!$G:$AJ,20,FALSE))))</f>
        <v/>
      </c>
      <c r="AA592" s="19" t="str">
        <f>IF($I592="","",IF((VLOOKUP($G592,'12 02 20'!$G:$AJ,21,FALSE))=0,"",(VLOOKUP($G592,'12 02 20'!$G:$AJ,21,FALSE))))</f>
        <v/>
      </c>
      <c r="AB592" s="19" t="str">
        <f>IF($I592="","",IF((VLOOKUP($G592,'12 02 20'!$G:$AJ,22,FALSE))=0,"",(VLOOKUP($G592,'12 02 20'!$G:$AJ,22,FALSE))))</f>
        <v/>
      </c>
      <c r="AC592" s="19" t="str">
        <f>IF($I592="","",IF((VLOOKUP($G592,'12 02 20'!$G:$AJ,23,FALSE))=0,"",(VLOOKUP($G592,'12 02 20'!$G:$AJ,23,FALSE))))</f>
        <v/>
      </c>
      <c r="AD592" s="19" t="str">
        <f>IF($I592="","",IF((VLOOKUP($G592,'12 02 20'!$G:$AJ,24,FALSE))=0,"",(VLOOKUP($G592,'12 02 20'!$G:$AJ,24,FALSE))))</f>
        <v/>
      </c>
      <c r="AE592" s="19" t="str">
        <f>IF($I592="","",IF((VLOOKUP($D592,'Fichier client - BBI IDF'!#REF!,2,FALSE))=0,"",(VLOOKUP($D592,'Fichier client - BBI IDF'!#REF!,2,FALSE))))</f>
        <v/>
      </c>
      <c r="AG592" s="19" t="str">
        <f>IF($I592="","",IF((VLOOKUP($D592,'Fichier client - BBI IDF'!#REF!,4,FALSE))=0,"",(VLOOKUP($D592,'Fichier client - BBI IDF'!#REF!,4,FALSE))))</f>
        <v/>
      </c>
    </row>
    <row r="593" spans="24:33" x14ac:dyDescent="0.25">
      <c r="X593" s="19" t="str">
        <f t="shared" si="49"/>
        <v/>
      </c>
      <c r="Y593" s="19" t="str">
        <f t="shared" si="50"/>
        <v/>
      </c>
      <c r="Z593" s="19" t="str">
        <f>IF($I593="","",IF((VLOOKUP($G593,'12 02 20'!$G:$AJ,20,FALSE))=0,"",(VLOOKUP($G593,'12 02 20'!$G:$AJ,20,FALSE))))</f>
        <v/>
      </c>
      <c r="AA593" s="19" t="str">
        <f>IF($I593="","",IF((VLOOKUP($G593,'12 02 20'!$G:$AJ,21,FALSE))=0,"",(VLOOKUP($G593,'12 02 20'!$G:$AJ,21,FALSE))))</f>
        <v/>
      </c>
      <c r="AB593" s="19" t="str">
        <f>IF($I593="","",IF((VLOOKUP($G593,'12 02 20'!$G:$AJ,22,FALSE))=0,"",(VLOOKUP($G593,'12 02 20'!$G:$AJ,22,FALSE))))</f>
        <v/>
      </c>
      <c r="AC593" s="19" t="str">
        <f>IF($I593="","",IF((VLOOKUP($G593,'12 02 20'!$G:$AJ,23,FALSE))=0,"",(VLOOKUP($G593,'12 02 20'!$G:$AJ,23,FALSE))))</f>
        <v/>
      </c>
      <c r="AD593" s="19" t="str">
        <f>IF($I593="","",IF((VLOOKUP($G593,'12 02 20'!$G:$AJ,24,FALSE))=0,"",(VLOOKUP($G593,'12 02 20'!$G:$AJ,24,FALSE))))</f>
        <v/>
      </c>
      <c r="AE593" s="19" t="str">
        <f>IF($I593="","",IF((VLOOKUP($D593,'Fichier client - BBI IDF'!#REF!,2,FALSE))=0,"",(VLOOKUP($D593,'Fichier client - BBI IDF'!#REF!,2,FALSE))))</f>
        <v/>
      </c>
      <c r="AG593" s="19" t="str">
        <f>IF($I593="","",IF((VLOOKUP($D593,'Fichier client - BBI IDF'!#REF!,4,FALSE))=0,"",(VLOOKUP($D593,'Fichier client - BBI IDF'!#REF!,4,FALSE))))</f>
        <v/>
      </c>
    </row>
    <row r="594" spans="24:33" x14ac:dyDescent="0.25">
      <c r="X594" s="19" t="str">
        <f t="shared" si="49"/>
        <v/>
      </c>
      <c r="Y594" s="19" t="str">
        <f t="shared" si="50"/>
        <v/>
      </c>
      <c r="Z594" s="19" t="str">
        <f>IF($I594="","",IF((VLOOKUP($G594,'12 02 20'!$G:$AJ,20,FALSE))=0,"",(VLOOKUP($G594,'12 02 20'!$G:$AJ,20,FALSE))))</f>
        <v/>
      </c>
      <c r="AA594" s="19" t="str">
        <f>IF($I594="","",IF((VLOOKUP($G594,'12 02 20'!$G:$AJ,21,FALSE))=0,"",(VLOOKUP($G594,'12 02 20'!$G:$AJ,21,FALSE))))</f>
        <v/>
      </c>
      <c r="AB594" s="19" t="str">
        <f>IF($I594="","",IF((VLOOKUP($G594,'12 02 20'!$G:$AJ,22,FALSE))=0,"",(VLOOKUP($G594,'12 02 20'!$G:$AJ,22,FALSE))))</f>
        <v/>
      </c>
      <c r="AC594" s="19" t="str">
        <f>IF($I594="","",IF((VLOOKUP($G594,'12 02 20'!$G:$AJ,23,FALSE))=0,"",(VLOOKUP($G594,'12 02 20'!$G:$AJ,23,FALSE))))</f>
        <v/>
      </c>
      <c r="AD594" s="19" t="str">
        <f>IF($I594="","",IF((VLOOKUP($G594,'12 02 20'!$G:$AJ,24,FALSE))=0,"",(VLOOKUP($G594,'12 02 20'!$G:$AJ,24,FALSE))))</f>
        <v/>
      </c>
      <c r="AE594" s="19" t="str">
        <f>IF($I594="","",IF((VLOOKUP($D594,'Fichier client - BBI IDF'!#REF!,2,FALSE))=0,"",(VLOOKUP($D594,'Fichier client - BBI IDF'!#REF!,2,FALSE))))</f>
        <v/>
      </c>
      <c r="AG594" s="19" t="str">
        <f>IF($I594="","",IF((VLOOKUP($D594,'Fichier client - BBI IDF'!#REF!,4,FALSE))=0,"",(VLOOKUP($D594,'Fichier client - BBI IDF'!#REF!,4,FALSE))))</f>
        <v/>
      </c>
    </row>
    <row r="595" spans="24:33" x14ac:dyDescent="0.25">
      <c r="X595" s="19" t="str">
        <f t="shared" si="49"/>
        <v/>
      </c>
      <c r="Y595" s="19" t="str">
        <f t="shared" si="50"/>
        <v/>
      </c>
      <c r="Z595" s="19" t="str">
        <f>IF($I595="","",IF((VLOOKUP($G595,'12 02 20'!$G:$AJ,20,FALSE))=0,"",(VLOOKUP($G595,'12 02 20'!$G:$AJ,20,FALSE))))</f>
        <v/>
      </c>
      <c r="AA595" s="19" t="str">
        <f>IF($I595="","",IF((VLOOKUP($G595,'12 02 20'!$G:$AJ,21,FALSE))=0,"",(VLOOKUP($G595,'12 02 20'!$G:$AJ,21,FALSE))))</f>
        <v/>
      </c>
      <c r="AB595" s="19" t="str">
        <f>IF($I595="","",IF((VLOOKUP($G595,'12 02 20'!$G:$AJ,22,FALSE))=0,"",(VLOOKUP($G595,'12 02 20'!$G:$AJ,22,FALSE))))</f>
        <v/>
      </c>
      <c r="AC595" s="19" t="str">
        <f>IF($I595="","",IF((VLOOKUP($G595,'12 02 20'!$G:$AJ,23,FALSE))=0,"",(VLOOKUP($G595,'12 02 20'!$G:$AJ,23,FALSE))))</f>
        <v/>
      </c>
      <c r="AD595" s="19" t="str">
        <f>IF($I595="","",IF((VLOOKUP($G595,'12 02 20'!$G:$AJ,24,FALSE))=0,"",(VLOOKUP($G595,'12 02 20'!$G:$AJ,24,FALSE))))</f>
        <v/>
      </c>
      <c r="AE595" s="19" t="str">
        <f>IF($I595="","",IF((VLOOKUP($D595,'Fichier client - BBI IDF'!#REF!,2,FALSE))=0,"",(VLOOKUP($D595,'Fichier client - BBI IDF'!#REF!,2,FALSE))))</f>
        <v/>
      </c>
      <c r="AG595" s="19" t="str">
        <f>IF($I595="","",IF((VLOOKUP($D595,'Fichier client - BBI IDF'!#REF!,4,FALSE))=0,"",(VLOOKUP($D595,'Fichier client - BBI IDF'!#REF!,4,FALSE))))</f>
        <v/>
      </c>
    </row>
    <row r="596" spans="24:33" x14ac:dyDescent="0.25">
      <c r="X596" s="19" t="str">
        <f t="shared" si="49"/>
        <v/>
      </c>
      <c r="Y596" s="19" t="str">
        <f t="shared" si="50"/>
        <v/>
      </c>
      <c r="Z596" s="19" t="str">
        <f>IF($I596="","",IF((VLOOKUP($G596,'12 02 20'!$G:$AJ,20,FALSE))=0,"",(VLOOKUP($G596,'12 02 20'!$G:$AJ,20,FALSE))))</f>
        <v/>
      </c>
      <c r="AA596" s="19" t="str">
        <f>IF($I596="","",IF((VLOOKUP($G596,'12 02 20'!$G:$AJ,21,FALSE))=0,"",(VLOOKUP($G596,'12 02 20'!$G:$AJ,21,FALSE))))</f>
        <v/>
      </c>
      <c r="AB596" s="19" t="str">
        <f>IF($I596="","",IF((VLOOKUP($G596,'12 02 20'!$G:$AJ,22,FALSE))=0,"",(VLOOKUP($G596,'12 02 20'!$G:$AJ,22,FALSE))))</f>
        <v/>
      </c>
      <c r="AC596" s="19" t="str">
        <f>IF($I596="","",IF((VLOOKUP($G596,'12 02 20'!$G:$AJ,23,FALSE))=0,"",(VLOOKUP($G596,'12 02 20'!$G:$AJ,23,FALSE))))</f>
        <v/>
      </c>
      <c r="AD596" s="19" t="str">
        <f>IF($I596="","",IF((VLOOKUP($G596,'12 02 20'!$G:$AJ,24,FALSE))=0,"",(VLOOKUP($G596,'12 02 20'!$G:$AJ,24,FALSE))))</f>
        <v/>
      </c>
      <c r="AE596" s="19" t="str">
        <f>IF($I596="","",IF((VLOOKUP($D596,'Fichier client - BBI IDF'!#REF!,2,FALSE))=0,"",(VLOOKUP($D596,'Fichier client - BBI IDF'!#REF!,2,FALSE))))</f>
        <v/>
      </c>
      <c r="AG596" s="19" t="str">
        <f>IF($I596="","",IF((VLOOKUP($D596,'Fichier client - BBI IDF'!#REF!,4,FALSE))=0,"",(VLOOKUP($D596,'Fichier client - BBI IDF'!#REF!,4,FALSE))))</f>
        <v/>
      </c>
    </row>
    <row r="597" spans="24:33" x14ac:dyDescent="0.25">
      <c r="X597" s="19" t="str">
        <f t="shared" si="49"/>
        <v/>
      </c>
      <c r="Y597" s="19" t="str">
        <f t="shared" si="50"/>
        <v/>
      </c>
      <c r="Z597" s="19" t="str">
        <f>IF($I597="","",IF((VLOOKUP($G597,'12 02 20'!$G:$AJ,20,FALSE))=0,"",(VLOOKUP($G597,'12 02 20'!$G:$AJ,20,FALSE))))</f>
        <v/>
      </c>
      <c r="AA597" s="19" t="str">
        <f>IF($I597="","",IF((VLOOKUP($G597,'12 02 20'!$G:$AJ,21,FALSE))=0,"",(VLOOKUP($G597,'12 02 20'!$G:$AJ,21,FALSE))))</f>
        <v/>
      </c>
      <c r="AB597" s="19" t="str">
        <f>IF($I597="","",IF((VLOOKUP($G597,'12 02 20'!$G:$AJ,22,FALSE))=0,"",(VLOOKUP($G597,'12 02 20'!$G:$AJ,22,FALSE))))</f>
        <v/>
      </c>
      <c r="AC597" s="19" t="str">
        <f>IF($I597="","",IF((VLOOKUP($G597,'12 02 20'!$G:$AJ,23,FALSE))=0,"",(VLOOKUP($G597,'12 02 20'!$G:$AJ,23,FALSE))))</f>
        <v/>
      </c>
      <c r="AD597" s="19" t="str">
        <f>IF($I597="","",IF((VLOOKUP($G597,'12 02 20'!$G:$AJ,24,FALSE))=0,"",(VLOOKUP($G597,'12 02 20'!$G:$AJ,24,FALSE))))</f>
        <v/>
      </c>
      <c r="AE597" s="19" t="str">
        <f>IF($I597="","",IF((VLOOKUP($D597,'Fichier client - BBI IDF'!#REF!,2,FALSE))=0,"",(VLOOKUP($D597,'Fichier client - BBI IDF'!#REF!,2,FALSE))))</f>
        <v/>
      </c>
      <c r="AG597" s="19" t="str">
        <f>IF($I597="","",IF((VLOOKUP($D597,'Fichier client - BBI IDF'!#REF!,4,FALSE))=0,"",(VLOOKUP($D597,'Fichier client - BBI IDF'!#REF!,4,FALSE))))</f>
        <v/>
      </c>
    </row>
    <row r="598" spans="24:33" x14ac:dyDescent="0.25">
      <c r="X598" s="19" t="str">
        <f t="shared" si="49"/>
        <v/>
      </c>
      <c r="Y598" s="19" t="str">
        <f t="shared" si="50"/>
        <v/>
      </c>
      <c r="Z598" s="19" t="str">
        <f>IF($I598="","",IF((VLOOKUP($G598,'12 02 20'!$G:$AJ,20,FALSE))=0,"",(VLOOKUP($G598,'12 02 20'!$G:$AJ,20,FALSE))))</f>
        <v/>
      </c>
      <c r="AA598" s="19" t="str">
        <f>IF($I598="","",IF((VLOOKUP($G598,'12 02 20'!$G:$AJ,21,FALSE))=0,"",(VLOOKUP($G598,'12 02 20'!$G:$AJ,21,FALSE))))</f>
        <v/>
      </c>
      <c r="AB598" s="19" t="str">
        <f>IF($I598="","",IF((VLOOKUP($G598,'12 02 20'!$G:$AJ,22,FALSE))=0,"",(VLOOKUP($G598,'12 02 20'!$G:$AJ,22,FALSE))))</f>
        <v/>
      </c>
      <c r="AC598" s="19" t="str">
        <f>IF($I598="","",IF((VLOOKUP($G598,'12 02 20'!$G:$AJ,23,FALSE))=0,"",(VLOOKUP($G598,'12 02 20'!$G:$AJ,23,FALSE))))</f>
        <v/>
      </c>
      <c r="AD598" s="19" t="str">
        <f>IF($I598="","",IF((VLOOKUP($G598,'12 02 20'!$G:$AJ,24,FALSE))=0,"",(VLOOKUP($G598,'12 02 20'!$G:$AJ,24,FALSE))))</f>
        <v/>
      </c>
      <c r="AE598" s="19" t="str">
        <f>IF($I598="","",IF((VLOOKUP($D598,'Fichier client - BBI IDF'!#REF!,2,FALSE))=0,"",(VLOOKUP($D598,'Fichier client - BBI IDF'!#REF!,2,FALSE))))</f>
        <v/>
      </c>
      <c r="AG598" s="19" t="str">
        <f>IF($I598="","",IF((VLOOKUP($D598,'Fichier client - BBI IDF'!#REF!,4,FALSE))=0,"",(VLOOKUP($D598,'Fichier client - BBI IDF'!#REF!,4,FALSE))))</f>
        <v/>
      </c>
    </row>
    <row r="599" spans="24:33" x14ac:dyDescent="0.25">
      <c r="X599" s="19" t="str">
        <f t="shared" si="49"/>
        <v/>
      </c>
      <c r="Y599" s="19" t="str">
        <f t="shared" si="50"/>
        <v/>
      </c>
      <c r="Z599" s="19" t="str">
        <f>IF($I599="","",IF((VLOOKUP($G599,'12 02 20'!$G:$AJ,20,FALSE))=0,"",(VLOOKUP($G599,'12 02 20'!$G:$AJ,20,FALSE))))</f>
        <v/>
      </c>
      <c r="AA599" s="19" t="str">
        <f>IF($I599="","",IF((VLOOKUP($G599,'12 02 20'!$G:$AJ,21,FALSE))=0,"",(VLOOKUP($G599,'12 02 20'!$G:$AJ,21,FALSE))))</f>
        <v/>
      </c>
      <c r="AB599" s="19" t="str">
        <f>IF($I599="","",IF((VLOOKUP($G599,'12 02 20'!$G:$AJ,22,FALSE))=0,"",(VLOOKUP($G599,'12 02 20'!$G:$AJ,22,FALSE))))</f>
        <v/>
      </c>
      <c r="AC599" s="19" t="str">
        <f>IF($I599="","",IF((VLOOKUP($G599,'12 02 20'!$G:$AJ,23,FALSE))=0,"",(VLOOKUP($G599,'12 02 20'!$G:$AJ,23,FALSE))))</f>
        <v/>
      </c>
      <c r="AD599" s="19" t="str">
        <f>IF($I599="","",IF((VLOOKUP($G599,'12 02 20'!$G:$AJ,24,FALSE))=0,"",(VLOOKUP($G599,'12 02 20'!$G:$AJ,24,FALSE))))</f>
        <v/>
      </c>
      <c r="AE599" s="19" t="str">
        <f>IF($I599="","",IF((VLOOKUP($D599,'Fichier client - BBI IDF'!#REF!,2,FALSE))=0,"",(VLOOKUP($D599,'Fichier client - BBI IDF'!#REF!,2,FALSE))))</f>
        <v/>
      </c>
      <c r="AG599" s="19" t="str">
        <f>IF($I599="","",IF((VLOOKUP($D599,'Fichier client - BBI IDF'!#REF!,4,FALSE))=0,"",(VLOOKUP($D599,'Fichier client - BBI IDF'!#REF!,4,FALSE))))</f>
        <v/>
      </c>
    </row>
    <row r="600" spans="24:33" x14ac:dyDescent="0.25">
      <c r="X600" s="19" t="str">
        <f t="shared" si="49"/>
        <v/>
      </c>
      <c r="Y600" s="19" t="str">
        <f t="shared" si="50"/>
        <v/>
      </c>
      <c r="Z600" s="19" t="str">
        <f>IF($I600="","",IF((VLOOKUP($G600,'12 02 20'!$G:$AJ,20,FALSE))=0,"",(VLOOKUP($G600,'12 02 20'!$G:$AJ,20,FALSE))))</f>
        <v/>
      </c>
      <c r="AA600" s="19" t="str">
        <f>IF($I600="","",IF((VLOOKUP($G600,'12 02 20'!$G:$AJ,21,FALSE))=0,"",(VLOOKUP($G600,'12 02 20'!$G:$AJ,21,FALSE))))</f>
        <v/>
      </c>
      <c r="AB600" s="19" t="str">
        <f>IF($I600="","",IF((VLOOKUP($G600,'12 02 20'!$G:$AJ,22,FALSE))=0,"",(VLOOKUP($G600,'12 02 20'!$G:$AJ,22,FALSE))))</f>
        <v/>
      </c>
      <c r="AC600" s="19" t="str">
        <f>IF($I600="","",IF((VLOOKUP($G600,'12 02 20'!$G:$AJ,23,FALSE))=0,"",(VLOOKUP($G600,'12 02 20'!$G:$AJ,23,FALSE))))</f>
        <v/>
      </c>
      <c r="AD600" s="19" t="str">
        <f>IF($I600="","",IF((VLOOKUP($G600,'12 02 20'!$G:$AJ,24,FALSE))=0,"",(VLOOKUP($G600,'12 02 20'!$G:$AJ,24,FALSE))))</f>
        <v/>
      </c>
      <c r="AE600" s="19" t="str">
        <f>IF($I600="","",IF((VLOOKUP($D600,'Fichier client - BBI IDF'!#REF!,2,FALSE))=0,"",(VLOOKUP($D600,'Fichier client - BBI IDF'!#REF!,2,FALSE))))</f>
        <v/>
      </c>
      <c r="AG600" s="19" t="str">
        <f>IF($I600="","",IF((VLOOKUP($D600,'Fichier client - BBI IDF'!#REF!,4,FALSE))=0,"",(VLOOKUP($D600,'Fichier client - BBI IDF'!#REF!,4,FALSE))))</f>
        <v/>
      </c>
    </row>
    <row r="601" spans="24:33" x14ac:dyDescent="0.25">
      <c r="X601" s="19" t="str">
        <f t="shared" si="49"/>
        <v/>
      </c>
      <c r="Y601" s="19" t="str">
        <f t="shared" si="50"/>
        <v/>
      </c>
      <c r="Z601" s="19" t="str">
        <f>IF($I601="","",IF((VLOOKUP($G601,'12 02 20'!$G:$AJ,20,FALSE))=0,"",(VLOOKUP($G601,'12 02 20'!$G:$AJ,20,FALSE))))</f>
        <v/>
      </c>
      <c r="AA601" s="19" t="str">
        <f>IF($I601="","",IF((VLOOKUP($G601,'12 02 20'!$G:$AJ,21,FALSE))=0,"",(VLOOKUP($G601,'12 02 20'!$G:$AJ,21,FALSE))))</f>
        <v/>
      </c>
      <c r="AB601" s="19" t="str">
        <f>IF($I601="","",IF((VLOOKUP($G601,'12 02 20'!$G:$AJ,22,FALSE))=0,"",(VLOOKUP($G601,'12 02 20'!$G:$AJ,22,FALSE))))</f>
        <v/>
      </c>
      <c r="AC601" s="19" t="str">
        <f>IF($I601="","",IF((VLOOKUP($G601,'12 02 20'!$G:$AJ,23,FALSE))=0,"",(VLOOKUP($G601,'12 02 20'!$G:$AJ,23,FALSE))))</f>
        <v/>
      </c>
      <c r="AD601" s="19" t="str">
        <f>IF($I601="","",IF((VLOOKUP($G601,'12 02 20'!$G:$AJ,24,FALSE))=0,"",(VLOOKUP($G601,'12 02 20'!$G:$AJ,24,FALSE))))</f>
        <v/>
      </c>
      <c r="AE601" s="19" t="str">
        <f>IF($I601="","",IF((VLOOKUP($D601,'Fichier client - BBI IDF'!#REF!,2,FALSE))=0,"",(VLOOKUP($D601,'Fichier client - BBI IDF'!#REF!,2,FALSE))))</f>
        <v/>
      </c>
      <c r="AG601" s="19" t="str">
        <f>IF($I601="","",IF((VLOOKUP($D601,'Fichier client - BBI IDF'!#REF!,4,FALSE))=0,"",(VLOOKUP($D601,'Fichier client - BBI IDF'!#REF!,4,FALSE))))</f>
        <v/>
      </c>
    </row>
    <row r="602" spans="24:33" x14ac:dyDescent="0.25">
      <c r="X602" s="19" t="str">
        <f t="shared" si="49"/>
        <v/>
      </c>
      <c r="Y602" s="19" t="str">
        <f t="shared" si="50"/>
        <v/>
      </c>
      <c r="Z602" s="19" t="str">
        <f>IF($I602="","",IF((VLOOKUP($G602,'12 02 20'!$G:$AJ,20,FALSE))=0,"",(VLOOKUP($G602,'12 02 20'!$G:$AJ,20,FALSE))))</f>
        <v/>
      </c>
      <c r="AA602" s="19" t="str">
        <f>IF($I602="","",IF((VLOOKUP($G602,'12 02 20'!$G:$AJ,21,FALSE))=0,"",(VLOOKUP($G602,'12 02 20'!$G:$AJ,21,FALSE))))</f>
        <v/>
      </c>
      <c r="AB602" s="19" t="str">
        <f>IF($I602="","",IF((VLOOKUP($G602,'12 02 20'!$G:$AJ,22,FALSE))=0,"",(VLOOKUP($G602,'12 02 20'!$G:$AJ,22,FALSE))))</f>
        <v/>
      </c>
      <c r="AC602" s="19" t="str">
        <f>IF($I602="","",IF((VLOOKUP($G602,'12 02 20'!$G:$AJ,23,FALSE))=0,"",(VLOOKUP($G602,'12 02 20'!$G:$AJ,23,FALSE))))</f>
        <v/>
      </c>
      <c r="AD602" s="19" t="str">
        <f>IF($I602="","",IF((VLOOKUP($G602,'12 02 20'!$G:$AJ,24,FALSE))=0,"",(VLOOKUP($G602,'12 02 20'!$G:$AJ,24,FALSE))))</f>
        <v/>
      </c>
      <c r="AE602" s="19" t="str">
        <f>IF($I602="","",IF((VLOOKUP($D602,'Fichier client - BBI IDF'!#REF!,2,FALSE))=0,"",(VLOOKUP($D602,'Fichier client - BBI IDF'!#REF!,2,FALSE))))</f>
        <v/>
      </c>
      <c r="AG602" s="19" t="str">
        <f>IF($I602="","",IF((VLOOKUP($D602,'Fichier client - BBI IDF'!#REF!,4,FALSE))=0,"",(VLOOKUP($D602,'Fichier client - BBI IDF'!#REF!,4,FALSE))))</f>
        <v/>
      </c>
    </row>
    <row r="603" spans="24:33" x14ac:dyDescent="0.25">
      <c r="X603" s="19" t="str">
        <f t="shared" si="49"/>
        <v/>
      </c>
      <c r="Y603" s="19" t="str">
        <f t="shared" si="50"/>
        <v/>
      </c>
      <c r="Z603" s="19" t="str">
        <f>IF($I603="","",IF((VLOOKUP($G603,'12 02 20'!$G:$AJ,20,FALSE))=0,"",(VLOOKUP($G603,'12 02 20'!$G:$AJ,20,FALSE))))</f>
        <v/>
      </c>
      <c r="AA603" s="19" t="str">
        <f>IF($I603="","",IF((VLOOKUP($G603,'12 02 20'!$G:$AJ,21,FALSE))=0,"",(VLOOKUP($G603,'12 02 20'!$G:$AJ,21,FALSE))))</f>
        <v/>
      </c>
      <c r="AB603" s="19" t="str">
        <f>IF($I603="","",IF((VLOOKUP($G603,'12 02 20'!$G:$AJ,22,FALSE))=0,"",(VLOOKUP($G603,'12 02 20'!$G:$AJ,22,FALSE))))</f>
        <v/>
      </c>
      <c r="AC603" s="19" t="str">
        <f>IF($I603="","",IF((VLOOKUP($G603,'12 02 20'!$G:$AJ,23,FALSE))=0,"",(VLOOKUP($G603,'12 02 20'!$G:$AJ,23,FALSE))))</f>
        <v/>
      </c>
      <c r="AD603" s="19" t="str">
        <f>IF($I603="","",IF((VLOOKUP($G603,'12 02 20'!$G:$AJ,24,FALSE))=0,"",(VLOOKUP($G603,'12 02 20'!$G:$AJ,24,FALSE))))</f>
        <v/>
      </c>
      <c r="AE603" s="19" t="str">
        <f>IF($I603="","",IF((VLOOKUP($D603,'Fichier client - BBI IDF'!#REF!,2,FALSE))=0,"",(VLOOKUP($D603,'Fichier client - BBI IDF'!#REF!,2,FALSE))))</f>
        <v/>
      </c>
      <c r="AG603" s="19" t="str">
        <f>IF($I603="","",IF((VLOOKUP($D603,'Fichier client - BBI IDF'!#REF!,4,FALSE))=0,"",(VLOOKUP($D603,'Fichier client - BBI IDF'!#REF!,4,FALSE))))</f>
        <v/>
      </c>
    </row>
    <row r="604" spans="24:33" x14ac:dyDescent="0.25">
      <c r="X604" s="19" t="str">
        <f t="shared" si="49"/>
        <v/>
      </c>
      <c r="Y604" s="19" t="str">
        <f t="shared" si="50"/>
        <v/>
      </c>
      <c r="Z604" s="19" t="str">
        <f>IF($I604="","",IF((VLOOKUP($G604,'12 02 20'!$G:$AJ,20,FALSE))=0,"",(VLOOKUP($G604,'12 02 20'!$G:$AJ,20,FALSE))))</f>
        <v/>
      </c>
      <c r="AA604" s="19" t="str">
        <f>IF($I604="","",IF((VLOOKUP($G604,'12 02 20'!$G:$AJ,21,FALSE))=0,"",(VLOOKUP($G604,'12 02 20'!$G:$AJ,21,FALSE))))</f>
        <v/>
      </c>
      <c r="AB604" s="19" t="str">
        <f>IF($I604="","",IF((VLOOKUP($G604,'12 02 20'!$G:$AJ,22,FALSE))=0,"",(VLOOKUP($G604,'12 02 20'!$G:$AJ,22,FALSE))))</f>
        <v/>
      </c>
      <c r="AC604" s="19" t="str">
        <f>IF($I604="","",IF((VLOOKUP($G604,'12 02 20'!$G:$AJ,23,FALSE))=0,"",(VLOOKUP($G604,'12 02 20'!$G:$AJ,23,FALSE))))</f>
        <v/>
      </c>
      <c r="AD604" s="19" t="str">
        <f>IF($I604="","",IF((VLOOKUP($G604,'12 02 20'!$G:$AJ,24,FALSE))=0,"",(VLOOKUP($G604,'12 02 20'!$G:$AJ,24,FALSE))))</f>
        <v/>
      </c>
      <c r="AE604" s="19" t="str">
        <f>IF($I604="","",IF((VLOOKUP($D604,'Fichier client - BBI IDF'!#REF!,2,FALSE))=0,"",(VLOOKUP($D604,'Fichier client - BBI IDF'!#REF!,2,FALSE))))</f>
        <v/>
      </c>
      <c r="AG604" s="19" t="str">
        <f>IF($I604="","",IF((VLOOKUP($D604,'Fichier client - BBI IDF'!#REF!,4,FALSE))=0,"",(VLOOKUP($D604,'Fichier client - BBI IDF'!#REF!,4,FALSE))))</f>
        <v/>
      </c>
    </row>
    <row r="605" spans="24:33" x14ac:dyDescent="0.25">
      <c r="X605" s="19" t="str">
        <f t="shared" si="49"/>
        <v/>
      </c>
      <c r="Y605" s="19" t="str">
        <f t="shared" si="50"/>
        <v/>
      </c>
      <c r="Z605" s="19" t="str">
        <f>IF($I605="","",IF((VLOOKUP($G605,'12 02 20'!$G:$AJ,20,FALSE))=0,"",(VLOOKUP($G605,'12 02 20'!$G:$AJ,20,FALSE))))</f>
        <v/>
      </c>
      <c r="AA605" s="19" t="str">
        <f>IF($I605="","",IF((VLOOKUP($G605,'12 02 20'!$G:$AJ,21,FALSE))=0,"",(VLOOKUP($G605,'12 02 20'!$G:$AJ,21,FALSE))))</f>
        <v/>
      </c>
      <c r="AB605" s="19" t="str">
        <f>IF($I605="","",IF((VLOOKUP($G605,'12 02 20'!$G:$AJ,22,FALSE))=0,"",(VLOOKUP($G605,'12 02 20'!$G:$AJ,22,FALSE))))</f>
        <v/>
      </c>
      <c r="AC605" s="19" t="str">
        <f>IF($I605="","",IF((VLOOKUP($G605,'12 02 20'!$G:$AJ,23,FALSE))=0,"",(VLOOKUP($G605,'12 02 20'!$G:$AJ,23,FALSE))))</f>
        <v/>
      </c>
      <c r="AD605" s="19" t="str">
        <f>IF($I605="","",IF((VLOOKUP($G605,'12 02 20'!$G:$AJ,24,FALSE))=0,"",(VLOOKUP($G605,'12 02 20'!$G:$AJ,24,FALSE))))</f>
        <v/>
      </c>
      <c r="AE605" s="19" t="str">
        <f>IF($I605="","",IF((VLOOKUP($D605,'Fichier client - BBI IDF'!#REF!,2,FALSE))=0,"",(VLOOKUP($D605,'Fichier client - BBI IDF'!#REF!,2,FALSE))))</f>
        <v/>
      </c>
      <c r="AG605" s="19" t="str">
        <f>IF($I605="","",IF((VLOOKUP($D605,'Fichier client - BBI IDF'!#REF!,4,FALSE))=0,"",(VLOOKUP($D605,'Fichier client - BBI IDF'!#REF!,4,FALSE))))</f>
        <v/>
      </c>
    </row>
    <row r="606" spans="24:33" x14ac:dyDescent="0.25">
      <c r="X606" s="19" t="str">
        <f t="shared" si="49"/>
        <v/>
      </c>
      <c r="Y606" s="19" t="str">
        <f t="shared" si="50"/>
        <v/>
      </c>
      <c r="Z606" s="19" t="str">
        <f>IF($I606="","",IF((VLOOKUP($G606,'12 02 20'!$G:$AJ,20,FALSE))=0,"",(VLOOKUP($G606,'12 02 20'!$G:$AJ,20,FALSE))))</f>
        <v/>
      </c>
      <c r="AA606" s="19" t="str">
        <f>IF($I606="","",IF((VLOOKUP($G606,'12 02 20'!$G:$AJ,21,FALSE))=0,"",(VLOOKUP($G606,'12 02 20'!$G:$AJ,21,FALSE))))</f>
        <v/>
      </c>
      <c r="AB606" s="19" t="str">
        <f>IF($I606="","",IF((VLOOKUP($G606,'12 02 20'!$G:$AJ,22,FALSE))=0,"",(VLOOKUP($G606,'12 02 20'!$G:$AJ,22,FALSE))))</f>
        <v/>
      </c>
      <c r="AC606" s="19" t="str">
        <f>IF($I606="","",IF((VLOOKUP($G606,'12 02 20'!$G:$AJ,23,FALSE))=0,"",(VLOOKUP($G606,'12 02 20'!$G:$AJ,23,FALSE))))</f>
        <v/>
      </c>
      <c r="AD606" s="19" t="str">
        <f>IF($I606="","",IF((VLOOKUP($G606,'12 02 20'!$G:$AJ,24,FALSE))=0,"",(VLOOKUP($G606,'12 02 20'!$G:$AJ,24,FALSE))))</f>
        <v/>
      </c>
      <c r="AE606" s="19" t="str">
        <f>IF($I606="","",IF((VLOOKUP($D606,'Fichier client - BBI IDF'!#REF!,2,FALSE))=0,"",(VLOOKUP($D606,'Fichier client - BBI IDF'!#REF!,2,FALSE))))</f>
        <v/>
      </c>
      <c r="AG606" s="19" t="str">
        <f>IF($I606="","",IF((VLOOKUP($D606,'Fichier client - BBI IDF'!#REF!,4,FALSE))=0,"",(VLOOKUP($D606,'Fichier client - BBI IDF'!#REF!,4,FALSE))))</f>
        <v/>
      </c>
    </row>
    <row r="607" spans="24:33" x14ac:dyDescent="0.25">
      <c r="X607" s="19" t="str">
        <f t="shared" si="49"/>
        <v/>
      </c>
      <c r="Y607" s="19" t="str">
        <f t="shared" si="50"/>
        <v/>
      </c>
      <c r="Z607" s="19" t="str">
        <f>IF($I607="","",IF((VLOOKUP($G607,'12 02 20'!$G:$AJ,20,FALSE))=0,"",(VLOOKUP($G607,'12 02 20'!$G:$AJ,20,FALSE))))</f>
        <v/>
      </c>
      <c r="AA607" s="19" t="str">
        <f>IF($I607="","",IF((VLOOKUP($G607,'12 02 20'!$G:$AJ,21,FALSE))=0,"",(VLOOKUP($G607,'12 02 20'!$G:$AJ,21,FALSE))))</f>
        <v/>
      </c>
      <c r="AB607" s="19" t="str">
        <f>IF($I607="","",IF((VLOOKUP($G607,'12 02 20'!$G:$AJ,22,FALSE))=0,"",(VLOOKUP($G607,'12 02 20'!$G:$AJ,22,FALSE))))</f>
        <v/>
      </c>
      <c r="AC607" s="19" t="str">
        <f>IF($I607="","",IF((VLOOKUP($G607,'12 02 20'!$G:$AJ,23,FALSE))=0,"",(VLOOKUP($G607,'12 02 20'!$G:$AJ,23,FALSE))))</f>
        <v/>
      </c>
      <c r="AD607" s="19" t="str">
        <f>IF($I607="","",IF((VLOOKUP($G607,'12 02 20'!$G:$AJ,24,FALSE))=0,"",(VLOOKUP($G607,'12 02 20'!$G:$AJ,24,FALSE))))</f>
        <v/>
      </c>
      <c r="AE607" s="19" t="str">
        <f>IF($I607="","",IF((VLOOKUP($D607,'Fichier client - BBI IDF'!#REF!,2,FALSE))=0,"",(VLOOKUP($D607,'Fichier client - BBI IDF'!#REF!,2,FALSE))))</f>
        <v/>
      </c>
      <c r="AG607" s="19" t="str">
        <f>IF($I607="","",IF((VLOOKUP($D607,'Fichier client - BBI IDF'!#REF!,4,FALSE))=0,"",(VLOOKUP($D607,'Fichier client - BBI IDF'!#REF!,4,FALSE))))</f>
        <v/>
      </c>
    </row>
    <row r="608" spans="24:33" x14ac:dyDescent="0.25">
      <c r="X608" s="19" t="str">
        <f t="shared" si="49"/>
        <v/>
      </c>
      <c r="Y608" s="19" t="str">
        <f t="shared" si="50"/>
        <v/>
      </c>
      <c r="Z608" s="19" t="str">
        <f>IF($I608="","",IF((VLOOKUP($G608,'12 02 20'!$G:$AJ,20,FALSE))=0,"",(VLOOKUP($G608,'12 02 20'!$G:$AJ,20,FALSE))))</f>
        <v/>
      </c>
      <c r="AA608" s="19" t="str">
        <f>IF($I608="","",IF((VLOOKUP($G608,'12 02 20'!$G:$AJ,21,FALSE))=0,"",(VLOOKUP($G608,'12 02 20'!$G:$AJ,21,FALSE))))</f>
        <v/>
      </c>
      <c r="AB608" s="19" t="str">
        <f>IF($I608="","",IF((VLOOKUP($G608,'12 02 20'!$G:$AJ,22,FALSE))=0,"",(VLOOKUP($G608,'12 02 20'!$G:$AJ,22,FALSE))))</f>
        <v/>
      </c>
      <c r="AC608" s="19" t="str">
        <f>IF($I608="","",IF((VLOOKUP($G608,'12 02 20'!$G:$AJ,23,FALSE))=0,"",(VLOOKUP($G608,'12 02 20'!$G:$AJ,23,FALSE))))</f>
        <v/>
      </c>
      <c r="AD608" s="19" t="str">
        <f>IF($I608="","",IF((VLOOKUP($G608,'12 02 20'!$G:$AJ,24,FALSE))=0,"",(VLOOKUP($G608,'12 02 20'!$G:$AJ,24,FALSE))))</f>
        <v/>
      </c>
      <c r="AE608" s="19" t="str">
        <f>IF($I608="","",IF((VLOOKUP($D608,'Fichier client - BBI IDF'!#REF!,2,FALSE))=0,"",(VLOOKUP($D608,'Fichier client - BBI IDF'!#REF!,2,FALSE))))</f>
        <v/>
      </c>
      <c r="AG608" s="19" t="str">
        <f>IF($I608="","",IF((VLOOKUP($D608,'Fichier client - BBI IDF'!#REF!,4,FALSE))=0,"",(VLOOKUP($D608,'Fichier client - BBI IDF'!#REF!,4,FALSE))))</f>
        <v/>
      </c>
    </row>
    <row r="609" spans="24:33" x14ac:dyDescent="0.25">
      <c r="X609" s="19" t="str">
        <f t="shared" si="49"/>
        <v/>
      </c>
      <c r="Y609" s="19" t="str">
        <f t="shared" si="50"/>
        <v/>
      </c>
      <c r="Z609" s="19" t="str">
        <f>IF($I609="","",IF((VLOOKUP($G609,'12 02 20'!$G:$AJ,20,FALSE))=0,"",(VLOOKUP($G609,'12 02 20'!$G:$AJ,20,FALSE))))</f>
        <v/>
      </c>
      <c r="AA609" s="19" t="str">
        <f>IF($I609="","",IF((VLOOKUP($G609,'12 02 20'!$G:$AJ,21,FALSE))=0,"",(VLOOKUP($G609,'12 02 20'!$G:$AJ,21,FALSE))))</f>
        <v/>
      </c>
      <c r="AB609" s="19" t="str">
        <f>IF($I609="","",IF((VLOOKUP($G609,'12 02 20'!$G:$AJ,22,FALSE))=0,"",(VLOOKUP($G609,'12 02 20'!$G:$AJ,22,FALSE))))</f>
        <v/>
      </c>
      <c r="AC609" s="19" t="str">
        <f>IF($I609="","",IF((VLOOKUP($G609,'12 02 20'!$G:$AJ,23,FALSE))=0,"",(VLOOKUP($G609,'12 02 20'!$G:$AJ,23,FALSE))))</f>
        <v/>
      </c>
      <c r="AD609" s="19" t="str">
        <f>IF($I609="","",IF((VLOOKUP($G609,'12 02 20'!$G:$AJ,24,FALSE))=0,"",(VLOOKUP($G609,'12 02 20'!$G:$AJ,24,FALSE))))</f>
        <v/>
      </c>
      <c r="AE609" s="19" t="str">
        <f>IF($I609="","",IF((VLOOKUP($D609,'Fichier client - BBI IDF'!#REF!,2,FALSE))=0,"",(VLOOKUP($D609,'Fichier client - BBI IDF'!#REF!,2,FALSE))))</f>
        <v/>
      </c>
      <c r="AG609" s="19" t="str">
        <f>IF($I609="","",IF((VLOOKUP($D609,'Fichier client - BBI IDF'!#REF!,4,FALSE))=0,"",(VLOOKUP($D609,'Fichier client - BBI IDF'!#REF!,4,FALSE))))</f>
        <v/>
      </c>
    </row>
    <row r="610" spans="24:33" x14ac:dyDescent="0.25">
      <c r="X610" s="19" t="str">
        <f t="shared" si="49"/>
        <v/>
      </c>
      <c r="Y610" s="19" t="str">
        <f t="shared" si="50"/>
        <v/>
      </c>
      <c r="Z610" s="19" t="str">
        <f>IF($I610="","",IF((VLOOKUP($G610,'12 02 20'!$G:$AJ,20,FALSE))=0,"",(VLOOKUP($G610,'12 02 20'!$G:$AJ,20,FALSE))))</f>
        <v/>
      </c>
      <c r="AA610" s="19" t="str">
        <f>IF($I610="","",IF((VLOOKUP($G610,'12 02 20'!$G:$AJ,21,FALSE))=0,"",(VLOOKUP($G610,'12 02 20'!$G:$AJ,21,FALSE))))</f>
        <v/>
      </c>
      <c r="AB610" s="19" t="str">
        <f>IF($I610="","",IF((VLOOKUP($G610,'12 02 20'!$G:$AJ,22,FALSE))=0,"",(VLOOKUP($G610,'12 02 20'!$G:$AJ,22,FALSE))))</f>
        <v/>
      </c>
      <c r="AC610" s="19" t="str">
        <f>IF($I610="","",IF((VLOOKUP($G610,'12 02 20'!$G:$AJ,23,FALSE))=0,"",(VLOOKUP($G610,'12 02 20'!$G:$AJ,23,FALSE))))</f>
        <v/>
      </c>
      <c r="AD610" s="19" t="str">
        <f>IF($I610="","",IF((VLOOKUP($G610,'12 02 20'!$G:$AJ,24,FALSE))=0,"",(VLOOKUP($G610,'12 02 20'!$G:$AJ,24,FALSE))))</f>
        <v/>
      </c>
      <c r="AE610" s="19" t="str">
        <f>IF($I610="","",IF((VLOOKUP($D610,'Fichier client - BBI IDF'!#REF!,2,FALSE))=0,"",(VLOOKUP($D610,'Fichier client - BBI IDF'!#REF!,2,FALSE))))</f>
        <v/>
      </c>
      <c r="AG610" s="19" t="str">
        <f>IF($I610="","",IF((VLOOKUP($D610,'Fichier client - BBI IDF'!#REF!,4,FALSE))=0,"",(VLOOKUP($D610,'Fichier client - BBI IDF'!#REF!,4,FALSE))))</f>
        <v/>
      </c>
    </row>
    <row r="611" spans="24:33" x14ac:dyDescent="0.25">
      <c r="X611" s="19" t="str">
        <f t="shared" si="49"/>
        <v/>
      </c>
      <c r="Y611" s="19" t="str">
        <f t="shared" si="50"/>
        <v/>
      </c>
      <c r="Z611" s="19" t="str">
        <f>IF($I611="","",IF((VLOOKUP($G611,'12 02 20'!$G:$AJ,20,FALSE))=0,"",(VLOOKUP($G611,'12 02 20'!$G:$AJ,20,FALSE))))</f>
        <v/>
      </c>
      <c r="AA611" s="19" t="str">
        <f>IF($I611="","",IF((VLOOKUP($G611,'12 02 20'!$G:$AJ,21,FALSE))=0,"",(VLOOKUP($G611,'12 02 20'!$G:$AJ,21,FALSE))))</f>
        <v/>
      </c>
      <c r="AB611" s="19" t="str">
        <f>IF($I611="","",IF((VLOOKUP($G611,'12 02 20'!$G:$AJ,22,FALSE))=0,"",(VLOOKUP($G611,'12 02 20'!$G:$AJ,22,FALSE))))</f>
        <v/>
      </c>
      <c r="AC611" s="19" t="str">
        <f>IF($I611="","",IF((VLOOKUP($G611,'12 02 20'!$G:$AJ,23,FALSE))=0,"",(VLOOKUP($G611,'12 02 20'!$G:$AJ,23,FALSE))))</f>
        <v/>
      </c>
      <c r="AD611" s="19" t="str">
        <f>IF($I611="","",IF((VLOOKUP($G611,'12 02 20'!$G:$AJ,24,FALSE))=0,"",(VLOOKUP($G611,'12 02 20'!$G:$AJ,24,FALSE))))</f>
        <v/>
      </c>
      <c r="AE611" s="19" t="str">
        <f>IF($I611="","",IF((VLOOKUP($D611,'Fichier client - BBI IDF'!#REF!,2,FALSE))=0,"",(VLOOKUP($D611,'Fichier client - BBI IDF'!#REF!,2,FALSE))))</f>
        <v/>
      </c>
      <c r="AG611" s="19" t="str">
        <f>IF($I611="","",IF((VLOOKUP($D611,'Fichier client - BBI IDF'!#REF!,4,FALSE))=0,"",(VLOOKUP($D611,'Fichier client - BBI IDF'!#REF!,4,FALSE))))</f>
        <v/>
      </c>
    </row>
    <row r="612" spans="24:33" x14ac:dyDescent="0.25">
      <c r="X612" s="19" t="str">
        <f t="shared" si="49"/>
        <v/>
      </c>
      <c r="Y612" s="19" t="str">
        <f t="shared" si="50"/>
        <v/>
      </c>
      <c r="Z612" s="19" t="str">
        <f>IF($I612="","",IF((VLOOKUP($G612,'12 02 20'!$G:$AJ,20,FALSE))=0,"",(VLOOKUP($G612,'12 02 20'!$G:$AJ,20,FALSE))))</f>
        <v/>
      </c>
      <c r="AA612" s="19" t="str">
        <f>IF($I612="","",IF((VLOOKUP($G612,'12 02 20'!$G:$AJ,21,FALSE))=0,"",(VLOOKUP($G612,'12 02 20'!$G:$AJ,21,FALSE))))</f>
        <v/>
      </c>
      <c r="AB612" s="19" t="str">
        <f>IF($I612="","",IF((VLOOKUP($G612,'12 02 20'!$G:$AJ,22,FALSE))=0,"",(VLOOKUP($G612,'12 02 20'!$G:$AJ,22,FALSE))))</f>
        <v/>
      </c>
      <c r="AC612" s="19" t="str">
        <f>IF($I612="","",IF((VLOOKUP($G612,'12 02 20'!$G:$AJ,23,FALSE))=0,"",(VLOOKUP($G612,'12 02 20'!$G:$AJ,23,FALSE))))</f>
        <v/>
      </c>
      <c r="AD612" s="19" t="str">
        <f>IF($I612="","",IF((VLOOKUP($G612,'12 02 20'!$G:$AJ,24,FALSE))=0,"",(VLOOKUP($G612,'12 02 20'!$G:$AJ,24,FALSE))))</f>
        <v/>
      </c>
      <c r="AE612" s="19" t="str">
        <f>IF($I612="","",IF((VLOOKUP($D612,'Fichier client - BBI IDF'!#REF!,2,FALSE))=0,"",(VLOOKUP($D612,'Fichier client - BBI IDF'!#REF!,2,FALSE))))</f>
        <v/>
      </c>
      <c r="AG612" s="19" t="str">
        <f>IF($I612="","",IF((VLOOKUP($D612,'Fichier client - BBI IDF'!#REF!,4,FALSE))=0,"",(VLOOKUP($D612,'Fichier client - BBI IDF'!#REF!,4,FALSE))))</f>
        <v/>
      </c>
    </row>
    <row r="613" spans="24:33" x14ac:dyDescent="0.25">
      <c r="X613" s="19" t="str">
        <f t="shared" si="49"/>
        <v/>
      </c>
      <c r="Y613" s="19" t="str">
        <f t="shared" si="50"/>
        <v/>
      </c>
      <c r="Z613" s="19" t="str">
        <f>IF($I613="","",IF((VLOOKUP($G613,'12 02 20'!$G:$AJ,20,FALSE))=0,"",(VLOOKUP($G613,'12 02 20'!$G:$AJ,20,FALSE))))</f>
        <v/>
      </c>
      <c r="AA613" s="19" t="str">
        <f>IF($I613="","",IF((VLOOKUP($G613,'12 02 20'!$G:$AJ,21,FALSE))=0,"",(VLOOKUP($G613,'12 02 20'!$G:$AJ,21,FALSE))))</f>
        <v/>
      </c>
      <c r="AB613" s="19" t="str">
        <f>IF($I613="","",IF((VLOOKUP($G613,'12 02 20'!$G:$AJ,22,FALSE))=0,"",(VLOOKUP($G613,'12 02 20'!$G:$AJ,22,FALSE))))</f>
        <v/>
      </c>
      <c r="AC613" s="19" t="str">
        <f>IF($I613="","",IF((VLOOKUP($G613,'12 02 20'!$G:$AJ,23,FALSE))=0,"",(VLOOKUP($G613,'12 02 20'!$G:$AJ,23,FALSE))))</f>
        <v/>
      </c>
      <c r="AD613" s="19" t="str">
        <f>IF($I613="","",IF((VLOOKUP($G613,'12 02 20'!$G:$AJ,24,FALSE))=0,"",(VLOOKUP($G613,'12 02 20'!$G:$AJ,24,FALSE))))</f>
        <v/>
      </c>
      <c r="AE613" s="19" t="str">
        <f>IF($I613="","",IF((VLOOKUP($D613,'Fichier client - BBI IDF'!#REF!,2,FALSE))=0,"",(VLOOKUP($D613,'Fichier client - BBI IDF'!#REF!,2,FALSE))))</f>
        <v/>
      </c>
      <c r="AG613" s="19" t="str">
        <f>IF($I613="","",IF((VLOOKUP($D613,'Fichier client - BBI IDF'!#REF!,4,FALSE))=0,"",(VLOOKUP($D613,'Fichier client - BBI IDF'!#REF!,4,FALSE))))</f>
        <v/>
      </c>
    </row>
    <row r="614" spans="24:33" x14ac:dyDescent="0.25">
      <c r="X614" s="19" t="str">
        <f t="shared" si="49"/>
        <v/>
      </c>
      <c r="Y614" s="19" t="str">
        <f t="shared" si="50"/>
        <v/>
      </c>
      <c r="Z614" s="19" t="str">
        <f>IF($I614="","",IF((VLOOKUP($G614,'12 02 20'!$G:$AJ,20,FALSE))=0,"",(VLOOKUP($G614,'12 02 20'!$G:$AJ,20,FALSE))))</f>
        <v/>
      </c>
      <c r="AA614" s="19" t="str">
        <f>IF($I614="","",IF((VLOOKUP($G614,'12 02 20'!$G:$AJ,21,FALSE))=0,"",(VLOOKUP($G614,'12 02 20'!$G:$AJ,21,FALSE))))</f>
        <v/>
      </c>
      <c r="AB614" s="19" t="str">
        <f>IF($I614="","",IF((VLOOKUP($G614,'12 02 20'!$G:$AJ,22,FALSE))=0,"",(VLOOKUP($G614,'12 02 20'!$G:$AJ,22,FALSE))))</f>
        <v/>
      </c>
      <c r="AC614" s="19" t="str">
        <f>IF($I614="","",IF((VLOOKUP($G614,'12 02 20'!$G:$AJ,23,FALSE))=0,"",(VLOOKUP($G614,'12 02 20'!$G:$AJ,23,FALSE))))</f>
        <v/>
      </c>
      <c r="AD614" s="19" t="str">
        <f>IF($I614="","",IF((VLOOKUP($G614,'12 02 20'!$G:$AJ,24,FALSE))=0,"",(VLOOKUP($G614,'12 02 20'!$G:$AJ,24,FALSE))))</f>
        <v/>
      </c>
      <c r="AE614" s="19" t="str">
        <f>IF($I614="","",IF((VLOOKUP($D614,'Fichier client - BBI IDF'!#REF!,2,FALSE))=0,"",(VLOOKUP($D614,'Fichier client - BBI IDF'!#REF!,2,FALSE))))</f>
        <v/>
      </c>
      <c r="AG614" s="19" t="str">
        <f>IF($I614="","",IF((VLOOKUP($D614,'Fichier client - BBI IDF'!#REF!,4,FALSE))=0,"",(VLOOKUP($D614,'Fichier client - BBI IDF'!#REF!,4,FALSE))))</f>
        <v/>
      </c>
    </row>
    <row r="615" spans="24:33" x14ac:dyDescent="0.25">
      <c r="X615" s="19" t="str">
        <f t="shared" si="49"/>
        <v/>
      </c>
      <c r="Y615" s="19" t="str">
        <f t="shared" si="50"/>
        <v/>
      </c>
      <c r="Z615" s="19" t="str">
        <f>IF($I615="","",IF((VLOOKUP($G615,'12 02 20'!$G:$AJ,20,FALSE))=0,"",(VLOOKUP($G615,'12 02 20'!$G:$AJ,20,FALSE))))</f>
        <v/>
      </c>
      <c r="AA615" s="19" t="str">
        <f>IF($I615="","",IF((VLOOKUP($G615,'12 02 20'!$G:$AJ,21,FALSE))=0,"",(VLOOKUP($G615,'12 02 20'!$G:$AJ,21,FALSE))))</f>
        <v/>
      </c>
      <c r="AB615" s="19" t="str">
        <f>IF($I615="","",IF((VLOOKUP($G615,'12 02 20'!$G:$AJ,22,FALSE))=0,"",(VLOOKUP($G615,'12 02 20'!$G:$AJ,22,FALSE))))</f>
        <v/>
      </c>
      <c r="AC615" s="19" t="str">
        <f>IF($I615="","",IF((VLOOKUP($G615,'12 02 20'!$G:$AJ,23,FALSE))=0,"",(VLOOKUP($G615,'12 02 20'!$G:$AJ,23,FALSE))))</f>
        <v/>
      </c>
      <c r="AD615" s="19" t="str">
        <f>IF($I615="","",IF((VLOOKUP($G615,'12 02 20'!$G:$AJ,24,FALSE))=0,"",(VLOOKUP($G615,'12 02 20'!$G:$AJ,24,FALSE))))</f>
        <v/>
      </c>
      <c r="AE615" s="19" t="str">
        <f>IF($I615="","",IF((VLOOKUP($D615,'Fichier client - BBI IDF'!#REF!,2,FALSE))=0,"",(VLOOKUP($D615,'Fichier client - BBI IDF'!#REF!,2,FALSE))))</f>
        <v/>
      </c>
      <c r="AG615" s="19" t="str">
        <f>IF($I615="","",IF((VLOOKUP($D615,'Fichier client - BBI IDF'!#REF!,4,FALSE))=0,"",(VLOOKUP($D615,'Fichier client - BBI IDF'!#REF!,4,FALSE))))</f>
        <v/>
      </c>
    </row>
    <row r="616" spans="24:33" x14ac:dyDescent="0.25">
      <c r="X616" s="19" t="str">
        <f t="shared" si="49"/>
        <v/>
      </c>
      <c r="Y616" s="19" t="str">
        <f t="shared" si="50"/>
        <v/>
      </c>
      <c r="Z616" s="19" t="str">
        <f>IF($I616="","",IF((VLOOKUP($G616,'12 02 20'!$G:$AJ,20,FALSE))=0,"",(VLOOKUP($G616,'12 02 20'!$G:$AJ,20,FALSE))))</f>
        <v/>
      </c>
      <c r="AA616" s="19" t="str">
        <f>IF($I616="","",IF((VLOOKUP($G616,'12 02 20'!$G:$AJ,21,FALSE))=0,"",(VLOOKUP($G616,'12 02 20'!$G:$AJ,21,FALSE))))</f>
        <v/>
      </c>
      <c r="AB616" s="19" t="str">
        <f>IF($I616="","",IF((VLOOKUP($G616,'12 02 20'!$G:$AJ,22,FALSE))=0,"",(VLOOKUP($G616,'12 02 20'!$G:$AJ,22,FALSE))))</f>
        <v/>
      </c>
      <c r="AC616" s="19" t="str">
        <f>IF($I616="","",IF((VLOOKUP($G616,'12 02 20'!$G:$AJ,23,FALSE))=0,"",(VLOOKUP($G616,'12 02 20'!$G:$AJ,23,FALSE))))</f>
        <v/>
      </c>
      <c r="AD616" s="19" t="str">
        <f>IF($I616="","",IF((VLOOKUP($G616,'12 02 20'!$G:$AJ,24,FALSE))=0,"",(VLOOKUP($G616,'12 02 20'!$G:$AJ,24,FALSE))))</f>
        <v/>
      </c>
      <c r="AE616" s="19" t="str">
        <f>IF($I616="","",IF((VLOOKUP($D616,'Fichier client - BBI IDF'!#REF!,2,FALSE))=0,"",(VLOOKUP($D616,'Fichier client - BBI IDF'!#REF!,2,FALSE))))</f>
        <v/>
      </c>
      <c r="AG616" s="19" t="str">
        <f>IF($I616="","",IF((VLOOKUP($D616,'Fichier client - BBI IDF'!#REF!,4,FALSE))=0,"",(VLOOKUP($D616,'Fichier client - BBI IDF'!#REF!,4,FALSE))))</f>
        <v/>
      </c>
    </row>
    <row r="617" spans="24:33" x14ac:dyDescent="0.25">
      <c r="X617" s="19" t="str">
        <f t="shared" si="49"/>
        <v/>
      </c>
      <c r="Y617" s="19" t="str">
        <f t="shared" si="50"/>
        <v/>
      </c>
      <c r="Z617" s="19" t="str">
        <f>IF($I617="","",IF((VLOOKUP($G617,'12 02 20'!$G:$AJ,20,FALSE))=0,"",(VLOOKUP($G617,'12 02 20'!$G:$AJ,20,FALSE))))</f>
        <v/>
      </c>
      <c r="AA617" s="19" t="str">
        <f>IF($I617="","",IF((VLOOKUP($G617,'12 02 20'!$G:$AJ,21,FALSE))=0,"",(VLOOKUP($G617,'12 02 20'!$G:$AJ,21,FALSE))))</f>
        <v/>
      </c>
      <c r="AB617" s="19" t="str">
        <f>IF($I617="","",IF((VLOOKUP($G617,'12 02 20'!$G:$AJ,22,FALSE))=0,"",(VLOOKUP($G617,'12 02 20'!$G:$AJ,22,FALSE))))</f>
        <v/>
      </c>
      <c r="AC617" s="19" t="str">
        <f>IF($I617="","",IF((VLOOKUP($G617,'12 02 20'!$G:$AJ,23,FALSE))=0,"",(VLOOKUP($G617,'12 02 20'!$G:$AJ,23,FALSE))))</f>
        <v/>
      </c>
      <c r="AD617" s="19" t="str">
        <f>IF($I617="","",IF((VLOOKUP($G617,'12 02 20'!$G:$AJ,24,FALSE))=0,"",(VLOOKUP($G617,'12 02 20'!$G:$AJ,24,FALSE))))</f>
        <v/>
      </c>
      <c r="AE617" s="19" t="str">
        <f>IF($I617="","",IF((VLOOKUP($D617,'Fichier client - BBI IDF'!#REF!,2,FALSE))=0,"",(VLOOKUP($D617,'Fichier client - BBI IDF'!#REF!,2,FALSE))))</f>
        <v/>
      </c>
      <c r="AG617" s="19" t="str">
        <f>IF($I617="","",IF((VLOOKUP($D617,'Fichier client - BBI IDF'!#REF!,4,FALSE))=0,"",(VLOOKUP($D617,'Fichier client - BBI IDF'!#REF!,4,FALSE))))</f>
        <v/>
      </c>
    </row>
    <row r="618" spans="24:33" x14ac:dyDescent="0.25">
      <c r="X618" s="19" t="str">
        <f t="shared" si="49"/>
        <v/>
      </c>
      <c r="Y618" s="19" t="str">
        <f t="shared" si="50"/>
        <v/>
      </c>
      <c r="Z618" s="19" t="str">
        <f>IF($I618="","",IF((VLOOKUP($G618,'12 02 20'!$G:$AJ,20,FALSE))=0,"",(VLOOKUP($G618,'12 02 20'!$G:$AJ,20,FALSE))))</f>
        <v/>
      </c>
      <c r="AA618" s="19" t="str">
        <f>IF($I618="","",IF((VLOOKUP($G618,'12 02 20'!$G:$AJ,21,FALSE))=0,"",(VLOOKUP($G618,'12 02 20'!$G:$AJ,21,FALSE))))</f>
        <v/>
      </c>
      <c r="AB618" s="19" t="str">
        <f>IF($I618="","",IF((VLOOKUP($G618,'12 02 20'!$G:$AJ,22,FALSE))=0,"",(VLOOKUP($G618,'12 02 20'!$G:$AJ,22,FALSE))))</f>
        <v/>
      </c>
      <c r="AC618" s="19" t="str">
        <f>IF($I618="","",IF((VLOOKUP($G618,'12 02 20'!$G:$AJ,23,FALSE))=0,"",(VLOOKUP($G618,'12 02 20'!$G:$AJ,23,FALSE))))</f>
        <v/>
      </c>
      <c r="AD618" s="19" t="str">
        <f>IF($I618="","",IF((VLOOKUP($G618,'12 02 20'!$G:$AJ,24,FALSE))=0,"",(VLOOKUP($G618,'12 02 20'!$G:$AJ,24,FALSE))))</f>
        <v/>
      </c>
      <c r="AE618" s="19" t="str">
        <f>IF($I618="","",IF((VLOOKUP($D618,'Fichier client - BBI IDF'!#REF!,2,FALSE))=0,"",(VLOOKUP($D618,'Fichier client - BBI IDF'!#REF!,2,FALSE))))</f>
        <v/>
      </c>
      <c r="AG618" s="19" t="str">
        <f>IF($I618="","",IF((VLOOKUP($D618,'Fichier client - BBI IDF'!#REF!,4,FALSE))=0,"",(VLOOKUP($D618,'Fichier client - BBI IDF'!#REF!,4,FALSE))))</f>
        <v/>
      </c>
    </row>
    <row r="619" spans="24:33" x14ac:dyDescent="0.25">
      <c r="X619" s="19" t="str">
        <f t="shared" si="49"/>
        <v/>
      </c>
      <c r="Y619" s="19" t="str">
        <f t="shared" si="50"/>
        <v/>
      </c>
      <c r="Z619" s="19" t="str">
        <f>IF($I619="","",IF((VLOOKUP($G619,'12 02 20'!$G:$AJ,20,FALSE))=0,"",(VLOOKUP($G619,'12 02 20'!$G:$AJ,20,FALSE))))</f>
        <v/>
      </c>
      <c r="AA619" s="19" t="str">
        <f>IF($I619="","",IF((VLOOKUP($G619,'12 02 20'!$G:$AJ,21,FALSE))=0,"",(VLOOKUP($G619,'12 02 20'!$G:$AJ,21,FALSE))))</f>
        <v/>
      </c>
      <c r="AB619" s="19" t="str">
        <f>IF($I619="","",IF((VLOOKUP($G619,'12 02 20'!$G:$AJ,22,FALSE))=0,"",(VLOOKUP($G619,'12 02 20'!$G:$AJ,22,FALSE))))</f>
        <v/>
      </c>
      <c r="AC619" s="19" t="str">
        <f>IF($I619="","",IF((VLOOKUP($G619,'12 02 20'!$G:$AJ,23,FALSE))=0,"",(VLOOKUP($G619,'12 02 20'!$G:$AJ,23,FALSE))))</f>
        <v/>
      </c>
      <c r="AD619" s="19" t="str">
        <f>IF($I619="","",IF((VLOOKUP($G619,'12 02 20'!$G:$AJ,24,FALSE))=0,"",(VLOOKUP($G619,'12 02 20'!$G:$AJ,24,FALSE))))</f>
        <v/>
      </c>
      <c r="AE619" s="19" t="str">
        <f>IF($I619="","",IF((VLOOKUP($D619,'Fichier client - BBI IDF'!#REF!,2,FALSE))=0,"",(VLOOKUP($D619,'Fichier client - BBI IDF'!#REF!,2,FALSE))))</f>
        <v/>
      </c>
      <c r="AG619" s="19" t="str">
        <f>IF($I619="","",IF((VLOOKUP($D619,'Fichier client - BBI IDF'!#REF!,4,FALSE))=0,"",(VLOOKUP($D619,'Fichier client - BBI IDF'!#REF!,4,FALSE))))</f>
        <v/>
      </c>
    </row>
    <row r="620" spans="24:33" x14ac:dyDescent="0.25">
      <c r="X620" s="19" t="str">
        <f t="shared" si="49"/>
        <v/>
      </c>
      <c r="Y620" s="19" t="str">
        <f t="shared" si="50"/>
        <v/>
      </c>
      <c r="Z620" s="19" t="str">
        <f>IF($I620="","",IF((VLOOKUP($G620,'12 02 20'!$G:$AJ,20,FALSE))=0,"",(VLOOKUP($G620,'12 02 20'!$G:$AJ,20,FALSE))))</f>
        <v/>
      </c>
      <c r="AA620" s="19" t="str">
        <f>IF($I620="","",IF((VLOOKUP($G620,'12 02 20'!$G:$AJ,21,FALSE))=0,"",(VLOOKUP($G620,'12 02 20'!$G:$AJ,21,FALSE))))</f>
        <v/>
      </c>
      <c r="AB620" s="19" t="str">
        <f>IF($I620="","",IF((VLOOKUP($G620,'12 02 20'!$G:$AJ,22,FALSE))=0,"",(VLOOKUP($G620,'12 02 20'!$G:$AJ,22,FALSE))))</f>
        <v/>
      </c>
      <c r="AC620" s="19" t="str">
        <f>IF($I620="","",IF((VLOOKUP($G620,'12 02 20'!$G:$AJ,23,FALSE))=0,"",(VLOOKUP($G620,'12 02 20'!$G:$AJ,23,FALSE))))</f>
        <v/>
      </c>
      <c r="AD620" s="19" t="str">
        <f>IF($I620="","",IF((VLOOKUP($G620,'12 02 20'!$G:$AJ,24,FALSE))=0,"",(VLOOKUP($G620,'12 02 20'!$G:$AJ,24,FALSE))))</f>
        <v/>
      </c>
      <c r="AE620" s="19" t="str">
        <f>IF($I620="","",IF((VLOOKUP($D620,'Fichier client - BBI IDF'!#REF!,2,FALSE))=0,"",(VLOOKUP($D620,'Fichier client - BBI IDF'!#REF!,2,FALSE))))</f>
        <v/>
      </c>
      <c r="AG620" s="19" t="str">
        <f>IF($I620="","",IF((VLOOKUP($D620,'Fichier client - BBI IDF'!#REF!,4,FALSE))=0,"",(VLOOKUP($D620,'Fichier client - BBI IDF'!#REF!,4,FALSE))))</f>
        <v/>
      </c>
    </row>
    <row r="621" spans="24:33" x14ac:dyDescent="0.25">
      <c r="X621" s="19" t="str">
        <f t="shared" si="49"/>
        <v/>
      </c>
      <c r="Y621" s="19" t="str">
        <f t="shared" si="50"/>
        <v/>
      </c>
      <c r="Z621" s="19" t="str">
        <f>IF($I621="","",IF((VLOOKUP($G621,'12 02 20'!$G:$AJ,20,FALSE))=0,"",(VLOOKUP($G621,'12 02 20'!$G:$AJ,20,FALSE))))</f>
        <v/>
      </c>
      <c r="AA621" s="19" t="str">
        <f>IF($I621="","",IF((VLOOKUP($G621,'12 02 20'!$G:$AJ,21,FALSE))=0,"",(VLOOKUP($G621,'12 02 20'!$G:$AJ,21,FALSE))))</f>
        <v/>
      </c>
      <c r="AB621" s="19" t="str">
        <f>IF($I621="","",IF((VLOOKUP($G621,'12 02 20'!$G:$AJ,22,FALSE))=0,"",(VLOOKUP($G621,'12 02 20'!$G:$AJ,22,FALSE))))</f>
        <v/>
      </c>
      <c r="AC621" s="19" t="str">
        <f>IF($I621="","",IF((VLOOKUP($G621,'12 02 20'!$G:$AJ,23,FALSE))=0,"",(VLOOKUP($G621,'12 02 20'!$G:$AJ,23,FALSE))))</f>
        <v/>
      </c>
      <c r="AD621" s="19" t="str">
        <f>IF($I621="","",IF((VLOOKUP($G621,'12 02 20'!$G:$AJ,24,FALSE))=0,"",(VLOOKUP($G621,'12 02 20'!$G:$AJ,24,FALSE))))</f>
        <v/>
      </c>
      <c r="AE621" s="19" t="str">
        <f>IF($I621="","",IF((VLOOKUP($D621,'Fichier client - BBI IDF'!#REF!,2,FALSE))=0,"",(VLOOKUP($D621,'Fichier client - BBI IDF'!#REF!,2,FALSE))))</f>
        <v/>
      </c>
      <c r="AG621" s="19" t="str">
        <f>IF($I621="","",IF((VLOOKUP($D621,'Fichier client - BBI IDF'!#REF!,4,FALSE))=0,"",(VLOOKUP($D621,'Fichier client - BBI IDF'!#REF!,4,FALSE))))</f>
        <v/>
      </c>
    </row>
    <row r="622" spans="24:33" x14ac:dyDescent="0.25">
      <c r="X622" s="19" t="str">
        <f t="shared" si="49"/>
        <v/>
      </c>
      <c r="Y622" s="19" t="str">
        <f t="shared" si="50"/>
        <v/>
      </c>
      <c r="Z622" s="19" t="str">
        <f>IF($I622="","",IF((VLOOKUP($G622,'12 02 20'!$G:$AJ,20,FALSE))=0,"",(VLOOKUP($G622,'12 02 20'!$G:$AJ,20,FALSE))))</f>
        <v/>
      </c>
      <c r="AA622" s="19" t="str">
        <f>IF($I622="","",IF((VLOOKUP($G622,'12 02 20'!$G:$AJ,21,FALSE))=0,"",(VLOOKUP($G622,'12 02 20'!$G:$AJ,21,FALSE))))</f>
        <v/>
      </c>
      <c r="AB622" s="19" t="str">
        <f>IF($I622="","",IF((VLOOKUP($G622,'12 02 20'!$G:$AJ,22,FALSE))=0,"",(VLOOKUP($G622,'12 02 20'!$G:$AJ,22,FALSE))))</f>
        <v/>
      </c>
      <c r="AC622" s="19" t="str">
        <f>IF($I622="","",IF((VLOOKUP($G622,'12 02 20'!$G:$AJ,23,FALSE))=0,"",(VLOOKUP($G622,'12 02 20'!$G:$AJ,23,FALSE))))</f>
        <v/>
      </c>
      <c r="AD622" s="19" t="str">
        <f>IF($I622="","",IF((VLOOKUP($G622,'12 02 20'!$G:$AJ,24,FALSE))=0,"",(VLOOKUP($G622,'12 02 20'!$G:$AJ,24,FALSE))))</f>
        <v/>
      </c>
      <c r="AE622" s="19" t="str">
        <f>IF($I622="","",IF((VLOOKUP($D622,'Fichier client - BBI IDF'!#REF!,2,FALSE))=0,"",(VLOOKUP($D622,'Fichier client - BBI IDF'!#REF!,2,FALSE))))</f>
        <v/>
      </c>
      <c r="AG622" s="19" t="str">
        <f>IF($I622="","",IF((VLOOKUP($D622,'Fichier client - BBI IDF'!#REF!,4,FALSE))=0,"",(VLOOKUP($D622,'Fichier client - BBI IDF'!#REF!,4,FALSE))))</f>
        <v/>
      </c>
    </row>
    <row r="623" spans="24:33" x14ac:dyDescent="0.25">
      <c r="X623" s="19" t="str">
        <f t="shared" si="49"/>
        <v/>
      </c>
      <c r="Y623" s="19" t="str">
        <f t="shared" si="50"/>
        <v/>
      </c>
      <c r="Z623" s="19" t="str">
        <f>IF($I623="","",IF((VLOOKUP($G623,'12 02 20'!$G:$AJ,20,FALSE))=0,"",(VLOOKUP($G623,'12 02 20'!$G:$AJ,20,FALSE))))</f>
        <v/>
      </c>
      <c r="AA623" s="19" t="str">
        <f>IF($I623="","",IF((VLOOKUP($G623,'12 02 20'!$G:$AJ,21,FALSE))=0,"",(VLOOKUP($G623,'12 02 20'!$G:$AJ,21,FALSE))))</f>
        <v/>
      </c>
      <c r="AB623" s="19" t="str">
        <f>IF($I623="","",IF((VLOOKUP($G623,'12 02 20'!$G:$AJ,22,FALSE))=0,"",(VLOOKUP($G623,'12 02 20'!$G:$AJ,22,FALSE))))</f>
        <v/>
      </c>
      <c r="AC623" s="19" t="str">
        <f>IF($I623="","",IF((VLOOKUP($G623,'12 02 20'!$G:$AJ,23,FALSE))=0,"",(VLOOKUP($G623,'12 02 20'!$G:$AJ,23,FALSE))))</f>
        <v/>
      </c>
      <c r="AD623" s="19" t="str">
        <f>IF($I623="","",IF((VLOOKUP($G623,'12 02 20'!$G:$AJ,24,FALSE))=0,"",(VLOOKUP($G623,'12 02 20'!$G:$AJ,24,FALSE))))</f>
        <v/>
      </c>
      <c r="AE623" s="19" t="str">
        <f>IF($I623="","",IF((VLOOKUP($D623,'Fichier client - BBI IDF'!#REF!,2,FALSE))=0,"",(VLOOKUP($D623,'Fichier client - BBI IDF'!#REF!,2,FALSE))))</f>
        <v/>
      </c>
      <c r="AG623" s="19" t="str">
        <f>IF($I623="","",IF((VLOOKUP($D623,'Fichier client - BBI IDF'!#REF!,4,FALSE))=0,"",(VLOOKUP($D623,'Fichier client - BBI IDF'!#REF!,4,FALSE))))</f>
        <v/>
      </c>
    </row>
    <row r="624" spans="24:33" x14ac:dyDescent="0.25">
      <c r="X624" s="19" t="str">
        <f t="shared" si="49"/>
        <v/>
      </c>
      <c r="Y624" s="19" t="str">
        <f t="shared" si="50"/>
        <v/>
      </c>
      <c r="Z624" s="19" t="str">
        <f>IF($I624="","",IF((VLOOKUP($G624,'12 02 20'!$G:$AJ,20,FALSE))=0,"",(VLOOKUP($G624,'12 02 20'!$G:$AJ,20,FALSE))))</f>
        <v/>
      </c>
      <c r="AA624" s="19" t="str">
        <f>IF($I624="","",IF((VLOOKUP($G624,'12 02 20'!$G:$AJ,21,FALSE))=0,"",(VLOOKUP($G624,'12 02 20'!$G:$AJ,21,FALSE))))</f>
        <v/>
      </c>
      <c r="AB624" s="19" t="str">
        <f>IF($I624="","",IF((VLOOKUP($G624,'12 02 20'!$G:$AJ,22,FALSE))=0,"",(VLOOKUP($G624,'12 02 20'!$G:$AJ,22,FALSE))))</f>
        <v/>
      </c>
      <c r="AC624" s="19" t="str">
        <f>IF($I624="","",IF((VLOOKUP($G624,'12 02 20'!$G:$AJ,23,FALSE))=0,"",(VLOOKUP($G624,'12 02 20'!$G:$AJ,23,FALSE))))</f>
        <v/>
      </c>
      <c r="AD624" s="19" t="str">
        <f>IF($I624="","",IF((VLOOKUP($G624,'12 02 20'!$G:$AJ,24,FALSE))=0,"",(VLOOKUP($G624,'12 02 20'!$G:$AJ,24,FALSE))))</f>
        <v/>
      </c>
      <c r="AE624" s="19" t="str">
        <f>IF($I624="","",IF((VLOOKUP($D624,'Fichier client - BBI IDF'!#REF!,2,FALSE))=0,"",(VLOOKUP($D624,'Fichier client - BBI IDF'!#REF!,2,FALSE))))</f>
        <v/>
      </c>
      <c r="AG624" s="19" t="str">
        <f>IF($I624="","",IF((VLOOKUP($D624,'Fichier client - BBI IDF'!#REF!,4,FALSE))=0,"",(VLOOKUP($D624,'Fichier client - BBI IDF'!#REF!,4,FALSE))))</f>
        <v/>
      </c>
    </row>
    <row r="625" spans="24:31" x14ac:dyDescent="0.25">
      <c r="X625" s="19" t="str">
        <f t="shared" si="49"/>
        <v/>
      </c>
      <c r="Y625" s="19" t="str">
        <f t="shared" si="50"/>
        <v/>
      </c>
      <c r="Z625" s="19" t="str">
        <f>IF($I625="","",IF((VLOOKUP($G625,'12 02 20'!$G:$AJ,20,FALSE))=0,"",(VLOOKUP($G625,'12 02 20'!$G:$AJ,20,FALSE))))</f>
        <v/>
      </c>
      <c r="AA625" s="19" t="str">
        <f>IF($I625="","",IF((VLOOKUP($G625,'12 02 20'!$G:$AJ,21,FALSE))=0,"",(VLOOKUP($G625,'12 02 20'!$G:$AJ,21,FALSE))))</f>
        <v/>
      </c>
      <c r="AB625" s="19" t="str">
        <f>IF($I625="","",IF((VLOOKUP($G625,'12 02 20'!$G:$AJ,22,FALSE))=0,"",(VLOOKUP($G625,'12 02 20'!$G:$AJ,22,FALSE))))</f>
        <v/>
      </c>
      <c r="AC625" s="19" t="str">
        <f>IF($I625="","",IF((VLOOKUP($G625,'12 02 20'!$G:$AJ,23,FALSE))=0,"",(VLOOKUP($G625,'12 02 20'!$G:$AJ,23,FALSE))))</f>
        <v/>
      </c>
      <c r="AD625" s="19" t="str">
        <f>IF($I625="","",IF((VLOOKUP($G625,'12 02 20'!$G:$AJ,24,FALSE))=0,"",(VLOOKUP($G625,'12 02 20'!$G:$AJ,24,FALSE))))</f>
        <v/>
      </c>
      <c r="AE625" s="19" t="str">
        <f>IF($I625="","",IF((VLOOKUP($D625,'Fichier client - BBI IDF'!#REF!,2,FALSE))=0,"",(VLOOKUP($D625,'Fichier client - BBI IDF'!#REF!,2,FALSE))))</f>
        <v/>
      </c>
    </row>
    <row r="626" spans="24:31" x14ac:dyDescent="0.25">
      <c r="X626" s="19" t="str">
        <f t="shared" si="49"/>
        <v/>
      </c>
      <c r="Y626" s="19" t="str">
        <f t="shared" si="50"/>
        <v/>
      </c>
      <c r="Z626" s="19" t="str">
        <f>IF($I626="","",IF((VLOOKUP($G626,'12 02 20'!$G:$AJ,20,FALSE))=0,"",(VLOOKUP($G626,'12 02 20'!$G:$AJ,20,FALSE))))</f>
        <v/>
      </c>
      <c r="AA626" s="19" t="str">
        <f>IF($I626="","",IF((VLOOKUP($G626,'12 02 20'!$G:$AJ,21,FALSE))=0,"",(VLOOKUP($G626,'12 02 20'!$G:$AJ,21,FALSE))))</f>
        <v/>
      </c>
      <c r="AB626" s="19" t="str">
        <f>IF($I626="","",IF((VLOOKUP($G626,'12 02 20'!$G:$AJ,22,FALSE))=0,"",(VLOOKUP($G626,'12 02 20'!$G:$AJ,22,FALSE))))</f>
        <v/>
      </c>
      <c r="AC626" s="19" t="str">
        <f>IF($I626="","",IF((VLOOKUP($G626,'12 02 20'!$G:$AJ,23,FALSE))=0,"",(VLOOKUP($G626,'12 02 20'!$G:$AJ,23,FALSE))))</f>
        <v/>
      </c>
      <c r="AD626" s="19" t="str">
        <f>IF($I626="","",IF((VLOOKUP($G626,'12 02 20'!$G:$AJ,24,FALSE))=0,"",(VLOOKUP($G626,'12 02 20'!$G:$AJ,24,FALSE))))</f>
        <v/>
      </c>
      <c r="AE626" s="19" t="str">
        <f>IF($I626="","",IF((VLOOKUP($D626,'Fichier client - BBI IDF'!#REF!,2,FALSE))=0,"",(VLOOKUP($D626,'Fichier client - BBI IDF'!#REF!,2,FALSE))))</f>
        <v/>
      </c>
    </row>
    <row r="627" spans="24:31" x14ac:dyDescent="0.25">
      <c r="X627" s="19" t="str">
        <f t="shared" si="49"/>
        <v/>
      </c>
      <c r="Y627" s="19" t="str">
        <f t="shared" si="50"/>
        <v/>
      </c>
      <c r="Z627" s="19" t="str">
        <f>IF($I627="","",IF((VLOOKUP($G627,'12 02 20'!$G:$AJ,20,FALSE))=0,"",(VLOOKUP($G627,'12 02 20'!$G:$AJ,20,FALSE))))</f>
        <v/>
      </c>
      <c r="AA627" s="19" t="str">
        <f>IF($I627="","",IF((VLOOKUP($G627,'12 02 20'!$G:$AJ,21,FALSE))=0,"",(VLOOKUP($G627,'12 02 20'!$G:$AJ,21,FALSE))))</f>
        <v/>
      </c>
      <c r="AB627" s="19" t="str">
        <f>IF($I627="","",IF((VLOOKUP($G627,'12 02 20'!$G:$AJ,22,FALSE))=0,"",(VLOOKUP($G627,'12 02 20'!$G:$AJ,22,FALSE))))</f>
        <v/>
      </c>
      <c r="AC627" s="19" t="str">
        <f>IF($I627="","",IF((VLOOKUP($G627,'12 02 20'!$G:$AJ,23,FALSE))=0,"",(VLOOKUP($G627,'12 02 20'!$G:$AJ,23,FALSE))))</f>
        <v/>
      </c>
      <c r="AD627" s="19" t="str">
        <f>IF($I627="","",IF((VLOOKUP($G627,'12 02 20'!$G:$AJ,24,FALSE))=0,"",(VLOOKUP($G627,'12 02 20'!$G:$AJ,24,FALSE))))</f>
        <v/>
      </c>
      <c r="AE627" s="19" t="str">
        <f>IF($I627="","",IF((VLOOKUP($D627,'Fichier client - BBI IDF'!#REF!,2,FALSE))=0,"",(VLOOKUP($D627,'Fichier client - BBI IDF'!#REF!,2,FALSE))))</f>
        <v/>
      </c>
    </row>
    <row r="628" spans="24:31" x14ac:dyDescent="0.25">
      <c r="X628" s="19" t="str">
        <f t="shared" si="49"/>
        <v/>
      </c>
      <c r="Y628" s="19" t="str">
        <f t="shared" si="50"/>
        <v/>
      </c>
      <c r="Z628" s="19" t="str">
        <f>IF($I628="","",IF((VLOOKUP($G628,'12 02 20'!$G:$AJ,20,FALSE))=0,"",(VLOOKUP($G628,'12 02 20'!$G:$AJ,20,FALSE))))</f>
        <v/>
      </c>
      <c r="AA628" s="19" t="str">
        <f>IF($I628="","",IF((VLOOKUP($G628,'12 02 20'!$G:$AJ,21,FALSE))=0,"",(VLOOKUP($G628,'12 02 20'!$G:$AJ,21,FALSE))))</f>
        <v/>
      </c>
      <c r="AB628" s="19" t="str">
        <f>IF($I628="","",IF((VLOOKUP($G628,'12 02 20'!$G:$AJ,22,FALSE))=0,"",(VLOOKUP($G628,'12 02 20'!$G:$AJ,22,FALSE))))</f>
        <v/>
      </c>
      <c r="AC628" s="19" t="str">
        <f>IF($I628="","",IF((VLOOKUP($G628,'12 02 20'!$G:$AJ,23,FALSE))=0,"",(VLOOKUP($G628,'12 02 20'!$G:$AJ,23,FALSE))))</f>
        <v/>
      </c>
      <c r="AD628" s="19" t="str">
        <f>IF($I628="","",IF((VLOOKUP($G628,'12 02 20'!$G:$AJ,24,FALSE))=0,"",(VLOOKUP($G628,'12 02 20'!$G:$AJ,24,FALSE))))</f>
        <v/>
      </c>
      <c r="AE628" s="19" t="str">
        <f>IF($I628="","",IF((VLOOKUP($D628,'Fichier client - BBI IDF'!#REF!,2,FALSE))=0,"",(VLOOKUP($D628,'Fichier client - BBI IDF'!#REF!,2,FALSE))))</f>
        <v/>
      </c>
    </row>
    <row r="629" spans="24:31" x14ac:dyDescent="0.25">
      <c r="X629" s="19" t="str">
        <f t="shared" si="49"/>
        <v/>
      </c>
      <c r="Y629" s="19" t="str">
        <f t="shared" si="50"/>
        <v/>
      </c>
      <c r="Z629" s="19" t="str">
        <f>IF($I629="","",IF((VLOOKUP($G629,'12 02 20'!$G:$AJ,20,FALSE))=0,"",(VLOOKUP($G629,'12 02 20'!$G:$AJ,20,FALSE))))</f>
        <v/>
      </c>
      <c r="AA629" s="19" t="str">
        <f>IF($I629="","",IF((VLOOKUP($G629,'12 02 20'!$G:$AJ,21,FALSE))=0,"",(VLOOKUP($G629,'12 02 20'!$G:$AJ,21,FALSE))))</f>
        <v/>
      </c>
      <c r="AB629" s="19" t="str">
        <f>IF($I629="","",IF((VLOOKUP($G629,'12 02 20'!$G:$AJ,22,FALSE))=0,"",(VLOOKUP($G629,'12 02 20'!$G:$AJ,22,FALSE))))</f>
        <v/>
      </c>
      <c r="AC629" s="19" t="str">
        <f>IF($I629="","",IF((VLOOKUP($G629,'12 02 20'!$G:$AJ,23,FALSE))=0,"",(VLOOKUP($G629,'12 02 20'!$G:$AJ,23,FALSE))))</f>
        <v/>
      </c>
      <c r="AD629" s="19" t="str">
        <f>IF($I629="","",IF((VLOOKUP($G629,'12 02 20'!$G:$AJ,24,FALSE))=0,"",(VLOOKUP($G629,'12 02 20'!$G:$AJ,24,FALSE))))</f>
        <v/>
      </c>
      <c r="AE629" s="19" t="str">
        <f>IF($I629="","",IF((VLOOKUP($D629,'Fichier client - BBI IDF'!#REF!,2,FALSE))=0,"",(VLOOKUP($D629,'Fichier client - BBI IDF'!#REF!,2,FALSE))))</f>
        <v/>
      </c>
    </row>
    <row r="630" spans="24:31" x14ac:dyDescent="0.25">
      <c r="X630" s="19" t="str">
        <f t="shared" si="49"/>
        <v/>
      </c>
      <c r="Y630" s="19" t="str">
        <f t="shared" si="50"/>
        <v/>
      </c>
      <c r="Z630" s="19" t="str">
        <f>IF($I630="","",IF((VLOOKUP($G630,'12 02 20'!$G:$AJ,20,FALSE))=0,"",(VLOOKUP($G630,'12 02 20'!$G:$AJ,20,FALSE))))</f>
        <v/>
      </c>
      <c r="AA630" s="19" t="str">
        <f>IF($I630="","",IF((VLOOKUP($G630,'12 02 20'!$G:$AJ,21,FALSE))=0,"",(VLOOKUP($G630,'12 02 20'!$G:$AJ,21,FALSE))))</f>
        <v/>
      </c>
      <c r="AB630" s="19" t="str">
        <f>IF($I630="","",IF((VLOOKUP($G630,'12 02 20'!$G:$AJ,22,FALSE))=0,"",(VLOOKUP($G630,'12 02 20'!$G:$AJ,22,FALSE))))</f>
        <v/>
      </c>
      <c r="AC630" s="19" t="str">
        <f>IF($I630="","",IF((VLOOKUP($G630,'12 02 20'!$G:$AJ,23,FALSE))=0,"",(VLOOKUP($G630,'12 02 20'!$G:$AJ,23,FALSE))))</f>
        <v/>
      </c>
      <c r="AD630" s="19" t="str">
        <f>IF($I630="","",IF((VLOOKUP($G630,'12 02 20'!$G:$AJ,24,FALSE))=0,"",(VLOOKUP($G630,'12 02 20'!$G:$AJ,24,FALSE))))</f>
        <v/>
      </c>
      <c r="AE630" s="19" t="str">
        <f>IF($I630="","",IF((VLOOKUP($D630,'Fichier client - BBI IDF'!#REF!,2,FALSE))=0,"",(VLOOKUP($D630,'Fichier client - BBI IDF'!#REF!,2,FALSE))))</f>
        <v/>
      </c>
    </row>
    <row r="631" spans="24:31" x14ac:dyDescent="0.25">
      <c r="X631" s="19" t="str">
        <f t="shared" si="49"/>
        <v/>
      </c>
      <c r="Y631" s="19" t="str">
        <f t="shared" si="50"/>
        <v/>
      </c>
      <c r="Z631" s="19" t="str">
        <f>IF($I631="","",IF((VLOOKUP($G631,'12 02 20'!$G:$AJ,20,FALSE))=0,"",(VLOOKUP($G631,'12 02 20'!$G:$AJ,20,FALSE))))</f>
        <v/>
      </c>
      <c r="AA631" s="19" t="str">
        <f>IF($I631="","",IF((VLOOKUP($G631,'12 02 20'!$G:$AJ,21,FALSE))=0,"",(VLOOKUP($G631,'12 02 20'!$G:$AJ,21,FALSE))))</f>
        <v/>
      </c>
      <c r="AB631" s="19" t="str">
        <f>IF($I631="","",IF((VLOOKUP($G631,'12 02 20'!$G:$AJ,22,FALSE))=0,"",(VLOOKUP($G631,'12 02 20'!$G:$AJ,22,FALSE))))</f>
        <v/>
      </c>
      <c r="AC631" s="19" t="str">
        <f>IF($I631="","",IF((VLOOKUP($G631,'12 02 20'!$G:$AJ,23,FALSE))=0,"",(VLOOKUP($G631,'12 02 20'!$G:$AJ,23,FALSE))))</f>
        <v/>
      </c>
      <c r="AD631" s="19" t="str">
        <f>IF($I631="","",IF((VLOOKUP($G631,'12 02 20'!$G:$AJ,24,FALSE))=0,"",(VLOOKUP($G631,'12 02 20'!$G:$AJ,24,FALSE))))</f>
        <v/>
      </c>
      <c r="AE631" s="19" t="str">
        <f>IF($I631="","",IF((VLOOKUP($D631,'Fichier client - BBI IDF'!#REF!,2,FALSE))=0,"",(VLOOKUP($D631,'Fichier client - BBI IDF'!#REF!,2,FALSE))))</f>
        <v/>
      </c>
    </row>
    <row r="632" spans="24:31" x14ac:dyDescent="0.25">
      <c r="X632" s="19" t="str">
        <f t="shared" si="49"/>
        <v/>
      </c>
      <c r="Y632" s="19" t="str">
        <f t="shared" si="50"/>
        <v/>
      </c>
      <c r="Z632" s="19" t="str">
        <f>IF($I632="","",IF((VLOOKUP($G632,'12 02 20'!$G:$AJ,20,FALSE))=0,"",(VLOOKUP($G632,'12 02 20'!$G:$AJ,20,FALSE))))</f>
        <v/>
      </c>
      <c r="AA632" s="19" t="str">
        <f>IF($I632="","",IF((VLOOKUP($G632,'12 02 20'!$G:$AJ,21,FALSE))=0,"",(VLOOKUP($G632,'12 02 20'!$G:$AJ,21,FALSE))))</f>
        <v/>
      </c>
      <c r="AB632" s="19" t="str">
        <f>IF($I632="","",IF((VLOOKUP($G632,'12 02 20'!$G:$AJ,22,FALSE))=0,"",(VLOOKUP($G632,'12 02 20'!$G:$AJ,22,FALSE))))</f>
        <v/>
      </c>
      <c r="AC632" s="19" t="str">
        <f>IF($I632="","",IF((VLOOKUP($G632,'12 02 20'!$G:$AJ,23,FALSE))=0,"",(VLOOKUP($G632,'12 02 20'!$G:$AJ,23,FALSE))))</f>
        <v/>
      </c>
      <c r="AD632" s="19" t="str">
        <f>IF($I632="","",IF((VLOOKUP($G632,'12 02 20'!$G:$AJ,24,FALSE))=0,"",(VLOOKUP($G632,'12 02 20'!$G:$AJ,24,FALSE))))</f>
        <v/>
      </c>
      <c r="AE632" s="19" t="str">
        <f>IF($I632="","",IF((VLOOKUP($D632,'Fichier client - BBI IDF'!#REF!,2,FALSE))=0,"",(VLOOKUP($D632,'Fichier client - BBI IDF'!#REF!,2,FALSE))))</f>
        <v/>
      </c>
    </row>
    <row r="633" spans="24:31" x14ac:dyDescent="0.25">
      <c r="X633" s="19" t="str">
        <f t="shared" si="49"/>
        <v/>
      </c>
      <c r="Y633" s="19" t="str">
        <f t="shared" si="50"/>
        <v/>
      </c>
      <c r="Z633" s="19" t="str">
        <f>IF($I633="","",IF((VLOOKUP($G633,'12 02 20'!$G:$AJ,20,FALSE))=0,"",(VLOOKUP($G633,'12 02 20'!$G:$AJ,20,FALSE))))</f>
        <v/>
      </c>
      <c r="AA633" s="19" t="str">
        <f>IF($I633="","",IF((VLOOKUP($G633,'12 02 20'!$G:$AJ,21,FALSE))=0,"",(VLOOKUP($G633,'12 02 20'!$G:$AJ,21,FALSE))))</f>
        <v/>
      </c>
      <c r="AB633" s="19" t="str">
        <f>IF($I633="","",IF((VLOOKUP($G633,'12 02 20'!$G:$AJ,22,FALSE))=0,"",(VLOOKUP($G633,'12 02 20'!$G:$AJ,22,FALSE))))</f>
        <v/>
      </c>
      <c r="AC633" s="19" t="str">
        <f>IF($I633="","",IF((VLOOKUP($G633,'12 02 20'!$G:$AJ,23,FALSE))=0,"",(VLOOKUP($G633,'12 02 20'!$G:$AJ,23,FALSE))))</f>
        <v/>
      </c>
      <c r="AD633" s="19" t="str">
        <f>IF($I633="","",IF((VLOOKUP($G633,'12 02 20'!$G:$AJ,24,FALSE))=0,"",(VLOOKUP($G633,'12 02 20'!$G:$AJ,24,FALSE))))</f>
        <v/>
      </c>
      <c r="AE633" s="19" t="str">
        <f>IF($I633="","",IF((VLOOKUP($D633,'Fichier client - BBI IDF'!#REF!,2,FALSE))=0,"",(VLOOKUP($D633,'Fichier client - BBI IDF'!#REF!,2,FALSE))))</f>
        <v/>
      </c>
    </row>
    <row r="634" spans="24:31" x14ac:dyDescent="0.25">
      <c r="X634" s="19" t="str">
        <f t="shared" si="49"/>
        <v/>
      </c>
      <c r="Y634" s="19" t="str">
        <f t="shared" si="50"/>
        <v/>
      </c>
      <c r="Z634" s="19" t="str">
        <f>IF($I634="","",IF((VLOOKUP($G634,'12 02 20'!$G:$AJ,20,FALSE))=0,"",(VLOOKUP($G634,'12 02 20'!$G:$AJ,20,FALSE))))</f>
        <v/>
      </c>
      <c r="AA634" s="19" t="str">
        <f>IF($I634="","",IF((VLOOKUP($G634,'12 02 20'!$G:$AJ,21,FALSE))=0,"",(VLOOKUP($G634,'12 02 20'!$G:$AJ,21,FALSE))))</f>
        <v/>
      </c>
      <c r="AB634" s="19" t="str">
        <f>IF($I634="","",IF((VLOOKUP($G634,'12 02 20'!$G:$AJ,22,FALSE))=0,"",(VLOOKUP($G634,'12 02 20'!$G:$AJ,22,FALSE))))</f>
        <v/>
      </c>
      <c r="AC634" s="19" t="str">
        <f>IF($I634="","",IF((VLOOKUP($G634,'12 02 20'!$G:$AJ,23,FALSE))=0,"",(VLOOKUP($G634,'12 02 20'!$G:$AJ,23,FALSE))))</f>
        <v/>
      </c>
      <c r="AD634" s="19" t="str">
        <f>IF($I634="","",IF((VLOOKUP($G634,'12 02 20'!$G:$AJ,24,FALSE))=0,"",(VLOOKUP($G634,'12 02 20'!$G:$AJ,24,FALSE))))</f>
        <v/>
      </c>
      <c r="AE634" s="19" t="str">
        <f>IF($I634="","",IF((VLOOKUP($D634,'Fichier client - BBI IDF'!#REF!,2,FALSE))=0,"",(VLOOKUP($D634,'Fichier client - BBI IDF'!#REF!,2,FALSE))))</f>
        <v/>
      </c>
    </row>
    <row r="635" spans="24:31" x14ac:dyDescent="0.25">
      <c r="X635" s="19" t="str">
        <f t="shared" si="49"/>
        <v/>
      </c>
      <c r="Y635" s="19" t="str">
        <f t="shared" si="50"/>
        <v/>
      </c>
      <c r="Z635" s="19" t="str">
        <f>IF($I635="","",IF((VLOOKUP($G635,'12 02 20'!$G:$AJ,20,FALSE))=0,"",(VLOOKUP($G635,'12 02 20'!$G:$AJ,20,FALSE))))</f>
        <v/>
      </c>
      <c r="AA635" s="19" t="str">
        <f>IF($I635="","",IF((VLOOKUP($G635,'12 02 20'!$G:$AJ,21,FALSE))=0,"",(VLOOKUP($G635,'12 02 20'!$G:$AJ,21,FALSE))))</f>
        <v/>
      </c>
      <c r="AB635" s="19" t="str">
        <f>IF($I635="","",IF((VLOOKUP($G635,'12 02 20'!$G:$AJ,22,FALSE))=0,"",(VLOOKUP($G635,'12 02 20'!$G:$AJ,22,FALSE))))</f>
        <v/>
      </c>
      <c r="AC635" s="19" t="str">
        <f>IF($I635="","",IF((VLOOKUP($G635,'12 02 20'!$G:$AJ,23,FALSE))=0,"",(VLOOKUP($G635,'12 02 20'!$G:$AJ,23,FALSE))))</f>
        <v/>
      </c>
      <c r="AD635" s="19" t="str">
        <f>IF($I635="","",IF((VLOOKUP($G635,'12 02 20'!$G:$AJ,24,FALSE))=0,"",(VLOOKUP($G635,'12 02 20'!$G:$AJ,24,FALSE))))</f>
        <v/>
      </c>
      <c r="AE635" s="19" t="str">
        <f>IF($I635="","",IF((VLOOKUP($D635,'Fichier client - BBI IDF'!#REF!,2,FALSE))=0,"",(VLOOKUP($D635,'Fichier client - BBI IDF'!#REF!,2,FALSE))))</f>
        <v/>
      </c>
    </row>
    <row r="636" spans="24:31" x14ac:dyDescent="0.25">
      <c r="X636" s="19" t="str">
        <f t="shared" si="49"/>
        <v/>
      </c>
      <c r="Y636" s="19" t="str">
        <f t="shared" si="50"/>
        <v/>
      </c>
      <c r="Z636" s="19" t="str">
        <f>IF($I636="","",IF((VLOOKUP($G636,'12 02 20'!$G:$AJ,20,FALSE))=0,"",(VLOOKUP($G636,'12 02 20'!$G:$AJ,20,FALSE))))</f>
        <v/>
      </c>
      <c r="AA636" s="19" t="str">
        <f>IF($I636="","",IF((VLOOKUP($G636,'12 02 20'!$G:$AJ,21,FALSE))=0,"",(VLOOKUP($G636,'12 02 20'!$G:$AJ,21,FALSE))))</f>
        <v/>
      </c>
      <c r="AB636" s="19" t="str">
        <f>IF($I636="","",IF((VLOOKUP($G636,'12 02 20'!$G:$AJ,22,FALSE))=0,"",(VLOOKUP($G636,'12 02 20'!$G:$AJ,22,FALSE))))</f>
        <v/>
      </c>
      <c r="AC636" s="19" t="str">
        <f>IF($I636="","",IF((VLOOKUP($G636,'12 02 20'!$G:$AJ,23,FALSE))=0,"",(VLOOKUP($G636,'12 02 20'!$G:$AJ,23,FALSE))))</f>
        <v/>
      </c>
      <c r="AD636" s="19" t="str">
        <f>IF($I636="","",IF((VLOOKUP($G636,'12 02 20'!$G:$AJ,24,FALSE))=0,"",(VLOOKUP($G636,'12 02 20'!$G:$AJ,24,FALSE))))</f>
        <v/>
      </c>
      <c r="AE636" s="19" t="str">
        <f>IF($I636="","",IF((VLOOKUP($D636,'Fichier client - BBI IDF'!#REF!,2,FALSE))=0,"",(VLOOKUP($D636,'Fichier client - BBI IDF'!#REF!,2,FALSE))))</f>
        <v/>
      </c>
    </row>
    <row r="637" spans="24:31" x14ac:dyDescent="0.25">
      <c r="X637" s="19" t="str">
        <f t="shared" si="49"/>
        <v/>
      </c>
      <c r="Y637" s="19" t="str">
        <f t="shared" si="50"/>
        <v/>
      </c>
      <c r="Z637" s="19" t="str">
        <f>IF($I637="","",IF((VLOOKUP($G637,'12 02 20'!$G:$AJ,20,FALSE))=0,"",(VLOOKUP($G637,'12 02 20'!$G:$AJ,20,FALSE))))</f>
        <v/>
      </c>
      <c r="AA637" s="19" t="str">
        <f>IF($I637="","",IF((VLOOKUP($G637,'12 02 20'!$G:$AJ,21,FALSE))=0,"",(VLOOKUP($G637,'12 02 20'!$G:$AJ,21,FALSE))))</f>
        <v/>
      </c>
      <c r="AB637" s="19" t="str">
        <f>IF($I637="","",IF((VLOOKUP($G637,'12 02 20'!$G:$AJ,22,FALSE))=0,"",(VLOOKUP($G637,'12 02 20'!$G:$AJ,22,FALSE))))</f>
        <v/>
      </c>
      <c r="AC637" s="19" t="str">
        <f>IF($I637="","",IF((VLOOKUP($G637,'12 02 20'!$G:$AJ,23,FALSE))=0,"",(VLOOKUP($G637,'12 02 20'!$G:$AJ,23,FALSE))))</f>
        <v/>
      </c>
      <c r="AD637" s="19" t="str">
        <f>IF($I637="","",IF((VLOOKUP($G637,'12 02 20'!$G:$AJ,24,FALSE))=0,"",(VLOOKUP($G637,'12 02 20'!$G:$AJ,24,FALSE))))</f>
        <v/>
      </c>
      <c r="AE637" s="19" t="str">
        <f>IF($I637="","",IF((VLOOKUP($D637,'Fichier client - BBI IDF'!#REF!,2,FALSE))=0,"",(VLOOKUP($D637,'Fichier client - BBI IDF'!#REF!,2,FALSE))))</f>
        <v/>
      </c>
    </row>
    <row r="638" spans="24:31" x14ac:dyDescent="0.25">
      <c r="X638" s="19" t="str">
        <f t="shared" si="49"/>
        <v/>
      </c>
      <c r="Y638" s="19" t="str">
        <f t="shared" si="50"/>
        <v/>
      </c>
      <c r="Z638" s="19" t="str">
        <f>IF($I638="","",IF((VLOOKUP($G638,'12 02 20'!$G:$AJ,20,FALSE))=0,"",(VLOOKUP($G638,'12 02 20'!$G:$AJ,20,FALSE))))</f>
        <v/>
      </c>
      <c r="AA638" s="19" t="str">
        <f>IF($I638="","",IF((VLOOKUP($G638,'12 02 20'!$G:$AJ,21,FALSE))=0,"",(VLOOKUP($G638,'12 02 20'!$G:$AJ,21,FALSE))))</f>
        <v/>
      </c>
      <c r="AB638" s="19" t="str">
        <f>IF($I638="","",IF((VLOOKUP($G638,'12 02 20'!$G:$AJ,22,FALSE))=0,"",(VLOOKUP($G638,'12 02 20'!$G:$AJ,22,FALSE))))</f>
        <v/>
      </c>
      <c r="AC638" s="19" t="str">
        <f>IF($I638="","",IF((VLOOKUP($G638,'12 02 20'!$G:$AJ,23,FALSE))=0,"",(VLOOKUP($G638,'12 02 20'!$G:$AJ,23,FALSE))))</f>
        <v/>
      </c>
      <c r="AD638" s="19" t="str">
        <f>IF($I638="","",IF((VLOOKUP($G638,'12 02 20'!$G:$AJ,24,FALSE))=0,"",(VLOOKUP($G638,'12 02 20'!$G:$AJ,24,FALSE))))</f>
        <v/>
      </c>
      <c r="AE638" s="19" t="str">
        <f>IF($I638="","",IF((VLOOKUP($D638,'Fichier client - BBI IDF'!#REF!,2,FALSE))=0,"",(VLOOKUP($D638,'Fichier client - BBI IDF'!#REF!,2,FALSE))))</f>
        <v/>
      </c>
    </row>
    <row r="639" spans="24:31" x14ac:dyDescent="0.25">
      <c r="X639" s="19" t="str">
        <f t="shared" si="49"/>
        <v/>
      </c>
      <c r="Y639" s="19" t="str">
        <f t="shared" si="50"/>
        <v/>
      </c>
      <c r="Z639" s="19" t="str">
        <f>IF($I639="","",IF((VLOOKUP($G639,'12 02 20'!$G:$AJ,20,FALSE))=0,"",(VLOOKUP($G639,'12 02 20'!$G:$AJ,20,FALSE))))</f>
        <v/>
      </c>
      <c r="AA639" s="19" t="str">
        <f>IF($I639="","",IF((VLOOKUP($G639,'12 02 20'!$G:$AJ,21,FALSE))=0,"",(VLOOKUP($G639,'12 02 20'!$G:$AJ,21,FALSE))))</f>
        <v/>
      </c>
      <c r="AB639" s="19" t="str">
        <f>IF($I639="","",IF((VLOOKUP($G639,'12 02 20'!$G:$AJ,22,FALSE))=0,"",(VLOOKUP($G639,'12 02 20'!$G:$AJ,22,FALSE))))</f>
        <v/>
      </c>
      <c r="AC639" s="19" t="str">
        <f>IF($I639="","",IF((VLOOKUP($G639,'12 02 20'!$G:$AJ,23,FALSE))=0,"",(VLOOKUP($G639,'12 02 20'!$G:$AJ,23,FALSE))))</f>
        <v/>
      </c>
      <c r="AD639" s="19" t="str">
        <f>IF($I639="","",IF((VLOOKUP($G639,'12 02 20'!$G:$AJ,24,FALSE))=0,"",(VLOOKUP($G639,'12 02 20'!$G:$AJ,24,FALSE))))</f>
        <v/>
      </c>
      <c r="AE639" s="19" t="str">
        <f>IF($I639="","",IF((VLOOKUP($D639,'Fichier client - BBI IDF'!#REF!,2,FALSE))=0,"",(VLOOKUP($D639,'Fichier client - BBI IDF'!#REF!,2,FALSE))))</f>
        <v/>
      </c>
    </row>
    <row r="640" spans="24:31" x14ac:dyDescent="0.25">
      <c r="X640" s="19" t="str">
        <f t="shared" si="49"/>
        <v/>
      </c>
      <c r="Y640" s="19" t="str">
        <f t="shared" si="50"/>
        <v/>
      </c>
      <c r="Z640" s="19" t="str">
        <f>IF($I640="","",IF((VLOOKUP($G640,'12 02 20'!$G:$AJ,20,FALSE))=0,"",(VLOOKUP($G640,'12 02 20'!$G:$AJ,20,FALSE))))</f>
        <v/>
      </c>
      <c r="AA640" s="19" t="str">
        <f>IF($I640="","",IF((VLOOKUP($G640,'12 02 20'!$G:$AJ,21,FALSE))=0,"",(VLOOKUP($G640,'12 02 20'!$G:$AJ,21,FALSE))))</f>
        <v/>
      </c>
      <c r="AB640" s="19" t="str">
        <f>IF($I640="","",IF((VLOOKUP($G640,'12 02 20'!$G:$AJ,22,FALSE))=0,"",(VLOOKUP($G640,'12 02 20'!$G:$AJ,22,FALSE))))</f>
        <v/>
      </c>
      <c r="AC640" s="19" t="str">
        <f>IF($I640="","",IF((VLOOKUP($G640,'12 02 20'!$G:$AJ,23,FALSE))=0,"",(VLOOKUP($G640,'12 02 20'!$G:$AJ,23,FALSE))))</f>
        <v/>
      </c>
      <c r="AD640" s="19" t="str">
        <f>IF($I640="","",IF((VLOOKUP($G640,'12 02 20'!$G:$AJ,24,FALSE))=0,"",(VLOOKUP($G640,'12 02 20'!$G:$AJ,24,FALSE))))</f>
        <v/>
      </c>
      <c r="AE640" s="19" t="str">
        <f>IF($I640="","",IF((VLOOKUP($D640,'Fichier client - BBI IDF'!#REF!,2,FALSE))=0,"",(VLOOKUP($D640,'Fichier client - BBI IDF'!#REF!,2,FALSE))))</f>
        <v/>
      </c>
    </row>
    <row r="641" spans="24:31" x14ac:dyDescent="0.25">
      <c r="X641" s="19" t="str">
        <f t="shared" si="49"/>
        <v/>
      </c>
      <c r="Y641" s="19" t="str">
        <f t="shared" si="50"/>
        <v/>
      </c>
      <c r="Z641" s="19" t="str">
        <f>IF($I641="","",IF((VLOOKUP($G641,'12 02 20'!$G:$AJ,20,FALSE))=0,"",(VLOOKUP($G641,'12 02 20'!$G:$AJ,20,FALSE))))</f>
        <v/>
      </c>
      <c r="AA641" s="19" t="str">
        <f>IF($I641="","",IF((VLOOKUP($G641,'12 02 20'!$G:$AJ,21,FALSE))=0,"",(VLOOKUP($G641,'12 02 20'!$G:$AJ,21,FALSE))))</f>
        <v/>
      </c>
      <c r="AB641" s="19" t="str">
        <f>IF($I641="","",IF((VLOOKUP($G641,'12 02 20'!$G:$AJ,22,FALSE))=0,"",(VLOOKUP($G641,'12 02 20'!$G:$AJ,22,FALSE))))</f>
        <v/>
      </c>
      <c r="AC641" s="19" t="str">
        <f>IF($I641="","",IF((VLOOKUP($G641,'12 02 20'!$G:$AJ,23,FALSE))=0,"",(VLOOKUP($G641,'12 02 20'!$G:$AJ,23,FALSE))))</f>
        <v/>
      </c>
      <c r="AD641" s="19" t="str">
        <f>IF($I641="","",IF((VLOOKUP($G641,'12 02 20'!$G:$AJ,24,FALSE))=0,"",(VLOOKUP($G641,'12 02 20'!$G:$AJ,24,FALSE))))</f>
        <v/>
      </c>
      <c r="AE641" s="19" t="str">
        <f>IF($I641="","",IF((VLOOKUP($D641,'Fichier client - BBI IDF'!#REF!,2,FALSE))=0,"",(VLOOKUP($D641,'Fichier client - BBI IDF'!#REF!,2,FALSE))))</f>
        <v/>
      </c>
    </row>
    <row r="642" spans="24:31" x14ac:dyDescent="0.25">
      <c r="X642" s="19" t="str">
        <f t="shared" si="49"/>
        <v/>
      </c>
      <c r="Y642" s="19" t="str">
        <f t="shared" si="50"/>
        <v/>
      </c>
      <c r="Z642" s="19" t="str">
        <f>IF($I642="","",IF((VLOOKUP($G642,'12 02 20'!$G:$AJ,20,FALSE))=0,"",(VLOOKUP($G642,'12 02 20'!$G:$AJ,20,FALSE))))</f>
        <v/>
      </c>
      <c r="AA642" s="19" t="str">
        <f>IF($I642="","",IF((VLOOKUP($G642,'12 02 20'!$G:$AJ,21,FALSE))=0,"",(VLOOKUP($G642,'12 02 20'!$G:$AJ,21,FALSE))))</f>
        <v/>
      </c>
      <c r="AB642" s="19" t="str">
        <f>IF($I642="","",IF((VLOOKUP($G642,'12 02 20'!$G:$AJ,22,FALSE))=0,"",(VLOOKUP($G642,'12 02 20'!$G:$AJ,22,FALSE))))</f>
        <v/>
      </c>
      <c r="AC642" s="19" t="str">
        <f>IF($I642="","",IF((VLOOKUP($G642,'12 02 20'!$G:$AJ,23,FALSE))=0,"",(VLOOKUP($G642,'12 02 20'!$G:$AJ,23,FALSE))))</f>
        <v/>
      </c>
      <c r="AD642" s="19" t="str">
        <f>IF($I642="","",IF((VLOOKUP($G642,'12 02 20'!$G:$AJ,24,FALSE))=0,"",(VLOOKUP($G642,'12 02 20'!$G:$AJ,24,FALSE))))</f>
        <v/>
      </c>
      <c r="AE642" s="19" t="str">
        <f>IF($I642="","",IF((VLOOKUP($D642,'Fichier client - BBI IDF'!#REF!,2,FALSE))=0,"",(VLOOKUP($D642,'Fichier client - BBI IDF'!#REF!,2,FALSE))))</f>
        <v/>
      </c>
    </row>
    <row r="643" spans="24:31" x14ac:dyDescent="0.25">
      <c r="X643" s="19" t="str">
        <f t="shared" si="49"/>
        <v/>
      </c>
      <c r="Y643" s="19" t="str">
        <f t="shared" si="50"/>
        <v/>
      </c>
      <c r="Z643" s="19" t="str">
        <f>IF($I643="","",IF((VLOOKUP($G643,'12 02 20'!$G:$AJ,20,FALSE))=0,"",(VLOOKUP($G643,'12 02 20'!$G:$AJ,20,FALSE))))</f>
        <v/>
      </c>
      <c r="AA643" s="19" t="str">
        <f>IF($I643="","",IF((VLOOKUP($G643,'12 02 20'!$G:$AJ,21,FALSE))=0,"",(VLOOKUP($G643,'12 02 20'!$G:$AJ,21,FALSE))))</f>
        <v/>
      </c>
      <c r="AB643" s="19" t="str">
        <f>IF($I643="","",IF((VLOOKUP($G643,'12 02 20'!$G:$AJ,22,FALSE))=0,"",(VLOOKUP($G643,'12 02 20'!$G:$AJ,22,FALSE))))</f>
        <v/>
      </c>
      <c r="AC643" s="19" t="str">
        <f>IF($I643="","",IF((VLOOKUP($G643,'12 02 20'!$G:$AJ,23,FALSE))=0,"",(VLOOKUP($G643,'12 02 20'!$G:$AJ,23,FALSE))))</f>
        <v/>
      </c>
      <c r="AD643" s="19" t="str">
        <f>IF($I643="","",IF((VLOOKUP($G643,'12 02 20'!$G:$AJ,24,FALSE))=0,"",(VLOOKUP($G643,'12 02 20'!$G:$AJ,24,FALSE))))</f>
        <v/>
      </c>
      <c r="AE643" s="19" t="str">
        <f>IF($I643="","",IF((VLOOKUP($D643,'Fichier client - BBI IDF'!#REF!,2,FALSE))=0,"",(VLOOKUP($D643,'Fichier client - BBI IDF'!#REF!,2,FALSE))))</f>
        <v/>
      </c>
    </row>
    <row r="644" spans="24:31" x14ac:dyDescent="0.25">
      <c r="X644" s="19" t="str">
        <f t="shared" ref="X644:X707" si="51">IF(AB644="","","oui")</f>
        <v/>
      </c>
      <c r="Y644" s="19" t="str">
        <f t="shared" ref="Y644:Y707" si="52">IF(AA644="","","oui")</f>
        <v/>
      </c>
      <c r="Z644" s="19" t="str">
        <f>IF($I644="","",IF((VLOOKUP($G644,'12 02 20'!$G:$AJ,20,FALSE))=0,"",(VLOOKUP($G644,'12 02 20'!$G:$AJ,20,FALSE))))</f>
        <v/>
      </c>
      <c r="AA644" s="19" t="str">
        <f>IF($I644="","",IF((VLOOKUP($G644,'12 02 20'!$G:$AJ,21,FALSE))=0,"",(VLOOKUP($G644,'12 02 20'!$G:$AJ,21,FALSE))))</f>
        <v/>
      </c>
      <c r="AB644" s="19" t="str">
        <f>IF($I644="","",IF((VLOOKUP($G644,'12 02 20'!$G:$AJ,22,FALSE))=0,"",(VLOOKUP($G644,'12 02 20'!$G:$AJ,22,FALSE))))</f>
        <v/>
      </c>
      <c r="AC644" s="19" t="str">
        <f>IF($I644="","",IF((VLOOKUP($G644,'12 02 20'!$G:$AJ,23,FALSE))=0,"",(VLOOKUP($G644,'12 02 20'!$G:$AJ,23,FALSE))))</f>
        <v/>
      </c>
      <c r="AD644" s="19" t="str">
        <f>IF($I644="","",IF((VLOOKUP($G644,'12 02 20'!$G:$AJ,24,FALSE))=0,"",(VLOOKUP($G644,'12 02 20'!$G:$AJ,24,FALSE))))</f>
        <v/>
      </c>
      <c r="AE644" s="19" t="str">
        <f>IF($I644="","",IF((VLOOKUP($D644,'Fichier client - BBI IDF'!#REF!,2,FALSE))=0,"",(VLOOKUP($D644,'Fichier client - BBI IDF'!#REF!,2,FALSE))))</f>
        <v/>
      </c>
    </row>
    <row r="645" spans="24:31" x14ac:dyDescent="0.25">
      <c r="X645" s="19" t="str">
        <f t="shared" si="51"/>
        <v/>
      </c>
      <c r="Y645" s="19" t="str">
        <f t="shared" si="52"/>
        <v/>
      </c>
      <c r="Z645" s="19" t="str">
        <f>IF($I645="","",IF((VLOOKUP($G645,'12 02 20'!$G:$AJ,20,FALSE))=0,"",(VLOOKUP($G645,'12 02 20'!$G:$AJ,20,FALSE))))</f>
        <v/>
      </c>
      <c r="AA645" s="19" t="str">
        <f>IF($I645="","",IF((VLOOKUP($G645,'12 02 20'!$G:$AJ,21,FALSE))=0,"",(VLOOKUP($G645,'12 02 20'!$G:$AJ,21,FALSE))))</f>
        <v/>
      </c>
      <c r="AB645" s="19" t="str">
        <f>IF($I645="","",IF((VLOOKUP($G645,'12 02 20'!$G:$AJ,22,FALSE))=0,"",(VLOOKUP($G645,'12 02 20'!$G:$AJ,22,FALSE))))</f>
        <v/>
      </c>
      <c r="AC645" s="19" t="str">
        <f>IF($I645="","",IF((VLOOKUP($G645,'12 02 20'!$G:$AJ,23,FALSE))=0,"",(VLOOKUP($G645,'12 02 20'!$G:$AJ,23,FALSE))))</f>
        <v/>
      </c>
      <c r="AD645" s="19" t="str">
        <f>IF($I645="","",IF((VLOOKUP($G645,'12 02 20'!$G:$AJ,24,FALSE))=0,"",(VLOOKUP($G645,'12 02 20'!$G:$AJ,24,FALSE))))</f>
        <v/>
      </c>
      <c r="AE645" s="19" t="str">
        <f>IF($I645="","",IF((VLOOKUP($D645,'Fichier client - BBI IDF'!#REF!,2,FALSE))=0,"",(VLOOKUP($D645,'Fichier client - BBI IDF'!#REF!,2,FALSE))))</f>
        <v/>
      </c>
    </row>
    <row r="646" spans="24:31" x14ac:dyDescent="0.25">
      <c r="X646" s="19" t="str">
        <f t="shared" si="51"/>
        <v/>
      </c>
      <c r="Y646" s="19" t="str">
        <f t="shared" si="52"/>
        <v/>
      </c>
      <c r="Z646" s="19" t="str">
        <f>IF($I646="","",IF((VLOOKUP($G646,'12 02 20'!$G:$AJ,20,FALSE))=0,"",(VLOOKUP($G646,'12 02 20'!$G:$AJ,20,FALSE))))</f>
        <v/>
      </c>
      <c r="AA646" s="19" t="str">
        <f>IF($I646="","",IF((VLOOKUP($G646,'12 02 20'!$G:$AJ,21,FALSE))=0,"",(VLOOKUP($G646,'12 02 20'!$G:$AJ,21,FALSE))))</f>
        <v/>
      </c>
      <c r="AB646" s="19" t="str">
        <f>IF($I646="","",IF((VLOOKUP($G646,'12 02 20'!$G:$AJ,22,FALSE))=0,"",(VLOOKUP($G646,'12 02 20'!$G:$AJ,22,FALSE))))</f>
        <v/>
      </c>
      <c r="AC646" s="19" t="str">
        <f>IF($I646="","",IF((VLOOKUP($G646,'12 02 20'!$G:$AJ,23,FALSE))=0,"",(VLOOKUP($G646,'12 02 20'!$G:$AJ,23,FALSE))))</f>
        <v/>
      </c>
      <c r="AD646" s="19" t="str">
        <f>IF($I646="","",IF((VLOOKUP($G646,'12 02 20'!$G:$AJ,24,FALSE))=0,"",(VLOOKUP($G646,'12 02 20'!$G:$AJ,24,FALSE))))</f>
        <v/>
      </c>
      <c r="AE646" s="19" t="str">
        <f>IF($I646="","",IF((VLOOKUP($D646,'Fichier client - BBI IDF'!#REF!,2,FALSE))=0,"",(VLOOKUP($D646,'Fichier client - BBI IDF'!#REF!,2,FALSE))))</f>
        <v/>
      </c>
    </row>
    <row r="647" spans="24:31" x14ac:dyDescent="0.25">
      <c r="X647" s="19" t="str">
        <f t="shared" si="51"/>
        <v/>
      </c>
      <c r="Y647" s="19" t="str">
        <f t="shared" si="52"/>
        <v/>
      </c>
      <c r="Z647" s="19" t="str">
        <f>IF($I647="","",IF((VLOOKUP($G647,'12 02 20'!$G:$AJ,20,FALSE))=0,"",(VLOOKUP($G647,'12 02 20'!$G:$AJ,20,FALSE))))</f>
        <v/>
      </c>
      <c r="AA647" s="19" t="str">
        <f>IF($I647="","",IF((VLOOKUP($G647,'12 02 20'!$G:$AJ,21,FALSE))=0,"",(VLOOKUP($G647,'12 02 20'!$G:$AJ,21,FALSE))))</f>
        <v/>
      </c>
      <c r="AB647" s="19" t="str">
        <f>IF($I647="","",IF((VLOOKUP($G647,'12 02 20'!$G:$AJ,22,FALSE))=0,"",(VLOOKUP($G647,'12 02 20'!$G:$AJ,22,FALSE))))</f>
        <v/>
      </c>
      <c r="AC647" s="19" t="str">
        <f>IF($I647="","",IF((VLOOKUP($G647,'12 02 20'!$G:$AJ,23,FALSE))=0,"",(VLOOKUP($G647,'12 02 20'!$G:$AJ,23,FALSE))))</f>
        <v/>
      </c>
      <c r="AD647" s="19" t="str">
        <f>IF($I647="","",IF((VLOOKUP($G647,'12 02 20'!$G:$AJ,24,FALSE))=0,"",(VLOOKUP($G647,'12 02 20'!$G:$AJ,24,FALSE))))</f>
        <v/>
      </c>
      <c r="AE647" s="19" t="str">
        <f>IF($I647="","",IF((VLOOKUP($D647,'Fichier client - BBI IDF'!#REF!,2,FALSE))=0,"",(VLOOKUP($D647,'Fichier client - BBI IDF'!#REF!,2,FALSE))))</f>
        <v/>
      </c>
    </row>
    <row r="648" spans="24:31" x14ac:dyDescent="0.25">
      <c r="X648" s="19" t="str">
        <f t="shared" si="51"/>
        <v/>
      </c>
      <c r="Y648" s="19" t="str">
        <f t="shared" si="52"/>
        <v/>
      </c>
      <c r="Z648" s="19" t="str">
        <f>IF($I648="","",IF((VLOOKUP($G648,'12 02 20'!$G:$AJ,20,FALSE))=0,"",(VLOOKUP($G648,'12 02 20'!$G:$AJ,20,FALSE))))</f>
        <v/>
      </c>
      <c r="AA648" s="19" t="str">
        <f>IF($I648="","",IF((VLOOKUP($G648,'12 02 20'!$G:$AJ,21,FALSE))=0,"",(VLOOKUP($G648,'12 02 20'!$G:$AJ,21,FALSE))))</f>
        <v/>
      </c>
      <c r="AB648" s="19" t="str">
        <f>IF($I648="","",IF((VLOOKUP($G648,'12 02 20'!$G:$AJ,22,FALSE))=0,"",(VLOOKUP($G648,'12 02 20'!$G:$AJ,22,FALSE))))</f>
        <v/>
      </c>
      <c r="AC648" s="19" t="str">
        <f>IF($I648="","",IF((VLOOKUP($G648,'12 02 20'!$G:$AJ,23,FALSE))=0,"",(VLOOKUP($G648,'12 02 20'!$G:$AJ,23,FALSE))))</f>
        <v/>
      </c>
      <c r="AD648" s="19" t="str">
        <f>IF($I648="","",IF((VLOOKUP($G648,'12 02 20'!$G:$AJ,24,FALSE))=0,"",(VLOOKUP($G648,'12 02 20'!$G:$AJ,24,FALSE))))</f>
        <v/>
      </c>
      <c r="AE648" s="19" t="str">
        <f>IF($I648="","",IF((VLOOKUP($D648,'Fichier client - BBI IDF'!#REF!,2,FALSE))=0,"",(VLOOKUP($D648,'Fichier client - BBI IDF'!#REF!,2,FALSE))))</f>
        <v/>
      </c>
    </row>
    <row r="649" spans="24:31" x14ac:dyDescent="0.25">
      <c r="X649" s="19" t="str">
        <f t="shared" si="51"/>
        <v/>
      </c>
      <c r="Y649" s="19" t="str">
        <f t="shared" si="52"/>
        <v/>
      </c>
      <c r="Z649" s="19" t="str">
        <f>IF($I649="","",IF((VLOOKUP($G649,'12 02 20'!$G:$AJ,20,FALSE))=0,"",(VLOOKUP($G649,'12 02 20'!$G:$AJ,20,FALSE))))</f>
        <v/>
      </c>
      <c r="AA649" s="19" t="str">
        <f>IF($I649="","",IF((VLOOKUP($G649,'12 02 20'!$G:$AJ,21,FALSE))=0,"",(VLOOKUP($G649,'12 02 20'!$G:$AJ,21,FALSE))))</f>
        <v/>
      </c>
      <c r="AB649" s="19" t="str">
        <f>IF($I649="","",IF((VLOOKUP($G649,'12 02 20'!$G:$AJ,22,FALSE))=0,"",(VLOOKUP($G649,'12 02 20'!$G:$AJ,22,FALSE))))</f>
        <v/>
      </c>
      <c r="AC649" s="19" t="str">
        <f>IF($I649="","",IF((VLOOKUP($G649,'12 02 20'!$G:$AJ,23,FALSE))=0,"",(VLOOKUP($G649,'12 02 20'!$G:$AJ,23,FALSE))))</f>
        <v/>
      </c>
      <c r="AD649" s="19" t="str">
        <f>IF($I649="","",IF((VLOOKUP($G649,'12 02 20'!$G:$AJ,24,FALSE))=0,"",(VLOOKUP($G649,'12 02 20'!$G:$AJ,24,FALSE))))</f>
        <v/>
      </c>
      <c r="AE649" s="19" t="str">
        <f>IF($I649="","",IF((VLOOKUP($D649,'Fichier client - BBI IDF'!#REF!,2,FALSE))=0,"",(VLOOKUP($D649,'Fichier client - BBI IDF'!#REF!,2,FALSE))))</f>
        <v/>
      </c>
    </row>
    <row r="650" spans="24:31" x14ac:dyDescent="0.25">
      <c r="X650" s="19" t="str">
        <f t="shared" si="51"/>
        <v/>
      </c>
      <c r="Y650" s="19" t="str">
        <f t="shared" si="52"/>
        <v/>
      </c>
      <c r="Z650" s="19" t="str">
        <f>IF($I650="","",IF((VLOOKUP($G650,'12 02 20'!$G:$AJ,20,FALSE))=0,"",(VLOOKUP($G650,'12 02 20'!$G:$AJ,20,FALSE))))</f>
        <v/>
      </c>
      <c r="AA650" s="19" t="str">
        <f>IF($I650="","",IF((VLOOKUP($G650,'12 02 20'!$G:$AJ,21,FALSE))=0,"",(VLOOKUP($G650,'12 02 20'!$G:$AJ,21,FALSE))))</f>
        <v/>
      </c>
      <c r="AB650" s="19" t="str">
        <f>IF($I650="","",IF((VLOOKUP($G650,'12 02 20'!$G:$AJ,22,FALSE))=0,"",(VLOOKUP($G650,'12 02 20'!$G:$AJ,22,FALSE))))</f>
        <v/>
      </c>
      <c r="AC650" s="19" t="str">
        <f>IF($I650="","",IF((VLOOKUP($G650,'12 02 20'!$G:$AJ,23,FALSE))=0,"",(VLOOKUP($G650,'12 02 20'!$G:$AJ,23,FALSE))))</f>
        <v/>
      </c>
      <c r="AD650" s="19" t="str">
        <f>IF($I650="","",IF((VLOOKUP($G650,'12 02 20'!$G:$AJ,24,FALSE))=0,"",(VLOOKUP($G650,'12 02 20'!$G:$AJ,24,FALSE))))</f>
        <v/>
      </c>
      <c r="AE650" s="19" t="str">
        <f>IF($I650="","",IF((VLOOKUP($D650,'Fichier client - BBI IDF'!#REF!,2,FALSE))=0,"",(VLOOKUP($D650,'Fichier client - BBI IDF'!#REF!,2,FALSE))))</f>
        <v/>
      </c>
    </row>
    <row r="651" spans="24:31" x14ac:dyDescent="0.25">
      <c r="X651" s="19" t="str">
        <f t="shared" si="51"/>
        <v/>
      </c>
      <c r="Y651" s="19" t="str">
        <f t="shared" si="52"/>
        <v/>
      </c>
      <c r="Z651" s="19" t="str">
        <f>IF($I651="","",IF((VLOOKUP($G651,'12 02 20'!$G:$AJ,20,FALSE))=0,"",(VLOOKUP($G651,'12 02 20'!$G:$AJ,20,FALSE))))</f>
        <v/>
      </c>
      <c r="AA651" s="19" t="str">
        <f>IF($I651="","",IF((VLOOKUP($G651,'12 02 20'!$G:$AJ,21,FALSE))=0,"",(VLOOKUP($G651,'12 02 20'!$G:$AJ,21,FALSE))))</f>
        <v/>
      </c>
      <c r="AB651" s="19" t="str">
        <f>IF($I651="","",IF((VLOOKUP($G651,'12 02 20'!$G:$AJ,22,FALSE))=0,"",(VLOOKUP($G651,'12 02 20'!$G:$AJ,22,FALSE))))</f>
        <v/>
      </c>
      <c r="AC651" s="19" t="str">
        <f>IF($I651="","",IF((VLOOKUP($G651,'12 02 20'!$G:$AJ,23,FALSE))=0,"",(VLOOKUP($G651,'12 02 20'!$G:$AJ,23,FALSE))))</f>
        <v/>
      </c>
      <c r="AD651" s="19" t="str">
        <f>IF($I651="","",IF((VLOOKUP($G651,'12 02 20'!$G:$AJ,24,FALSE))=0,"",(VLOOKUP($G651,'12 02 20'!$G:$AJ,24,FALSE))))</f>
        <v/>
      </c>
      <c r="AE651" s="19" t="str">
        <f>IF($I651="","",IF((VLOOKUP($D651,'Fichier client - BBI IDF'!#REF!,2,FALSE))=0,"",(VLOOKUP($D651,'Fichier client - BBI IDF'!#REF!,2,FALSE))))</f>
        <v/>
      </c>
    </row>
    <row r="652" spans="24:31" x14ac:dyDescent="0.25">
      <c r="X652" s="19" t="str">
        <f t="shared" si="51"/>
        <v/>
      </c>
      <c r="Y652" s="19" t="str">
        <f t="shared" si="52"/>
        <v/>
      </c>
      <c r="Z652" s="19" t="str">
        <f>IF($I652="","",IF((VLOOKUP($G652,'12 02 20'!$G:$AJ,20,FALSE))=0,"",(VLOOKUP($G652,'12 02 20'!$G:$AJ,20,FALSE))))</f>
        <v/>
      </c>
      <c r="AA652" s="19" t="str">
        <f>IF($I652="","",IF((VLOOKUP($G652,'12 02 20'!$G:$AJ,21,FALSE))=0,"",(VLOOKUP($G652,'12 02 20'!$G:$AJ,21,FALSE))))</f>
        <v/>
      </c>
      <c r="AB652" s="19" t="str">
        <f>IF($I652="","",IF((VLOOKUP($G652,'12 02 20'!$G:$AJ,22,FALSE))=0,"",(VLOOKUP($G652,'12 02 20'!$G:$AJ,22,FALSE))))</f>
        <v/>
      </c>
      <c r="AC652" s="19" t="str">
        <f>IF($I652="","",IF((VLOOKUP($G652,'12 02 20'!$G:$AJ,23,FALSE))=0,"",(VLOOKUP($G652,'12 02 20'!$G:$AJ,23,FALSE))))</f>
        <v/>
      </c>
      <c r="AD652" s="19" t="str">
        <f>IF($I652="","",IF((VLOOKUP($G652,'12 02 20'!$G:$AJ,24,FALSE))=0,"",(VLOOKUP($G652,'12 02 20'!$G:$AJ,24,FALSE))))</f>
        <v/>
      </c>
      <c r="AE652" s="19" t="str">
        <f>IF($I652="","",IF((VLOOKUP($D652,'Fichier client - BBI IDF'!#REF!,2,FALSE))=0,"",(VLOOKUP($D652,'Fichier client - BBI IDF'!#REF!,2,FALSE))))</f>
        <v/>
      </c>
    </row>
    <row r="653" spans="24:31" x14ac:dyDescent="0.25">
      <c r="X653" s="19" t="str">
        <f t="shared" si="51"/>
        <v/>
      </c>
      <c r="Y653" s="19" t="str">
        <f t="shared" si="52"/>
        <v/>
      </c>
      <c r="Z653" s="19" t="str">
        <f>IF($I653="","",IF((VLOOKUP($G653,'12 02 20'!$G:$AJ,20,FALSE))=0,"",(VLOOKUP($G653,'12 02 20'!$G:$AJ,20,FALSE))))</f>
        <v/>
      </c>
      <c r="AA653" s="19" t="str">
        <f>IF($I653="","",IF((VLOOKUP($G653,'12 02 20'!$G:$AJ,21,FALSE))=0,"",(VLOOKUP($G653,'12 02 20'!$G:$AJ,21,FALSE))))</f>
        <v/>
      </c>
      <c r="AB653" s="19" t="str">
        <f>IF($I653="","",IF((VLOOKUP($G653,'12 02 20'!$G:$AJ,22,FALSE))=0,"",(VLOOKUP($G653,'12 02 20'!$G:$AJ,22,FALSE))))</f>
        <v/>
      </c>
      <c r="AC653" s="19" t="str">
        <f>IF($I653="","",IF((VLOOKUP($G653,'12 02 20'!$G:$AJ,23,FALSE))=0,"",(VLOOKUP($G653,'12 02 20'!$G:$AJ,23,FALSE))))</f>
        <v/>
      </c>
      <c r="AD653" s="19" t="str">
        <f>IF($I653="","",IF((VLOOKUP($G653,'12 02 20'!$G:$AJ,24,FALSE))=0,"",(VLOOKUP($G653,'12 02 20'!$G:$AJ,24,FALSE))))</f>
        <v/>
      </c>
      <c r="AE653" s="19" t="str">
        <f>IF($I653="","",IF((VLOOKUP($D653,'Fichier client - BBI IDF'!#REF!,2,FALSE))=0,"",(VLOOKUP($D653,'Fichier client - BBI IDF'!#REF!,2,FALSE))))</f>
        <v/>
      </c>
    </row>
    <row r="654" spans="24:31" x14ac:dyDescent="0.25">
      <c r="X654" s="19" t="str">
        <f t="shared" si="51"/>
        <v/>
      </c>
      <c r="Y654" s="19" t="str">
        <f t="shared" si="52"/>
        <v/>
      </c>
      <c r="Z654" s="19" t="str">
        <f>IF($I654="","",IF((VLOOKUP($G654,'12 02 20'!$G:$AJ,20,FALSE))=0,"",(VLOOKUP($G654,'12 02 20'!$G:$AJ,20,FALSE))))</f>
        <v/>
      </c>
      <c r="AA654" s="19" t="str">
        <f>IF($I654="","",IF((VLOOKUP($G654,'12 02 20'!$G:$AJ,21,FALSE))=0,"",(VLOOKUP($G654,'12 02 20'!$G:$AJ,21,FALSE))))</f>
        <v/>
      </c>
      <c r="AB654" s="19" t="str">
        <f>IF($I654="","",IF((VLOOKUP($G654,'12 02 20'!$G:$AJ,22,FALSE))=0,"",(VLOOKUP($G654,'12 02 20'!$G:$AJ,22,FALSE))))</f>
        <v/>
      </c>
      <c r="AC654" s="19" t="str">
        <f>IF($I654="","",IF((VLOOKUP($G654,'12 02 20'!$G:$AJ,23,FALSE))=0,"",(VLOOKUP($G654,'12 02 20'!$G:$AJ,23,FALSE))))</f>
        <v/>
      </c>
      <c r="AD654" s="19" t="str">
        <f>IF($I654="","",IF((VLOOKUP($G654,'12 02 20'!$G:$AJ,24,FALSE))=0,"",(VLOOKUP($G654,'12 02 20'!$G:$AJ,24,FALSE))))</f>
        <v/>
      </c>
      <c r="AE654" s="19" t="str">
        <f>IF($I654="","",IF((VLOOKUP($D654,'Fichier client - BBI IDF'!#REF!,2,FALSE))=0,"",(VLOOKUP($D654,'Fichier client - BBI IDF'!#REF!,2,FALSE))))</f>
        <v/>
      </c>
    </row>
    <row r="655" spans="24:31" x14ac:dyDescent="0.25">
      <c r="X655" s="19" t="str">
        <f t="shared" si="51"/>
        <v/>
      </c>
      <c r="Y655" s="19" t="str">
        <f t="shared" si="52"/>
        <v/>
      </c>
      <c r="Z655" s="19" t="str">
        <f>IF($I655="","",IF((VLOOKUP($G655,'12 02 20'!$G:$AJ,20,FALSE))=0,"",(VLOOKUP($G655,'12 02 20'!$G:$AJ,20,FALSE))))</f>
        <v/>
      </c>
      <c r="AA655" s="19" t="str">
        <f>IF($I655="","",IF((VLOOKUP($G655,'12 02 20'!$G:$AJ,21,FALSE))=0,"",(VLOOKUP($G655,'12 02 20'!$G:$AJ,21,FALSE))))</f>
        <v/>
      </c>
      <c r="AB655" s="19" t="str">
        <f>IF($I655="","",IF((VLOOKUP($G655,'12 02 20'!$G:$AJ,22,FALSE))=0,"",(VLOOKUP($G655,'12 02 20'!$G:$AJ,22,FALSE))))</f>
        <v/>
      </c>
      <c r="AC655" s="19" t="str">
        <f>IF($I655="","",IF((VLOOKUP($G655,'12 02 20'!$G:$AJ,23,FALSE))=0,"",(VLOOKUP($G655,'12 02 20'!$G:$AJ,23,FALSE))))</f>
        <v/>
      </c>
      <c r="AD655" s="19" t="str">
        <f>IF($I655="","",IF((VLOOKUP($G655,'12 02 20'!$G:$AJ,24,FALSE))=0,"",(VLOOKUP($G655,'12 02 20'!$G:$AJ,24,FALSE))))</f>
        <v/>
      </c>
      <c r="AE655" s="19" t="str">
        <f>IF($I655="","",IF((VLOOKUP($D655,'Fichier client - BBI IDF'!#REF!,2,FALSE))=0,"",(VLOOKUP($D655,'Fichier client - BBI IDF'!#REF!,2,FALSE))))</f>
        <v/>
      </c>
    </row>
    <row r="656" spans="24:31" x14ac:dyDescent="0.25">
      <c r="X656" s="19" t="str">
        <f t="shared" si="51"/>
        <v/>
      </c>
      <c r="Y656" s="19" t="str">
        <f t="shared" si="52"/>
        <v/>
      </c>
      <c r="Z656" s="19" t="str">
        <f>IF($I656="","",IF((VLOOKUP($G656,'12 02 20'!$G:$AJ,20,FALSE))=0,"",(VLOOKUP($G656,'12 02 20'!$G:$AJ,20,FALSE))))</f>
        <v/>
      </c>
      <c r="AA656" s="19" t="str">
        <f>IF($I656="","",IF((VLOOKUP($G656,'12 02 20'!$G:$AJ,21,FALSE))=0,"",(VLOOKUP($G656,'12 02 20'!$G:$AJ,21,FALSE))))</f>
        <v/>
      </c>
      <c r="AB656" s="19" t="str">
        <f>IF($I656="","",IF((VLOOKUP($G656,'12 02 20'!$G:$AJ,22,FALSE))=0,"",(VLOOKUP($G656,'12 02 20'!$G:$AJ,22,FALSE))))</f>
        <v/>
      </c>
      <c r="AC656" s="19" t="str">
        <f>IF($I656="","",IF((VLOOKUP($G656,'12 02 20'!$G:$AJ,23,FALSE))=0,"",(VLOOKUP($G656,'12 02 20'!$G:$AJ,23,FALSE))))</f>
        <v/>
      </c>
      <c r="AD656" s="19" t="str">
        <f>IF($I656="","",IF((VLOOKUP($G656,'12 02 20'!$G:$AJ,24,FALSE))=0,"",(VLOOKUP($G656,'12 02 20'!$G:$AJ,24,FALSE))))</f>
        <v/>
      </c>
      <c r="AE656" s="19" t="str">
        <f>IF($I656="","",IF((VLOOKUP($D656,'Fichier client - BBI IDF'!#REF!,2,FALSE))=0,"",(VLOOKUP($D656,'Fichier client - BBI IDF'!#REF!,2,FALSE))))</f>
        <v/>
      </c>
    </row>
    <row r="657" spans="24:31" x14ac:dyDescent="0.25">
      <c r="X657" s="19" t="str">
        <f t="shared" si="51"/>
        <v/>
      </c>
      <c r="Y657" s="19" t="str">
        <f t="shared" si="52"/>
        <v/>
      </c>
      <c r="Z657" s="19" t="str">
        <f>IF($I657="","",IF((VLOOKUP($G657,'12 02 20'!$G:$AJ,20,FALSE))=0,"",(VLOOKUP($G657,'12 02 20'!$G:$AJ,20,FALSE))))</f>
        <v/>
      </c>
      <c r="AA657" s="19" t="str">
        <f>IF($I657="","",IF((VLOOKUP($G657,'12 02 20'!$G:$AJ,21,FALSE))=0,"",(VLOOKUP($G657,'12 02 20'!$G:$AJ,21,FALSE))))</f>
        <v/>
      </c>
      <c r="AB657" s="19" t="str">
        <f>IF($I657="","",IF((VLOOKUP($G657,'12 02 20'!$G:$AJ,22,FALSE))=0,"",(VLOOKUP($G657,'12 02 20'!$G:$AJ,22,FALSE))))</f>
        <v/>
      </c>
      <c r="AC657" s="19" t="str">
        <f>IF($I657="","",IF((VLOOKUP($G657,'12 02 20'!$G:$AJ,23,FALSE))=0,"",(VLOOKUP($G657,'12 02 20'!$G:$AJ,23,FALSE))))</f>
        <v/>
      </c>
      <c r="AD657" s="19" t="str">
        <f>IF($I657="","",IF((VLOOKUP($G657,'12 02 20'!$G:$AJ,24,FALSE))=0,"",(VLOOKUP($G657,'12 02 20'!$G:$AJ,24,FALSE))))</f>
        <v/>
      </c>
      <c r="AE657" s="19" t="str">
        <f>IF($I657="","",IF((VLOOKUP($D657,'Fichier client - BBI IDF'!#REF!,2,FALSE))=0,"",(VLOOKUP($D657,'Fichier client - BBI IDF'!#REF!,2,FALSE))))</f>
        <v/>
      </c>
    </row>
    <row r="658" spans="24:31" x14ac:dyDescent="0.25">
      <c r="X658" s="19" t="str">
        <f t="shared" si="51"/>
        <v/>
      </c>
      <c r="Y658" s="19" t="str">
        <f t="shared" si="52"/>
        <v/>
      </c>
      <c r="Z658" s="19" t="str">
        <f>IF($I658="","",IF((VLOOKUP($G658,'12 02 20'!$G:$AJ,20,FALSE))=0,"",(VLOOKUP($G658,'12 02 20'!$G:$AJ,20,FALSE))))</f>
        <v/>
      </c>
      <c r="AA658" s="19" t="str">
        <f>IF($I658="","",IF((VLOOKUP($G658,'12 02 20'!$G:$AJ,21,FALSE))=0,"",(VLOOKUP($G658,'12 02 20'!$G:$AJ,21,FALSE))))</f>
        <v/>
      </c>
      <c r="AB658" s="19" t="str">
        <f>IF($I658="","",IF((VLOOKUP($G658,'12 02 20'!$G:$AJ,22,FALSE))=0,"",(VLOOKUP($G658,'12 02 20'!$G:$AJ,22,FALSE))))</f>
        <v/>
      </c>
      <c r="AC658" s="19" t="str">
        <f>IF($I658="","",IF((VLOOKUP($G658,'12 02 20'!$G:$AJ,23,FALSE))=0,"",(VLOOKUP($G658,'12 02 20'!$G:$AJ,23,FALSE))))</f>
        <v/>
      </c>
      <c r="AD658" s="19" t="str">
        <f>IF($I658="","",IF((VLOOKUP($G658,'12 02 20'!$G:$AJ,24,FALSE))=0,"",(VLOOKUP($G658,'12 02 20'!$G:$AJ,24,FALSE))))</f>
        <v/>
      </c>
      <c r="AE658" s="19" t="str">
        <f>IF($I658="","",IF((VLOOKUP($D658,'Fichier client - BBI IDF'!#REF!,2,FALSE))=0,"",(VLOOKUP($D658,'Fichier client - BBI IDF'!#REF!,2,FALSE))))</f>
        <v/>
      </c>
    </row>
    <row r="659" spans="24:31" x14ac:dyDescent="0.25">
      <c r="X659" s="19" t="str">
        <f t="shared" si="51"/>
        <v/>
      </c>
      <c r="Y659" s="19" t="str">
        <f t="shared" si="52"/>
        <v/>
      </c>
      <c r="Z659" s="19" t="str">
        <f>IF($I659="","",IF((VLOOKUP($G659,'12 02 20'!$G:$AJ,20,FALSE))=0,"",(VLOOKUP($G659,'12 02 20'!$G:$AJ,20,FALSE))))</f>
        <v/>
      </c>
      <c r="AA659" s="19" t="str">
        <f>IF($I659="","",IF((VLOOKUP($G659,'12 02 20'!$G:$AJ,21,FALSE))=0,"",(VLOOKUP($G659,'12 02 20'!$G:$AJ,21,FALSE))))</f>
        <v/>
      </c>
      <c r="AB659" s="19" t="str">
        <f>IF($I659="","",IF((VLOOKUP($G659,'12 02 20'!$G:$AJ,22,FALSE))=0,"",(VLOOKUP($G659,'12 02 20'!$G:$AJ,22,FALSE))))</f>
        <v/>
      </c>
      <c r="AC659" s="19" t="str">
        <f>IF($I659="","",IF((VLOOKUP($G659,'12 02 20'!$G:$AJ,23,FALSE))=0,"",(VLOOKUP($G659,'12 02 20'!$G:$AJ,23,FALSE))))</f>
        <v/>
      </c>
      <c r="AD659" s="19" t="str">
        <f>IF($I659="","",IF((VLOOKUP($G659,'12 02 20'!$G:$AJ,24,FALSE))=0,"",(VLOOKUP($G659,'12 02 20'!$G:$AJ,24,FALSE))))</f>
        <v/>
      </c>
      <c r="AE659" s="19" t="str">
        <f>IF($I659="","",IF((VLOOKUP($D659,'Fichier client - BBI IDF'!#REF!,2,FALSE))=0,"",(VLOOKUP($D659,'Fichier client - BBI IDF'!#REF!,2,FALSE))))</f>
        <v/>
      </c>
    </row>
    <row r="660" spans="24:31" x14ac:dyDescent="0.25">
      <c r="X660" s="19" t="str">
        <f t="shared" si="51"/>
        <v/>
      </c>
      <c r="Y660" s="19" t="str">
        <f t="shared" si="52"/>
        <v/>
      </c>
      <c r="Z660" s="19" t="str">
        <f>IF($I660="","",IF((VLOOKUP($G660,'12 02 20'!$G:$AJ,20,FALSE))=0,"",(VLOOKUP($G660,'12 02 20'!$G:$AJ,20,FALSE))))</f>
        <v/>
      </c>
      <c r="AA660" s="19" t="str">
        <f>IF($I660="","",IF((VLOOKUP($G660,'12 02 20'!$G:$AJ,21,FALSE))=0,"",(VLOOKUP($G660,'12 02 20'!$G:$AJ,21,FALSE))))</f>
        <v/>
      </c>
      <c r="AB660" s="19" t="str">
        <f>IF($I660="","",IF((VLOOKUP($G660,'12 02 20'!$G:$AJ,22,FALSE))=0,"",(VLOOKUP($G660,'12 02 20'!$G:$AJ,22,FALSE))))</f>
        <v/>
      </c>
      <c r="AC660" s="19" t="str">
        <f>IF($I660="","",IF((VLOOKUP($G660,'12 02 20'!$G:$AJ,23,FALSE))=0,"",(VLOOKUP($G660,'12 02 20'!$G:$AJ,23,FALSE))))</f>
        <v/>
      </c>
      <c r="AD660" s="19" t="str">
        <f>IF($I660="","",IF((VLOOKUP($G660,'12 02 20'!$G:$AJ,24,FALSE))=0,"",(VLOOKUP($G660,'12 02 20'!$G:$AJ,24,FALSE))))</f>
        <v/>
      </c>
      <c r="AE660" s="19" t="str">
        <f>IF($I660="","",IF((VLOOKUP($D660,'Fichier client - BBI IDF'!#REF!,2,FALSE))=0,"",(VLOOKUP($D660,'Fichier client - BBI IDF'!#REF!,2,FALSE))))</f>
        <v/>
      </c>
    </row>
    <row r="661" spans="24:31" x14ac:dyDescent="0.25">
      <c r="X661" s="19" t="str">
        <f t="shared" si="51"/>
        <v/>
      </c>
      <c r="Y661" s="19" t="str">
        <f t="shared" si="52"/>
        <v/>
      </c>
      <c r="Z661" s="19" t="str">
        <f>IF($I661="","",IF((VLOOKUP($G661,'12 02 20'!$G:$AJ,20,FALSE))=0,"",(VLOOKUP($G661,'12 02 20'!$G:$AJ,20,FALSE))))</f>
        <v/>
      </c>
      <c r="AA661" s="19" t="str">
        <f>IF($I661="","",IF((VLOOKUP($G661,'12 02 20'!$G:$AJ,21,FALSE))=0,"",(VLOOKUP($G661,'12 02 20'!$G:$AJ,21,FALSE))))</f>
        <v/>
      </c>
      <c r="AB661" s="19" t="str">
        <f>IF($I661="","",IF((VLOOKUP($G661,'12 02 20'!$G:$AJ,22,FALSE))=0,"",(VLOOKUP($G661,'12 02 20'!$G:$AJ,22,FALSE))))</f>
        <v/>
      </c>
      <c r="AC661" s="19" t="str">
        <f>IF($I661="","",IF((VLOOKUP($G661,'12 02 20'!$G:$AJ,23,FALSE))=0,"",(VLOOKUP($G661,'12 02 20'!$G:$AJ,23,FALSE))))</f>
        <v/>
      </c>
      <c r="AD661" s="19" t="str">
        <f>IF($I661="","",IF((VLOOKUP($G661,'12 02 20'!$G:$AJ,24,FALSE))=0,"",(VLOOKUP($G661,'12 02 20'!$G:$AJ,24,FALSE))))</f>
        <v/>
      </c>
      <c r="AE661" s="19" t="str">
        <f>IF($I661="","",IF((VLOOKUP($D661,'Fichier client - BBI IDF'!#REF!,2,FALSE))=0,"",(VLOOKUP($D661,'Fichier client - BBI IDF'!#REF!,2,FALSE))))</f>
        <v/>
      </c>
    </row>
    <row r="662" spans="24:31" x14ac:dyDescent="0.25">
      <c r="X662" s="19" t="str">
        <f t="shared" si="51"/>
        <v/>
      </c>
      <c r="Y662" s="19" t="str">
        <f t="shared" si="52"/>
        <v/>
      </c>
      <c r="Z662" s="19" t="str">
        <f>IF($I662="","",IF((VLOOKUP($G662,'12 02 20'!$G:$AJ,20,FALSE))=0,"",(VLOOKUP($G662,'12 02 20'!$G:$AJ,20,FALSE))))</f>
        <v/>
      </c>
      <c r="AA662" s="19" t="str">
        <f>IF($I662="","",IF((VLOOKUP($G662,'12 02 20'!$G:$AJ,21,FALSE))=0,"",(VLOOKUP($G662,'12 02 20'!$G:$AJ,21,FALSE))))</f>
        <v/>
      </c>
      <c r="AB662" s="19" t="str">
        <f>IF($I662="","",IF((VLOOKUP($G662,'12 02 20'!$G:$AJ,22,FALSE))=0,"",(VLOOKUP($G662,'12 02 20'!$G:$AJ,22,FALSE))))</f>
        <v/>
      </c>
      <c r="AC662" s="19" t="str">
        <f>IF($I662="","",IF((VLOOKUP($G662,'12 02 20'!$G:$AJ,23,FALSE))=0,"",(VLOOKUP($G662,'12 02 20'!$G:$AJ,23,FALSE))))</f>
        <v/>
      </c>
      <c r="AD662" s="19" t="str">
        <f>IF($I662="","",IF((VLOOKUP($G662,'12 02 20'!$G:$AJ,24,FALSE))=0,"",(VLOOKUP($G662,'12 02 20'!$G:$AJ,24,FALSE))))</f>
        <v/>
      </c>
      <c r="AE662" s="19" t="str">
        <f>IF($I662="","",IF((VLOOKUP($D662,'Fichier client - BBI IDF'!#REF!,2,FALSE))=0,"",(VLOOKUP($D662,'Fichier client - BBI IDF'!#REF!,2,FALSE))))</f>
        <v/>
      </c>
    </row>
    <row r="663" spans="24:31" x14ac:dyDescent="0.25">
      <c r="X663" s="19" t="str">
        <f t="shared" si="51"/>
        <v/>
      </c>
      <c r="Y663" s="19" t="str">
        <f t="shared" si="52"/>
        <v/>
      </c>
      <c r="Z663" s="19" t="str">
        <f>IF($I663="","",IF((VLOOKUP($G663,'12 02 20'!$G:$AJ,20,FALSE))=0,"",(VLOOKUP($G663,'12 02 20'!$G:$AJ,20,FALSE))))</f>
        <v/>
      </c>
      <c r="AA663" s="19" t="str">
        <f>IF($I663="","",IF((VLOOKUP($G663,'12 02 20'!$G:$AJ,21,FALSE))=0,"",(VLOOKUP($G663,'12 02 20'!$G:$AJ,21,FALSE))))</f>
        <v/>
      </c>
      <c r="AB663" s="19" t="str">
        <f>IF($I663="","",IF((VLOOKUP($G663,'12 02 20'!$G:$AJ,22,FALSE))=0,"",(VLOOKUP($G663,'12 02 20'!$G:$AJ,22,FALSE))))</f>
        <v/>
      </c>
      <c r="AC663" s="19" t="str">
        <f>IF($I663="","",IF((VLOOKUP($G663,'12 02 20'!$G:$AJ,23,FALSE))=0,"",(VLOOKUP($G663,'12 02 20'!$G:$AJ,23,FALSE))))</f>
        <v/>
      </c>
      <c r="AD663" s="19" t="str">
        <f>IF($I663="","",IF((VLOOKUP($G663,'12 02 20'!$G:$AJ,24,FALSE))=0,"",(VLOOKUP($G663,'12 02 20'!$G:$AJ,24,FALSE))))</f>
        <v/>
      </c>
      <c r="AE663" s="19" t="str">
        <f>IF($I663="","",IF((VLOOKUP($D663,'Fichier client - BBI IDF'!#REF!,2,FALSE))=0,"",(VLOOKUP($D663,'Fichier client - BBI IDF'!#REF!,2,FALSE))))</f>
        <v/>
      </c>
    </row>
    <row r="664" spans="24:31" x14ac:dyDescent="0.25">
      <c r="X664" s="19" t="str">
        <f t="shared" si="51"/>
        <v/>
      </c>
      <c r="Y664" s="19" t="str">
        <f t="shared" si="52"/>
        <v/>
      </c>
      <c r="Z664" s="19" t="str">
        <f>IF($I664="","",IF((VLOOKUP($G664,'12 02 20'!$G:$AJ,20,FALSE))=0,"",(VLOOKUP($G664,'12 02 20'!$G:$AJ,20,FALSE))))</f>
        <v/>
      </c>
      <c r="AA664" s="19" t="str">
        <f>IF($I664="","",IF((VLOOKUP($G664,'12 02 20'!$G:$AJ,21,FALSE))=0,"",(VLOOKUP($G664,'12 02 20'!$G:$AJ,21,FALSE))))</f>
        <v/>
      </c>
      <c r="AB664" s="19" t="str">
        <f>IF($I664="","",IF((VLOOKUP($G664,'12 02 20'!$G:$AJ,22,FALSE))=0,"",(VLOOKUP($G664,'12 02 20'!$G:$AJ,22,FALSE))))</f>
        <v/>
      </c>
      <c r="AC664" s="19" t="str">
        <f>IF($I664="","",IF((VLOOKUP($G664,'12 02 20'!$G:$AJ,23,FALSE))=0,"",(VLOOKUP($G664,'12 02 20'!$G:$AJ,23,FALSE))))</f>
        <v/>
      </c>
      <c r="AD664" s="19" t="str">
        <f>IF($I664="","",IF((VLOOKUP($G664,'12 02 20'!$G:$AJ,24,FALSE))=0,"",(VLOOKUP($G664,'12 02 20'!$G:$AJ,24,FALSE))))</f>
        <v/>
      </c>
      <c r="AE664" s="19" t="str">
        <f>IF($I664="","",IF((VLOOKUP($D664,'Fichier client - BBI IDF'!#REF!,2,FALSE))=0,"",(VLOOKUP($D664,'Fichier client - BBI IDF'!#REF!,2,FALSE))))</f>
        <v/>
      </c>
    </row>
    <row r="665" spans="24:31" x14ac:dyDescent="0.25">
      <c r="X665" s="19" t="str">
        <f t="shared" si="51"/>
        <v/>
      </c>
      <c r="Y665" s="19" t="str">
        <f t="shared" si="52"/>
        <v/>
      </c>
      <c r="Z665" s="19" t="str">
        <f>IF($I665="","",IF((VLOOKUP($G665,'12 02 20'!$G:$AJ,20,FALSE))=0,"",(VLOOKUP($G665,'12 02 20'!$G:$AJ,20,FALSE))))</f>
        <v/>
      </c>
      <c r="AA665" s="19" t="str">
        <f>IF($I665="","",IF((VLOOKUP($G665,'12 02 20'!$G:$AJ,21,FALSE))=0,"",(VLOOKUP($G665,'12 02 20'!$G:$AJ,21,FALSE))))</f>
        <v/>
      </c>
      <c r="AB665" s="19" t="str">
        <f>IF($I665="","",IF((VLOOKUP($G665,'12 02 20'!$G:$AJ,22,FALSE))=0,"",(VLOOKUP($G665,'12 02 20'!$G:$AJ,22,FALSE))))</f>
        <v/>
      </c>
      <c r="AC665" s="19" t="str">
        <f>IF($I665="","",IF((VLOOKUP($G665,'12 02 20'!$G:$AJ,23,FALSE))=0,"",(VLOOKUP($G665,'12 02 20'!$G:$AJ,23,FALSE))))</f>
        <v/>
      </c>
      <c r="AD665" s="19" t="str">
        <f>IF($I665="","",IF((VLOOKUP($G665,'12 02 20'!$G:$AJ,24,FALSE))=0,"",(VLOOKUP($G665,'12 02 20'!$G:$AJ,24,FALSE))))</f>
        <v/>
      </c>
      <c r="AE665" s="19" t="str">
        <f>IF($I665="","",IF((VLOOKUP($D665,'Fichier client - BBI IDF'!#REF!,2,FALSE))=0,"",(VLOOKUP($D665,'Fichier client - BBI IDF'!#REF!,2,FALSE))))</f>
        <v/>
      </c>
    </row>
    <row r="666" spans="24:31" x14ac:dyDescent="0.25">
      <c r="X666" s="19" t="str">
        <f t="shared" si="51"/>
        <v/>
      </c>
      <c r="Y666" s="19" t="str">
        <f t="shared" si="52"/>
        <v/>
      </c>
      <c r="Z666" s="19" t="str">
        <f>IF($I666="","",IF((VLOOKUP($G666,'12 02 20'!$G:$AJ,20,FALSE))=0,"",(VLOOKUP($G666,'12 02 20'!$G:$AJ,20,FALSE))))</f>
        <v/>
      </c>
      <c r="AA666" s="19" t="str">
        <f>IF($I666="","",IF((VLOOKUP($G666,'12 02 20'!$G:$AJ,21,FALSE))=0,"",(VLOOKUP($G666,'12 02 20'!$G:$AJ,21,FALSE))))</f>
        <v/>
      </c>
      <c r="AB666" s="19" t="str">
        <f>IF($I666="","",IF((VLOOKUP($G666,'12 02 20'!$G:$AJ,22,FALSE))=0,"",(VLOOKUP($G666,'12 02 20'!$G:$AJ,22,FALSE))))</f>
        <v/>
      </c>
      <c r="AC666" s="19" t="str">
        <f>IF($I666="","",IF((VLOOKUP($G666,'12 02 20'!$G:$AJ,23,FALSE))=0,"",(VLOOKUP($G666,'12 02 20'!$G:$AJ,23,FALSE))))</f>
        <v/>
      </c>
      <c r="AD666" s="19" t="str">
        <f>IF($I666="","",IF((VLOOKUP($G666,'12 02 20'!$G:$AJ,24,FALSE))=0,"",(VLOOKUP($G666,'12 02 20'!$G:$AJ,24,FALSE))))</f>
        <v/>
      </c>
      <c r="AE666" s="19" t="str">
        <f>IF($I666="","",IF((VLOOKUP($D666,'Fichier client - BBI IDF'!#REF!,2,FALSE))=0,"",(VLOOKUP($D666,'Fichier client - BBI IDF'!#REF!,2,FALSE))))</f>
        <v/>
      </c>
    </row>
    <row r="667" spans="24:31" x14ac:dyDescent="0.25">
      <c r="X667" s="19" t="str">
        <f t="shared" si="51"/>
        <v/>
      </c>
      <c r="Y667" s="19" t="str">
        <f t="shared" si="52"/>
        <v/>
      </c>
      <c r="Z667" s="19" t="str">
        <f>IF($I667="","",IF((VLOOKUP($G667,'12 02 20'!$G:$AJ,20,FALSE))=0,"",(VLOOKUP($G667,'12 02 20'!$G:$AJ,20,FALSE))))</f>
        <v/>
      </c>
      <c r="AA667" s="19" t="str">
        <f>IF($I667="","",IF((VLOOKUP($G667,'12 02 20'!$G:$AJ,21,FALSE))=0,"",(VLOOKUP($G667,'12 02 20'!$G:$AJ,21,FALSE))))</f>
        <v/>
      </c>
      <c r="AB667" s="19" t="str">
        <f>IF($I667="","",IF((VLOOKUP($G667,'12 02 20'!$G:$AJ,22,FALSE))=0,"",(VLOOKUP($G667,'12 02 20'!$G:$AJ,22,FALSE))))</f>
        <v/>
      </c>
      <c r="AC667" s="19" t="str">
        <f>IF($I667="","",IF((VLOOKUP($G667,'12 02 20'!$G:$AJ,23,FALSE))=0,"",(VLOOKUP($G667,'12 02 20'!$G:$AJ,23,FALSE))))</f>
        <v/>
      </c>
      <c r="AD667" s="19" t="str">
        <f>IF($I667="","",IF((VLOOKUP($G667,'12 02 20'!$G:$AJ,24,FALSE))=0,"",(VLOOKUP($G667,'12 02 20'!$G:$AJ,24,FALSE))))</f>
        <v/>
      </c>
      <c r="AE667" s="19" t="str">
        <f>IF($I667="","",IF((VLOOKUP($D667,'Fichier client - BBI IDF'!#REF!,2,FALSE))=0,"",(VLOOKUP($D667,'Fichier client - BBI IDF'!#REF!,2,FALSE))))</f>
        <v/>
      </c>
    </row>
    <row r="668" spans="24:31" x14ac:dyDescent="0.25">
      <c r="X668" s="19" t="str">
        <f t="shared" si="51"/>
        <v/>
      </c>
      <c r="Y668" s="19" t="str">
        <f t="shared" si="52"/>
        <v/>
      </c>
      <c r="Z668" s="19" t="str">
        <f>IF($I668="","",IF((VLOOKUP($G668,'12 02 20'!$G:$AJ,20,FALSE))=0,"",(VLOOKUP($G668,'12 02 20'!$G:$AJ,20,FALSE))))</f>
        <v/>
      </c>
      <c r="AA668" s="19" t="str">
        <f>IF($I668="","",IF((VLOOKUP($G668,'12 02 20'!$G:$AJ,21,FALSE))=0,"",(VLOOKUP($G668,'12 02 20'!$G:$AJ,21,FALSE))))</f>
        <v/>
      </c>
      <c r="AB668" s="19" t="str">
        <f>IF($I668="","",IF((VLOOKUP($G668,'12 02 20'!$G:$AJ,22,FALSE))=0,"",(VLOOKUP($G668,'12 02 20'!$G:$AJ,22,FALSE))))</f>
        <v/>
      </c>
      <c r="AC668" s="19" t="str">
        <f>IF($I668="","",IF((VLOOKUP($G668,'12 02 20'!$G:$AJ,23,FALSE))=0,"",(VLOOKUP($G668,'12 02 20'!$G:$AJ,23,FALSE))))</f>
        <v/>
      </c>
      <c r="AD668" s="19" t="str">
        <f>IF($I668="","",IF((VLOOKUP($G668,'12 02 20'!$G:$AJ,24,FALSE))=0,"",(VLOOKUP($G668,'12 02 20'!$G:$AJ,24,FALSE))))</f>
        <v/>
      </c>
      <c r="AE668" s="19" t="str">
        <f>IF($I668="","",IF((VLOOKUP($D668,'Fichier client - BBI IDF'!#REF!,2,FALSE))=0,"",(VLOOKUP($D668,'Fichier client - BBI IDF'!#REF!,2,FALSE))))</f>
        <v/>
      </c>
    </row>
    <row r="669" spans="24:31" x14ac:dyDescent="0.25">
      <c r="X669" s="19" t="str">
        <f t="shared" si="51"/>
        <v/>
      </c>
      <c r="Y669" s="19" t="str">
        <f t="shared" si="52"/>
        <v/>
      </c>
      <c r="Z669" s="19" t="str">
        <f>IF($I669="","",IF((VLOOKUP($G669,'12 02 20'!$G:$AJ,20,FALSE))=0,"",(VLOOKUP($G669,'12 02 20'!$G:$AJ,20,FALSE))))</f>
        <v/>
      </c>
      <c r="AA669" s="19" t="str">
        <f>IF($I669="","",IF((VLOOKUP($G669,'12 02 20'!$G:$AJ,21,FALSE))=0,"",(VLOOKUP($G669,'12 02 20'!$G:$AJ,21,FALSE))))</f>
        <v/>
      </c>
      <c r="AB669" s="19" t="str">
        <f>IF($I669="","",IF((VLOOKUP($G669,'12 02 20'!$G:$AJ,22,FALSE))=0,"",(VLOOKUP($G669,'12 02 20'!$G:$AJ,22,FALSE))))</f>
        <v/>
      </c>
      <c r="AC669" s="19" t="str">
        <f>IF($I669="","",IF((VLOOKUP($G669,'12 02 20'!$G:$AJ,23,FALSE))=0,"",(VLOOKUP($G669,'12 02 20'!$G:$AJ,23,FALSE))))</f>
        <v/>
      </c>
      <c r="AD669" s="19" t="str">
        <f>IF($I669="","",IF((VLOOKUP($G669,'12 02 20'!$G:$AJ,24,FALSE))=0,"",(VLOOKUP($G669,'12 02 20'!$G:$AJ,24,FALSE))))</f>
        <v/>
      </c>
      <c r="AE669" s="19" t="str">
        <f>IF($I669="","",IF((VLOOKUP($D669,'Fichier client - BBI IDF'!#REF!,2,FALSE))=0,"",(VLOOKUP($D669,'Fichier client - BBI IDF'!#REF!,2,FALSE))))</f>
        <v/>
      </c>
    </row>
    <row r="670" spans="24:31" x14ac:dyDescent="0.25">
      <c r="X670" s="19" t="str">
        <f t="shared" si="51"/>
        <v/>
      </c>
      <c r="Y670" s="19" t="str">
        <f t="shared" si="52"/>
        <v/>
      </c>
      <c r="Z670" s="19" t="str">
        <f>IF($I670="","",IF((VLOOKUP($G670,'12 02 20'!$G:$AJ,20,FALSE))=0,"",(VLOOKUP($G670,'12 02 20'!$G:$AJ,20,FALSE))))</f>
        <v/>
      </c>
      <c r="AA670" s="19" t="str">
        <f>IF($I670="","",IF((VLOOKUP($G670,'12 02 20'!$G:$AJ,21,FALSE))=0,"",(VLOOKUP($G670,'12 02 20'!$G:$AJ,21,FALSE))))</f>
        <v/>
      </c>
      <c r="AB670" s="19" t="str">
        <f>IF($I670="","",IF((VLOOKUP($G670,'12 02 20'!$G:$AJ,22,FALSE))=0,"",(VLOOKUP($G670,'12 02 20'!$G:$AJ,22,FALSE))))</f>
        <v/>
      </c>
      <c r="AC670" s="19" t="str">
        <f>IF($I670="","",IF((VLOOKUP($G670,'12 02 20'!$G:$AJ,23,FALSE))=0,"",(VLOOKUP($G670,'12 02 20'!$G:$AJ,23,FALSE))))</f>
        <v/>
      </c>
      <c r="AD670" s="19" t="str">
        <f>IF($I670="","",IF((VLOOKUP($G670,'12 02 20'!$G:$AJ,24,FALSE))=0,"",(VLOOKUP($G670,'12 02 20'!$G:$AJ,24,FALSE))))</f>
        <v/>
      </c>
      <c r="AE670" s="19" t="str">
        <f>IF($I670="","",IF((VLOOKUP($D670,'Fichier client - BBI IDF'!#REF!,2,FALSE))=0,"",(VLOOKUP($D670,'Fichier client - BBI IDF'!#REF!,2,FALSE))))</f>
        <v/>
      </c>
    </row>
    <row r="671" spans="24:31" x14ac:dyDescent="0.25">
      <c r="X671" s="19" t="str">
        <f t="shared" si="51"/>
        <v/>
      </c>
      <c r="Y671" s="19" t="str">
        <f t="shared" si="52"/>
        <v/>
      </c>
      <c r="Z671" s="19" t="str">
        <f>IF($I671="","",IF((VLOOKUP($G671,'12 02 20'!$G:$AJ,20,FALSE))=0,"",(VLOOKUP($G671,'12 02 20'!$G:$AJ,20,FALSE))))</f>
        <v/>
      </c>
      <c r="AA671" s="19" t="str">
        <f>IF($I671="","",IF((VLOOKUP($G671,'12 02 20'!$G:$AJ,21,FALSE))=0,"",(VLOOKUP($G671,'12 02 20'!$G:$AJ,21,FALSE))))</f>
        <v/>
      </c>
      <c r="AB671" s="19" t="str">
        <f>IF($I671="","",IF((VLOOKUP($G671,'12 02 20'!$G:$AJ,22,FALSE))=0,"",(VLOOKUP($G671,'12 02 20'!$G:$AJ,22,FALSE))))</f>
        <v/>
      </c>
      <c r="AC671" s="19" t="str">
        <f>IF($I671="","",IF((VLOOKUP($G671,'12 02 20'!$G:$AJ,23,FALSE))=0,"",(VLOOKUP($G671,'12 02 20'!$G:$AJ,23,FALSE))))</f>
        <v/>
      </c>
      <c r="AD671" s="19" t="str">
        <f>IF($I671="","",IF((VLOOKUP($G671,'12 02 20'!$G:$AJ,24,FALSE))=0,"",(VLOOKUP($G671,'12 02 20'!$G:$AJ,24,FALSE))))</f>
        <v/>
      </c>
      <c r="AE671" s="19" t="str">
        <f>IF($I671="","",IF((VLOOKUP($D671,'Fichier client - BBI IDF'!#REF!,2,FALSE))=0,"",(VLOOKUP($D671,'Fichier client - BBI IDF'!#REF!,2,FALSE))))</f>
        <v/>
      </c>
    </row>
    <row r="672" spans="24:31" x14ac:dyDescent="0.25">
      <c r="X672" s="19" t="str">
        <f t="shared" si="51"/>
        <v/>
      </c>
      <c r="Y672" s="19" t="str">
        <f t="shared" si="52"/>
        <v/>
      </c>
      <c r="Z672" s="19" t="str">
        <f>IF($I672="","",IF((VLOOKUP($G672,'12 02 20'!$G:$AJ,20,FALSE))=0,"",(VLOOKUP($G672,'12 02 20'!$G:$AJ,20,FALSE))))</f>
        <v/>
      </c>
      <c r="AA672" s="19" t="str">
        <f>IF($I672="","",IF((VLOOKUP($G672,'12 02 20'!$G:$AJ,21,FALSE))=0,"",(VLOOKUP($G672,'12 02 20'!$G:$AJ,21,FALSE))))</f>
        <v/>
      </c>
      <c r="AB672" s="19" t="str">
        <f>IF($I672="","",IF((VLOOKUP($G672,'12 02 20'!$G:$AJ,22,FALSE))=0,"",(VLOOKUP($G672,'12 02 20'!$G:$AJ,22,FALSE))))</f>
        <v/>
      </c>
      <c r="AC672" s="19" t="str">
        <f>IF($I672="","",IF((VLOOKUP($G672,'12 02 20'!$G:$AJ,23,FALSE))=0,"",(VLOOKUP($G672,'12 02 20'!$G:$AJ,23,FALSE))))</f>
        <v/>
      </c>
      <c r="AD672" s="19" t="str">
        <f>IF($I672="","",IF((VLOOKUP($G672,'12 02 20'!$G:$AJ,24,FALSE))=0,"",(VLOOKUP($G672,'12 02 20'!$G:$AJ,24,FALSE))))</f>
        <v/>
      </c>
      <c r="AE672" s="19" t="str">
        <f>IF($I672="","",IF((VLOOKUP($D672,'Fichier client - BBI IDF'!#REF!,2,FALSE))=0,"",(VLOOKUP($D672,'Fichier client - BBI IDF'!#REF!,2,FALSE))))</f>
        <v/>
      </c>
    </row>
    <row r="673" spans="24:31" x14ac:dyDescent="0.25">
      <c r="X673" s="19" t="str">
        <f t="shared" si="51"/>
        <v/>
      </c>
      <c r="Y673" s="19" t="str">
        <f t="shared" si="52"/>
        <v/>
      </c>
      <c r="Z673" s="19" t="str">
        <f>IF($I673="","",IF((VLOOKUP($G673,'12 02 20'!$G:$AJ,20,FALSE))=0,"",(VLOOKUP($G673,'12 02 20'!$G:$AJ,20,FALSE))))</f>
        <v/>
      </c>
      <c r="AA673" s="19" t="str">
        <f>IF($I673="","",IF((VLOOKUP($G673,'12 02 20'!$G:$AJ,21,FALSE))=0,"",(VLOOKUP($G673,'12 02 20'!$G:$AJ,21,FALSE))))</f>
        <v/>
      </c>
      <c r="AB673" s="19" t="str">
        <f>IF($I673="","",IF((VLOOKUP($G673,'12 02 20'!$G:$AJ,22,FALSE))=0,"",(VLOOKUP($G673,'12 02 20'!$G:$AJ,22,FALSE))))</f>
        <v/>
      </c>
      <c r="AC673" s="19" t="str">
        <f>IF($I673="","",IF((VLOOKUP($G673,'12 02 20'!$G:$AJ,23,FALSE))=0,"",(VLOOKUP($G673,'12 02 20'!$G:$AJ,23,FALSE))))</f>
        <v/>
      </c>
      <c r="AD673" s="19" t="str">
        <f>IF($I673="","",IF((VLOOKUP($G673,'12 02 20'!$G:$AJ,24,FALSE))=0,"",(VLOOKUP($G673,'12 02 20'!$G:$AJ,24,FALSE))))</f>
        <v/>
      </c>
      <c r="AE673" s="19" t="str">
        <f>IF($I673="","",IF((VLOOKUP($D673,'Fichier client - BBI IDF'!#REF!,2,FALSE))=0,"",(VLOOKUP($D673,'Fichier client - BBI IDF'!#REF!,2,FALSE))))</f>
        <v/>
      </c>
    </row>
    <row r="674" spans="24:31" x14ac:dyDescent="0.25">
      <c r="X674" s="19" t="str">
        <f t="shared" si="51"/>
        <v/>
      </c>
      <c r="Y674" s="19" t="str">
        <f t="shared" si="52"/>
        <v/>
      </c>
      <c r="Z674" s="19" t="str">
        <f>IF($I674="","",IF((VLOOKUP($G674,'12 02 20'!$G:$AJ,20,FALSE))=0,"",(VLOOKUP($G674,'12 02 20'!$G:$AJ,20,FALSE))))</f>
        <v/>
      </c>
      <c r="AA674" s="19" t="str">
        <f>IF($I674="","",IF((VLOOKUP($G674,'12 02 20'!$G:$AJ,21,FALSE))=0,"",(VLOOKUP($G674,'12 02 20'!$G:$AJ,21,FALSE))))</f>
        <v/>
      </c>
      <c r="AB674" s="19" t="str">
        <f>IF($I674="","",IF((VLOOKUP($G674,'12 02 20'!$G:$AJ,22,FALSE))=0,"",(VLOOKUP($G674,'12 02 20'!$G:$AJ,22,FALSE))))</f>
        <v/>
      </c>
      <c r="AC674" s="19" t="str">
        <f>IF($I674="","",IF((VLOOKUP($G674,'12 02 20'!$G:$AJ,23,FALSE))=0,"",(VLOOKUP($G674,'12 02 20'!$G:$AJ,23,FALSE))))</f>
        <v/>
      </c>
      <c r="AD674" s="19" t="str">
        <f>IF($I674="","",IF((VLOOKUP($G674,'12 02 20'!$G:$AJ,24,FALSE))=0,"",(VLOOKUP($G674,'12 02 20'!$G:$AJ,24,FALSE))))</f>
        <v/>
      </c>
      <c r="AE674" s="19" t="str">
        <f>IF($I674="","",IF((VLOOKUP($D674,'Fichier client - BBI IDF'!#REF!,2,FALSE))=0,"",(VLOOKUP($D674,'Fichier client - BBI IDF'!#REF!,2,FALSE))))</f>
        <v/>
      </c>
    </row>
    <row r="675" spans="24:31" x14ac:dyDescent="0.25">
      <c r="X675" s="19" t="str">
        <f t="shared" si="51"/>
        <v/>
      </c>
      <c r="Y675" s="19" t="str">
        <f t="shared" si="52"/>
        <v/>
      </c>
      <c r="Z675" s="19" t="str">
        <f>IF($I675="","",IF((VLOOKUP($G675,'12 02 20'!$G:$AJ,20,FALSE))=0,"",(VLOOKUP($G675,'12 02 20'!$G:$AJ,20,FALSE))))</f>
        <v/>
      </c>
      <c r="AA675" s="19" t="str">
        <f>IF($I675="","",IF((VLOOKUP($G675,'12 02 20'!$G:$AJ,21,FALSE))=0,"",(VLOOKUP($G675,'12 02 20'!$G:$AJ,21,FALSE))))</f>
        <v/>
      </c>
      <c r="AB675" s="19" t="str">
        <f>IF($I675="","",IF((VLOOKUP($G675,'12 02 20'!$G:$AJ,22,FALSE))=0,"",(VLOOKUP($G675,'12 02 20'!$G:$AJ,22,FALSE))))</f>
        <v/>
      </c>
      <c r="AC675" s="19" t="str">
        <f>IF($I675="","",IF((VLOOKUP($G675,'12 02 20'!$G:$AJ,23,FALSE))=0,"",(VLOOKUP($G675,'12 02 20'!$G:$AJ,23,FALSE))))</f>
        <v/>
      </c>
      <c r="AD675" s="19" t="str">
        <f>IF($I675="","",IF((VLOOKUP($G675,'12 02 20'!$G:$AJ,24,FALSE))=0,"",(VLOOKUP($G675,'12 02 20'!$G:$AJ,24,FALSE))))</f>
        <v/>
      </c>
    </row>
    <row r="676" spans="24:31" x14ac:dyDescent="0.25">
      <c r="X676" s="19" t="str">
        <f t="shared" si="51"/>
        <v/>
      </c>
      <c r="Y676" s="19" t="str">
        <f t="shared" si="52"/>
        <v/>
      </c>
      <c r="Z676" s="19" t="str">
        <f>IF($I676="","",IF((VLOOKUP($G676,'12 02 20'!$G:$AJ,20,FALSE))=0,"",(VLOOKUP($G676,'12 02 20'!$G:$AJ,20,FALSE))))</f>
        <v/>
      </c>
      <c r="AA676" s="19" t="str">
        <f>IF($I676="","",IF((VLOOKUP($G676,'12 02 20'!$G:$AJ,21,FALSE))=0,"",(VLOOKUP($G676,'12 02 20'!$G:$AJ,21,FALSE))))</f>
        <v/>
      </c>
      <c r="AB676" s="19" t="str">
        <f>IF($I676="","",IF((VLOOKUP($G676,'12 02 20'!$G:$AJ,22,FALSE))=0,"",(VLOOKUP($G676,'12 02 20'!$G:$AJ,22,FALSE))))</f>
        <v/>
      </c>
      <c r="AC676" s="19" t="str">
        <f>IF($I676="","",IF((VLOOKUP($G676,'12 02 20'!$G:$AJ,23,FALSE))=0,"",(VLOOKUP($G676,'12 02 20'!$G:$AJ,23,FALSE))))</f>
        <v/>
      </c>
      <c r="AD676" s="19" t="str">
        <f>IF($I676="","",IF((VLOOKUP($G676,'12 02 20'!$G:$AJ,24,FALSE))=0,"",(VLOOKUP($G676,'12 02 20'!$G:$AJ,24,FALSE))))</f>
        <v/>
      </c>
    </row>
    <row r="677" spans="24:31" x14ac:dyDescent="0.25">
      <c r="X677" s="19" t="str">
        <f t="shared" si="51"/>
        <v/>
      </c>
      <c r="Y677" s="19" t="str">
        <f t="shared" si="52"/>
        <v/>
      </c>
      <c r="Z677" s="19" t="str">
        <f>IF($I677="","",IF((VLOOKUP($G677,'12 02 20'!$G:$AJ,20,FALSE))=0,"",(VLOOKUP($G677,'12 02 20'!$G:$AJ,20,FALSE))))</f>
        <v/>
      </c>
      <c r="AA677" s="19" t="str">
        <f>IF($I677="","",IF((VLOOKUP($G677,'12 02 20'!$G:$AJ,21,FALSE))=0,"",(VLOOKUP($G677,'12 02 20'!$G:$AJ,21,FALSE))))</f>
        <v/>
      </c>
      <c r="AB677" s="19" t="str">
        <f>IF($I677="","",IF((VLOOKUP($G677,'12 02 20'!$G:$AJ,22,FALSE))=0,"",(VLOOKUP($G677,'12 02 20'!$G:$AJ,22,FALSE))))</f>
        <v/>
      </c>
      <c r="AC677" s="19" t="str">
        <f>IF($I677="","",IF((VLOOKUP($G677,'12 02 20'!$G:$AJ,23,FALSE))=0,"",(VLOOKUP($G677,'12 02 20'!$G:$AJ,23,FALSE))))</f>
        <v/>
      </c>
      <c r="AD677" s="19" t="str">
        <f>IF($I677="","",IF((VLOOKUP($G677,'12 02 20'!$G:$AJ,24,FALSE))=0,"",(VLOOKUP($G677,'12 02 20'!$G:$AJ,24,FALSE))))</f>
        <v/>
      </c>
    </row>
    <row r="678" spans="24:31" x14ac:dyDescent="0.25">
      <c r="X678" s="19" t="str">
        <f t="shared" si="51"/>
        <v/>
      </c>
      <c r="Y678" s="19" t="str">
        <f t="shared" si="52"/>
        <v/>
      </c>
      <c r="Z678" s="19" t="str">
        <f>IF($I678="","",IF((VLOOKUP($G678,'12 02 20'!$G:$AJ,20,FALSE))=0,"",(VLOOKUP($G678,'12 02 20'!$G:$AJ,20,FALSE))))</f>
        <v/>
      </c>
      <c r="AA678" s="19" t="str">
        <f>IF($I678="","",IF((VLOOKUP($G678,'12 02 20'!$G:$AJ,21,FALSE))=0,"",(VLOOKUP($G678,'12 02 20'!$G:$AJ,21,FALSE))))</f>
        <v/>
      </c>
      <c r="AB678" s="19" t="str">
        <f>IF($I678="","",IF((VLOOKUP($G678,'12 02 20'!$G:$AJ,22,FALSE))=0,"",(VLOOKUP($G678,'12 02 20'!$G:$AJ,22,FALSE))))</f>
        <v/>
      </c>
      <c r="AC678" s="19" t="str">
        <f>IF($I678="","",IF((VLOOKUP($G678,'12 02 20'!$G:$AJ,23,FALSE))=0,"",(VLOOKUP($G678,'12 02 20'!$G:$AJ,23,FALSE))))</f>
        <v/>
      </c>
      <c r="AD678" s="19" t="str">
        <f>IF($I678="","",IF((VLOOKUP($G678,'12 02 20'!$G:$AJ,24,FALSE))=0,"",(VLOOKUP($G678,'12 02 20'!$G:$AJ,24,FALSE))))</f>
        <v/>
      </c>
    </row>
    <row r="679" spans="24:31" x14ac:dyDescent="0.25">
      <c r="X679" s="19" t="str">
        <f t="shared" si="51"/>
        <v/>
      </c>
      <c r="Y679" s="19" t="str">
        <f t="shared" si="52"/>
        <v/>
      </c>
      <c r="Z679" s="19" t="str">
        <f>IF($I679="","",IF((VLOOKUP($G679,'12 02 20'!$G:$AJ,20,FALSE))=0,"",(VLOOKUP($G679,'12 02 20'!$G:$AJ,20,FALSE))))</f>
        <v/>
      </c>
      <c r="AA679" s="19" t="str">
        <f>IF($I679="","",IF((VLOOKUP($G679,'12 02 20'!$G:$AJ,21,FALSE))=0,"",(VLOOKUP($G679,'12 02 20'!$G:$AJ,21,FALSE))))</f>
        <v/>
      </c>
      <c r="AB679" s="19" t="str">
        <f>IF($I679="","",IF((VLOOKUP($G679,'12 02 20'!$G:$AJ,22,FALSE))=0,"",(VLOOKUP($G679,'12 02 20'!$G:$AJ,22,FALSE))))</f>
        <v/>
      </c>
      <c r="AC679" s="19" t="str">
        <f>IF($I679="","",IF((VLOOKUP($G679,'12 02 20'!$G:$AJ,23,FALSE))=0,"",(VLOOKUP($G679,'12 02 20'!$G:$AJ,23,FALSE))))</f>
        <v/>
      </c>
      <c r="AD679" s="19" t="str">
        <f>IF($I679="","",IF((VLOOKUP($G679,'12 02 20'!$G:$AJ,24,FALSE))=0,"",(VLOOKUP($G679,'12 02 20'!$G:$AJ,24,FALSE))))</f>
        <v/>
      </c>
    </row>
    <row r="680" spans="24:31" x14ac:dyDescent="0.25">
      <c r="X680" s="19" t="str">
        <f t="shared" si="51"/>
        <v/>
      </c>
      <c r="Y680" s="19" t="str">
        <f t="shared" si="52"/>
        <v/>
      </c>
      <c r="Z680" s="19" t="str">
        <f>IF($I680="","",IF((VLOOKUP($G680,'12 02 20'!$G:$AJ,20,FALSE))=0,"",(VLOOKUP($G680,'12 02 20'!$G:$AJ,20,FALSE))))</f>
        <v/>
      </c>
      <c r="AA680" s="19" t="str">
        <f>IF($I680="","",IF((VLOOKUP($G680,'12 02 20'!$G:$AJ,21,FALSE))=0,"",(VLOOKUP($G680,'12 02 20'!$G:$AJ,21,FALSE))))</f>
        <v/>
      </c>
      <c r="AB680" s="19" t="str">
        <f>IF($I680="","",IF((VLOOKUP($G680,'12 02 20'!$G:$AJ,22,FALSE))=0,"",(VLOOKUP($G680,'12 02 20'!$G:$AJ,22,FALSE))))</f>
        <v/>
      </c>
      <c r="AC680" s="19" t="str">
        <f>IF($I680="","",IF((VLOOKUP($G680,'12 02 20'!$G:$AJ,23,FALSE))=0,"",(VLOOKUP($G680,'12 02 20'!$G:$AJ,23,FALSE))))</f>
        <v/>
      </c>
      <c r="AD680" s="19" t="str">
        <f>IF($I680="","",IF((VLOOKUP($G680,'12 02 20'!$G:$AJ,24,FALSE))=0,"",(VLOOKUP($G680,'12 02 20'!$G:$AJ,24,FALSE))))</f>
        <v/>
      </c>
    </row>
    <row r="681" spans="24:31" x14ac:dyDescent="0.25">
      <c r="X681" s="19" t="str">
        <f t="shared" si="51"/>
        <v/>
      </c>
      <c r="Y681" s="19" t="str">
        <f t="shared" si="52"/>
        <v/>
      </c>
      <c r="Z681" s="19" t="str">
        <f>IF($I681="","",IF((VLOOKUP($G681,'12 02 20'!$G:$AJ,20,FALSE))=0,"",(VLOOKUP($G681,'12 02 20'!$G:$AJ,20,FALSE))))</f>
        <v/>
      </c>
      <c r="AA681" s="19" t="str">
        <f>IF($I681="","",IF((VLOOKUP($G681,'12 02 20'!$G:$AJ,21,FALSE))=0,"",(VLOOKUP($G681,'12 02 20'!$G:$AJ,21,FALSE))))</f>
        <v/>
      </c>
      <c r="AB681" s="19" t="str">
        <f>IF($I681="","",IF((VLOOKUP($G681,'12 02 20'!$G:$AJ,22,FALSE))=0,"",(VLOOKUP($G681,'12 02 20'!$G:$AJ,22,FALSE))))</f>
        <v/>
      </c>
      <c r="AC681" s="19" t="str">
        <f>IF($I681="","",IF((VLOOKUP($G681,'12 02 20'!$G:$AJ,23,FALSE))=0,"",(VLOOKUP($G681,'12 02 20'!$G:$AJ,23,FALSE))))</f>
        <v/>
      </c>
      <c r="AD681" s="19" t="str">
        <f>IF($I681="","",IF((VLOOKUP($G681,'12 02 20'!$G:$AJ,24,FALSE))=0,"",(VLOOKUP($G681,'12 02 20'!$G:$AJ,24,FALSE))))</f>
        <v/>
      </c>
    </row>
    <row r="682" spans="24:31" x14ac:dyDescent="0.25">
      <c r="X682" s="19" t="str">
        <f t="shared" si="51"/>
        <v/>
      </c>
      <c r="Y682" s="19" t="str">
        <f t="shared" si="52"/>
        <v/>
      </c>
      <c r="Z682" s="19" t="str">
        <f>IF($I682="","",IF((VLOOKUP($G682,'12 02 20'!$G:$AJ,20,FALSE))=0,"",(VLOOKUP($G682,'12 02 20'!$G:$AJ,20,FALSE))))</f>
        <v/>
      </c>
      <c r="AA682" s="19" t="str">
        <f>IF($I682="","",IF((VLOOKUP($G682,'12 02 20'!$G:$AJ,21,FALSE))=0,"",(VLOOKUP($G682,'12 02 20'!$G:$AJ,21,FALSE))))</f>
        <v/>
      </c>
      <c r="AB682" s="19" t="str">
        <f>IF($I682="","",IF((VLOOKUP($G682,'12 02 20'!$G:$AJ,22,FALSE))=0,"",(VLOOKUP($G682,'12 02 20'!$G:$AJ,22,FALSE))))</f>
        <v/>
      </c>
      <c r="AC682" s="19" t="str">
        <f>IF($I682="","",IF((VLOOKUP($G682,'12 02 20'!$G:$AJ,23,FALSE))=0,"",(VLOOKUP($G682,'12 02 20'!$G:$AJ,23,FALSE))))</f>
        <v/>
      </c>
      <c r="AD682" s="19" t="str">
        <f>IF($I682="","",IF((VLOOKUP($G682,'12 02 20'!$G:$AJ,24,FALSE))=0,"",(VLOOKUP($G682,'12 02 20'!$G:$AJ,24,FALSE))))</f>
        <v/>
      </c>
    </row>
    <row r="683" spans="24:31" x14ac:dyDescent="0.25">
      <c r="X683" s="19" t="str">
        <f t="shared" si="51"/>
        <v/>
      </c>
      <c r="Y683" s="19" t="str">
        <f t="shared" si="52"/>
        <v/>
      </c>
      <c r="Z683" s="19" t="str">
        <f>IF($I683="","",IF((VLOOKUP($G683,'12 02 20'!$G:$AJ,20,FALSE))=0,"",(VLOOKUP($G683,'12 02 20'!$G:$AJ,20,FALSE))))</f>
        <v/>
      </c>
      <c r="AA683" s="19" t="str">
        <f>IF($I683="","",IF((VLOOKUP($G683,'12 02 20'!$G:$AJ,21,FALSE))=0,"",(VLOOKUP($G683,'12 02 20'!$G:$AJ,21,FALSE))))</f>
        <v/>
      </c>
      <c r="AB683" s="19" t="str">
        <f>IF($I683="","",IF((VLOOKUP($G683,'12 02 20'!$G:$AJ,22,FALSE))=0,"",(VLOOKUP($G683,'12 02 20'!$G:$AJ,22,FALSE))))</f>
        <v/>
      </c>
      <c r="AC683" s="19" t="str">
        <f>IF($I683="","",IF((VLOOKUP($G683,'12 02 20'!$G:$AJ,23,FALSE))=0,"",(VLOOKUP($G683,'12 02 20'!$G:$AJ,23,FALSE))))</f>
        <v/>
      </c>
      <c r="AD683" s="19" t="str">
        <f>IF($I683="","",IF((VLOOKUP($G683,'12 02 20'!$G:$AJ,24,FALSE))=0,"",(VLOOKUP($G683,'12 02 20'!$G:$AJ,24,FALSE))))</f>
        <v/>
      </c>
    </row>
    <row r="684" spans="24:31" x14ac:dyDescent="0.25">
      <c r="X684" s="19" t="str">
        <f t="shared" si="51"/>
        <v/>
      </c>
      <c r="Y684" s="19" t="str">
        <f t="shared" si="52"/>
        <v/>
      </c>
      <c r="Z684" s="19" t="str">
        <f>IF($I684="","",IF((VLOOKUP($G684,'12 02 20'!$G:$AJ,20,FALSE))=0,"",(VLOOKUP($G684,'12 02 20'!$G:$AJ,20,FALSE))))</f>
        <v/>
      </c>
      <c r="AA684" s="19" t="str">
        <f>IF($I684="","",IF((VLOOKUP($G684,'12 02 20'!$G:$AJ,21,FALSE))=0,"",(VLOOKUP($G684,'12 02 20'!$G:$AJ,21,FALSE))))</f>
        <v/>
      </c>
      <c r="AB684" s="19" t="str">
        <f>IF($I684="","",IF((VLOOKUP($G684,'12 02 20'!$G:$AJ,22,FALSE))=0,"",(VLOOKUP($G684,'12 02 20'!$G:$AJ,22,FALSE))))</f>
        <v/>
      </c>
      <c r="AC684" s="19" t="str">
        <f>IF($I684="","",IF((VLOOKUP($G684,'12 02 20'!$G:$AJ,23,FALSE))=0,"",(VLOOKUP($G684,'12 02 20'!$G:$AJ,23,FALSE))))</f>
        <v/>
      </c>
      <c r="AD684" s="19" t="str">
        <f>IF($I684="","",IF((VLOOKUP($G684,'12 02 20'!$G:$AJ,24,FALSE))=0,"",(VLOOKUP($G684,'12 02 20'!$G:$AJ,24,FALSE))))</f>
        <v/>
      </c>
    </row>
    <row r="685" spans="24:31" x14ac:dyDescent="0.25">
      <c r="X685" s="19" t="str">
        <f t="shared" si="51"/>
        <v/>
      </c>
      <c r="Y685" s="19" t="str">
        <f t="shared" si="52"/>
        <v/>
      </c>
      <c r="Z685" s="19" t="str">
        <f>IF($I685="","",IF((VLOOKUP($G685,'12 02 20'!$G:$AJ,20,FALSE))=0,"",(VLOOKUP($G685,'12 02 20'!$G:$AJ,20,FALSE))))</f>
        <v/>
      </c>
      <c r="AA685" s="19" t="str">
        <f>IF($I685="","",IF((VLOOKUP($G685,'12 02 20'!$G:$AJ,21,FALSE))=0,"",(VLOOKUP($G685,'12 02 20'!$G:$AJ,21,FALSE))))</f>
        <v/>
      </c>
      <c r="AB685" s="19" t="str">
        <f>IF($I685="","",IF((VLOOKUP($G685,'12 02 20'!$G:$AJ,22,FALSE))=0,"",(VLOOKUP($G685,'12 02 20'!$G:$AJ,22,FALSE))))</f>
        <v/>
      </c>
      <c r="AC685" s="19" t="str">
        <f>IF($I685="","",IF((VLOOKUP($G685,'12 02 20'!$G:$AJ,23,FALSE))=0,"",(VLOOKUP($G685,'12 02 20'!$G:$AJ,23,FALSE))))</f>
        <v/>
      </c>
      <c r="AD685" s="19" t="str">
        <f>IF($I685="","",IF((VLOOKUP($G685,'12 02 20'!$G:$AJ,24,FALSE))=0,"",(VLOOKUP($G685,'12 02 20'!$G:$AJ,24,FALSE))))</f>
        <v/>
      </c>
    </row>
    <row r="686" spans="24:31" x14ac:dyDescent="0.25">
      <c r="X686" s="19" t="str">
        <f t="shared" si="51"/>
        <v/>
      </c>
      <c r="Y686" s="19" t="str">
        <f t="shared" si="52"/>
        <v/>
      </c>
      <c r="Z686" s="19" t="str">
        <f>IF($I686="","",IF((VLOOKUP($G686,'12 02 20'!$G:$AJ,20,FALSE))=0,"",(VLOOKUP($G686,'12 02 20'!$G:$AJ,20,FALSE))))</f>
        <v/>
      </c>
      <c r="AA686" s="19" t="str">
        <f>IF($I686="","",IF((VLOOKUP($G686,'12 02 20'!$G:$AJ,21,FALSE))=0,"",(VLOOKUP($G686,'12 02 20'!$G:$AJ,21,FALSE))))</f>
        <v/>
      </c>
      <c r="AB686" s="19" t="str">
        <f>IF($I686="","",IF((VLOOKUP($G686,'12 02 20'!$G:$AJ,22,FALSE))=0,"",(VLOOKUP($G686,'12 02 20'!$G:$AJ,22,FALSE))))</f>
        <v/>
      </c>
      <c r="AC686" s="19" t="str">
        <f>IF($I686="","",IF((VLOOKUP($G686,'12 02 20'!$G:$AJ,23,FALSE))=0,"",(VLOOKUP($G686,'12 02 20'!$G:$AJ,23,FALSE))))</f>
        <v/>
      </c>
      <c r="AD686" s="19" t="str">
        <f>IF($I686="","",IF((VLOOKUP($G686,'12 02 20'!$G:$AJ,24,FALSE))=0,"",(VLOOKUP($G686,'12 02 20'!$G:$AJ,24,FALSE))))</f>
        <v/>
      </c>
    </row>
    <row r="687" spans="24:31" x14ac:dyDescent="0.25">
      <c r="X687" s="19" t="str">
        <f t="shared" si="51"/>
        <v/>
      </c>
      <c r="Y687" s="19" t="str">
        <f t="shared" si="52"/>
        <v/>
      </c>
      <c r="Z687" s="19" t="str">
        <f>IF($I687="","",IF((VLOOKUP($G687,'12 02 20'!$G:$AJ,20,FALSE))=0,"",(VLOOKUP($G687,'12 02 20'!$G:$AJ,20,FALSE))))</f>
        <v/>
      </c>
      <c r="AA687" s="19" t="str">
        <f>IF($I687="","",IF((VLOOKUP($G687,'12 02 20'!$G:$AJ,21,FALSE))=0,"",(VLOOKUP($G687,'12 02 20'!$G:$AJ,21,FALSE))))</f>
        <v/>
      </c>
      <c r="AB687" s="19" t="str">
        <f>IF($I687="","",IF((VLOOKUP($G687,'12 02 20'!$G:$AJ,22,FALSE))=0,"",(VLOOKUP($G687,'12 02 20'!$G:$AJ,22,FALSE))))</f>
        <v/>
      </c>
      <c r="AC687" s="19" t="str">
        <f>IF($I687="","",IF((VLOOKUP($G687,'12 02 20'!$G:$AJ,23,FALSE))=0,"",(VLOOKUP($G687,'12 02 20'!$G:$AJ,23,FALSE))))</f>
        <v/>
      </c>
      <c r="AD687" s="19" t="str">
        <f>IF($I687="","",IF((VLOOKUP($G687,'12 02 20'!$G:$AJ,24,FALSE))=0,"",(VLOOKUP($G687,'12 02 20'!$G:$AJ,24,FALSE))))</f>
        <v/>
      </c>
    </row>
    <row r="688" spans="24:31" x14ac:dyDescent="0.25">
      <c r="X688" s="19" t="str">
        <f t="shared" si="51"/>
        <v/>
      </c>
      <c r="Y688" s="19" t="str">
        <f t="shared" si="52"/>
        <v/>
      </c>
      <c r="Z688" s="19" t="str">
        <f>IF($I688="","",IF((VLOOKUP($G688,'12 02 20'!$G:$AJ,20,FALSE))=0,"",(VLOOKUP($G688,'12 02 20'!$G:$AJ,20,FALSE))))</f>
        <v/>
      </c>
      <c r="AA688" s="19" t="str">
        <f>IF($I688="","",IF((VLOOKUP($G688,'12 02 20'!$G:$AJ,21,FALSE))=0,"",(VLOOKUP($G688,'12 02 20'!$G:$AJ,21,FALSE))))</f>
        <v/>
      </c>
      <c r="AB688" s="19" t="str">
        <f>IF($I688="","",IF((VLOOKUP($G688,'12 02 20'!$G:$AJ,22,FALSE))=0,"",(VLOOKUP($G688,'12 02 20'!$G:$AJ,22,FALSE))))</f>
        <v/>
      </c>
      <c r="AC688" s="19" t="str">
        <f>IF($I688="","",IF((VLOOKUP($G688,'12 02 20'!$G:$AJ,23,FALSE))=0,"",(VLOOKUP($G688,'12 02 20'!$G:$AJ,23,FALSE))))</f>
        <v/>
      </c>
      <c r="AD688" s="19" t="str">
        <f>IF($I688="","",IF((VLOOKUP($G688,'12 02 20'!$G:$AJ,24,FALSE))=0,"",(VLOOKUP($G688,'12 02 20'!$G:$AJ,24,FALSE))))</f>
        <v/>
      </c>
    </row>
    <row r="689" spans="24:30" x14ac:dyDescent="0.25">
      <c r="X689" s="19" t="str">
        <f t="shared" si="51"/>
        <v/>
      </c>
      <c r="Y689" s="19" t="str">
        <f t="shared" si="52"/>
        <v/>
      </c>
      <c r="Z689" s="19" t="str">
        <f>IF($I689="","",IF((VLOOKUP($G689,'12 02 20'!$G:$AJ,20,FALSE))=0,"",(VLOOKUP($G689,'12 02 20'!$G:$AJ,20,FALSE))))</f>
        <v/>
      </c>
      <c r="AA689" s="19" t="str">
        <f>IF($I689="","",IF((VLOOKUP($G689,'12 02 20'!$G:$AJ,21,FALSE))=0,"",(VLOOKUP($G689,'12 02 20'!$G:$AJ,21,FALSE))))</f>
        <v/>
      </c>
      <c r="AB689" s="19" t="str">
        <f>IF($I689="","",IF((VLOOKUP($G689,'12 02 20'!$G:$AJ,22,FALSE))=0,"",(VLOOKUP($G689,'12 02 20'!$G:$AJ,22,FALSE))))</f>
        <v/>
      </c>
      <c r="AC689" s="19" t="str">
        <f>IF($I689="","",IF((VLOOKUP($G689,'12 02 20'!$G:$AJ,23,FALSE))=0,"",(VLOOKUP($G689,'12 02 20'!$G:$AJ,23,FALSE))))</f>
        <v/>
      </c>
      <c r="AD689" s="19" t="str">
        <f>IF($I689="","",IF((VLOOKUP($G689,'12 02 20'!$G:$AJ,24,FALSE))=0,"",(VLOOKUP($G689,'12 02 20'!$G:$AJ,24,FALSE))))</f>
        <v/>
      </c>
    </row>
    <row r="690" spans="24:30" x14ac:dyDescent="0.25">
      <c r="X690" s="19" t="str">
        <f t="shared" si="51"/>
        <v/>
      </c>
      <c r="Y690" s="19" t="str">
        <f t="shared" si="52"/>
        <v/>
      </c>
      <c r="Z690" s="19" t="str">
        <f>IF($I690="","",IF((VLOOKUP($G690,'12 02 20'!$G:$AJ,20,FALSE))=0,"",(VLOOKUP($G690,'12 02 20'!$G:$AJ,20,FALSE))))</f>
        <v/>
      </c>
      <c r="AA690" s="19" t="str">
        <f>IF($I690="","",IF((VLOOKUP($G690,'12 02 20'!$G:$AJ,21,FALSE))=0,"",(VLOOKUP($G690,'12 02 20'!$G:$AJ,21,FALSE))))</f>
        <v/>
      </c>
      <c r="AB690" s="19" t="str">
        <f>IF($I690="","",IF((VLOOKUP($G690,'12 02 20'!$G:$AJ,22,FALSE))=0,"",(VLOOKUP($G690,'12 02 20'!$G:$AJ,22,FALSE))))</f>
        <v/>
      </c>
      <c r="AC690" s="19" t="str">
        <f>IF($I690="","",IF((VLOOKUP($G690,'12 02 20'!$G:$AJ,23,FALSE))=0,"",(VLOOKUP($G690,'12 02 20'!$G:$AJ,23,FALSE))))</f>
        <v/>
      </c>
      <c r="AD690" s="19" t="str">
        <f>IF($I690="","",IF((VLOOKUP($G690,'12 02 20'!$G:$AJ,24,FALSE))=0,"",(VLOOKUP($G690,'12 02 20'!$G:$AJ,24,FALSE))))</f>
        <v/>
      </c>
    </row>
    <row r="691" spans="24:30" x14ac:dyDescent="0.25">
      <c r="X691" s="19" t="str">
        <f t="shared" si="51"/>
        <v/>
      </c>
      <c r="Y691" s="19" t="str">
        <f t="shared" si="52"/>
        <v/>
      </c>
      <c r="Z691" s="19" t="str">
        <f>IF($I691="","",IF((VLOOKUP($G691,'12 02 20'!$G:$AJ,20,FALSE))=0,"",(VLOOKUP($G691,'12 02 20'!$G:$AJ,20,FALSE))))</f>
        <v/>
      </c>
      <c r="AA691" s="19" t="str">
        <f>IF($I691="","",IF((VLOOKUP($G691,'12 02 20'!$G:$AJ,21,FALSE))=0,"",(VLOOKUP($G691,'12 02 20'!$G:$AJ,21,FALSE))))</f>
        <v/>
      </c>
      <c r="AB691" s="19" t="str">
        <f>IF($I691="","",IF((VLOOKUP($G691,'12 02 20'!$G:$AJ,22,FALSE))=0,"",(VLOOKUP($G691,'12 02 20'!$G:$AJ,22,FALSE))))</f>
        <v/>
      </c>
      <c r="AC691" s="19" t="str">
        <f>IF($I691="","",IF((VLOOKUP($G691,'12 02 20'!$G:$AJ,23,FALSE))=0,"",(VLOOKUP($G691,'12 02 20'!$G:$AJ,23,FALSE))))</f>
        <v/>
      </c>
      <c r="AD691" s="19" t="str">
        <f>IF($I691="","",IF((VLOOKUP($G691,'12 02 20'!$G:$AJ,24,FALSE))=0,"",(VLOOKUP($G691,'12 02 20'!$G:$AJ,24,FALSE))))</f>
        <v/>
      </c>
    </row>
    <row r="692" spans="24:30" x14ac:dyDescent="0.25">
      <c r="X692" s="19" t="str">
        <f t="shared" si="51"/>
        <v/>
      </c>
      <c r="Y692" s="19" t="str">
        <f t="shared" si="52"/>
        <v/>
      </c>
      <c r="Z692" s="19" t="str">
        <f>IF($I692="","",IF((VLOOKUP($G692,'12 02 20'!$G:$AJ,20,FALSE))=0,"",(VLOOKUP($G692,'12 02 20'!$G:$AJ,20,FALSE))))</f>
        <v/>
      </c>
      <c r="AA692" s="19" t="str">
        <f>IF($I692="","",IF((VLOOKUP($G692,'12 02 20'!$G:$AJ,21,FALSE))=0,"",(VLOOKUP($G692,'12 02 20'!$G:$AJ,21,FALSE))))</f>
        <v/>
      </c>
      <c r="AB692" s="19" t="str">
        <f>IF($I692="","",IF((VLOOKUP($G692,'12 02 20'!$G:$AJ,22,FALSE))=0,"",(VLOOKUP($G692,'12 02 20'!$G:$AJ,22,FALSE))))</f>
        <v/>
      </c>
      <c r="AC692" s="19" t="str">
        <f>IF($I692="","",IF((VLOOKUP($G692,'12 02 20'!$G:$AJ,23,FALSE))=0,"",(VLOOKUP($G692,'12 02 20'!$G:$AJ,23,FALSE))))</f>
        <v/>
      </c>
      <c r="AD692" s="19" t="str">
        <f>IF($I692="","",IF((VLOOKUP($G692,'12 02 20'!$G:$AJ,24,FALSE))=0,"",(VLOOKUP($G692,'12 02 20'!$G:$AJ,24,FALSE))))</f>
        <v/>
      </c>
    </row>
    <row r="693" spans="24:30" x14ac:dyDescent="0.25">
      <c r="X693" s="19" t="str">
        <f t="shared" si="51"/>
        <v/>
      </c>
      <c r="Y693" s="19" t="str">
        <f t="shared" si="52"/>
        <v/>
      </c>
      <c r="Z693" s="19" t="str">
        <f>IF($I693="","",IF((VLOOKUP($G693,'12 02 20'!$G:$AJ,20,FALSE))=0,"",(VLOOKUP($G693,'12 02 20'!$G:$AJ,20,FALSE))))</f>
        <v/>
      </c>
      <c r="AA693" s="19" t="str">
        <f>IF($I693="","",IF((VLOOKUP($G693,'12 02 20'!$G:$AJ,21,FALSE))=0,"",(VLOOKUP($G693,'12 02 20'!$G:$AJ,21,FALSE))))</f>
        <v/>
      </c>
      <c r="AB693" s="19" t="str">
        <f>IF($I693="","",IF((VLOOKUP($G693,'12 02 20'!$G:$AJ,22,FALSE))=0,"",(VLOOKUP($G693,'12 02 20'!$G:$AJ,22,FALSE))))</f>
        <v/>
      </c>
      <c r="AC693" s="19" t="str">
        <f>IF($I693="","",IF((VLOOKUP($G693,'12 02 20'!$G:$AJ,23,FALSE))=0,"",(VLOOKUP($G693,'12 02 20'!$G:$AJ,23,FALSE))))</f>
        <v/>
      </c>
      <c r="AD693" s="19" t="str">
        <f>IF($I693="","",IF((VLOOKUP($G693,'12 02 20'!$G:$AJ,24,FALSE))=0,"",(VLOOKUP($G693,'12 02 20'!$G:$AJ,24,FALSE))))</f>
        <v/>
      </c>
    </row>
    <row r="694" spans="24:30" x14ac:dyDescent="0.25">
      <c r="X694" s="19" t="str">
        <f t="shared" si="51"/>
        <v/>
      </c>
      <c r="Y694" s="19" t="str">
        <f t="shared" si="52"/>
        <v/>
      </c>
      <c r="Z694" s="19" t="str">
        <f>IF($I694="","",IF((VLOOKUP($G694,'12 02 20'!$G:$AJ,20,FALSE))=0,"",(VLOOKUP($G694,'12 02 20'!$G:$AJ,20,FALSE))))</f>
        <v/>
      </c>
      <c r="AA694" s="19" t="str">
        <f>IF($I694="","",IF((VLOOKUP($G694,'12 02 20'!$G:$AJ,21,FALSE))=0,"",(VLOOKUP($G694,'12 02 20'!$G:$AJ,21,FALSE))))</f>
        <v/>
      </c>
      <c r="AB694" s="19" t="str">
        <f>IF($I694="","",IF((VLOOKUP($G694,'12 02 20'!$G:$AJ,22,FALSE))=0,"",(VLOOKUP($G694,'12 02 20'!$G:$AJ,22,FALSE))))</f>
        <v/>
      </c>
      <c r="AC694" s="19" t="str">
        <f>IF($I694="","",IF((VLOOKUP($G694,'12 02 20'!$G:$AJ,23,FALSE))=0,"",(VLOOKUP($G694,'12 02 20'!$G:$AJ,23,FALSE))))</f>
        <v/>
      </c>
      <c r="AD694" s="19" t="str">
        <f>IF($I694="","",IF((VLOOKUP($G694,'12 02 20'!$G:$AJ,24,FALSE))=0,"",(VLOOKUP($G694,'12 02 20'!$G:$AJ,24,FALSE))))</f>
        <v/>
      </c>
    </row>
    <row r="695" spans="24:30" x14ac:dyDescent="0.25">
      <c r="X695" s="19" t="str">
        <f t="shared" si="51"/>
        <v/>
      </c>
      <c r="Y695" s="19" t="str">
        <f t="shared" si="52"/>
        <v/>
      </c>
      <c r="Z695" s="19" t="str">
        <f>IF($I695="","",IF((VLOOKUP($G695,'12 02 20'!$G:$AJ,20,FALSE))=0,"",(VLOOKUP($G695,'12 02 20'!$G:$AJ,20,FALSE))))</f>
        <v/>
      </c>
      <c r="AA695" s="19" t="str">
        <f>IF($I695="","",IF((VLOOKUP($G695,'12 02 20'!$G:$AJ,21,FALSE))=0,"",(VLOOKUP($G695,'12 02 20'!$G:$AJ,21,FALSE))))</f>
        <v/>
      </c>
      <c r="AB695" s="19" t="str">
        <f>IF($I695="","",IF((VLOOKUP($G695,'12 02 20'!$G:$AJ,22,FALSE))=0,"",(VLOOKUP($G695,'12 02 20'!$G:$AJ,22,FALSE))))</f>
        <v/>
      </c>
      <c r="AC695" s="19" t="str">
        <f>IF($I695="","",IF((VLOOKUP($G695,'12 02 20'!$G:$AJ,23,FALSE))=0,"",(VLOOKUP($G695,'12 02 20'!$G:$AJ,23,FALSE))))</f>
        <v/>
      </c>
      <c r="AD695" s="19" t="str">
        <f>IF($I695="","",IF((VLOOKUP($G695,'12 02 20'!$G:$AJ,24,FALSE))=0,"",(VLOOKUP($G695,'12 02 20'!$G:$AJ,24,FALSE))))</f>
        <v/>
      </c>
    </row>
    <row r="696" spans="24:30" x14ac:dyDescent="0.25">
      <c r="X696" s="19" t="str">
        <f t="shared" si="51"/>
        <v/>
      </c>
      <c r="Y696" s="19" t="str">
        <f t="shared" si="52"/>
        <v/>
      </c>
      <c r="Z696" s="19" t="str">
        <f>IF($I696="","",IF((VLOOKUP($G696,'12 02 20'!$G:$AJ,20,FALSE))=0,"",(VLOOKUP($G696,'12 02 20'!$G:$AJ,20,FALSE))))</f>
        <v/>
      </c>
      <c r="AA696" s="19" t="str">
        <f>IF($I696="","",IF((VLOOKUP($G696,'12 02 20'!$G:$AJ,21,FALSE))=0,"",(VLOOKUP($G696,'12 02 20'!$G:$AJ,21,FALSE))))</f>
        <v/>
      </c>
      <c r="AB696" s="19" t="str">
        <f>IF($I696="","",IF((VLOOKUP($G696,'12 02 20'!$G:$AJ,22,FALSE))=0,"",(VLOOKUP($G696,'12 02 20'!$G:$AJ,22,FALSE))))</f>
        <v/>
      </c>
      <c r="AC696" s="19" t="str">
        <f>IF($I696="","",IF((VLOOKUP($G696,'12 02 20'!$G:$AJ,23,FALSE))=0,"",(VLOOKUP($G696,'12 02 20'!$G:$AJ,23,FALSE))))</f>
        <v/>
      </c>
      <c r="AD696" s="19" t="str">
        <f>IF($I696="","",IF((VLOOKUP($G696,'12 02 20'!$G:$AJ,24,FALSE))=0,"",(VLOOKUP($G696,'12 02 20'!$G:$AJ,24,FALSE))))</f>
        <v/>
      </c>
    </row>
    <row r="697" spans="24:30" x14ac:dyDescent="0.25">
      <c r="X697" s="19" t="str">
        <f t="shared" si="51"/>
        <v/>
      </c>
      <c r="Y697" s="19" t="str">
        <f t="shared" si="52"/>
        <v/>
      </c>
      <c r="Z697" s="19" t="str">
        <f>IF($I697="","",IF((VLOOKUP($G697,'12 02 20'!$G:$AJ,20,FALSE))=0,"",(VLOOKUP($G697,'12 02 20'!$G:$AJ,20,FALSE))))</f>
        <v/>
      </c>
      <c r="AA697" s="19" t="str">
        <f>IF($I697="","",IF((VLOOKUP($G697,'12 02 20'!$G:$AJ,21,FALSE))=0,"",(VLOOKUP($G697,'12 02 20'!$G:$AJ,21,FALSE))))</f>
        <v/>
      </c>
      <c r="AB697" s="19" t="str">
        <f>IF($I697="","",IF((VLOOKUP($G697,'12 02 20'!$G:$AJ,22,FALSE))=0,"",(VLOOKUP($G697,'12 02 20'!$G:$AJ,22,FALSE))))</f>
        <v/>
      </c>
      <c r="AC697" s="19" t="str">
        <f>IF($I697="","",IF((VLOOKUP($G697,'12 02 20'!$G:$AJ,23,FALSE))=0,"",(VLOOKUP($G697,'12 02 20'!$G:$AJ,23,FALSE))))</f>
        <v/>
      </c>
      <c r="AD697" s="19" t="str">
        <f>IF($I697="","",IF((VLOOKUP($G697,'12 02 20'!$G:$AJ,24,FALSE))=0,"",(VLOOKUP($G697,'12 02 20'!$G:$AJ,24,FALSE))))</f>
        <v/>
      </c>
    </row>
    <row r="698" spans="24:30" x14ac:dyDescent="0.25">
      <c r="X698" s="19" t="str">
        <f t="shared" si="51"/>
        <v/>
      </c>
      <c r="Y698" s="19" t="str">
        <f t="shared" si="52"/>
        <v/>
      </c>
      <c r="Z698" s="19" t="str">
        <f>IF($I698="","",IF((VLOOKUP($G698,'12 02 20'!$G:$AJ,20,FALSE))=0,"",(VLOOKUP($G698,'12 02 20'!$G:$AJ,20,FALSE))))</f>
        <v/>
      </c>
      <c r="AA698" s="19" t="str">
        <f>IF($I698="","",IF((VLOOKUP($G698,'12 02 20'!$G:$AJ,21,FALSE))=0,"",(VLOOKUP($G698,'12 02 20'!$G:$AJ,21,FALSE))))</f>
        <v/>
      </c>
      <c r="AB698" s="19" t="str">
        <f>IF($I698="","",IF((VLOOKUP($G698,'12 02 20'!$G:$AJ,22,FALSE))=0,"",(VLOOKUP($G698,'12 02 20'!$G:$AJ,22,FALSE))))</f>
        <v/>
      </c>
      <c r="AC698" s="19" t="str">
        <f>IF($I698="","",IF((VLOOKUP($G698,'12 02 20'!$G:$AJ,23,FALSE))=0,"",(VLOOKUP($G698,'12 02 20'!$G:$AJ,23,FALSE))))</f>
        <v/>
      </c>
      <c r="AD698" s="19" t="str">
        <f>IF($I698="","",IF((VLOOKUP($G698,'12 02 20'!$G:$AJ,24,FALSE))=0,"",(VLOOKUP($G698,'12 02 20'!$G:$AJ,24,FALSE))))</f>
        <v/>
      </c>
    </row>
    <row r="699" spans="24:30" x14ac:dyDescent="0.25">
      <c r="X699" s="19" t="str">
        <f t="shared" si="51"/>
        <v/>
      </c>
      <c r="Y699" s="19" t="str">
        <f t="shared" si="52"/>
        <v/>
      </c>
      <c r="Z699" s="19" t="str">
        <f>IF($I699="","",IF((VLOOKUP($G699,'12 02 20'!$G:$AJ,20,FALSE))=0,"",(VLOOKUP($G699,'12 02 20'!$G:$AJ,20,FALSE))))</f>
        <v/>
      </c>
      <c r="AA699" s="19" t="str">
        <f>IF($I699="","",IF((VLOOKUP($G699,'12 02 20'!$G:$AJ,21,FALSE))=0,"",(VLOOKUP($G699,'12 02 20'!$G:$AJ,21,FALSE))))</f>
        <v/>
      </c>
      <c r="AB699" s="19" t="str">
        <f>IF($I699="","",IF((VLOOKUP($G699,'12 02 20'!$G:$AJ,22,FALSE))=0,"",(VLOOKUP($G699,'12 02 20'!$G:$AJ,22,FALSE))))</f>
        <v/>
      </c>
      <c r="AC699" s="19" t="str">
        <f>IF($I699="","",IF((VLOOKUP($G699,'12 02 20'!$G:$AJ,23,FALSE))=0,"",(VLOOKUP($G699,'12 02 20'!$G:$AJ,23,FALSE))))</f>
        <v/>
      </c>
      <c r="AD699" s="19" t="str">
        <f>IF($I699="","",IF((VLOOKUP($G699,'12 02 20'!$G:$AJ,24,FALSE))=0,"",(VLOOKUP($G699,'12 02 20'!$G:$AJ,24,FALSE))))</f>
        <v/>
      </c>
    </row>
    <row r="700" spans="24:30" x14ac:dyDescent="0.25">
      <c r="X700" s="19" t="str">
        <f t="shared" si="51"/>
        <v/>
      </c>
      <c r="Y700" s="19" t="str">
        <f t="shared" si="52"/>
        <v/>
      </c>
      <c r="Z700" s="19" t="str">
        <f>IF($I700="","",IF((VLOOKUP($G700,'12 02 20'!$G:$AJ,20,FALSE))=0,"",(VLOOKUP($G700,'12 02 20'!$G:$AJ,20,FALSE))))</f>
        <v/>
      </c>
      <c r="AA700" s="19" t="str">
        <f>IF($I700="","",IF((VLOOKUP($G700,'12 02 20'!$G:$AJ,21,FALSE))=0,"",(VLOOKUP($G700,'12 02 20'!$G:$AJ,21,FALSE))))</f>
        <v/>
      </c>
      <c r="AB700" s="19" t="str">
        <f>IF($I700="","",IF((VLOOKUP($G700,'12 02 20'!$G:$AJ,22,FALSE))=0,"",(VLOOKUP($G700,'12 02 20'!$G:$AJ,22,FALSE))))</f>
        <v/>
      </c>
      <c r="AC700" s="19" t="str">
        <f>IF($I700="","",IF((VLOOKUP($G700,'12 02 20'!$G:$AJ,23,FALSE))=0,"",(VLOOKUP($G700,'12 02 20'!$G:$AJ,23,FALSE))))</f>
        <v/>
      </c>
      <c r="AD700" s="19" t="str">
        <f>IF($I700="","",IF((VLOOKUP($G700,'12 02 20'!$G:$AJ,24,FALSE))=0,"",(VLOOKUP($G700,'12 02 20'!$G:$AJ,24,FALSE))))</f>
        <v/>
      </c>
    </row>
    <row r="701" spans="24:30" x14ac:dyDescent="0.25">
      <c r="X701" s="19" t="str">
        <f t="shared" si="51"/>
        <v/>
      </c>
      <c r="Y701" s="19" t="str">
        <f t="shared" si="52"/>
        <v/>
      </c>
      <c r="Z701" s="19" t="str">
        <f>IF($I701="","",IF((VLOOKUP($G701,'12 02 20'!$G:$AJ,20,FALSE))=0,"",(VLOOKUP($G701,'12 02 20'!$G:$AJ,20,FALSE))))</f>
        <v/>
      </c>
      <c r="AA701" s="19" t="str">
        <f>IF($I701="","",IF((VLOOKUP($G701,'12 02 20'!$G:$AJ,21,FALSE))=0,"",(VLOOKUP($G701,'12 02 20'!$G:$AJ,21,FALSE))))</f>
        <v/>
      </c>
      <c r="AB701" s="19" t="str">
        <f>IF($I701="","",IF((VLOOKUP($G701,'12 02 20'!$G:$AJ,22,FALSE))=0,"",(VLOOKUP($G701,'12 02 20'!$G:$AJ,22,FALSE))))</f>
        <v/>
      </c>
      <c r="AC701" s="19" t="str">
        <f>IF($I701="","",IF((VLOOKUP($G701,'12 02 20'!$G:$AJ,23,FALSE))=0,"",(VLOOKUP($G701,'12 02 20'!$G:$AJ,23,FALSE))))</f>
        <v/>
      </c>
      <c r="AD701" s="19" t="str">
        <f>IF($I701="","",IF((VLOOKUP($G701,'12 02 20'!$G:$AJ,24,FALSE))=0,"",(VLOOKUP($G701,'12 02 20'!$G:$AJ,24,FALSE))))</f>
        <v/>
      </c>
    </row>
    <row r="702" spans="24:30" x14ac:dyDescent="0.25">
      <c r="X702" s="19" t="str">
        <f t="shared" si="51"/>
        <v/>
      </c>
      <c r="Y702" s="19" t="str">
        <f t="shared" si="52"/>
        <v/>
      </c>
      <c r="Z702" s="19" t="str">
        <f>IF($I702="","",IF((VLOOKUP($G702,'12 02 20'!$G:$AJ,20,FALSE))=0,"",(VLOOKUP($G702,'12 02 20'!$G:$AJ,20,FALSE))))</f>
        <v/>
      </c>
      <c r="AA702" s="19" t="str">
        <f>IF($I702="","",IF((VLOOKUP($G702,'12 02 20'!$G:$AJ,21,FALSE))=0,"",(VLOOKUP($G702,'12 02 20'!$G:$AJ,21,FALSE))))</f>
        <v/>
      </c>
      <c r="AB702" s="19" t="str">
        <f>IF($I702="","",IF((VLOOKUP($G702,'12 02 20'!$G:$AJ,22,FALSE))=0,"",(VLOOKUP($G702,'12 02 20'!$G:$AJ,22,FALSE))))</f>
        <v/>
      </c>
      <c r="AC702" s="19" t="str">
        <f>IF($I702="","",IF((VLOOKUP($G702,'12 02 20'!$G:$AJ,23,FALSE))=0,"",(VLOOKUP($G702,'12 02 20'!$G:$AJ,23,FALSE))))</f>
        <v/>
      </c>
      <c r="AD702" s="19" t="str">
        <f>IF($I702="","",IF((VLOOKUP($G702,'12 02 20'!$G:$AJ,24,FALSE))=0,"",(VLOOKUP($G702,'12 02 20'!$G:$AJ,24,FALSE))))</f>
        <v/>
      </c>
    </row>
    <row r="703" spans="24:30" x14ac:dyDescent="0.25">
      <c r="X703" s="19" t="str">
        <f t="shared" si="51"/>
        <v/>
      </c>
      <c r="Y703" s="19" t="str">
        <f t="shared" si="52"/>
        <v/>
      </c>
      <c r="Z703" s="19" t="str">
        <f>IF($I703="","",IF((VLOOKUP($G703,'12 02 20'!$G:$AJ,20,FALSE))=0,"",(VLOOKUP($G703,'12 02 20'!$G:$AJ,20,FALSE))))</f>
        <v/>
      </c>
      <c r="AA703" s="19" t="str">
        <f>IF($I703="","",IF((VLOOKUP($G703,'12 02 20'!$G:$AJ,21,FALSE))=0,"",(VLOOKUP($G703,'12 02 20'!$G:$AJ,21,FALSE))))</f>
        <v/>
      </c>
      <c r="AB703" s="19" t="str">
        <f>IF($I703="","",IF((VLOOKUP($G703,'12 02 20'!$G:$AJ,22,FALSE))=0,"",(VLOOKUP($G703,'12 02 20'!$G:$AJ,22,FALSE))))</f>
        <v/>
      </c>
      <c r="AC703" s="19" t="str">
        <f>IF($I703="","",IF((VLOOKUP($G703,'12 02 20'!$G:$AJ,23,FALSE))=0,"",(VLOOKUP($G703,'12 02 20'!$G:$AJ,23,FALSE))))</f>
        <v/>
      </c>
      <c r="AD703" s="19" t="str">
        <f>IF($I703="","",IF((VLOOKUP($G703,'12 02 20'!$G:$AJ,24,FALSE))=0,"",(VLOOKUP($G703,'12 02 20'!$G:$AJ,24,FALSE))))</f>
        <v/>
      </c>
    </row>
    <row r="704" spans="24:30" x14ac:dyDescent="0.25">
      <c r="X704" s="19" t="str">
        <f t="shared" si="51"/>
        <v/>
      </c>
      <c r="Y704" s="19" t="str">
        <f t="shared" si="52"/>
        <v/>
      </c>
      <c r="Z704" s="19" t="str">
        <f>IF($I704="","",IF((VLOOKUP($G704,'12 02 20'!$G:$AJ,20,FALSE))=0,"",(VLOOKUP($G704,'12 02 20'!$G:$AJ,20,FALSE))))</f>
        <v/>
      </c>
      <c r="AA704" s="19" t="str">
        <f>IF($I704="","",IF((VLOOKUP($G704,'12 02 20'!$G:$AJ,21,FALSE))=0,"",(VLOOKUP($G704,'12 02 20'!$G:$AJ,21,FALSE))))</f>
        <v/>
      </c>
      <c r="AB704" s="19" t="str">
        <f>IF($I704="","",IF((VLOOKUP($G704,'12 02 20'!$G:$AJ,22,FALSE))=0,"",(VLOOKUP($G704,'12 02 20'!$G:$AJ,22,FALSE))))</f>
        <v/>
      </c>
      <c r="AC704" s="19" t="str">
        <f>IF($I704="","",IF((VLOOKUP($G704,'12 02 20'!$G:$AJ,23,FALSE))=0,"",(VLOOKUP($G704,'12 02 20'!$G:$AJ,23,FALSE))))</f>
        <v/>
      </c>
      <c r="AD704" s="19" t="str">
        <f>IF($I704="","",IF((VLOOKUP($G704,'12 02 20'!$G:$AJ,24,FALSE))=0,"",(VLOOKUP($G704,'12 02 20'!$G:$AJ,24,FALSE))))</f>
        <v/>
      </c>
    </row>
    <row r="705" spans="24:30" x14ac:dyDescent="0.25">
      <c r="X705" s="19" t="str">
        <f t="shared" si="51"/>
        <v/>
      </c>
      <c r="Y705" s="19" t="str">
        <f t="shared" si="52"/>
        <v/>
      </c>
      <c r="Z705" s="19" t="str">
        <f>IF($I705="","",IF((VLOOKUP($G705,'12 02 20'!$G:$AJ,20,FALSE))=0,"",(VLOOKUP($G705,'12 02 20'!$G:$AJ,20,FALSE))))</f>
        <v/>
      </c>
      <c r="AA705" s="19" t="str">
        <f>IF($I705="","",IF((VLOOKUP($G705,'12 02 20'!$G:$AJ,21,FALSE))=0,"",(VLOOKUP($G705,'12 02 20'!$G:$AJ,21,FALSE))))</f>
        <v/>
      </c>
      <c r="AB705" s="19" t="str">
        <f>IF($I705="","",IF((VLOOKUP($G705,'12 02 20'!$G:$AJ,22,FALSE))=0,"",(VLOOKUP($G705,'12 02 20'!$G:$AJ,22,FALSE))))</f>
        <v/>
      </c>
      <c r="AC705" s="19" t="str">
        <f>IF($I705="","",IF((VLOOKUP($G705,'12 02 20'!$G:$AJ,23,FALSE))=0,"",(VLOOKUP($G705,'12 02 20'!$G:$AJ,23,FALSE))))</f>
        <v/>
      </c>
      <c r="AD705" s="19" t="str">
        <f>IF($I705="","",IF((VLOOKUP($G705,'12 02 20'!$G:$AJ,24,FALSE))=0,"",(VLOOKUP($G705,'12 02 20'!$G:$AJ,24,FALSE))))</f>
        <v/>
      </c>
    </row>
    <row r="706" spans="24:30" x14ac:dyDescent="0.25">
      <c r="X706" s="19" t="str">
        <f t="shared" si="51"/>
        <v/>
      </c>
      <c r="Y706" s="19" t="str">
        <f t="shared" si="52"/>
        <v/>
      </c>
      <c r="Z706" s="19" t="str">
        <f>IF($I706="","",IF((VLOOKUP($G706,'12 02 20'!$G:$AJ,20,FALSE))=0,"",(VLOOKUP($G706,'12 02 20'!$G:$AJ,20,FALSE))))</f>
        <v/>
      </c>
      <c r="AA706" s="19" t="str">
        <f>IF($I706="","",IF((VLOOKUP($G706,'12 02 20'!$G:$AJ,21,FALSE))=0,"",(VLOOKUP($G706,'12 02 20'!$G:$AJ,21,FALSE))))</f>
        <v/>
      </c>
      <c r="AB706" s="19" t="str">
        <f>IF($I706="","",IF((VLOOKUP($G706,'12 02 20'!$G:$AJ,22,FALSE))=0,"",(VLOOKUP($G706,'12 02 20'!$G:$AJ,22,FALSE))))</f>
        <v/>
      </c>
      <c r="AC706" s="19" t="str">
        <f>IF($I706="","",IF((VLOOKUP($G706,'12 02 20'!$G:$AJ,23,FALSE))=0,"",(VLOOKUP($G706,'12 02 20'!$G:$AJ,23,FALSE))))</f>
        <v/>
      </c>
      <c r="AD706" s="19" t="str">
        <f>IF($I706="","",IF((VLOOKUP($G706,'12 02 20'!$G:$AJ,24,FALSE))=0,"",(VLOOKUP($G706,'12 02 20'!$G:$AJ,24,FALSE))))</f>
        <v/>
      </c>
    </row>
    <row r="707" spans="24:30" x14ac:dyDescent="0.25">
      <c r="X707" s="19" t="str">
        <f t="shared" si="51"/>
        <v/>
      </c>
      <c r="Y707" s="19" t="str">
        <f t="shared" si="52"/>
        <v/>
      </c>
      <c r="Z707" s="19" t="str">
        <f>IF($I707="","",IF((VLOOKUP($G707,'12 02 20'!$G:$AJ,20,FALSE))=0,"",(VLOOKUP($G707,'12 02 20'!$G:$AJ,20,FALSE))))</f>
        <v/>
      </c>
      <c r="AA707" s="19" t="str">
        <f>IF($I707="","",IF((VLOOKUP($G707,'12 02 20'!$G:$AJ,21,FALSE))=0,"",(VLOOKUP($G707,'12 02 20'!$G:$AJ,21,FALSE))))</f>
        <v/>
      </c>
      <c r="AB707" s="19" t="str">
        <f>IF($I707="","",IF((VLOOKUP($G707,'12 02 20'!$G:$AJ,22,FALSE))=0,"",(VLOOKUP($G707,'12 02 20'!$G:$AJ,22,FALSE))))</f>
        <v/>
      </c>
      <c r="AC707" s="19" t="str">
        <f>IF($I707="","",IF((VLOOKUP($G707,'12 02 20'!$G:$AJ,23,FALSE))=0,"",(VLOOKUP($G707,'12 02 20'!$G:$AJ,23,FALSE))))</f>
        <v/>
      </c>
      <c r="AD707" s="19" t="str">
        <f>IF($I707="","",IF((VLOOKUP($G707,'12 02 20'!$G:$AJ,24,FALSE))=0,"",(VLOOKUP($G707,'12 02 20'!$G:$AJ,24,FALSE))))</f>
        <v/>
      </c>
    </row>
    <row r="708" spans="24:30" x14ac:dyDescent="0.25">
      <c r="X708" s="19" t="str">
        <f t="shared" ref="X708:X771" si="53">IF(AB708="","","oui")</f>
        <v/>
      </c>
      <c r="Y708" s="19" t="str">
        <f t="shared" ref="Y708:Y771" si="54">IF(AA708="","","oui")</f>
        <v/>
      </c>
      <c r="Z708" s="19" t="str">
        <f>IF($I708="","",IF((VLOOKUP($G708,'12 02 20'!$G:$AJ,20,FALSE))=0,"",(VLOOKUP($G708,'12 02 20'!$G:$AJ,20,FALSE))))</f>
        <v/>
      </c>
      <c r="AA708" s="19" t="str">
        <f>IF($I708="","",IF((VLOOKUP($G708,'12 02 20'!$G:$AJ,21,FALSE))=0,"",(VLOOKUP($G708,'12 02 20'!$G:$AJ,21,FALSE))))</f>
        <v/>
      </c>
      <c r="AB708" s="19" t="str">
        <f>IF($I708="","",IF((VLOOKUP($G708,'12 02 20'!$G:$AJ,22,FALSE))=0,"",(VLOOKUP($G708,'12 02 20'!$G:$AJ,22,FALSE))))</f>
        <v/>
      </c>
      <c r="AC708" s="19" t="str">
        <f>IF($I708="","",IF((VLOOKUP($G708,'12 02 20'!$G:$AJ,23,FALSE))=0,"",(VLOOKUP($G708,'12 02 20'!$G:$AJ,23,FALSE))))</f>
        <v/>
      </c>
      <c r="AD708" s="19" t="str">
        <f>IF($I708="","",IF((VLOOKUP($G708,'12 02 20'!$G:$AJ,24,FALSE))=0,"",(VLOOKUP($G708,'12 02 20'!$G:$AJ,24,FALSE))))</f>
        <v/>
      </c>
    </row>
    <row r="709" spans="24:30" x14ac:dyDescent="0.25">
      <c r="X709" s="19" t="str">
        <f t="shared" si="53"/>
        <v/>
      </c>
      <c r="Y709" s="19" t="str">
        <f t="shared" si="54"/>
        <v/>
      </c>
      <c r="Z709" s="19" t="str">
        <f>IF($I709="","",IF((VLOOKUP($G709,'12 02 20'!$G:$AJ,20,FALSE))=0,"",(VLOOKUP($G709,'12 02 20'!$G:$AJ,20,FALSE))))</f>
        <v/>
      </c>
      <c r="AA709" s="19" t="str">
        <f>IF($I709="","",IF((VLOOKUP($G709,'12 02 20'!$G:$AJ,21,FALSE))=0,"",(VLOOKUP($G709,'12 02 20'!$G:$AJ,21,FALSE))))</f>
        <v/>
      </c>
      <c r="AB709" s="19" t="str">
        <f>IF($I709="","",IF((VLOOKUP($G709,'12 02 20'!$G:$AJ,22,FALSE))=0,"",(VLOOKUP($G709,'12 02 20'!$G:$AJ,22,FALSE))))</f>
        <v/>
      </c>
      <c r="AC709" s="19" t="str">
        <f>IF($I709="","",IF((VLOOKUP($G709,'12 02 20'!$G:$AJ,23,FALSE))=0,"",(VLOOKUP($G709,'12 02 20'!$G:$AJ,23,FALSE))))</f>
        <v/>
      </c>
      <c r="AD709" s="19" t="str">
        <f>IF($I709="","",IF((VLOOKUP($G709,'12 02 20'!$G:$AJ,24,FALSE))=0,"",(VLOOKUP($G709,'12 02 20'!$G:$AJ,24,FALSE))))</f>
        <v/>
      </c>
    </row>
    <row r="710" spans="24:30" x14ac:dyDescent="0.25">
      <c r="X710" s="19" t="str">
        <f t="shared" si="53"/>
        <v/>
      </c>
      <c r="Y710" s="19" t="str">
        <f t="shared" si="54"/>
        <v/>
      </c>
      <c r="Z710" s="19" t="str">
        <f>IF($I710="","",IF((VLOOKUP($G710,'12 02 20'!$G:$AJ,20,FALSE))=0,"",(VLOOKUP($G710,'12 02 20'!$G:$AJ,20,FALSE))))</f>
        <v/>
      </c>
      <c r="AA710" s="19" t="str">
        <f>IF($I710="","",IF((VLOOKUP($G710,'12 02 20'!$G:$AJ,21,FALSE))=0,"",(VLOOKUP($G710,'12 02 20'!$G:$AJ,21,FALSE))))</f>
        <v/>
      </c>
      <c r="AB710" s="19" t="str">
        <f>IF($I710="","",IF((VLOOKUP($G710,'12 02 20'!$G:$AJ,22,FALSE))=0,"",(VLOOKUP($G710,'12 02 20'!$G:$AJ,22,FALSE))))</f>
        <v/>
      </c>
      <c r="AC710" s="19" t="str">
        <f>IF($I710="","",IF((VLOOKUP($G710,'12 02 20'!$G:$AJ,23,FALSE))=0,"",(VLOOKUP($G710,'12 02 20'!$G:$AJ,23,FALSE))))</f>
        <v/>
      </c>
      <c r="AD710" s="19" t="str">
        <f>IF($I710="","",IF((VLOOKUP($G710,'12 02 20'!$G:$AJ,24,FALSE))=0,"",(VLOOKUP($G710,'12 02 20'!$G:$AJ,24,FALSE))))</f>
        <v/>
      </c>
    </row>
    <row r="711" spans="24:30" x14ac:dyDescent="0.25">
      <c r="X711" s="19" t="str">
        <f t="shared" si="53"/>
        <v/>
      </c>
      <c r="Y711" s="19" t="str">
        <f t="shared" si="54"/>
        <v/>
      </c>
      <c r="Z711" s="19" t="str">
        <f>IF($I711="","",IF((VLOOKUP($G711,'12 02 20'!$G:$AJ,20,FALSE))=0,"",(VLOOKUP($G711,'12 02 20'!$G:$AJ,20,FALSE))))</f>
        <v/>
      </c>
      <c r="AA711" s="19" t="str">
        <f>IF($I711="","",IF((VLOOKUP($G711,'12 02 20'!$G:$AJ,21,FALSE))=0,"",(VLOOKUP($G711,'12 02 20'!$G:$AJ,21,FALSE))))</f>
        <v/>
      </c>
      <c r="AB711" s="19" t="str">
        <f>IF($I711="","",IF((VLOOKUP($G711,'12 02 20'!$G:$AJ,22,FALSE))=0,"",(VLOOKUP($G711,'12 02 20'!$G:$AJ,22,FALSE))))</f>
        <v/>
      </c>
      <c r="AC711" s="19" t="str">
        <f>IF($I711="","",IF((VLOOKUP($G711,'12 02 20'!$G:$AJ,23,FALSE))=0,"",(VLOOKUP($G711,'12 02 20'!$G:$AJ,23,FALSE))))</f>
        <v/>
      </c>
      <c r="AD711" s="19" t="str">
        <f>IF($I711="","",IF((VLOOKUP($G711,'12 02 20'!$G:$AJ,24,FALSE))=0,"",(VLOOKUP($G711,'12 02 20'!$G:$AJ,24,FALSE))))</f>
        <v/>
      </c>
    </row>
    <row r="712" spans="24:30" x14ac:dyDescent="0.25">
      <c r="X712" s="19" t="str">
        <f t="shared" si="53"/>
        <v/>
      </c>
      <c r="Y712" s="19" t="str">
        <f t="shared" si="54"/>
        <v/>
      </c>
      <c r="Z712" s="19" t="str">
        <f>IF($I712="","",IF((VLOOKUP($G712,'12 02 20'!$G:$AJ,20,FALSE))=0,"",(VLOOKUP($G712,'12 02 20'!$G:$AJ,20,FALSE))))</f>
        <v/>
      </c>
      <c r="AA712" s="19" t="str">
        <f>IF($I712="","",IF((VLOOKUP($G712,'12 02 20'!$G:$AJ,21,FALSE))=0,"",(VLOOKUP($G712,'12 02 20'!$G:$AJ,21,FALSE))))</f>
        <v/>
      </c>
      <c r="AB712" s="19" t="str">
        <f>IF($I712="","",IF((VLOOKUP($G712,'12 02 20'!$G:$AJ,22,FALSE))=0,"",(VLOOKUP($G712,'12 02 20'!$G:$AJ,22,FALSE))))</f>
        <v/>
      </c>
      <c r="AC712" s="19" t="str">
        <f>IF($I712="","",IF((VLOOKUP($G712,'12 02 20'!$G:$AJ,23,FALSE))=0,"",(VLOOKUP($G712,'12 02 20'!$G:$AJ,23,FALSE))))</f>
        <v/>
      </c>
      <c r="AD712" s="19" t="str">
        <f>IF($I712="","",IF((VLOOKUP($G712,'12 02 20'!$G:$AJ,24,FALSE))=0,"",(VLOOKUP($G712,'12 02 20'!$G:$AJ,24,FALSE))))</f>
        <v/>
      </c>
    </row>
    <row r="713" spans="24:30" x14ac:dyDescent="0.25">
      <c r="X713" s="19" t="str">
        <f t="shared" si="53"/>
        <v/>
      </c>
      <c r="Y713" s="19" t="str">
        <f t="shared" si="54"/>
        <v/>
      </c>
      <c r="Z713" s="19" t="str">
        <f>IF($I713="","",IF((VLOOKUP($G713,'12 02 20'!$G:$AJ,20,FALSE))=0,"",(VLOOKUP($G713,'12 02 20'!$G:$AJ,20,FALSE))))</f>
        <v/>
      </c>
      <c r="AA713" s="19" t="str">
        <f>IF($I713="","",IF((VLOOKUP($G713,'12 02 20'!$G:$AJ,21,FALSE))=0,"",(VLOOKUP($G713,'12 02 20'!$G:$AJ,21,FALSE))))</f>
        <v/>
      </c>
      <c r="AB713" s="19" t="str">
        <f>IF($I713="","",IF((VLOOKUP($G713,'12 02 20'!$G:$AJ,22,FALSE))=0,"",(VLOOKUP($G713,'12 02 20'!$G:$AJ,22,FALSE))))</f>
        <v/>
      </c>
      <c r="AC713" s="19" t="str">
        <f>IF($I713="","",IF((VLOOKUP($G713,'12 02 20'!$G:$AJ,23,FALSE))=0,"",(VLOOKUP($G713,'12 02 20'!$G:$AJ,23,FALSE))))</f>
        <v/>
      </c>
      <c r="AD713" s="19" t="str">
        <f>IF($I713="","",IF((VLOOKUP($G713,'12 02 20'!$G:$AJ,24,FALSE))=0,"",(VLOOKUP($G713,'12 02 20'!$G:$AJ,24,FALSE))))</f>
        <v/>
      </c>
    </row>
    <row r="714" spans="24:30" x14ac:dyDescent="0.25">
      <c r="X714" s="19" t="str">
        <f t="shared" si="53"/>
        <v/>
      </c>
      <c r="Y714" s="19" t="str">
        <f t="shared" si="54"/>
        <v/>
      </c>
      <c r="Z714" s="19" t="str">
        <f>IF($I714="","",IF((VLOOKUP($G714,'12 02 20'!$G:$AJ,20,FALSE))=0,"",(VLOOKUP($G714,'12 02 20'!$G:$AJ,20,FALSE))))</f>
        <v/>
      </c>
      <c r="AA714" s="19" t="str">
        <f>IF($I714="","",IF((VLOOKUP($G714,'12 02 20'!$G:$AJ,21,FALSE))=0,"",(VLOOKUP($G714,'12 02 20'!$G:$AJ,21,FALSE))))</f>
        <v/>
      </c>
      <c r="AB714" s="19" t="str">
        <f>IF($I714="","",IF((VLOOKUP($G714,'12 02 20'!$G:$AJ,22,FALSE))=0,"",(VLOOKUP($G714,'12 02 20'!$G:$AJ,22,FALSE))))</f>
        <v/>
      </c>
      <c r="AC714" s="19" t="str">
        <f>IF($I714="","",IF((VLOOKUP($G714,'12 02 20'!$G:$AJ,23,FALSE))=0,"",(VLOOKUP($G714,'12 02 20'!$G:$AJ,23,FALSE))))</f>
        <v/>
      </c>
      <c r="AD714" s="19" t="str">
        <f>IF($I714="","",IF((VLOOKUP($G714,'12 02 20'!$G:$AJ,24,FALSE))=0,"",(VLOOKUP($G714,'12 02 20'!$G:$AJ,24,FALSE))))</f>
        <v/>
      </c>
    </row>
    <row r="715" spans="24:30" x14ac:dyDescent="0.25">
      <c r="X715" s="19" t="str">
        <f t="shared" si="53"/>
        <v/>
      </c>
      <c r="Y715" s="19" t="str">
        <f t="shared" si="54"/>
        <v/>
      </c>
      <c r="Z715" s="19" t="str">
        <f>IF($I715="","",IF((VLOOKUP($G715,'12 02 20'!$G:$AJ,20,FALSE))=0,"",(VLOOKUP($G715,'12 02 20'!$G:$AJ,20,FALSE))))</f>
        <v/>
      </c>
      <c r="AA715" s="19" t="str">
        <f>IF($I715="","",IF((VLOOKUP($G715,'12 02 20'!$G:$AJ,21,FALSE))=0,"",(VLOOKUP($G715,'12 02 20'!$G:$AJ,21,FALSE))))</f>
        <v/>
      </c>
      <c r="AB715" s="19" t="str">
        <f>IF($I715="","",IF((VLOOKUP($G715,'12 02 20'!$G:$AJ,22,FALSE))=0,"",(VLOOKUP($G715,'12 02 20'!$G:$AJ,22,FALSE))))</f>
        <v/>
      </c>
      <c r="AC715" s="19" t="str">
        <f>IF($I715="","",IF((VLOOKUP($G715,'12 02 20'!$G:$AJ,23,FALSE))=0,"",(VLOOKUP($G715,'12 02 20'!$G:$AJ,23,FALSE))))</f>
        <v/>
      </c>
      <c r="AD715" s="19" t="str">
        <f>IF($I715="","",IF((VLOOKUP($G715,'12 02 20'!$G:$AJ,24,FALSE))=0,"",(VLOOKUP($G715,'12 02 20'!$G:$AJ,24,FALSE))))</f>
        <v/>
      </c>
    </row>
    <row r="716" spans="24:30" x14ac:dyDescent="0.25">
      <c r="X716" s="19" t="str">
        <f t="shared" si="53"/>
        <v/>
      </c>
      <c r="Y716" s="19" t="str">
        <f t="shared" si="54"/>
        <v/>
      </c>
      <c r="Z716" s="19" t="str">
        <f>IF($I716="","",IF((VLOOKUP($G716,#REF!,18,FALSE))=0,"",(VLOOKUP($G716,#REF!,18,FALSE))))</f>
        <v/>
      </c>
      <c r="AA716" s="19" t="str">
        <f>IF($I716="","",IF((VLOOKUP($G716,#REF!,19,FALSE))=0,"",(VLOOKUP($G716,#REF!,19,FALSE))))</f>
        <v/>
      </c>
      <c r="AB716" s="9" t="str">
        <f>IF($I716="","",IF((VLOOKUP($G716,#REF!,20,FALSE))=0,"",(VLOOKUP($G716,#REF!,20,FALSE))))</f>
        <v/>
      </c>
      <c r="AC716" s="19" t="str">
        <f>IF($I716="","",IF((VLOOKUP($G716,#REF!,21,FALSE))=0,"",(VLOOKUP($G716,#REF!,21,FALSE))))</f>
        <v/>
      </c>
      <c r="AD716" s="19" t="str">
        <f>IF($I716="","",IF((VLOOKUP($G716,#REF!,22,FALSE))=0,"",(VLOOKUP($G716,#REF!,22,FALSE))))</f>
        <v/>
      </c>
    </row>
    <row r="717" spans="24:30" x14ac:dyDescent="0.25">
      <c r="X717" s="19" t="str">
        <f t="shared" si="53"/>
        <v/>
      </c>
      <c r="Y717" s="19" t="str">
        <f t="shared" si="54"/>
        <v/>
      </c>
      <c r="Z717" s="19" t="str">
        <f>IF($I717="","",IF((VLOOKUP($G717,#REF!,18,FALSE))=0,"",(VLOOKUP($G717,#REF!,18,FALSE))))</f>
        <v/>
      </c>
      <c r="AA717" s="19" t="str">
        <f>IF($I717="","",IF((VLOOKUP($G717,#REF!,19,FALSE))=0,"",(VLOOKUP($G717,#REF!,19,FALSE))))</f>
        <v/>
      </c>
      <c r="AB717" s="9" t="str">
        <f>IF($I717="","",IF((VLOOKUP($G717,#REF!,20,FALSE))=0,"",(VLOOKUP($G717,#REF!,20,FALSE))))</f>
        <v/>
      </c>
      <c r="AC717" s="19" t="str">
        <f>IF($I717="","",IF((VLOOKUP($G717,#REF!,21,FALSE))=0,"",(VLOOKUP($G717,#REF!,21,FALSE))))</f>
        <v/>
      </c>
      <c r="AD717" s="19" t="str">
        <f>IF($I717="","",IF((VLOOKUP($G717,#REF!,22,FALSE))=0,"",(VLOOKUP($G717,#REF!,22,FALSE))))</f>
        <v/>
      </c>
    </row>
    <row r="718" spans="24:30" x14ac:dyDescent="0.25">
      <c r="X718" s="19" t="str">
        <f t="shared" si="53"/>
        <v/>
      </c>
      <c r="Y718" s="19" t="str">
        <f t="shared" si="54"/>
        <v/>
      </c>
      <c r="Z718" s="19" t="str">
        <f>IF($I718="","",IF((VLOOKUP($G718,#REF!,18,FALSE))=0,"",(VLOOKUP($G718,#REF!,18,FALSE))))</f>
        <v/>
      </c>
      <c r="AA718" s="19" t="str">
        <f>IF($I718="","",IF((VLOOKUP($G718,#REF!,19,FALSE))=0,"",(VLOOKUP($G718,#REF!,19,FALSE))))</f>
        <v/>
      </c>
      <c r="AB718" s="9" t="str">
        <f>IF($I718="","",IF((VLOOKUP($G718,#REF!,20,FALSE))=0,"",(VLOOKUP($G718,#REF!,20,FALSE))))</f>
        <v/>
      </c>
      <c r="AC718" s="19" t="str">
        <f>IF($I718="","",IF((VLOOKUP($G718,#REF!,21,FALSE))=0,"",(VLOOKUP($G718,#REF!,21,FALSE))))</f>
        <v/>
      </c>
      <c r="AD718" s="19" t="str">
        <f>IF($I718="","",IF((VLOOKUP($G718,#REF!,22,FALSE))=0,"",(VLOOKUP($G718,#REF!,22,FALSE))))</f>
        <v/>
      </c>
    </row>
    <row r="719" spans="24:30" x14ac:dyDescent="0.25">
      <c r="X719" s="19" t="str">
        <f t="shared" si="53"/>
        <v/>
      </c>
      <c r="Y719" s="19" t="str">
        <f t="shared" si="54"/>
        <v/>
      </c>
      <c r="Z719" s="19" t="str">
        <f>IF($I719="","",IF((VLOOKUP($G719,#REF!,18,FALSE))=0,"",(VLOOKUP($G719,#REF!,18,FALSE))))</f>
        <v/>
      </c>
      <c r="AA719" s="19" t="str">
        <f>IF($I719="","",IF((VLOOKUP($G719,#REF!,19,FALSE))=0,"",(VLOOKUP($G719,#REF!,19,FALSE))))</f>
        <v/>
      </c>
      <c r="AB719" s="9" t="str">
        <f>IF($I719="","",IF((VLOOKUP($G719,#REF!,20,FALSE))=0,"",(VLOOKUP($G719,#REF!,20,FALSE))))</f>
        <v/>
      </c>
      <c r="AC719" s="19" t="str">
        <f>IF($I719="","",IF((VLOOKUP($G719,#REF!,21,FALSE))=0,"",(VLOOKUP($G719,#REF!,21,FALSE))))</f>
        <v/>
      </c>
      <c r="AD719" s="19" t="str">
        <f>IF($I719="","",IF((VLOOKUP($G719,#REF!,22,FALSE))=0,"",(VLOOKUP($G719,#REF!,22,FALSE))))</f>
        <v/>
      </c>
    </row>
    <row r="720" spans="24:30" x14ac:dyDescent="0.25">
      <c r="X720" s="19" t="str">
        <f t="shared" si="53"/>
        <v/>
      </c>
      <c r="Y720" s="19" t="str">
        <f t="shared" si="54"/>
        <v/>
      </c>
      <c r="Z720" s="19" t="str">
        <f>IF($I720="","",IF((VLOOKUP($G720,#REF!,18,FALSE))=0,"",(VLOOKUP($G720,#REF!,18,FALSE))))</f>
        <v/>
      </c>
      <c r="AA720" s="19" t="str">
        <f>IF($I720="","",IF((VLOOKUP($G720,#REF!,19,FALSE))=0,"",(VLOOKUP($G720,#REF!,19,FALSE))))</f>
        <v/>
      </c>
      <c r="AB720" s="9" t="str">
        <f>IF($I720="","",IF((VLOOKUP($G720,#REF!,20,FALSE))=0,"",(VLOOKUP($G720,#REF!,20,FALSE))))</f>
        <v/>
      </c>
      <c r="AC720" s="19" t="str">
        <f>IF($I720="","",IF((VLOOKUP($G720,#REF!,21,FALSE))=0,"",(VLOOKUP($G720,#REF!,21,FALSE))))</f>
        <v/>
      </c>
      <c r="AD720" s="19" t="str">
        <f>IF($I720="","",IF((VLOOKUP($G720,#REF!,22,FALSE))=0,"",(VLOOKUP($G720,#REF!,22,FALSE))))</f>
        <v/>
      </c>
    </row>
    <row r="721" spans="24:30" x14ac:dyDescent="0.25">
      <c r="X721" s="19" t="str">
        <f t="shared" si="53"/>
        <v/>
      </c>
      <c r="Y721" s="19" t="str">
        <f t="shared" si="54"/>
        <v/>
      </c>
      <c r="Z721" s="19" t="str">
        <f>IF($I721="","",IF((VLOOKUP($G721,#REF!,18,FALSE))=0,"",(VLOOKUP($G721,#REF!,18,FALSE))))</f>
        <v/>
      </c>
      <c r="AA721" s="19" t="str">
        <f>IF($I721="","",IF((VLOOKUP($G721,#REF!,19,FALSE))=0,"",(VLOOKUP($G721,#REF!,19,FALSE))))</f>
        <v/>
      </c>
      <c r="AB721" s="9" t="str">
        <f>IF($I721="","",IF((VLOOKUP($G721,#REF!,20,FALSE))=0,"",(VLOOKUP($G721,#REF!,20,FALSE))))</f>
        <v/>
      </c>
      <c r="AC721" s="19" t="str">
        <f>IF($I721="","",IF((VLOOKUP($G721,#REF!,21,FALSE))=0,"",(VLOOKUP($G721,#REF!,21,FALSE))))</f>
        <v/>
      </c>
      <c r="AD721" s="19" t="str">
        <f>IF($I721="","",IF((VLOOKUP($G721,#REF!,22,FALSE))=0,"",(VLOOKUP($G721,#REF!,22,FALSE))))</f>
        <v/>
      </c>
    </row>
    <row r="722" spans="24:30" x14ac:dyDescent="0.25">
      <c r="X722" s="19" t="str">
        <f t="shared" si="53"/>
        <v/>
      </c>
      <c r="Y722" s="19" t="str">
        <f t="shared" si="54"/>
        <v/>
      </c>
      <c r="Z722" s="19" t="str">
        <f>IF($I722="","",IF((VLOOKUP($G722,#REF!,18,FALSE))=0,"",(VLOOKUP($G722,#REF!,18,FALSE))))</f>
        <v/>
      </c>
      <c r="AA722" s="19" t="str">
        <f>IF($I722="","",IF((VLOOKUP($G722,#REF!,19,FALSE))=0,"",(VLOOKUP($G722,#REF!,19,FALSE))))</f>
        <v/>
      </c>
      <c r="AB722" s="9" t="str">
        <f>IF($I722="","",IF((VLOOKUP($G722,#REF!,20,FALSE))=0,"",(VLOOKUP($G722,#REF!,20,FALSE))))</f>
        <v/>
      </c>
      <c r="AC722" s="19" t="str">
        <f>IF($I722="","",IF((VLOOKUP($G722,#REF!,21,FALSE))=0,"",(VLOOKUP($G722,#REF!,21,FALSE))))</f>
        <v/>
      </c>
      <c r="AD722" s="19" t="str">
        <f>IF($I722="","",IF((VLOOKUP($G722,#REF!,22,FALSE))=0,"",(VLOOKUP($G722,#REF!,22,FALSE))))</f>
        <v/>
      </c>
    </row>
    <row r="723" spans="24:30" x14ac:dyDescent="0.25">
      <c r="X723" s="19" t="str">
        <f t="shared" si="53"/>
        <v/>
      </c>
      <c r="Y723" s="19" t="str">
        <f t="shared" si="54"/>
        <v/>
      </c>
      <c r="Z723" s="19" t="str">
        <f>IF($I723="","",IF((VLOOKUP($G723,#REF!,18,FALSE))=0,"",(VLOOKUP($G723,#REF!,18,FALSE))))</f>
        <v/>
      </c>
      <c r="AA723" s="19" t="str">
        <f>IF($I723="","",IF((VLOOKUP($G723,#REF!,19,FALSE))=0,"",(VLOOKUP($G723,#REF!,19,FALSE))))</f>
        <v/>
      </c>
      <c r="AB723" s="9" t="str">
        <f>IF($I723="","",IF((VLOOKUP($G723,#REF!,20,FALSE))=0,"",(VLOOKUP($G723,#REF!,20,FALSE))))</f>
        <v/>
      </c>
      <c r="AC723" s="19" t="str">
        <f>IF($I723="","",IF((VLOOKUP($G723,#REF!,21,FALSE))=0,"",(VLOOKUP($G723,#REF!,21,FALSE))))</f>
        <v/>
      </c>
      <c r="AD723" s="19" t="str">
        <f>IF($I723="","",IF((VLOOKUP($G723,#REF!,22,FALSE))=0,"",(VLOOKUP($G723,#REF!,22,FALSE))))</f>
        <v/>
      </c>
    </row>
    <row r="724" spans="24:30" x14ac:dyDescent="0.25">
      <c r="X724" s="19" t="str">
        <f t="shared" si="53"/>
        <v/>
      </c>
      <c r="Y724" s="19" t="str">
        <f t="shared" si="54"/>
        <v/>
      </c>
      <c r="Z724" s="19" t="str">
        <f>IF($I724="","",IF((VLOOKUP($G724,#REF!,18,FALSE))=0,"",(VLOOKUP($G724,#REF!,18,FALSE))))</f>
        <v/>
      </c>
      <c r="AA724" s="19" t="str">
        <f>IF($I724="","",IF((VLOOKUP($G724,#REF!,19,FALSE))=0,"",(VLOOKUP($G724,#REF!,19,FALSE))))</f>
        <v/>
      </c>
      <c r="AB724" s="9" t="str">
        <f>IF($I724="","",IF((VLOOKUP($G724,#REF!,20,FALSE))=0,"",(VLOOKUP($G724,#REF!,20,FALSE))))</f>
        <v/>
      </c>
      <c r="AC724" s="19" t="str">
        <f>IF($I724="","",IF((VLOOKUP($G724,#REF!,21,FALSE))=0,"",(VLOOKUP($G724,#REF!,21,FALSE))))</f>
        <v/>
      </c>
      <c r="AD724" s="19" t="str">
        <f>IF($I724="","",IF((VLOOKUP($G724,#REF!,22,FALSE))=0,"",(VLOOKUP($G724,#REF!,22,FALSE))))</f>
        <v/>
      </c>
    </row>
    <row r="725" spans="24:30" x14ac:dyDescent="0.25">
      <c r="X725" s="19" t="str">
        <f t="shared" si="53"/>
        <v/>
      </c>
      <c r="Y725" s="19" t="str">
        <f t="shared" si="54"/>
        <v/>
      </c>
      <c r="Z725" s="19" t="str">
        <f>IF($I725="","",IF((VLOOKUP($G725,#REF!,18,FALSE))=0,"",(VLOOKUP($G725,#REF!,18,FALSE))))</f>
        <v/>
      </c>
      <c r="AA725" s="19" t="str">
        <f>IF($I725="","",IF((VLOOKUP($G725,#REF!,19,FALSE))=0,"",(VLOOKUP($G725,#REF!,19,FALSE))))</f>
        <v/>
      </c>
      <c r="AB725" s="9" t="str">
        <f>IF($I725="","",IF((VLOOKUP($G725,#REF!,20,FALSE))=0,"",(VLOOKUP($G725,#REF!,20,FALSE))))</f>
        <v/>
      </c>
      <c r="AC725" s="19" t="str">
        <f>IF($I725="","",IF((VLOOKUP($G725,#REF!,21,FALSE))=0,"",(VLOOKUP($G725,#REF!,21,FALSE))))</f>
        <v/>
      </c>
      <c r="AD725" s="19" t="str">
        <f>IF($I725="","",IF((VLOOKUP($G725,#REF!,22,FALSE))=0,"",(VLOOKUP($G725,#REF!,22,FALSE))))</f>
        <v/>
      </c>
    </row>
    <row r="726" spans="24:30" x14ac:dyDescent="0.25">
      <c r="X726" s="19" t="str">
        <f t="shared" si="53"/>
        <v/>
      </c>
      <c r="Y726" s="19" t="str">
        <f t="shared" si="54"/>
        <v/>
      </c>
      <c r="Z726" s="19" t="str">
        <f>IF($I726="","",IF((VLOOKUP($G726,#REF!,18,FALSE))=0,"",(VLOOKUP($G726,#REF!,18,FALSE))))</f>
        <v/>
      </c>
      <c r="AA726" s="19" t="str">
        <f>IF($I726="","",IF((VLOOKUP($G726,#REF!,19,FALSE))=0,"",(VLOOKUP($G726,#REF!,19,FALSE))))</f>
        <v/>
      </c>
      <c r="AB726" s="9" t="str">
        <f>IF($I726="","",IF((VLOOKUP($G726,#REF!,20,FALSE))=0,"",(VLOOKUP($G726,#REF!,20,FALSE))))</f>
        <v/>
      </c>
      <c r="AC726" s="19" t="str">
        <f>IF($I726="","",IF((VLOOKUP($G726,#REF!,21,FALSE))=0,"",(VLOOKUP($G726,#REF!,21,FALSE))))</f>
        <v/>
      </c>
      <c r="AD726" s="19" t="str">
        <f>IF($I726="","",IF((VLOOKUP($G726,#REF!,22,FALSE))=0,"",(VLOOKUP($G726,#REF!,22,FALSE))))</f>
        <v/>
      </c>
    </row>
    <row r="727" spans="24:30" x14ac:dyDescent="0.25">
      <c r="X727" s="19" t="str">
        <f t="shared" si="53"/>
        <v/>
      </c>
      <c r="Y727" s="19" t="str">
        <f t="shared" si="54"/>
        <v/>
      </c>
      <c r="Z727" s="19" t="str">
        <f>IF($I727="","",IF((VLOOKUP($G727,#REF!,18,FALSE))=0,"",(VLOOKUP($G727,#REF!,18,FALSE))))</f>
        <v/>
      </c>
      <c r="AA727" s="19" t="str">
        <f>IF($I727="","",IF((VLOOKUP($G727,#REF!,19,FALSE))=0,"",(VLOOKUP($G727,#REF!,19,FALSE))))</f>
        <v/>
      </c>
      <c r="AB727" s="9" t="str">
        <f>IF($I727="","",IF((VLOOKUP($G727,#REF!,20,FALSE))=0,"",(VLOOKUP($G727,#REF!,20,FALSE))))</f>
        <v/>
      </c>
      <c r="AC727" s="19" t="str">
        <f>IF($I727="","",IF((VLOOKUP($G727,#REF!,21,FALSE))=0,"",(VLOOKUP($G727,#REF!,21,FALSE))))</f>
        <v/>
      </c>
      <c r="AD727" s="19" t="str">
        <f>IF($I727="","",IF((VLOOKUP($G727,#REF!,22,FALSE))=0,"",(VLOOKUP($G727,#REF!,22,FALSE))))</f>
        <v/>
      </c>
    </row>
    <row r="728" spans="24:30" x14ac:dyDescent="0.25">
      <c r="X728" s="19" t="str">
        <f t="shared" si="53"/>
        <v/>
      </c>
      <c r="Y728" s="19" t="str">
        <f t="shared" si="54"/>
        <v/>
      </c>
      <c r="Z728" s="19" t="str">
        <f>IF($I728="","",IF((VLOOKUP($G728,#REF!,18,FALSE))=0,"",(VLOOKUP($G728,#REF!,18,FALSE))))</f>
        <v/>
      </c>
      <c r="AA728" s="19" t="str">
        <f>IF($I728="","",IF((VLOOKUP($G728,#REF!,19,FALSE))=0,"",(VLOOKUP($G728,#REF!,19,FALSE))))</f>
        <v/>
      </c>
      <c r="AB728" s="9" t="str">
        <f>IF($I728="","",IF((VLOOKUP($G728,#REF!,20,FALSE))=0,"",(VLOOKUP($G728,#REF!,20,FALSE))))</f>
        <v/>
      </c>
      <c r="AC728" s="19" t="str">
        <f>IF($I728="","",IF((VLOOKUP($G728,#REF!,21,FALSE))=0,"",(VLOOKUP($G728,#REF!,21,FALSE))))</f>
        <v/>
      </c>
      <c r="AD728" s="19" t="str">
        <f>IF($I728="","",IF((VLOOKUP($G728,#REF!,22,FALSE))=0,"",(VLOOKUP($G728,#REF!,22,FALSE))))</f>
        <v/>
      </c>
    </row>
    <row r="729" spans="24:30" x14ac:dyDescent="0.25">
      <c r="X729" s="19" t="str">
        <f t="shared" si="53"/>
        <v/>
      </c>
      <c r="Y729" s="19" t="str">
        <f t="shared" si="54"/>
        <v/>
      </c>
      <c r="Z729" s="19" t="str">
        <f>IF($I729="","",IF((VLOOKUP($G729,#REF!,18,FALSE))=0,"",(VLOOKUP($G729,#REF!,18,FALSE))))</f>
        <v/>
      </c>
      <c r="AA729" s="19" t="str">
        <f>IF($I729="","",IF((VLOOKUP($G729,#REF!,19,FALSE))=0,"",(VLOOKUP($G729,#REF!,19,FALSE))))</f>
        <v/>
      </c>
      <c r="AB729" s="9" t="str">
        <f>IF($I729="","",IF((VLOOKUP($G729,#REF!,20,FALSE))=0,"",(VLOOKUP($G729,#REF!,20,FALSE))))</f>
        <v/>
      </c>
      <c r="AC729" s="19" t="str">
        <f>IF($I729="","",IF((VLOOKUP($G729,#REF!,21,FALSE))=0,"",(VLOOKUP($G729,#REF!,21,FALSE))))</f>
        <v/>
      </c>
      <c r="AD729" s="19" t="str">
        <f>IF($I729="","",IF((VLOOKUP($G729,#REF!,22,FALSE))=0,"",(VLOOKUP($G729,#REF!,22,FALSE))))</f>
        <v/>
      </c>
    </row>
    <row r="730" spans="24:30" x14ac:dyDescent="0.25">
      <c r="X730" s="19" t="str">
        <f t="shared" si="53"/>
        <v/>
      </c>
      <c r="Y730" s="19" t="str">
        <f t="shared" si="54"/>
        <v/>
      </c>
      <c r="Z730" s="19" t="str">
        <f>IF($I730="","",IF((VLOOKUP($G730,#REF!,18,FALSE))=0,"",(VLOOKUP($G730,#REF!,18,FALSE))))</f>
        <v/>
      </c>
      <c r="AA730" s="19" t="str">
        <f>IF($I730="","",IF((VLOOKUP($G730,#REF!,19,FALSE))=0,"",(VLOOKUP($G730,#REF!,19,FALSE))))</f>
        <v/>
      </c>
      <c r="AB730" s="9" t="str">
        <f>IF($I730="","",IF((VLOOKUP($G730,#REF!,20,FALSE))=0,"",(VLOOKUP($G730,#REF!,20,FALSE))))</f>
        <v/>
      </c>
      <c r="AC730" s="19" t="str">
        <f>IF($I730="","",IF((VLOOKUP($G730,#REF!,21,FALSE))=0,"",(VLOOKUP($G730,#REF!,21,FALSE))))</f>
        <v/>
      </c>
      <c r="AD730" s="19" t="str">
        <f>IF($I730="","",IF((VLOOKUP($G730,#REF!,22,FALSE))=0,"",(VLOOKUP($G730,#REF!,22,FALSE))))</f>
        <v/>
      </c>
    </row>
    <row r="731" spans="24:30" x14ac:dyDescent="0.25">
      <c r="X731" s="19" t="str">
        <f t="shared" si="53"/>
        <v/>
      </c>
      <c r="Y731" s="19" t="str">
        <f t="shared" si="54"/>
        <v/>
      </c>
      <c r="Z731" s="19" t="str">
        <f>IF($I731="","",IF((VLOOKUP($G731,#REF!,18,FALSE))=0,"",(VLOOKUP($G731,#REF!,18,FALSE))))</f>
        <v/>
      </c>
      <c r="AA731" s="19" t="str">
        <f>IF($I731="","",IF((VLOOKUP($G731,#REF!,19,FALSE))=0,"",(VLOOKUP($G731,#REF!,19,FALSE))))</f>
        <v/>
      </c>
      <c r="AB731" s="9" t="str">
        <f>IF($I731="","",IF((VLOOKUP($G731,#REF!,20,FALSE))=0,"",(VLOOKUP($G731,#REF!,20,FALSE))))</f>
        <v/>
      </c>
      <c r="AC731" s="19" t="str">
        <f>IF($I731="","",IF((VLOOKUP($G731,#REF!,21,FALSE))=0,"",(VLOOKUP($G731,#REF!,21,FALSE))))</f>
        <v/>
      </c>
      <c r="AD731" s="19" t="str">
        <f>IF($I731="","",IF((VLOOKUP($G731,#REF!,22,FALSE))=0,"",(VLOOKUP($G731,#REF!,22,FALSE))))</f>
        <v/>
      </c>
    </row>
    <row r="732" spans="24:30" x14ac:dyDescent="0.25">
      <c r="X732" s="19" t="str">
        <f t="shared" si="53"/>
        <v/>
      </c>
      <c r="Y732" s="19" t="str">
        <f t="shared" si="54"/>
        <v/>
      </c>
      <c r="Z732" s="19" t="str">
        <f>IF($I732="","",IF((VLOOKUP($G732,#REF!,18,FALSE))=0,"",(VLOOKUP($G732,#REF!,18,FALSE))))</f>
        <v/>
      </c>
      <c r="AA732" s="19" t="str">
        <f>IF($I732="","",IF((VLOOKUP($G732,#REF!,19,FALSE))=0,"",(VLOOKUP($G732,#REF!,19,FALSE))))</f>
        <v/>
      </c>
      <c r="AB732" s="9" t="str">
        <f>IF($I732="","",IF((VLOOKUP($G732,#REF!,20,FALSE))=0,"",(VLOOKUP($G732,#REF!,20,FALSE))))</f>
        <v/>
      </c>
      <c r="AC732" s="19" t="str">
        <f>IF($I732="","",IF((VLOOKUP($G732,#REF!,21,FALSE))=0,"",(VLOOKUP($G732,#REF!,21,FALSE))))</f>
        <v/>
      </c>
      <c r="AD732" s="19" t="str">
        <f>IF($I732="","",IF((VLOOKUP($G732,#REF!,22,FALSE))=0,"",(VLOOKUP($G732,#REF!,22,FALSE))))</f>
        <v/>
      </c>
    </row>
    <row r="733" spans="24:30" x14ac:dyDescent="0.25">
      <c r="X733" s="19" t="str">
        <f t="shared" si="53"/>
        <v/>
      </c>
      <c r="Y733" s="19" t="str">
        <f t="shared" si="54"/>
        <v/>
      </c>
      <c r="Z733" s="19" t="str">
        <f>IF($I733="","",IF((VLOOKUP($G733,#REF!,18,FALSE))=0,"",(VLOOKUP($G733,#REF!,18,FALSE))))</f>
        <v/>
      </c>
      <c r="AA733" s="19" t="str">
        <f>IF($I733="","",IF((VLOOKUP($G733,#REF!,19,FALSE))=0,"",(VLOOKUP($G733,#REF!,19,FALSE))))</f>
        <v/>
      </c>
      <c r="AB733" s="9" t="str">
        <f>IF($I733="","",IF((VLOOKUP($G733,#REF!,20,FALSE))=0,"",(VLOOKUP($G733,#REF!,20,FALSE))))</f>
        <v/>
      </c>
      <c r="AC733" s="19" t="str">
        <f>IF($I733="","",IF((VLOOKUP($G733,#REF!,21,FALSE))=0,"",(VLOOKUP($G733,#REF!,21,FALSE))))</f>
        <v/>
      </c>
      <c r="AD733" s="19" t="str">
        <f>IF($I733="","",IF((VLOOKUP($G733,#REF!,22,FALSE))=0,"",(VLOOKUP($G733,#REF!,22,FALSE))))</f>
        <v/>
      </c>
    </row>
    <row r="734" spans="24:30" x14ac:dyDescent="0.25">
      <c r="X734" s="19" t="str">
        <f t="shared" si="53"/>
        <v/>
      </c>
      <c r="Y734" s="19" t="str">
        <f t="shared" si="54"/>
        <v/>
      </c>
      <c r="Z734" s="19" t="str">
        <f>IF($I734="","",IF((VLOOKUP($G734,#REF!,18,FALSE))=0,"",(VLOOKUP($G734,#REF!,18,FALSE))))</f>
        <v/>
      </c>
      <c r="AA734" s="19" t="str">
        <f>IF($I734="","",IF((VLOOKUP($G734,#REF!,19,FALSE))=0,"",(VLOOKUP($G734,#REF!,19,FALSE))))</f>
        <v/>
      </c>
      <c r="AB734" s="9" t="str">
        <f>IF($I734="","",IF((VLOOKUP($G734,#REF!,20,FALSE))=0,"",(VLOOKUP($G734,#REF!,20,FALSE))))</f>
        <v/>
      </c>
      <c r="AC734" s="19" t="str">
        <f>IF($I734="","",IF((VLOOKUP($G734,#REF!,21,FALSE))=0,"",(VLOOKUP($G734,#REF!,21,FALSE))))</f>
        <v/>
      </c>
      <c r="AD734" s="19" t="str">
        <f>IF($I734="","",IF((VLOOKUP($G734,#REF!,22,FALSE))=0,"",(VLOOKUP($G734,#REF!,22,FALSE))))</f>
        <v/>
      </c>
    </row>
    <row r="735" spans="24:30" x14ac:dyDescent="0.25">
      <c r="X735" s="19" t="str">
        <f t="shared" si="53"/>
        <v/>
      </c>
      <c r="Y735" s="19" t="str">
        <f t="shared" si="54"/>
        <v/>
      </c>
      <c r="Z735" s="19" t="str">
        <f>IF($I735="","",IF((VLOOKUP($G735,#REF!,18,FALSE))=0,"",(VLOOKUP($G735,#REF!,18,FALSE))))</f>
        <v/>
      </c>
      <c r="AA735" s="19" t="str">
        <f>IF($I735="","",IF((VLOOKUP($G735,#REF!,19,FALSE))=0,"",(VLOOKUP($G735,#REF!,19,FALSE))))</f>
        <v/>
      </c>
      <c r="AB735" s="9" t="str">
        <f>IF($I735="","",IF((VLOOKUP($G735,#REF!,20,FALSE))=0,"",(VLOOKUP($G735,#REF!,20,FALSE))))</f>
        <v/>
      </c>
      <c r="AC735" s="19" t="str">
        <f>IF($I735="","",IF((VLOOKUP($G735,#REF!,21,FALSE))=0,"",(VLOOKUP($G735,#REF!,21,FALSE))))</f>
        <v/>
      </c>
      <c r="AD735" s="19" t="str">
        <f>IF($I735="","",IF((VLOOKUP($G735,#REF!,22,FALSE))=0,"",(VLOOKUP($G735,#REF!,22,FALSE))))</f>
        <v/>
      </c>
    </row>
    <row r="736" spans="24:30" x14ac:dyDescent="0.25">
      <c r="X736" s="19" t="str">
        <f t="shared" si="53"/>
        <v/>
      </c>
      <c r="Y736" s="19" t="str">
        <f t="shared" si="54"/>
        <v/>
      </c>
      <c r="Z736" s="19" t="str">
        <f>IF($I736="","",IF((VLOOKUP($G736,#REF!,18,FALSE))=0,"",(VLOOKUP($G736,#REF!,18,FALSE))))</f>
        <v/>
      </c>
      <c r="AA736" s="19" t="str">
        <f>IF($I736="","",IF((VLOOKUP($G736,#REF!,19,FALSE))=0,"",(VLOOKUP($G736,#REF!,19,FALSE))))</f>
        <v/>
      </c>
      <c r="AB736" s="9" t="str">
        <f>IF($I736="","",IF((VLOOKUP($G736,#REF!,20,FALSE))=0,"",(VLOOKUP($G736,#REF!,20,FALSE))))</f>
        <v/>
      </c>
      <c r="AC736" s="19" t="str">
        <f>IF($I736="","",IF((VLOOKUP($G736,#REF!,21,FALSE))=0,"",(VLOOKUP($G736,#REF!,21,FALSE))))</f>
        <v/>
      </c>
      <c r="AD736" s="19" t="str">
        <f>IF($I736="","",IF((VLOOKUP($G736,#REF!,22,FALSE))=0,"",(VLOOKUP($G736,#REF!,22,FALSE))))</f>
        <v/>
      </c>
    </row>
    <row r="737" spans="24:30" x14ac:dyDescent="0.25">
      <c r="X737" s="19" t="str">
        <f t="shared" si="53"/>
        <v/>
      </c>
      <c r="Y737" s="19" t="str">
        <f t="shared" si="54"/>
        <v/>
      </c>
      <c r="Z737" s="19" t="str">
        <f>IF($I737="","",IF((VLOOKUP($G737,#REF!,18,FALSE))=0,"",(VLOOKUP($G737,#REF!,18,FALSE))))</f>
        <v/>
      </c>
      <c r="AA737" s="19" t="str">
        <f>IF($I737="","",IF((VLOOKUP($G737,#REF!,19,FALSE))=0,"",(VLOOKUP($G737,#REF!,19,FALSE))))</f>
        <v/>
      </c>
      <c r="AB737" s="9" t="str">
        <f>IF($I737="","",IF((VLOOKUP($G737,#REF!,20,FALSE))=0,"",(VLOOKUP($G737,#REF!,20,FALSE))))</f>
        <v/>
      </c>
      <c r="AC737" s="19" t="str">
        <f>IF($I737="","",IF((VLOOKUP($G737,#REF!,21,FALSE))=0,"",(VLOOKUP($G737,#REF!,21,FALSE))))</f>
        <v/>
      </c>
      <c r="AD737" s="19" t="str">
        <f>IF($I737="","",IF((VLOOKUP($G737,#REF!,22,FALSE))=0,"",(VLOOKUP($G737,#REF!,22,FALSE))))</f>
        <v/>
      </c>
    </row>
    <row r="738" spans="24:30" x14ac:dyDescent="0.25">
      <c r="X738" s="19" t="str">
        <f t="shared" si="53"/>
        <v/>
      </c>
      <c r="Y738" s="19" t="str">
        <f t="shared" si="54"/>
        <v/>
      </c>
      <c r="Z738" s="19" t="str">
        <f>IF($I738="","",IF((VLOOKUP($G738,#REF!,18,FALSE))=0,"",(VLOOKUP($G738,#REF!,18,FALSE))))</f>
        <v/>
      </c>
      <c r="AA738" s="19" t="str">
        <f>IF($I738="","",IF((VLOOKUP($G738,#REF!,19,FALSE))=0,"",(VLOOKUP($G738,#REF!,19,FALSE))))</f>
        <v/>
      </c>
      <c r="AB738" s="9" t="str">
        <f>IF($I738="","",IF((VLOOKUP($G738,#REF!,20,FALSE))=0,"",(VLOOKUP($G738,#REF!,20,FALSE))))</f>
        <v/>
      </c>
      <c r="AC738" s="19" t="str">
        <f>IF($I738="","",IF((VLOOKUP($G738,#REF!,21,FALSE))=0,"",(VLOOKUP($G738,#REF!,21,FALSE))))</f>
        <v/>
      </c>
      <c r="AD738" s="19" t="str">
        <f>IF($I738="","",IF((VLOOKUP($G738,#REF!,22,FALSE))=0,"",(VLOOKUP($G738,#REF!,22,FALSE))))</f>
        <v/>
      </c>
    </row>
    <row r="739" spans="24:30" x14ac:dyDescent="0.25">
      <c r="X739" s="19" t="str">
        <f t="shared" si="53"/>
        <v/>
      </c>
      <c r="Y739" s="19" t="str">
        <f t="shared" si="54"/>
        <v/>
      </c>
      <c r="Z739" s="19" t="str">
        <f>IF($I739="","",IF((VLOOKUP($G739,#REF!,18,FALSE))=0,"",(VLOOKUP($G739,#REF!,18,FALSE))))</f>
        <v/>
      </c>
      <c r="AA739" s="19" t="str">
        <f>IF($I739="","",IF((VLOOKUP($G739,#REF!,19,FALSE))=0,"",(VLOOKUP($G739,#REF!,19,FALSE))))</f>
        <v/>
      </c>
      <c r="AB739" s="9" t="str">
        <f>IF($I739="","",IF((VLOOKUP($G739,#REF!,20,FALSE))=0,"",(VLOOKUP($G739,#REF!,20,FALSE))))</f>
        <v/>
      </c>
      <c r="AC739" s="19" t="str">
        <f>IF($I739="","",IF((VLOOKUP($G739,#REF!,21,FALSE))=0,"",(VLOOKUP($G739,#REF!,21,FALSE))))</f>
        <v/>
      </c>
      <c r="AD739" s="19" t="str">
        <f>IF($I739="","",IF((VLOOKUP($G739,#REF!,22,FALSE))=0,"",(VLOOKUP($G739,#REF!,22,FALSE))))</f>
        <v/>
      </c>
    </row>
    <row r="740" spans="24:30" x14ac:dyDescent="0.25">
      <c r="X740" s="19" t="str">
        <f t="shared" si="53"/>
        <v/>
      </c>
      <c r="Y740" s="19" t="str">
        <f t="shared" si="54"/>
        <v/>
      </c>
      <c r="Z740" s="19" t="str">
        <f>IF($I740="","",IF((VLOOKUP($G740,#REF!,18,FALSE))=0,"",(VLOOKUP($G740,#REF!,18,FALSE))))</f>
        <v/>
      </c>
      <c r="AA740" s="19" t="str">
        <f>IF($I740="","",IF((VLOOKUP($G740,#REF!,19,FALSE))=0,"",(VLOOKUP($G740,#REF!,19,FALSE))))</f>
        <v/>
      </c>
      <c r="AB740" s="9" t="str">
        <f>IF($I740="","",IF((VLOOKUP($G740,#REF!,20,FALSE))=0,"",(VLOOKUP($G740,#REF!,20,FALSE))))</f>
        <v/>
      </c>
      <c r="AC740" s="19" t="str">
        <f>IF($I740="","",IF((VLOOKUP($G740,#REF!,21,FALSE))=0,"",(VLOOKUP($G740,#REF!,21,FALSE))))</f>
        <v/>
      </c>
      <c r="AD740" s="19" t="str">
        <f>IF($I740="","",IF((VLOOKUP($G740,#REF!,22,FALSE))=0,"",(VLOOKUP($G740,#REF!,22,FALSE))))</f>
        <v/>
      </c>
    </row>
    <row r="741" spans="24:30" x14ac:dyDescent="0.25">
      <c r="X741" s="19" t="str">
        <f t="shared" si="53"/>
        <v/>
      </c>
      <c r="Y741" s="19" t="str">
        <f t="shared" si="54"/>
        <v/>
      </c>
      <c r="Z741" s="19" t="str">
        <f>IF($I741="","",IF((VLOOKUP($G741,#REF!,18,FALSE))=0,"",(VLOOKUP($G741,#REF!,18,FALSE))))</f>
        <v/>
      </c>
      <c r="AA741" s="19" t="str">
        <f>IF($I741="","",IF((VLOOKUP($G741,#REF!,19,FALSE))=0,"",(VLOOKUP($G741,#REF!,19,FALSE))))</f>
        <v/>
      </c>
      <c r="AB741" s="9" t="str">
        <f>IF($I741="","",IF((VLOOKUP($G741,#REF!,20,FALSE))=0,"",(VLOOKUP($G741,#REF!,20,FALSE))))</f>
        <v/>
      </c>
      <c r="AC741" s="19" t="str">
        <f>IF($I741="","",IF((VLOOKUP($G741,#REF!,21,FALSE))=0,"",(VLOOKUP($G741,#REF!,21,FALSE))))</f>
        <v/>
      </c>
      <c r="AD741" s="19" t="str">
        <f>IF($I741="","",IF((VLOOKUP($G741,#REF!,22,FALSE))=0,"",(VLOOKUP($G741,#REF!,22,FALSE))))</f>
        <v/>
      </c>
    </row>
    <row r="742" spans="24:30" x14ac:dyDescent="0.25">
      <c r="X742" s="19" t="str">
        <f t="shared" si="53"/>
        <v/>
      </c>
      <c r="Y742" s="19" t="str">
        <f t="shared" si="54"/>
        <v/>
      </c>
      <c r="Z742" s="19" t="str">
        <f>IF($I742="","",IF((VLOOKUP($G742,#REF!,18,FALSE))=0,"",(VLOOKUP($G742,#REF!,18,FALSE))))</f>
        <v/>
      </c>
      <c r="AA742" s="19" t="str">
        <f>IF($I742="","",IF((VLOOKUP($G742,#REF!,19,FALSE))=0,"",(VLOOKUP($G742,#REF!,19,FALSE))))</f>
        <v/>
      </c>
      <c r="AB742" s="9" t="str">
        <f>IF($I742="","",IF((VLOOKUP($G742,#REF!,20,FALSE))=0,"",(VLOOKUP($G742,#REF!,20,FALSE))))</f>
        <v/>
      </c>
      <c r="AC742" s="19" t="str">
        <f>IF($I742="","",IF((VLOOKUP($G742,#REF!,21,FALSE))=0,"",(VLOOKUP($G742,#REF!,21,FALSE))))</f>
        <v/>
      </c>
      <c r="AD742" s="19" t="str">
        <f>IF($I742="","",IF((VLOOKUP($G742,#REF!,22,FALSE))=0,"",(VLOOKUP($G742,#REF!,22,FALSE))))</f>
        <v/>
      </c>
    </row>
    <row r="743" spans="24:30" x14ac:dyDescent="0.25">
      <c r="X743" s="19" t="str">
        <f t="shared" si="53"/>
        <v/>
      </c>
      <c r="Y743" s="19" t="str">
        <f t="shared" si="54"/>
        <v/>
      </c>
      <c r="Z743" s="19" t="str">
        <f>IF($I743="","",IF((VLOOKUP($G743,#REF!,18,FALSE))=0,"",(VLOOKUP($G743,#REF!,18,FALSE))))</f>
        <v/>
      </c>
      <c r="AA743" s="19" t="str">
        <f>IF($I743="","",IF((VLOOKUP($G743,#REF!,19,FALSE))=0,"",(VLOOKUP($G743,#REF!,19,FALSE))))</f>
        <v/>
      </c>
      <c r="AB743" s="9" t="str">
        <f>IF($I743="","",IF((VLOOKUP($G743,#REF!,20,FALSE))=0,"",(VLOOKUP($G743,#REF!,20,FALSE))))</f>
        <v/>
      </c>
      <c r="AC743" s="19" t="str">
        <f>IF($I743="","",IF((VLOOKUP($G743,#REF!,21,FALSE))=0,"",(VLOOKUP($G743,#REF!,21,FALSE))))</f>
        <v/>
      </c>
      <c r="AD743" s="19" t="str">
        <f>IF($I743="","",IF((VLOOKUP($G743,#REF!,22,FALSE))=0,"",(VLOOKUP($G743,#REF!,22,FALSE))))</f>
        <v/>
      </c>
    </row>
    <row r="744" spans="24:30" x14ac:dyDescent="0.25">
      <c r="X744" s="19" t="str">
        <f t="shared" si="53"/>
        <v/>
      </c>
      <c r="Y744" s="19" t="str">
        <f t="shared" si="54"/>
        <v/>
      </c>
      <c r="Z744" s="19" t="str">
        <f>IF($I744="","",IF((VLOOKUP($G744,#REF!,18,FALSE))=0,"",(VLOOKUP($G744,#REF!,18,FALSE))))</f>
        <v/>
      </c>
      <c r="AA744" s="19" t="str">
        <f>IF($I744="","",IF((VLOOKUP($G744,#REF!,19,FALSE))=0,"",(VLOOKUP($G744,#REF!,19,FALSE))))</f>
        <v/>
      </c>
      <c r="AB744" s="9" t="str">
        <f>IF($I744="","",IF((VLOOKUP($G744,#REF!,20,FALSE))=0,"",(VLOOKUP($G744,#REF!,20,FALSE))))</f>
        <v/>
      </c>
      <c r="AC744" s="19" t="str">
        <f>IF($I744="","",IF((VLOOKUP($G744,#REF!,21,FALSE))=0,"",(VLOOKUP($G744,#REF!,21,FALSE))))</f>
        <v/>
      </c>
      <c r="AD744" s="19" t="str">
        <f>IF($I744="","",IF((VLOOKUP($G744,#REF!,22,FALSE))=0,"",(VLOOKUP($G744,#REF!,22,FALSE))))</f>
        <v/>
      </c>
    </row>
    <row r="745" spans="24:30" x14ac:dyDescent="0.25">
      <c r="X745" s="19" t="str">
        <f t="shared" si="53"/>
        <v/>
      </c>
      <c r="Y745" s="19" t="str">
        <f t="shared" si="54"/>
        <v/>
      </c>
      <c r="Z745" s="19" t="str">
        <f>IF($I745="","",IF((VLOOKUP($G745,#REF!,18,FALSE))=0,"",(VLOOKUP($G745,#REF!,18,FALSE))))</f>
        <v/>
      </c>
      <c r="AA745" s="19" t="str">
        <f>IF($I745="","",IF((VLOOKUP($G745,#REF!,19,FALSE))=0,"",(VLOOKUP($G745,#REF!,19,FALSE))))</f>
        <v/>
      </c>
      <c r="AB745" s="9" t="str">
        <f>IF($I745="","",IF((VLOOKUP($G745,#REF!,20,FALSE))=0,"",(VLOOKUP($G745,#REF!,20,FALSE))))</f>
        <v/>
      </c>
      <c r="AC745" s="19" t="str">
        <f>IF($I745="","",IF((VLOOKUP($G745,#REF!,21,FALSE))=0,"",(VLOOKUP($G745,#REF!,21,FALSE))))</f>
        <v/>
      </c>
      <c r="AD745" s="19" t="str">
        <f>IF($I745="","",IF((VLOOKUP($G745,#REF!,22,FALSE))=0,"",(VLOOKUP($G745,#REF!,22,FALSE))))</f>
        <v/>
      </c>
    </row>
    <row r="746" spans="24:30" x14ac:dyDescent="0.25">
      <c r="X746" s="19" t="str">
        <f t="shared" si="53"/>
        <v/>
      </c>
      <c r="Y746" s="19" t="str">
        <f t="shared" si="54"/>
        <v/>
      </c>
      <c r="Z746" s="19" t="str">
        <f>IF($I746="","",IF((VLOOKUP($G746,#REF!,18,FALSE))=0,"",(VLOOKUP($G746,#REF!,18,FALSE))))</f>
        <v/>
      </c>
      <c r="AA746" s="19" t="str">
        <f>IF($I746="","",IF((VLOOKUP($G746,#REF!,19,FALSE))=0,"",(VLOOKUP($G746,#REF!,19,FALSE))))</f>
        <v/>
      </c>
      <c r="AB746" s="9" t="str">
        <f>IF($I746="","",IF((VLOOKUP($G746,#REF!,20,FALSE))=0,"",(VLOOKUP($G746,#REF!,20,FALSE))))</f>
        <v/>
      </c>
      <c r="AC746" s="19" t="str">
        <f>IF($I746="","",IF((VLOOKUP($G746,#REF!,21,FALSE))=0,"",(VLOOKUP($G746,#REF!,21,FALSE))))</f>
        <v/>
      </c>
      <c r="AD746" s="19" t="str">
        <f>IF($I746="","",IF((VLOOKUP($G746,#REF!,22,FALSE))=0,"",(VLOOKUP($G746,#REF!,22,FALSE))))</f>
        <v/>
      </c>
    </row>
    <row r="747" spans="24:30" x14ac:dyDescent="0.25">
      <c r="X747" s="19" t="str">
        <f t="shared" si="53"/>
        <v/>
      </c>
      <c r="Y747" s="19" t="str">
        <f t="shared" si="54"/>
        <v/>
      </c>
      <c r="Z747" s="19" t="str">
        <f>IF($I747="","",IF((VLOOKUP($G747,#REF!,18,FALSE))=0,"",(VLOOKUP($G747,#REF!,18,FALSE))))</f>
        <v/>
      </c>
      <c r="AA747" s="19" t="str">
        <f>IF($I747="","",IF((VLOOKUP($G747,#REF!,19,FALSE))=0,"",(VLOOKUP($G747,#REF!,19,FALSE))))</f>
        <v/>
      </c>
      <c r="AB747" s="9" t="str">
        <f>IF($I747="","",IF((VLOOKUP($G747,#REF!,20,FALSE))=0,"",(VLOOKUP($G747,#REF!,20,FALSE))))</f>
        <v/>
      </c>
      <c r="AC747" s="19" t="str">
        <f>IF($I747="","",IF((VLOOKUP($G747,#REF!,21,FALSE))=0,"",(VLOOKUP($G747,#REF!,21,FALSE))))</f>
        <v/>
      </c>
      <c r="AD747" s="19" t="str">
        <f>IF($I747="","",IF((VLOOKUP($G747,#REF!,22,FALSE))=0,"",(VLOOKUP($G747,#REF!,22,FALSE))))</f>
        <v/>
      </c>
    </row>
    <row r="748" spans="24:30" x14ac:dyDescent="0.25">
      <c r="X748" s="19" t="str">
        <f t="shared" si="53"/>
        <v/>
      </c>
      <c r="Y748" s="19" t="str">
        <f t="shared" si="54"/>
        <v/>
      </c>
      <c r="Z748" s="19" t="str">
        <f>IF($I748="","",IF((VLOOKUP($G748,#REF!,18,FALSE))=0,"",(VLOOKUP($G748,#REF!,18,FALSE))))</f>
        <v/>
      </c>
      <c r="AA748" s="19" t="str">
        <f>IF($I748="","",IF((VLOOKUP($G748,#REF!,19,FALSE))=0,"",(VLOOKUP($G748,#REF!,19,FALSE))))</f>
        <v/>
      </c>
      <c r="AB748" s="9" t="str">
        <f>IF($I748="","",IF((VLOOKUP($G748,#REF!,20,FALSE))=0,"",(VLOOKUP($G748,#REF!,20,FALSE))))</f>
        <v/>
      </c>
      <c r="AC748" s="19" t="str">
        <f>IF($I748="","",IF((VLOOKUP($G748,#REF!,21,FALSE))=0,"",(VLOOKUP($G748,#REF!,21,FALSE))))</f>
        <v/>
      </c>
      <c r="AD748" s="19" t="str">
        <f>IF($I748="","",IF((VLOOKUP($G748,#REF!,22,FALSE))=0,"",(VLOOKUP($G748,#REF!,22,FALSE))))</f>
        <v/>
      </c>
    </row>
    <row r="749" spans="24:30" x14ac:dyDescent="0.25">
      <c r="X749" s="19" t="str">
        <f t="shared" si="53"/>
        <v/>
      </c>
      <c r="Y749" s="19" t="str">
        <f t="shared" si="54"/>
        <v/>
      </c>
      <c r="Z749" s="19" t="str">
        <f>IF($I749="","",IF((VLOOKUP($G749,#REF!,18,FALSE))=0,"",(VLOOKUP($G749,#REF!,18,FALSE))))</f>
        <v/>
      </c>
      <c r="AA749" s="19" t="str">
        <f>IF($I749="","",IF((VLOOKUP($G749,#REF!,19,FALSE))=0,"",(VLOOKUP($G749,#REF!,19,FALSE))))</f>
        <v/>
      </c>
      <c r="AB749" s="9" t="str">
        <f>IF($I749="","",IF((VLOOKUP($G749,#REF!,20,FALSE))=0,"",(VLOOKUP($G749,#REF!,20,FALSE))))</f>
        <v/>
      </c>
      <c r="AC749" s="19" t="str">
        <f>IF($I749="","",IF((VLOOKUP($G749,#REF!,21,FALSE))=0,"",(VLOOKUP($G749,#REF!,21,FALSE))))</f>
        <v/>
      </c>
      <c r="AD749" s="19" t="str">
        <f>IF($I749="","",IF((VLOOKUP($G749,#REF!,22,FALSE))=0,"",(VLOOKUP($G749,#REF!,22,FALSE))))</f>
        <v/>
      </c>
    </row>
    <row r="750" spans="24:30" x14ac:dyDescent="0.25">
      <c r="X750" s="19" t="str">
        <f t="shared" si="53"/>
        <v/>
      </c>
      <c r="Y750" s="19" t="str">
        <f t="shared" si="54"/>
        <v/>
      </c>
      <c r="Z750" s="19" t="str">
        <f>IF($I750="","",IF((VLOOKUP($G750,#REF!,18,FALSE))=0,"",(VLOOKUP($G750,#REF!,18,FALSE))))</f>
        <v/>
      </c>
      <c r="AA750" s="19" t="str">
        <f>IF($I750="","",IF((VLOOKUP($G750,#REF!,19,FALSE))=0,"",(VLOOKUP($G750,#REF!,19,FALSE))))</f>
        <v/>
      </c>
      <c r="AB750" s="9" t="str">
        <f>IF($I750="","",IF((VLOOKUP($G750,#REF!,20,FALSE))=0,"",(VLOOKUP($G750,#REF!,20,FALSE))))</f>
        <v/>
      </c>
      <c r="AC750" s="19" t="str">
        <f>IF($I750="","",IF((VLOOKUP($G750,#REF!,21,FALSE))=0,"",(VLOOKUP($G750,#REF!,21,FALSE))))</f>
        <v/>
      </c>
      <c r="AD750" s="19" t="str">
        <f>IF($I750="","",IF((VLOOKUP($G750,#REF!,22,FALSE))=0,"",(VLOOKUP($G750,#REF!,22,FALSE))))</f>
        <v/>
      </c>
    </row>
    <row r="751" spans="24:30" x14ac:dyDescent="0.25">
      <c r="X751" s="19" t="str">
        <f t="shared" si="53"/>
        <v/>
      </c>
      <c r="Y751" s="19" t="str">
        <f t="shared" si="54"/>
        <v/>
      </c>
      <c r="Z751" s="19" t="str">
        <f>IF($I751="","",IF((VLOOKUP($G751,#REF!,18,FALSE))=0,"",(VLOOKUP($G751,#REF!,18,FALSE))))</f>
        <v/>
      </c>
      <c r="AA751" s="19" t="str">
        <f>IF($I751="","",IF((VLOOKUP($G751,#REF!,19,FALSE))=0,"",(VLOOKUP($G751,#REF!,19,FALSE))))</f>
        <v/>
      </c>
      <c r="AB751" s="9" t="str">
        <f>IF($I751="","",IF((VLOOKUP($G751,#REF!,20,FALSE))=0,"",(VLOOKUP($G751,#REF!,20,FALSE))))</f>
        <v/>
      </c>
      <c r="AC751" s="19" t="str">
        <f>IF($I751="","",IF((VLOOKUP($G751,#REF!,21,FALSE))=0,"",(VLOOKUP($G751,#REF!,21,FALSE))))</f>
        <v/>
      </c>
      <c r="AD751" s="19" t="str">
        <f>IF($I751="","",IF((VLOOKUP($G751,#REF!,22,FALSE))=0,"",(VLOOKUP($G751,#REF!,22,FALSE))))</f>
        <v/>
      </c>
    </row>
    <row r="752" spans="24:30" x14ac:dyDescent="0.25">
      <c r="X752" s="19" t="str">
        <f t="shared" si="53"/>
        <v/>
      </c>
      <c r="Y752" s="19" t="str">
        <f t="shared" si="54"/>
        <v/>
      </c>
      <c r="Z752" s="19" t="str">
        <f>IF($I752="","",IF((VLOOKUP($G752,#REF!,18,FALSE))=0,"",(VLOOKUP($G752,#REF!,18,FALSE))))</f>
        <v/>
      </c>
      <c r="AA752" s="19" t="str">
        <f>IF($I752="","",IF((VLOOKUP($G752,#REF!,19,FALSE))=0,"",(VLOOKUP($G752,#REF!,19,FALSE))))</f>
        <v/>
      </c>
      <c r="AB752" s="9" t="str">
        <f>IF($I752="","",IF((VLOOKUP($G752,#REF!,20,FALSE))=0,"",(VLOOKUP($G752,#REF!,20,FALSE))))</f>
        <v/>
      </c>
      <c r="AC752" s="19" t="str">
        <f>IF($I752="","",IF((VLOOKUP($G752,#REF!,21,FALSE))=0,"",(VLOOKUP($G752,#REF!,21,FALSE))))</f>
        <v/>
      </c>
      <c r="AD752" s="19" t="str">
        <f>IF($I752="","",IF((VLOOKUP($G752,#REF!,22,FALSE))=0,"",(VLOOKUP($G752,#REF!,22,FALSE))))</f>
        <v/>
      </c>
    </row>
    <row r="753" spans="24:30" x14ac:dyDescent="0.25">
      <c r="X753" s="19" t="str">
        <f t="shared" si="53"/>
        <v/>
      </c>
      <c r="Y753" s="19" t="str">
        <f t="shared" si="54"/>
        <v/>
      </c>
      <c r="Z753" s="19" t="str">
        <f>IF($I753="","",IF((VLOOKUP($G753,#REF!,18,FALSE))=0,"",(VLOOKUP($G753,#REF!,18,FALSE))))</f>
        <v/>
      </c>
      <c r="AA753" s="19" t="str">
        <f>IF($I753="","",IF((VLOOKUP($G753,#REF!,19,FALSE))=0,"",(VLOOKUP($G753,#REF!,19,FALSE))))</f>
        <v/>
      </c>
      <c r="AB753" s="9" t="str">
        <f>IF($I753="","",IF((VLOOKUP($G753,#REF!,20,FALSE))=0,"",(VLOOKUP($G753,#REF!,20,FALSE))))</f>
        <v/>
      </c>
      <c r="AC753" s="19" t="str">
        <f>IF($I753="","",IF((VLOOKUP($G753,#REF!,21,FALSE))=0,"",(VLOOKUP($G753,#REF!,21,FALSE))))</f>
        <v/>
      </c>
      <c r="AD753" s="19" t="str">
        <f>IF($I753="","",IF((VLOOKUP($G753,#REF!,22,FALSE))=0,"",(VLOOKUP($G753,#REF!,22,FALSE))))</f>
        <v/>
      </c>
    </row>
    <row r="754" spans="24:30" x14ac:dyDescent="0.25">
      <c r="X754" s="19" t="str">
        <f t="shared" si="53"/>
        <v/>
      </c>
      <c r="Y754" s="19" t="str">
        <f t="shared" si="54"/>
        <v/>
      </c>
      <c r="Z754" s="19" t="str">
        <f>IF($I754="","",IF((VLOOKUP($G754,#REF!,18,FALSE))=0,"",(VLOOKUP($G754,#REF!,18,FALSE))))</f>
        <v/>
      </c>
      <c r="AA754" s="19" t="str">
        <f>IF($I754="","",IF((VLOOKUP($G754,#REF!,19,FALSE))=0,"",(VLOOKUP($G754,#REF!,19,FALSE))))</f>
        <v/>
      </c>
      <c r="AB754" s="9" t="str">
        <f>IF($I754="","",IF((VLOOKUP($G754,#REF!,20,FALSE))=0,"",(VLOOKUP($G754,#REF!,20,FALSE))))</f>
        <v/>
      </c>
      <c r="AC754" s="19" t="str">
        <f>IF($I754="","",IF((VLOOKUP($G754,#REF!,21,FALSE))=0,"",(VLOOKUP($G754,#REF!,21,FALSE))))</f>
        <v/>
      </c>
      <c r="AD754" s="19" t="str">
        <f>IF($I754="","",IF((VLOOKUP($G754,#REF!,22,FALSE))=0,"",(VLOOKUP($G754,#REF!,22,FALSE))))</f>
        <v/>
      </c>
    </row>
    <row r="755" spans="24:30" x14ac:dyDescent="0.25">
      <c r="X755" s="19" t="str">
        <f t="shared" si="53"/>
        <v/>
      </c>
      <c r="Y755" s="19" t="str">
        <f t="shared" si="54"/>
        <v/>
      </c>
      <c r="Z755" s="19" t="str">
        <f>IF($I755="","",IF((VLOOKUP($G755,#REF!,18,FALSE))=0,"",(VLOOKUP($G755,#REF!,18,FALSE))))</f>
        <v/>
      </c>
      <c r="AA755" s="19" t="str">
        <f>IF($I755="","",IF((VLOOKUP($G755,#REF!,19,FALSE))=0,"",(VLOOKUP($G755,#REF!,19,FALSE))))</f>
        <v/>
      </c>
      <c r="AB755" s="9" t="str">
        <f>IF($I755="","",IF((VLOOKUP($G755,#REF!,20,FALSE))=0,"",(VLOOKUP($G755,#REF!,20,FALSE))))</f>
        <v/>
      </c>
      <c r="AC755" s="19" t="str">
        <f>IF($I755="","",IF((VLOOKUP($G755,#REF!,21,FALSE))=0,"",(VLOOKUP($G755,#REF!,21,FALSE))))</f>
        <v/>
      </c>
      <c r="AD755" s="19" t="str">
        <f>IF($I755="","",IF((VLOOKUP($G755,#REF!,22,FALSE))=0,"",(VLOOKUP($G755,#REF!,22,FALSE))))</f>
        <v/>
      </c>
    </row>
    <row r="756" spans="24:30" x14ac:dyDescent="0.25">
      <c r="X756" s="19" t="str">
        <f t="shared" si="53"/>
        <v/>
      </c>
      <c r="Y756" s="19" t="str">
        <f t="shared" si="54"/>
        <v/>
      </c>
      <c r="Z756" s="19" t="str">
        <f>IF($I756="","",IF((VLOOKUP($G756,#REF!,18,FALSE))=0,"",(VLOOKUP($G756,#REF!,18,FALSE))))</f>
        <v/>
      </c>
      <c r="AA756" s="19" t="str">
        <f>IF($I756="","",IF((VLOOKUP($G756,#REF!,19,FALSE))=0,"",(VLOOKUP($G756,#REF!,19,FALSE))))</f>
        <v/>
      </c>
      <c r="AB756" s="9" t="str">
        <f>IF($I756="","",IF((VLOOKUP($G756,#REF!,20,FALSE))=0,"",(VLOOKUP($G756,#REF!,20,FALSE))))</f>
        <v/>
      </c>
      <c r="AC756" s="19" t="str">
        <f>IF($I756="","",IF((VLOOKUP($G756,#REF!,21,FALSE))=0,"",(VLOOKUP($G756,#REF!,21,FALSE))))</f>
        <v/>
      </c>
      <c r="AD756" s="19" t="str">
        <f>IF($I756="","",IF((VLOOKUP($G756,#REF!,22,FALSE))=0,"",(VLOOKUP($G756,#REF!,22,FALSE))))</f>
        <v/>
      </c>
    </row>
    <row r="757" spans="24:30" x14ac:dyDescent="0.25">
      <c r="X757" s="19" t="str">
        <f t="shared" si="53"/>
        <v/>
      </c>
      <c r="Y757" s="19" t="str">
        <f t="shared" si="54"/>
        <v/>
      </c>
      <c r="Z757" s="19" t="str">
        <f>IF($I757="","",IF((VLOOKUP($G757,#REF!,18,FALSE))=0,"",(VLOOKUP($G757,#REF!,18,FALSE))))</f>
        <v/>
      </c>
      <c r="AA757" s="19" t="str">
        <f>IF($I757="","",IF((VLOOKUP($G757,#REF!,19,FALSE))=0,"",(VLOOKUP($G757,#REF!,19,FALSE))))</f>
        <v/>
      </c>
      <c r="AB757" s="9" t="str">
        <f>IF($I757="","",IF((VLOOKUP($G757,#REF!,20,FALSE))=0,"",(VLOOKUP($G757,#REF!,20,FALSE))))</f>
        <v/>
      </c>
      <c r="AC757" s="19" t="str">
        <f>IF($I757="","",IF((VLOOKUP($G757,#REF!,21,FALSE))=0,"",(VLOOKUP($G757,#REF!,21,FALSE))))</f>
        <v/>
      </c>
      <c r="AD757" s="19" t="str">
        <f>IF($I757="","",IF((VLOOKUP($G757,#REF!,22,FALSE))=0,"",(VLOOKUP($G757,#REF!,22,FALSE))))</f>
        <v/>
      </c>
    </row>
    <row r="758" spans="24:30" x14ac:dyDescent="0.25">
      <c r="X758" s="19" t="str">
        <f t="shared" si="53"/>
        <v/>
      </c>
      <c r="Y758" s="19" t="str">
        <f t="shared" si="54"/>
        <v/>
      </c>
      <c r="Z758" s="19" t="str">
        <f>IF($I758="","",IF((VLOOKUP($G758,#REF!,18,FALSE))=0,"",(VLOOKUP($G758,#REF!,18,FALSE))))</f>
        <v/>
      </c>
      <c r="AA758" s="19" t="str">
        <f>IF($I758="","",IF((VLOOKUP($G758,#REF!,19,FALSE))=0,"",(VLOOKUP($G758,#REF!,19,FALSE))))</f>
        <v/>
      </c>
      <c r="AB758" s="9" t="str">
        <f>IF($I758="","",IF((VLOOKUP($G758,#REF!,20,FALSE))=0,"",(VLOOKUP($G758,#REF!,20,FALSE))))</f>
        <v/>
      </c>
      <c r="AC758" s="19" t="str">
        <f>IF($I758="","",IF((VLOOKUP($G758,#REF!,21,FALSE))=0,"",(VLOOKUP($G758,#REF!,21,FALSE))))</f>
        <v/>
      </c>
      <c r="AD758" s="19" t="str">
        <f>IF($I758="","",IF((VLOOKUP($G758,#REF!,22,FALSE))=0,"",(VLOOKUP($G758,#REF!,22,FALSE))))</f>
        <v/>
      </c>
    </row>
    <row r="759" spans="24:30" x14ac:dyDescent="0.25">
      <c r="X759" s="19" t="str">
        <f t="shared" si="53"/>
        <v/>
      </c>
      <c r="Y759" s="19" t="str">
        <f t="shared" si="54"/>
        <v/>
      </c>
      <c r="Z759" s="19" t="str">
        <f>IF($I759="","",IF((VLOOKUP($G759,#REF!,18,FALSE))=0,"",(VLOOKUP($G759,#REF!,18,FALSE))))</f>
        <v/>
      </c>
      <c r="AA759" s="19" t="str">
        <f>IF($I759="","",IF((VLOOKUP($G759,#REF!,19,FALSE))=0,"",(VLOOKUP($G759,#REF!,19,FALSE))))</f>
        <v/>
      </c>
      <c r="AB759" s="9" t="str">
        <f>IF($I759="","",IF((VLOOKUP($G759,#REF!,20,FALSE))=0,"",(VLOOKUP($G759,#REF!,20,FALSE))))</f>
        <v/>
      </c>
      <c r="AC759" s="19" t="str">
        <f>IF($I759="","",IF((VLOOKUP($G759,#REF!,21,FALSE))=0,"",(VLOOKUP($G759,#REF!,21,FALSE))))</f>
        <v/>
      </c>
      <c r="AD759" s="19" t="str">
        <f>IF($I759="","",IF((VLOOKUP($G759,#REF!,22,FALSE))=0,"",(VLOOKUP($G759,#REF!,22,FALSE))))</f>
        <v/>
      </c>
    </row>
    <row r="760" spans="24:30" x14ac:dyDescent="0.25">
      <c r="X760" s="19" t="str">
        <f t="shared" si="53"/>
        <v/>
      </c>
      <c r="Y760" s="19" t="str">
        <f t="shared" si="54"/>
        <v/>
      </c>
      <c r="Z760" s="19" t="str">
        <f>IF($I760="","",IF((VLOOKUP($G760,#REF!,18,FALSE))=0,"",(VLOOKUP($G760,#REF!,18,FALSE))))</f>
        <v/>
      </c>
      <c r="AA760" s="19" t="str">
        <f>IF($I760="","",IF((VLOOKUP($G760,#REF!,19,FALSE))=0,"",(VLOOKUP($G760,#REF!,19,FALSE))))</f>
        <v/>
      </c>
      <c r="AB760" s="9" t="str">
        <f>IF($I760="","",IF((VLOOKUP($G760,#REF!,20,FALSE))=0,"",(VLOOKUP($G760,#REF!,20,FALSE))))</f>
        <v/>
      </c>
      <c r="AC760" s="19" t="str">
        <f>IF($I760="","",IF((VLOOKUP($G760,#REF!,21,FALSE))=0,"",(VLOOKUP($G760,#REF!,21,FALSE))))</f>
        <v/>
      </c>
      <c r="AD760" s="19" t="str">
        <f>IF($I760="","",IF((VLOOKUP($G760,#REF!,22,FALSE))=0,"",(VLOOKUP($G760,#REF!,22,FALSE))))</f>
        <v/>
      </c>
    </row>
    <row r="761" spans="24:30" x14ac:dyDescent="0.25">
      <c r="X761" s="19" t="str">
        <f t="shared" si="53"/>
        <v/>
      </c>
      <c r="Y761" s="19" t="str">
        <f t="shared" si="54"/>
        <v/>
      </c>
      <c r="Z761" s="19" t="str">
        <f>IF($I761="","",IF((VLOOKUP($G761,#REF!,18,FALSE))=0,"",(VLOOKUP($G761,#REF!,18,FALSE))))</f>
        <v/>
      </c>
      <c r="AA761" s="19" t="str">
        <f>IF($I761="","",IF((VLOOKUP($G761,#REF!,19,FALSE))=0,"",(VLOOKUP($G761,#REF!,19,FALSE))))</f>
        <v/>
      </c>
      <c r="AB761" s="9" t="str">
        <f>IF($I761="","",IF((VLOOKUP($G761,#REF!,20,FALSE))=0,"",(VLOOKUP($G761,#REF!,20,FALSE))))</f>
        <v/>
      </c>
      <c r="AC761" s="19" t="str">
        <f>IF($I761="","",IF((VLOOKUP($G761,#REF!,21,FALSE))=0,"",(VLOOKUP($G761,#REF!,21,FALSE))))</f>
        <v/>
      </c>
      <c r="AD761" s="19" t="str">
        <f>IF($I761="","",IF((VLOOKUP($G761,#REF!,22,FALSE))=0,"",(VLOOKUP($G761,#REF!,22,FALSE))))</f>
        <v/>
      </c>
    </row>
    <row r="762" spans="24:30" x14ac:dyDescent="0.25">
      <c r="X762" s="19" t="str">
        <f t="shared" si="53"/>
        <v/>
      </c>
      <c r="Y762" s="19" t="str">
        <f t="shared" si="54"/>
        <v/>
      </c>
      <c r="Z762" s="19" t="str">
        <f>IF($I762="","",IF((VLOOKUP($G762,#REF!,18,FALSE))=0,"",(VLOOKUP($G762,#REF!,18,FALSE))))</f>
        <v/>
      </c>
      <c r="AA762" s="19" t="str">
        <f>IF($I762="","",IF((VLOOKUP($G762,#REF!,19,FALSE))=0,"",(VLOOKUP($G762,#REF!,19,FALSE))))</f>
        <v/>
      </c>
      <c r="AB762" s="9" t="str">
        <f>IF($I762="","",IF((VLOOKUP($G762,#REF!,20,FALSE))=0,"",(VLOOKUP($G762,#REF!,20,FALSE))))</f>
        <v/>
      </c>
      <c r="AC762" s="19" t="str">
        <f>IF($I762="","",IF((VLOOKUP($G762,#REF!,21,FALSE))=0,"",(VLOOKUP($G762,#REF!,21,FALSE))))</f>
        <v/>
      </c>
      <c r="AD762" s="19" t="str">
        <f>IF($I762="","",IF((VLOOKUP($G762,#REF!,22,FALSE))=0,"",(VLOOKUP($G762,#REF!,22,FALSE))))</f>
        <v/>
      </c>
    </row>
    <row r="763" spans="24:30" x14ac:dyDescent="0.25">
      <c r="X763" s="19" t="str">
        <f t="shared" si="53"/>
        <v/>
      </c>
      <c r="Y763" s="19" t="str">
        <f t="shared" si="54"/>
        <v/>
      </c>
      <c r="Z763" s="19" t="str">
        <f>IF($I763="","",IF((VLOOKUP($G763,#REF!,18,FALSE))=0,"",(VLOOKUP($G763,#REF!,18,FALSE))))</f>
        <v/>
      </c>
      <c r="AA763" s="19" t="str">
        <f>IF($I763="","",IF((VLOOKUP($G763,#REF!,19,FALSE))=0,"",(VLOOKUP($G763,#REF!,19,FALSE))))</f>
        <v/>
      </c>
      <c r="AB763" s="9" t="str">
        <f>IF($I763="","",IF((VLOOKUP($G763,#REF!,20,FALSE))=0,"",(VLOOKUP($G763,#REF!,20,FALSE))))</f>
        <v/>
      </c>
      <c r="AC763" s="19" t="str">
        <f>IF($I763="","",IF((VLOOKUP($G763,#REF!,21,FALSE))=0,"",(VLOOKUP($G763,#REF!,21,FALSE))))</f>
        <v/>
      </c>
      <c r="AD763" s="19" t="str">
        <f>IF($I763="","",IF((VLOOKUP($G763,#REF!,22,FALSE))=0,"",(VLOOKUP($G763,#REF!,22,FALSE))))</f>
        <v/>
      </c>
    </row>
    <row r="764" spans="24:30" x14ac:dyDescent="0.25">
      <c r="X764" s="19" t="str">
        <f t="shared" si="53"/>
        <v/>
      </c>
      <c r="Y764" s="19" t="str">
        <f t="shared" si="54"/>
        <v/>
      </c>
      <c r="Z764" s="19" t="str">
        <f>IF($I764="","",IF((VLOOKUP($G764,#REF!,18,FALSE))=0,"",(VLOOKUP($G764,#REF!,18,FALSE))))</f>
        <v/>
      </c>
      <c r="AA764" s="19" t="str">
        <f>IF($I764="","",IF((VLOOKUP($G764,#REF!,19,FALSE))=0,"",(VLOOKUP($G764,#REF!,19,FALSE))))</f>
        <v/>
      </c>
      <c r="AB764" s="9" t="str">
        <f>IF($I764="","",IF((VLOOKUP($G764,#REF!,20,FALSE))=0,"",(VLOOKUP($G764,#REF!,20,FALSE))))</f>
        <v/>
      </c>
      <c r="AC764" s="19" t="str">
        <f>IF($I764="","",IF((VLOOKUP($G764,#REF!,21,FALSE))=0,"",(VLOOKUP($G764,#REF!,21,FALSE))))</f>
        <v/>
      </c>
      <c r="AD764" s="19" t="str">
        <f>IF($I764="","",IF((VLOOKUP($G764,#REF!,22,FALSE))=0,"",(VLOOKUP($G764,#REF!,22,FALSE))))</f>
        <v/>
      </c>
    </row>
    <row r="765" spans="24:30" x14ac:dyDescent="0.25">
      <c r="X765" s="19" t="str">
        <f t="shared" si="53"/>
        <v/>
      </c>
      <c r="Y765" s="19" t="str">
        <f t="shared" si="54"/>
        <v/>
      </c>
      <c r="Z765" s="19" t="str">
        <f>IF($I765="","",IF((VLOOKUP($G765,#REF!,18,FALSE))=0,"",(VLOOKUP($G765,#REF!,18,FALSE))))</f>
        <v/>
      </c>
      <c r="AA765" s="19" t="str">
        <f>IF($I765="","",IF((VLOOKUP($G765,#REF!,19,FALSE))=0,"",(VLOOKUP($G765,#REF!,19,FALSE))))</f>
        <v/>
      </c>
      <c r="AB765" s="9" t="str">
        <f>IF($I765="","",IF((VLOOKUP($G765,#REF!,20,FALSE))=0,"",(VLOOKUP($G765,#REF!,20,FALSE))))</f>
        <v/>
      </c>
      <c r="AC765" s="19" t="str">
        <f>IF($I765="","",IF((VLOOKUP($G765,#REF!,21,FALSE))=0,"",(VLOOKUP($G765,#REF!,21,FALSE))))</f>
        <v/>
      </c>
      <c r="AD765" s="19" t="str">
        <f>IF($I765="","",IF((VLOOKUP($G765,#REF!,22,FALSE))=0,"",(VLOOKUP($G765,#REF!,22,FALSE))))</f>
        <v/>
      </c>
    </row>
    <row r="766" spans="24:30" x14ac:dyDescent="0.25">
      <c r="X766" s="19" t="str">
        <f t="shared" si="53"/>
        <v/>
      </c>
      <c r="Y766" s="19" t="str">
        <f t="shared" si="54"/>
        <v/>
      </c>
      <c r="Z766" s="19" t="str">
        <f>IF($I766="","",IF((VLOOKUP($G766,#REF!,18,FALSE))=0,"",(VLOOKUP($G766,#REF!,18,FALSE))))</f>
        <v/>
      </c>
      <c r="AA766" s="19" t="str">
        <f>IF($I766="","",IF((VLOOKUP($G766,#REF!,19,FALSE))=0,"",(VLOOKUP($G766,#REF!,19,FALSE))))</f>
        <v/>
      </c>
      <c r="AB766" s="9" t="str">
        <f>IF($I766="","",IF((VLOOKUP($G766,#REF!,20,FALSE))=0,"",(VLOOKUP($G766,#REF!,20,FALSE))))</f>
        <v/>
      </c>
      <c r="AC766" s="19" t="str">
        <f>IF($I766="","",IF((VLOOKUP($G766,#REF!,21,FALSE))=0,"",(VLOOKUP($G766,#REF!,21,FALSE))))</f>
        <v/>
      </c>
      <c r="AD766" s="19" t="str">
        <f>IF($I766="","",IF((VLOOKUP($G766,#REF!,22,FALSE))=0,"",(VLOOKUP($G766,#REF!,22,FALSE))))</f>
        <v/>
      </c>
    </row>
    <row r="767" spans="24:30" x14ac:dyDescent="0.25">
      <c r="X767" s="19" t="str">
        <f t="shared" si="53"/>
        <v/>
      </c>
      <c r="Y767" s="19" t="str">
        <f t="shared" si="54"/>
        <v/>
      </c>
      <c r="Z767" s="19" t="str">
        <f>IF($I767="","",IF((VLOOKUP($G767,#REF!,18,FALSE))=0,"",(VLOOKUP($G767,#REF!,18,FALSE))))</f>
        <v/>
      </c>
      <c r="AA767" s="19" t="str">
        <f>IF($I767="","",IF((VLOOKUP($G767,#REF!,19,FALSE))=0,"",(VLOOKUP($G767,#REF!,19,FALSE))))</f>
        <v/>
      </c>
      <c r="AB767" s="9" t="str">
        <f>IF($I767="","",IF((VLOOKUP($G767,#REF!,20,FALSE))=0,"",(VLOOKUP($G767,#REF!,20,FALSE))))</f>
        <v/>
      </c>
      <c r="AC767" s="19" t="str">
        <f>IF($I767="","",IF((VLOOKUP($G767,#REF!,21,FALSE))=0,"",(VLOOKUP($G767,#REF!,21,FALSE))))</f>
        <v/>
      </c>
      <c r="AD767" s="19" t="str">
        <f>IF($I767="","",IF((VLOOKUP($G767,#REF!,22,FALSE))=0,"",(VLOOKUP($G767,#REF!,22,FALSE))))</f>
        <v/>
      </c>
    </row>
    <row r="768" spans="24:30" x14ac:dyDescent="0.25">
      <c r="X768" s="19" t="str">
        <f t="shared" si="53"/>
        <v/>
      </c>
      <c r="Y768" s="19" t="str">
        <f t="shared" si="54"/>
        <v/>
      </c>
      <c r="Z768" s="19" t="str">
        <f>IF($I768="","",IF((VLOOKUP($G768,#REF!,18,FALSE))=0,"",(VLOOKUP($G768,#REF!,18,FALSE))))</f>
        <v/>
      </c>
      <c r="AA768" s="19" t="str">
        <f>IF($I768="","",IF((VLOOKUP($G768,#REF!,19,FALSE))=0,"",(VLOOKUP($G768,#REF!,19,FALSE))))</f>
        <v/>
      </c>
      <c r="AB768" s="9" t="str">
        <f>IF($I768="","",IF((VLOOKUP($G768,#REF!,20,FALSE))=0,"",(VLOOKUP($G768,#REF!,20,FALSE))))</f>
        <v/>
      </c>
      <c r="AC768" s="19" t="str">
        <f>IF($I768="","",IF((VLOOKUP($G768,#REF!,21,FALSE))=0,"",(VLOOKUP($G768,#REF!,21,FALSE))))</f>
        <v/>
      </c>
      <c r="AD768" s="19" t="str">
        <f>IF($I768="","",IF((VLOOKUP($G768,#REF!,22,FALSE))=0,"",(VLOOKUP($G768,#REF!,22,FALSE))))</f>
        <v/>
      </c>
    </row>
    <row r="769" spans="24:30" x14ac:dyDescent="0.25">
      <c r="X769" s="19" t="str">
        <f t="shared" si="53"/>
        <v/>
      </c>
      <c r="Y769" s="19" t="str">
        <f t="shared" si="54"/>
        <v/>
      </c>
      <c r="Z769" s="19" t="str">
        <f>IF($I769="","",IF((VLOOKUP($G769,#REF!,18,FALSE))=0,"",(VLOOKUP($G769,#REF!,18,FALSE))))</f>
        <v/>
      </c>
      <c r="AA769" s="19" t="str">
        <f>IF($I769="","",IF((VLOOKUP($G769,#REF!,19,FALSE))=0,"",(VLOOKUP($G769,#REF!,19,FALSE))))</f>
        <v/>
      </c>
      <c r="AB769" s="9" t="str">
        <f>IF($I769="","",IF((VLOOKUP($G769,#REF!,20,FALSE))=0,"",(VLOOKUP($G769,#REF!,20,FALSE))))</f>
        <v/>
      </c>
      <c r="AC769" s="19" t="str">
        <f>IF($I769="","",IF((VLOOKUP($G769,#REF!,21,FALSE))=0,"",(VLOOKUP($G769,#REF!,21,FALSE))))</f>
        <v/>
      </c>
      <c r="AD769" s="19" t="str">
        <f>IF($I769="","",IF((VLOOKUP($G769,#REF!,22,FALSE))=0,"",(VLOOKUP($G769,#REF!,22,FALSE))))</f>
        <v/>
      </c>
    </row>
    <row r="770" spans="24:30" x14ac:dyDescent="0.25">
      <c r="X770" s="19" t="str">
        <f t="shared" si="53"/>
        <v/>
      </c>
      <c r="Y770" s="19" t="str">
        <f t="shared" si="54"/>
        <v/>
      </c>
      <c r="Z770" s="19" t="str">
        <f>IF($I770="","",IF((VLOOKUP($G770,#REF!,18,FALSE))=0,"",(VLOOKUP($G770,#REF!,18,FALSE))))</f>
        <v/>
      </c>
      <c r="AA770" s="19" t="str">
        <f>IF($I770="","",IF((VLOOKUP($G770,#REF!,19,FALSE))=0,"",(VLOOKUP($G770,#REF!,19,FALSE))))</f>
        <v/>
      </c>
      <c r="AB770" s="9" t="str">
        <f>IF($I770="","",IF((VLOOKUP($G770,#REF!,20,FALSE))=0,"",(VLOOKUP($G770,#REF!,20,FALSE))))</f>
        <v/>
      </c>
      <c r="AC770" s="19" t="str">
        <f>IF($I770="","",IF((VLOOKUP($G770,#REF!,21,FALSE))=0,"",(VLOOKUP($G770,#REF!,21,FALSE))))</f>
        <v/>
      </c>
      <c r="AD770" s="19" t="str">
        <f>IF($I770="","",IF((VLOOKUP($G770,#REF!,22,FALSE))=0,"",(VLOOKUP($G770,#REF!,22,FALSE))))</f>
        <v/>
      </c>
    </row>
    <row r="771" spans="24:30" x14ac:dyDescent="0.25">
      <c r="X771" s="19" t="str">
        <f t="shared" si="53"/>
        <v/>
      </c>
      <c r="Y771" s="19" t="str">
        <f t="shared" si="54"/>
        <v/>
      </c>
      <c r="Z771" s="19" t="str">
        <f>IF($I771="","",IF((VLOOKUP($G771,#REF!,18,FALSE))=0,"",(VLOOKUP($G771,#REF!,18,FALSE))))</f>
        <v/>
      </c>
      <c r="AA771" s="19" t="str">
        <f>IF($I771="","",IF((VLOOKUP($G771,#REF!,19,FALSE))=0,"",(VLOOKUP($G771,#REF!,19,FALSE))))</f>
        <v/>
      </c>
      <c r="AB771" s="9" t="str">
        <f>IF($I771="","",IF((VLOOKUP($G771,#REF!,20,FALSE))=0,"",(VLOOKUP($G771,#REF!,20,FALSE))))</f>
        <v/>
      </c>
      <c r="AC771" s="19" t="str">
        <f>IF($I771="","",IF((VLOOKUP($G771,#REF!,21,FALSE))=0,"",(VLOOKUP($G771,#REF!,21,FALSE))))</f>
        <v/>
      </c>
      <c r="AD771" s="19" t="str">
        <f>IF($I771="","",IF((VLOOKUP($G771,#REF!,22,FALSE))=0,"",(VLOOKUP($G771,#REF!,22,FALSE))))</f>
        <v/>
      </c>
    </row>
    <row r="772" spans="24:30" x14ac:dyDescent="0.25">
      <c r="X772" s="19" t="str">
        <f t="shared" ref="X772:X835" si="55">IF(AB772="","","oui")</f>
        <v/>
      </c>
      <c r="Y772" s="19" t="str">
        <f t="shared" ref="Y772:Y835" si="56">IF(AA772="","","oui")</f>
        <v/>
      </c>
      <c r="Z772" s="19" t="str">
        <f>IF($I772="","",IF((VLOOKUP($G772,#REF!,18,FALSE))=0,"",(VLOOKUP($G772,#REF!,18,FALSE))))</f>
        <v/>
      </c>
      <c r="AA772" s="19" t="str">
        <f>IF($I772="","",IF((VLOOKUP($G772,#REF!,19,FALSE))=0,"",(VLOOKUP($G772,#REF!,19,FALSE))))</f>
        <v/>
      </c>
      <c r="AB772" s="9" t="str">
        <f>IF($I772="","",IF((VLOOKUP($G772,#REF!,20,FALSE))=0,"",(VLOOKUP($G772,#REF!,20,FALSE))))</f>
        <v/>
      </c>
      <c r="AC772" s="19" t="str">
        <f>IF($I772="","",IF((VLOOKUP($G772,#REF!,21,FALSE))=0,"",(VLOOKUP($G772,#REF!,21,FALSE))))</f>
        <v/>
      </c>
      <c r="AD772" s="19" t="str">
        <f>IF($I772="","",IF((VLOOKUP($G772,#REF!,22,FALSE))=0,"",(VLOOKUP($G772,#REF!,22,FALSE))))</f>
        <v/>
      </c>
    </row>
    <row r="773" spans="24:30" x14ac:dyDescent="0.25">
      <c r="X773" s="19" t="str">
        <f t="shared" si="55"/>
        <v/>
      </c>
      <c r="Y773" s="19" t="str">
        <f t="shared" si="56"/>
        <v/>
      </c>
      <c r="Z773" s="19" t="str">
        <f>IF($I773="","",IF((VLOOKUP($G773,#REF!,18,FALSE))=0,"",(VLOOKUP($G773,#REF!,18,FALSE))))</f>
        <v/>
      </c>
      <c r="AA773" s="19" t="str">
        <f>IF($I773="","",IF((VLOOKUP($G773,#REF!,19,FALSE))=0,"",(VLOOKUP($G773,#REF!,19,FALSE))))</f>
        <v/>
      </c>
      <c r="AB773" s="9" t="str">
        <f>IF($I773="","",IF((VLOOKUP($G773,#REF!,20,FALSE))=0,"",(VLOOKUP($G773,#REF!,20,FALSE))))</f>
        <v/>
      </c>
      <c r="AC773" s="19" t="str">
        <f>IF($I773="","",IF((VLOOKUP($G773,#REF!,21,FALSE))=0,"",(VLOOKUP($G773,#REF!,21,FALSE))))</f>
        <v/>
      </c>
      <c r="AD773" s="19" t="str">
        <f>IF($I773="","",IF((VLOOKUP($G773,#REF!,22,FALSE))=0,"",(VLOOKUP($G773,#REF!,22,FALSE))))</f>
        <v/>
      </c>
    </row>
    <row r="774" spans="24:30" x14ac:dyDescent="0.25">
      <c r="X774" s="19" t="str">
        <f t="shared" si="55"/>
        <v/>
      </c>
      <c r="Y774" s="19" t="str">
        <f t="shared" si="56"/>
        <v/>
      </c>
      <c r="Z774" s="19" t="str">
        <f>IF($I774="","",IF((VLOOKUP($G774,#REF!,18,FALSE))=0,"",(VLOOKUP($G774,#REF!,18,FALSE))))</f>
        <v/>
      </c>
      <c r="AA774" s="19" t="str">
        <f>IF($I774="","",IF((VLOOKUP($G774,#REF!,19,FALSE))=0,"",(VLOOKUP($G774,#REF!,19,FALSE))))</f>
        <v/>
      </c>
      <c r="AB774" s="9" t="str">
        <f>IF($I774="","",IF((VLOOKUP($G774,#REF!,20,FALSE))=0,"",(VLOOKUP($G774,#REF!,20,FALSE))))</f>
        <v/>
      </c>
      <c r="AC774" s="19" t="str">
        <f>IF($I774="","",IF((VLOOKUP($G774,#REF!,21,FALSE))=0,"",(VLOOKUP($G774,#REF!,21,FALSE))))</f>
        <v/>
      </c>
      <c r="AD774" s="19" t="str">
        <f>IF($I774="","",IF((VLOOKUP($G774,#REF!,22,FALSE))=0,"",(VLOOKUP($G774,#REF!,22,FALSE))))</f>
        <v/>
      </c>
    </row>
    <row r="775" spans="24:30" x14ac:dyDescent="0.25">
      <c r="X775" s="19" t="str">
        <f t="shared" si="55"/>
        <v/>
      </c>
      <c r="Y775" s="19" t="str">
        <f t="shared" si="56"/>
        <v/>
      </c>
      <c r="Z775" s="19" t="str">
        <f>IF($I775="","",IF((VLOOKUP($G775,#REF!,18,FALSE))=0,"",(VLOOKUP($G775,#REF!,18,FALSE))))</f>
        <v/>
      </c>
      <c r="AA775" s="19" t="str">
        <f>IF($I775="","",IF((VLOOKUP($G775,#REF!,19,FALSE))=0,"",(VLOOKUP($G775,#REF!,19,FALSE))))</f>
        <v/>
      </c>
      <c r="AB775" s="9" t="str">
        <f>IF($I775="","",IF((VLOOKUP($G775,#REF!,20,FALSE))=0,"",(VLOOKUP($G775,#REF!,20,FALSE))))</f>
        <v/>
      </c>
      <c r="AC775" s="19" t="str">
        <f>IF($I775="","",IF((VLOOKUP($G775,#REF!,21,FALSE))=0,"",(VLOOKUP($G775,#REF!,21,FALSE))))</f>
        <v/>
      </c>
      <c r="AD775" s="19" t="str">
        <f>IF($I775="","",IF((VLOOKUP($G775,#REF!,22,FALSE))=0,"",(VLOOKUP($G775,#REF!,22,FALSE))))</f>
        <v/>
      </c>
    </row>
    <row r="776" spans="24:30" x14ac:dyDescent="0.25">
      <c r="X776" s="19" t="str">
        <f t="shared" si="55"/>
        <v/>
      </c>
      <c r="Y776" s="19" t="str">
        <f t="shared" si="56"/>
        <v/>
      </c>
      <c r="Z776" s="19" t="str">
        <f>IF($I776="","",IF((VLOOKUP($G776,#REF!,18,FALSE))=0,"",(VLOOKUP($G776,#REF!,18,FALSE))))</f>
        <v/>
      </c>
      <c r="AA776" s="19" t="str">
        <f>IF($I776="","",IF((VLOOKUP($G776,#REF!,19,FALSE))=0,"",(VLOOKUP($G776,#REF!,19,FALSE))))</f>
        <v/>
      </c>
      <c r="AB776" s="9" t="str">
        <f>IF($I776="","",IF((VLOOKUP($G776,#REF!,20,FALSE))=0,"",(VLOOKUP($G776,#REF!,20,FALSE))))</f>
        <v/>
      </c>
      <c r="AC776" s="19" t="str">
        <f>IF($I776="","",IF((VLOOKUP($G776,#REF!,21,FALSE))=0,"",(VLOOKUP($G776,#REF!,21,FALSE))))</f>
        <v/>
      </c>
      <c r="AD776" s="19" t="str">
        <f>IF($I776="","",IF((VLOOKUP($G776,#REF!,22,FALSE))=0,"",(VLOOKUP($G776,#REF!,22,FALSE))))</f>
        <v/>
      </c>
    </row>
    <row r="777" spans="24:30" x14ac:dyDescent="0.25">
      <c r="X777" s="19" t="str">
        <f t="shared" si="55"/>
        <v/>
      </c>
      <c r="Y777" s="19" t="str">
        <f t="shared" si="56"/>
        <v/>
      </c>
      <c r="Z777" s="19" t="str">
        <f>IF($I777="","",IF((VLOOKUP($G777,#REF!,18,FALSE))=0,"",(VLOOKUP($G777,#REF!,18,FALSE))))</f>
        <v/>
      </c>
      <c r="AA777" s="19" t="str">
        <f>IF($I777="","",IF((VLOOKUP($G777,#REF!,19,FALSE))=0,"",(VLOOKUP($G777,#REF!,19,FALSE))))</f>
        <v/>
      </c>
      <c r="AB777" s="9" t="str">
        <f>IF($I777="","",IF((VLOOKUP($G777,#REF!,20,FALSE))=0,"",(VLOOKUP($G777,#REF!,20,FALSE))))</f>
        <v/>
      </c>
      <c r="AC777" s="19" t="str">
        <f>IF($I777="","",IF((VLOOKUP($G777,#REF!,21,FALSE))=0,"",(VLOOKUP($G777,#REF!,21,FALSE))))</f>
        <v/>
      </c>
      <c r="AD777" s="19" t="str">
        <f>IF($I777="","",IF((VLOOKUP($G777,#REF!,22,FALSE))=0,"",(VLOOKUP($G777,#REF!,22,FALSE))))</f>
        <v/>
      </c>
    </row>
    <row r="778" spans="24:30" x14ac:dyDescent="0.25">
      <c r="X778" s="19" t="str">
        <f t="shared" si="55"/>
        <v/>
      </c>
      <c r="Y778" s="19" t="str">
        <f t="shared" si="56"/>
        <v/>
      </c>
      <c r="Z778" s="19" t="str">
        <f>IF($I778="","",IF((VLOOKUP($G778,#REF!,18,FALSE))=0,"",(VLOOKUP($G778,#REF!,18,FALSE))))</f>
        <v/>
      </c>
      <c r="AA778" s="19" t="str">
        <f>IF($I778="","",IF((VLOOKUP($G778,#REF!,19,FALSE))=0,"",(VLOOKUP($G778,#REF!,19,FALSE))))</f>
        <v/>
      </c>
      <c r="AB778" s="9" t="str">
        <f>IF($I778="","",IF((VLOOKUP($G778,#REF!,20,FALSE))=0,"",(VLOOKUP($G778,#REF!,20,FALSE))))</f>
        <v/>
      </c>
      <c r="AC778" s="19" t="str">
        <f>IF($I778="","",IF((VLOOKUP($G778,#REF!,21,FALSE))=0,"",(VLOOKUP($G778,#REF!,21,FALSE))))</f>
        <v/>
      </c>
      <c r="AD778" s="19" t="str">
        <f>IF($I778="","",IF((VLOOKUP($G778,#REF!,22,FALSE))=0,"",(VLOOKUP($G778,#REF!,22,FALSE))))</f>
        <v/>
      </c>
    </row>
    <row r="779" spans="24:30" x14ac:dyDescent="0.25">
      <c r="X779" s="19" t="str">
        <f t="shared" si="55"/>
        <v/>
      </c>
      <c r="Y779" s="19" t="str">
        <f t="shared" si="56"/>
        <v/>
      </c>
      <c r="Z779" s="19" t="str">
        <f>IF($I779="","",IF((VLOOKUP($G779,#REF!,18,FALSE))=0,"",(VLOOKUP($G779,#REF!,18,FALSE))))</f>
        <v/>
      </c>
      <c r="AA779" s="19" t="str">
        <f>IF($I779="","",IF((VLOOKUP($G779,#REF!,19,FALSE))=0,"",(VLOOKUP($G779,#REF!,19,FALSE))))</f>
        <v/>
      </c>
      <c r="AB779" s="9" t="str">
        <f>IF($I779="","",IF((VLOOKUP($G779,#REF!,20,FALSE))=0,"",(VLOOKUP($G779,#REF!,20,FALSE))))</f>
        <v/>
      </c>
      <c r="AC779" s="19" t="str">
        <f>IF($I779="","",IF((VLOOKUP($G779,#REF!,21,FALSE))=0,"",(VLOOKUP($G779,#REF!,21,FALSE))))</f>
        <v/>
      </c>
      <c r="AD779" s="19" t="str">
        <f>IF($I779="","",IF((VLOOKUP($G779,#REF!,22,FALSE))=0,"",(VLOOKUP($G779,#REF!,22,FALSE))))</f>
        <v/>
      </c>
    </row>
    <row r="780" spans="24:30" x14ac:dyDescent="0.25">
      <c r="X780" s="19" t="str">
        <f t="shared" si="55"/>
        <v/>
      </c>
      <c r="Y780" s="19" t="str">
        <f t="shared" si="56"/>
        <v/>
      </c>
      <c r="Z780" s="19" t="str">
        <f>IF($I780="","",IF((VLOOKUP($G780,#REF!,18,FALSE))=0,"",(VLOOKUP($G780,#REF!,18,FALSE))))</f>
        <v/>
      </c>
      <c r="AA780" s="19" t="str">
        <f>IF($I780="","",IF((VLOOKUP($G780,#REF!,19,FALSE))=0,"",(VLOOKUP($G780,#REF!,19,FALSE))))</f>
        <v/>
      </c>
      <c r="AB780" s="9" t="str">
        <f>IF($I780="","",IF((VLOOKUP($G780,#REF!,20,FALSE))=0,"",(VLOOKUP($G780,#REF!,20,FALSE))))</f>
        <v/>
      </c>
      <c r="AC780" s="19" t="str">
        <f>IF($I780="","",IF((VLOOKUP($G780,#REF!,21,FALSE))=0,"",(VLOOKUP($G780,#REF!,21,FALSE))))</f>
        <v/>
      </c>
      <c r="AD780" s="19" t="str">
        <f>IF($I780="","",IF((VLOOKUP($G780,#REF!,22,FALSE))=0,"",(VLOOKUP($G780,#REF!,22,FALSE))))</f>
        <v/>
      </c>
    </row>
    <row r="781" spans="24:30" x14ac:dyDescent="0.25">
      <c r="X781" s="19" t="str">
        <f t="shared" si="55"/>
        <v/>
      </c>
      <c r="Y781" s="19" t="str">
        <f t="shared" si="56"/>
        <v/>
      </c>
      <c r="Z781" s="19" t="str">
        <f>IF($I781="","",IF((VLOOKUP($G781,#REF!,18,FALSE))=0,"",(VLOOKUP($G781,#REF!,18,FALSE))))</f>
        <v/>
      </c>
      <c r="AA781" s="19" t="str">
        <f>IF($I781="","",IF((VLOOKUP($G781,#REF!,19,FALSE))=0,"",(VLOOKUP($G781,#REF!,19,FALSE))))</f>
        <v/>
      </c>
      <c r="AB781" s="9" t="str">
        <f>IF($I781="","",IF((VLOOKUP($G781,#REF!,20,FALSE))=0,"",(VLOOKUP($G781,#REF!,20,FALSE))))</f>
        <v/>
      </c>
      <c r="AC781" s="19" t="str">
        <f>IF($I781="","",IF((VLOOKUP($G781,#REF!,21,FALSE))=0,"",(VLOOKUP($G781,#REF!,21,FALSE))))</f>
        <v/>
      </c>
      <c r="AD781" s="19" t="str">
        <f>IF($I781="","",IF((VLOOKUP($G781,#REF!,22,FALSE))=0,"",(VLOOKUP($G781,#REF!,22,FALSE))))</f>
        <v/>
      </c>
    </row>
    <row r="782" spans="24:30" x14ac:dyDescent="0.25">
      <c r="X782" s="19" t="str">
        <f t="shared" si="55"/>
        <v/>
      </c>
      <c r="Y782" s="19" t="str">
        <f t="shared" si="56"/>
        <v/>
      </c>
      <c r="Z782" s="19" t="str">
        <f>IF($I782="","",IF((VLOOKUP($G782,#REF!,18,FALSE))=0,"",(VLOOKUP($G782,#REF!,18,FALSE))))</f>
        <v/>
      </c>
      <c r="AA782" s="19" t="str">
        <f>IF($I782="","",IF((VLOOKUP($G782,#REF!,19,FALSE))=0,"",(VLOOKUP($G782,#REF!,19,FALSE))))</f>
        <v/>
      </c>
      <c r="AB782" s="9" t="str">
        <f>IF($I782="","",IF((VLOOKUP($G782,#REF!,20,FALSE))=0,"",(VLOOKUP($G782,#REF!,20,FALSE))))</f>
        <v/>
      </c>
      <c r="AC782" s="19" t="str">
        <f>IF($I782="","",IF((VLOOKUP($G782,#REF!,21,FALSE))=0,"",(VLOOKUP($G782,#REF!,21,FALSE))))</f>
        <v/>
      </c>
      <c r="AD782" s="19" t="str">
        <f>IF($I782="","",IF((VLOOKUP($G782,#REF!,22,FALSE))=0,"",(VLOOKUP($G782,#REF!,22,FALSE))))</f>
        <v/>
      </c>
    </row>
    <row r="783" spans="24:30" x14ac:dyDescent="0.25">
      <c r="X783" s="19" t="str">
        <f t="shared" si="55"/>
        <v/>
      </c>
      <c r="Y783" s="19" t="str">
        <f t="shared" si="56"/>
        <v/>
      </c>
      <c r="Z783" s="19" t="str">
        <f>IF($I783="","",IF((VLOOKUP($G783,#REF!,18,FALSE))=0,"",(VLOOKUP($G783,#REF!,18,FALSE))))</f>
        <v/>
      </c>
      <c r="AA783" s="19" t="str">
        <f>IF($I783="","",IF((VLOOKUP($G783,#REF!,19,FALSE))=0,"",(VLOOKUP($G783,#REF!,19,FALSE))))</f>
        <v/>
      </c>
      <c r="AB783" s="9" t="str">
        <f>IF($I783="","",IF((VLOOKUP($G783,#REF!,20,FALSE))=0,"",(VLOOKUP($G783,#REF!,20,FALSE))))</f>
        <v/>
      </c>
      <c r="AC783" s="19" t="str">
        <f>IF($I783="","",IF((VLOOKUP($G783,#REF!,21,FALSE))=0,"",(VLOOKUP($G783,#REF!,21,FALSE))))</f>
        <v/>
      </c>
      <c r="AD783" s="19" t="str">
        <f>IF($I783="","",IF((VLOOKUP($G783,#REF!,22,FALSE))=0,"",(VLOOKUP($G783,#REF!,22,FALSE))))</f>
        <v/>
      </c>
    </row>
    <row r="784" spans="24:30" x14ac:dyDescent="0.25">
      <c r="X784" s="19" t="str">
        <f t="shared" si="55"/>
        <v/>
      </c>
      <c r="Y784" s="19" t="str">
        <f t="shared" si="56"/>
        <v/>
      </c>
      <c r="Z784" s="19" t="str">
        <f>IF($I784="","",IF((VLOOKUP($G784,#REF!,18,FALSE))=0,"",(VLOOKUP($G784,#REF!,18,FALSE))))</f>
        <v/>
      </c>
      <c r="AA784" s="19" t="str">
        <f>IF($I784="","",IF((VLOOKUP($G784,#REF!,19,FALSE))=0,"",(VLOOKUP($G784,#REF!,19,FALSE))))</f>
        <v/>
      </c>
      <c r="AB784" s="9" t="str">
        <f>IF($I784="","",IF((VLOOKUP($G784,#REF!,20,FALSE))=0,"",(VLOOKUP($G784,#REF!,20,FALSE))))</f>
        <v/>
      </c>
      <c r="AC784" s="19" t="str">
        <f>IF($I784="","",IF((VLOOKUP($G784,#REF!,21,FALSE))=0,"",(VLOOKUP($G784,#REF!,21,FALSE))))</f>
        <v/>
      </c>
      <c r="AD784" s="19" t="str">
        <f>IF($I784="","",IF((VLOOKUP($G784,#REF!,22,FALSE))=0,"",(VLOOKUP($G784,#REF!,22,FALSE))))</f>
        <v/>
      </c>
    </row>
    <row r="785" spans="24:30" x14ac:dyDescent="0.25">
      <c r="X785" s="19" t="str">
        <f t="shared" si="55"/>
        <v/>
      </c>
      <c r="Y785" s="19" t="str">
        <f t="shared" si="56"/>
        <v/>
      </c>
      <c r="Z785" s="19" t="str">
        <f>IF($I785="","",IF((VLOOKUP($G785,#REF!,18,FALSE))=0,"",(VLOOKUP($G785,#REF!,18,FALSE))))</f>
        <v/>
      </c>
      <c r="AA785" s="19" t="str">
        <f>IF($I785="","",IF((VLOOKUP($G785,#REF!,19,FALSE))=0,"",(VLOOKUP($G785,#REF!,19,FALSE))))</f>
        <v/>
      </c>
      <c r="AB785" s="9" t="str">
        <f>IF($I785="","",IF((VLOOKUP($G785,#REF!,20,FALSE))=0,"",(VLOOKUP($G785,#REF!,20,FALSE))))</f>
        <v/>
      </c>
      <c r="AC785" s="19" t="str">
        <f>IF($I785="","",IF((VLOOKUP($G785,#REF!,21,FALSE))=0,"",(VLOOKUP($G785,#REF!,21,FALSE))))</f>
        <v/>
      </c>
      <c r="AD785" s="19" t="str">
        <f>IF($I785="","",IF((VLOOKUP($G785,#REF!,22,FALSE))=0,"",(VLOOKUP($G785,#REF!,22,FALSE))))</f>
        <v/>
      </c>
    </row>
    <row r="786" spans="24:30" x14ac:dyDescent="0.25">
      <c r="X786" s="19" t="str">
        <f t="shared" si="55"/>
        <v/>
      </c>
      <c r="Y786" s="19" t="str">
        <f t="shared" si="56"/>
        <v/>
      </c>
      <c r="Z786" s="19" t="str">
        <f>IF($I786="","",IF((VLOOKUP($G786,#REF!,18,FALSE))=0,"",(VLOOKUP($G786,#REF!,18,FALSE))))</f>
        <v/>
      </c>
      <c r="AA786" s="19" t="str">
        <f>IF($I786="","",IF((VLOOKUP($G786,#REF!,19,FALSE))=0,"",(VLOOKUP($G786,#REF!,19,FALSE))))</f>
        <v/>
      </c>
      <c r="AB786" s="9" t="str">
        <f>IF($I786="","",IF((VLOOKUP($G786,#REF!,20,FALSE))=0,"",(VLOOKUP($G786,#REF!,20,FALSE))))</f>
        <v/>
      </c>
      <c r="AC786" s="19" t="str">
        <f>IF($I786="","",IF((VLOOKUP($G786,#REF!,21,FALSE))=0,"",(VLOOKUP($G786,#REF!,21,FALSE))))</f>
        <v/>
      </c>
      <c r="AD786" s="19" t="str">
        <f>IF($I786="","",IF((VLOOKUP($G786,#REF!,22,FALSE))=0,"",(VLOOKUP($G786,#REF!,22,FALSE))))</f>
        <v/>
      </c>
    </row>
    <row r="787" spans="24:30" x14ac:dyDescent="0.25">
      <c r="X787" s="19" t="str">
        <f t="shared" si="55"/>
        <v/>
      </c>
      <c r="Y787" s="19" t="str">
        <f t="shared" si="56"/>
        <v/>
      </c>
      <c r="Z787" s="19" t="str">
        <f>IF($I787="","",IF((VLOOKUP($G787,#REF!,18,FALSE))=0,"",(VLOOKUP($G787,#REF!,18,FALSE))))</f>
        <v/>
      </c>
      <c r="AA787" s="19" t="str">
        <f>IF($I787="","",IF((VLOOKUP($G787,#REF!,19,FALSE))=0,"",(VLOOKUP($G787,#REF!,19,FALSE))))</f>
        <v/>
      </c>
      <c r="AB787" s="9" t="str">
        <f>IF($I787="","",IF((VLOOKUP($G787,#REF!,20,FALSE))=0,"",(VLOOKUP($G787,#REF!,20,FALSE))))</f>
        <v/>
      </c>
      <c r="AC787" s="19" t="str">
        <f>IF($I787="","",IF((VLOOKUP($G787,#REF!,21,FALSE))=0,"",(VLOOKUP($G787,#REF!,21,FALSE))))</f>
        <v/>
      </c>
      <c r="AD787" s="19" t="str">
        <f>IF($I787="","",IF((VLOOKUP($G787,#REF!,22,FALSE))=0,"",(VLOOKUP($G787,#REF!,22,FALSE))))</f>
        <v/>
      </c>
    </row>
    <row r="788" spans="24:30" x14ac:dyDescent="0.25">
      <c r="X788" s="19" t="str">
        <f t="shared" si="55"/>
        <v/>
      </c>
      <c r="Y788" s="19" t="str">
        <f t="shared" si="56"/>
        <v/>
      </c>
      <c r="Z788" s="19" t="str">
        <f>IF($I788="","",IF((VLOOKUP($G788,#REF!,18,FALSE))=0,"",(VLOOKUP($G788,#REF!,18,FALSE))))</f>
        <v/>
      </c>
      <c r="AA788" s="19" t="str">
        <f>IF($I788="","",IF((VLOOKUP($G788,#REF!,19,FALSE))=0,"",(VLOOKUP($G788,#REF!,19,FALSE))))</f>
        <v/>
      </c>
      <c r="AB788" s="9" t="str">
        <f>IF($I788="","",IF((VLOOKUP($G788,#REF!,20,FALSE))=0,"",(VLOOKUP($G788,#REF!,20,FALSE))))</f>
        <v/>
      </c>
      <c r="AC788" s="19" t="str">
        <f>IF($I788="","",IF((VLOOKUP($G788,#REF!,21,FALSE))=0,"",(VLOOKUP($G788,#REF!,21,FALSE))))</f>
        <v/>
      </c>
      <c r="AD788" s="19" t="str">
        <f>IF($I788="","",IF((VLOOKUP($G788,#REF!,22,FALSE))=0,"",(VLOOKUP($G788,#REF!,22,FALSE))))</f>
        <v/>
      </c>
    </row>
    <row r="789" spans="24:30" x14ac:dyDescent="0.25">
      <c r="X789" s="19" t="str">
        <f t="shared" si="55"/>
        <v/>
      </c>
      <c r="Y789" s="19" t="str">
        <f t="shared" si="56"/>
        <v/>
      </c>
      <c r="Z789" s="19" t="str">
        <f>IF($I789="","",IF((VLOOKUP($G789,#REF!,18,FALSE))=0,"",(VLOOKUP($G789,#REF!,18,FALSE))))</f>
        <v/>
      </c>
      <c r="AA789" s="19" t="str">
        <f>IF($I789="","",IF((VLOOKUP($G789,#REF!,19,FALSE))=0,"",(VLOOKUP($G789,#REF!,19,FALSE))))</f>
        <v/>
      </c>
      <c r="AB789" s="9" t="str">
        <f>IF($I789="","",IF((VLOOKUP($G789,#REF!,20,FALSE))=0,"",(VLOOKUP($G789,#REF!,20,FALSE))))</f>
        <v/>
      </c>
      <c r="AC789" s="19" t="str">
        <f>IF($I789="","",IF((VLOOKUP($G789,#REF!,21,FALSE))=0,"",(VLOOKUP($G789,#REF!,21,FALSE))))</f>
        <v/>
      </c>
      <c r="AD789" s="19" t="str">
        <f>IF($I789="","",IF((VLOOKUP($G789,#REF!,22,FALSE))=0,"",(VLOOKUP($G789,#REF!,22,FALSE))))</f>
        <v/>
      </c>
    </row>
    <row r="790" spans="24:30" x14ac:dyDescent="0.25">
      <c r="X790" s="19" t="str">
        <f t="shared" si="55"/>
        <v/>
      </c>
      <c r="Y790" s="19" t="str">
        <f t="shared" si="56"/>
        <v/>
      </c>
      <c r="Z790" s="19" t="str">
        <f>IF($I790="","",IF((VLOOKUP($G790,#REF!,18,FALSE))=0,"",(VLOOKUP($G790,#REF!,18,FALSE))))</f>
        <v/>
      </c>
      <c r="AA790" s="19" t="str">
        <f>IF($I790="","",IF((VLOOKUP($G790,#REF!,19,FALSE))=0,"",(VLOOKUP($G790,#REF!,19,FALSE))))</f>
        <v/>
      </c>
      <c r="AB790" s="9" t="str">
        <f>IF($I790="","",IF((VLOOKUP($G790,#REF!,20,FALSE))=0,"",(VLOOKUP($G790,#REF!,20,FALSE))))</f>
        <v/>
      </c>
      <c r="AC790" s="19" t="str">
        <f>IF($I790="","",IF((VLOOKUP($G790,#REF!,21,FALSE))=0,"",(VLOOKUP($G790,#REF!,21,FALSE))))</f>
        <v/>
      </c>
      <c r="AD790" s="19" t="str">
        <f>IF($I790="","",IF((VLOOKUP($G790,#REF!,22,FALSE))=0,"",(VLOOKUP($G790,#REF!,22,FALSE))))</f>
        <v/>
      </c>
    </row>
    <row r="791" spans="24:30" x14ac:dyDescent="0.25">
      <c r="X791" s="19" t="str">
        <f t="shared" si="55"/>
        <v/>
      </c>
      <c r="Y791" s="19" t="str">
        <f t="shared" si="56"/>
        <v/>
      </c>
      <c r="Z791" s="19" t="str">
        <f>IF($I791="","",IF((VLOOKUP($G791,#REF!,18,FALSE))=0,"",(VLOOKUP($G791,#REF!,18,FALSE))))</f>
        <v/>
      </c>
      <c r="AA791" s="19" t="str">
        <f>IF($I791="","",IF((VLOOKUP($G791,#REF!,19,FALSE))=0,"",(VLOOKUP($G791,#REF!,19,FALSE))))</f>
        <v/>
      </c>
      <c r="AB791" s="9" t="str">
        <f>IF($I791="","",IF((VLOOKUP($G791,#REF!,20,FALSE))=0,"",(VLOOKUP($G791,#REF!,20,FALSE))))</f>
        <v/>
      </c>
      <c r="AC791" s="19" t="str">
        <f>IF($I791="","",IF((VLOOKUP($G791,#REF!,21,FALSE))=0,"",(VLOOKUP($G791,#REF!,21,FALSE))))</f>
        <v/>
      </c>
      <c r="AD791" s="19" t="str">
        <f>IF($I791="","",IF((VLOOKUP($G791,#REF!,22,FALSE))=0,"",(VLOOKUP($G791,#REF!,22,FALSE))))</f>
        <v/>
      </c>
    </row>
    <row r="792" spans="24:30" x14ac:dyDescent="0.25">
      <c r="X792" s="19" t="str">
        <f t="shared" si="55"/>
        <v/>
      </c>
      <c r="Y792" s="19" t="str">
        <f t="shared" si="56"/>
        <v/>
      </c>
      <c r="Z792" s="19" t="str">
        <f>IF($I792="","",IF((VLOOKUP($G792,#REF!,18,FALSE))=0,"",(VLOOKUP($G792,#REF!,18,FALSE))))</f>
        <v/>
      </c>
      <c r="AA792" s="19" t="str">
        <f>IF($I792="","",IF((VLOOKUP($G792,#REF!,19,FALSE))=0,"",(VLOOKUP($G792,#REF!,19,FALSE))))</f>
        <v/>
      </c>
      <c r="AB792" s="9" t="str">
        <f>IF($I792="","",IF((VLOOKUP($G792,#REF!,20,FALSE))=0,"",(VLOOKUP($G792,#REF!,20,FALSE))))</f>
        <v/>
      </c>
      <c r="AC792" s="19" t="str">
        <f>IF($I792="","",IF((VLOOKUP($G792,#REF!,21,FALSE))=0,"",(VLOOKUP($G792,#REF!,21,FALSE))))</f>
        <v/>
      </c>
      <c r="AD792" s="19" t="str">
        <f>IF($I792="","",IF((VLOOKUP($G792,#REF!,22,FALSE))=0,"",(VLOOKUP($G792,#REF!,22,FALSE))))</f>
        <v/>
      </c>
    </row>
    <row r="793" spans="24:30" x14ac:dyDescent="0.25">
      <c r="X793" s="19" t="str">
        <f t="shared" si="55"/>
        <v/>
      </c>
      <c r="Y793" s="19" t="str">
        <f t="shared" si="56"/>
        <v/>
      </c>
      <c r="Z793" s="19" t="str">
        <f>IF($I793="","",IF((VLOOKUP($G793,#REF!,18,FALSE))=0,"",(VLOOKUP($G793,#REF!,18,FALSE))))</f>
        <v/>
      </c>
      <c r="AA793" s="19" t="str">
        <f>IF($I793="","",IF((VLOOKUP($G793,#REF!,19,FALSE))=0,"",(VLOOKUP($G793,#REF!,19,FALSE))))</f>
        <v/>
      </c>
      <c r="AB793" s="9" t="str">
        <f>IF($I793="","",IF((VLOOKUP($G793,#REF!,20,FALSE))=0,"",(VLOOKUP($G793,#REF!,20,FALSE))))</f>
        <v/>
      </c>
      <c r="AC793" s="19" t="str">
        <f>IF($I793="","",IF((VLOOKUP($G793,#REF!,21,FALSE))=0,"",(VLOOKUP($G793,#REF!,21,FALSE))))</f>
        <v/>
      </c>
      <c r="AD793" s="19" t="str">
        <f>IF($I793="","",IF((VLOOKUP($G793,#REF!,22,FALSE))=0,"",(VLOOKUP($G793,#REF!,22,FALSE))))</f>
        <v/>
      </c>
    </row>
    <row r="794" spans="24:30" x14ac:dyDescent="0.25">
      <c r="X794" s="19" t="str">
        <f t="shared" si="55"/>
        <v/>
      </c>
      <c r="Y794" s="19" t="str">
        <f t="shared" si="56"/>
        <v/>
      </c>
      <c r="Z794" s="19" t="str">
        <f>IF($I794="","",IF((VLOOKUP($G794,#REF!,18,FALSE))=0,"",(VLOOKUP($G794,#REF!,18,FALSE))))</f>
        <v/>
      </c>
      <c r="AA794" s="19" t="str">
        <f>IF($I794="","",IF((VLOOKUP($G794,#REF!,19,FALSE))=0,"",(VLOOKUP($G794,#REF!,19,FALSE))))</f>
        <v/>
      </c>
      <c r="AB794" s="9" t="str">
        <f>IF($I794="","",IF((VLOOKUP($G794,#REF!,20,FALSE))=0,"",(VLOOKUP($G794,#REF!,20,FALSE))))</f>
        <v/>
      </c>
      <c r="AC794" s="19" t="str">
        <f>IF($I794="","",IF((VLOOKUP($G794,#REF!,21,FALSE))=0,"",(VLOOKUP($G794,#REF!,21,FALSE))))</f>
        <v/>
      </c>
      <c r="AD794" s="19" t="str">
        <f>IF($I794="","",IF((VLOOKUP($G794,#REF!,22,FALSE))=0,"",(VLOOKUP($G794,#REF!,22,FALSE))))</f>
        <v/>
      </c>
    </row>
    <row r="795" spans="24:30" x14ac:dyDescent="0.25">
      <c r="X795" s="19" t="str">
        <f t="shared" si="55"/>
        <v/>
      </c>
      <c r="Y795" s="19" t="str">
        <f t="shared" si="56"/>
        <v/>
      </c>
      <c r="Z795" s="19" t="str">
        <f>IF($I795="","",IF((VLOOKUP($G795,#REF!,18,FALSE))=0,"",(VLOOKUP($G795,#REF!,18,FALSE))))</f>
        <v/>
      </c>
      <c r="AA795" s="19" t="str">
        <f>IF($I795="","",IF((VLOOKUP($G795,#REF!,19,FALSE))=0,"",(VLOOKUP($G795,#REF!,19,FALSE))))</f>
        <v/>
      </c>
      <c r="AB795" s="9" t="str">
        <f>IF($I795="","",IF((VLOOKUP($G795,#REF!,20,FALSE))=0,"",(VLOOKUP($G795,#REF!,20,FALSE))))</f>
        <v/>
      </c>
      <c r="AC795" s="19" t="str">
        <f>IF($I795="","",IF((VLOOKUP($G795,#REF!,21,FALSE))=0,"",(VLOOKUP($G795,#REF!,21,FALSE))))</f>
        <v/>
      </c>
      <c r="AD795" s="19" t="str">
        <f>IF($I795="","",IF((VLOOKUP($G795,#REF!,22,FALSE))=0,"",(VLOOKUP($G795,#REF!,22,FALSE))))</f>
        <v/>
      </c>
    </row>
    <row r="796" spans="24:30" x14ac:dyDescent="0.25">
      <c r="X796" s="19" t="str">
        <f t="shared" si="55"/>
        <v/>
      </c>
      <c r="Y796" s="19" t="str">
        <f t="shared" si="56"/>
        <v/>
      </c>
      <c r="Z796" s="19" t="str">
        <f>IF($I796="","",IF((VLOOKUP($G796,#REF!,18,FALSE))=0,"",(VLOOKUP($G796,#REF!,18,FALSE))))</f>
        <v/>
      </c>
      <c r="AA796" s="19" t="str">
        <f>IF($I796="","",IF((VLOOKUP($G796,#REF!,19,FALSE))=0,"",(VLOOKUP($G796,#REF!,19,FALSE))))</f>
        <v/>
      </c>
      <c r="AB796" s="9" t="str">
        <f>IF($I796="","",IF((VLOOKUP($G796,#REF!,20,FALSE))=0,"",(VLOOKUP($G796,#REF!,20,FALSE))))</f>
        <v/>
      </c>
      <c r="AC796" s="19" t="str">
        <f>IF($I796="","",IF((VLOOKUP($G796,#REF!,21,FALSE))=0,"",(VLOOKUP($G796,#REF!,21,FALSE))))</f>
        <v/>
      </c>
      <c r="AD796" s="19" t="str">
        <f>IF($I796="","",IF((VLOOKUP($G796,#REF!,22,FALSE))=0,"",(VLOOKUP($G796,#REF!,22,FALSE))))</f>
        <v/>
      </c>
    </row>
    <row r="797" spans="24:30" x14ac:dyDescent="0.25">
      <c r="X797" s="19" t="str">
        <f t="shared" si="55"/>
        <v/>
      </c>
      <c r="Y797" s="19" t="str">
        <f t="shared" si="56"/>
        <v/>
      </c>
      <c r="Z797" s="19" t="str">
        <f>IF($I797="","",IF((VLOOKUP($G797,#REF!,18,FALSE))=0,"",(VLOOKUP($G797,#REF!,18,FALSE))))</f>
        <v/>
      </c>
      <c r="AA797" s="19" t="str">
        <f>IF($I797="","",IF((VLOOKUP($G797,#REF!,19,FALSE))=0,"",(VLOOKUP($G797,#REF!,19,FALSE))))</f>
        <v/>
      </c>
      <c r="AB797" s="9" t="str">
        <f>IF($I797="","",IF((VLOOKUP($G797,#REF!,20,FALSE))=0,"",(VLOOKUP($G797,#REF!,20,FALSE))))</f>
        <v/>
      </c>
      <c r="AC797" s="19" t="str">
        <f>IF($I797="","",IF((VLOOKUP($G797,#REF!,21,FALSE))=0,"",(VLOOKUP($G797,#REF!,21,FALSE))))</f>
        <v/>
      </c>
      <c r="AD797" s="19" t="str">
        <f>IF($I797="","",IF((VLOOKUP($G797,#REF!,22,FALSE))=0,"",(VLOOKUP($G797,#REF!,22,FALSE))))</f>
        <v/>
      </c>
    </row>
    <row r="798" spans="24:30" x14ac:dyDescent="0.25">
      <c r="X798" s="19" t="str">
        <f t="shared" si="55"/>
        <v/>
      </c>
      <c r="Y798" s="19" t="str">
        <f t="shared" si="56"/>
        <v/>
      </c>
      <c r="Z798" s="19" t="str">
        <f>IF($I798="","",IF((VLOOKUP($G798,#REF!,18,FALSE))=0,"",(VLOOKUP($G798,#REF!,18,FALSE))))</f>
        <v/>
      </c>
      <c r="AA798" s="19" t="str">
        <f>IF($I798="","",IF((VLOOKUP($G798,#REF!,19,FALSE))=0,"",(VLOOKUP($G798,#REF!,19,FALSE))))</f>
        <v/>
      </c>
      <c r="AB798" s="9" t="str">
        <f>IF($I798="","",IF((VLOOKUP($G798,#REF!,20,FALSE))=0,"",(VLOOKUP($G798,#REF!,20,FALSE))))</f>
        <v/>
      </c>
      <c r="AC798" s="19" t="str">
        <f>IF($I798="","",IF((VLOOKUP($G798,#REF!,21,FALSE))=0,"",(VLOOKUP($G798,#REF!,21,FALSE))))</f>
        <v/>
      </c>
      <c r="AD798" s="19" t="str">
        <f>IF($I798="","",IF((VLOOKUP($G798,#REF!,22,FALSE))=0,"",(VLOOKUP($G798,#REF!,22,FALSE))))</f>
        <v/>
      </c>
    </row>
    <row r="799" spans="24:30" x14ac:dyDescent="0.25">
      <c r="X799" s="19" t="str">
        <f t="shared" si="55"/>
        <v/>
      </c>
      <c r="Y799" s="19" t="str">
        <f t="shared" si="56"/>
        <v/>
      </c>
      <c r="Z799" s="19" t="str">
        <f>IF($I799="","",IF((VLOOKUP($G799,#REF!,18,FALSE))=0,"",(VLOOKUP($G799,#REF!,18,FALSE))))</f>
        <v/>
      </c>
      <c r="AA799" s="19" t="str">
        <f>IF($I799="","",IF((VLOOKUP($G799,#REF!,19,FALSE))=0,"",(VLOOKUP($G799,#REF!,19,FALSE))))</f>
        <v/>
      </c>
      <c r="AB799" s="9" t="str">
        <f>IF($I799="","",IF((VLOOKUP($G799,#REF!,20,FALSE))=0,"",(VLOOKUP($G799,#REF!,20,FALSE))))</f>
        <v/>
      </c>
      <c r="AC799" s="19" t="str">
        <f>IF($I799="","",IF((VLOOKUP($G799,#REF!,21,FALSE))=0,"",(VLOOKUP($G799,#REF!,21,FALSE))))</f>
        <v/>
      </c>
      <c r="AD799" s="19" t="str">
        <f>IF($I799="","",IF((VLOOKUP($G799,#REF!,22,FALSE))=0,"",(VLOOKUP($G799,#REF!,22,FALSE))))</f>
        <v/>
      </c>
    </row>
    <row r="800" spans="24:30" x14ac:dyDescent="0.25">
      <c r="X800" s="19" t="str">
        <f t="shared" si="55"/>
        <v/>
      </c>
      <c r="Y800" s="19" t="str">
        <f t="shared" si="56"/>
        <v/>
      </c>
      <c r="Z800" s="19" t="str">
        <f>IF($I800="","",IF((VLOOKUP($G800,#REF!,18,FALSE))=0,"",(VLOOKUP($G800,#REF!,18,FALSE))))</f>
        <v/>
      </c>
      <c r="AA800" s="19" t="str">
        <f>IF($I800="","",IF((VLOOKUP($G800,#REF!,19,FALSE))=0,"",(VLOOKUP($G800,#REF!,19,FALSE))))</f>
        <v/>
      </c>
      <c r="AB800" s="9" t="str">
        <f>IF($I800="","",IF((VLOOKUP($G800,#REF!,20,FALSE))=0,"",(VLOOKUP($G800,#REF!,20,FALSE))))</f>
        <v/>
      </c>
      <c r="AC800" s="19" t="str">
        <f>IF($I800="","",IF((VLOOKUP($G800,#REF!,21,FALSE))=0,"",(VLOOKUP($G800,#REF!,21,FALSE))))</f>
        <v/>
      </c>
      <c r="AD800" s="19" t="str">
        <f>IF($I800="","",IF((VLOOKUP($G800,#REF!,22,FALSE))=0,"",(VLOOKUP($G800,#REF!,22,FALSE))))</f>
        <v/>
      </c>
    </row>
    <row r="801" spans="24:30" x14ac:dyDescent="0.25">
      <c r="X801" s="19" t="str">
        <f t="shared" si="55"/>
        <v/>
      </c>
      <c r="Y801" s="19" t="str">
        <f t="shared" si="56"/>
        <v/>
      </c>
      <c r="Z801" s="19" t="str">
        <f>IF($I801="","",IF((VLOOKUP($G801,#REF!,18,FALSE))=0,"",(VLOOKUP($G801,#REF!,18,FALSE))))</f>
        <v/>
      </c>
      <c r="AA801" s="19" t="str">
        <f>IF($I801="","",IF((VLOOKUP($G801,#REF!,19,FALSE))=0,"",(VLOOKUP($G801,#REF!,19,FALSE))))</f>
        <v/>
      </c>
      <c r="AB801" s="9" t="str">
        <f>IF($I801="","",IF((VLOOKUP($G801,#REF!,20,FALSE))=0,"",(VLOOKUP($G801,#REF!,20,FALSE))))</f>
        <v/>
      </c>
      <c r="AC801" s="19" t="str">
        <f>IF($I801="","",IF((VLOOKUP($G801,#REF!,21,FALSE))=0,"",(VLOOKUP($G801,#REF!,21,FALSE))))</f>
        <v/>
      </c>
      <c r="AD801" s="19" t="str">
        <f>IF($I801="","",IF((VLOOKUP($G801,#REF!,22,FALSE))=0,"",(VLOOKUP($G801,#REF!,22,FALSE))))</f>
        <v/>
      </c>
    </row>
    <row r="802" spans="24:30" x14ac:dyDescent="0.25">
      <c r="X802" s="19" t="str">
        <f t="shared" si="55"/>
        <v/>
      </c>
      <c r="Y802" s="19" t="str">
        <f t="shared" si="56"/>
        <v/>
      </c>
      <c r="Z802" s="19" t="str">
        <f>IF($I802="","",IF((VLOOKUP($G802,#REF!,18,FALSE))=0,"",(VLOOKUP($G802,#REF!,18,FALSE))))</f>
        <v/>
      </c>
      <c r="AA802" s="19" t="str">
        <f>IF($I802="","",IF((VLOOKUP($G802,#REF!,19,FALSE))=0,"",(VLOOKUP($G802,#REF!,19,FALSE))))</f>
        <v/>
      </c>
      <c r="AB802" s="9" t="str">
        <f>IF($I802="","",IF((VLOOKUP($G802,#REF!,20,FALSE))=0,"",(VLOOKUP($G802,#REF!,20,FALSE))))</f>
        <v/>
      </c>
      <c r="AC802" s="19" t="str">
        <f>IF($I802="","",IF((VLOOKUP($G802,#REF!,21,FALSE))=0,"",(VLOOKUP($G802,#REF!,21,FALSE))))</f>
        <v/>
      </c>
      <c r="AD802" s="19" t="str">
        <f>IF($I802="","",IF((VLOOKUP($G802,#REF!,22,FALSE))=0,"",(VLOOKUP($G802,#REF!,22,FALSE))))</f>
        <v/>
      </c>
    </row>
    <row r="803" spans="24:30" x14ac:dyDescent="0.25">
      <c r="X803" s="19" t="str">
        <f t="shared" si="55"/>
        <v/>
      </c>
      <c r="Y803" s="19" t="str">
        <f t="shared" si="56"/>
        <v/>
      </c>
      <c r="Z803" s="19" t="str">
        <f>IF($I803="","",IF((VLOOKUP($G803,#REF!,18,FALSE))=0,"",(VLOOKUP($G803,#REF!,18,FALSE))))</f>
        <v/>
      </c>
      <c r="AA803" s="19" t="str">
        <f>IF($I803="","",IF((VLOOKUP($G803,#REF!,19,FALSE))=0,"",(VLOOKUP($G803,#REF!,19,FALSE))))</f>
        <v/>
      </c>
      <c r="AB803" s="9" t="str">
        <f>IF($I803="","",IF((VLOOKUP($G803,#REF!,20,FALSE))=0,"",(VLOOKUP($G803,#REF!,20,FALSE))))</f>
        <v/>
      </c>
      <c r="AC803" s="19" t="str">
        <f>IF($I803="","",IF((VLOOKUP($G803,#REF!,21,FALSE))=0,"",(VLOOKUP($G803,#REF!,21,FALSE))))</f>
        <v/>
      </c>
      <c r="AD803" s="19" t="str">
        <f>IF($I803="","",IF((VLOOKUP($G803,#REF!,22,FALSE))=0,"",(VLOOKUP($G803,#REF!,22,FALSE))))</f>
        <v/>
      </c>
    </row>
    <row r="804" spans="24:30" x14ac:dyDescent="0.25">
      <c r="X804" s="19" t="str">
        <f t="shared" si="55"/>
        <v/>
      </c>
      <c r="Y804" s="19" t="str">
        <f t="shared" si="56"/>
        <v/>
      </c>
      <c r="Z804" s="19" t="str">
        <f>IF($I804="","",IF((VLOOKUP($G804,#REF!,18,FALSE))=0,"",(VLOOKUP($G804,#REF!,18,FALSE))))</f>
        <v/>
      </c>
      <c r="AA804" s="19" t="str">
        <f>IF($I804="","",IF((VLOOKUP($G804,#REF!,19,FALSE))=0,"",(VLOOKUP($G804,#REF!,19,FALSE))))</f>
        <v/>
      </c>
      <c r="AB804" s="9" t="str">
        <f>IF($I804="","",IF((VLOOKUP($G804,#REF!,20,FALSE))=0,"",(VLOOKUP($G804,#REF!,20,FALSE))))</f>
        <v/>
      </c>
      <c r="AC804" s="19" t="str">
        <f>IF($I804="","",IF((VLOOKUP($G804,#REF!,21,FALSE))=0,"",(VLOOKUP($G804,#REF!,21,FALSE))))</f>
        <v/>
      </c>
      <c r="AD804" s="19" t="str">
        <f>IF($I804="","",IF((VLOOKUP($G804,#REF!,22,FALSE))=0,"",(VLOOKUP($G804,#REF!,22,FALSE))))</f>
        <v/>
      </c>
    </row>
    <row r="805" spans="24:30" x14ac:dyDescent="0.25">
      <c r="X805" s="19" t="str">
        <f t="shared" si="55"/>
        <v/>
      </c>
      <c r="Y805" s="19" t="str">
        <f t="shared" si="56"/>
        <v/>
      </c>
      <c r="Z805" s="19" t="str">
        <f>IF($I805="","",IF((VLOOKUP($G805,#REF!,18,FALSE))=0,"",(VLOOKUP($G805,#REF!,18,FALSE))))</f>
        <v/>
      </c>
      <c r="AA805" s="19" t="str">
        <f>IF($I805="","",IF((VLOOKUP($G805,#REF!,19,FALSE))=0,"",(VLOOKUP($G805,#REF!,19,FALSE))))</f>
        <v/>
      </c>
      <c r="AB805" s="9" t="str">
        <f>IF($I805="","",IF((VLOOKUP($G805,#REF!,20,FALSE))=0,"",(VLOOKUP($G805,#REF!,20,FALSE))))</f>
        <v/>
      </c>
      <c r="AC805" s="19" t="str">
        <f>IF($I805="","",IF((VLOOKUP($G805,#REF!,21,FALSE))=0,"",(VLOOKUP($G805,#REF!,21,FALSE))))</f>
        <v/>
      </c>
      <c r="AD805" s="19" t="str">
        <f>IF($I805="","",IF((VLOOKUP($G805,#REF!,22,FALSE))=0,"",(VLOOKUP($G805,#REF!,22,FALSE))))</f>
        <v/>
      </c>
    </row>
    <row r="806" spans="24:30" x14ac:dyDescent="0.25">
      <c r="X806" s="19" t="str">
        <f t="shared" si="55"/>
        <v/>
      </c>
      <c r="Y806" s="19" t="str">
        <f t="shared" si="56"/>
        <v/>
      </c>
      <c r="Z806" s="19" t="str">
        <f>IF($I806="","",IF((VLOOKUP($G806,#REF!,18,FALSE))=0,"",(VLOOKUP($G806,#REF!,18,FALSE))))</f>
        <v/>
      </c>
      <c r="AA806" s="19" t="str">
        <f>IF($I806="","",IF((VLOOKUP($G806,#REF!,19,FALSE))=0,"",(VLOOKUP($G806,#REF!,19,FALSE))))</f>
        <v/>
      </c>
      <c r="AB806" s="9" t="str">
        <f>IF($I806="","",IF((VLOOKUP($G806,#REF!,20,FALSE))=0,"",(VLOOKUP($G806,#REF!,20,FALSE))))</f>
        <v/>
      </c>
      <c r="AC806" s="19" t="str">
        <f>IF($I806="","",IF((VLOOKUP($G806,#REF!,21,FALSE))=0,"",(VLOOKUP($G806,#REF!,21,FALSE))))</f>
        <v/>
      </c>
      <c r="AD806" s="19" t="str">
        <f>IF($I806="","",IF((VLOOKUP($G806,#REF!,22,FALSE))=0,"",(VLOOKUP($G806,#REF!,22,FALSE))))</f>
        <v/>
      </c>
    </row>
    <row r="807" spans="24:30" x14ac:dyDescent="0.25">
      <c r="X807" s="19" t="str">
        <f t="shared" si="55"/>
        <v/>
      </c>
      <c r="Y807" s="19" t="str">
        <f t="shared" si="56"/>
        <v/>
      </c>
      <c r="Z807" s="19" t="str">
        <f>IF($I807="","",IF((VLOOKUP($G807,#REF!,18,FALSE))=0,"",(VLOOKUP($G807,#REF!,18,FALSE))))</f>
        <v/>
      </c>
      <c r="AA807" s="19" t="str">
        <f>IF($I807="","",IF((VLOOKUP($G807,#REF!,19,FALSE))=0,"",(VLOOKUP($G807,#REF!,19,FALSE))))</f>
        <v/>
      </c>
      <c r="AB807" s="9" t="str">
        <f>IF($I807="","",IF((VLOOKUP($G807,#REF!,20,FALSE))=0,"",(VLOOKUP($G807,#REF!,20,FALSE))))</f>
        <v/>
      </c>
      <c r="AC807" s="19" t="str">
        <f>IF($I807="","",IF((VLOOKUP($G807,#REF!,21,FALSE))=0,"",(VLOOKUP($G807,#REF!,21,FALSE))))</f>
        <v/>
      </c>
      <c r="AD807" s="19" t="str">
        <f>IF($I807="","",IF((VLOOKUP($G807,#REF!,22,FALSE))=0,"",(VLOOKUP($G807,#REF!,22,FALSE))))</f>
        <v/>
      </c>
    </row>
    <row r="808" spans="24:30" x14ac:dyDescent="0.25">
      <c r="X808" s="19" t="str">
        <f t="shared" si="55"/>
        <v/>
      </c>
      <c r="Y808" s="19" t="str">
        <f t="shared" si="56"/>
        <v/>
      </c>
      <c r="Z808" s="19" t="str">
        <f>IF($I808="","",IF((VLOOKUP($G808,#REF!,18,FALSE))=0,"",(VLOOKUP($G808,#REF!,18,FALSE))))</f>
        <v/>
      </c>
      <c r="AA808" s="19" t="str">
        <f>IF($I808="","",IF((VLOOKUP($G808,#REF!,19,FALSE))=0,"",(VLOOKUP($G808,#REF!,19,FALSE))))</f>
        <v/>
      </c>
      <c r="AB808" s="9" t="str">
        <f>IF($I808="","",IF((VLOOKUP($G808,#REF!,20,FALSE))=0,"",(VLOOKUP($G808,#REF!,20,FALSE))))</f>
        <v/>
      </c>
      <c r="AC808" s="19" t="str">
        <f>IF($I808="","",IF((VLOOKUP($G808,#REF!,21,FALSE))=0,"",(VLOOKUP($G808,#REF!,21,FALSE))))</f>
        <v/>
      </c>
      <c r="AD808" s="19" t="str">
        <f>IF($I808="","",IF((VLOOKUP($G808,#REF!,22,FALSE))=0,"",(VLOOKUP($G808,#REF!,22,FALSE))))</f>
        <v/>
      </c>
    </row>
    <row r="809" spans="24:30" x14ac:dyDescent="0.25">
      <c r="X809" s="19" t="str">
        <f t="shared" si="55"/>
        <v/>
      </c>
      <c r="Y809" s="19" t="str">
        <f t="shared" si="56"/>
        <v/>
      </c>
      <c r="Z809" s="19" t="str">
        <f>IF($I809="","",IF((VLOOKUP($G809,#REF!,18,FALSE))=0,"",(VLOOKUP($G809,#REF!,18,FALSE))))</f>
        <v/>
      </c>
      <c r="AA809" s="19" t="str">
        <f>IF($I809="","",IF((VLOOKUP($G809,#REF!,19,FALSE))=0,"",(VLOOKUP($G809,#REF!,19,FALSE))))</f>
        <v/>
      </c>
      <c r="AB809" s="9" t="str">
        <f>IF($I809="","",IF((VLOOKUP($G809,#REF!,20,FALSE))=0,"",(VLOOKUP($G809,#REF!,20,FALSE))))</f>
        <v/>
      </c>
      <c r="AC809" s="19" t="str">
        <f>IF($I809="","",IF((VLOOKUP($G809,#REF!,21,FALSE))=0,"",(VLOOKUP($G809,#REF!,21,FALSE))))</f>
        <v/>
      </c>
      <c r="AD809" s="19" t="str">
        <f>IF($I809="","",IF((VLOOKUP($G809,#REF!,22,FALSE))=0,"",(VLOOKUP($G809,#REF!,22,FALSE))))</f>
        <v/>
      </c>
    </row>
    <row r="810" spans="24:30" x14ac:dyDescent="0.25">
      <c r="X810" s="19" t="str">
        <f t="shared" si="55"/>
        <v/>
      </c>
      <c r="Y810" s="19" t="str">
        <f t="shared" si="56"/>
        <v/>
      </c>
      <c r="Z810" s="19" t="str">
        <f>IF($I810="","",IF((VLOOKUP($G810,#REF!,18,FALSE))=0,"",(VLOOKUP($G810,#REF!,18,FALSE))))</f>
        <v/>
      </c>
      <c r="AA810" s="19" t="str">
        <f>IF($I810="","",IF((VLOOKUP($G810,#REF!,19,FALSE))=0,"",(VLOOKUP($G810,#REF!,19,FALSE))))</f>
        <v/>
      </c>
      <c r="AB810" s="9" t="str">
        <f>IF($I810="","",IF((VLOOKUP($G810,#REF!,20,FALSE))=0,"",(VLOOKUP($G810,#REF!,20,FALSE))))</f>
        <v/>
      </c>
      <c r="AC810" s="19" t="str">
        <f>IF($I810="","",IF((VLOOKUP($G810,#REF!,21,FALSE))=0,"",(VLOOKUP($G810,#REF!,21,FALSE))))</f>
        <v/>
      </c>
      <c r="AD810" s="19" t="str">
        <f>IF($I810="","",IF((VLOOKUP($G810,#REF!,22,FALSE))=0,"",(VLOOKUP($G810,#REF!,22,FALSE))))</f>
        <v/>
      </c>
    </row>
    <row r="811" spans="24:30" x14ac:dyDescent="0.25">
      <c r="X811" s="19" t="str">
        <f t="shared" si="55"/>
        <v/>
      </c>
      <c r="Y811" s="19" t="str">
        <f t="shared" si="56"/>
        <v/>
      </c>
      <c r="Z811" s="19" t="str">
        <f>IF($I811="","",IF((VLOOKUP($G811,#REF!,18,FALSE))=0,"",(VLOOKUP($G811,#REF!,18,FALSE))))</f>
        <v/>
      </c>
      <c r="AA811" s="19" t="str">
        <f>IF($I811="","",IF((VLOOKUP($G811,#REF!,19,FALSE))=0,"",(VLOOKUP($G811,#REF!,19,FALSE))))</f>
        <v/>
      </c>
      <c r="AB811" s="9" t="str">
        <f>IF($I811="","",IF((VLOOKUP($G811,#REF!,20,FALSE))=0,"",(VLOOKUP($G811,#REF!,20,FALSE))))</f>
        <v/>
      </c>
      <c r="AC811" s="19" t="str">
        <f>IF($I811="","",IF((VLOOKUP($G811,#REF!,21,FALSE))=0,"",(VLOOKUP($G811,#REF!,21,FALSE))))</f>
        <v/>
      </c>
      <c r="AD811" s="19" t="str">
        <f>IF($I811="","",IF((VLOOKUP($G811,#REF!,22,FALSE))=0,"",(VLOOKUP($G811,#REF!,22,FALSE))))</f>
        <v/>
      </c>
    </row>
    <row r="812" spans="24:30" x14ac:dyDescent="0.25">
      <c r="X812" s="19" t="str">
        <f t="shared" si="55"/>
        <v/>
      </c>
      <c r="Y812" s="19" t="str">
        <f t="shared" si="56"/>
        <v/>
      </c>
      <c r="Z812" s="19" t="str">
        <f>IF($I812="","",IF((VLOOKUP($G812,#REF!,18,FALSE))=0,"",(VLOOKUP($G812,#REF!,18,FALSE))))</f>
        <v/>
      </c>
      <c r="AA812" s="19" t="str">
        <f>IF($I812="","",IF((VLOOKUP($G812,#REF!,19,FALSE))=0,"",(VLOOKUP($G812,#REF!,19,FALSE))))</f>
        <v/>
      </c>
      <c r="AB812" s="9" t="str">
        <f>IF($I812="","",IF((VLOOKUP($G812,#REF!,20,FALSE))=0,"",(VLOOKUP($G812,#REF!,20,FALSE))))</f>
        <v/>
      </c>
      <c r="AC812" s="19" t="str">
        <f>IF($I812="","",IF((VLOOKUP($G812,#REF!,21,FALSE))=0,"",(VLOOKUP($G812,#REF!,21,FALSE))))</f>
        <v/>
      </c>
      <c r="AD812" s="19" t="str">
        <f>IF($I812="","",IF((VLOOKUP($G812,#REF!,22,FALSE))=0,"",(VLOOKUP($G812,#REF!,22,FALSE))))</f>
        <v/>
      </c>
    </row>
    <row r="813" spans="24:30" x14ac:dyDescent="0.25">
      <c r="X813" s="19" t="str">
        <f t="shared" si="55"/>
        <v/>
      </c>
      <c r="Y813" s="19" t="str">
        <f t="shared" si="56"/>
        <v/>
      </c>
      <c r="Z813" s="19" t="str">
        <f>IF($I813="","",IF((VLOOKUP($G813,#REF!,18,FALSE))=0,"",(VLOOKUP($G813,#REF!,18,FALSE))))</f>
        <v/>
      </c>
      <c r="AA813" s="19" t="str">
        <f>IF($I813="","",IF((VLOOKUP($G813,#REF!,19,FALSE))=0,"",(VLOOKUP($G813,#REF!,19,FALSE))))</f>
        <v/>
      </c>
      <c r="AB813" s="9" t="str">
        <f>IF($I813="","",IF((VLOOKUP($G813,#REF!,20,FALSE))=0,"",(VLOOKUP($G813,#REF!,20,FALSE))))</f>
        <v/>
      </c>
      <c r="AC813" s="19" t="str">
        <f>IF($I813="","",IF((VLOOKUP($G813,#REF!,21,FALSE))=0,"",(VLOOKUP($G813,#REF!,21,FALSE))))</f>
        <v/>
      </c>
      <c r="AD813" s="19" t="str">
        <f>IF($I813="","",IF((VLOOKUP($G813,#REF!,22,FALSE))=0,"",(VLOOKUP($G813,#REF!,22,FALSE))))</f>
        <v/>
      </c>
    </row>
    <row r="814" spans="24:30" x14ac:dyDescent="0.25">
      <c r="X814" s="19" t="str">
        <f t="shared" si="55"/>
        <v/>
      </c>
      <c r="Y814" s="19" t="str">
        <f t="shared" si="56"/>
        <v/>
      </c>
      <c r="Z814" s="19" t="str">
        <f>IF($I814="","",IF((VLOOKUP($G814,#REF!,18,FALSE))=0,"",(VLOOKUP($G814,#REF!,18,FALSE))))</f>
        <v/>
      </c>
      <c r="AA814" s="19" t="str">
        <f>IF($I814="","",IF((VLOOKUP($G814,#REF!,19,FALSE))=0,"",(VLOOKUP($G814,#REF!,19,FALSE))))</f>
        <v/>
      </c>
      <c r="AB814" s="9" t="str">
        <f>IF($I814="","",IF((VLOOKUP($G814,#REF!,20,FALSE))=0,"",(VLOOKUP($G814,#REF!,20,FALSE))))</f>
        <v/>
      </c>
      <c r="AC814" s="19" t="str">
        <f>IF($I814="","",IF((VLOOKUP($G814,#REF!,21,FALSE))=0,"",(VLOOKUP($G814,#REF!,21,FALSE))))</f>
        <v/>
      </c>
      <c r="AD814" s="19" t="str">
        <f>IF($I814="","",IF((VLOOKUP($G814,#REF!,22,FALSE))=0,"",(VLOOKUP($G814,#REF!,22,FALSE))))</f>
        <v/>
      </c>
    </row>
    <row r="815" spans="24:30" x14ac:dyDescent="0.25">
      <c r="X815" s="19" t="str">
        <f t="shared" si="55"/>
        <v/>
      </c>
      <c r="Y815" s="19" t="str">
        <f t="shared" si="56"/>
        <v/>
      </c>
      <c r="Z815" s="19" t="str">
        <f>IF($I815="","",IF((VLOOKUP($G815,#REF!,18,FALSE))=0,"",(VLOOKUP($G815,#REF!,18,FALSE))))</f>
        <v/>
      </c>
      <c r="AA815" s="19" t="str">
        <f>IF($I815="","",IF((VLOOKUP($G815,#REF!,19,FALSE))=0,"",(VLOOKUP($G815,#REF!,19,FALSE))))</f>
        <v/>
      </c>
      <c r="AB815" s="9" t="str">
        <f>IF($I815="","",IF((VLOOKUP($G815,#REF!,20,FALSE))=0,"",(VLOOKUP($G815,#REF!,20,FALSE))))</f>
        <v/>
      </c>
      <c r="AC815" s="19" t="str">
        <f>IF($I815="","",IF((VLOOKUP($G815,#REF!,21,FALSE))=0,"",(VLOOKUP($G815,#REF!,21,FALSE))))</f>
        <v/>
      </c>
      <c r="AD815" s="19" t="str">
        <f>IF($I815="","",IF((VLOOKUP($G815,#REF!,22,FALSE))=0,"",(VLOOKUP($G815,#REF!,22,FALSE))))</f>
        <v/>
      </c>
    </row>
    <row r="816" spans="24:30" x14ac:dyDescent="0.25">
      <c r="X816" s="19" t="str">
        <f t="shared" si="55"/>
        <v/>
      </c>
      <c r="Y816" s="19" t="str">
        <f t="shared" si="56"/>
        <v/>
      </c>
      <c r="Z816" s="19" t="str">
        <f>IF($I816="","",IF((VLOOKUP($G816,#REF!,18,FALSE))=0,"",(VLOOKUP($G816,#REF!,18,FALSE))))</f>
        <v/>
      </c>
      <c r="AA816" s="19" t="str">
        <f>IF($I816="","",IF((VLOOKUP($G816,#REF!,19,FALSE))=0,"",(VLOOKUP($G816,#REF!,19,FALSE))))</f>
        <v/>
      </c>
      <c r="AB816" s="9" t="str">
        <f>IF($I816="","",IF((VLOOKUP($G816,#REF!,20,FALSE))=0,"",(VLOOKUP($G816,#REF!,20,FALSE))))</f>
        <v/>
      </c>
      <c r="AC816" s="19" t="str">
        <f>IF($I816="","",IF((VLOOKUP($G816,#REF!,21,FALSE))=0,"",(VLOOKUP($G816,#REF!,21,FALSE))))</f>
        <v/>
      </c>
      <c r="AD816" s="19" t="str">
        <f>IF($I816="","",IF((VLOOKUP($G816,#REF!,22,FALSE))=0,"",(VLOOKUP($G816,#REF!,22,FALSE))))</f>
        <v/>
      </c>
    </row>
    <row r="817" spans="24:30" x14ac:dyDescent="0.25">
      <c r="X817" s="19" t="str">
        <f t="shared" si="55"/>
        <v/>
      </c>
      <c r="Y817" s="19" t="str">
        <f t="shared" si="56"/>
        <v/>
      </c>
      <c r="Z817" s="19" t="str">
        <f>IF($I817="","",IF((VLOOKUP($G817,#REF!,18,FALSE))=0,"",(VLOOKUP($G817,#REF!,18,FALSE))))</f>
        <v/>
      </c>
      <c r="AA817" s="19" t="str">
        <f>IF($I817="","",IF((VLOOKUP($G817,#REF!,19,FALSE))=0,"",(VLOOKUP($G817,#REF!,19,FALSE))))</f>
        <v/>
      </c>
      <c r="AB817" s="9" t="str">
        <f>IF($I817="","",IF((VLOOKUP($G817,#REF!,20,FALSE))=0,"",(VLOOKUP($G817,#REF!,20,FALSE))))</f>
        <v/>
      </c>
      <c r="AC817" s="19" t="str">
        <f>IF($I817="","",IF((VLOOKUP($G817,#REF!,21,FALSE))=0,"",(VLOOKUP($G817,#REF!,21,FALSE))))</f>
        <v/>
      </c>
      <c r="AD817" s="19" t="str">
        <f>IF($I817="","",IF((VLOOKUP($G817,#REF!,22,FALSE))=0,"",(VLOOKUP($G817,#REF!,22,FALSE))))</f>
        <v/>
      </c>
    </row>
    <row r="818" spans="24:30" x14ac:dyDescent="0.25">
      <c r="X818" s="19" t="str">
        <f t="shared" si="55"/>
        <v/>
      </c>
      <c r="Y818" s="19" t="str">
        <f t="shared" si="56"/>
        <v/>
      </c>
      <c r="Z818" s="19" t="str">
        <f>IF($I818="","",IF((VLOOKUP($G818,#REF!,18,FALSE))=0,"",(VLOOKUP($G818,#REF!,18,FALSE))))</f>
        <v/>
      </c>
      <c r="AA818" s="19" t="str">
        <f>IF($I818="","",IF((VLOOKUP($G818,#REF!,19,FALSE))=0,"",(VLOOKUP($G818,#REF!,19,FALSE))))</f>
        <v/>
      </c>
      <c r="AB818" s="9" t="str">
        <f>IF($I818="","",IF((VLOOKUP($G818,#REF!,20,FALSE))=0,"",(VLOOKUP($G818,#REF!,20,FALSE))))</f>
        <v/>
      </c>
      <c r="AC818" s="19" t="str">
        <f>IF($I818="","",IF((VLOOKUP($G818,#REF!,21,FALSE))=0,"",(VLOOKUP($G818,#REF!,21,FALSE))))</f>
        <v/>
      </c>
      <c r="AD818" s="19" t="str">
        <f>IF($I818="","",IF((VLOOKUP($G818,#REF!,22,FALSE))=0,"",(VLOOKUP($G818,#REF!,22,FALSE))))</f>
        <v/>
      </c>
    </row>
    <row r="819" spans="24:30" x14ac:dyDescent="0.25">
      <c r="X819" s="19" t="str">
        <f t="shared" si="55"/>
        <v/>
      </c>
      <c r="Y819" s="19" t="str">
        <f t="shared" si="56"/>
        <v/>
      </c>
      <c r="Z819" s="19" t="str">
        <f>IF($I819="","",IF((VLOOKUP($G819,#REF!,18,FALSE))=0,"",(VLOOKUP($G819,#REF!,18,FALSE))))</f>
        <v/>
      </c>
      <c r="AA819" s="19" t="str">
        <f>IF($I819="","",IF((VLOOKUP($G819,#REF!,19,FALSE))=0,"",(VLOOKUP($G819,#REF!,19,FALSE))))</f>
        <v/>
      </c>
      <c r="AB819" s="9" t="str">
        <f>IF($I819="","",IF((VLOOKUP($G819,#REF!,20,FALSE))=0,"",(VLOOKUP($G819,#REF!,20,FALSE))))</f>
        <v/>
      </c>
      <c r="AC819" s="19" t="str">
        <f>IF($I819="","",IF((VLOOKUP($G819,#REF!,21,FALSE))=0,"",(VLOOKUP($G819,#REF!,21,FALSE))))</f>
        <v/>
      </c>
      <c r="AD819" s="19" t="str">
        <f>IF($I819="","",IF((VLOOKUP($G819,#REF!,22,FALSE))=0,"",(VLOOKUP($G819,#REF!,22,FALSE))))</f>
        <v/>
      </c>
    </row>
    <row r="820" spans="24:30" x14ac:dyDescent="0.25">
      <c r="X820" s="19" t="str">
        <f t="shared" si="55"/>
        <v/>
      </c>
      <c r="Y820" s="19" t="str">
        <f t="shared" si="56"/>
        <v/>
      </c>
      <c r="Z820" s="19" t="str">
        <f>IF($I820="","",IF((VLOOKUP($G820,#REF!,18,FALSE))=0,"",(VLOOKUP($G820,#REF!,18,FALSE))))</f>
        <v/>
      </c>
      <c r="AA820" s="19" t="str">
        <f>IF($I820="","",IF((VLOOKUP($G820,#REF!,19,FALSE))=0,"",(VLOOKUP($G820,#REF!,19,FALSE))))</f>
        <v/>
      </c>
      <c r="AB820" s="9" t="str">
        <f>IF($I820="","",IF((VLOOKUP($G820,#REF!,20,FALSE))=0,"",(VLOOKUP($G820,#REF!,20,FALSE))))</f>
        <v/>
      </c>
      <c r="AC820" s="19" t="str">
        <f>IF($I820="","",IF((VLOOKUP($G820,#REF!,21,FALSE))=0,"",(VLOOKUP($G820,#REF!,21,FALSE))))</f>
        <v/>
      </c>
      <c r="AD820" s="19" t="str">
        <f>IF($I820="","",IF((VLOOKUP($G820,#REF!,22,FALSE))=0,"",(VLOOKUP($G820,#REF!,22,FALSE))))</f>
        <v/>
      </c>
    </row>
    <row r="821" spans="24:30" x14ac:dyDescent="0.25">
      <c r="X821" s="19" t="str">
        <f t="shared" si="55"/>
        <v/>
      </c>
      <c r="Y821" s="19" t="str">
        <f t="shared" si="56"/>
        <v/>
      </c>
      <c r="Z821" s="19" t="str">
        <f>IF($I821="","",IF((VLOOKUP($G821,#REF!,18,FALSE))=0,"",(VLOOKUP($G821,#REF!,18,FALSE))))</f>
        <v/>
      </c>
      <c r="AA821" s="19" t="str">
        <f>IF($I821="","",IF((VLOOKUP($G821,#REF!,19,FALSE))=0,"",(VLOOKUP($G821,#REF!,19,FALSE))))</f>
        <v/>
      </c>
      <c r="AB821" s="9" t="str">
        <f>IF($I821="","",IF((VLOOKUP($G821,#REF!,20,FALSE))=0,"",(VLOOKUP($G821,#REF!,20,FALSE))))</f>
        <v/>
      </c>
      <c r="AC821" s="19" t="str">
        <f>IF($I821="","",IF((VLOOKUP($G821,#REF!,21,FALSE))=0,"",(VLOOKUP($G821,#REF!,21,FALSE))))</f>
        <v/>
      </c>
      <c r="AD821" s="19" t="str">
        <f>IF($I821="","",IF((VLOOKUP($G821,#REF!,22,FALSE))=0,"",(VLOOKUP($G821,#REF!,22,FALSE))))</f>
        <v/>
      </c>
    </row>
    <row r="822" spans="24:30" x14ac:dyDescent="0.25">
      <c r="X822" s="19" t="str">
        <f t="shared" si="55"/>
        <v/>
      </c>
      <c r="Y822" s="19" t="str">
        <f t="shared" si="56"/>
        <v/>
      </c>
      <c r="Z822" s="19" t="str">
        <f>IF($I822="","",IF((VLOOKUP($G822,#REF!,18,FALSE))=0,"",(VLOOKUP($G822,#REF!,18,FALSE))))</f>
        <v/>
      </c>
      <c r="AA822" s="19" t="str">
        <f>IF($I822="","",IF((VLOOKUP($G822,#REF!,19,FALSE))=0,"",(VLOOKUP($G822,#REF!,19,FALSE))))</f>
        <v/>
      </c>
      <c r="AB822" s="9" t="str">
        <f>IF($I822="","",IF((VLOOKUP($G822,#REF!,20,FALSE))=0,"",(VLOOKUP($G822,#REF!,20,FALSE))))</f>
        <v/>
      </c>
      <c r="AC822" s="19" t="str">
        <f>IF($I822="","",IF((VLOOKUP($G822,#REF!,21,FALSE))=0,"",(VLOOKUP($G822,#REF!,21,FALSE))))</f>
        <v/>
      </c>
      <c r="AD822" s="19" t="str">
        <f>IF($I822="","",IF((VLOOKUP($G822,#REF!,22,FALSE))=0,"",(VLOOKUP($G822,#REF!,22,FALSE))))</f>
        <v/>
      </c>
    </row>
    <row r="823" spans="24:30" x14ac:dyDescent="0.25">
      <c r="X823" s="19" t="str">
        <f t="shared" si="55"/>
        <v/>
      </c>
      <c r="Y823" s="19" t="str">
        <f t="shared" si="56"/>
        <v/>
      </c>
      <c r="Z823" s="19" t="str">
        <f>IF($I823="","",IF((VLOOKUP($G823,#REF!,18,FALSE))=0,"",(VLOOKUP($G823,#REF!,18,FALSE))))</f>
        <v/>
      </c>
      <c r="AA823" s="19" t="str">
        <f>IF($I823="","",IF((VLOOKUP($G823,#REF!,19,FALSE))=0,"",(VLOOKUP($G823,#REF!,19,FALSE))))</f>
        <v/>
      </c>
      <c r="AB823" s="9" t="str">
        <f>IF($I823="","",IF((VLOOKUP($G823,#REF!,20,FALSE))=0,"",(VLOOKUP($G823,#REF!,20,FALSE))))</f>
        <v/>
      </c>
      <c r="AC823" s="19" t="str">
        <f>IF($I823="","",IF((VLOOKUP($G823,#REF!,21,FALSE))=0,"",(VLOOKUP($G823,#REF!,21,FALSE))))</f>
        <v/>
      </c>
      <c r="AD823" s="19" t="str">
        <f>IF($I823="","",IF((VLOOKUP($G823,#REF!,22,FALSE))=0,"",(VLOOKUP($G823,#REF!,22,FALSE))))</f>
        <v/>
      </c>
    </row>
    <row r="824" spans="24:30" x14ac:dyDescent="0.25">
      <c r="X824" s="19" t="str">
        <f t="shared" si="55"/>
        <v/>
      </c>
      <c r="Y824" s="19" t="str">
        <f t="shared" si="56"/>
        <v/>
      </c>
      <c r="Z824" s="19" t="str">
        <f>IF($I824="","",IF((VLOOKUP($G824,#REF!,18,FALSE))=0,"",(VLOOKUP($G824,#REF!,18,FALSE))))</f>
        <v/>
      </c>
      <c r="AA824" s="19" t="str">
        <f>IF($I824="","",IF((VLOOKUP($G824,#REF!,19,FALSE))=0,"",(VLOOKUP($G824,#REF!,19,FALSE))))</f>
        <v/>
      </c>
      <c r="AB824" s="9" t="str">
        <f>IF($I824="","",IF((VLOOKUP($G824,#REF!,20,FALSE))=0,"",(VLOOKUP($G824,#REF!,20,FALSE))))</f>
        <v/>
      </c>
      <c r="AC824" s="19" t="str">
        <f>IF($I824="","",IF((VLOOKUP($G824,#REF!,21,FALSE))=0,"",(VLOOKUP($G824,#REF!,21,FALSE))))</f>
        <v/>
      </c>
      <c r="AD824" s="19" t="str">
        <f>IF($I824="","",IF((VLOOKUP($G824,#REF!,22,FALSE))=0,"",(VLOOKUP($G824,#REF!,22,FALSE))))</f>
        <v/>
      </c>
    </row>
    <row r="825" spans="24:30" x14ac:dyDescent="0.25">
      <c r="X825" s="19" t="str">
        <f t="shared" si="55"/>
        <v/>
      </c>
      <c r="Y825" s="19" t="str">
        <f t="shared" si="56"/>
        <v/>
      </c>
      <c r="Z825" s="19" t="str">
        <f>IF($I825="","",IF((VLOOKUP($G825,#REF!,18,FALSE))=0,"",(VLOOKUP($G825,#REF!,18,FALSE))))</f>
        <v/>
      </c>
      <c r="AA825" s="19" t="str">
        <f>IF($I825="","",IF((VLOOKUP($G825,#REF!,19,FALSE))=0,"",(VLOOKUP($G825,#REF!,19,FALSE))))</f>
        <v/>
      </c>
      <c r="AB825" s="9" t="str">
        <f>IF($I825="","",IF((VLOOKUP($G825,#REF!,20,FALSE))=0,"",(VLOOKUP($G825,#REF!,20,FALSE))))</f>
        <v/>
      </c>
      <c r="AC825" s="19" t="str">
        <f>IF($I825="","",IF((VLOOKUP($G825,#REF!,21,FALSE))=0,"",(VLOOKUP($G825,#REF!,21,FALSE))))</f>
        <v/>
      </c>
      <c r="AD825" s="19" t="str">
        <f>IF($I825="","",IF((VLOOKUP($G825,#REF!,22,FALSE))=0,"",(VLOOKUP($G825,#REF!,22,FALSE))))</f>
        <v/>
      </c>
    </row>
    <row r="826" spans="24:30" x14ac:dyDescent="0.25">
      <c r="X826" s="19" t="str">
        <f t="shared" si="55"/>
        <v/>
      </c>
      <c r="Y826" s="19" t="str">
        <f t="shared" si="56"/>
        <v/>
      </c>
      <c r="Z826" s="19" t="str">
        <f>IF($I826="","",IF((VLOOKUP($G826,#REF!,18,FALSE))=0,"",(VLOOKUP($G826,#REF!,18,FALSE))))</f>
        <v/>
      </c>
      <c r="AA826" s="19" t="str">
        <f>IF($I826="","",IF((VLOOKUP($G826,#REF!,19,FALSE))=0,"",(VLOOKUP($G826,#REF!,19,FALSE))))</f>
        <v/>
      </c>
      <c r="AB826" s="9" t="str">
        <f>IF($I826="","",IF((VLOOKUP($G826,#REF!,20,FALSE))=0,"",(VLOOKUP($G826,#REF!,20,FALSE))))</f>
        <v/>
      </c>
      <c r="AC826" s="19" t="str">
        <f>IF($I826="","",IF((VLOOKUP($G826,#REF!,21,FALSE))=0,"",(VLOOKUP($G826,#REF!,21,FALSE))))</f>
        <v/>
      </c>
      <c r="AD826" s="19" t="str">
        <f>IF($I826="","",IF((VLOOKUP($G826,#REF!,22,FALSE))=0,"",(VLOOKUP($G826,#REF!,22,FALSE))))</f>
        <v/>
      </c>
    </row>
    <row r="827" spans="24:30" x14ac:dyDescent="0.25">
      <c r="X827" s="19" t="str">
        <f t="shared" si="55"/>
        <v/>
      </c>
      <c r="Y827" s="19" t="str">
        <f t="shared" si="56"/>
        <v/>
      </c>
      <c r="Z827" s="19" t="str">
        <f>IF($I827="","",IF((VLOOKUP($G827,#REF!,18,FALSE))=0,"",(VLOOKUP($G827,#REF!,18,FALSE))))</f>
        <v/>
      </c>
      <c r="AA827" s="19" t="str">
        <f>IF($I827="","",IF((VLOOKUP($G827,#REF!,19,FALSE))=0,"",(VLOOKUP($G827,#REF!,19,FALSE))))</f>
        <v/>
      </c>
      <c r="AB827" s="9" t="str">
        <f>IF($I827="","",IF((VLOOKUP($G827,#REF!,20,FALSE))=0,"",(VLOOKUP($G827,#REF!,20,FALSE))))</f>
        <v/>
      </c>
      <c r="AC827" s="19" t="str">
        <f>IF($I827="","",IF((VLOOKUP($G827,#REF!,21,FALSE))=0,"",(VLOOKUP($G827,#REF!,21,FALSE))))</f>
        <v/>
      </c>
      <c r="AD827" s="19" t="str">
        <f>IF($I827="","",IF((VLOOKUP($G827,#REF!,22,FALSE))=0,"",(VLOOKUP($G827,#REF!,22,FALSE))))</f>
        <v/>
      </c>
    </row>
    <row r="828" spans="24:30" x14ac:dyDescent="0.25">
      <c r="X828" s="19" t="str">
        <f t="shared" si="55"/>
        <v/>
      </c>
      <c r="Y828" s="19" t="str">
        <f t="shared" si="56"/>
        <v/>
      </c>
      <c r="Z828" s="19" t="str">
        <f>IF($I828="","",IF((VLOOKUP($G828,#REF!,18,FALSE))=0,"",(VLOOKUP($G828,#REF!,18,FALSE))))</f>
        <v/>
      </c>
      <c r="AA828" s="19" t="str">
        <f>IF($I828="","",IF((VLOOKUP($G828,#REF!,19,FALSE))=0,"",(VLOOKUP($G828,#REF!,19,FALSE))))</f>
        <v/>
      </c>
      <c r="AB828" s="9" t="str">
        <f>IF($I828="","",IF((VLOOKUP($G828,#REF!,20,FALSE))=0,"",(VLOOKUP($G828,#REF!,20,FALSE))))</f>
        <v/>
      </c>
      <c r="AC828" s="19" t="str">
        <f>IF($I828="","",IF((VLOOKUP($G828,#REF!,21,FALSE))=0,"",(VLOOKUP($G828,#REF!,21,FALSE))))</f>
        <v/>
      </c>
      <c r="AD828" s="19" t="str">
        <f>IF($I828="","",IF((VLOOKUP($G828,#REF!,22,FALSE))=0,"",(VLOOKUP($G828,#REF!,22,FALSE))))</f>
        <v/>
      </c>
    </row>
    <row r="829" spans="24:30" x14ac:dyDescent="0.25">
      <c r="X829" s="19" t="str">
        <f t="shared" si="55"/>
        <v/>
      </c>
      <c r="Y829" s="19" t="str">
        <f t="shared" si="56"/>
        <v/>
      </c>
      <c r="Z829" s="19" t="str">
        <f>IF($I829="","",IF((VLOOKUP($G829,#REF!,18,FALSE))=0,"",(VLOOKUP($G829,#REF!,18,FALSE))))</f>
        <v/>
      </c>
      <c r="AA829" s="19" t="str">
        <f>IF($I829="","",IF((VLOOKUP($G829,#REF!,19,FALSE))=0,"",(VLOOKUP($G829,#REF!,19,FALSE))))</f>
        <v/>
      </c>
      <c r="AB829" s="9" t="str">
        <f>IF($I829="","",IF((VLOOKUP($G829,#REF!,20,FALSE))=0,"",(VLOOKUP($G829,#REF!,20,FALSE))))</f>
        <v/>
      </c>
      <c r="AC829" s="19" t="str">
        <f>IF($I829="","",IF((VLOOKUP($G829,#REF!,21,FALSE))=0,"",(VLOOKUP($G829,#REF!,21,FALSE))))</f>
        <v/>
      </c>
      <c r="AD829" s="19" t="str">
        <f>IF($I829="","",IF((VLOOKUP($G829,#REF!,22,FALSE))=0,"",(VLOOKUP($G829,#REF!,22,FALSE))))</f>
        <v/>
      </c>
    </row>
    <row r="830" spans="24:30" x14ac:dyDescent="0.25">
      <c r="X830" s="19" t="str">
        <f t="shared" si="55"/>
        <v/>
      </c>
      <c r="Y830" s="19" t="str">
        <f t="shared" si="56"/>
        <v/>
      </c>
      <c r="Z830" s="19" t="str">
        <f>IF($I830="","",IF((VLOOKUP($G830,#REF!,18,FALSE))=0,"",(VLOOKUP($G830,#REF!,18,FALSE))))</f>
        <v/>
      </c>
      <c r="AA830" s="19" t="str">
        <f>IF($I830="","",IF((VLOOKUP($G830,#REF!,19,FALSE))=0,"",(VLOOKUP($G830,#REF!,19,FALSE))))</f>
        <v/>
      </c>
      <c r="AB830" s="9" t="str">
        <f>IF($I830="","",IF((VLOOKUP($G830,#REF!,20,FALSE))=0,"",(VLOOKUP($G830,#REF!,20,FALSE))))</f>
        <v/>
      </c>
      <c r="AC830" s="19" t="str">
        <f>IF($I830="","",IF((VLOOKUP($G830,#REF!,21,FALSE))=0,"",(VLOOKUP($G830,#REF!,21,FALSE))))</f>
        <v/>
      </c>
      <c r="AD830" s="19" t="str">
        <f>IF($I830="","",IF((VLOOKUP($G830,#REF!,22,FALSE))=0,"",(VLOOKUP($G830,#REF!,22,FALSE))))</f>
        <v/>
      </c>
    </row>
    <row r="831" spans="24:30" x14ac:dyDescent="0.25">
      <c r="X831" s="19" t="str">
        <f t="shared" si="55"/>
        <v/>
      </c>
      <c r="Y831" s="19" t="str">
        <f t="shared" si="56"/>
        <v/>
      </c>
      <c r="Z831" s="19" t="str">
        <f>IF($I831="","",IF((VLOOKUP($G831,#REF!,18,FALSE))=0,"",(VLOOKUP($G831,#REF!,18,FALSE))))</f>
        <v/>
      </c>
      <c r="AA831" s="19" t="str">
        <f>IF($I831="","",IF((VLOOKUP($G831,#REF!,19,FALSE))=0,"",(VLOOKUP($G831,#REF!,19,FALSE))))</f>
        <v/>
      </c>
      <c r="AB831" s="9" t="str">
        <f>IF($I831="","",IF((VLOOKUP($G831,#REF!,20,FALSE))=0,"",(VLOOKUP($G831,#REF!,20,FALSE))))</f>
        <v/>
      </c>
      <c r="AC831" s="19" t="str">
        <f>IF($I831="","",IF((VLOOKUP($G831,#REF!,21,FALSE))=0,"",(VLOOKUP($G831,#REF!,21,FALSE))))</f>
        <v/>
      </c>
      <c r="AD831" s="19" t="str">
        <f>IF($I831="","",IF((VLOOKUP($G831,#REF!,22,FALSE))=0,"",(VLOOKUP($G831,#REF!,22,FALSE))))</f>
        <v/>
      </c>
    </row>
    <row r="832" spans="24:30" x14ac:dyDescent="0.25">
      <c r="X832" s="19" t="str">
        <f t="shared" si="55"/>
        <v/>
      </c>
      <c r="Y832" s="19" t="str">
        <f t="shared" si="56"/>
        <v/>
      </c>
      <c r="Z832" s="19" t="str">
        <f>IF($I832="","",IF((VLOOKUP($G832,#REF!,18,FALSE))=0,"",(VLOOKUP($G832,#REF!,18,FALSE))))</f>
        <v/>
      </c>
      <c r="AA832" s="19" t="str">
        <f>IF($I832="","",IF((VLOOKUP($G832,#REF!,19,FALSE))=0,"",(VLOOKUP($G832,#REF!,19,FALSE))))</f>
        <v/>
      </c>
      <c r="AB832" s="9" t="str">
        <f>IF($I832="","",IF((VLOOKUP($G832,#REF!,20,FALSE))=0,"",(VLOOKUP($G832,#REF!,20,FALSE))))</f>
        <v/>
      </c>
      <c r="AC832" s="19" t="str">
        <f>IF($I832="","",IF((VLOOKUP($G832,#REF!,21,FALSE))=0,"",(VLOOKUP($G832,#REF!,21,FALSE))))</f>
        <v/>
      </c>
      <c r="AD832" s="19" t="str">
        <f>IF($I832="","",IF((VLOOKUP($G832,#REF!,22,FALSE))=0,"",(VLOOKUP($G832,#REF!,22,FALSE))))</f>
        <v/>
      </c>
    </row>
    <row r="833" spans="24:30" x14ac:dyDescent="0.25">
      <c r="X833" s="19" t="str">
        <f t="shared" si="55"/>
        <v/>
      </c>
      <c r="Y833" s="19" t="str">
        <f t="shared" si="56"/>
        <v/>
      </c>
      <c r="Z833" s="19" t="str">
        <f>IF($I833="","",IF((VLOOKUP($G833,#REF!,18,FALSE))=0,"",(VLOOKUP($G833,#REF!,18,FALSE))))</f>
        <v/>
      </c>
      <c r="AA833" s="19" t="str">
        <f>IF($I833="","",IF((VLOOKUP($G833,#REF!,19,FALSE))=0,"",(VLOOKUP($G833,#REF!,19,FALSE))))</f>
        <v/>
      </c>
      <c r="AB833" s="9" t="str">
        <f>IF($I833="","",IF((VLOOKUP($G833,#REF!,20,FALSE))=0,"",(VLOOKUP($G833,#REF!,20,FALSE))))</f>
        <v/>
      </c>
      <c r="AC833" s="19" t="str">
        <f>IF($I833="","",IF((VLOOKUP($G833,#REF!,21,FALSE))=0,"",(VLOOKUP($G833,#REF!,21,FALSE))))</f>
        <v/>
      </c>
      <c r="AD833" s="19" t="str">
        <f>IF($I833="","",IF((VLOOKUP($G833,#REF!,22,FALSE))=0,"",(VLOOKUP($G833,#REF!,22,FALSE))))</f>
        <v/>
      </c>
    </row>
    <row r="834" spans="24:30" x14ac:dyDescent="0.25">
      <c r="X834" s="19" t="str">
        <f t="shared" si="55"/>
        <v/>
      </c>
      <c r="Y834" s="19" t="str">
        <f t="shared" si="56"/>
        <v/>
      </c>
      <c r="Z834" s="19" t="str">
        <f>IF($I834="","",IF((VLOOKUP($G834,#REF!,18,FALSE))=0,"",(VLOOKUP($G834,#REF!,18,FALSE))))</f>
        <v/>
      </c>
      <c r="AA834" s="19" t="str">
        <f>IF($I834="","",IF((VLOOKUP($G834,#REF!,19,FALSE))=0,"",(VLOOKUP($G834,#REF!,19,FALSE))))</f>
        <v/>
      </c>
      <c r="AB834" s="9" t="str">
        <f>IF($I834="","",IF((VLOOKUP($G834,#REF!,20,FALSE))=0,"",(VLOOKUP($G834,#REF!,20,FALSE))))</f>
        <v/>
      </c>
      <c r="AC834" s="19" t="str">
        <f>IF($I834="","",IF((VLOOKUP($G834,#REF!,21,FALSE))=0,"",(VLOOKUP($G834,#REF!,21,FALSE))))</f>
        <v/>
      </c>
      <c r="AD834" s="19" t="str">
        <f>IF($I834="","",IF((VLOOKUP($G834,#REF!,22,FALSE))=0,"",(VLOOKUP($G834,#REF!,22,FALSE))))</f>
        <v/>
      </c>
    </row>
    <row r="835" spans="24:30" x14ac:dyDescent="0.25">
      <c r="X835" s="19" t="str">
        <f t="shared" si="55"/>
        <v/>
      </c>
      <c r="Y835" s="19" t="str">
        <f t="shared" si="56"/>
        <v/>
      </c>
      <c r="Z835" s="19" t="str">
        <f>IF($I835="","",IF((VLOOKUP($G835,#REF!,18,FALSE))=0,"",(VLOOKUP($G835,#REF!,18,FALSE))))</f>
        <v/>
      </c>
      <c r="AA835" s="19" t="str">
        <f>IF($I835="","",IF((VLOOKUP($G835,#REF!,19,FALSE))=0,"",(VLOOKUP($G835,#REF!,19,FALSE))))</f>
        <v/>
      </c>
      <c r="AB835" s="9" t="str">
        <f>IF($I835="","",IF((VLOOKUP($G835,#REF!,20,FALSE))=0,"",(VLOOKUP($G835,#REF!,20,FALSE))))</f>
        <v/>
      </c>
      <c r="AC835" s="19" t="str">
        <f>IF($I835="","",IF((VLOOKUP($G835,#REF!,21,FALSE))=0,"",(VLOOKUP($G835,#REF!,21,FALSE))))</f>
        <v/>
      </c>
      <c r="AD835" s="19" t="str">
        <f>IF($I835="","",IF((VLOOKUP($G835,#REF!,22,FALSE))=0,"",(VLOOKUP($G835,#REF!,22,FALSE))))</f>
        <v/>
      </c>
    </row>
    <row r="836" spans="24:30" x14ac:dyDescent="0.25">
      <c r="X836" s="19" t="str">
        <f t="shared" ref="X836:X899" si="57">IF(AB836="","","oui")</f>
        <v/>
      </c>
      <c r="Y836" s="19" t="str">
        <f t="shared" ref="Y836:Y899" si="58">IF(AA836="","","oui")</f>
        <v/>
      </c>
      <c r="Z836" s="19" t="str">
        <f>IF($I836="","",IF((VLOOKUP($G836,#REF!,18,FALSE))=0,"",(VLOOKUP($G836,#REF!,18,FALSE))))</f>
        <v/>
      </c>
      <c r="AA836" s="19" t="str">
        <f>IF($I836="","",IF((VLOOKUP($G836,#REF!,19,FALSE))=0,"",(VLOOKUP($G836,#REF!,19,FALSE))))</f>
        <v/>
      </c>
      <c r="AB836" s="9" t="str">
        <f>IF($I836="","",IF((VLOOKUP($G836,#REF!,20,FALSE))=0,"",(VLOOKUP($G836,#REF!,20,FALSE))))</f>
        <v/>
      </c>
      <c r="AC836" s="19" t="str">
        <f>IF($I836="","",IF((VLOOKUP($G836,#REF!,21,FALSE))=0,"",(VLOOKUP($G836,#REF!,21,FALSE))))</f>
        <v/>
      </c>
      <c r="AD836" s="19" t="str">
        <f>IF($I836="","",IF((VLOOKUP($G836,#REF!,22,FALSE))=0,"",(VLOOKUP($G836,#REF!,22,FALSE))))</f>
        <v/>
      </c>
    </row>
    <row r="837" spans="24:30" x14ac:dyDescent="0.25">
      <c r="X837" s="19" t="str">
        <f t="shared" si="57"/>
        <v/>
      </c>
      <c r="Y837" s="19" t="str">
        <f t="shared" si="58"/>
        <v/>
      </c>
      <c r="Z837" s="19" t="str">
        <f>IF($I837="","",IF((VLOOKUP($G837,#REF!,18,FALSE))=0,"",(VLOOKUP($G837,#REF!,18,FALSE))))</f>
        <v/>
      </c>
      <c r="AA837" s="19" t="str">
        <f>IF($I837="","",IF((VLOOKUP($G837,#REF!,19,FALSE))=0,"",(VLOOKUP($G837,#REF!,19,FALSE))))</f>
        <v/>
      </c>
      <c r="AB837" s="9" t="str">
        <f>IF($I837="","",IF((VLOOKUP($G837,#REF!,20,FALSE))=0,"",(VLOOKUP($G837,#REF!,20,FALSE))))</f>
        <v/>
      </c>
      <c r="AC837" s="19" t="str">
        <f>IF($I837="","",IF((VLOOKUP($G837,#REF!,21,FALSE))=0,"",(VLOOKUP($G837,#REF!,21,FALSE))))</f>
        <v/>
      </c>
      <c r="AD837" s="19" t="str">
        <f>IF($I837="","",IF((VLOOKUP($G837,#REF!,22,FALSE))=0,"",(VLOOKUP($G837,#REF!,22,FALSE))))</f>
        <v/>
      </c>
    </row>
    <row r="838" spans="24:30" x14ac:dyDescent="0.25">
      <c r="X838" s="19" t="str">
        <f t="shared" si="57"/>
        <v/>
      </c>
      <c r="Y838" s="19" t="str">
        <f t="shared" si="58"/>
        <v/>
      </c>
      <c r="Z838" s="19" t="str">
        <f>IF($I838="","",IF((VLOOKUP($G838,#REF!,18,FALSE))=0,"",(VLOOKUP($G838,#REF!,18,FALSE))))</f>
        <v/>
      </c>
      <c r="AA838" s="19" t="str">
        <f>IF($I838="","",IF((VLOOKUP($G838,#REF!,19,FALSE))=0,"",(VLOOKUP($G838,#REF!,19,FALSE))))</f>
        <v/>
      </c>
      <c r="AB838" s="9" t="str">
        <f>IF($I838="","",IF((VLOOKUP($G838,#REF!,20,FALSE))=0,"",(VLOOKUP($G838,#REF!,20,FALSE))))</f>
        <v/>
      </c>
      <c r="AC838" s="19" t="str">
        <f>IF($I838="","",IF((VLOOKUP($G838,#REF!,21,FALSE))=0,"",(VLOOKUP($G838,#REF!,21,FALSE))))</f>
        <v/>
      </c>
      <c r="AD838" s="19" t="str">
        <f>IF($I838="","",IF((VLOOKUP($G838,#REF!,22,FALSE))=0,"",(VLOOKUP($G838,#REF!,22,FALSE))))</f>
        <v/>
      </c>
    </row>
    <row r="839" spans="24:30" x14ac:dyDescent="0.25">
      <c r="X839" s="19" t="str">
        <f t="shared" si="57"/>
        <v/>
      </c>
      <c r="Y839" s="19" t="str">
        <f t="shared" si="58"/>
        <v/>
      </c>
      <c r="Z839" s="19" t="str">
        <f>IF($I839="","",IF((VLOOKUP($G839,#REF!,18,FALSE))=0,"",(VLOOKUP($G839,#REF!,18,FALSE))))</f>
        <v/>
      </c>
      <c r="AA839" s="19" t="str">
        <f>IF($I839="","",IF((VLOOKUP($G839,#REF!,19,FALSE))=0,"",(VLOOKUP($G839,#REF!,19,FALSE))))</f>
        <v/>
      </c>
      <c r="AB839" s="9" t="str">
        <f>IF($I839="","",IF((VLOOKUP($G839,#REF!,20,FALSE))=0,"",(VLOOKUP($G839,#REF!,20,FALSE))))</f>
        <v/>
      </c>
      <c r="AC839" s="19" t="str">
        <f>IF($I839="","",IF((VLOOKUP($G839,#REF!,21,FALSE))=0,"",(VLOOKUP($G839,#REF!,21,FALSE))))</f>
        <v/>
      </c>
      <c r="AD839" s="19" t="str">
        <f>IF($I839="","",IF((VLOOKUP($G839,#REF!,22,FALSE))=0,"",(VLOOKUP($G839,#REF!,22,FALSE))))</f>
        <v/>
      </c>
    </row>
    <row r="840" spans="24:30" x14ac:dyDescent="0.25">
      <c r="X840" s="19" t="str">
        <f t="shared" si="57"/>
        <v/>
      </c>
      <c r="Y840" s="19" t="str">
        <f t="shared" si="58"/>
        <v/>
      </c>
      <c r="Z840" s="19" t="str">
        <f>IF($I840="","",IF((VLOOKUP($G840,#REF!,18,FALSE))=0,"",(VLOOKUP($G840,#REF!,18,FALSE))))</f>
        <v/>
      </c>
      <c r="AA840" s="19" t="str">
        <f>IF($I840="","",IF((VLOOKUP($G840,#REF!,19,FALSE))=0,"",(VLOOKUP($G840,#REF!,19,FALSE))))</f>
        <v/>
      </c>
      <c r="AB840" s="9" t="str">
        <f>IF($I840="","",IF((VLOOKUP($G840,#REF!,20,FALSE))=0,"",(VLOOKUP($G840,#REF!,20,FALSE))))</f>
        <v/>
      </c>
      <c r="AC840" s="19" t="str">
        <f>IF($I840="","",IF((VLOOKUP($G840,#REF!,21,FALSE))=0,"",(VLOOKUP($G840,#REF!,21,FALSE))))</f>
        <v/>
      </c>
      <c r="AD840" s="19" t="str">
        <f>IF($I840="","",IF((VLOOKUP($G840,#REF!,22,FALSE))=0,"",(VLOOKUP($G840,#REF!,22,FALSE))))</f>
        <v/>
      </c>
    </row>
    <row r="841" spans="24:30" x14ac:dyDescent="0.25">
      <c r="X841" s="19" t="str">
        <f t="shared" si="57"/>
        <v/>
      </c>
      <c r="Y841" s="19" t="str">
        <f t="shared" si="58"/>
        <v/>
      </c>
      <c r="Z841" s="19" t="str">
        <f>IF($I841="","",IF((VLOOKUP($G841,#REF!,18,FALSE))=0,"",(VLOOKUP($G841,#REF!,18,FALSE))))</f>
        <v/>
      </c>
      <c r="AA841" s="19" t="str">
        <f>IF($I841="","",IF((VLOOKUP($G841,#REF!,19,FALSE))=0,"",(VLOOKUP($G841,#REF!,19,FALSE))))</f>
        <v/>
      </c>
      <c r="AB841" s="9" t="str">
        <f>IF($I841="","",IF((VLOOKUP($G841,#REF!,20,FALSE))=0,"",(VLOOKUP($G841,#REF!,20,FALSE))))</f>
        <v/>
      </c>
      <c r="AC841" s="19" t="str">
        <f>IF($I841="","",IF((VLOOKUP($G841,#REF!,21,FALSE))=0,"",(VLOOKUP($G841,#REF!,21,FALSE))))</f>
        <v/>
      </c>
      <c r="AD841" s="19" t="str">
        <f>IF($I841="","",IF((VLOOKUP($G841,#REF!,22,FALSE))=0,"",(VLOOKUP($G841,#REF!,22,FALSE))))</f>
        <v/>
      </c>
    </row>
    <row r="842" spans="24:30" x14ac:dyDescent="0.25">
      <c r="X842" s="19" t="str">
        <f t="shared" si="57"/>
        <v/>
      </c>
      <c r="Y842" s="19" t="str">
        <f t="shared" si="58"/>
        <v/>
      </c>
      <c r="Z842" s="19" t="str">
        <f>IF($I842="","",IF((VLOOKUP($G842,#REF!,18,FALSE))=0,"",(VLOOKUP($G842,#REF!,18,FALSE))))</f>
        <v/>
      </c>
      <c r="AA842" s="19" t="str">
        <f>IF($I842="","",IF((VLOOKUP($G842,#REF!,19,FALSE))=0,"",(VLOOKUP($G842,#REF!,19,FALSE))))</f>
        <v/>
      </c>
      <c r="AB842" s="9" t="str">
        <f>IF($I842="","",IF((VLOOKUP($G842,#REF!,20,FALSE))=0,"",(VLOOKUP($G842,#REF!,20,FALSE))))</f>
        <v/>
      </c>
      <c r="AC842" s="19" t="str">
        <f>IF($I842="","",IF((VLOOKUP($G842,#REF!,21,FALSE))=0,"",(VLOOKUP($G842,#REF!,21,FALSE))))</f>
        <v/>
      </c>
      <c r="AD842" s="19" t="str">
        <f>IF($I842="","",IF((VLOOKUP($G842,#REF!,22,FALSE))=0,"",(VLOOKUP($G842,#REF!,22,FALSE))))</f>
        <v/>
      </c>
    </row>
    <row r="843" spans="24:30" x14ac:dyDescent="0.25">
      <c r="X843" s="19" t="str">
        <f t="shared" si="57"/>
        <v/>
      </c>
      <c r="Y843" s="19" t="str">
        <f t="shared" si="58"/>
        <v/>
      </c>
      <c r="Z843" s="19" t="str">
        <f>IF($I843="","",IF((VLOOKUP($G843,#REF!,18,FALSE))=0,"",(VLOOKUP($G843,#REF!,18,FALSE))))</f>
        <v/>
      </c>
      <c r="AA843" s="19" t="str">
        <f>IF($I843="","",IF((VLOOKUP($G843,#REF!,19,FALSE))=0,"",(VLOOKUP($G843,#REF!,19,FALSE))))</f>
        <v/>
      </c>
      <c r="AB843" s="9" t="str">
        <f>IF($I843="","",IF((VLOOKUP($G843,#REF!,20,FALSE))=0,"",(VLOOKUP($G843,#REF!,20,FALSE))))</f>
        <v/>
      </c>
      <c r="AC843" s="19" t="str">
        <f>IF($I843="","",IF((VLOOKUP($G843,#REF!,21,FALSE))=0,"",(VLOOKUP($G843,#REF!,21,FALSE))))</f>
        <v/>
      </c>
      <c r="AD843" s="19" t="str">
        <f>IF($I843="","",IF((VLOOKUP($G843,#REF!,22,FALSE))=0,"",(VLOOKUP($G843,#REF!,22,FALSE))))</f>
        <v/>
      </c>
    </row>
    <row r="844" spans="24:30" x14ac:dyDescent="0.25">
      <c r="X844" s="19" t="str">
        <f t="shared" si="57"/>
        <v/>
      </c>
      <c r="Y844" s="19" t="str">
        <f t="shared" si="58"/>
        <v/>
      </c>
      <c r="Z844" s="19" t="str">
        <f>IF($I844="","",IF((VLOOKUP($G844,#REF!,18,FALSE))=0,"",(VLOOKUP($G844,#REF!,18,FALSE))))</f>
        <v/>
      </c>
      <c r="AA844" s="19" t="str">
        <f>IF($I844="","",IF((VLOOKUP($G844,#REF!,19,FALSE))=0,"",(VLOOKUP($G844,#REF!,19,FALSE))))</f>
        <v/>
      </c>
      <c r="AB844" s="9" t="str">
        <f>IF($I844="","",IF((VLOOKUP($G844,#REF!,20,FALSE))=0,"",(VLOOKUP($G844,#REF!,20,FALSE))))</f>
        <v/>
      </c>
      <c r="AC844" s="19" t="str">
        <f>IF($I844="","",IF((VLOOKUP($G844,#REF!,21,FALSE))=0,"",(VLOOKUP($G844,#REF!,21,FALSE))))</f>
        <v/>
      </c>
      <c r="AD844" s="19" t="str">
        <f>IF($I844="","",IF((VLOOKUP($G844,#REF!,22,FALSE))=0,"",(VLOOKUP($G844,#REF!,22,FALSE))))</f>
        <v/>
      </c>
    </row>
    <row r="845" spans="24:30" x14ac:dyDescent="0.25">
      <c r="X845" s="19" t="str">
        <f t="shared" si="57"/>
        <v/>
      </c>
      <c r="Y845" s="19" t="str">
        <f t="shared" si="58"/>
        <v/>
      </c>
      <c r="Z845" s="19" t="str">
        <f>IF($I845="","",IF((VLOOKUP($G845,#REF!,18,FALSE))=0,"",(VLOOKUP($G845,#REF!,18,FALSE))))</f>
        <v/>
      </c>
      <c r="AA845" s="19" t="str">
        <f>IF($I845="","",IF((VLOOKUP($G845,#REF!,19,FALSE))=0,"",(VLOOKUP($G845,#REF!,19,FALSE))))</f>
        <v/>
      </c>
      <c r="AB845" s="9" t="str">
        <f>IF($I845="","",IF((VLOOKUP($G845,#REF!,20,FALSE))=0,"",(VLOOKUP($G845,#REF!,20,FALSE))))</f>
        <v/>
      </c>
      <c r="AC845" s="19" t="str">
        <f>IF($I845="","",IF((VLOOKUP($G845,#REF!,21,FALSE))=0,"",(VLOOKUP($G845,#REF!,21,FALSE))))</f>
        <v/>
      </c>
      <c r="AD845" s="19" t="str">
        <f>IF($I845="","",IF((VLOOKUP($G845,#REF!,22,FALSE))=0,"",(VLOOKUP($G845,#REF!,22,FALSE))))</f>
        <v/>
      </c>
    </row>
    <row r="846" spans="24:30" x14ac:dyDescent="0.25">
      <c r="X846" s="19" t="str">
        <f t="shared" si="57"/>
        <v/>
      </c>
      <c r="Y846" s="19" t="str">
        <f t="shared" si="58"/>
        <v/>
      </c>
      <c r="Z846" s="19" t="str">
        <f>IF($I846="","",IF((VLOOKUP($G846,#REF!,18,FALSE))=0,"",(VLOOKUP($G846,#REF!,18,FALSE))))</f>
        <v/>
      </c>
      <c r="AA846" s="19" t="str">
        <f>IF($I846="","",IF((VLOOKUP($G846,#REF!,19,FALSE))=0,"",(VLOOKUP($G846,#REF!,19,FALSE))))</f>
        <v/>
      </c>
      <c r="AB846" s="9" t="str">
        <f>IF($I846="","",IF((VLOOKUP($G846,#REF!,20,FALSE))=0,"",(VLOOKUP($G846,#REF!,20,FALSE))))</f>
        <v/>
      </c>
      <c r="AC846" s="19" t="str">
        <f>IF($I846="","",IF((VLOOKUP($G846,#REF!,21,FALSE))=0,"",(VLOOKUP($G846,#REF!,21,FALSE))))</f>
        <v/>
      </c>
      <c r="AD846" s="19" t="str">
        <f>IF($I846="","",IF((VLOOKUP($G846,#REF!,22,FALSE))=0,"",(VLOOKUP($G846,#REF!,22,FALSE))))</f>
        <v/>
      </c>
    </row>
    <row r="847" spans="24:30" x14ac:dyDescent="0.25">
      <c r="X847" s="19" t="str">
        <f t="shared" si="57"/>
        <v/>
      </c>
      <c r="Y847" s="19" t="str">
        <f t="shared" si="58"/>
        <v/>
      </c>
      <c r="Z847" s="19" t="str">
        <f>IF($I847="","",IF((VLOOKUP($G847,#REF!,18,FALSE))=0,"",(VLOOKUP($G847,#REF!,18,FALSE))))</f>
        <v/>
      </c>
      <c r="AA847" s="19" t="str">
        <f>IF($I847="","",IF((VLOOKUP($G847,#REF!,19,FALSE))=0,"",(VLOOKUP($G847,#REF!,19,FALSE))))</f>
        <v/>
      </c>
      <c r="AB847" s="9" t="str">
        <f>IF($I847="","",IF((VLOOKUP($G847,#REF!,20,FALSE))=0,"",(VLOOKUP($G847,#REF!,20,FALSE))))</f>
        <v/>
      </c>
      <c r="AC847" s="19" t="str">
        <f>IF($I847="","",IF((VLOOKUP($G847,#REF!,21,FALSE))=0,"",(VLOOKUP($G847,#REF!,21,FALSE))))</f>
        <v/>
      </c>
      <c r="AD847" s="19" t="str">
        <f>IF($I847="","",IF((VLOOKUP($G847,#REF!,22,FALSE))=0,"",(VLOOKUP($G847,#REF!,22,FALSE))))</f>
        <v/>
      </c>
    </row>
    <row r="848" spans="24:30" x14ac:dyDescent="0.25">
      <c r="X848" s="19" t="str">
        <f t="shared" si="57"/>
        <v/>
      </c>
      <c r="Y848" s="19" t="str">
        <f t="shared" si="58"/>
        <v/>
      </c>
      <c r="Z848" s="19" t="str">
        <f>IF($I848="","",IF((VLOOKUP($G848,#REF!,18,FALSE))=0,"",(VLOOKUP($G848,#REF!,18,FALSE))))</f>
        <v/>
      </c>
      <c r="AA848" s="19" t="str">
        <f>IF($I848="","",IF((VLOOKUP($G848,#REF!,19,FALSE))=0,"",(VLOOKUP($G848,#REF!,19,FALSE))))</f>
        <v/>
      </c>
      <c r="AB848" s="9" t="str">
        <f>IF($I848="","",IF((VLOOKUP($G848,#REF!,20,FALSE))=0,"",(VLOOKUP($G848,#REF!,20,FALSE))))</f>
        <v/>
      </c>
      <c r="AC848" s="19" t="str">
        <f>IF($I848="","",IF((VLOOKUP($G848,#REF!,21,FALSE))=0,"",(VLOOKUP($G848,#REF!,21,FALSE))))</f>
        <v/>
      </c>
      <c r="AD848" s="19" t="str">
        <f>IF($I848="","",IF((VLOOKUP($G848,#REF!,22,FALSE))=0,"",(VLOOKUP($G848,#REF!,22,FALSE))))</f>
        <v/>
      </c>
    </row>
    <row r="849" spans="24:30" x14ac:dyDescent="0.25">
      <c r="X849" s="19" t="str">
        <f t="shared" si="57"/>
        <v/>
      </c>
      <c r="Y849" s="19" t="str">
        <f t="shared" si="58"/>
        <v/>
      </c>
      <c r="Z849" s="19" t="str">
        <f>IF($I849="","",IF((VLOOKUP($G849,#REF!,18,FALSE))=0,"",(VLOOKUP($G849,#REF!,18,FALSE))))</f>
        <v/>
      </c>
      <c r="AA849" s="19" t="str">
        <f>IF($I849="","",IF((VLOOKUP($G849,#REF!,19,FALSE))=0,"",(VLOOKUP($G849,#REF!,19,FALSE))))</f>
        <v/>
      </c>
      <c r="AB849" s="9" t="str">
        <f>IF($I849="","",IF((VLOOKUP($G849,#REF!,20,FALSE))=0,"",(VLOOKUP($G849,#REF!,20,FALSE))))</f>
        <v/>
      </c>
      <c r="AC849" s="19" t="str">
        <f>IF($I849="","",IF((VLOOKUP($G849,#REF!,21,FALSE))=0,"",(VLOOKUP($G849,#REF!,21,FALSE))))</f>
        <v/>
      </c>
      <c r="AD849" s="19" t="str">
        <f>IF($I849="","",IF((VLOOKUP($G849,#REF!,22,FALSE))=0,"",(VLOOKUP($G849,#REF!,22,FALSE))))</f>
        <v/>
      </c>
    </row>
    <row r="850" spans="24:30" x14ac:dyDescent="0.25">
      <c r="X850" s="19" t="str">
        <f t="shared" si="57"/>
        <v/>
      </c>
      <c r="Y850" s="19" t="str">
        <f t="shared" si="58"/>
        <v/>
      </c>
      <c r="Z850" s="19" t="str">
        <f>IF($I850="","",IF((VLOOKUP($G850,#REF!,18,FALSE))=0,"",(VLOOKUP($G850,#REF!,18,FALSE))))</f>
        <v/>
      </c>
      <c r="AA850" s="19" t="str">
        <f>IF($I850="","",IF((VLOOKUP($G850,#REF!,19,FALSE))=0,"",(VLOOKUP($G850,#REF!,19,FALSE))))</f>
        <v/>
      </c>
      <c r="AB850" s="9" t="str">
        <f>IF($I850="","",IF((VLOOKUP($G850,#REF!,20,FALSE))=0,"",(VLOOKUP($G850,#REF!,20,FALSE))))</f>
        <v/>
      </c>
      <c r="AC850" s="19" t="str">
        <f>IF($I850="","",IF((VLOOKUP($G850,#REF!,21,FALSE))=0,"",(VLOOKUP($G850,#REF!,21,FALSE))))</f>
        <v/>
      </c>
      <c r="AD850" s="19" t="str">
        <f>IF($I850="","",IF((VLOOKUP($G850,#REF!,22,FALSE))=0,"",(VLOOKUP($G850,#REF!,22,FALSE))))</f>
        <v/>
      </c>
    </row>
    <row r="851" spans="24:30" x14ac:dyDescent="0.25">
      <c r="X851" s="19" t="str">
        <f t="shared" si="57"/>
        <v/>
      </c>
      <c r="Y851" s="19" t="str">
        <f t="shared" si="58"/>
        <v/>
      </c>
      <c r="Z851" s="19" t="str">
        <f>IF($I851="","",IF((VLOOKUP($G851,#REF!,18,FALSE))=0,"",(VLOOKUP($G851,#REF!,18,FALSE))))</f>
        <v/>
      </c>
      <c r="AA851" s="19" t="str">
        <f>IF($I851="","",IF((VLOOKUP($G851,#REF!,19,FALSE))=0,"",(VLOOKUP($G851,#REF!,19,FALSE))))</f>
        <v/>
      </c>
      <c r="AB851" s="9" t="str">
        <f>IF($I851="","",IF((VLOOKUP($G851,#REF!,20,FALSE))=0,"",(VLOOKUP($G851,#REF!,20,FALSE))))</f>
        <v/>
      </c>
      <c r="AC851" s="19" t="str">
        <f>IF($I851="","",IF((VLOOKUP($G851,#REF!,21,FALSE))=0,"",(VLOOKUP($G851,#REF!,21,FALSE))))</f>
        <v/>
      </c>
      <c r="AD851" s="19" t="str">
        <f>IF($I851="","",IF((VLOOKUP($G851,#REF!,22,FALSE))=0,"",(VLOOKUP($G851,#REF!,22,FALSE))))</f>
        <v/>
      </c>
    </row>
    <row r="852" spans="24:30" x14ac:dyDescent="0.25">
      <c r="X852" s="19" t="str">
        <f t="shared" si="57"/>
        <v/>
      </c>
      <c r="Y852" s="19" t="str">
        <f t="shared" si="58"/>
        <v/>
      </c>
      <c r="Z852" s="19" t="str">
        <f>IF($I852="","",IF((VLOOKUP($G852,#REF!,18,FALSE))=0,"",(VLOOKUP($G852,#REF!,18,FALSE))))</f>
        <v/>
      </c>
      <c r="AA852" s="19" t="str">
        <f>IF($I852="","",IF((VLOOKUP($G852,#REF!,19,FALSE))=0,"",(VLOOKUP($G852,#REF!,19,FALSE))))</f>
        <v/>
      </c>
      <c r="AB852" s="9" t="str">
        <f>IF($I852="","",IF((VLOOKUP($G852,#REF!,20,FALSE))=0,"",(VLOOKUP($G852,#REF!,20,FALSE))))</f>
        <v/>
      </c>
      <c r="AC852" s="19" t="str">
        <f>IF($I852="","",IF((VLOOKUP($G852,#REF!,21,FALSE))=0,"",(VLOOKUP($G852,#REF!,21,FALSE))))</f>
        <v/>
      </c>
      <c r="AD852" s="19" t="str">
        <f>IF($I852="","",IF((VLOOKUP($G852,#REF!,22,FALSE))=0,"",(VLOOKUP($G852,#REF!,22,FALSE))))</f>
        <v/>
      </c>
    </row>
    <row r="853" spans="24:30" x14ac:dyDescent="0.25">
      <c r="X853" s="19" t="str">
        <f t="shared" si="57"/>
        <v/>
      </c>
      <c r="Y853" s="19" t="str">
        <f t="shared" si="58"/>
        <v/>
      </c>
      <c r="Z853" s="19" t="str">
        <f>IF($I853="","",IF((VLOOKUP($G853,#REF!,18,FALSE))=0,"",(VLOOKUP($G853,#REF!,18,FALSE))))</f>
        <v/>
      </c>
      <c r="AA853" s="19" t="str">
        <f>IF($I853="","",IF((VLOOKUP($G853,#REF!,19,FALSE))=0,"",(VLOOKUP($G853,#REF!,19,FALSE))))</f>
        <v/>
      </c>
      <c r="AB853" s="9" t="str">
        <f>IF($I853="","",IF((VLOOKUP($G853,#REF!,20,FALSE))=0,"",(VLOOKUP($G853,#REF!,20,FALSE))))</f>
        <v/>
      </c>
      <c r="AC853" s="19" t="str">
        <f>IF($I853="","",IF((VLOOKUP($G853,#REF!,21,FALSE))=0,"",(VLOOKUP($G853,#REF!,21,FALSE))))</f>
        <v/>
      </c>
      <c r="AD853" s="19" t="str">
        <f>IF($I853="","",IF((VLOOKUP($G853,#REF!,22,FALSE))=0,"",(VLOOKUP($G853,#REF!,22,FALSE))))</f>
        <v/>
      </c>
    </row>
    <row r="854" spans="24:30" x14ac:dyDescent="0.25">
      <c r="X854" s="19" t="str">
        <f t="shared" si="57"/>
        <v/>
      </c>
      <c r="Y854" s="19" t="str">
        <f t="shared" si="58"/>
        <v/>
      </c>
      <c r="Z854" s="19" t="str">
        <f>IF($I854="","",IF((VLOOKUP($G854,#REF!,18,FALSE))=0,"",(VLOOKUP($G854,#REF!,18,FALSE))))</f>
        <v/>
      </c>
      <c r="AA854" s="19" t="str">
        <f>IF($I854="","",IF((VLOOKUP($G854,#REF!,19,FALSE))=0,"",(VLOOKUP($G854,#REF!,19,FALSE))))</f>
        <v/>
      </c>
      <c r="AB854" s="9" t="str">
        <f>IF($I854="","",IF((VLOOKUP($G854,#REF!,20,FALSE))=0,"",(VLOOKUP($G854,#REF!,20,FALSE))))</f>
        <v/>
      </c>
      <c r="AC854" s="19" t="str">
        <f>IF($I854="","",IF((VLOOKUP($G854,#REF!,21,FALSE))=0,"",(VLOOKUP($G854,#REF!,21,FALSE))))</f>
        <v/>
      </c>
      <c r="AD854" s="19" t="str">
        <f>IF($I854="","",IF((VLOOKUP($G854,#REF!,22,FALSE))=0,"",(VLOOKUP($G854,#REF!,22,FALSE))))</f>
        <v/>
      </c>
    </row>
    <row r="855" spans="24:30" x14ac:dyDescent="0.25">
      <c r="X855" s="19" t="str">
        <f t="shared" si="57"/>
        <v/>
      </c>
      <c r="Y855" s="19" t="str">
        <f t="shared" si="58"/>
        <v/>
      </c>
      <c r="Z855" s="19" t="str">
        <f>IF($I855="","",IF((VLOOKUP($G855,#REF!,18,FALSE))=0,"",(VLOOKUP($G855,#REF!,18,FALSE))))</f>
        <v/>
      </c>
      <c r="AA855" s="19" t="str">
        <f>IF($I855="","",IF((VLOOKUP($G855,#REF!,19,FALSE))=0,"",(VLOOKUP($G855,#REF!,19,FALSE))))</f>
        <v/>
      </c>
      <c r="AB855" s="9" t="str">
        <f>IF($I855="","",IF((VLOOKUP($G855,#REF!,20,FALSE))=0,"",(VLOOKUP($G855,#REF!,20,FALSE))))</f>
        <v/>
      </c>
      <c r="AC855" s="19" t="str">
        <f>IF($I855="","",IF((VLOOKUP($G855,#REF!,21,FALSE))=0,"",(VLOOKUP($G855,#REF!,21,FALSE))))</f>
        <v/>
      </c>
      <c r="AD855" s="19" t="str">
        <f>IF($I855="","",IF((VLOOKUP($G855,#REF!,22,FALSE))=0,"",(VLOOKUP($G855,#REF!,22,FALSE))))</f>
        <v/>
      </c>
    </row>
    <row r="856" spans="24:30" x14ac:dyDescent="0.25">
      <c r="X856" s="19" t="str">
        <f t="shared" si="57"/>
        <v/>
      </c>
      <c r="Y856" s="19" t="str">
        <f t="shared" si="58"/>
        <v/>
      </c>
      <c r="Z856" s="19" t="str">
        <f>IF($I856="","",IF((VLOOKUP($G856,#REF!,18,FALSE))=0,"",(VLOOKUP($G856,#REF!,18,FALSE))))</f>
        <v/>
      </c>
      <c r="AA856" s="19" t="str">
        <f>IF($I856="","",IF((VLOOKUP($G856,#REF!,19,FALSE))=0,"",(VLOOKUP($G856,#REF!,19,FALSE))))</f>
        <v/>
      </c>
      <c r="AB856" s="9" t="str">
        <f>IF($I856="","",IF((VLOOKUP($G856,#REF!,20,FALSE))=0,"",(VLOOKUP($G856,#REF!,20,FALSE))))</f>
        <v/>
      </c>
      <c r="AC856" s="19" t="str">
        <f>IF($I856="","",IF((VLOOKUP($G856,#REF!,21,FALSE))=0,"",(VLOOKUP($G856,#REF!,21,FALSE))))</f>
        <v/>
      </c>
      <c r="AD856" s="19" t="str">
        <f>IF($I856="","",IF((VLOOKUP($G856,#REF!,22,FALSE))=0,"",(VLOOKUP($G856,#REF!,22,FALSE))))</f>
        <v/>
      </c>
    </row>
    <row r="857" spans="24:30" x14ac:dyDescent="0.25">
      <c r="X857" s="19" t="str">
        <f t="shared" si="57"/>
        <v/>
      </c>
      <c r="Y857" s="19" t="str">
        <f t="shared" si="58"/>
        <v/>
      </c>
      <c r="Z857" s="19" t="str">
        <f>IF($I857="","",IF((VLOOKUP($G857,#REF!,18,FALSE))=0,"",(VLOOKUP($G857,#REF!,18,FALSE))))</f>
        <v/>
      </c>
      <c r="AA857" s="19" t="str">
        <f>IF($I857="","",IF((VLOOKUP($G857,#REF!,19,FALSE))=0,"",(VLOOKUP($G857,#REF!,19,FALSE))))</f>
        <v/>
      </c>
      <c r="AB857" s="9" t="str">
        <f>IF($I857="","",IF((VLOOKUP($G857,#REF!,20,FALSE))=0,"",(VLOOKUP($G857,#REF!,20,FALSE))))</f>
        <v/>
      </c>
      <c r="AC857" s="19" t="str">
        <f>IF($I857="","",IF((VLOOKUP($G857,#REF!,21,FALSE))=0,"",(VLOOKUP($G857,#REF!,21,FALSE))))</f>
        <v/>
      </c>
      <c r="AD857" s="19" t="str">
        <f>IF($I857="","",IF((VLOOKUP($G857,#REF!,22,FALSE))=0,"",(VLOOKUP($G857,#REF!,22,FALSE))))</f>
        <v/>
      </c>
    </row>
    <row r="858" spans="24:30" x14ac:dyDescent="0.25">
      <c r="X858" s="19" t="str">
        <f t="shared" si="57"/>
        <v/>
      </c>
      <c r="Y858" s="19" t="str">
        <f t="shared" si="58"/>
        <v/>
      </c>
      <c r="Z858" s="19" t="str">
        <f>IF($I858="","",IF((VLOOKUP($G858,#REF!,18,FALSE))=0,"",(VLOOKUP($G858,#REF!,18,FALSE))))</f>
        <v/>
      </c>
      <c r="AA858" s="19" t="str">
        <f>IF($I858="","",IF((VLOOKUP($G858,#REF!,19,FALSE))=0,"",(VLOOKUP($G858,#REF!,19,FALSE))))</f>
        <v/>
      </c>
      <c r="AB858" s="9" t="str">
        <f>IF($I858="","",IF((VLOOKUP($G858,#REF!,20,FALSE))=0,"",(VLOOKUP($G858,#REF!,20,FALSE))))</f>
        <v/>
      </c>
      <c r="AC858" s="19" t="str">
        <f>IF($I858="","",IF((VLOOKUP($G858,#REF!,21,FALSE))=0,"",(VLOOKUP($G858,#REF!,21,FALSE))))</f>
        <v/>
      </c>
      <c r="AD858" s="19" t="str">
        <f>IF($I858="","",IF((VLOOKUP($G858,#REF!,22,FALSE))=0,"",(VLOOKUP($G858,#REF!,22,FALSE))))</f>
        <v/>
      </c>
    </row>
    <row r="859" spans="24:30" x14ac:dyDescent="0.25">
      <c r="X859" s="19" t="str">
        <f t="shared" si="57"/>
        <v/>
      </c>
      <c r="Y859" s="19" t="str">
        <f t="shared" si="58"/>
        <v/>
      </c>
      <c r="Z859" s="19" t="str">
        <f>IF($I859="","",IF((VLOOKUP($G859,#REF!,18,FALSE))=0,"",(VLOOKUP($G859,#REF!,18,FALSE))))</f>
        <v/>
      </c>
      <c r="AA859" s="19" t="str">
        <f>IF($I859="","",IF((VLOOKUP($G859,#REF!,19,FALSE))=0,"",(VLOOKUP($G859,#REF!,19,FALSE))))</f>
        <v/>
      </c>
      <c r="AB859" s="9" t="str">
        <f>IF($I859="","",IF((VLOOKUP($G859,#REF!,20,FALSE))=0,"",(VLOOKUP($G859,#REF!,20,FALSE))))</f>
        <v/>
      </c>
      <c r="AC859" s="19" t="str">
        <f>IF($I859="","",IF((VLOOKUP($G859,#REF!,21,FALSE))=0,"",(VLOOKUP($G859,#REF!,21,FALSE))))</f>
        <v/>
      </c>
      <c r="AD859" s="19" t="str">
        <f>IF($I859="","",IF((VLOOKUP($G859,#REF!,22,FALSE))=0,"",(VLOOKUP($G859,#REF!,22,FALSE))))</f>
        <v/>
      </c>
    </row>
    <row r="860" spans="24:30" x14ac:dyDescent="0.25">
      <c r="X860" s="19" t="str">
        <f t="shared" si="57"/>
        <v/>
      </c>
      <c r="Y860" s="19" t="str">
        <f t="shared" si="58"/>
        <v/>
      </c>
      <c r="Z860" s="19" t="str">
        <f>IF($I860="","",IF((VLOOKUP($G860,#REF!,18,FALSE))=0,"",(VLOOKUP($G860,#REF!,18,FALSE))))</f>
        <v/>
      </c>
      <c r="AA860" s="19" t="str">
        <f>IF($I860="","",IF((VLOOKUP($G860,#REF!,19,FALSE))=0,"",(VLOOKUP($G860,#REF!,19,FALSE))))</f>
        <v/>
      </c>
      <c r="AB860" s="9" t="str">
        <f>IF($I860="","",IF((VLOOKUP($G860,#REF!,20,FALSE))=0,"",(VLOOKUP($G860,#REF!,20,FALSE))))</f>
        <v/>
      </c>
      <c r="AC860" s="19" t="str">
        <f>IF($I860="","",IF((VLOOKUP($G860,#REF!,21,FALSE))=0,"",(VLOOKUP($G860,#REF!,21,FALSE))))</f>
        <v/>
      </c>
      <c r="AD860" s="19" t="str">
        <f>IF($I860="","",IF((VLOOKUP($G860,#REF!,22,FALSE))=0,"",(VLOOKUP($G860,#REF!,22,FALSE))))</f>
        <v/>
      </c>
    </row>
    <row r="861" spans="24:30" x14ac:dyDescent="0.25">
      <c r="X861" s="19" t="str">
        <f t="shared" si="57"/>
        <v/>
      </c>
      <c r="Y861" s="19" t="str">
        <f t="shared" si="58"/>
        <v/>
      </c>
      <c r="Z861" s="19" t="str">
        <f>IF($I861="","",IF((VLOOKUP($G861,#REF!,18,FALSE))=0,"",(VLOOKUP($G861,#REF!,18,FALSE))))</f>
        <v/>
      </c>
      <c r="AA861" s="19" t="str">
        <f>IF($I861="","",IF((VLOOKUP($G861,#REF!,19,FALSE))=0,"",(VLOOKUP($G861,#REF!,19,FALSE))))</f>
        <v/>
      </c>
      <c r="AB861" s="9" t="str">
        <f>IF($I861="","",IF((VLOOKUP($G861,#REF!,20,FALSE))=0,"",(VLOOKUP($G861,#REF!,20,FALSE))))</f>
        <v/>
      </c>
      <c r="AC861" s="19" t="str">
        <f>IF($I861="","",IF((VLOOKUP($G861,#REF!,21,FALSE))=0,"",(VLOOKUP($G861,#REF!,21,FALSE))))</f>
        <v/>
      </c>
      <c r="AD861" s="19" t="str">
        <f>IF($I861="","",IF((VLOOKUP($G861,#REF!,22,FALSE))=0,"",(VLOOKUP($G861,#REF!,22,FALSE))))</f>
        <v/>
      </c>
    </row>
    <row r="862" spans="24:30" x14ac:dyDescent="0.25">
      <c r="X862" s="19" t="str">
        <f t="shared" si="57"/>
        <v/>
      </c>
      <c r="Y862" s="19" t="str">
        <f t="shared" si="58"/>
        <v/>
      </c>
      <c r="Z862" s="19" t="str">
        <f>IF($I862="","",IF((VLOOKUP($G862,#REF!,18,FALSE))=0,"",(VLOOKUP($G862,#REF!,18,FALSE))))</f>
        <v/>
      </c>
      <c r="AA862" s="19" t="str">
        <f>IF($I862="","",IF((VLOOKUP($G862,#REF!,19,FALSE))=0,"",(VLOOKUP($G862,#REF!,19,FALSE))))</f>
        <v/>
      </c>
      <c r="AB862" s="9" t="str">
        <f>IF($I862="","",IF((VLOOKUP($G862,#REF!,20,FALSE))=0,"",(VLOOKUP($G862,#REF!,20,FALSE))))</f>
        <v/>
      </c>
      <c r="AC862" s="19" t="str">
        <f>IF($I862="","",IF((VLOOKUP($G862,#REF!,21,FALSE))=0,"",(VLOOKUP($G862,#REF!,21,FALSE))))</f>
        <v/>
      </c>
      <c r="AD862" s="19" t="str">
        <f>IF($I862="","",IF((VLOOKUP($G862,#REF!,22,FALSE))=0,"",(VLOOKUP($G862,#REF!,22,FALSE))))</f>
        <v/>
      </c>
    </row>
    <row r="863" spans="24:30" x14ac:dyDescent="0.25">
      <c r="X863" s="19" t="str">
        <f t="shared" si="57"/>
        <v/>
      </c>
      <c r="Y863" s="19" t="str">
        <f t="shared" si="58"/>
        <v/>
      </c>
      <c r="Z863" s="19" t="str">
        <f>IF($I863="","",IF((VLOOKUP($G863,#REF!,18,FALSE))=0,"",(VLOOKUP($G863,#REF!,18,FALSE))))</f>
        <v/>
      </c>
      <c r="AA863" s="19" t="str">
        <f>IF($I863="","",IF((VLOOKUP($G863,#REF!,19,FALSE))=0,"",(VLOOKUP($G863,#REF!,19,FALSE))))</f>
        <v/>
      </c>
      <c r="AB863" s="9" t="str">
        <f>IF($I863="","",IF((VLOOKUP($G863,#REF!,20,FALSE))=0,"",(VLOOKUP($G863,#REF!,20,FALSE))))</f>
        <v/>
      </c>
      <c r="AC863" s="19" t="str">
        <f>IF($I863="","",IF((VLOOKUP($G863,#REF!,21,FALSE))=0,"",(VLOOKUP($G863,#REF!,21,FALSE))))</f>
        <v/>
      </c>
      <c r="AD863" s="19" t="str">
        <f>IF($I863="","",IF((VLOOKUP($G863,#REF!,22,FALSE))=0,"",(VLOOKUP($G863,#REF!,22,FALSE))))</f>
        <v/>
      </c>
    </row>
    <row r="864" spans="24:30" x14ac:dyDescent="0.25">
      <c r="X864" s="19" t="str">
        <f t="shared" si="57"/>
        <v/>
      </c>
      <c r="Y864" s="19" t="str">
        <f t="shared" si="58"/>
        <v/>
      </c>
      <c r="Z864" s="19" t="str">
        <f>IF($I864="","",IF((VLOOKUP($G864,#REF!,18,FALSE))=0,"",(VLOOKUP($G864,#REF!,18,FALSE))))</f>
        <v/>
      </c>
      <c r="AA864" s="19" t="str">
        <f>IF($I864="","",IF((VLOOKUP($G864,#REF!,19,FALSE))=0,"",(VLOOKUP($G864,#REF!,19,FALSE))))</f>
        <v/>
      </c>
      <c r="AB864" s="9" t="str">
        <f>IF($I864="","",IF((VLOOKUP($G864,#REF!,20,FALSE))=0,"",(VLOOKUP($G864,#REF!,20,FALSE))))</f>
        <v/>
      </c>
      <c r="AC864" s="19" t="str">
        <f>IF($I864="","",IF((VLOOKUP($G864,#REF!,21,FALSE))=0,"",(VLOOKUP($G864,#REF!,21,FALSE))))</f>
        <v/>
      </c>
      <c r="AD864" s="19" t="str">
        <f>IF($I864="","",IF((VLOOKUP($G864,#REF!,22,FALSE))=0,"",(VLOOKUP($G864,#REF!,22,FALSE))))</f>
        <v/>
      </c>
    </row>
    <row r="865" spans="24:30" x14ac:dyDescent="0.25">
      <c r="X865" s="19" t="str">
        <f t="shared" si="57"/>
        <v/>
      </c>
      <c r="Y865" s="19" t="str">
        <f t="shared" si="58"/>
        <v/>
      </c>
      <c r="Z865" s="19" t="str">
        <f>IF($I865="","",IF((VLOOKUP($G865,#REF!,18,FALSE))=0,"",(VLOOKUP($G865,#REF!,18,FALSE))))</f>
        <v/>
      </c>
      <c r="AA865" s="19" t="str">
        <f>IF($I865="","",IF((VLOOKUP($G865,#REF!,19,FALSE))=0,"",(VLOOKUP($G865,#REF!,19,FALSE))))</f>
        <v/>
      </c>
      <c r="AB865" s="9" t="str">
        <f>IF($I865="","",IF((VLOOKUP($G865,#REF!,20,FALSE))=0,"",(VLOOKUP($G865,#REF!,20,FALSE))))</f>
        <v/>
      </c>
      <c r="AC865" s="19" t="str">
        <f>IF($I865="","",IF((VLOOKUP($G865,#REF!,21,FALSE))=0,"",(VLOOKUP($G865,#REF!,21,FALSE))))</f>
        <v/>
      </c>
      <c r="AD865" s="19" t="str">
        <f>IF($I865="","",IF((VLOOKUP($G865,#REF!,22,FALSE))=0,"",(VLOOKUP($G865,#REF!,22,FALSE))))</f>
        <v/>
      </c>
    </row>
    <row r="866" spans="24:30" x14ac:dyDescent="0.25">
      <c r="X866" s="19" t="str">
        <f t="shared" si="57"/>
        <v/>
      </c>
      <c r="Y866" s="19" t="str">
        <f t="shared" si="58"/>
        <v/>
      </c>
      <c r="Z866" s="19" t="str">
        <f>IF($I866="","",IF((VLOOKUP($G866,#REF!,18,FALSE))=0,"",(VLOOKUP($G866,#REF!,18,FALSE))))</f>
        <v/>
      </c>
      <c r="AA866" s="19" t="str">
        <f>IF($I866="","",IF((VLOOKUP($G866,#REF!,19,FALSE))=0,"",(VLOOKUP($G866,#REF!,19,FALSE))))</f>
        <v/>
      </c>
      <c r="AB866" s="9" t="str">
        <f>IF($I866="","",IF((VLOOKUP($G866,#REF!,20,FALSE))=0,"",(VLOOKUP($G866,#REF!,20,FALSE))))</f>
        <v/>
      </c>
      <c r="AC866" s="19" t="str">
        <f>IF($I866="","",IF((VLOOKUP($G866,#REF!,21,FALSE))=0,"",(VLOOKUP($G866,#REF!,21,FALSE))))</f>
        <v/>
      </c>
      <c r="AD866" s="19" t="str">
        <f>IF($I866="","",IF((VLOOKUP($G866,#REF!,22,FALSE))=0,"",(VLOOKUP($G866,#REF!,22,FALSE))))</f>
        <v/>
      </c>
    </row>
    <row r="867" spans="24:30" x14ac:dyDescent="0.25">
      <c r="X867" s="19" t="str">
        <f t="shared" si="57"/>
        <v/>
      </c>
      <c r="Y867" s="19" t="str">
        <f t="shared" si="58"/>
        <v/>
      </c>
      <c r="Z867" s="19" t="str">
        <f>IF($I867="","",IF((VLOOKUP($G867,#REF!,18,FALSE))=0,"",(VLOOKUP($G867,#REF!,18,FALSE))))</f>
        <v/>
      </c>
      <c r="AA867" s="19" t="str">
        <f>IF($I867="","",IF((VLOOKUP($G867,#REF!,19,FALSE))=0,"",(VLOOKUP($G867,#REF!,19,FALSE))))</f>
        <v/>
      </c>
      <c r="AB867" s="9" t="str">
        <f>IF($I867="","",IF((VLOOKUP($G867,#REF!,20,FALSE))=0,"",(VLOOKUP($G867,#REF!,20,FALSE))))</f>
        <v/>
      </c>
      <c r="AC867" s="19" t="str">
        <f>IF($I867="","",IF((VLOOKUP($G867,#REF!,21,FALSE))=0,"",(VLOOKUP($G867,#REF!,21,FALSE))))</f>
        <v/>
      </c>
      <c r="AD867" s="19" t="str">
        <f>IF($I867="","",IF((VLOOKUP($G867,#REF!,22,FALSE))=0,"",(VLOOKUP($G867,#REF!,22,FALSE))))</f>
        <v/>
      </c>
    </row>
    <row r="868" spans="24:30" x14ac:dyDescent="0.25">
      <c r="X868" s="19" t="str">
        <f t="shared" si="57"/>
        <v/>
      </c>
      <c r="Y868" s="19" t="str">
        <f t="shared" si="58"/>
        <v/>
      </c>
      <c r="Z868" s="19" t="str">
        <f>IF($I868="","",IF((VLOOKUP($G868,#REF!,18,FALSE))=0,"",(VLOOKUP($G868,#REF!,18,FALSE))))</f>
        <v/>
      </c>
      <c r="AA868" s="19" t="str">
        <f>IF($I868="","",IF((VLOOKUP($G868,#REF!,19,FALSE))=0,"",(VLOOKUP($G868,#REF!,19,FALSE))))</f>
        <v/>
      </c>
      <c r="AB868" s="9" t="str">
        <f>IF($I868="","",IF((VLOOKUP($G868,#REF!,20,FALSE))=0,"",(VLOOKUP($G868,#REF!,20,FALSE))))</f>
        <v/>
      </c>
      <c r="AC868" s="19" t="str">
        <f>IF($I868="","",IF((VLOOKUP($G868,#REF!,21,FALSE))=0,"",(VLOOKUP($G868,#REF!,21,FALSE))))</f>
        <v/>
      </c>
      <c r="AD868" s="19" t="str">
        <f>IF($I868="","",IF((VLOOKUP($G868,#REF!,22,FALSE))=0,"",(VLOOKUP($G868,#REF!,22,FALSE))))</f>
        <v/>
      </c>
    </row>
    <row r="869" spans="24:30" x14ac:dyDescent="0.25">
      <c r="X869" s="19" t="str">
        <f t="shared" si="57"/>
        <v/>
      </c>
      <c r="Y869" s="19" t="str">
        <f t="shared" si="58"/>
        <v/>
      </c>
      <c r="Z869" s="19" t="str">
        <f>IF($I869="","",IF((VLOOKUP($G869,#REF!,18,FALSE))=0,"",(VLOOKUP($G869,#REF!,18,FALSE))))</f>
        <v/>
      </c>
      <c r="AA869" s="19" t="str">
        <f>IF($I869="","",IF((VLOOKUP($G869,#REF!,19,FALSE))=0,"",(VLOOKUP($G869,#REF!,19,FALSE))))</f>
        <v/>
      </c>
      <c r="AB869" s="9" t="str">
        <f>IF($I869="","",IF((VLOOKUP($G869,#REF!,20,FALSE))=0,"",(VLOOKUP($G869,#REF!,20,FALSE))))</f>
        <v/>
      </c>
      <c r="AC869" s="19" t="str">
        <f>IF($I869="","",IF((VLOOKUP($G869,#REF!,21,FALSE))=0,"",(VLOOKUP($G869,#REF!,21,FALSE))))</f>
        <v/>
      </c>
      <c r="AD869" s="19" t="str">
        <f>IF($I869="","",IF((VLOOKUP($G869,#REF!,22,FALSE))=0,"",(VLOOKUP($G869,#REF!,22,FALSE))))</f>
        <v/>
      </c>
    </row>
    <row r="870" spans="24:30" x14ac:dyDescent="0.25">
      <c r="X870" s="19" t="str">
        <f t="shared" si="57"/>
        <v/>
      </c>
      <c r="Y870" s="19" t="str">
        <f t="shared" si="58"/>
        <v/>
      </c>
      <c r="Z870" s="19" t="str">
        <f>IF($I870="","",IF((VLOOKUP($G870,#REF!,18,FALSE))=0,"",(VLOOKUP($G870,#REF!,18,FALSE))))</f>
        <v/>
      </c>
      <c r="AA870" s="19" t="str">
        <f>IF($I870="","",IF((VLOOKUP($G870,#REF!,19,FALSE))=0,"",(VLOOKUP($G870,#REF!,19,FALSE))))</f>
        <v/>
      </c>
      <c r="AB870" s="9" t="str">
        <f>IF($I870="","",IF((VLOOKUP($G870,#REF!,20,FALSE))=0,"",(VLOOKUP($G870,#REF!,20,FALSE))))</f>
        <v/>
      </c>
      <c r="AC870" s="19" t="str">
        <f>IF($I870="","",IF((VLOOKUP($G870,#REF!,21,FALSE))=0,"",(VLOOKUP($G870,#REF!,21,FALSE))))</f>
        <v/>
      </c>
      <c r="AD870" s="19" t="str">
        <f>IF($I870="","",IF((VLOOKUP($G870,#REF!,22,FALSE))=0,"",(VLOOKUP($G870,#REF!,22,FALSE))))</f>
        <v/>
      </c>
    </row>
    <row r="871" spans="24:30" x14ac:dyDescent="0.25">
      <c r="X871" s="19" t="str">
        <f t="shared" si="57"/>
        <v/>
      </c>
      <c r="Y871" s="19" t="str">
        <f t="shared" si="58"/>
        <v/>
      </c>
      <c r="Z871" s="19" t="str">
        <f>IF($I871="","",IF((VLOOKUP($G871,#REF!,18,FALSE))=0,"",(VLOOKUP($G871,#REF!,18,FALSE))))</f>
        <v/>
      </c>
      <c r="AA871" s="19" t="str">
        <f>IF($I871="","",IF((VLOOKUP($G871,#REF!,19,FALSE))=0,"",(VLOOKUP($G871,#REF!,19,FALSE))))</f>
        <v/>
      </c>
      <c r="AB871" s="9" t="str">
        <f>IF($I871="","",IF((VLOOKUP($G871,#REF!,20,FALSE))=0,"",(VLOOKUP($G871,#REF!,20,FALSE))))</f>
        <v/>
      </c>
      <c r="AC871" s="19" t="str">
        <f>IF($I871="","",IF((VLOOKUP($G871,#REF!,21,FALSE))=0,"",(VLOOKUP($G871,#REF!,21,FALSE))))</f>
        <v/>
      </c>
      <c r="AD871" s="19" t="str">
        <f>IF($I871="","",IF((VLOOKUP($G871,#REF!,22,FALSE))=0,"",(VLOOKUP($G871,#REF!,22,FALSE))))</f>
        <v/>
      </c>
    </row>
    <row r="872" spans="24:30" x14ac:dyDescent="0.25">
      <c r="X872" s="19" t="str">
        <f t="shared" si="57"/>
        <v/>
      </c>
      <c r="Y872" s="19" t="str">
        <f t="shared" si="58"/>
        <v/>
      </c>
      <c r="Z872" s="19" t="str">
        <f>IF($I872="","",IF((VLOOKUP($G872,#REF!,18,FALSE))=0,"",(VLOOKUP($G872,#REF!,18,FALSE))))</f>
        <v/>
      </c>
      <c r="AA872" s="19" t="str">
        <f>IF($I872="","",IF((VLOOKUP($G872,#REF!,19,FALSE))=0,"",(VLOOKUP($G872,#REF!,19,FALSE))))</f>
        <v/>
      </c>
      <c r="AB872" s="9" t="str">
        <f>IF($I872="","",IF((VLOOKUP($G872,#REF!,20,FALSE))=0,"",(VLOOKUP($G872,#REF!,20,FALSE))))</f>
        <v/>
      </c>
      <c r="AC872" s="19" t="str">
        <f>IF($I872="","",IF((VLOOKUP($G872,#REF!,21,FALSE))=0,"",(VLOOKUP($G872,#REF!,21,FALSE))))</f>
        <v/>
      </c>
      <c r="AD872" s="19" t="str">
        <f>IF($I872="","",IF((VLOOKUP($G872,#REF!,22,FALSE))=0,"",(VLOOKUP($G872,#REF!,22,FALSE))))</f>
        <v/>
      </c>
    </row>
    <row r="873" spans="24:30" x14ac:dyDescent="0.25">
      <c r="X873" s="19" t="str">
        <f t="shared" si="57"/>
        <v/>
      </c>
      <c r="Y873" s="19" t="str">
        <f t="shared" si="58"/>
        <v/>
      </c>
      <c r="Z873" s="19" t="str">
        <f>IF($I873="","",IF((VLOOKUP($G873,#REF!,18,FALSE))=0,"",(VLOOKUP($G873,#REF!,18,FALSE))))</f>
        <v/>
      </c>
      <c r="AA873" s="19" t="str">
        <f>IF($I873="","",IF((VLOOKUP($G873,#REF!,19,FALSE))=0,"",(VLOOKUP($G873,#REF!,19,FALSE))))</f>
        <v/>
      </c>
      <c r="AB873" s="9" t="str">
        <f>IF($I873="","",IF((VLOOKUP($G873,#REF!,20,FALSE))=0,"",(VLOOKUP($G873,#REF!,20,FALSE))))</f>
        <v/>
      </c>
      <c r="AC873" s="19" t="str">
        <f>IF($I873="","",IF((VLOOKUP($G873,#REF!,21,FALSE))=0,"",(VLOOKUP($G873,#REF!,21,FALSE))))</f>
        <v/>
      </c>
      <c r="AD873" s="19" t="str">
        <f>IF($I873="","",IF((VLOOKUP($G873,#REF!,22,FALSE))=0,"",(VLOOKUP($G873,#REF!,22,FALSE))))</f>
        <v/>
      </c>
    </row>
    <row r="874" spans="24:30" x14ac:dyDescent="0.25">
      <c r="X874" s="19" t="str">
        <f t="shared" si="57"/>
        <v/>
      </c>
      <c r="Y874" s="19" t="str">
        <f t="shared" si="58"/>
        <v/>
      </c>
      <c r="Z874" s="19" t="str">
        <f>IF($I874="","",IF((VLOOKUP($G874,#REF!,18,FALSE))=0,"",(VLOOKUP($G874,#REF!,18,FALSE))))</f>
        <v/>
      </c>
      <c r="AA874" s="19" t="str">
        <f>IF($I874="","",IF((VLOOKUP($G874,#REF!,19,FALSE))=0,"",(VLOOKUP($G874,#REF!,19,FALSE))))</f>
        <v/>
      </c>
      <c r="AB874" s="9" t="str">
        <f>IF($I874="","",IF((VLOOKUP($G874,#REF!,20,FALSE))=0,"",(VLOOKUP($G874,#REF!,20,FALSE))))</f>
        <v/>
      </c>
      <c r="AC874" s="19" t="str">
        <f>IF($I874="","",IF((VLOOKUP($G874,#REF!,21,FALSE))=0,"",(VLOOKUP($G874,#REF!,21,FALSE))))</f>
        <v/>
      </c>
      <c r="AD874" s="19" t="str">
        <f>IF($I874="","",IF((VLOOKUP($G874,#REF!,22,FALSE))=0,"",(VLOOKUP($G874,#REF!,22,FALSE))))</f>
        <v/>
      </c>
    </row>
    <row r="875" spans="24:30" x14ac:dyDescent="0.25">
      <c r="X875" s="19" t="str">
        <f t="shared" si="57"/>
        <v/>
      </c>
      <c r="Y875" s="19" t="str">
        <f t="shared" si="58"/>
        <v/>
      </c>
      <c r="Z875" s="19" t="str">
        <f>IF($I875="","",IF((VLOOKUP($G875,#REF!,18,FALSE))=0,"",(VLOOKUP($G875,#REF!,18,FALSE))))</f>
        <v/>
      </c>
      <c r="AA875" s="19" t="str">
        <f>IF($I875="","",IF((VLOOKUP($G875,#REF!,19,FALSE))=0,"",(VLOOKUP($G875,#REF!,19,FALSE))))</f>
        <v/>
      </c>
      <c r="AB875" s="9" t="str">
        <f>IF($I875="","",IF((VLOOKUP($G875,#REF!,20,FALSE))=0,"",(VLOOKUP($G875,#REF!,20,FALSE))))</f>
        <v/>
      </c>
      <c r="AC875" s="19" t="str">
        <f>IF($I875="","",IF((VLOOKUP($G875,#REF!,21,FALSE))=0,"",(VLOOKUP($G875,#REF!,21,FALSE))))</f>
        <v/>
      </c>
      <c r="AD875" s="19" t="str">
        <f>IF($I875="","",IF((VLOOKUP($G875,#REF!,22,FALSE))=0,"",(VLOOKUP($G875,#REF!,22,FALSE))))</f>
        <v/>
      </c>
    </row>
    <row r="876" spans="24:30" x14ac:dyDescent="0.25">
      <c r="X876" s="19" t="str">
        <f t="shared" si="57"/>
        <v/>
      </c>
      <c r="Y876" s="19" t="str">
        <f t="shared" si="58"/>
        <v/>
      </c>
      <c r="Z876" s="19" t="str">
        <f>IF($I876="","",IF((VLOOKUP($G876,#REF!,18,FALSE))=0,"",(VLOOKUP($G876,#REF!,18,FALSE))))</f>
        <v/>
      </c>
      <c r="AA876" s="19" t="str">
        <f>IF($I876="","",IF((VLOOKUP($G876,#REF!,19,FALSE))=0,"",(VLOOKUP($G876,#REF!,19,FALSE))))</f>
        <v/>
      </c>
      <c r="AB876" s="9" t="str">
        <f>IF($I876="","",IF((VLOOKUP($G876,#REF!,20,FALSE))=0,"",(VLOOKUP($G876,#REF!,20,FALSE))))</f>
        <v/>
      </c>
      <c r="AC876" s="19" t="str">
        <f>IF($I876="","",IF((VLOOKUP($G876,#REF!,21,FALSE))=0,"",(VLOOKUP($G876,#REF!,21,FALSE))))</f>
        <v/>
      </c>
      <c r="AD876" s="19" t="str">
        <f>IF($I876="","",IF((VLOOKUP($G876,#REF!,22,FALSE))=0,"",(VLOOKUP($G876,#REF!,22,FALSE))))</f>
        <v/>
      </c>
    </row>
    <row r="877" spans="24:30" x14ac:dyDescent="0.25">
      <c r="X877" s="19" t="str">
        <f t="shared" si="57"/>
        <v/>
      </c>
      <c r="Y877" s="19" t="str">
        <f t="shared" si="58"/>
        <v/>
      </c>
      <c r="Z877" s="19" t="str">
        <f>IF($I877="","",IF((VLOOKUP($G877,#REF!,18,FALSE))=0,"",(VLOOKUP($G877,#REF!,18,FALSE))))</f>
        <v/>
      </c>
      <c r="AA877" s="19" t="str">
        <f>IF($I877="","",IF((VLOOKUP($G877,#REF!,19,FALSE))=0,"",(VLOOKUP($G877,#REF!,19,FALSE))))</f>
        <v/>
      </c>
      <c r="AB877" s="9" t="str">
        <f>IF($I877="","",IF((VLOOKUP($G877,#REF!,20,FALSE))=0,"",(VLOOKUP($G877,#REF!,20,FALSE))))</f>
        <v/>
      </c>
      <c r="AC877" s="19" t="str">
        <f>IF($I877="","",IF((VLOOKUP($G877,#REF!,21,FALSE))=0,"",(VLOOKUP($G877,#REF!,21,FALSE))))</f>
        <v/>
      </c>
      <c r="AD877" s="19" t="str">
        <f>IF($I877="","",IF((VLOOKUP($G877,#REF!,22,FALSE))=0,"",(VLOOKUP($G877,#REF!,22,FALSE))))</f>
        <v/>
      </c>
    </row>
    <row r="878" spans="24:30" x14ac:dyDescent="0.25">
      <c r="X878" s="19" t="str">
        <f t="shared" si="57"/>
        <v/>
      </c>
      <c r="Y878" s="19" t="str">
        <f t="shared" si="58"/>
        <v/>
      </c>
      <c r="Z878" s="19" t="str">
        <f>IF($I878="","",IF((VLOOKUP($G878,#REF!,18,FALSE))=0,"",(VLOOKUP($G878,#REF!,18,FALSE))))</f>
        <v/>
      </c>
      <c r="AA878" s="19" t="str">
        <f>IF($I878="","",IF((VLOOKUP($G878,#REF!,19,FALSE))=0,"",(VLOOKUP($G878,#REF!,19,FALSE))))</f>
        <v/>
      </c>
      <c r="AB878" s="9" t="str">
        <f>IF($I878="","",IF((VLOOKUP($G878,#REF!,20,FALSE))=0,"",(VLOOKUP($G878,#REF!,20,FALSE))))</f>
        <v/>
      </c>
      <c r="AC878" s="19" t="str">
        <f>IF($I878="","",IF((VLOOKUP($G878,#REF!,21,FALSE))=0,"",(VLOOKUP($G878,#REF!,21,FALSE))))</f>
        <v/>
      </c>
      <c r="AD878" s="19" t="str">
        <f>IF($I878="","",IF((VLOOKUP($G878,#REF!,22,FALSE))=0,"",(VLOOKUP($G878,#REF!,22,FALSE))))</f>
        <v/>
      </c>
    </row>
    <row r="879" spans="24:30" x14ac:dyDescent="0.25">
      <c r="X879" s="19" t="str">
        <f t="shared" si="57"/>
        <v/>
      </c>
      <c r="Y879" s="19" t="str">
        <f t="shared" si="58"/>
        <v/>
      </c>
      <c r="Z879" s="19" t="str">
        <f>IF($I879="","",IF((VLOOKUP($G879,#REF!,18,FALSE))=0,"",(VLOOKUP($G879,#REF!,18,FALSE))))</f>
        <v/>
      </c>
      <c r="AA879" s="19" t="str">
        <f>IF($I879="","",IF((VLOOKUP($G879,#REF!,19,FALSE))=0,"",(VLOOKUP($G879,#REF!,19,FALSE))))</f>
        <v/>
      </c>
      <c r="AB879" s="9" t="str">
        <f>IF($I879="","",IF((VLOOKUP($G879,#REF!,20,FALSE))=0,"",(VLOOKUP($G879,#REF!,20,FALSE))))</f>
        <v/>
      </c>
      <c r="AC879" s="19" t="str">
        <f>IF($I879="","",IF((VLOOKUP($G879,#REF!,21,FALSE))=0,"",(VLOOKUP($G879,#REF!,21,FALSE))))</f>
        <v/>
      </c>
      <c r="AD879" s="19" t="str">
        <f>IF($I879="","",IF((VLOOKUP($G879,#REF!,22,FALSE))=0,"",(VLOOKUP($G879,#REF!,22,FALSE))))</f>
        <v/>
      </c>
    </row>
    <row r="880" spans="24:30" x14ac:dyDescent="0.25">
      <c r="X880" s="19" t="str">
        <f t="shared" si="57"/>
        <v/>
      </c>
      <c r="Y880" s="19" t="str">
        <f t="shared" si="58"/>
        <v/>
      </c>
      <c r="Z880" s="19" t="str">
        <f>IF($I880="","",IF((VLOOKUP($G880,#REF!,18,FALSE))=0,"",(VLOOKUP($G880,#REF!,18,FALSE))))</f>
        <v/>
      </c>
      <c r="AA880" s="19" t="str">
        <f>IF($I880="","",IF((VLOOKUP($G880,#REF!,19,FALSE))=0,"",(VLOOKUP($G880,#REF!,19,FALSE))))</f>
        <v/>
      </c>
      <c r="AB880" s="9" t="str">
        <f>IF($I880="","",IF((VLOOKUP($G880,#REF!,20,FALSE))=0,"",(VLOOKUP($G880,#REF!,20,FALSE))))</f>
        <v/>
      </c>
      <c r="AC880" s="19" t="str">
        <f>IF($I880="","",IF((VLOOKUP($G880,#REF!,21,FALSE))=0,"",(VLOOKUP($G880,#REF!,21,FALSE))))</f>
        <v/>
      </c>
      <c r="AD880" s="19" t="str">
        <f>IF($I880="","",IF((VLOOKUP($G880,#REF!,22,FALSE))=0,"",(VLOOKUP($G880,#REF!,22,FALSE))))</f>
        <v/>
      </c>
    </row>
    <row r="881" spans="24:30" x14ac:dyDescent="0.25">
      <c r="X881" s="19" t="str">
        <f t="shared" si="57"/>
        <v/>
      </c>
      <c r="Y881" s="19" t="str">
        <f t="shared" si="58"/>
        <v/>
      </c>
      <c r="Z881" s="19" t="str">
        <f>IF($I881="","",IF((VLOOKUP($G881,#REF!,18,FALSE))=0,"",(VLOOKUP($G881,#REF!,18,FALSE))))</f>
        <v/>
      </c>
      <c r="AA881" s="19" t="str">
        <f>IF($I881="","",IF((VLOOKUP($G881,#REF!,19,FALSE))=0,"",(VLOOKUP($G881,#REF!,19,FALSE))))</f>
        <v/>
      </c>
      <c r="AB881" s="9" t="str">
        <f>IF($I881="","",IF((VLOOKUP($G881,#REF!,20,FALSE))=0,"",(VLOOKUP($G881,#REF!,20,FALSE))))</f>
        <v/>
      </c>
      <c r="AC881" s="19" t="str">
        <f>IF($I881="","",IF((VLOOKUP($G881,#REF!,21,FALSE))=0,"",(VLOOKUP($G881,#REF!,21,FALSE))))</f>
        <v/>
      </c>
      <c r="AD881" s="19" t="str">
        <f>IF($I881="","",IF((VLOOKUP($G881,#REF!,22,FALSE))=0,"",(VLOOKUP($G881,#REF!,22,FALSE))))</f>
        <v/>
      </c>
    </row>
    <row r="882" spans="24:30" x14ac:dyDescent="0.25">
      <c r="X882" s="19" t="str">
        <f t="shared" si="57"/>
        <v/>
      </c>
      <c r="Y882" s="19" t="str">
        <f t="shared" si="58"/>
        <v/>
      </c>
      <c r="Z882" s="19" t="str">
        <f>IF($I882="","",IF((VLOOKUP($G882,#REF!,18,FALSE))=0,"",(VLOOKUP($G882,#REF!,18,FALSE))))</f>
        <v/>
      </c>
      <c r="AA882" s="19" t="str">
        <f>IF($I882="","",IF((VLOOKUP($G882,#REF!,19,FALSE))=0,"",(VLOOKUP($G882,#REF!,19,FALSE))))</f>
        <v/>
      </c>
      <c r="AB882" s="9" t="str">
        <f>IF($I882="","",IF((VLOOKUP($G882,#REF!,20,FALSE))=0,"",(VLOOKUP($G882,#REF!,20,FALSE))))</f>
        <v/>
      </c>
      <c r="AC882" s="19" t="str">
        <f>IF($I882="","",IF((VLOOKUP($G882,#REF!,21,FALSE))=0,"",(VLOOKUP($G882,#REF!,21,FALSE))))</f>
        <v/>
      </c>
      <c r="AD882" s="19" t="str">
        <f>IF($I882="","",IF((VLOOKUP($G882,#REF!,22,FALSE))=0,"",(VLOOKUP($G882,#REF!,22,FALSE))))</f>
        <v/>
      </c>
    </row>
    <row r="883" spans="24:30" x14ac:dyDescent="0.25">
      <c r="X883" s="19" t="str">
        <f t="shared" si="57"/>
        <v/>
      </c>
      <c r="Y883" s="19" t="str">
        <f t="shared" si="58"/>
        <v/>
      </c>
      <c r="Z883" s="19" t="str">
        <f>IF($I883="","",IF((VLOOKUP($G883,#REF!,18,FALSE))=0,"",(VLOOKUP($G883,#REF!,18,FALSE))))</f>
        <v/>
      </c>
      <c r="AA883" s="19" t="str">
        <f>IF($I883="","",IF((VLOOKUP($G883,#REF!,19,FALSE))=0,"",(VLOOKUP($G883,#REF!,19,FALSE))))</f>
        <v/>
      </c>
      <c r="AB883" s="9" t="str">
        <f>IF($I883="","",IF((VLOOKUP($G883,#REF!,20,FALSE))=0,"",(VLOOKUP($G883,#REF!,20,FALSE))))</f>
        <v/>
      </c>
      <c r="AC883" s="19" t="str">
        <f>IF($I883="","",IF((VLOOKUP($G883,#REF!,21,FALSE))=0,"",(VLOOKUP($G883,#REF!,21,FALSE))))</f>
        <v/>
      </c>
      <c r="AD883" s="19" t="str">
        <f>IF($I883="","",IF((VLOOKUP($G883,#REF!,22,FALSE))=0,"",(VLOOKUP($G883,#REF!,22,FALSE))))</f>
        <v/>
      </c>
    </row>
    <row r="884" spans="24:30" x14ac:dyDescent="0.25">
      <c r="X884" s="19" t="str">
        <f t="shared" si="57"/>
        <v/>
      </c>
      <c r="Y884" s="19" t="str">
        <f t="shared" si="58"/>
        <v/>
      </c>
      <c r="Z884" s="19" t="str">
        <f>IF($I884="","",IF((VLOOKUP($G884,#REF!,18,FALSE))=0,"",(VLOOKUP($G884,#REF!,18,FALSE))))</f>
        <v/>
      </c>
      <c r="AA884" s="19" t="str">
        <f>IF($I884="","",IF((VLOOKUP($G884,#REF!,19,FALSE))=0,"",(VLOOKUP($G884,#REF!,19,FALSE))))</f>
        <v/>
      </c>
      <c r="AB884" s="9" t="str">
        <f>IF($I884="","",IF((VLOOKUP($G884,#REF!,20,FALSE))=0,"",(VLOOKUP($G884,#REF!,20,FALSE))))</f>
        <v/>
      </c>
      <c r="AC884" s="19" t="str">
        <f>IF($I884="","",IF((VLOOKUP($G884,#REF!,21,FALSE))=0,"",(VLOOKUP($G884,#REF!,21,FALSE))))</f>
        <v/>
      </c>
      <c r="AD884" s="19" t="str">
        <f>IF($I884="","",IF((VLOOKUP($G884,#REF!,22,FALSE))=0,"",(VLOOKUP($G884,#REF!,22,FALSE))))</f>
        <v/>
      </c>
    </row>
    <row r="885" spans="24:30" x14ac:dyDescent="0.25">
      <c r="X885" s="19" t="str">
        <f t="shared" si="57"/>
        <v/>
      </c>
      <c r="Y885" s="19" t="str">
        <f t="shared" si="58"/>
        <v/>
      </c>
      <c r="Z885" s="19" t="str">
        <f>IF($I885="","",IF((VLOOKUP($G885,#REF!,18,FALSE))=0,"",(VLOOKUP($G885,#REF!,18,FALSE))))</f>
        <v/>
      </c>
      <c r="AA885" s="19" t="str">
        <f>IF($I885="","",IF((VLOOKUP($G885,#REF!,19,FALSE))=0,"",(VLOOKUP($G885,#REF!,19,FALSE))))</f>
        <v/>
      </c>
      <c r="AB885" s="9" t="str">
        <f>IF($I885="","",IF((VLOOKUP($G885,#REF!,20,FALSE))=0,"",(VLOOKUP($G885,#REF!,20,FALSE))))</f>
        <v/>
      </c>
      <c r="AC885" s="19" t="str">
        <f>IF($I885="","",IF((VLOOKUP($G885,#REF!,21,FALSE))=0,"",(VLOOKUP($G885,#REF!,21,FALSE))))</f>
        <v/>
      </c>
      <c r="AD885" s="19" t="str">
        <f>IF($I885="","",IF((VLOOKUP($G885,#REF!,22,FALSE))=0,"",(VLOOKUP($G885,#REF!,22,FALSE))))</f>
        <v/>
      </c>
    </row>
    <row r="886" spans="24:30" x14ac:dyDescent="0.25">
      <c r="X886" s="19" t="str">
        <f t="shared" si="57"/>
        <v/>
      </c>
      <c r="Y886" s="19" t="str">
        <f t="shared" si="58"/>
        <v/>
      </c>
      <c r="Z886" s="19" t="str">
        <f>IF($I886="","",IF((VLOOKUP($G886,#REF!,18,FALSE))=0,"",(VLOOKUP($G886,#REF!,18,FALSE))))</f>
        <v/>
      </c>
      <c r="AA886" s="19" t="str">
        <f>IF($I886="","",IF((VLOOKUP($G886,#REF!,19,FALSE))=0,"",(VLOOKUP($G886,#REF!,19,FALSE))))</f>
        <v/>
      </c>
      <c r="AB886" s="9" t="str">
        <f>IF($I886="","",IF((VLOOKUP($G886,#REF!,20,FALSE))=0,"",(VLOOKUP($G886,#REF!,20,FALSE))))</f>
        <v/>
      </c>
      <c r="AC886" s="19" t="str">
        <f>IF($I886="","",IF((VLOOKUP($G886,#REF!,21,FALSE))=0,"",(VLOOKUP($G886,#REF!,21,FALSE))))</f>
        <v/>
      </c>
      <c r="AD886" s="19" t="str">
        <f>IF($I886="","",IF((VLOOKUP($G886,#REF!,22,FALSE))=0,"",(VLOOKUP($G886,#REF!,22,FALSE))))</f>
        <v/>
      </c>
    </row>
    <row r="887" spans="24:30" x14ac:dyDescent="0.25">
      <c r="X887" s="19" t="str">
        <f t="shared" si="57"/>
        <v/>
      </c>
      <c r="Y887" s="19" t="str">
        <f t="shared" si="58"/>
        <v/>
      </c>
      <c r="Z887" s="19" t="str">
        <f>IF($I887="","",IF((VLOOKUP($G887,#REF!,18,FALSE))=0,"",(VLOOKUP($G887,#REF!,18,FALSE))))</f>
        <v/>
      </c>
      <c r="AA887" s="19" t="str">
        <f>IF($I887="","",IF((VLOOKUP($G887,#REF!,19,FALSE))=0,"",(VLOOKUP($G887,#REF!,19,FALSE))))</f>
        <v/>
      </c>
      <c r="AB887" s="9" t="str">
        <f>IF($I887="","",IF((VLOOKUP($G887,#REF!,20,FALSE))=0,"",(VLOOKUP($G887,#REF!,20,FALSE))))</f>
        <v/>
      </c>
      <c r="AC887" s="19" t="str">
        <f>IF($I887="","",IF((VLOOKUP($G887,#REF!,21,FALSE))=0,"",(VLOOKUP($G887,#REF!,21,FALSE))))</f>
        <v/>
      </c>
      <c r="AD887" s="19" t="str">
        <f>IF($I887="","",IF((VLOOKUP($G887,#REF!,22,FALSE))=0,"",(VLOOKUP($G887,#REF!,22,FALSE))))</f>
        <v/>
      </c>
    </row>
    <row r="888" spans="24:30" x14ac:dyDescent="0.25">
      <c r="X888" s="19" t="str">
        <f t="shared" si="57"/>
        <v/>
      </c>
      <c r="Y888" s="19" t="str">
        <f t="shared" si="58"/>
        <v/>
      </c>
      <c r="Z888" s="19" t="str">
        <f>IF($I888="","",IF((VLOOKUP($G888,#REF!,18,FALSE))=0,"",(VLOOKUP($G888,#REF!,18,FALSE))))</f>
        <v/>
      </c>
      <c r="AA888" s="19" t="str">
        <f>IF($I888="","",IF((VLOOKUP($G888,#REF!,19,FALSE))=0,"",(VLOOKUP($G888,#REF!,19,FALSE))))</f>
        <v/>
      </c>
      <c r="AB888" s="9" t="str">
        <f>IF($I888="","",IF((VLOOKUP($G888,#REF!,20,FALSE))=0,"",(VLOOKUP($G888,#REF!,20,FALSE))))</f>
        <v/>
      </c>
      <c r="AC888" s="19" t="str">
        <f>IF($I888="","",IF((VLOOKUP($G888,#REF!,21,FALSE))=0,"",(VLOOKUP($G888,#REF!,21,FALSE))))</f>
        <v/>
      </c>
      <c r="AD888" s="19" t="str">
        <f>IF($I888="","",IF((VLOOKUP($G888,#REF!,22,FALSE))=0,"",(VLOOKUP($G888,#REF!,22,FALSE))))</f>
        <v/>
      </c>
    </row>
    <row r="889" spans="24:30" x14ac:dyDescent="0.25">
      <c r="X889" s="19" t="str">
        <f t="shared" si="57"/>
        <v/>
      </c>
      <c r="Y889" s="19" t="str">
        <f t="shared" si="58"/>
        <v/>
      </c>
      <c r="Z889" s="19" t="str">
        <f>IF($I889="","",IF((VLOOKUP($G889,#REF!,18,FALSE))=0,"",(VLOOKUP($G889,#REF!,18,FALSE))))</f>
        <v/>
      </c>
      <c r="AA889" s="19" t="str">
        <f>IF($I889="","",IF((VLOOKUP($G889,#REF!,19,FALSE))=0,"",(VLOOKUP($G889,#REF!,19,FALSE))))</f>
        <v/>
      </c>
      <c r="AB889" s="9" t="str">
        <f>IF($I889="","",IF((VLOOKUP($G889,#REF!,20,FALSE))=0,"",(VLOOKUP($G889,#REF!,20,FALSE))))</f>
        <v/>
      </c>
      <c r="AC889" s="19" t="str">
        <f>IF($I889="","",IF((VLOOKUP($G889,#REF!,21,FALSE))=0,"",(VLOOKUP($G889,#REF!,21,FALSE))))</f>
        <v/>
      </c>
      <c r="AD889" s="19" t="str">
        <f>IF($I889="","",IF((VLOOKUP($G889,#REF!,22,FALSE))=0,"",(VLOOKUP($G889,#REF!,22,FALSE))))</f>
        <v/>
      </c>
    </row>
    <row r="890" spans="24:30" x14ac:dyDescent="0.25">
      <c r="X890" s="19" t="str">
        <f t="shared" si="57"/>
        <v/>
      </c>
      <c r="Y890" s="19" t="str">
        <f t="shared" si="58"/>
        <v/>
      </c>
      <c r="Z890" s="19" t="str">
        <f>IF($I890="","",IF((VLOOKUP($G890,#REF!,18,FALSE))=0,"",(VLOOKUP($G890,#REF!,18,FALSE))))</f>
        <v/>
      </c>
      <c r="AA890" s="19" t="str">
        <f>IF($I890="","",IF((VLOOKUP($G890,#REF!,19,FALSE))=0,"",(VLOOKUP($G890,#REF!,19,FALSE))))</f>
        <v/>
      </c>
      <c r="AB890" s="9" t="str">
        <f>IF($I890="","",IF((VLOOKUP($G890,#REF!,20,FALSE))=0,"",(VLOOKUP($G890,#REF!,20,FALSE))))</f>
        <v/>
      </c>
      <c r="AC890" s="19" t="str">
        <f>IF($I890="","",IF((VLOOKUP($G890,#REF!,21,FALSE))=0,"",(VLOOKUP($G890,#REF!,21,FALSE))))</f>
        <v/>
      </c>
      <c r="AD890" s="19" t="str">
        <f>IF($I890="","",IF((VLOOKUP($G890,#REF!,22,FALSE))=0,"",(VLOOKUP($G890,#REF!,22,FALSE))))</f>
        <v/>
      </c>
    </row>
    <row r="891" spans="24:30" x14ac:dyDescent="0.25">
      <c r="X891" s="19" t="str">
        <f t="shared" si="57"/>
        <v/>
      </c>
      <c r="Y891" s="19" t="str">
        <f t="shared" si="58"/>
        <v/>
      </c>
      <c r="Z891" s="19" t="str">
        <f>IF($I891="","",IF((VLOOKUP($G891,#REF!,18,FALSE))=0,"",(VLOOKUP($G891,#REF!,18,FALSE))))</f>
        <v/>
      </c>
      <c r="AA891" s="19" t="str">
        <f>IF($I891="","",IF((VLOOKUP($G891,#REF!,19,FALSE))=0,"",(VLOOKUP($G891,#REF!,19,FALSE))))</f>
        <v/>
      </c>
      <c r="AB891" s="9" t="str">
        <f>IF($I891="","",IF((VLOOKUP($G891,#REF!,20,FALSE))=0,"",(VLOOKUP($G891,#REF!,20,FALSE))))</f>
        <v/>
      </c>
      <c r="AC891" s="19" t="str">
        <f>IF($I891="","",IF((VLOOKUP($G891,#REF!,21,FALSE))=0,"",(VLOOKUP($G891,#REF!,21,FALSE))))</f>
        <v/>
      </c>
      <c r="AD891" s="19" t="str">
        <f>IF($I891="","",IF((VLOOKUP($G891,#REF!,22,FALSE))=0,"",(VLOOKUP($G891,#REF!,22,FALSE))))</f>
        <v/>
      </c>
    </row>
    <row r="892" spans="24:30" x14ac:dyDescent="0.25">
      <c r="X892" s="19" t="str">
        <f t="shared" si="57"/>
        <v/>
      </c>
      <c r="Y892" s="19" t="str">
        <f t="shared" si="58"/>
        <v/>
      </c>
      <c r="Z892" s="19" t="str">
        <f>IF($I892="","",IF((VLOOKUP($G892,#REF!,18,FALSE))=0,"",(VLOOKUP($G892,#REF!,18,FALSE))))</f>
        <v/>
      </c>
      <c r="AA892" s="19" t="str">
        <f>IF($I892="","",IF((VLOOKUP($G892,#REF!,19,FALSE))=0,"",(VLOOKUP($G892,#REF!,19,FALSE))))</f>
        <v/>
      </c>
      <c r="AB892" s="9" t="str">
        <f>IF($I892="","",IF((VLOOKUP($G892,#REF!,20,FALSE))=0,"",(VLOOKUP($G892,#REF!,20,FALSE))))</f>
        <v/>
      </c>
      <c r="AC892" s="19" t="str">
        <f>IF($I892="","",IF((VLOOKUP($G892,#REF!,21,FALSE))=0,"",(VLOOKUP($G892,#REF!,21,FALSE))))</f>
        <v/>
      </c>
      <c r="AD892" s="19" t="str">
        <f>IF($I892="","",IF((VLOOKUP($G892,#REF!,22,FALSE))=0,"",(VLOOKUP($G892,#REF!,22,FALSE))))</f>
        <v/>
      </c>
    </row>
    <row r="893" spans="24:30" x14ac:dyDescent="0.25">
      <c r="X893" s="19" t="str">
        <f t="shared" si="57"/>
        <v/>
      </c>
      <c r="Y893" s="19" t="str">
        <f t="shared" si="58"/>
        <v/>
      </c>
      <c r="Z893" s="19" t="str">
        <f>IF($I893="","",IF((VLOOKUP($G893,#REF!,18,FALSE))=0,"",(VLOOKUP($G893,#REF!,18,FALSE))))</f>
        <v/>
      </c>
      <c r="AA893" s="19" t="str">
        <f>IF($I893="","",IF((VLOOKUP($G893,#REF!,19,FALSE))=0,"",(VLOOKUP($G893,#REF!,19,FALSE))))</f>
        <v/>
      </c>
      <c r="AB893" s="9" t="str">
        <f>IF($I893="","",IF((VLOOKUP($G893,#REF!,20,FALSE))=0,"",(VLOOKUP($G893,#REF!,20,FALSE))))</f>
        <v/>
      </c>
      <c r="AC893" s="19" t="str">
        <f>IF($I893="","",IF((VLOOKUP($G893,#REF!,21,FALSE))=0,"",(VLOOKUP($G893,#REF!,21,FALSE))))</f>
        <v/>
      </c>
      <c r="AD893" s="19" t="str">
        <f>IF($I893="","",IF((VLOOKUP($G893,#REF!,22,FALSE))=0,"",(VLOOKUP($G893,#REF!,22,FALSE))))</f>
        <v/>
      </c>
    </row>
    <row r="894" spans="24:30" x14ac:dyDescent="0.25">
      <c r="X894" s="19" t="str">
        <f t="shared" si="57"/>
        <v/>
      </c>
      <c r="Y894" s="19" t="str">
        <f t="shared" si="58"/>
        <v/>
      </c>
      <c r="Z894" s="19" t="str">
        <f>IF($I894="","",IF((VLOOKUP($G894,#REF!,18,FALSE))=0,"",(VLOOKUP($G894,#REF!,18,FALSE))))</f>
        <v/>
      </c>
      <c r="AA894" s="19" t="str">
        <f>IF($I894="","",IF((VLOOKUP($G894,#REF!,19,FALSE))=0,"",(VLOOKUP($G894,#REF!,19,FALSE))))</f>
        <v/>
      </c>
      <c r="AB894" s="9" t="str">
        <f>IF($I894="","",IF((VLOOKUP($G894,#REF!,20,FALSE))=0,"",(VLOOKUP($G894,#REF!,20,FALSE))))</f>
        <v/>
      </c>
      <c r="AC894" s="19" t="str">
        <f>IF($I894="","",IF((VLOOKUP($G894,#REF!,21,FALSE))=0,"",(VLOOKUP($G894,#REF!,21,FALSE))))</f>
        <v/>
      </c>
      <c r="AD894" s="19" t="str">
        <f>IF($I894="","",IF((VLOOKUP($G894,#REF!,22,FALSE))=0,"",(VLOOKUP($G894,#REF!,22,FALSE))))</f>
        <v/>
      </c>
    </row>
    <row r="895" spans="24:30" x14ac:dyDescent="0.25">
      <c r="X895" s="19" t="str">
        <f t="shared" si="57"/>
        <v/>
      </c>
      <c r="Y895" s="19" t="str">
        <f t="shared" si="58"/>
        <v/>
      </c>
      <c r="Z895" s="19" t="str">
        <f>IF($I895="","",IF((VLOOKUP($G895,#REF!,18,FALSE))=0,"",(VLOOKUP($G895,#REF!,18,FALSE))))</f>
        <v/>
      </c>
      <c r="AA895" s="19" t="str">
        <f>IF($I895="","",IF((VLOOKUP($G895,#REF!,19,FALSE))=0,"",(VLOOKUP($G895,#REF!,19,FALSE))))</f>
        <v/>
      </c>
      <c r="AB895" s="9" t="str">
        <f>IF($I895="","",IF((VLOOKUP($G895,#REF!,20,FALSE))=0,"",(VLOOKUP($G895,#REF!,20,FALSE))))</f>
        <v/>
      </c>
      <c r="AC895" s="19" t="str">
        <f>IF($I895="","",IF((VLOOKUP($G895,#REF!,21,FALSE))=0,"",(VLOOKUP($G895,#REF!,21,FALSE))))</f>
        <v/>
      </c>
      <c r="AD895" s="19" t="str">
        <f>IF($I895="","",IF((VLOOKUP($G895,#REF!,22,FALSE))=0,"",(VLOOKUP($G895,#REF!,22,FALSE))))</f>
        <v/>
      </c>
    </row>
    <row r="896" spans="24:30" x14ac:dyDescent="0.25">
      <c r="X896" s="19" t="str">
        <f t="shared" si="57"/>
        <v/>
      </c>
      <c r="Y896" s="19" t="str">
        <f t="shared" si="58"/>
        <v/>
      </c>
      <c r="Z896" s="19" t="str">
        <f>IF($I896="","",IF((VLOOKUP($G896,#REF!,18,FALSE))=0,"",(VLOOKUP($G896,#REF!,18,FALSE))))</f>
        <v/>
      </c>
      <c r="AA896" s="19" t="str">
        <f>IF($I896="","",IF((VLOOKUP($G896,#REF!,19,FALSE))=0,"",(VLOOKUP($G896,#REF!,19,FALSE))))</f>
        <v/>
      </c>
      <c r="AB896" s="9" t="str">
        <f>IF($I896="","",IF((VLOOKUP($G896,#REF!,20,FALSE))=0,"",(VLOOKUP($G896,#REF!,20,FALSE))))</f>
        <v/>
      </c>
      <c r="AC896" s="19" t="str">
        <f>IF($I896="","",IF((VLOOKUP($G896,#REF!,21,FALSE))=0,"",(VLOOKUP($G896,#REF!,21,FALSE))))</f>
        <v/>
      </c>
      <c r="AD896" s="19" t="str">
        <f>IF($I896="","",IF((VLOOKUP($G896,#REF!,22,FALSE))=0,"",(VLOOKUP($G896,#REF!,22,FALSE))))</f>
        <v/>
      </c>
    </row>
    <row r="897" spans="24:30" x14ac:dyDescent="0.25">
      <c r="X897" s="19" t="str">
        <f t="shared" si="57"/>
        <v/>
      </c>
      <c r="Y897" s="19" t="str">
        <f t="shared" si="58"/>
        <v/>
      </c>
      <c r="Z897" s="19" t="str">
        <f>IF($I897="","",IF((VLOOKUP($G897,#REF!,18,FALSE))=0,"",(VLOOKUP($G897,#REF!,18,FALSE))))</f>
        <v/>
      </c>
      <c r="AA897" s="19" t="str">
        <f>IF($I897="","",IF((VLOOKUP($G897,#REF!,19,FALSE))=0,"",(VLOOKUP($G897,#REF!,19,FALSE))))</f>
        <v/>
      </c>
      <c r="AB897" s="9" t="str">
        <f>IF($I897="","",IF((VLOOKUP($G897,#REF!,20,FALSE))=0,"",(VLOOKUP($G897,#REF!,20,FALSE))))</f>
        <v/>
      </c>
      <c r="AC897" s="19" t="str">
        <f>IF($I897="","",IF((VLOOKUP($G897,#REF!,21,FALSE))=0,"",(VLOOKUP($G897,#REF!,21,FALSE))))</f>
        <v/>
      </c>
      <c r="AD897" s="19" t="str">
        <f>IF($I897="","",IF((VLOOKUP($G897,#REF!,22,FALSE))=0,"",(VLOOKUP($G897,#REF!,22,FALSE))))</f>
        <v/>
      </c>
    </row>
    <row r="898" spans="24:30" x14ac:dyDescent="0.25">
      <c r="X898" s="19" t="str">
        <f t="shared" si="57"/>
        <v/>
      </c>
      <c r="Y898" s="19" t="str">
        <f t="shared" si="58"/>
        <v/>
      </c>
      <c r="Z898" s="19" t="str">
        <f>IF($I898="","",IF((VLOOKUP($G898,#REF!,18,FALSE))=0,"",(VLOOKUP($G898,#REF!,18,FALSE))))</f>
        <v/>
      </c>
      <c r="AA898" s="19" t="str">
        <f>IF($I898="","",IF((VLOOKUP($G898,#REF!,19,FALSE))=0,"",(VLOOKUP($G898,#REF!,19,FALSE))))</f>
        <v/>
      </c>
      <c r="AB898" s="9" t="str">
        <f>IF($I898="","",IF((VLOOKUP($G898,#REF!,20,FALSE))=0,"",(VLOOKUP($G898,#REF!,20,FALSE))))</f>
        <v/>
      </c>
      <c r="AC898" s="19" t="str">
        <f>IF($I898="","",IF((VLOOKUP($G898,#REF!,21,FALSE))=0,"",(VLOOKUP($G898,#REF!,21,FALSE))))</f>
        <v/>
      </c>
      <c r="AD898" s="19" t="str">
        <f>IF($I898="","",IF((VLOOKUP($G898,#REF!,22,FALSE))=0,"",(VLOOKUP($G898,#REF!,22,FALSE))))</f>
        <v/>
      </c>
    </row>
    <row r="899" spans="24:30" x14ac:dyDescent="0.25">
      <c r="X899" s="19" t="str">
        <f t="shared" si="57"/>
        <v/>
      </c>
      <c r="Y899" s="19" t="str">
        <f t="shared" si="58"/>
        <v/>
      </c>
      <c r="Z899" s="19" t="str">
        <f>IF($I899="","",IF((VLOOKUP($G899,#REF!,18,FALSE))=0,"",(VLOOKUP($G899,#REF!,18,FALSE))))</f>
        <v/>
      </c>
      <c r="AA899" s="19" t="str">
        <f>IF($I899="","",IF((VLOOKUP($G899,#REF!,19,FALSE))=0,"",(VLOOKUP($G899,#REF!,19,FALSE))))</f>
        <v/>
      </c>
      <c r="AB899" s="9" t="str">
        <f>IF($I899="","",IF((VLOOKUP($G899,#REF!,20,FALSE))=0,"",(VLOOKUP($G899,#REF!,20,FALSE))))</f>
        <v/>
      </c>
      <c r="AC899" s="19" t="str">
        <f>IF($I899="","",IF((VLOOKUP($G899,#REF!,21,FALSE))=0,"",(VLOOKUP($G899,#REF!,21,FALSE))))</f>
        <v/>
      </c>
      <c r="AD899" s="19" t="str">
        <f>IF($I899="","",IF((VLOOKUP($G899,#REF!,22,FALSE))=0,"",(VLOOKUP($G899,#REF!,22,FALSE))))</f>
        <v/>
      </c>
    </row>
    <row r="900" spans="24:30" x14ac:dyDescent="0.25">
      <c r="X900" s="19" t="str">
        <f t="shared" ref="X900:X942" si="59">IF(AB900="","","oui")</f>
        <v/>
      </c>
      <c r="Y900" s="19" t="str">
        <f t="shared" ref="Y900:Y942" si="60">IF(AA900="","","oui")</f>
        <v/>
      </c>
      <c r="Z900" s="19" t="str">
        <f>IF($I900="","",IF((VLOOKUP($G900,#REF!,18,FALSE))=0,"",(VLOOKUP($G900,#REF!,18,FALSE))))</f>
        <v/>
      </c>
      <c r="AA900" s="19" t="str">
        <f>IF($I900="","",IF((VLOOKUP($G900,#REF!,19,FALSE))=0,"",(VLOOKUP($G900,#REF!,19,FALSE))))</f>
        <v/>
      </c>
      <c r="AB900" s="9" t="str">
        <f>IF($I900="","",IF((VLOOKUP($G900,#REF!,20,FALSE))=0,"",(VLOOKUP($G900,#REF!,20,FALSE))))</f>
        <v/>
      </c>
      <c r="AC900" s="19" t="str">
        <f>IF($I900="","",IF((VLOOKUP($G900,#REF!,21,FALSE))=0,"",(VLOOKUP($G900,#REF!,21,FALSE))))</f>
        <v/>
      </c>
      <c r="AD900" s="19" t="str">
        <f>IF($I900="","",IF((VLOOKUP($G900,#REF!,22,FALSE))=0,"",(VLOOKUP($G900,#REF!,22,FALSE))))</f>
        <v/>
      </c>
    </row>
    <row r="901" spans="24:30" x14ac:dyDescent="0.25">
      <c r="X901" s="19" t="str">
        <f t="shared" si="59"/>
        <v/>
      </c>
      <c r="Y901" s="19" t="str">
        <f t="shared" si="60"/>
        <v/>
      </c>
      <c r="Z901" s="19" t="str">
        <f>IF($I901="","",IF((VLOOKUP($G901,#REF!,18,FALSE))=0,"",(VLOOKUP($G901,#REF!,18,FALSE))))</f>
        <v/>
      </c>
      <c r="AA901" s="19" t="str">
        <f>IF($I901="","",IF((VLOOKUP($G901,#REF!,19,FALSE))=0,"",(VLOOKUP($G901,#REF!,19,FALSE))))</f>
        <v/>
      </c>
      <c r="AB901" s="9" t="str">
        <f>IF($I901="","",IF((VLOOKUP($G901,#REF!,20,FALSE))=0,"",(VLOOKUP($G901,#REF!,20,FALSE))))</f>
        <v/>
      </c>
      <c r="AC901" s="19" t="str">
        <f>IF($I901="","",IF((VLOOKUP($G901,#REF!,21,FALSE))=0,"",(VLOOKUP($G901,#REF!,21,FALSE))))</f>
        <v/>
      </c>
      <c r="AD901" s="19" t="str">
        <f>IF($I901="","",IF((VLOOKUP($G901,#REF!,22,FALSE))=0,"",(VLOOKUP($G901,#REF!,22,FALSE))))</f>
        <v/>
      </c>
    </row>
    <row r="902" spans="24:30" x14ac:dyDescent="0.25">
      <c r="X902" s="19" t="str">
        <f t="shared" si="59"/>
        <v/>
      </c>
      <c r="Y902" s="19" t="str">
        <f t="shared" si="60"/>
        <v/>
      </c>
      <c r="Z902" s="19" t="str">
        <f>IF($I902="","",IF((VLOOKUP($G902,#REF!,18,FALSE))=0,"",(VLOOKUP($G902,#REF!,18,FALSE))))</f>
        <v/>
      </c>
      <c r="AA902" s="19" t="str">
        <f>IF($I902="","",IF((VLOOKUP($G902,#REF!,19,FALSE))=0,"",(VLOOKUP($G902,#REF!,19,FALSE))))</f>
        <v/>
      </c>
      <c r="AB902" s="9" t="str">
        <f>IF($I902="","",IF((VLOOKUP($G902,#REF!,20,FALSE))=0,"",(VLOOKUP($G902,#REF!,20,FALSE))))</f>
        <v/>
      </c>
      <c r="AC902" s="19" t="str">
        <f>IF($I902="","",IF((VLOOKUP($G902,#REF!,21,FALSE))=0,"",(VLOOKUP($G902,#REF!,21,FALSE))))</f>
        <v/>
      </c>
      <c r="AD902" s="19" t="str">
        <f>IF($I902="","",IF((VLOOKUP($G902,#REF!,22,FALSE))=0,"",(VLOOKUP($G902,#REF!,22,FALSE))))</f>
        <v/>
      </c>
    </row>
    <row r="903" spans="24:30" x14ac:dyDescent="0.25">
      <c r="X903" s="19" t="str">
        <f t="shared" si="59"/>
        <v/>
      </c>
      <c r="Y903" s="19" t="str">
        <f t="shared" si="60"/>
        <v/>
      </c>
      <c r="Z903" s="19" t="str">
        <f>IF($I903="","",IF((VLOOKUP($G903,#REF!,18,FALSE))=0,"",(VLOOKUP($G903,#REF!,18,FALSE))))</f>
        <v/>
      </c>
      <c r="AA903" s="19" t="str">
        <f>IF($I903="","",IF((VLOOKUP($G903,#REF!,19,FALSE))=0,"",(VLOOKUP($G903,#REF!,19,FALSE))))</f>
        <v/>
      </c>
      <c r="AB903" s="9" t="str">
        <f>IF($I903="","",IF((VLOOKUP($G903,#REF!,20,FALSE))=0,"",(VLOOKUP($G903,#REF!,20,FALSE))))</f>
        <v/>
      </c>
      <c r="AC903" s="19" t="str">
        <f>IF($I903="","",IF((VLOOKUP($G903,#REF!,21,FALSE))=0,"",(VLOOKUP($G903,#REF!,21,FALSE))))</f>
        <v/>
      </c>
      <c r="AD903" s="19" t="str">
        <f>IF($I903="","",IF((VLOOKUP($G903,#REF!,22,FALSE))=0,"",(VLOOKUP($G903,#REF!,22,FALSE))))</f>
        <v/>
      </c>
    </row>
    <row r="904" spans="24:30" x14ac:dyDescent="0.25">
      <c r="X904" s="19" t="str">
        <f t="shared" si="59"/>
        <v/>
      </c>
      <c r="Y904" s="19" t="str">
        <f t="shared" si="60"/>
        <v/>
      </c>
      <c r="Z904" s="19" t="str">
        <f>IF($I904="","",IF((VLOOKUP($G904,#REF!,18,FALSE))=0,"",(VLOOKUP($G904,#REF!,18,FALSE))))</f>
        <v/>
      </c>
      <c r="AA904" s="19" t="str">
        <f>IF($I904="","",IF((VLOOKUP($G904,#REF!,19,FALSE))=0,"",(VLOOKUP($G904,#REF!,19,FALSE))))</f>
        <v/>
      </c>
      <c r="AB904" s="9" t="str">
        <f>IF($I904="","",IF((VLOOKUP($G904,#REF!,20,FALSE))=0,"",(VLOOKUP($G904,#REF!,20,FALSE))))</f>
        <v/>
      </c>
      <c r="AC904" s="19" t="str">
        <f>IF($I904="","",IF((VLOOKUP($G904,#REF!,21,FALSE))=0,"",(VLOOKUP($G904,#REF!,21,FALSE))))</f>
        <v/>
      </c>
      <c r="AD904" s="19" t="str">
        <f>IF($I904="","",IF((VLOOKUP($G904,#REF!,22,FALSE))=0,"",(VLOOKUP($G904,#REF!,22,FALSE))))</f>
        <v/>
      </c>
    </row>
    <row r="905" spans="24:30" x14ac:dyDescent="0.25">
      <c r="X905" s="19" t="str">
        <f t="shared" si="59"/>
        <v/>
      </c>
      <c r="Y905" s="19" t="str">
        <f t="shared" si="60"/>
        <v/>
      </c>
      <c r="Z905" s="19" t="str">
        <f>IF($I905="","",IF((VLOOKUP($G905,#REF!,18,FALSE))=0,"",(VLOOKUP($G905,#REF!,18,FALSE))))</f>
        <v/>
      </c>
      <c r="AA905" s="19" t="str">
        <f>IF($I905="","",IF((VLOOKUP($G905,#REF!,19,FALSE))=0,"",(VLOOKUP($G905,#REF!,19,FALSE))))</f>
        <v/>
      </c>
      <c r="AB905" s="9" t="str">
        <f>IF($I905="","",IF((VLOOKUP($G905,#REF!,20,FALSE))=0,"",(VLOOKUP($G905,#REF!,20,FALSE))))</f>
        <v/>
      </c>
      <c r="AC905" s="19" t="str">
        <f>IF($I905="","",IF((VLOOKUP($G905,#REF!,21,FALSE))=0,"",(VLOOKUP($G905,#REF!,21,FALSE))))</f>
        <v/>
      </c>
      <c r="AD905" s="19" t="str">
        <f>IF($I905="","",IF((VLOOKUP($G905,#REF!,22,FALSE))=0,"",(VLOOKUP($G905,#REF!,22,FALSE))))</f>
        <v/>
      </c>
    </row>
    <row r="906" spans="24:30" x14ac:dyDescent="0.25">
      <c r="X906" s="19" t="str">
        <f t="shared" si="59"/>
        <v/>
      </c>
      <c r="Y906" s="19" t="str">
        <f t="shared" si="60"/>
        <v/>
      </c>
      <c r="Z906" s="19" t="str">
        <f>IF($I906="","",IF((VLOOKUP($G906,#REF!,18,FALSE))=0,"",(VLOOKUP($G906,#REF!,18,FALSE))))</f>
        <v/>
      </c>
      <c r="AA906" s="19" t="str">
        <f>IF($I906="","",IF((VLOOKUP($G906,#REF!,19,FALSE))=0,"",(VLOOKUP($G906,#REF!,19,FALSE))))</f>
        <v/>
      </c>
      <c r="AB906" s="9" t="str">
        <f>IF($I906="","",IF((VLOOKUP($G906,#REF!,20,FALSE))=0,"",(VLOOKUP($G906,#REF!,20,FALSE))))</f>
        <v/>
      </c>
      <c r="AC906" s="19" t="str">
        <f>IF($I906="","",IF((VLOOKUP($G906,#REF!,21,FALSE))=0,"",(VLOOKUP($G906,#REF!,21,FALSE))))</f>
        <v/>
      </c>
      <c r="AD906" s="19" t="str">
        <f>IF($I906="","",IF((VLOOKUP($G906,#REF!,22,FALSE))=0,"",(VLOOKUP($G906,#REF!,22,FALSE))))</f>
        <v/>
      </c>
    </row>
    <row r="907" spans="24:30" x14ac:dyDescent="0.25">
      <c r="X907" s="19" t="str">
        <f t="shared" si="59"/>
        <v/>
      </c>
      <c r="Y907" s="19" t="str">
        <f t="shared" si="60"/>
        <v/>
      </c>
      <c r="Z907" s="19" t="str">
        <f>IF($I907="","",IF((VLOOKUP($G907,#REF!,18,FALSE))=0,"",(VLOOKUP($G907,#REF!,18,FALSE))))</f>
        <v/>
      </c>
      <c r="AA907" s="19" t="str">
        <f>IF($I907="","",IF((VLOOKUP($G907,#REF!,19,FALSE))=0,"",(VLOOKUP($G907,#REF!,19,FALSE))))</f>
        <v/>
      </c>
      <c r="AB907" s="9" t="str">
        <f>IF($I907="","",IF((VLOOKUP($G907,#REF!,20,FALSE))=0,"",(VLOOKUP($G907,#REF!,20,FALSE))))</f>
        <v/>
      </c>
      <c r="AC907" s="19" t="str">
        <f>IF($I907="","",IF((VLOOKUP($G907,#REF!,21,FALSE))=0,"",(VLOOKUP($G907,#REF!,21,FALSE))))</f>
        <v/>
      </c>
      <c r="AD907" s="19" t="str">
        <f>IF($I907="","",IF((VLOOKUP($G907,#REF!,22,FALSE))=0,"",(VLOOKUP($G907,#REF!,22,FALSE))))</f>
        <v/>
      </c>
    </row>
    <row r="908" spans="24:30" x14ac:dyDescent="0.25">
      <c r="X908" s="19" t="str">
        <f t="shared" si="59"/>
        <v/>
      </c>
      <c r="Y908" s="19" t="str">
        <f t="shared" si="60"/>
        <v/>
      </c>
      <c r="Z908" s="19" t="str">
        <f>IF($I908="","",IF((VLOOKUP($G908,#REF!,18,FALSE))=0,"",(VLOOKUP($G908,#REF!,18,FALSE))))</f>
        <v/>
      </c>
      <c r="AA908" s="19" t="str">
        <f>IF($I908="","",IF((VLOOKUP($G908,#REF!,19,FALSE))=0,"",(VLOOKUP($G908,#REF!,19,FALSE))))</f>
        <v/>
      </c>
      <c r="AB908" s="9" t="str">
        <f>IF($I908="","",IF((VLOOKUP($G908,#REF!,20,FALSE))=0,"",(VLOOKUP($G908,#REF!,20,FALSE))))</f>
        <v/>
      </c>
      <c r="AC908" s="19" t="str">
        <f>IF($I908="","",IF((VLOOKUP($G908,#REF!,21,FALSE))=0,"",(VLOOKUP($G908,#REF!,21,FALSE))))</f>
        <v/>
      </c>
      <c r="AD908" s="19" t="str">
        <f>IF($I908="","",IF((VLOOKUP($G908,#REF!,22,FALSE))=0,"",(VLOOKUP($G908,#REF!,22,FALSE))))</f>
        <v/>
      </c>
    </row>
    <row r="909" spans="24:30" x14ac:dyDescent="0.25">
      <c r="X909" s="19" t="str">
        <f t="shared" si="59"/>
        <v/>
      </c>
      <c r="Y909" s="19" t="str">
        <f t="shared" si="60"/>
        <v/>
      </c>
      <c r="Z909" s="19" t="str">
        <f>IF($I909="","",IF((VLOOKUP($G909,#REF!,18,FALSE))=0,"",(VLOOKUP($G909,#REF!,18,FALSE))))</f>
        <v/>
      </c>
      <c r="AA909" s="19" t="str">
        <f>IF($I909="","",IF((VLOOKUP($G909,#REF!,19,FALSE))=0,"",(VLOOKUP($G909,#REF!,19,FALSE))))</f>
        <v/>
      </c>
      <c r="AB909" s="9" t="str">
        <f>IF($I909="","",IF((VLOOKUP($G909,#REF!,20,FALSE))=0,"",(VLOOKUP($G909,#REF!,20,FALSE))))</f>
        <v/>
      </c>
      <c r="AC909" s="19" t="str">
        <f>IF($I909="","",IF((VLOOKUP($G909,#REF!,21,FALSE))=0,"",(VLOOKUP($G909,#REF!,21,FALSE))))</f>
        <v/>
      </c>
      <c r="AD909" s="19" t="str">
        <f>IF($I909="","",IF((VLOOKUP($G909,#REF!,22,FALSE))=0,"",(VLOOKUP($G909,#REF!,22,FALSE))))</f>
        <v/>
      </c>
    </row>
    <row r="910" spans="24:30" x14ac:dyDescent="0.25">
      <c r="X910" s="19" t="str">
        <f t="shared" si="59"/>
        <v/>
      </c>
      <c r="Y910" s="19" t="str">
        <f t="shared" si="60"/>
        <v/>
      </c>
      <c r="Z910" s="19" t="str">
        <f>IF($I910="","",IF((VLOOKUP($G910,#REF!,18,FALSE))=0,"",(VLOOKUP($G910,#REF!,18,FALSE))))</f>
        <v/>
      </c>
      <c r="AA910" s="19" t="str">
        <f>IF($I910="","",IF((VLOOKUP($G910,#REF!,19,FALSE))=0,"",(VLOOKUP($G910,#REF!,19,FALSE))))</f>
        <v/>
      </c>
      <c r="AB910" s="9" t="str">
        <f>IF($I910="","",IF((VLOOKUP($G910,#REF!,20,FALSE))=0,"",(VLOOKUP($G910,#REF!,20,FALSE))))</f>
        <v/>
      </c>
      <c r="AC910" s="19" t="str">
        <f>IF($I910="","",IF((VLOOKUP($G910,#REF!,21,FALSE))=0,"",(VLOOKUP($G910,#REF!,21,FALSE))))</f>
        <v/>
      </c>
      <c r="AD910" s="19" t="str">
        <f>IF($I910="","",IF((VLOOKUP($G910,#REF!,22,FALSE))=0,"",(VLOOKUP($G910,#REF!,22,FALSE))))</f>
        <v/>
      </c>
    </row>
    <row r="911" spans="24:30" x14ac:dyDescent="0.25">
      <c r="X911" s="19" t="str">
        <f t="shared" si="59"/>
        <v/>
      </c>
      <c r="Y911" s="19" t="str">
        <f t="shared" si="60"/>
        <v/>
      </c>
      <c r="Z911" s="19" t="str">
        <f>IF($I911="","",IF((VLOOKUP($G911,#REF!,18,FALSE))=0,"",(VLOOKUP($G911,#REF!,18,FALSE))))</f>
        <v/>
      </c>
      <c r="AA911" s="19" t="str">
        <f>IF($I911="","",IF((VLOOKUP($G911,#REF!,19,FALSE))=0,"",(VLOOKUP($G911,#REF!,19,FALSE))))</f>
        <v/>
      </c>
      <c r="AB911" s="9" t="str">
        <f>IF($I911="","",IF((VLOOKUP($G911,#REF!,20,FALSE))=0,"",(VLOOKUP($G911,#REF!,20,FALSE))))</f>
        <v/>
      </c>
      <c r="AC911" s="19" t="str">
        <f>IF($I911="","",IF((VLOOKUP($G911,#REF!,21,FALSE))=0,"",(VLOOKUP($G911,#REF!,21,FALSE))))</f>
        <v/>
      </c>
      <c r="AD911" s="19" t="str">
        <f>IF($I911="","",IF((VLOOKUP($G911,#REF!,22,FALSE))=0,"",(VLOOKUP($G911,#REF!,22,FALSE))))</f>
        <v/>
      </c>
    </row>
    <row r="912" spans="24:30" x14ac:dyDescent="0.25">
      <c r="X912" s="19" t="str">
        <f t="shared" si="59"/>
        <v/>
      </c>
      <c r="Y912" s="19" t="str">
        <f t="shared" si="60"/>
        <v/>
      </c>
      <c r="Z912" s="19" t="str">
        <f>IF($I912="","",IF((VLOOKUP($G912,#REF!,18,FALSE))=0,"",(VLOOKUP($G912,#REF!,18,FALSE))))</f>
        <v/>
      </c>
      <c r="AA912" s="19" t="str">
        <f>IF($I912="","",IF((VLOOKUP($G912,#REF!,19,FALSE))=0,"",(VLOOKUP($G912,#REF!,19,FALSE))))</f>
        <v/>
      </c>
      <c r="AB912" s="9" t="str">
        <f>IF($I912="","",IF((VLOOKUP($G912,#REF!,20,FALSE))=0,"",(VLOOKUP($G912,#REF!,20,FALSE))))</f>
        <v/>
      </c>
      <c r="AC912" s="19" t="str">
        <f>IF($I912="","",IF((VLOOKUP($G912,#REF!,21,FALSE))=0,"",(VLOOKUP($G912,#REF!,21,FALSE))))</f>
        <v/>
      </c>
      <c r="AD912" s="19" t="str">
        <f>IF($I912="","",IF((VLOOKUP($G912,#REF!,22,FALSE))=0,"",(VLOOKUP($G912,#REF!,22,FALSE))))</f>
        <v/>
      </c>
    </row>
    <row r="913" spans="24:30" x14ac:dyDescent="0.25">
      <c r="X913" s="19" t="str">
        <f t="shared" si="59"/>
        <v/>
      </c>
      <c r="Y913" s="19" t="str">
        <f t="shared" si="60"/>
        <v/>
      </c>
      <c r="Z913" s="19" t="str">
        <f>IF($I913="","",IF((VLOOKUP($G913,#REF!,18,FALSE))=0,"",(VLOOKUP($G913,#REF!,18,FALSE))))</f>
        <v/>
      </c>
      <c r="AA913" s="19" t="str">
        <f>IF($I913="","",IF((VLOOKUP($G913,#REF!,19,FALSE))=0,"",(VLOOKUP($G913,#REF!,19,FALSE))))</f>
        <v/>
      </c>
      <c r="AB913" s="9" t="str">
        <f>IF($I913="","",IF((VLOOKUP($G913,#REF!,20,FALSE))=0,"",(VLOOKUP($G913,#REF!,20,FALSE))))</f>
        <v/>
      </c>
      <c r="AC913" s="19" t="str">
        <f>IF($I913="","",IF((VLOOKUP($G913,#REF!,21,FALSE))=0,"",(VLOOKUP($G913,#REF!,21,FALSE))))</f>
        <v/>
      </c>
      <c r="AD913" s="19" t="str">
        <f>IF($I913="","",IF((VLOOKUP($G913,#REF!,22,FALSE))=0,"",(VLOOKUP($G913,#REF!,22,FALSE))))</f>
        <v/>
      </c>
    </row>
    <row r="914" spans="24:30" x14ac:dyDescent="0.25">
      <c r="X914" s="19" t="str">
        <f t="shared" si="59"/>
        <v/>
      </c>
      <c r="Y914" s="19" t="str">
        <f t="shared" si="60"/>
        <v/>
      </c>
      <c r="Z914" s="19" t="str">
        <f>IF($I914="","",IF((VLOOKUP($G914,#REF!,18,FALSE))=0,"",(VLOOKUP($G914,#REF!,18,FALSE))))</f>
        <v/>
      </c>
      <c r="AA914" s="19" t="str">
        <f>IF($I914="","",IF((VLOOKUP($G914,#REF!,19,FALSE))=0,"",(VLOOKUP($G914,#REF!,19,FALSE))))</f>
        <v/>
      </c>
      <c r="AB914" s="9" t="str">
        <f>IF($I914="","",IF((VLOOKUP($G914,#REF!,20,FALSE))=0,"",(VLOOKUP($G914,#REF!,20,FALSE))))</f>
        <v/>
      </c>
      <c r="AC914" s="19" t="str">
        <f>IF($I914="","",IF((VLOOKUP($G914,#REF!,21,FALSE))=0,"",(VLOOKUP($G914,#REF!,21,FALSE))))</f>
        <v/>
      </c>
      <c r="AD914" s="19" t="str">
        <f>IF($I914="","",IF((VLOOKUP($G914,#REF!,22,FALSE))=0,"",(VLOOKUP($G914,#REF!,22,FALSE))))</f>
        <v/>
      </c>
    </row>
    <row r="915" spans="24:30" x14ac:dyDescent="0.25">
      <c r="X915" s="19" t="str">
        <f t="shared" si="59"/>
        <v/>
      </c>
      <c r="Y915" s="19" t="str">
        <f t="shared" si="60"/>
        <v/>
      </c>
      <c r="Z915" s="19" t="str">
        <f>IF($I915="","",IF((VLOOKUP($G915,#REF!,18,FALSE))=0,"",(VLOOKUP($G915,#REF!,18,FALSE))))</f>
        <v/>
      </c>
      <c r="AA915" s="19" t="str">
        <f>IF($I915="","",IF((VLOOKUP($G915,#REF!,19,FALSE))=0,"",(VLOOKUP($G915,#REF!,19,FALSE))))</f>
        <v/>
      </c>
      <c r="AB915" s="9" t="str">
        <f>IF($I915="","",IF((VLOOKUP($G915,#REF!,20,FALSE))=0,"",(VLOOKUP($G915,#REF!,20,FALSE))))</f>
        <v/>
      </c>
      <c r="AC915" s="19" t="str">
        <f>IF($I915="","",IF((VLOOKUP($G915,#REF!,21,FALSE))=0,"",(VLOOKUP($G915,#REF!,21,FALSE))))</f>
        <v/>
      </c>
      <c r="AD915" s="19" t="str">
        <f>IF($I915="","",IF((VLOOKUP($G915,#REF!,22,FALSE))=0,"",(VLOOKUP($G915,#REF!,22,FALSE))))</f>
        <v/>
      </c>
    </row>
    <row r="916" spans="24:30" x14ac:dyDescent="0.25">
      <c r="X916" s="19" t="str">
        <f t="shared" si="59"/>
        <v/>
      </c>
      <c r="Y916" s="19" t="str">
        <f t="shared" si="60"/>
        <v/>
      </c>
      <c r="Z916" s="19" t="str">
        <f>IF($I916="","",IF((VLOOKUP($G916,#REF!,18,FALSE))=0,"",(VLOOKUP($G916,#REF!,18,FALSE))))</f>
        <v/>
      </c>
      <c r="AA916" s="19" t="str">
        <f>IF($I916="","",IF((VLOOKUP($G916,#REF!,19,FALSE))=0,"",(VLOOKUP($G916,#REF!,19,FALSE))))</f>
        <v/>
      </c>
      <c r="AB916" s="9" t="str">
        <f>IF($I916="","",IF((VLOOKUP($G916,#REF!,20,FALSE))=0,"",(VLOOKUP($G916,#REF!,20,FALSE))))</f>
        <v/>
      </c>
      <c r="AC916" s="19" t="str">
        <f>IF($I916="","",IF((VLOOKUP($G916,#REF!,21,FALSE))=0,"",(VLOOKUP($G916,#REF!,21,FALSE))))</f>
        <v/>
      </c>
      <c r="AD916" s="19" t="str">
        <f>IF($I916="","",IF((VLOOKUP($G916,#REF!,22,FALSE))=0,"",(VLOOKUP($G916,#REF!,22,FALSE))))</f>
        <v/>
      </c>
    </row>
    <row r="917" spans="24:30" x14ac:dyDescent="0.25">
      <c r="X917" s="19" t="str">
        <f t="shared" si="59"/>
        <v/>
      </c>
      <c r="Y917" s="19" t="str">
        <f t="shared" si="60"/>
        <v/>
      </c>
      <c r="Z917" s="19" t="str">
        <f>IF($I917="","",IF((VLOOKUP($G917,#REF!,18,FALSE))=0,"",(VLOOKUP($G917,#REF!,18,FALSE))))</f>
        <v/>
      </c>
      <c r="AA917" s="19" t="str">
        <f>IF($I917="","",IF((VLOOKUP($G917,#REF!,19,FALSE))=0,"",(VLOOKUP($G917,#REF!,19,FALSE))))</f>
        <v/>
      </c>
      <c r="AB917" s="9" t="str">
        <f>IF($I917="","",IF((VLOOKUP($G917,#REF!,20,FALSE))=0,"",(VLOOKUP($G917,#REF!,20,FALSE))))</f>
        <v/>
      </c>
      <c r="AC917" s="19" t="str">
        <f>IF($I917="","",IF((VLOOKUP($G917,#REF!,21,FALSE))=0,"",(VLOOKUP($G917,#REF!,21,FALSE))))</f>
        <v/>
      </c>
      <c r="AD917" s="19" t="str">
        <f>IF($I917="","",IF((VLOOKUP($G917,#REF!,22,FALSE))=0,"",(VLOOKUP($G917,#REF!,22,FALSE))))</f>
        <v/>
      </c>
    </row>
    <row r="918" spans="24:30" x14ac:dyDescent="0.25">
      <c r="X918" s="19" t="str">
        <f t="shared" si="59"/>
        <v/>
      </c>
      <c r="Y918" s="19" t="str">
        <f t="shared" si="60"/>
        <v/>
      </c>
      <c r="Z918" s="19" t="str">
        <f>IF($I918="","",IF((VLOOKUP($G918,#REF!,18,FALSE))=0,"",(VLOOKUP($G918,#REF!,18,FALSE))))</f>
        <v/>
      </c>
      <c r="AA918" s="19" t="str">
        <f>IF($I918="","",IF((VLOOKUP($G918,#REF!,19,FALSE))=0,"",(VLOOKUP($G918,#REF!,19,FALSE))))</f>
        <v/>
      </c>
      <c r="AB918" s="9" t="str">
        <f>IF($I918="","",IF((VLOOKUP($G918,#REF!,20,FALSE))=0,"",(VLOOKUP($G918,#REF!,20,FALSE))))</f>
        <v/>
      </c>
      <c r="AC918" s="19" t="str">
        <f>IF($I918="","",IF((VLOOKUP($G918,#REF!,21,FALSE))=0,"",(VLOOKUP($G918,#REF!,21,FALSE))))</f>
        <v/>
      </c>
      <c r="AD918" s="19" t="str">
        <f>IF($I918="","",IF((VLOOKUP($G918,#REF!,22,FALSE))=0,"",(VLOOKUP($G918,#REF!,22,FALSE))))</f>
        <v/>
      </c>
    </row>
    <row r="919" spans="24:30" x14ac:dyDescent="0.25">
      <c r="X919" s="19" t="str">
        <f t="shared" si="59"/>
        <v/>
      </c>
      <c r="Y919" s="19" t="str">
        <f t="shared" si="60"/>
        <v/>
      </c>
      <c r="Z919" s="19" t="str">
        <f>IF($I919="","",IF((VLOOKUP($G919,#REF!,18,FALSE))=0,"",(VLOOKUP($G919,#REF!,18,FALSE))))</f>
        <v/>
      </c>
      <c r="AA919" s="19" t="str">
        <f>IF($I919="","",IF((VLOOKUP($G919,#REF!,19,FALSE))=0,"",(VLOOKUP($G919,#REF!,19,FALSE))))</f>
        <v/>
      </c>
      <c r="AB919" s="9" t="str">
        <f>IF($I919="","",IF((VLOOKUP($G919,#REF!,20,FALSE))=0,"",(VLOOKUP($G919,#REF!,20,FALSE))))</f>
        <v/>
      </c>
      <c r="AC919" s="19" t="str">
        <f>IF($I919="","",IF((VLOOKUP($G919,#REF!,21,FALSE))=0,"",(VLOOKUP($G919,#REF!,21,FALSE))))</f>
        <v/>
      </c>
      <c r="AD919" s="19" t="str">
        <f>IF($I919="","",IF((VLOOKUP($G919,#REF!,22,FALSE))=0,"",(VLOOKUP($G919,#REF!,22,FALSE))))</f>
        <v/>
      </c>
    </row>
    <row r="920" spans="24:30" x14ac:dyDescent="0.25">
      <c r="X920" s="19" t="str">
        <f t="shared" si="59"/>
        <v/>
      </c>
      <c r="Y920" s="19" t="str">
        <f t="shared" si="60"/>
        <v/>
      </c>
      <c r="Z920" s="19" t="str">
        <f>IF($I920="","",IF((VLOOKUP($G920,#REF!,18,FALSE))=0,"",(VLOOKUP($G920,#REF!,18,FALSE))))</f>
        <v/>
      </c>
      <c r="AA920" s="19" t="str">
        <f>IF($I920="","",IF((VLOOKUP($G920,#REF!,19,FALSE))=0,"",(VLOOKUP($G920,#REF!,19,FALSE))))</f>
        <v/>
      </c>
      <c r="AB920" s="9" t="str">
        <f>IF($I920="","",IF((VLOOKUP($G920,#REF!,20,FALSE))=0,"",(VLOOKUP($G920,#REF!,20,FALSE))))</f>
        <v/>
      </c>
      <c r="AC920" s="19" t="str">
        <f>IF($I920="","",IF((VLOOKUP($G920,#REF!,21,FALSE))=0,"",(VLOOKUP($G920,#REF!,21,FALSE))))</f>
        <v/>
      </c>
      <c r="AD920" s="19" t="str">
        <f>IF($I920="","",IF((VLOOKUP($G920,#REF!,22,FALSE))=0,"",(VLOOKUP($G920,#REF!,22,FALSE))))</f>
        <v/>
      </c>
    </row>
    <row r="921" spans="24:30" x14ac:dyDescent="0.25">
      <c r="X921" s="19" t="str">
        <f t="shared" si="59"/>
        <v/>
      </c>
      <c r="Y921" s="19" t="str">
        <f t="shared" si="60"/>
        <v/>
      </c>
      <c r="Z921" s="19" t="str">
        <f>IF($I921="","",IF((VLOOKUP($G921,#REF!,18,FALSE))=0,"",(VLOOKUP($G921,#REF!,18,FALSE))))</f>
        <v/>
      </c>
      <c r="AA921" s="19" t="str">
        <f>IF($I921="","",IF((VLOOKUP($G921,#REF!,19,FALSE))=0,"",(VLOOKUP($G921,#REF!,19,FALSE))))</f>
        <v/>
      </c>
      <c r="AB921" s="9" t="str">
        <f>IF($I921="","",IF((VLOOKUP($G921,#REF!,20,FALSE))=0,"",(VLOOKUP($G921,#REF!,20,FALSE))))</f>
        <v/>
      </c>
      <c r="AC921" s="19" t="str">
        <f>IF($I921="","",IF((VLOOKUP($G921,#REF!,21,FALSE))=0,"",(VLOOKUP($G921,#REF!,21,FALSE))))</f>
        <v/>
      </c>
      <c r="AD921" s="19" t="str">
        <f>IF($I921="","",IF((VLOOKUP($G921,#REF!,22,FALSE))=0,"",(VLOOKUP($G921,#REF!,22,FALSE))))</f>
        <v/>
      </c>
    </row>
    <row r="922" spans="24:30" x14ac:dyDescent="0.25">
      <c r="X922" s="19" t="str">
        <f t="shared" si="59"/>
        <v/>
      </c>
      <c r="Y922" s="19" t="str">
        <f t="shared" si="60"/>
        <v/>
      </c>
      <c r="Z922" s="19" t="str">
        <f>IF($I922="","",IF((VLOOKUP($G922,#REF!,18,FALSE))=0,"",(VLOOKUP($G922,#REF!,18,FALSE))))</f>
        <v/>
      </c>
      <c r="AA922" s="19" t="str">
        <f>IF($I922="","",IF((VLOOKUP($G922,#REF!,19,FALSE))=0,"",(VLOOKUP($G922,#REF!,19,FALSE))))</f>
        <v/>
      </c>
      <c r="AB922" s="9" t="str">
        <f>IF($I922="","",IF((VLOOKUP($G922,#REF!,20,FALSE))=0,"",(VLOOKUP($G922,#REF!,20,FALSE))))</f>
        <v/>
      </c>
      <c r="AC922" s="19" t="str">
        <f>IF($I922="","",IF((VLOOKUP($G922,#REF!,21,FALSE))=0,"",(VLOOKUP($G922,#REF!,21,FALSE))))</f>
        <v/>
      </c>
      <c r="AD922" s="19" t="str">
        <f>IF($I922="","",IF((VLOOKUP($G922,#REF!,22,FALSE))=0,"",(VLOOKUP($G922,#REF!,22,FALSE))))</f>
        <v/>
      </c>
    </row>
    <row r="923" spans="24:30" x14ac:dyDescent="0.25">
      <c r="X923" s="19" t="str">
        <f t="shared" si="59"/>
        <v/>
      </c>
      <c r="Y923" s="19" t="str">
        <f t="shared" si="60"/>
        <v/>
      </c>
      <c r="Z923" s="19" t="str">
        <f>IF($I923="","",IF((VLOOKUP($G923,#REF!,18,FALSE))=0,"",(VLOOKUP($G923,#REF!,18,FALSE))))</f>
        <v/>
      </c>
      <c r="AA923" s="19" t="str">
        <f>IF($I923="","",IF((VLOOKUP($G923,#REF!,19,FALSE))=0,"",(VLOOKUP($G923,#REF!,19,FALSE))))</f>
        <v/>
      </c>
      <c r="AB923" s="9" t="str">
        <f>IF($I923="","",IF((VLOOKUP($G923,#REF!,20,FALSE))=0,"",(VLOOKUP($G923,#REF!,20,FALSE))))</f>
        <v/>
      </c>
      <c r="AC923" s="19" t="str">
        <f>IF($I923="","",IF((VLOOKUP($G923,#REF!,21,FALSE))=0,"",(VLOOKUP($G923,#REF!,21,FALSE))))</f>
        <v/>
      </c>
      <c r="AD923" s="19" t="str">
        <f>IF($I923="","",IF((VLOOKUP($G923,#REF!,22,FALSE))=0,"",(VLOOKUP($G923,#REF!,22,FALSE))))</f>
        <v/>
      </c>
    </row>
    <row r="924" spans="24:30" x14ac:dyDescent="0.25">
      <c r="X924" s="19" t="str">
        <f t="shared" si="59"/>
        <v/>
      </c>
      <c r="Y924" s="19" t="str">
        <f t="shared" si="60"/>
        <v/>
      </c>
      <c r="Z924" s="19" t="str">
        <f>IF($I924="","",IF((VLOOKUP($G924,#REF!,18,FALSE))=0,"",(VLOOKUP($G924,#REF!,18,FALSE))))</f>
        <v/>
      </c>
      <c r="AA924" s="19" t="str">
        <f>IF($I924="","",IF((VLOOKUP($G924,#REF!,19,FALSE))=0,"",(VLOOKUP($G924,#REF!,19,FALSE))))</f>
        <v/>
      </c>
      <c r="AB924" s="9" t="str">
        <f>IF($I924="","",IF((VLOOKUP($G924,#REF!,20,FALSE))=0,"",(VLOOKUP($G924,#REF!,20,FALSE))))</f>
        <v/>
      </c>
      <c r="AC924" s="19" t="str">
        <f>IF($I924="","",IF((VLOOKUP($G924,#REF!,21,FALSE))=0,"",(VLOOKUP($G924,#REF!,21,FALSE))))</f>
        <v/>
      </c>
      <c r="AD924" s="19" t="str">
        <f>IF($I924="","",IF((VLOOKUP($G924,#REF!,22,FALSE))=0,"",(VLOOKUP($G924,#REF!,22,FALSE))))</f>
        <v/>
      </c>
    </row>
    <row r="925" spans="24:30" x14ac:dyDescent="0.25">
      <c r="X925" s="19" t="str">
        <f t="shared" si="59"/>
        <v/>
      </c>
      <c r="Y925" s="19" t="str">
        <f t="shared" si="60"/>
        <v/>
      </c>
      <c r="Z925" s="19" t="str">
        <f>IF($I925="","",IF((VLOOKUP($G925,#REF!,18,FALSE))=0,"",(VLOOKUP($G925,#REF!,18,FALSE))))</f>
        <v/>
      </c>
      <c r="AA925" s="19" t="str">
        <f>IF($I925="","",IF((VLOOKUP($G925,#REF!,19,FALSE))=0,"",(VLOOKUP($G925,#REF!,19,FALSE))))</f>
        <v/>
      </c>
      <c r="AB925" s="9" t="str">
        <f>IF($I925="","",IF((VLOOKUP($G925,#REF!,20,FALSE))=0,"",(VLOOKUP($G925,#REF!,20,FALSE))))</f>
        <v/>
      </c>
      <c r="AC925" s="19" t="str">
        <f>IF($I925="","",IF((VLOOKUP($G925,#REF!,21,FALSE))=0,"",(VLOOKUP($G925,#REF!,21,FALSE))))</f>
        <v/>
      </c>
      <c r="AD925" s="19" t="str">
        <f>IF($I925="","",IF((VLOOKUP($G925,#REF!,22,FALSE))=0,"",(VLOOKUP($G925,#REF!,22,FALSE))))</f>
        <v/>
      </c>
    </row>
    <row r="926" spans="24:30" x14ac:dyDescent="0.25">
      <c r="X926" s="19" t="str">
        <f t="shared" si="59"/>
        <v/>
      </c>
      <c r="Y926" s="19" t="str">
        <f t="shared" si="60"/>
        <v/>
      </c>
      <c r="Z926" s="19" t="str">
        <f>IF($I926="","",IF((VLOOKUP($G926,#REF!,18,FALSE))=0,"",(VLOOKUP($G926,#REF!,18,FALSE))))</f>
        <v/>
      </c>
      <c r="AA926" s="19" t="str">
        <f>IF($I926="","",IF((VLOOKUP($G926,#REF!,19,FALSE))=0,"",(VLOOKUP($G926,#REF!,19,FALSE))))</f>
        <v/>
      </c>
      <c r="AB926" s="9" t="str">
        <f>IF($I926="","",IF((VLOOKUP($G926,#REF!,20,FALSE))=0,"",(VLOOKUP($G926,#REF!,20,FALSE))))</f>
        <v/>
      </c>
      <c r="AC926" s="19" t="str">
        <f>IF($I926="","",IF((VLOOKUP($G926,#REF!,21,FALSE))=0,"",(VLOOKUP($G926,#REF!,21,FALSE))))</f>
        <v/>
      </c>
      <c r="AD926" s="19" t="str">
        <f>IF($I926="","",IF((VLOOKUP($G926,#REF!,22,FALSE))=0,"",(VLOOKUP($G926,#REF!,22,FALSE))))</f>
        <v/>
      </c>
    </row>
    <row r="927" spans="24:30" x14ac:dyDescent="0.25">
      <c r="X927" s="19" t="str">
        <f t="shared" si="59"/>
        <v/>
      </c>
      <c r="Y927" s="19" t="str">
        <f t="shared" si="60"/>
        <v/>
      </c>
      <c r="Z927" s="19" t="str">
        <f>IF($I927="","",IF((VLOOKUP($G927,#REF!,18,FALSE))=0,"",(VLOOKUP($G927,#REF!,18,FALSE))))</f>
        <v/>
      </c>
      <c r="AA927" s="19" t="str">
        <f>IF($I927="","",IF((VLOOKUP($G927,#REF!,19,FALSE))=0,"",(VLOOKUP($G927,#REF!,19,FALSE))))</f>
        <v/>
      </c>
      <c r="AB927" s="9" t="str">
        <f>IF($I927="","",IF((VLOOKUP($G927,#REF!,20,FALSE))=0,"",(VLOOKUP($G927,#REF!,20,FALSE))))</f>
        <v/>
      </c>
      <c r="AC927" s="19" t="str">
        <f>IF($I927="","",IF((VLOOKUP($G927,#REF!,21,FALSE))=0,"",(VLOOKUP($G927,#REF!,21,FALSE))))</f>
        <v/>
      </c>
      <c r="AD927" s="19" t="str">
        <f>IF($I927="","",IF((VLOOKUP($G927,#REF!,22,FALSE))=0,"",(VLOOKUP($G927,#REF!,22,FALSE))))</f>
        <v/>
      </c>
    </row>
    <row r="928" spans="24:30" x14ac:dyDescent="0.25">
      <c r="X928" s="19" t="str">
        <f t="shared" si="59"/>
        <v/>
      </c>
      <c r="Y928" s="19" t="str">
        <f t="shared" si="60"/>
        <v/>
      </c>
      <c r="Z928" s="19" t="str">
        <f>IF($I928="","",IF((VLOOKUP($G928,#REF!,18,FALSE))=0,"",(VLOOKUP($G928,#REF!,18,FALSE))))</f>
        <v/>
      </c>
      <c r="AA928" s="19" t="str">
        <f>IF($I928="","",IF((VLOOKUP($G928,#REF!,19,FALSE))=0,"",(VLOOKUP($G928,#REF!,19,FALSE))))</f>
        <v/>
      </c>
      <c r="AB928" s="9" t="str">
        <f>IF($I928="","",IF((VLOOKUP($G928,#REF!,20,FALSE))=0,"",(VLOOKUP($G928,#REF!,20,FALSE))))</f>
        <v/>
      </c>
      <c r="AC928" s="19" t="str">
        <f>IF($I928="","",IF((VLOOKUP($G928,#REF!,21,FALSE))=0,"",(VLOOKUP($G928,#REF!,21,FALSE))))</f>
        <v/>
      </c>
      <c r="AD928" s="19" t="str">
        <f>IF($I928="","",IF((VLOOKUP($G928,#REF!,22,FALSE))=0,"",(VLOOKUP($G928,#REF!,22,FALSE))))</f>
        <v/>
      </c>
    </row>
    <row r="929" spans="24:30" x14ac:dyDescent="0.25">
      <c r="X929" s="19" t="str">
        <f t="shared" si="59"/>
        <v/>
      </c>
      <c r="Y929" s="19" t="str">
        <f t="shared" si="60"/>
        <v/>
      </c>
      <c r="Z929" s="19" t="str">
        <f>IF($I929="","",IF((VLOOKUP($G929,#REF!,18,FALSE))=0,"",(VLOOKUP($G929,#REF!,18,FALSE))))</f>
        <v/>
      </c>
      <c r="AA929" s="19" t="str">
        <f>IF($I929="","",IF((VLOOKUP($G929,#REF!,19,FALSE))=0,"",(VLOOKUP($G929,#REF!,19,FALSE))))</f>
        <v/>
      </c>
      <c r="AB929" s="9" t="str">
        <f>IF($I929="","",IF((VLOOKUP($G929,#REF!,20,FALSE))=0,"",(VLOOKUP($G929,#REF!,20,FALSE))))</f>
        <v/>
      </c>
      <c r="AC929" s="19" t="str">
        <f>IF($I929="","",IF((VLOOKUP($G929,#REF!,21,FALSE))=0,"",(VLOOKUP($G929,#REF!,21,FALSE))))</f>
        <v/>
      </c>
      <c r="AD929" s="19" t="str">
        <f>IF($I929="","",IF((VLOOKUP($G929,#REF!,22,FALSE))=0,"",(VLOOKUP($G929,#REF!,22,FALSE))))</f>
        <v/>
      </c>
    </row>
    <row r="930" spans="24:30" x14ac:dyDescent="0.25">
      <c r="X930" s="19" t="str">
        <f t="shared" si="59"/>
        <v/>
      </c>
      <c r="Y930" s="19" t="str">
        <f t="shared" si="60"/>
        <v/>
      </c>
      <c r="Z930" s="19" t="str">
        <f>IF($I930="","",IF((VLOOKUP($G930,#REF!,18,FALSE))=0,"",(VLOOKUP($G930,#REF!,18,FALSE))))</f>
        <v/>
      </c>
      <c r="AA930" s="19" t="str">
        <f>IF($I930="","",IF((VLOOKUP($G930,#REF!,19,FALSE))=0,"",(VLOOKUP($G930,#REF!,19,FALSE))))</f>
        <v/>
      </c>
      <c r="AB930" s="9" t="str">
        <f>IF($I930="","",IF((VLOOKUP($G930,#REF!,20,FALSE))=0,"",(VLOOKUP($G930,#REF!,20,FALSE))))</f>
        <v/>
      </c>
      <c r="AC930" s="19" t="str">
        <f>IF($I930="","",IF((VLOOKUP($G930,#REF!,21,FALSE))=0,"",(VLOOKUP($G930,#REF!,21,FALSE))))</f>
        <v/>
      </c>
      <c r="AD930" s="19" t="str">
        <f>IF($I930="","",IF((VLOOKUP($G930,#REF!,22,FALSE))=0,"",(VLOOKUP($G930,#REF!,22,FALSE))))</f>
        <v/>
      </c>
    </row>
    <row r="931" spans="24:30" x14ac:dyDescent="0.25">
      <c r="X931" s="19" t="str">
        <f t="shared" si="59"/>
        <v/>
      </c>
      <c r="Y931" s="19" t="str">
        <f t="shared" si="60"/>
        <v/>
      </c>
      <c r="Z931" s="19" t="str">
        <f>IF($I931="","",IF((VLOOKUP($G931,#REF!,18,FALSE))=0,"",(VLOOKUP($G931,#REF!,18,FALSE))))</f>
        <v/>
      </c>
      <c r="AA931" s="19" t="str">
        <f>IF($I931="","",IF((VLOOKUP($G931,#REF!,19,FALSE))=0,"",(VLOOKUP($G931,#REF!,19,FALSE))))</f>
        <v/>
      </c>
      <c r="AB931" s="9" t="str">
        <f>IF($I931="","",IF((VLOOKUP($G931,#REF!,20,FALSE))=0,"",(VLOOKUP($G931,#REF!,20,FALSE))))</f>
        <v/>
      </c>
      <c r="AC931" s="19" t="str">
        <f>IF($I931="","",IF((VLOOKUP($G931,#REF!,21,FALSE))=0,"",(VLOOKUP($G931,#REF!,21,FALSE))))</f>
        <v/>
      </c>
      <c r="AD931" s="19" t="str">
        <f>IF($I931="","",IF((VLOOKUP($G931,#REF!,22,FALSE))=0,"",(VLOOKUP($G931,#REF!,22,FALSE))))</f>
        <v/>
      </c>
    </row>
    <row r="932" spans="24:30" x14ac:dyDescent="0.25">
      <c r="X932" s="19" t="str">
        <f t="shared" si="59"/>
        <v/>
      </c>
      <c r="Y932" s="19" t="str">
        <f t="shared" si="60"/>
        <v/>
      </c>
      <c r="Z932" s="19" t="str">
        <f>IF($I932="","",IF((VLOOKUP($G932,#REF!,18,FALSE))=0,"",(VLOOKUP($G932,#REF!,18,FALSE))))</f>
        <v/>
      </c>
      <c r="AA932" s="19" t="str">
        <f>IF($I932="","",IF((VLOOKUP($G932,#REF!,19,FALSE))=0,"",(VLOOKUP($G932,#REF!,19,FALSE))))</f>
        <v/>
      </c>
      <c r="AB932" s="9" t="str">
        <f>IF($I932="","",IF((VLOOKUP($G932,#REF!,20,FALSE))=0,"",(VLOOKUP($G932,#REF!,20,FALSE))))</f>
        <v/>
      </c>
      <c r="AC932" s="19" t="str">
        <f>IF($I932="","",IF((VLOOKUP($G932,#REF!,21,FALSE))=0,"",(VLOOKUP($G932,#REF!,21,FALSE))))</f>
        <v/>
      </c>
      <c r="AD932" s="19" t="str">
        <f>IF($I932="","",IF((VLOOKUP($G932,#REF!,22,FALSE))=0,"",(VLOOKUP($G932,#REF!,22,FALSE))))</f>
        <v/>
      </c>
    </row>
    <row r="933" spans="24:30" x14ac:dyDescent="0.25">
      <c r="X933" s="19" t="str">
        <f t="shared" si="59"/>
        <v/>
      </c>
      <c r="Y933" s="19" t="str">
        <f t="shared" si="60"/>
        <v/>
      </c>
      <c r="Z933" s="19" t="str">
        <f>IF($I933="","",IF((VLOOKUP($G933,#REF!,18,FALSE))=0,"",(VLOOKUP($G933,#REF!,18,FALSE))))</f>
        <v/>
      </c>
      <c r="AA933" s="19" t="str">
        <f>IF($I933="","",IF((VLOOKUP($G933,#REF!,19,FALSE))=0,"",(VLOOKUP($G933,#REF!,19,FALSE))))</f>
        <v/>
      </c>
      <c r="AB933" s="9" t="str">
        <f>IF($I933="","",IF((VLOOKUP($G933,#REF!,20,FALSE))=0,"",(VLOOKUP($G933,#REF!,20,FALSE))))</f>
        <v/>
      </c>
      <c r="AC933" s="19" t="str">
        <f>IF($I933="","",IF((VLOOKUP($G933,#REF!,21,FALSE))=0,"",(VLOOKUP($G933,#REF!,21,FALSE))))</f>
        <v/>
      </c>
      <c r="AD933" s="19" t="str">
        <f>IF($I933="","",IF((VLOOKUP($G933,#REF!,22,FALSE))=0,"",(VLOOKUP($G933,#REF!,22,FALSE))))</f>
        <v/>
      </c>
    </row>
    <row r="934" spans="24:30" x14ac:dyDescent="0.25">
      <c r="X934" s="19" t="str">
        <f t="shared" si="59"/>
        <v/>
      </c>
      <c r="Y934" s="19" t="str">
        <f t="shared" si="60"/>
        <v/>
      </c>
      <c r="Z934" s="19" t="str">
        <f>IF($I934="","",IF((VLOOKUP($G934,#REF!,18,FALSE))=0,"",(VLOOKUP($G934,#REF!,18,FALSE))))</f>
        <v/>
      </c>
      <c r="AA934" s="19" t="str">
        <f>IF($I934="","",IF((VLOOKUP($G934,#REF!,19,FALSE))=0,"",(VLOOKUP($G934,#REF!,19,FALSE))))</f>
        <v/>
      </c>
      <c r="AB934" s="9" t="str">
        <f>IF($I934="","",IF((VLOOKUP($G934,#REF!,20,FALSE))=0,"",(VLOOKUP($G934,#REF!,20,FALSE))))</f>
        <v/>
      </c>
      <c r="AC934" s="19" t="str">
        <f>IF($I934="","",IF((VLOOKUP($G934,#REF!,21,FALSE))=0,"",(VLOOKUP($G934,#REF!,21,FALSE))))</f>
        <v/>
      </c>
      <c r="AD934" s="19" t="str">
        <f>IF($I934="","",IF((VLOOKUP($G934,#REF!,22,FALSE))=0,"",(VLOOKUP($G934,#REF!,22,FALSE))))</f>
        <v/>
      </c>
    </row>
    <row r="935" spans="24:30" x14ac:dyDescent="0.25">
      <c r="X935" s="19" t="str">
        <f t="shared" si="59"/>
        <v/>
      </c>
      <c r="Y935" s="19" t="str">
        <f t="shared" si="60"/>
        <v/>
      </c>
      <c r="Z935" s="19" t="str">
        <f>IF($I935="","",IF((VLOOKUP($G935,#REF!,18,FALSE))=0,"",(VLOOKUP($G935,#REF!,18,FALSE))))</f>
        <v/>
      </c>
      <c r="AA935" s="19" t="str">
        <f>IF($I935="","",IF((VLOOKUP($G935,#REF!,19,FALSE))=0,"",(VLOOKUP($G935,#REF!,19,FALSE))))</f>
        <v/>
      </c>
      <c r="AB935" s="9" t="str">
        <f>IF($I935="","",IF((VLOOKUP($G935,#REF!,20,FALSE))=0,"",(VLOOKUP($G935,#REF!,20,FALSE))))</f>
        <v/>
      </c>
      <c r="AC935" s="19" t="str">
        <f>IF($I935="","",IF((VLOOKUP($G935,#REF!,21,FALSE))=0,"",(VLOOKUP($G935,#REF!,21,FALSE))))</f>
        <v/>
      </c>
      <c r="AD935" s="19" t="str">
        <f>IF($I935="","",IF((VLOOKUP($G935,#REF!,22,FALSE))=0,"",(VLOOKUP($G935,#REF!,22,FALSE))))</f>
        <v/>
      </c>
    </row>
    <row r="936" spans="24:30" x14ac:dyDescent="0.25">
      <c r="X936" s="19" t="str">
        <f t="shared" si="59"/>
        <v/>
      </c>
      <c r="Y936" s="19" t="str">
        <f t="shared" si="60"/>
        <v/>
      </c>
      <c r="Z936" s="19" t="str">
        <f>IF($I936="","",IF((VLOOKUP($G936,#REF!,18,FALSE))=0,"",(VLOOKUP($G936,#REF!,18,FALSE))))</f>
        <v/>
      </c>
      <c r="AA936" s="19" t="str">
        <f>IF($I936="","",IF((VLOOKUP($G936,#REF!,19,FALSE))=0,"",(VLOOKUP($G936,#REF!,19,FALSE))))</f>
        <v/>
      </c>
      <c r="AB936" s="9" t="str">
        <f>IF($I936="","",IF((VLOOKUP($G936,#REF!,20,FALSE))=0,"",(VLOOKUP($G936,#REF!,20,FALSE))))</f>
        <v/>
      </c>
      <c r="AC936" s="19" t="str">
        <f>IF($I936="","",IF((VLOOKUP($G936,#REF!,21,FALSE))=0,"",(VLOOKUP($G936,#REF!,21,FALSE))))</f>
        <v/>
      </c>
      <c r="AD936" s="19" t="str">
        <f>IF($I936="","",IF((VLOOKUP($G936,#REF!,22,FALSE))=0,"",(VLOOKUP($G936,#REF!,22,FALSE))))</f>
        <v/>
      </c>
    </row>
    <row r="937" spans="24:30" x14ac:dyDescent="0.25">
      <c r="X937" s="19" t="str">
        <f t="shared" si="59"/>
        <v/>
      </c>
      <c r="Y937" s="19" t="str">
        <f t="shared" si="60"/>
        <v/>
      </c>
      <c r="Z937" s="19" t="str">
        <f>IF($I937="","",IF((VLOOKUP($G937,#REF!,18,FALSE))=0,"",(VLOOKUP($G937,#REF!,18,FALSE))))</f>
        <v/>
      </c>
      <c r="AA937" s="19" t="str">
        <f>IF($I937="","",IF((VLOOKUP($G937,#REF!,19,FALSE))=0,"",(VLOOKUP($G937,#REF!,19,FALSE))))</f>
        <v/>
      </c>
      <c r="AB937" s="9" t="str">
        <f>IF($I937="","",IF((VLOOKUP($G937,#REF!,20,FALSE))=0,"",(VLOOKUP($G937,#REF!,20,FALSE))))</f>
        <v/>
      </c>
      <c r="AC937" s="19" t="str">
        <f>IF($I937="","",IF((VLOOKUP($G937,#REF!,21,FALSE))=0,"",(VLOOKUP($G937,#REF!,21,FALSE))))</f>
        <v/>
      </c>
      <c r="AD937" s="19" t="str">
        <f>IF($I937="","",IF((VLOOKUP($G937,#REF!,22,FALSE))=0,"",(VLOOKUP($G937,#REF!,22,FALSE))))</f>
        <v/>
      </c>
    </row>
    <row r="938" spans="24:30" x14ac:dyDescent="0.25">
      <c r="X938" s="19" t="str">
        <f t="shared" si="59"/>
        <v/>
      </c>
      <c r="Y938" s="19" t="str">
        <f t="shared" si="60"/>
        <v/>
      </c>
      <c r="Z938" s="19" t="str">
        <f>IF($I938="","",IF((VLOOKUP($G938,#REF!,18,FALSE))=0,"",(VLOOKUP($G938,#REF!,18,FALSE))))</f>
        <v/>
      </c>
      <c r="AA938" s="19" t="str">
        <f>IF($I938="","",IF((VLOOKUP($G938,#REF!,19,FALSE))=0,"",(VLOOKUP($G938,#REF!,19,FALSE))))</f>
        <v/>
      </c>
      <c r="AB938" s="9" t="str">
        <f>IF($I938="","",IF((VLOOKUP($G938,#REF!,20,FALSE))=0,"",(VLOOKUP($G938,#REF!,20,FALSE))))</f>
        <v/>
      </c>
      <c r="AC938" s="19" t="str">
        <f>IF($I938="","",IF((VLOOKUP($G938,#REF!,21,FALSE))=0,"",(VLOOKUP($G938,#REF!,21,FALSE))))</f>
        <v/>
      </c>
      <c r="AD938" s="19" t="str">
        <f>IF($I938="","",IF((VLOOKUP($G938,#REF!,22,FALSE))=0,"",(VLOOKUP($G938,#REF!,22,FALSE))))</f>
        <v/>
      </c>
    </row>
    <row r="939" spans="24:30" x14ac:dyDescent="0.25">
      <c r="X939" s="19" t="str">
        <f t="shared" si="59"/>
        <v/>
      </c>
      <c r="Y939" s="19" t="str">
        <f t="shared" si="60"/>
        <v/>
      </c>
      <c r="Z939" s="19" t="str">
        <f>IF($I939="","",IF((VLOOKUP($G939,#REF!,18,FALSE))=0,"",(VLOOKUP($G939,#REF!,18,FALSE))))</f>
        <v/>
      </c>
      <c r="AA939" s="19" t="str">
        <f>IF($I939="","",IF((VLOOKUP($G939,#REF!,19,FALSE))=0,"",(VLOOKUP($G939,#REF!,19,FALSE))))</f>
        <v/>
      </c>
      <c r="AB939" s="9" t="str">
        <f>IF($I939="","",IF((VLOOKUP($G939,#REF!,20,FALSE))=0,"",(VLOOKUP($G939,#REF!,20,FALSE))))</f>
        <v/>
      </c>
      <c r="AC939" s="19" t="str">
        <f>IF($I939="","",IF((VLOOKUP($G939,#REF!,21,FALSE))=0,"",(VLOOKUP($G939,#REF!,21,FALSE))))</f>
        <v/>
      </c>
      <c r="AD939" s="19" t="str">
        <f>IF($I939="","",IF((VLOOKUP($G939,#REF!,22,FALSE))=0,"",(VLOOKUP($G939,#REF!,22,FALSE))))</f>
        <v/>
      </c>
    </row>
    <row r="940" spans="24:30" x14ac:dyDescent="0.25">
      <c r="X940" s="19" t="str">
        <f t="shared" si="59"/>
        <v/>
      </c>
      <c r="Y940" s="19" t="str">
        <f t="shared" si="60"/>
        <v/>
      </c>
      <c r="Z940" s="19" t="str">
        <f>IF($I940="","",IF((VLOOKUP($G940,#REF!,18,FALSE))=0,"",(VLOOKUP($G940,#REF!,18,FALSE))))</f>
        <v/>
      </c>
      <c r="AA940" s="19" t="str">
        <f>IF($I940="","",IF((VLOOKUP($G940,#REF!,19,FALSE))=0,"",(VLOOKUP($G940,#REF!,19,FALSE))))</f>
        <v/>
      </c>
      <c r="AB940" s="9" t="str">
        <f>IF($I940="","",IF((VLOOKUP($G940,#REF!,20,FALSE))=0,"",(VLOOKUP($G940,#REF!,20,FALSE))))</f>
        <v/>
      </c>
      <c r="AC940" s="19" t="str">
        <f>IF($I940="","",IF((VLOOKUP($G940,#REF!,21,FALSE))=0,"",(VLOOKUP($G940,#REF!,21,FALSE))))</f>
        <v/>
      </c>
      <c r="AD940" s="19" t="str">
        <f>IF($I940="","",IF((VLOOKUP($G940,#REF!,22,FALSE))=0,"",(VLOOKUP($G940,#REF!,22,FALSE))))</f>
        <v/>
      </c>
    </row>
    <row r="941" spans="24:30" x14ac:dyDescent="0.25">
      <c r="X941" s="19" t="str">
        <f t="shared" si="59"/>
        <v/>
      </c>
      <c r="Y941" s="19" t="str">
        <f t="shared" si="60"/>
        <v/>
      </c>
      <c r="Z941" s="19" t="str">
        <f>IF($I941="","",IF((VLOOKUP($G941,#REF!,18,FALSE))=0,"",(VLOOKUP($G941,#REF!,18,FALSE))))</f>
        <v/>
      </c>
      <c r="AA941" s="19" t="str">
        <f>IF($I941="","",IF((VLOOKUP($G941,#REF!,19,FALSE))=0,"",(VLOOKUP($G941,#REF!,19,FALSE))))</f>
        <v/>
      </c>
      <c r="AB941" s="9" t="str">
        <f>IF($I941="","",IF((VLOOKUP($G941,#REF!,20,FALSE))=0,"",(VLOOKUP($G941,#REF!,20,FALSE))))</f>
        <v/>
      </c>
      <c r="AC941" s="19" t="str">
        <f>IF($I941="","",IF((VLOOKUP($G941,#REF!,21,FALSE))=0,"",(VLOOKUP($G941,#REF!,21,FALSE))))</f>
        <v/>
      </c>
      <c r="AD941" s="19" t="str">
        <f>IF($I941="","",IF((VLOOKUP($G941,#REF!,22,FALSE))=0,"",(VLOOKUP($G941,#REF!,22,FALSE))))</f>
        <v/>
      </c>
    </row>
    <row r="942" spans="24:30" x14ac:dyDescent="0.25">
      <c r="X942" s="19" t="str">
        <f t="shared" si="59"/>
        <v/>
      </c>
      <c r="Y942" s="19" t="str">
        <f t="shared" si="60"/>
        <v/>
      </c>
      <c r="Z942" s="19" t="str">
        <f>IF($I942="","",IF((VLOOKUP($G942,#REF!,18,FALSE))=0,"",(VLOOKUP($G942,#REF!,18,FALSE))))</f>
        <v/>
      </c>
      <c r="AA942" s="19" t="str">
        <f>IF($I942="","",IF((VLOOKUP($G942,#REF!,19,FALSE))=0,"",(VLOOKUP($G942,#REF!,19,FALSE))))</f>
        <v/>
      </c>
      <c r="AB942" s="9" t="str">
        <f>IF($I942="","",IF((VLOOKUP($G942,#REF!,20,FALSE))=0,"",(VLOOKUP($G942,#REF!,20,FALSE))))</f>
        <v/>
      </c>
      <c r="AC942" s="19" t="str">
        <f>IF($I942="","",IF((VLOOKUP($G942,#REF!,21,FALSE))=0,"",(VLOOKUP($G942,#REF!,21,FALSE))))</f>
        <v/>
      </c>
      <c r="AD942" s="19" t="str">
        <f>IF($I942="","",IF((VLOOKUP($G942,#REF!,22,FALSE))=0,"",(VLOOKUP($G942,#REF!,22,FALSE))))</f>
        <v/>
      </c>
    </row>
    <row r="943" spans="24:30" x14ac:dyDescent="0.25">
      <c r="Z943" s="19" t="str">
        <f>IF($I943="","",IF((VLOOKUP($G943,#REF!,18,FALSE))=0,"",(VLOOKUP($G943,#REF!,18,FALSE))))</f>
        <v/>
      </c>
      <c r="AA943" s="19" t="str">
        <f>IF($I943="","",IF((VLOOKUP($G943,#REF!,19,FALSE))=0,"",(VLOOKUP($G943,#REF!,19,FALSE))))</f>
        <v/>
      </c>
      <c r="AB943" s="9" t="str">
        <f>IF($I943="","",IF((VLOOKUP($G943,#REF!,20,FALSE))=0,"",(VLOOKUP($G943,#REF!,20,FALSE))))</f>
        <v/>
      </c>
      <c r="AC943" s="19" t="str">
        <f>IF($I943="","",IF((VLOOKUP($G943,#REF!,21,FALSE))=0,"",(VLOOKUP($G943,#REF!,21,FALSE))))</f>
        <v/>
      </c>
      <c r="AD943" s="19" t="str">
        <f>IF($I943="","",IF((VLOOKUP($G943,#REF!,22,FALSE))=0,"",(VLOOKUP($G943,#REF!,22,FALSE))))</f>
        <v/>
      </c>
    </row>
    <row r="944" spans="24:30" x14ac:dyDescent="0.25">
      <c r="Z944" s="19" t="str">
        <f>IF($I944="","",IF((VLOOKUP($G944,#REF!,18,FALSE))=0,"",(VLOOKUP($G944,#REF!,18,FALSE))))</f>
        <v/>
      </c>
      <c r="AA944" s="19" t="str">
        <f>IF($I944="","",IF((VLOOKUP($G944,#REF!,19,FALSE))=0,"",(VLOOKUP($G944,#REF!,19,FALSE))))</f>
        <v/>
      </c>
      <c r="AB944" s="9" t="str">
        <f>IF($I944="","",IF((VLOOKUP($G944,#REF!,20,FALSE))=0,"",(VLOOKUP($G944,#REF!,20,FALSE))))</f>
        <v/>
      </c>
      <c r="AC944" s="19" t="str">
        <f>IF($I944="","",IF((VLOOKUP($G944,#REF!,21,FALSE))=0,"",(VLOOKUP($G944,#REF!,21,FALSE))))</f>
        <v/>
      </c>
      <c r="AD944" s="19" t="str">
        <f>IF($I944="","",IF((VLOOKUP($G944,#REF!,22,FALSE))=0,"",(VLOOKUP($G944,#REF!,22,FALSE))))</f>
        <v/>
      </c>
    </row>
    <row r="945" spans="26:30" x14ac:dyDescent="0.25">
      <c r="Z945" s="19" t="str">
        <f>IF($I945="","",IF((VLOOKUP($G945,#REF!,18,FALSE))=0,"",(VLOOKUP($G945,#REF!,18,FALSE))))</f>
        <v/>
      </c>
      <c r="AA945" s="19" t="str">
        <f>IF($I945="","",IF((VLOOKUP($G945,#REF!,19,FALSE))=0,"",(VLOOKUP($G945,#REF!,19,FALSE))))</f>
        <v/>
      </c>
      <c r="AB945" s="9" t="str">
        <f>IF($I945="","",IF((VLOOKUP($G945,#REF!,20,FALSE))=0,"",(VLOOKUP($G945,#REF!,20,FALSE))))</f>
        <v/>
      </c>
      <c r="AC945" s="19" t="str">
        <f>IF($I945="","",IF((VLOOKUP($G945,#REF!,21,FALSE))=0,"",(VLOOKUP($G945,#REF!,21,FALSE))))</f>
        <v/>
      </c>
      <c r="AD945" s="19" t="str">
        <f>IF($I945="","",IF((VLOOKUP($G945,#REF!,22,FALSE))=0,"",(VLOOKUP($G945,#REF!,22,FALSE))))</f>
        <v/>
      </c>
    </row>
    <row r="946" spans="26:30" x14ac:dyDescent="0.25">
      <c r="Z946" s="19" t="str">
        <f>IF($I946="","",IF((VLOOKUP($G946,#REF!,18,FALSE))=0,"",(VLOOKUP($G946,#REF!,18,FALSE))))</f>
        <v/>
      </c>
      <c r="AA946" s="19" t="str">
        <f>IF($I946="","",IF((VLOOKUP($G946,#REF!,19,FALSE))=0,"",(VLOOKUP($G946,#REF!,19,FALSE))))</f>
        <v/>
      </c>
      <c r="AB946" s="9" t="str">
        <f>IF($I946="","",IF((VLOOKUP($G946,#REF!,20,FALSE))=0,"",(VLOOKUP($G946,#REF!,20,FALSE))))</f>
        <v/>
      </c>
      <c r="AC946" s="19" t="str">
        <f>IF($I946="","",IF((VLOOKUP($G946,#REF!,21,FALSE))=0,"",(VLOOKUP($G946,#REF!,21,FALSE))))</f>
        <v/>
      </c>
      <c r="AD946" s="19" t="str">
        <f>IF($I946="","",IF((VLOOKUP($G946,#REF!,22,FALSE))=0,"",(VLOOKUP($G946,#REF!,22,FALSE))))</f>
        <v/>
      </c>
    </row>
    <row r="947" spans="26:30" x14ac:dyDescent="0.25">
      <c r="Z947" s="19" t="str">
        <f>IF($I947="","",IF((VLOOKUP($G947,#REF!,18,FALSE))=0,"",(VLOOKUP($G947,#REF!,18,FALSE))))</f>
        <v/>
      </c>
      <c r="AA947" s="19" t="str">
        <f>IF($I947="","",IF((VLOOKUP($G947,#REF!,19,FALSE))=0,"",(VLOOKUP($G947,#REF!,19,FALSE))))</f>
        <v/>
      </c>
      <c r="AB947" s="9" t="str">
        <f>IF($I947="","",IF((VLOOKUP($G947,#REF!,20,FALSE))=0,"",(VLOOKUP($G947,#REF!,20,FALSE))))</f>
        <v/>
      </c>
      <c r="AC947" s="19" t="str">
        <f>IF($I947="","",IF((VLOOKUP($G947,#REF!,21,FALSE))=0,"",(VLOOKUP($G947,#REF!,21,FALSE))))</f>
        <v/>
      </c>
      <c r="AD947" s="19" t="str">
        <f>IF($I947="","",IF((VLOOKUP($G947,#REF!,22,FALSE))=0,"",(VLOOKUP($G947,#REF!,22,FALSE))))</f>
        <v/>
      </c>
    </row>
    <row r="948" spans="26:30" x14ac:dyDescent="0.25">
      <c r="Z948" s="19" t="str">
        <f>IF($I948="","",IF((VLOOKUP($G948,#REF!,18,FALSE))=0,"",(VLOOKUP($G948,#REF!,18,FALSE))))</f>
        <v/>
      </c>
      <c r="AA948" s="19" t="str">
        <f>IF($I948="","",IF((VLOOKUP($G948,#REF!,19,FALSE))=0,"",(VLOOKUP($G948,#REF!,19,FALSE))))</f>
        <v/>
      </c>
      <c r="AB948" s="9" t="str">
        <f>IF($I948="","",IF((VLOOKUP($G948,#REF!,20,FALSE))=0,"",(VLOOKUP($G948,#REF!,20,FALSE))))</f>
        <v/>
      </c>
      <c r="AC948" s="19" t="str">
        <f>IF($I948="","",IF((VLOOKUP($G948,#REF!,21,FALSE))=0,"",(VLOOKUP($G948,#REF!,21,FALSE))))</f>
        <v/>
      </c>
      <c r="AD948" s="19" t="str">
        <f>IF($I948="","",IF((VLOOKUP($G948,#REF!,22,FALSE))=0,"",(VLOOKUP($G948,#REF!,22,FALSE))))</f>
        <v/>
      </c>
    </row>
    <row r="949" spans="26:30" x14ac:dyDescent="0.25">
      <c r="Z949" s="19" t="str">
        <f>IF($I949="","",IF((VLOOKUP($G949,#REF!,18,FALSE))=0,"",(VLOOKUP($G949,#REF!,18,FALSE))))</f>
        <v/>
      </c>
    </row>
    <row r="950" spans="26:30" x14ac:dyDescent="0.25">
      <c r="Z950" s="19" t="str">
        <f>IF($I950="","",IF((VLOOKUP($G950,#REF!,18,FALSE))=0,"",(VLOOKUP($G950,#REF!,18,FALSE))))</f>
        <v/>
      </c>
    </row>
    <row r="951" spans="26:30" x14ac:dyDescent="0.25">
      <c r="Z951" s="19" t="str">
        <f>IF($I951="","",IF((VLOOKUP($G951,#REF!,18,FALSE))=0,"",(VLOOKUP($G951,#REF!,18,FALSE))))</f>
        <v/>
      </c>
    </row>
    <row r="952" spans="26:30" x14ac:dyDescent="0.25">
      <c r="Z952" s="19" t="str">
        <f>IF($I952="","",IF((VLOOKUP($G952,#REF!,18,FALSE))=0,"",(VLOOKUP($G952,#REF!,18,FALSE))))</f>
        <v/>
      </c>
    </row>
  </sheetData>
  <conditionalFormatting sqref="AK4:AL498 A502:L503 AE557:AE674 AG557:AG624 Z716:Z952 AA716:AD948 P629:P709 AE155:AJ556 O2:Q628 AE2:AJ99">
    <cfRule type="expression" dxfId="262" priority="172">
      <formula>$X2="oui"</formula>
    </cfRule>
  </conditionalFormatting>
  <conditionalFormatting sqref="A502:L503 Z716:Z952 AA716:AD948 AE557:AE674 AG557:AG624 P629:P709 R629:R795 AE155:AJ556 O2:R628 AE2:AJ99">
    <cfRule type="expression" dxfId="261" priority="170">
      <formula>$Y2="oui"</formula>
    </cfRule>
    <cfRule type="expression" dxfId="260" priority="171">
      <formula>$X2="oui"</formula>
    </cfRule>
  </conditionalFormatting>
  <conditionalFormatting sqref="S497:W556 W155:W453 T24 T27:T36 T39 T42 T45:T46 T49:T54 T61:T63 T66 T69 T79:T82 T87 T90:T93 T96 V24 V45:V46 V49:V54 V61:V63 V66 V79:V82 V87 V90:V93 V96 S454:T496 V454:W496 U3:U496 V8:W8 V11:W11 V17:W18 V21:W21 W24:W28 W31 W34:W43 W46 W49 W52:W53 W56:W61 W64:W65 W68:W70 W73:W74 W77 W80 W83:W88 W91 W94:W98 V27:V43 S8:T8 S11:T11 S17:T18 S21:T21 S31 S34:S43 S46 S49 S52:S53 S56:S61 S64:S65 S68:S70 S77 S80 S83:S88 S91 S94:S97 S101 S2:W5">
    <cfRule type="expression" dxfId="259" priority="169">
      <formula>$X2="oui"</formula>
    </cfRule>
  </conditionalFormatting>
  <conditionalFormatting sqref="S497:W556 W155:W453 T24 T27:T36 T39 T42 T45:T46 T49:T54 T61:T63 T66 T69 T79:T82 T87 T90:T93 T96 V24 V45:V46 V49:V54 V61:V63 V66 V79:V82 V87 V90:V93 V96 S454:T496 V454:W496 U3:U496 V8:W8 V11:W11 V17:W18 V21:W21 W24:W28 W31 W34:W43 W46 W49 W52:W53 W56:W61 W64:W65 W68:W70 W73:W74 W77 W80 W83:W88 W91 W94:W98 V27:V43 S8:T8 S11:T11 S17:T18 S21:T21 S31 S34:S43 S46 S49 S52:S53 S56:S61 S64:S65 S68:S70 S77 S80 S83:S88 S91 S94:S97 S101 S2:W5">
    <cfRule type="expression" dxfId="258" priority="166">
      <formula>$Y2="oui"</formula>
    </cfRule>
    <cfRule type="expression" dxfId="257" priority="168">
      <formula>$X2="oui"</formula>
    </cfRule>
  </conditionalFormatting>
  <conditionalFormatting sqref="O2:O628">
    <cfRule type="expression" dxfId="256" priority="165">
      <formula>$Y2="oui"</formula>
    </cfRule>
    <cfRule type="expression" dxfId="255" priority="167">
      <formula>$X2="oui"</formula>
    </cfRule>
  </conditionalFormatting>
  <conditionalFormatting sqref="AC716:AD948">
    <cfRule type="expression" dxfId="254" priority="163">
      <formula>AC716="OK"</formula>
    </cfRule>
    <cfRule type="expression" dxfId="253" priority="164">
      <formula>AC716="Demandé"</formula>
    </cfRule>
  </conditionalFormatting>
  <conditionalFormatting sqref="AC716:AC948">
    <cfRule type="expression" dxfId="252" priority="160">
      <formula>w="demandé"</formula>
    </cfRule>
  </conditionalFormatting>
  <conditionalFormatting sqref="M454:M556 M2:N2 M3 N3:N685">
    <cfRule type="expression" dxfId="251" priority="162">
      <formula>$X2="oui"</formula>
    </cfRule>
  </conditionalFormatting>
  <conditionalFormatting sqref="M454:M556 M2:N2 M3 N3:N685">
    <cfRule type="expression" dxfId="250" priority="159">
      <formula>$Y2="oui"</formula>
    </cfRule>
    <cfRule type="expression" dxfId="249" priority="161">
      <formula>$X2="oui"</formula>
    </cfRule>
  </conditionalFormatting>
  <conditionalFormatting sqref="O2:O628">
    <cfRule type="expression" dxfId="248" priority="157">
      <formula>$Y2="oui"</formula>
    </cfRule>
    <cfRule type="expression" dxfId="247" priority="158">
      <formula>$X2="oui"</formula>
    </cfRule>
  </conditionalFormatting>
  <conditionalFormatting sqref="A499:L501">
    <cfRule type="expression" dxfId="246" priority="156">
      <formula>$X499="oui"</formula>
    </cfRule>
  </conditionalFormatting>
  <conditionalFormatting sqref="A499:L501">
    <cfRule type="expression" dxfId="245" priority="154">
      <formula>$Y499="oui"</formula>
    </cfRule>
    <cfRule type="expression" dxfId="244" priority="155">
      <formula>$X499="oui"</formula>
    </cfRule>
  </conditionalFormatting>
  <conditionalFormatting sqref="X2:Y3 X155:Y942">
    <cfRule type="expression" dxfId="243" priority="153">
      <formula>$X2="oui"</formula>
    </cfRule>
  </conditionalFormatting>
  <conditionalFormatting sqref="X2:Y3 X155:Y942">
    <cfRule type="expression" dxfId="242" priority="151">
      <formula>$Y2="oui"</formula>
    </cfRule>
    <cfRule type="expression" dxfId="241" priority="152">
      <formula>$X2="oui"</formula>
    </cfRule>
  </conditionalFormatting>
  <conditionalFormatting sqref="M3 X3:Y3">
    <cfRule type="expression" dxfId="240" priority="148">
      <formula>$Z3="x"</formula>
    </cfRule>
    <cfRule type="expression" dxfId="239" priority="150">
      <formula>AI3="x"</formula>
    </cfRule>
  </conditionalFormatting>
  <conditionalFormatting sqref="S155:T453 V155:V453">
    <cfRule type="expression" dxfId="238" priority="144">
      <formula>$X155="oui"</formula>
    </cfRule>
  </conditionalFormatting>
  <conditionalFormatting sqref="S155:T453 V155:V453">
    <cfRule type="expression" dxfId="237" priority="141">
      <formula>$Y155="oui"</formula>
    </cfRule>
    <cfRule type="expression" dxfId="236" priority="143">
      <formula>$X155="oui"</formula>
    </cfRule>
  </conditionalFormatting>
  <conditionalFormatting sqref="M155:M453">
    <cfRule type="expression" dxfId="235" priority="139">
      <formula>$X155="oui"</formula>
    </cfRule>
  </conditionalFormatting>
  <conditionalFormatting sqref="M155:M453">
    <cfRule type="expression" dxfId="234" priority="137">
      <formula>$Y155="oui"</formula>
    </cfRule>
    <cfRule type="expression" dxfId="233" priority="138">
      <formula>$X155="oui"</formula>
    </cfRule>
  </conditionalFormatting>
  <conditionalFormatting sqref="M155:M453 S155:T453 V155:V453">
    <cfRule type="expression" dxfId="232" priority="133">
      <formula>$Z155="x"</formula>
    </cfRule>
    <cfRule type="expression" dxfId="231" priority="134">
      <formula>AI155="x"</formula>
    </cfRule>
  </conditionalFormatting>
  <conditionalFormatting sqref="M4">
    <cfRule type="expression" dxfId="230" priority="122">
      <formula>$X4="oui"</formula>
    </cfRule>
  </conditionalFormatting>
  <conditionalFormatting sqref="M4">
    <cfRule type="expression" dxfId="229" priority="119">
      <formula>$Y4="oui"</formula>
    </cfRule>
    <cfRule type="expression" dxfId="228" priority="121">
      <formula>$X4="oui"</formula>
    </cfRule>
  </conditionalFormatting>
  <conditionalFormatting sqref="X4:Y4">
    <cfRule type="expression" dxfId="227" priority="116">
      <formula>$X4="oui"</formula>
    </cfRule>
  </conditionalFormatting>
  <conditionalFormatting sqref="X4:Y4">
    <cfRule type="expression" dxfId="226" priority="114">
      <formula>$Y4="oui"</formula>
    </cfRule>
    <cfRule type="expression" dxfId="225" priority="115">
      <formula>$X4="oui"</formula>
    </cfRule>
  </conditionalFormatting>
  <conditionalFormatting sqref="M4 X4:Y4">
    <cfRule type="expression" dxfId="224" priority="112">
      <formula>$Z4="x"</formula>
    </cfRule>
    <cfRule type="expression" dxfId="223" priority="113">
      <formula>AI4="x"</formula>
    </cfRule>
  </conditionalFormatting>
  <conditionalFormatting sqref="AE100:AJ154">
    <cfRule type="expression" dxfId="222" priority="111">
      <formula>$X100="oui"</formula>
    </cfRule>
  </conditionalFormatting>
  <conditionalFormatting sqref="AE100:AJ154">
    <cfRule type="expression" dxfId="221" priority="109">
      <formula>$Y100="oui"</formula>
    </cfRule>
    <cfRule type="expression" dxfId="220" priority="110">
      <formula>$X100="oui"</formula>
    </cfRule>
  </conditionalFormatting>
  <conditionalFormatting sqref="S98:T100 S9:T10 V9:W10 S12:T16 S19:T20 S22:T23 S25:T26 S24 T37:T38 S27:S30 T40:T41 S44:T44 S47:T48 S45 S55:T55 S50:S51 T64:T65 S62:S63 S67:T67 S66 S71:T76 T83:T86 S79 S89:T89 T94:T95 S90 V12:W16 V19:W20 V22:W23 V25:V26 W29:W30 V44:W44 V47:W48 W45 V55:W55 W50:W51 V64:V65 W62:W63 V67:W67 W66 V71:W72 V83:V86 W79 V89:W89 V94:V95 W90 V99:W154 W32:W33 W54 V56:V60 V75:W76 V73:V74 V78:W78 V77 W81:W82 V88 W92:W93 V97:V98 V68:V70 S32:S33 T43 S54 T56:T60 T70 T68 S78:T78 T77 S81:S82 T88 S92:S93 T97 S102:T154 T101">
    <cfRule type="expression" dxfId="219" priority="108">
      <formula>$X9="oui"</formula>
    </cfRule>
  </conditionalFormatting>
  <conditionalFormatting sqref="S98:T100 S9:T10 V9:W10 S12:T16 S19:T20 S22:T23 S25:T26 S24 T37:T38 S27:S30 T40:T41 S44:T44 S47:T48 S45 S55:T55 S50:S51 T64:T65 S62:S63 S67:T67 S66 S71:T76 T83:T86 S79 S89:T89 T94:T95 S90 V12:W16 V19:W20 V22:W23 V25:V26 W29:W30 V44:W44 V47:W48 W45 V55:W55 W50:W51 V64:V65 W62:W63 V67:W67 W66 V71:W72 V83:V86 W79 V89:W89 V94:V95 W90 V99:W154 W32:W33 W54 V56:V60 V75:W76 V73:V74 V78:W78 V77 W81:W82 V88 W92:W93 V97:V98 V68:V70 S32:S33 T43 S54 T56:T60 T70 T68 S78:T78 T77 S81:S82 T88 S92:S93 T97 S102:T154 T101">
    <cfRule type="expression" dxfId="218" priority="105">
      <formula>$Y9="oui"</formula>
    </cfRule>
    <cfRule type="expression" dxfId="217" priority="107">
      <formula>$X9="oui"</formula>
    </cfRule>
  </conditionalFormatting>
  <conditionalFormatting sqref="M9:M154">
    <cfRule type="expression" dxfId="216" priority="101">
      <formula>$X9="oui"</formula>
    </cfRule>
  </conditionalFormatting>
  <conditionalFormatting sqref="M9:M154">
    <cfRule type="expression" dxfId="215" priority="98">
      <formula>$Y9="oui"</formula>
    </cfRule>
    <cfRule type="expression" dxfId="214" priority="100">
      <formula>$X9="oui"</formula>
    </cfRule>
  </conditionalFormatting>
  <conditionalFormatting sqref="X9:Y154">
    <cfRule type="expression" dxfId="213" priority="95">
      <formula>$X9="oui"</formula>
    </cfRule>
  </conditionalFormatting>
  <conditionalFormatting sqref="X9:Y154">
    <cfRule type="expression" dxfId="212" priority="93">
      <formula>$Y9="oui"</formula>
    </cfRule>
    <cfRule type="expression" dxfId="211" priority="94">
      <formula>$X9="oui"</formula>
    </cfRule>
  </conditionalFormatting>
  <conditionalFormatting sqref="V9:Y10 S24 S27:S30 S45 S50:S51 S62:S63 S66 S90 M9:M154 S79 V12:Y16 X11:Y11 V19:Y20 X17:Y18 V22:Y23 X21:Y21 V25:V26 W29:Y30 V44:Y44 V47:Y48 W45:Y45 V55:Y55 W50:Y51 V64:V65 W62:Y63 V67:Y67 W66:Y66 V71:Y72 V83:V86 W79:Y79 V89:Y89 V94:V95 W90:Y90 T94:T95 S89:T89 T83:T86 S71:T76 S67:T67 T64:T65 S55:T55 S47:T48 S44:T44 T40:T41 T37:T38 S25:T26 S22:T23 S19:T20 S12:T16 S9:T10 S98:T100 V99:Y154 AE100:AJ154 X24:Y28 W32:Y33 X31:Y31 X34:Y43 X46:Y46 X49:Y49 W54:Y54 X52:Y53 V56:V60 X56:Y61 X64:Y65 X68:Y70 V75:Y76 V73:V74 X73:Y74 V78:Y78 V77 X77:Y77 W81:Y82 X80:Y80 V88 X83:Y88 W92:Y93 X91:Y91 V97:V98 X94:Y98 V68:V70 S32:S33 T43 S54 T56:T60 T68 T70 S78:T78 T77 S81:S82 T88 S92:S93 T97 S102:T154 T101">
    <cfRule type="expression" dxfId="210" priority="91">
      <formula>$Z9="x"</formula>
    </cfRule>
    <cfRule type="expression" dxfId="209" priority="92">
      <formula>AI9="x"</formula>
    </cfRule>
  </conditionalFormatting>
  <conditionalFormatting sqref="M5">
    <cfRule type="expression" dxfId="208" priority="80">
      <formula>$X5="oui"</formula>
    </cfRule>
  </conditionalFormatting>
  <conditionalFormatting sqref="M5">
    <cfRule type="expression" dxfId="207" priority="77">
      <formula>$Y5="oui"</formula>
    </cfRule>
    <cfRule type="expression" dxfId="206" priority="79">
      <formula>$X5="oui"</formula>
    </cfRule>
  </conditionalFormatting>
  <conditionalFormatting sqref="X5:Y5">
    <cfRule type="expression" dxfId="205" priority="74">
      <formula>$X5="oui"</formula>
    </cfRule>
  </conditionalFormatting>
  <conditionalFormatting sqref="X5:Y5">
    <cfRule type="expression" dxfId="204" priority="72">
      <formula>$Y5="oui"</formula>
    </cfRule>
    <cfRule type="expression" dxfId="203" priority="73">
      <formula>$X5="oui"</formula>
    </cfRule>
  </conditionalFormatting>
  <conditionalFormatting sqref="M5 X5:Y5">
    <cfRule type="expression" dxfId="202" priority="70">
      <formula>$Z5="x"</formula>
    </cfRule>
    <cfRule type="expression" dxfId="201" priority="71">
      <formula>AI5="x"</formula>
    </cfRule>
  </conditionalFormatting>
  <conditionalFormatting sqref="S6:T6 V6:W6">
    <cfRule type="expression" dxfId="200" priority="66">
      <formula>$X6="oui"</formula>
    </cfRule>
  </conditionalFormatting>
  <conditionalFormatting sqref="S6:T6 V6:W6">
    <cfRule type="expression" dxfId="199" priority="63">
      <formula>$Y6="oui"</formula>
    </cfRule>
    <cfRule type="expression" dxfId="198" priority="65">
      <formula>$X6="oui"</formula>
    </cfRule>
  </conditionalFormatting>
  <conditionalFormatting sqref="M6">
    <cfRule type="expression" dxfId="197" priority="59">
      <formula>$X6="oui"</formula>
    </cfRule>
  </conditionalFormatting>
  <conditionalFormatting sqref="M6">
    <cfRule type="expression" dxfId="196" priority="56">
      <formula>$Y6="oui"</formula>
    </cfRule>
    <cfRule type="expression" dxfId="195" priority="58">
      <formula>$X6="oui"</formula>
    </cfRule>
  </conditionalFormatting>
  <conditionalFormatting sqref="X6:Y6">
    <cfRule type="expression" dxfId="194" priority="53">
      <formula>$X6="oui"</formula>
    </cfRule>
  </conditionalFormatting>
  <conditionalFormatting sqref="X6:Y6">
    <cfRule type="expression" dxfId="193" priority="51">
      <formula>$Y6="oui"</formula>
    </cfRule>
    <cfRule type="expression" dxfId="192" priority="52">
      <formula>$X6="oui"</formula>
    </cfRule>
  </conditionalFormatting>
  <conditionalFormatting sqref="M6 V6:Y6 S6:T6">
    <cfRule type="expression" dxfId="191" priority="49">
      <formula>$Z6="x"</formula>
    </cfRule>
    <cfRule type="expression" dxfId="190" priority="50">
      <formula>AI6="x"</formula>
    </cfRule>
  </conditionalFormatting>
  <conditionalFormatting sqref="S7:T7 V7:W7">
    <cfRule type="expression" dxfId="189" priority="45">
      <formula>$X7="oui"</formula>
    </cfRule>
  </conditionalFormatting>
  <conditionalFormatting sqref="S7:T7 V7:W7">
    <cfRule type="expression" dxfId="188" priority="42">
      <formula>$Y7="oui"</formula>
    </cfRule>
    <cfRule type="expression" dxfId="187" priority="44">
      <formula>$X7="oui"</formula>
    </cfRule>
  </conditionalFormatting>
  <conditionalFormatting sqref="M7">
    <cfRule type="expression" dxfId="186" priority="38">
      <formula>$X7="oui"</formula>
    </cfRule>
  </conditionalFormatting>
  <conditionalFormatting sqref="M7">
    <cfRule type="expression" dxfId="185" priority="35">
      <formula>$Y7="oui"</formula>
    </cfRule>
    <cfRule type="expression" dxfId="184" priority="37">
      <formula>$X7="oui"</formula>
    </cfRule>
  </conditionalFormatting>
  <conditionalFormatting sqref="X7:Y7">
    <cfRule type="expression" dxfId="183" priority="32">
      <formula>$X7="oui"</formula>
    </cfRule>
  </conditionalFormatting>
  <conditionalFormatting sqref="X7:Y7">
    <cfRule type="expression" dxfId="182" priority="30">
      <formula>$Y7="oui"</formula>
    </cfRule>
    <cfRule type="expression" dxfId="181" priority="31">
      <formula>$X7="oui"</formula>
    </cfRule>
  </conditionalFormatting>
  <conditionalFormatting sqref="M7 V7:Y7 S7:T7">
    <cfRule type="expression" dxfId="180" priority="28">
      <formula>$Z7="x"</formula>
    </cfRule>
    <cfRule type="expression" dxfId="179" priority="29">
      <formula>AI7="x"</formula>
    </cfRule>
  </conditionalFormatting>
  <conditionalFormatting sqref="M8">
    <cfRule type="expression" dxfId="178" priority="17">
      <formula>$X8="oui"</formula>
    </cfRule>
  </conditionalFormatting>
  <conditionalFormatting sqref="M8">
    <cfRule type="expression" dxfId="177" priority="14">
      <formula>$Y8="oui"</formula>
    </cfRule>
    <cfRule type="expression" dxfId="176" priority="16">
      <formula>$X8="oui"</formula>
    </cfRule>
  </conditionalFormatting>
  <conditionalFormatting sqref="X8:Y8">
    <cfRule type="expression" dxfId="175" priority="11">
      <formula>$X8="oui"</formula>
    </cfRule>
  </conditionalFormatting>
  <conditionalFormatting sqref="X8:Y8">
    <cfRule type="expression" dxfId="174" priority="9">
      <formula>$Y8="oui"</formula>
    </cfRule>
    <cfRule type="expression" dxfId="173" priority="10">
      <formula>$X8="oui"</formula>
    </cfRule>
  </conditionalFormatting>
  <conditionalFormatting sqref="M8 X8:Y8">
    <cfRule type="expression" dxfId="172" priority="7">
      <formula>$Z8="x"</formula>
    </cfRule>
    <cfRule type="expression" dxfId="171" priority="8">
      <formula>AI8="x"</formula>
    </cfRule>
  </conditionalFormatting>
  <conditionalFormatting sqref="Z3:AD715">
    <cfRule type="expression" dxfId="170" priority="6">
      <formula>$X3="oui"</formula>
    </cfRule>
  </conditionalFormatting>
  <conditionalFormatting sqref="Z3:AD715">
    <cfRule type="expression" dxfId="169" priority="4">
      <formula>$Y3="oui"</formula>
    </cfRule>
    <cfRule type="expression" dxfId="168" priority="5">
      <formula>$X3="oui"</formula>
    </cfRule>
  </conditionalFormatting>
  <conditionalFormatting sqref="Z2:AD2">
    <cfRule type="expression" dxfId="167" priority="1">
      <formula>$Y2="oui"</formula>
    </cfRule>
    <cfRule type="expression" dxfId="166" priority="2">
      <formula>$X2="oui"</formula>
    </cfRule>
  </conditionalFormatting>
  <conditionalFormatting sqref="Z2:AD2">
    <cfRule type="expression" dxfId="165" priority="3">
      <formula>$X2="oui"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A684F-09C1-43B5-BFAF-0802520BC6E1}">
  <dimension ref="A1:BJ952"/>
  <sheetViews>
    <sheetView workbookViewId="0">
      <pane xSplit="6" ySplit="1" topLeftCell="W2" activePane="bottomRight" state="frozen"/>
      <selection activeCell="D1" sqref="D1"/>
      <selection pane="topRight" activeCell="G1" sqref="G1"/>
      <selection pane="bottomLeft" activeCell="D2" sqref="D2"/>
      <selection pane="bottomRight" activeCell="X10" sqref="X10:X12"/>
    </sheetView>
  </sheetViews>
  <sheetFormatPr baseColWidth="10" defaultColWidth="5" defaultRowHeight="15" x14ac:dyDescent="0.25"/>
  <cols>
    <col min="1" max="1" width="4.28515625" style="10" customWidth="1"/>
    <col min="2" max="2" width="26.140625" style="10" customWidth="1"/>
    <col min="3" max="3" width="8.85546875" style="10" customWidth="1"/>
    <col min="4" max="4" width="36.140625" style="5" customWidth="1"/>
    <col min="5" max="5" width="31.140625" style="5" customWidth="1"/>
    <col min="6" max="6" width="17" style="10" customWidth="1"/>
    <col min="7" max="7" width="6.28515625" style="7" customWidth="1"/>
    <col min="8" max="8" width="10.85546875" style="5" customWidth="1"/>
    <col min="9" max="9" width="2.28515625" style="10" customWidth="1"/>
    <col min="10" max="10" width="11" style="5" customWidth="1"/>
    <col min="11" max="11" width="8.28515625" style="5" customWidth="1"/>
    <col min="12" max="12" width="8" style="5" customWidth="1"/>
    <col min="13" max="13" width="10.7109375" style="5" bestFit="1" customWidth="1"/>
    <col min="14" max="14" width="8" style="5" customWidth="1"/>
    <col min="15" max="15" width="9.140625" style="16" customWidth="1"/>
    <col min="16" max="16" width="17.140625" style="5" customWidth="1"/>
    <col min="17" max="17" width="11.5703125" style="5" customWidth="1"/>
    <col min="18" max="18" width="15.42578125" style="6" customWidth="1"/>
    <col min="19" max="19" width="25" style="5" bestFit="1" customWidth="1"/>
    <col min="20" max="20" width="10.5703125" style="5" customWidth="1"/>
    <col min="21" max="21" width="16.5703125" style="5" customWidth="1"/>
    <col min="22" max="22" width="76" style="5" customWidth="1"/>
    <col min="23" max="23" width="9.7109375" style="5" customWidth="1"/>
    <col min="24" max="25" width="16.7109375" style="5" customWidth="1"/>
    <col min="26" max="26" width="10" style="13" customWidth="1"/>
    <col min="27" max="27" width="16.7109375" style="5" customWidth="1"/>
    <col min="28" max="28" width="12.28515625" style="5" customWidth="1"/>
    <col min="29" max="30" width="13.42578125" style="5" customWidth="1"/>
    <col min="31" max="31" width="32.7109375" style="5" customWidth="1"/>
    <col min="32" max="32" width="32.42578125" style="5" customWidth="1"/>
    <col min="33" max="33" width="10.28515625" style="5" customWidth="1"/>
    <col min="34" max="34" width="18.28515625" style="5" customWidth="1"/>
    <col min="35" max="35" width="17" style="5" customWidth="1"/>
    <col min="36" max="36" width="15.42578125" style="5" customWidth="1"/>
    <col min="37" max="39" width="7" style="5" customWidth="1"/>
    <col min="40" max="40" width="8" style="5" customWidth="1"/>
    <col min="41" max="41" width="7" style="5" customWidth="1"/>
    <col min="42" max="42" width="8" style="5" customWidth="1"/>
    <col min="43" max="43" width="7" style="5" customWidth="1"/>
    <col min="44" max="44" width="8" style="5" customWidth="1"/>
    <col min="45" max="45" width="7" style="5" customWidth="1"/>
    <col min="46" max="49" width="8" style="5" customWidth="1"/>
    <col min="50" max="51" width="7" style="5" customWidth="1"/>
    <col min="52" max="52" width="8" style="5" customWidth="1"/>
    <col min="53" max="54" width="7" style="5" customWidth="1"/>
    <col min="55" max="55" width="5" style="5" customWidth="1"/>
    <col min="56" max="56" width="7" style="5" customWidth="1"/>
    <col min="57" max="57" width="5" style="5" customWidth="1"/>
    <col min="58" max="64" width="7" style="5" customWidth="1"/>
    <col min="65" max="65" width="8" style="5" customWidth="1"/>
    <col min="66" max="67" width="7" style="5" customWidth="1"/>
    <col min="68" max="68" width="8" style="5" customWidth="1"/>
    <col min="69" max="69" width="6" style="5" customWidth="1"/>
    <col min="70" max="74" width="8" style="5" customWidth="1"/>
    <col min="75" max="75" width="7" style="5" customWidth="1"/>
    <col min="76" max="78" width="8" style="5" customWidth="1"/>
    <col min="79" max="79" width="6" style="5" customWidth="1"/>
    <col min="80" max="80" width="7" style="5" customWidth="1"/>
    <col min="81" max="81" width="8" style="5" customWidth="1"/>
    <col min="82" max="82" width="5" style="5" customWidth="1"/>
    <col min="83" max="83" width="6" style="5" customWidth="1"/>
    <col min="84" max="85" width="7.7109375" style="5" customWidth="1"/>
    <col min="86" max="90" width="8" style="5" customWidth="1"/>
    <col min="91" max="92" width="7" style="5" customWidth="1"/>
    <col min="93" max="94" width="6" style="5" customWidth="1"/>
    <col min="95" max="96" width="7" style="5" customWidth="1"/>
    <col min="97" max="97" width="6" style="5" customWidth="1"/>
    <col min="98" max="99" width="7.7109375" style="5" customWidth="1"/>
    <col min="100" max="104" width="8" style="5" customWidth="1"/>
    <col min="105" max="105" width="7" style="5" customWidth="1"/>
    <col min="106" max="106" width="8" style="5" customWidth="1"/>
    <col min="107" max="111" width="7" style="5" customWidth="1"/>
    <col min="112" max="112" width="6" style="5" customWidth="1"/>
    <col min="113" max="113" width="7" style="5" customWidth="1"/>
    <col min="114" max="114" width="8" style="5" customWidth="1"/>
    <col min="115" max="116" width="7" style="5" customWidth="1"/>
    <col min="117" max="117" width="8" style="5" customWidth="1"/>
    <col min="118" max="122" width="6.7109375" style="5" customWidth="1"/>
    <col min="123" max="123" width="6" style="5" customWidth="1"/>
    <col min="124" max="124" width="5" style="5" customWidth="1"/>
    <col min="125" max="125" width="8" style="5" customWidth="1"/>
    <col min="126" max="126" width="7" style="5" customWidth="1"/>
    <col min="127" max="129" width="8" style="5" customWidth="1"/>
    <col min="130" max="130" width="7" style="5" customWidth="1"/>
    <col min="131" max="135" width="8" style="5" customWidth="1"/>
    <col min="136" max="138" width="7" style="5" customWidth="1"/>
    <col min="139" max="139" width="5" style="5" customWidth="1"/>
    <col min="140" max="140" width="7" style="5" customWidth="1"/>
    <col min="141" max="141" width="6" style="5" customWidth="1"/>
    <col min="142" max="142" width="8" style="5" customWidth="1"/>
    <col min="143" max="144" width="6.7109375" style="5" customWidth="1"/>
    <col min="145" max="148" width="8" style="5" customWidth="1"/>
    <col min="149" max="149" width="7" style="5" customWidth="1"/>
    <col min="150" max="150" width="8" style="5" customWidth="1"/>
    <col min="151" max="151" width="7" style="5" customWidth="1"/>
    <col min="152" max="152" width="8" style="5" customWidth="1"/>
    <col min="153" max="154" width="7" style="5" customWidth="1"/>
    <col min="155" max="157" width="8" style="5" customWidth="1"/>
    <col min="158" max="160" width="7" style="5" customWidth="1"/>
    <col min="161" max="162" width="8" style="5" customWidth="1"/>
    <col min="163" max="163" width="7" style="5" customWidth="1"/>
    <col min="164" max="164" width="8" style="5" customWidth="1"/>
    <col min="165" max="165" width="7" style="5" customWidth="1"/>
    <col min="166" max="166" width="6" style="5" customWidth="1"/>
    <col min="167" max="168" width="8" style="5" customWidth="1"/>
    <col min="169" max="169" width="7" style="5" customWidth="1"/>
    <col min="170" max="170" width="8" style="5" customWidth="1"/>
    <col min="171" max="171" width="7" style="5" customWidth="1"/>
    <col min="172" max="175" width="8" style="5" customWidth="1"/>
    <col min="176" max="178" width="7" style="5" customWidth="1"/>
    <col min="179" max="180" width="8" style="5" customWidth="1"/>
    <col min="181" max="181" width="7" style="5" customWidth="1"/>
    <col min="182" max="189" width="8" style="5" customWidth="1"/>
    <col min="190" max="192" width="7" style="5" customWidth="1"/>
    <col min="193" max="197" width="8" style="5" customWidth="1"/>
    <col min="198" max="198" width="7" style="5" customWidth="1"/>
    <col min="199" max="201" width="8" style="5" customWidth="1"/>
    <col min="202" max="203" width="7" style="5" customWidth="1"/>
    <col min="204" max="204" width="8" style="5" customWidth="1"/>
    <col min="205" max="207" width="7" style="5" customWidth="1"/>
    <col min="208" max="208" width="6" style="5" customWidth="1"/>
    <col min="209" max="209" width="7.7109375" style="5" customWidth="1"/>
    <col min="210" max="211" width="8" style="5" customWidth="1"/>
    <col min="212" max="212" width="5" style="5" customWidth="1"/>
    <col min="213" max="213" width="8" style="5" customWidth="1"/>
    <col min="214" max="215" width="7" style="5" customWidth="1"/>
    <col min="216" max="216" width="8" style="5" customWidth="1"/>
    <col min="217" max="217" width="7" style="5" customWidth="1"/>
    <col min="218" max="218" width="8" style="5" customWidth="1"/>
    <col min="219" max="220" width="7" style="5" customWidth="1"/>
    <col min="221" max="221" width="8" style="5" customWidth="1"/>
    <col min="222" max="222" width="7" style="5" customWidth="1"/>
    <col min="223" max="224" width="8" style="5" customWidth="1"/>
    <col min="225" max="225" width="7" style="5" customWidth="1"/>
    <col min="226" max="227" width="8" style="5" customWidth="1"/>
    <col min="228" max="229" width="7" style="5" customWidth="1"/>
    <col min="230" max="231" width="8" style="5" customWidth="1"/>
    <col min="232" max="232" width="5" style="5" customWidth="1"/>
    <col min="233" max="239" width="8" style="5" customWidth="1"/>
    <col min="240" max="241" width="7" style="5" customWidth="1"/>
    <col min="242" max="245" width="8" style="5" customWidth="1"/>
    <col min="246" max="16384" width="5" style="5"/>
  </cols>
  <sheetData>
    <row r="1" spans="1:38" s="8" customFormat="1" ht="51" customHeight="1" x14ac:dyDescent="0.25">
      <c r="A1" s="10" t="s">
        <v>0</v>
      </c>
      <c r="B1" s="10" t="s">
        <v>1</v>
      </c>
      <c r="C1" s="10" t="s">
        <v>2</v>
      </c>
      <c r="D1" s="2" t="s">
        <v>3</v>
      </c>
      <c r="E1" s="14" t="s">
        <v>43</v>
      </c>
      <c r="F1" s="10" t="s">
        <v>4</v>
      </c>
      <c r="G1" s="3" t="s">
        <v>5</v>
      </c>
      <c r="H1" s="2" t="s">
        <v>6</v>
      </c>
      <c r="I1" s="10" t="s">
        <v>7</v>
      </c>
      <c r="J1" s="2" t="s">
        <v>8</v>
      </c>
      <c r="K1" s="2" t="s">
        <v>9</v>
      </c>
      <c r="L1" s="2" t="s">
        <v>10</v>
      </c>
      <c r="M1" s="2" t="s">
        <v>13</v>
      </c>
      <c r="N1" s="2" t="s">
        <v>22</v>
      </c>
      <c r="O1" s="2" t="s">
        <v>41</v>
      </c>
      <c r="P1" s="4" t="s">
        <v>29</v>
      </c>
      <c r="Q1" s="2" t="s">
        <v>30</v>
      </c>
      <c r="R1" s="2" t="s">
        <v>14</v>
      </c>
      <c r="S1" s="2" t="s">
        <v>15</v>
      </c>
      <c r="T1" s="2" t="s">
        <v>42</v>
      </c>
      <c r="U1" s="2" t="s">
        <v>17</v>
      </c>
      <c r="V1" s="2" t="s">
        <v>16</v>
      </c>
      <c r="W1" s="2" t="s">
        <v>44</v>
      </c>
      <c r="X1" s="2" t="s">
        <v>36</v>
      </c>
      <c r="Y1" s="2" t="s">
        <v>38</v>
      </c>
      <c r="Z1" s="2" t="s">
        <v>39</v>
      </c>
      <c r="AA1" s="2" t="s">
        <v>38</v>
      </c>
      <c r="AB1" s="2" t="s">
        <v>37</v>
      </c>
      <c r="AC1" s="2" t="s">
        <v>31</v>
      </c>
      <c r="AD1" s="2" t="s">
        <v>32</v>
      </c>
      <c r="AE1" s="2" t="s">
        <v>18</v>
      </c>
      <c r="AF1" s="2" t="s">
        <v>19</v>
      </c>
      <c r="AG1" s="2" t="s">
        <v>20</v>
      </c>
      <c r="AH1" s="2" t="s">
        <v>21</v>
      </c>
      <c r="AI1" s="2" t="s">
        <v>27</v>
      </c>
      <c r="AJ1" s="2" t="s">
        <v>28</v>
      </c>
    </row>
    <row r="2" spans="1:38" x14ac:dyDescent="0.25">
      <c r="A2" s="17"/>
      <c r="B2" s="17"/>
      <c r="C2" s="17"/>
      <c r="D2" s="17" t="s">
        <v>49</v>
      </c>
      <c r="E2" s="17"/>
      <c r="F2" s="17"/>
      <c r="G2" s="17">
        <v>2836</v>
      </c>
      <c r="H2" s="18">
        <v>43799</v>
      </c>
      <c r="I2" s="17" t="s">
        <v>11</v>
      </c>
      <c r="J2" s="17">
        <v>1386</v>
      </c>
      <c r="K2" s="17"/>
      <c r="L2" s="17">
        <v>1386</v>
      </c>
      <c r="M2" s="5" t="str">
        <f>RIGHT(I2,10)</f>
        <v>30/12/2019</v>
      </c>
      <c r="N2" s="5">
        <f ca="1">IF(M2="","",DATEDIF(M2,TODAY(),"d"))</f>
        <v>52</v>
      </c>
      <c r="O2" s="16" t="e">
        <f>IF(I2="","",IF(W2="x","",IF(VLOOKUP(G2,#REF!,9,FALSE)=0,"",VLOOKUP(G2,#REF!,9,FALSE))))</f>
        <v>#REF!</v>
      </c>
      <c r="P2" s="5" t="str">
        <f ca="1">IF(I2="","",IF(N2&gt;40,"relance niveau 6",IF(N2&gt;35,"relance niveau 5",IF(N2&gt;25,"relance niveau 4",IF(N2&gt;20,"relance niveau 3",IF(N2&gt;10,"relance niveau 2",IF(N2&gt;=5,"relance niveau 1","")))))))</f>
        <v>relance niveau 6</v>
      </c>
      <c r="Q2" s="5" t="e">
        <f>IF(O2="","",RIGHT(P2,1))</f>
        <v>#REF!</v>
      </c>
      <c r="R2" s="6" t="e">
        <f>IF(O2="x","relance niveau 1",
IF(Q2="","facture réglée",
IF(AND(O2="",#REF!="facture réglée"),P2,
IF(#REF!="x",P2,
IF(W2="x","facture réglée",
IF(I2="","",
IF(Z2="x","ne pas relancer",
IF(Y2="oui","contrôler avant de relancer",
IF(X2="oui","promesse de paiement",
IF(AND(D2=#REF!,#REF!&gt;=Q2),#REF!,
IF(P2="facture réglée",
IF(N2&gt;40,"relance niveau 6",
IF(N2&gt;35,"relance niveau 5",
IF(N2&gt;25,"relance niveau 4",
IF(N2&gt;20,"relance niveau 3",
IF(N2&gt;10,"relance niveau 2",
IF(N2&gt;=5,"relance niveau 1",
IF(X2="oui","promesse de paiement",""))))))))))))))))))</f>
        <v>#REF!</v>
      </c>
      <c r="S2" s="5" t="e">
        <f>IF(R2="relance niveau 1","relance simple par courrier",IF(R2="relance niveau 2","relance téléphonique",IF(R2="relance niveau 3","lettre rar",IF(R2="relance niveau 4","relance téléphonique",IF(R2="relance niveau 5","Mise en demeure LRAR",IF(R2="relance niveau 6","relance téléphonique",IF(R2="promesse de paiement","Contrôler si paiement","")))))))</f>
        <v>#REF!</v>
      </c>
      <c r="T2" s="9">
        <v>43878</v>
      </c>
      <c r="U2" s="5" t="e">
        <f>IF($I2="","",IF((VLOOKUP($G2,#REF!,15,FALSE))=0,"",(VLOOKUP($G2,#REF!,15,FALSE))))</f>
        <v>#REF!</v>
      </c>
      <c r="V2" s="5" t="s">
        <v>53</v>
      </c>
      <c r="Z2" s="19"/>
      <c r="AA2" s="19"/>
      <c r="AB2" s="9"/>
      <c r="AC2" s="19"/>
      <c r="AD2" s="19"/>
      <c r="AE2" s="5" t="str">
        <f>IF($I2="","",IF((VLOOKUP($D2,'Fichier client - BBI IDF'!$A:G,2,FALSE))=0,"",(VLOOKUP($D2,'Fichier client - BBI IDF'!$A:G,2,FALSE))))</f>
        <v>112 avenue Henri Ginoux</v>
      </c>
      <c r="AF2" s="19" t="str">
        <f>IF($I2="","",IF((VLOOKUP($D2,'Fichier client - BBI IDF'!$A:H,3,FALSE))=0,"",(VLOOKUP($D2,'Fichier client - BBI IDF'!$A:H,3,FALSE))))</f>
        <v/>
      </c>
      <c r="AG2" s="19" t="str">
        <f>IF($I2="","",IF((VLOOKUP($D2,'Fichier client - BBI IDF'!$A:I,4,FALSE))=0,"",(VLOOKUP($D2,'Fichier client - BBI IDF'!$A:I,4,FALSE))))</f>
        <v>92120 MONTROUGE</v>
      </c>
      <c r="AH2" s="19" t="str">
        <f>IF($I2="","",IF((VLOOKUP($D2,'Fichier client - BBI IDF'!$A:J,5,FALSE))=0,"",(VLOOKUP($D2,'Fichier client - BBI IDF'!$A:J,5,FALSE))))</f>
        <v/>
      </c>
      <c r="AI2" s="19" t="str">
        <f>IF($I2="","",IF((VLOOKUP($D2,'Fichier client - BBI IDF'!$A:K,6,FALSE))=0,"",(VLOOKUP($D2,'Fichier client - BBI IDF'!$A:K,6,FALSE))))</f>
        <v/>
      </c>
      <c r="AJ2" s="19" t="str">
        <f>IF($I2="","",IF((VLOOKUP($D2,'Fichier client - BBI IDF'!$A:L,7,FALSE))=0,"",(VLOOKUP($D2,'Fichier client - BBI IDF'!$A:L,7,FALSE))))</f>
        <v/>
      </c>
    </row>
    <row r="3" spans="1:38" x14ac:dyDescent="0.25">
      <c r="A3" s="17"/>
      <c r="B3" s="17"/>
      <c r="C3" s="17"/>
      <c r="D3" s="17" t="s">
        <v>50</v>
      </c>
      <c r="E3" s="17"/>
      <c r="F3" s="17"/>
      <c r="G3" s="17">
        <v>2837</v>
      </c>
      <c r="H3" s="18">
        <v>43799</v>
      </c>
      <c r="I3" s="17" t="s">
        <v>11</v>
      </c>
      <c r="J3" s="17">
        <v>2574</v>
      </c>
      <c r="K3" s="17"/>
      <c r="L3" s="17">
        <v>2574</v>
      </c>
      <c r="M3" s="5" t="str">
        <f>RIGHT(I3,10)</f>
        <v>30/12/2019</v>
      </c>
      <c r="N3" s="5">
        <f ca="1">IF(M3="","",DATEDIF(M3,TODAY(),"d"))</f>
        <v>52</v>
      </c>
      <c r="O3" s="16" t="e">
        <f>IF(I3="","",IF(W3="x","",IF(VLOOKUP(G3,#REF!,9,FALSE)=0,"",VLOOKUP(G3,#REF!,9,FALSE))))</f>
        <v>#REF!</v>
      </c>
      <c r="P3" s="5" t="str">
        <f ca="1">IF(I3="","",IF(N3&gt;40,"relance niveau 6",IF(N3&gt;35,"relance niveau 5",IF(N3&gt;25,"relance niveau 4",IF(N3&gt;20,"relance niveau 3",IF(N3&gt;10,"relance niveau 2",IF(N3&gt;=5,"relance niveau 1","")))))))</f>
        <v>relance niveau 6</v>
      </c>
      <c r="Q3" s="19" t="e">
        <f>IF(O3="","",RIGHT(P3,1))</f>
        <v>#REF!</v>
      </c>
      <c r="R3" s="6" t="e">
        <f>IF(O3="x","relance niveau 1",
IF(Q3="","facture réglée",
IF(AND(O3="",#REF!="facture réglée"),P3,
IF(#REF!="x",P3,
IF(W3="x","facture réglée",
IF(I3="","",
IF(Z3="x","ne pas relancer",
IF(Y3="oui","contrôler avant de relancer",
IF(X3="oui","promesse de paiement",
IF(AND(D3=#REF!,#REF!&gt;=Q3),#REF!,
IF(P3="facture réglée",
IF(N3&gt;40,"relance niveau 6",
IF(N3&gt;35,"relance niveau 5",
IF(N3&gt;25,"relance niveau 4",
IF(N3&gt;20,"relance niveau 3",
IF(N3&gt;10,"relance niveau 2",
IF(N3&gt;=5,"relance niveau 1",
IF(X3="oui","promesse de paiement",""))))))))))))))))))</f>
        <v>#REF!</v>
      </c>
      <c r="S3" s="5" t="e">
        <f>IF(R3="relance niveau 1","relance simple par courrier",IF(R3="relance niveau 2","relance téléphonique",IF(R3="relance niveau 3","lettre rar",IF(R3="relance niveau 4","relance téléphonique",IF(R3="relance niveau 5","Mise en demeure LRAR",IF(R3="relance niveau 6","relance téléphonique",IF(R3="promesse de paiement","Contrôler si paiement","")))))))</f>
        <v>#REF!</v>
      </c>
      <c r="T3" s="9">
        <v>43878</v>
      </c>
      <c r="U3" s="19" t="e">
        <f>IF($I3="","",IF((VLOOKUP($G3,#REF!,15,FALSE))=0,"",(VLOOKUP($G3,#REF!,15,FALSE))))</f>
        <v>#REF!</v>
      </c>
      <c r="V3" s="19"/>
      <c r="Z3" s="5"/>
      <c r="AB3" s="9"/>
      <c r="AE3" s="19" t="str">
        <f>IF($I3="","",IF((VLOOKUP($D3,'Fichier client - BBI IDF'!$A:G,2,FALSE))=0,"",(VLOOKUP($D3,'Fichier client - BBI IDF'!$A:G,2,FALSE))))</f>
        <v>4 RUE MMM</v>
      </c>
      <c r="AF3" s="19">
        <f>IF($I3="","",IF((VLOOKUP($D3,'Fichier client - BBI IDF'!$A:H,3,FALSE))=0,"",(VLOOKUP($D3,'Fichier client - BBI IDF'!$A:H,3,FALSE))))</f>
        <v>34580</v>
      </c>
      <c r="AG3" s="19" t="str">
        <f>IF($I3="","",IF((VLOOKUP($D3,'Fichier client - BBI IDF'!$A:I,4,FALSE))=0,"",(VLOOKUP($D3,'Fichier client - BBI IDF'!$A:I,4,FALSE))))</f>
        <v>FEFEIJF</v>
      </c>
      <c r="AH3" s="19" t="str">
        <f>IF($I3="","",IF((VLOOKUP($D3,'Fichier client - BBI IDF'!$A:J,5,FALSE))=0,"",(VLOOKUP($D3,'Fichier client - BBI IDF'!$A:J,5,FALSE))))</f>
        <v>FFFF</v>
      </c>
      <c r="AI3" s="19" t="str">
        <f>IF($I3="","",IF((VLOOKUP($D3,'Fichier client - BBI IDF'!$A:K,6,FALSE))=0,"",(VLOOKUP($D3,'Fichier client - BBI IDF'!$A:K,6,FALSE))))</f>
        <v/>
      </c>
      <c r="AJ3" s="19" t="str">
        <f>IF($I3="","",IF((VLOOKUP($D3,'Fichier client - BBI IDF'!$A:L,7,FALSE))=0,"",(VLOOKUP($D3,'Fichier client - BBI IDF'!$A:L,7,FALSE))))</f>
        <v/>
      </c>
    </row>
    <row r="4" spans="1:38" x14ac:dyDescent="0.25">
      <c r="A4" s="17"/>
      <c r="B4" s="17"/>
      <c r="C4" s="17"/>
      <c r="D4" s="17" t="s">
        <v>51</v>
      </c>
      <c r="E4" s="17"/>
      <c r="F4" s="17"/>
      <c r="G4" s="17">
        <v>2927</v>
      </c>
      <c r="H4" s="18">
        <v>43830</v>
      </c>
      <c r="I4" s="17" t="s">
        <v>12</v>
      </c>
      <c r="J4" s="17">
        <v>12024</v>
      </c>
      <c r="K4" s="17"/>
      <c r="L4" s="17">
        <v>12024</v>
      </c>
      <c r="M4" s="5" t="str">
        <f t="shared" ref="M4:M5" si="0">RIGHT(I4,10)</f>
        <v>31/01/2020</v>
      </c>
      <c r="N4" s="5">
        <f t="shared" ref="N4:N5" ca="1" si="1">IF(M4="","",DATEDIF(M4,TODAY(),"d"))</f>
        <v>20</v>
      </c>
      <c r="O4" s="16" t="e">
        <f>IF(I4="","",IF(W4="x","",IF(VLOOKUP(G4,#REF!,9,FALSE)=0,"",VLOOKUP(G4,#REF!,9,FALSE))))</f>
        <v>#REF!</v>
      </c>
      <c r="P4" s="5" t="str">
        <f t="shared" ref="P4:P5" ca="1" si="2">IF(I4="","",IF(N4&gt;40,"relance niveau 6",IF(N4&gt;35,"relance niveau 5",IF(N4&gt;25,"relance niveau 4",IF(N4&gt;20,"relance niveau 3",IF(N4&gt;10,"relance niveau 2",IF(N4&gt;=5,"relance niveau 1","")))))))</f>
        <v>relance niveau 2</v>
      </c>
      <c r="Q4" s="19" t="e">
        <f>IF(O4="","",RIGHT(P4,1))</f>
        <v>#REF!</v>
      </c>
      <c r="R4" s="6" t="e">
        <f>IF(O4="x","relance niveau 1",
IF(Q4="","facture réglée",
IF(AND(O4="",#REF!="facture réglée"),P4,
IF(#REF!="x",P4,
IF(W4="x","facture réglée",
IF(I4="","",
IF(Z4="x","ne pas relancer",
IF(Y4="oui","contrôler avant de relancer",
IF(X4="oui","promesse de paiement",
IF(AND(D4=#REF!,#REF!&gt;=Q4),#REF!,
IF(P4="facture réglée",
IF(N4&gt;40,"relance niveau 6",
IF(N4&gt;35,"relance niveau 5",
IF(N4&gt;25,"relance niveau 4",
IF(N4&gt;20,"relance niveau 3",
IF(N4&gt;10,"relance niveau 2",
IF(N4&gt;=5,"relance niveau 1",
IF(X4="oui","promesse de paiement",""))))))))))))))))))</f>
        <v>#REF!</v>
      </c>
      <c r="S4" s="5" t="e">
        <f t="shared" ref="S4:S5" si="3">IF(R4="relance niveau 1","relance simple par courrier",IF(R4="relance niveau 2","relance téléphonique",IF(R4="relance niveau 3","lettre rar",IF(R4="relance niveau 4","relance téléphonique",IF(R4="relance niveau 5","Mise en demeure LRAR",IF(R4="relance niveau 6","relance téléphonique",IF(R4="promesse de paiement","Contrôler si paiement","")))))))</f>
        <v>#REF!</v>
      </c>
      <c r="T4" s="9">
        <v>43878</v>
      </c>
      <c r="U4" s="19" t="e">
        <f>IF($I4="","",IF((VLOOKUP($G4,#REF!,15,FALSE))=0,"",(VLOOKUP($G4,#REF!,15,FALSE))))</f>
        <v>#REF!</v>
      </c>
      <c r="V4" s="19"/>
      <c r="Z4" s="5"/>
      <c r="AB4" s="9"/>
      <c r="AE4" s="19" t="str">
        <f>IF($I4="","",IF((VLOOKUP($D4,'Fichier client - BBI IDF'!$A:G,2,FALSE))=0,"",(VLOOKUP($D4,'Fichier client - BBI IDF'!$A:G,2,FALSE))))</f>
        <v>4 RUE MOIMONT</v>
      </c>
      <c r="AF4" s="19" t="str">
        <f>IF($I4="","",IF((VLOOKUP($D4,'Fichier client - BBI IDF'!$A:H,3,FALSE))=0,"",(VLOOKUP($D4,'Fichier client - BBI IDF'!$A:H,3,FALSE))))</f>
        <v/>
      </c>
      <c r="AG4" s="19">
        <f>IF($I4="","",IF((VLOOKUP($D4,'Fichier client - BBI IDF'!$A:I,4,FALSE))=0,"",(VLOOKUP($D4,'Fichier client - BBI IDF'!$A:I,4,FALSE))))</f>
        <v>95470</v>
      </c>
      <c r="AH4" s="19" t="str">
        <f>IF($I4="","",IF((VLOOKUP($D4,'Fichier client - BBI IDF'!$A:J,5,FALSE))=0,"",(VLOOKUP($D4,'Fichier client - BBI IDF'!$A:J,5,FALSE))))</f>
        <v>SAINT-WITZ</v>
      </c>
      <c r="AI4" s="19" t="str">
        <f>IF($I4="","",IF((VLOOKUP($D4,'Fichier client - BBI IDF'!$A:K,6,FALSE))=0,"",(VLOOKUP($D4,'Fichier client - BBI IDF'!$A:K,6,FALSE))))</f>
        <v/>
      </c>
      <c r="AJ4" s="19" t="str">
        <f>IF($I4="","",IF((VLOOKUP($D4,'Fichier client - BBI IDF'!$A:L,7,FALSE))=0,"",(VLOOKUP($D4,'Fichier client - BBI IDF'!$A:L,7,FALSE))))</f>
        <v/>
      </c>
      <c r="AK4" s="10"/>
      <c r="AL4" s="10"/>
    </row>
    <row r="5" spans="1:38" x14ac:dyDescent="0.25">
      <c r="A5" s="17"/>
      <c r="B5" s="17"/>
      <c r="C5" s="17"/>
      <c r="D5" s="17" t="s">
        <v>52</v>
      </c>
      <c r="E5" s="17"/>
      <c r="F5" s="17"/>
      <c r="G5" s="17">
        <v>2928</v>
      </c>
      <c r="H5" s="18">
        <v>43830</v>
      </c>
      <c r="I5" s="17" t="s">
        <v>12</v>
      </c>
      <c r="J5" s="17">
        <v>5700</v>
      </c>
      <c r="K5" s="17"/>
      <c r="L5" s="17">
        <v>5700</v>
      </c>
      <c r="M5" s="5" t="str">
        <f t="shared" si="0"/>
        <v>31/01/2020</v>
      </c>
      <c r="N5" s="5">
        <f t="shared" ca="1" si="1"/>
        <v>20</v>
      </c>
      <c r="O5" s="16" t="e">
        <f>IF(I5="","",IF(W5="x","",IF(VLOOKUP(G5,#REF!,9,FALSE)=0,"",VLOOKUP(G5,#REF!,9,FALSE))))</f>
        <v>#REF!</v>
      </c>
      <c r="P5" s="5" t="str">
        <f t="shared" ca="1" si="2"/>
        <v>relance niveau 2</v>
      </c>
      <c r="Q5" s="19" t="e">
        <f>IF(O5="","",RIGHT(P5,1))</f>
        <v>#REF!</v>
      </c>
      <c r="R5" s="6" t="e">
        <f>IF(O5="x","relance niveau 1",
IF(Q5="","facture réglée",
IF(AND(O5="",#REF!="facture réglée"),P5,
IF(#REF!="x",P5,
IF(W5="x","facture réglée",
IF(I5="","",
IF(Z5="x","ne pas relancer",
IF(Y5="oui","contrôler avant de relancer",
IF(X5="oui","promesse de paiement",
IF(AND(D5=#REF!,#REF!&gt;=Q5),#REF!,
IF(P5="facture réglée",
IF(N5&gt;40,"relance niveau 6",
IF(N5&gt;35,"relance niveau 5",
IF(N5&gt;25,"relance niveau 4",
IF(N5&gt;20,"relance niveau 3",
IF(N5&gt;10,"relance niveau 2",
IF(N5&gt;=5,"relance niveau 1",
IF(X5="oui","promesse de paiement",""))))))))))))))))))</f>
        <v>#REF!</v>
      </c>
      <c r="S5" s="5" t="e">
        <f t="shared" si="3"/>
        <v>#REF!</v>
      </c>
      <c r="T5" s="9">
        <v>43878</v>
      </c>
      <c r="U5" s="19" t="e">
        <f>IF($I5="","",IF((VLOOKUP($G5,#REF!,15,FALSE))=0,"",(VLOOKUP($G5,#REF!,15,FALSE))))</f>
        <v>#REF!</v>
      </c>
      <c r="V5" s="19"/>
      <c r="Z5" s="5"/>
      <c r="AB5" s="9"/>
      <c r="AE5" s="19" t="str">
        <f>IF($I5="","",IF((VLOOKUP($D5,'Fichier client - BBI IDF'!$A:G,2,FALSE))=0,"",(VLOOKUP($D5,'Fichier client - BBI IDF'!$A:G,2,FALSE))))</f>
        <v>108 rue denis roy</v>
      </c>
      <c r="AF5" s="19" t="str">
        <f>IF($I5="","",IF((VLOOKUP($D5,'Fichier client - BBI IDF'!$A:H,3,FALSE))=0,"",(VLOOKUP($D5,'Fichier client - BBI IDF'!$A:H,3,FALSE))))</f>
        <v/>
      </c>
      <c r="AG5" s="19">
        <f>IF($I5="","",IF((VLOOKUP($D5,'Fichier client - BBI IDF'!$A:I,4,FALSE))=0,"",(VLOOKUP($D5,'Fichier client - BBI IDF'!$A:I,4,FALSE))))</f>
        <v>95100</v>
      </c>
      <c r="AH5" s="19" t="str">
        <f>IF($I5="","",IF((VLOOKUP($D5,'Fichier client - BBI IDF'!$A:J,5,FALSE))=0,"",(VLOOKUP($D5,'Fichier client - BBI IDF'!$A:J,5,FALSE))))</f>
        <v>ARGENTEUIL</v>
      </c>
      <c r="AI5" s="19" t="str">
        <f>IF($I5="","",IF((VLOOKUP($D5,'Fichier client - BBI IDF'!$A:K,6,FALSE))=0,"",(VLOOKUP($D5,'Fichier client - BBI IDF'!$A:K,6,FALSE))))</f>
        <v/>
      </c>
      <c r="AJ5" s="19" t="str">
        <f>IF($I5="","",IF((VLOOKUP($D5,'Fichier client - BBI IDF'!$A:L,7,FALSE))=0,"",(VLOOKUP($D5,'Fichier client - BBI IDF'!$A:L,7,FALSE))))</f>
        <v/>
      </c>
      <c r="AK5" s="10"/>
      <c r="AL5" s="10"/>
    </row>
    <row r="6" spans="1:3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0"/>
      <c r="U6" s="19"/>
      <c r="Z6" s="5"/>
      <c r="AB6" s="9"/>
      <c r="AE6" s="19"/>
      <c r="AF6" s="19"/>
      <c r="AG6" s="19"/>
      <c r="AH6" s="19"/>
      <c r="AI6" s="19"/>
      <c r="AJ6" s="19"/>
      <c r="AK6" s="10"/>
      <c r="AL6" s="10"/>
    </row>
    <row r="7" spans="1:38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0"/>
      <c r="U7" s="19"/>
      <c r="Z7" s="5"/>
      <c r="AB7" s="9"/>
      <c r="AE7" s="19"/>
      <c r="AF7" s="19"/>
      <c r="AG7" s="19"/>
      <c r="AH7" s="19"/>
      <c r="AI7" s="19"/>
      <c r="AJ7" s="19"/>
      <c r="AK7" s="10"/>
      <c r="AL7" s="10"/>
    </row>
    <row r="8" spans="1:38" x14ac:dyDescent="0.25">
      <c r="A8" s="17"/>
      <c r="B8" s="17"/>
      <c r="C8" s="17"/>
      <c r="D8" s="17"/>
      <c r="E8" s="17"/>
      <c r="F8" s="17"/>
      <c r="G8" s="17"/>
      <c r="H8" s="18"/>
      <c r="I8" s="17"/>
      <c r="J8" s="21"/>
      <c r="K8" s="21"/>
      <c r="L8" s="10"/>
      <c r="Q8" s="19"/>
      <c r="T8" s="9"/>
      <c r="U8" s="19"/>
      <c r="V8" s="19"/>
      <c r="Z8" s="5"/>
      <c r="AB8" s="9"/>
      <c r="AE8" s="19"/>
      <c r="AF8" s="19"/>
      <c r="AG8" s="19"/>
      <c r="AH8" s="19"/>
      <c r="AI8" s="19"/>
      <c r="AJ8" s="19"/>
      <c r="AK8" s="10"/>
      <c r="AL8" s="10"/>
    </row>
    <row r="9" spans="1:38" s="10" customForma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M9" s="5"/>
      <c r="N9" s="5"/>
      <c r="O9" s="16"/>
      <c r="P9" s="5"/>
      <c r="Q9" s="5"/>
      <c r="R9" s="6"/>
      <c r="S9" s="5"/>
      <c r="T9" s="5"/>
      <c r="U9" s="19"/>
      <c r="V9" s="5"/>
      <c r="W9" s="5"/>
      <c r="X9" s="5"/>
      <c r="Y9" s="5"/>
      <c r="Z9" s="5"/>
      <c r="AA9" s="5"/>
      <c r="AB9" s="9"/>
      <c r="AC9" s="5"/>
      <c r="AD9" s="5"/>
      <c r="AE9" s="19"/>
      <c r="AF9" s="19"/>
      <c r="AG9" s="19"/>
      <c r="AH9" s="19"/>
      <c r="AI9" s="19"/>
      <c r="AJ9" s="19"/>
    </row>
    <row r="10" spans="1:38" s="10" customForma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M10" s="5"/>
      <c r="N10" s="5"/>
      <c r="O10" s="16"/>
      <c r="P10" s="5"/>
      <c r="Q10" s="5"/>
      <c r="R10" s="6"/>
      <c r="S10" s="5"/>
      <c r="T10" s="5"/>
      <c r="U10" s="19"/>
      <c r="V10" s="5"/>
      <c r="W10" s="5"/>
      <c r="X10" s="5"/>
      <c r="Y10" s="5"/>
      <c r="Z10" s="5"/>
      <c r="AA10" s="5"/>
      <c r="AB10" s="9"/>
      <c r="AC10" s="5"/>
      <c r="AD10" s="5"/>
      <c r="AE10" s="19"/>
      <c r="AF10" s="19"/>
      <c r="AG10" s="19"/>
      <c r="AH10" s="19"/>
      <c r="AI10" s="19"/>
      <c r="AJ10" s="19"/>
    </row>
    <row r="11" spans="1:38" x14ac:dyDescent="0.25">
      <c r="A11" s="17"/>
      <c r="B11" s="17"/>
      <c r="C11" s="17"/>
      <c r="D11" s="17"/>
      <c r="E11" s="17"/>
      <c r="F11" s="17"/>
      <c r="G11" s="17"/>
      <c r="H11" s="18"/>
      <c r="I11" s="17"/>
      <c r="J11" s="21"/>
      <c r="K11" s="21"/>
      <c r="L11" s="10"/>
      <c r="Q11" s="19"/>
      <c r="T11" s="9"/>
      <c r="U11" s="19"/>
      <c r="V11" s="19"/>
      <c r="Z11" s="5"/>
      <c r="AB11" s="9"/>
      <c r="AE11" s="19"/>
      <c r="AF11" s="19"/>
      <c r="AG11" s="19"/>
      <c r="AH11" s="19"/>
      <c r="AI11" s="19"/>
      <c r="AJ11" s="19"/>
      <c r="AK11" s="10"/>
      <c r="AL11" s="10"/>
    </row>
    <row r="12" spans="1:38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0"/>
      <c r="U12" s="19"/>
      <c r="Z12" s="5"/>
      <c r="AB12" s="9"/>
      <c r="AE12" s="19"/>
      <c r="AF12" s="19"/>
      <c r="AG12" s="19"/>
      <c r="AH12" s="19"/>
      <c r="AI12" s="19"/>
      <c r="AJ12" s="19"/>
      <c r="AK12" s="10"/>
      <c r="AL12" s="10"/>
    </row>
    <row r="13" spans="1:38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0"/>
      <c r="U13" s="19"/>
      <c r="Z13" s="5"/>
      <c r="AB13" s="9"/>
      <c r="AE13" s="19"/>
      <c r="AF13" s="19"/>
      <c r="AG13" s="19"/>
      <c r="AH13" s="19"/>
      <c r="AI13" s="19"/>
      <c r="AJ13" s="19"/>
      <c r="AK13" s="10"/>
      <c r="AL13" s="10"/>
    </row>
    <row r="14" spans="1:38" x14ac:dyDescent="0.25">
      <c r="A14" s="17"/>
      <c r="B14" s="17"/>
      <c r="C14" s="17"/>
      <c r="D14" s="17"/>
      <c r="E14" s="17"/>
      <c r="F14" s="17"/>
      <c r="G14" s="17"/>
      <c r="H14" s="18"/>
      <c r="I14" s="17"/>
      <c r="J14" s="17"/>
      <c r="K14" s="17"/>
      <c r="L14" s="10"/>
      <c r="U14" s="19"/>
      <c r="Z14" s="5"/>
      <c r="AB14" s="9"/>
      <c r="AE14" s="19"/>
      <c r="AF14" s="19"/>
      <c r="AG14" s="19"/>
      <c r="AH14" s="19"/>
      <c r="AI14" s="19"/>
      <c r="AJ14" s="19"/>
      <c r="AK14" s="10"/>
      <c r="AL14" s="10"/>
    </row>
    <row r="15" spans="1:38" s="10" customForma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M15" s="5"/>
      <c r="N15" s="5"/>
      <c r="O15" s="16"/>
      <c r="P15" s="5"/>
      <c r="Q15" s="5"/>
      <c r="R15" s="6"/>
      <c r="S15" s="5"/>
      <c r="T15" s="5"/>
      <c r="U15" s="19"/>
      <c r="V15" s="5"/>
      <c r="W15" s="5"/>
      <c r="X15" s="5"/>
      <c r="Y15" s="5"/>
      <c r="Z15" s="5"/>
      <c r="AA15" s="5"/>
      <c r="AB15" s="9"/>
      <c r="AC15" s="5"/>
      <c r="AD15" s="5"/>
      <c r="AE15" s="19"/>
      <c r="AF15" s="19"/>
      <c r="AG15" s="19"/>
      <c r="AH15" s="19"/>
      <c r="AI15" s="19"/>
      <c r="AJ15" s="19"/>
    </row>
    <row r="16" spans="1:38" s="10" customForma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M16" s="5"/>
      <c r="N16" s="5"/>
      <c r="O16" s="16"/>
      <c r="P16" s="5"/>
      <c r="Q16" s="5"/>
      <c r="R16" s="6"/>
      <c r="S16" s="5"/>
      <c r="T16" s="5"/>
      <c r="U16" s="19"/>
      <c r="V16" s="5"/>
      <c r="W16" s="5"/>
      <c r="X16" s="5"/>
      <c r="Y16" s="5"/>
      <c r="Z16" s="5"/>
      <c r="AA16" s="5"/>
      <c r="AB16" s="9"/>
      <c r="AC16" s="5"/>
      <c r="AD16" s="5"/>
      <c r="AE16" s="19"/>
      <c r="AF16" s="19"/>
      <c r="AG16" s="19"/>
      <c r="AH16" s="19"/>
      <c r="AI16" s="19"/>
      <c r="AJ16" s="19"/>
    </row>
    <row r="17" spans="1:38" ht="15" customHeight="1" x14ac:dyDescent="0.25">
      <c r="A17" s="17"/>
      <c r="B17" s="17"/>
      <c r="C17" s="17"/>
      <c r="D17" s="17"/>
      <c r="E17" s="17"/>
      <c r="F17" s="17"/>
      <c r="G17" s="17"/>
      <c r="H17" s="18"/>
      <c r="I17" s="17"/>
      <c r="J17" s="21"/>
      <c r="K17" s="21"/>
      <c r="L17" s="10"/>
      <c r="Q17" s="19"/>
      <c r="T17" s="9"/>
      <c r="U17" s="19"/>
      <c r="V17" s="19"/>
      <c r="Z17" s="5"/>
      <c r="AB17" s="9"/>
      <c r="AE17" s="19"/>
      <c r="AF17" s="19"/>
      <c r="AG17" s="19"/>
      <c r="AH17" s="19"/>
      <c r="AI17" s="19"/>
      <c r="AJ17" s="19"/>
      <c r="AK17" s="10"/>
      <c r="AL17" s="10"/>
    </row>
    <row r="18" spans="1:38" ht="15" customHeight="1" x14ac:dyDescent="0.25">
      <c r="A18" s="17"/>
      <c r="B18" s="17"/>
      <c r="C18" s="17"/>
      <c r="D18" s="17"/>
      <c r="E18" s="17"/>
      <c r="F18" s="17"/>
      <c r="G18" s="17"/>
      <c r="H18" s="18"/>
      <c r="I18" s="17"/>
      <c r="J18" s="21"/>
      <c r="K18" s="21"/>
      <c r="L18" s="10"/>
      <c r="Q18" s="19"/>
      <c r="T18" s="9"/>
      <c r="U18" s="19"/>
      <c r="V18" s="19"/>
      <c r="Z18" s="5"/>
      <c r="AB18" s="9"/>
      <c r="AE18" s="19"/>
      <c r="AF18" s="19"/>
      <c r="AG18" s="19"/>
      <c r="AH18" s="19"/>
      <c r="AI18" s="19"/>
      <c r="AJ18" s="19"/>
      <c r="AK18" s="10"/>
      <c r="AL18" s="10"/>
    </row>
    <row r="19" spans="1:38" s="10" customForma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M19" s="5"/>
      <c r="N19" s="5"/>
      <c r="O19" s="16"/>
      <c r="P19" s="5"/>
      <c r="Q19" s="5"/>
      <c r="R19" s="6"/>
      <c r="S19" s="5"/>
      <c r="T19" s="5"/>
      <c r="U19" s="19"/>
      <c r="V19" s="5"/>
      <c r="W19" s="5"/>
      <c r="X19" s="5"/>
      <c r="Y19" s="5"/>
      <c r="Z19" s="5"/>
      <c r="AA19" s="5"/>
      <c r="AB19" s="9"/>
      <c r="AC19" s="5"/>
      <c r="AD19" s="5"/>
      <c r="AE19" s="19"/>
      <c r="AF19" s="19"/>
      <c r="AG19" s="19"/>
      <c r="AH19" s="19"/>
      <c r="AI19" s="19"/>
      <c r="AJ19" s="19"/>
    </row>
    <row r="20" spans="1:38" s="10" customForma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M20" s="5"/>
      <c r="N20" s="5"/>
      <c r="O20" s="16"/>
      <c r="P20" s="5"/>
      <c r="Q20" s="5"/>
      <c r="R20" s="6"/>
      <c r="S20" s="5"/>
      <c r="T20" s="5"/>
      <c r="U20" s="19"/>
      <c r="V20" s="5"/>
      <c r="W20" s="5"/>
      <c r="X20" s="5"/>
      <c r="Y20" s="5"/>
      <c r="Z20" s="5"/>
      <c r="AA20" s="5"/>
      <c r="AB20" s="9"/>
      <c r="AC20" s="5"/>
      <c r="AD20" s="5"/>
      <c r="AE20" s="19"/>
      <c r="AF20" s="19"/>
      <c r="AG20" s="19"/>
      <c r="AH20" s="19"/>
      <c r="AI20" s="19"/>
      <c r="AJ20" s="19"/>
    </row>
    <row r="21" spans="1:38" x14ac:dyDescent="0.25">
      <c r="A21" s="17"/>
      <c r="B21" s="17"/>
      <c r="C21" s="17"/>
      <c r="D21" s="17"/>
      <c r="E21" s="17"/>
      <c r="F21" s="17"/>
      <c r="G21" s="17"/>
      <c r="H21" s="18"/>
      <c r="I21" s="17"/>
      <c r="J21" s="21"/>
      <c r="K21" s="21"/>
      <c r="L21" s="10"/>
      <c r="Q21" s="19"/>
      <c r="T21" s="9"/>
      <c r="U21" s="19"/>
      <c r="V21" s="19"/>
      <c r="Z21" s="5"/>
      <c r="AB21" s="9"/>
      <c r="AE21" s="19"/>
      <c r="AF21" s="19"/>
      <c r="AG21" s="19"/>
      <c r="AH21" s="19"/>
      <c r="AI21" s="19"/>
      <c r="AJ21" s="19"/>
      <c r="AK21" s="10"/>
      <c r="AL21" s="10"/>
    </row>
    <row r="22" spans="1:38" s="10" customForma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M22" s="5"/>
      <c r="N22" s="5"/>
      <c r="O22" s="16"/>
      <c r="P22" s="5"/>
      <c r="Q22" s="5"/>
      <c r="R22" s="6"/>
      <c r="S22" s="5"/>
      <c r="T22" s="5"/>
      <c r="U22" s="19"/>
      <c r="V22" s="5"/>
      <c r="W22" s="5"/>
      <c r="X22" s="5"/>
      <c r="Y22" s="5"/>
      <c r="Z22" s="5"/>
      <c r="AA22" s="5"/>
      <c r="AB22" s="9"/>
      <c r="AC22" s="5"/>
      <c r="AD22" s="5"/>
      <c r="AE22" s="19"/>
      <c r="AF22" s="19"/>
      <c r="AG22" s="19"/>
      <c r="AH22" s="19"/>
      <c r="AI22" s="19"/>
      <c r="AJ22" s="19"/>
    </row>
    <row r="23" spans="1:38" s="10" customForma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M23" s="5"/>
      <c r="N23" s="5"/>
      <c r="O23" s="16"/>
      <c r="P23" s="5"/>
      <c r="Q23" s="5"/>
      <c r="R23" s="6"/>
      <c r="S23" s="5"/>
      <c r="T23" s="5"/>
      <c r="U23" s="19"/>
      <c r="V23" s="5"/>
      <c r="W23" s="5"/>
      <c r="X23" s="5"/>
      <c r="Y23" s="5"/>
      <c r="Z23" s="5"/>
      <c r="AA23" s="5"/>
      <c r="AB23" s="9"/>
      <c r="AC23" s="5"/>
      <c r="AD23" s="5"/>
      <c r="AE23" s="19"/>
      <c r="AF23" s="19"/>
      <c r="AG23" s="19"/>
      <c r="AH23" s="19"/>
      <c r="AI23" s="19"/>
      <c r="AJ23" s="19"/>
    </row>
    <row r="24" spans="1:38" s="10" customFormat="1" x14ac:dyDescent="0.25">
      <c r="A24" s="17"/>
      <c r="B24" s="17"/>
      <c r="C24" s="17"/>
      <c r="D24" s="17"/>
      <c r="E24" s="17"/>
      <c r="F24" s="17"/>
      <c r="G24" s="17"/>
      <c r="H24" s="18"/>
      <c r="I24" s="17"/>
      <c r="J24" s="21"/>
      <c r="K24" s="21"/>
      <c r="M24" s="5"/>
      <c r="N24" s="5"/>
      <c r="O24" s="16"/>
      <c r="P24" s="5"/>
      <c r="Q24" s="19"/>
      <c r="R24" s="6"/>
      <c r="S24" s="5"/>
      <c r="T24" s="9"/>
      <c r="U24" s="19"/>
      <c r="V24" s="19"/>
      <c r="W24" s="5"/>
      <c r="X24" s="5"/>
      <c r="Y24" s="5"/>
      <c r="Z24" s="5"/>
      <c r="AA24" s="5"/>
      <c r="AB24" s="9"/>
      <c r="AC24" s="5"/>
      <c r="AD24" s="5"/>
      <c r="AE24" s="19"/>
      <c r="AF24" s="19"/>
      <c r="AG24" s="19"/>
      <c r="AH24" s="19"/>
      <c r="AI24" s="19"/>
      <c r="AJ24" s="19"/>
    </row>
    <row r="25" spans="1:38" s="10" customForma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M25" s="5"/>
      <c r="N25" s="5"/>
      <c r="O25" s="16"/>
      <c r="P25" s="5"/>
      <c r="Q25" s="5"/>
      <c r="R25" s="6"/>
      <c r="S25" s="5"/>
      <c r="T25" s="5"/>
      <c r="U25" s="19"/>
      <c r="V25" s="5"/>
      <c r="W25" s="5"/>
      <c r="X25" s="5"/>
      <c r="Y25" s="5"/>
      <c r="Z25" s="5"/>
      <c r="AA25" s="5"/>
      <c r="AB25" s="9"/>
      <c r="AC25" s="5"/>
      <c r="AD25" s="5"/>
      <c r="AE25" s="19"/>
      <c r="AF25" s="19"/>
      <c r="AG25" s="19"/>
      <c r="AH25" s="19"/>
      <c r="AI25" s="19"/>
      <c r="AJ25" s="19"/>
    </row>
    <row r="26" spans="1:38" s="10" customForma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M26" s="5"/>
      <c r="N26" s="5"/>
      <c r="O26" s="16"/>
      <c r="P26" s="5"/>
      <c r="Q26" s="5"/>
      <c r="R26" s="6"/>
      <c r="S26" s="5"/>
      <c r="T26" s="5"/>
      <c r="U26" s="19"/>
      <c r="V26" s="5"/>
      <c r="W26" s="5"/>
      <c r="X26" s="5"/>
      <c r="Y26" s="5"/>
      <c r="Z26" s="5"/>
      <c r="AA26" s="5"/>
      <c r="AB26" s="9"/>
      <c r="AC26" s="5"/>
      <c r="AD26" s="5"/>
      <c r="AE26" s="19"/>
      <c r="AF26" s="19"/>
      <c r="AG26" s="19"/>
      <c r="AH26" s="19"/>
      <c r="AI26" s="19"/>
      <c r="AJ26" s="19"/>
    </row>
    <row r="27" spans="1:38" s="10" customFormat="1" x14ac:dyDescent="0.25">
      <c r="A27" s="17"/>
      <c r="B27" s="17"/>
      <c r="C27" s="17"/>
      <c r="D27" s="17"/>
      <c r="E27" s="17"/>
      <c r="F27" s="17"/>
      <c r="G27" s="17"/>
      <c r="H27" s="18"/>
      <c r="I27" s="17"/>
      <c r="J27" s="21"/>
      <c r="K27" s="21"/>
      <c r="M27" s="5"/>
      <c r="N27" s="5"/>
      <c r="O27" s="16"/>
      <c r="P27" s="5"/>
      <c r="Q27" s="19"/>
      <c r="R27" s="6"/>
      <c r="S27" s="5"/>
      <c r="T27" s="9"/>
      <c r="U27" s="19"/>
      <c r="V27" s="19"/>
      <c r="W27" s="5"/>
      <c r="X27" s="5"/>
      <c r="Y27" s="5"/>
      <c r="Z27" s="5"/>
      <c r="AA27" s="5"/>
      <c r="AB27" s="9"/>
      <c r="AC27" s="5"/>
      <c r="AD27" s="5"/>
      <c r="AE27" s="19"/>
      <c r="AF27" s="19"/>
      <c r="AG27" s="19"/>
      <c r="AH27" s="19"/>
      <c r="AI27" s="19"/>
      <c r="AJ27" s="19"/>
    </row>
    <row r="28" spans="1:38" s="10" customFormat="1" x14ac:dyDescent="0.25">
      <c r="A28" s="17"/>
      <c r="B28" s="17"/>
      <c r="C28" s="17"/>
      <c r="D28" s="17"/>
      <c r="E28" s="17"/>
      <c r="F28" s="17"/>
      <c r="G28" s="17"/>
      <c r="H28" s="18"/>
      <c r="I28" s="17"/>
      <c r="J28" s="21"/>
      <c r="K28" s="21"/>
      <c r="M28" s="5"/>
      <c r="N28" s="5"/>
      <c r="O28" s="16"/>
      <c r="P28" s="5"/>
      <c r="Q28" s="19"/>
      <c r="R28" s="6"/>
      <c r="S28" s="5"/>
      <c r="T28" s="9"/>
      <c r="U28" s="19"/>
      <c r="V28" s="19"/>
      <c r="W28" s="5"/>
      <c r="X28" s="5"/>
      <c r="Y28" s="5"/>
      <c r="Z28" s="5"/>
      <c r="AA28" s="5"/>
      <c r="AB28" s="9"/>
      <c r="AC28" s="5"/>
      <c r="AD28" s="5"/>
      <c r="AE28" s="19"/>
      <c r="AF28" s="19"/>
      <c r="AG28" s="19"/>
      <c r="AH28" s="19"/>
      <c r="AI28" s="19"/>
      <c r="AJ28" s="19"/>
    </row>
    <row r="29" spans="1:38" s="10" customFormat="1" x14ac:dyDescent="0.25">
      <c r="A29" s="17"/>
      <c r="B29" s="17"/>
      <c r="C29" s="17"/>
      <c r="D29" s="17"/>
      <c r="E29" s="17"/>
      <c r="F29" s="17"/>
      <c r="G29" s="17"/>
      <c r="H29" s="18"/>
      <c r="I29" s="17"/>
      <c r="J29" s="21"/>
      <c r="K29" s="21"/>
      <c r="M29" s="5"/>
      <c r="N29" s="5"/>
      <c r="O29" s="16"/>
      <c r="P29" s="5"/>
      <c r="Q29" s="19"/>
      <c r="R29" s="6"/>
      <c r="S29" s="5"/>
      <c r="T29" s="9"/>
      <c r="U29" s="19"/>
      <c r="V29" s="19"/>
      <c r="W29" s="5"/>
      <c r="X29" s="5"/>
      <c r="Y29" s="5"/>
      <c r="Z29" s="5"/>
      <c r="AA29" s="5"/>
      <c r="AB29" s="9"/>
      <c r="AC29" s="5"/>
      <c r="AD29" s="5"/>
      <c r="AE29" s="19"/>
      <c r="AF29" s="19"/>
      <c r="AG29" s="19"/>
      <c r="AH29" s="19"/>
      <c r="AI29" s="19"/>
      <c r="AJ29" s="19"/>
    </row>
    <row r="30" spans="1:38" s="10" customFormat="1" x14ac:dyDescent="0.25">
      <c r="A30" s="17"/>
      <c r="B30" s="17"/>
      <c r="C30" s="17"/>
      <c r="D30" s="17"/>
      <c r="E30" s="17"/>
      <c r="F30" s="17"/>
      <c r="G30" s="17"/>
      <c r="H30" s="18"/>
      <c r="I30" s="17"/>
      <c r="J30" s="21"/>
      <c r="K30" s="21"/>
      <c r="M30" s="5"/>
      <c r="N30" s="5"/>
      <c r="O30" s="16"/>
      <c r="P30" s="5"/>
      <c r="Q30" s="19"/>
      <c r="R30" s="6"/>
      <c r="S30" s="5"/>
      <c r="T30" s="9"/>
      <c r="U30" s="19"/>
      <c r="V30" s="19"/>
      <c r="W30" s="5"/>
      <c r="X30" s="5"/>
      <c r="Y30" s="5"/>
      <c r="Z30" s="5"/>
      <c r="AA30" s="5"/>
      <c r="AB30" s="9"/>
      <c r="AC30" s="5"/>
      <c r="AD30" s="5"/>
      <c r="AE30" s="19"/>
      <c r="AF30" s="19"/>
      <c r="AG30" s="19"/>
      <c r="AH30" s="19"/>
      <c r="AI30" s="19"/>
      <c r="AJ30" s="19"/>
    </row>
    <row r="31" spans="1:38" s="10" customFormat="1" x14ac:dyDescent="0.25">
      <c r="A31" s="17"/>
      <c r="B31" s="17"/>
      <c r="C31" s="17"/>
      <c r="D31" s="17"/>
      <c r="E31" s="17"/>
      <c r="F31" s="17"/>
      <c r="G31" s="17"/>
      <c r="H31" s="18"/>
      <c r="I31" s="17"/>
      <c r="J31" s="21"/>
      <c r="K31" s="21"/>
      <c r="M31" s="5"/>
      <c r="N31" s="5"/>
      <c r="O31" s="16"/>
      <c r="P31" s="5"/>
      <c r="Q31" s="19"/>
      <c r="R31" s="6"/>
      <c r="S31" s="5"/>
      <c r="T31" s="9"/>
      <c r="U31" s="19"/>
      <c r="V31" s="19"/>
      <c r="W31" s="5"/>
      <c r="X31" s="5"/>
      <c r="Y31" s="5"/>
      <c r="Z31" s="5"/>
      <c r="AA31" s="5"/>
      <c r="AB31" s="9"/>
      <c r="AC31" s="5"/>
      <c r="AD31" s="5"/>
      <c r="AE31" s="19"/>
      <c r="AF31" s="19"/>
      <c r="AG31" s="19"/>
      <c r="AH31" s="19"/>
      <c r="AI31" s="19"/>
      <c r="AJ31" s="19"/>
    </row>
    <row r="32" spans="1:38" s="10" customFormat="1" x14ac:dyDescent="0.25">
      <c r="A32" s="17"/>
      <c r="B32" s="17"/>
      <c r="C32" s="17"/>
      <c r="D32" s="17"/>
      <c r="E32" s="17"/>
      <c r="F32" s="17"/>
      <c r="G32" s="17"/>
      <c r="H32" s="18"/>
      <c r="I32" s="17"/>
      <c r="J32" s="21"/>
      <c r="K32" s="21"/>
      <c r="M32" s="5"/>
      <c r="N32" s="5"/>
      <c r="O32" s="16"/>
      <c r="P32" s="5"/>
      <c r="Q32" s="19"/>
      <c r="R32" s="6"/>
      <c r="S32" s="5"/>
      <c r="T32" s="9"/>
      <c r="U32" s="19"/>
      <c r="V32" s="19"/>
      <c r="W32" s="5"/>
      <c r="X32" s="5"/>
      <c r="Y32" s="5"/>
      <c r="Z32" s="5"/>
      <c r="AA32" s="5"/>
      <c r="AB32" s="9"/>
      <c r="AC32" s="5"/>
      <c r="AD32" s="5"/>
      <c r="AE32" s="19"/>
      <c r="AF32" s="19"/>
      <c r="AG32" s="19"/>
      <c r="AH32" s="19"/>
      <c r="AI32" s="19"/>
      <c r="AJ32" s="19"/>
    </row>
    <row r="33" spans="1:36" s="10" customFormat="1" x14ac:dyDescent="0.25">
      <c r="A33" s="17"/>
      <c r="B33" s="17"/>
      <c r="C33" s="17"/>
      <c r="D33" s="17"/>
      <c r="E33" s="17"/>
      <c r="F33" s="17"/>
      <c r="G33" s="17"/>
      <c r="H33" s="18"/>
      <c r="I33" s="17"/>
      <c r="J33" s="21"/>
      <c r="K33" s="21"/>
      <c r="M33" s="5"/>
      <c r="N33" s="5"/>
      <c r="O33" s="16"/>
      <c r="P33" s="5"/>
      <c r="Q33" s="19"/>
      <c r="R33" s="6"/>
      <c r="S33" s="5"/>
      <c r="T33" s="9"/>
      <c r="U33" s="19"/>
      <c r="V33" s="19"/>
      <c r="W33" s="5"/>
      <c r="X33" s="5"/>
      <c r="Y33" s="5"/>
      <c r="Z33" s="5"/>
      <c r="AA33" s="5"/>
      <c r="AB33" s="9"/>
      <c r="AC33" s="5"/>
      <c r="AD33" s="5"/>
      <c r="AE33" s="19"/>
      <c r="AF33" s="19"/>
      <c r="AG33" s="19"/>
      <c r="AH33" s="19"/>
      <c r="AI33" s="19"/>
      <c r="AJ33" s="19"/>
    </row>
    <row r="34" spans="1:36" s="10" customFormat="1" x14ac:dyDescent="0.25">
      <c r="A34" s="17"/>
      <c r="B34" s="17"/>
      <c r="C34" s="17"/>
      <c r="D34" s="17"/>
      <c r="E34" s="17"/>
      <c r="F34" s="17"/>
      <c r="G34" s="17"/>
      <c r="H34" s="18"/>
      <c r="I34" s="17"/>
      <c r="J34" s="21"/>
      <c r="K34" s="21"/>
      <c r="M34" s="5"/>
      <c r="N34" s="5"/>
      <c r="O34" s="16"/>
      <c r="P34" s="5"/>
      <c r="Q34" s="19"/>
      <c r="R34" s="6"/>
      <c r="S34" s="5"/>
      <c r="T34" s="9"/>
      <c r="U34" s="19"/>
      <c r="V34" s="19"/>
      <c r="W34" s="5"/>
      <c r="X34" s="5"/>
      <c r="Y34" s="5"/>
      <c r="Z34" s="5"/>
      <c r="AA34" s="5"/>
      <c r="AB34" s="9"/>
      <c r="AC34" s="5"/>
      <c r="AD34" s="5"/>
      <c r="AE34" s="19"/>
      <c r="AF34" s="19"/>
      <c r="AG34" s="19"/>
      <c r="AH34" s="19"/>
      <c r="AI34" s="19"/>
      <c r="AJ34" s="19"/>
    </row>
    <row r="35" spans="1:36" s="10" customFormat="1" x14ac:dyDescent="0.25">
      <c r="A35" s="17"/>
      <c r="B35" s="17"/>
      <c r="C35" s="17"/>
      <c r="D35" s="17"/>
      <c r="E35" s="17"/>
      <c r="F35" s="17"/>
      <c r="G35" s="17"/>
      <c r="H35" s="18"/>
      <c r="I35" s="17"/>
      <c r="J35" s="21"/>
      <c r="K35" s="21"/>
      <c r="M35" s="5"/>
      <c r="N35" s="5"/>
      <c r="O35" s="16"/>
      <c r="P35" s="5"/>
      <c r="Q35" s="19"/>
      <c r="R35" s="6"/>
      <c r="S35" s="5"/>
      <c r="T35" s="9"/>
      <c r="U35" s="19"/>
      <c r="V35" s="19"/>
      <c r="W35" s="5"/>
      <c r="X35" s="5"/>
      <c r="Y35" s="5"/>
      <c r="Z35" s="5"/>
      <c r="AA35" s="5"/>
      <c r="AB35" s="9"/>
      <c r="AC35" s="5"/>
      <c r="AD35" s="5"/>
      <c r="AE35" s="19"/>
      <c r="AF35" s="19"/>
      <c r="AG35" s="19"/>
      <c r="AH35" s="19"/>
      <c r="AI35" s="19"/>
      <c r="AJ35" s="19"/>
    </row>
    <row r="36" spans="1:36" s="10" customFormat="1" x14ac:dyDescent="0.25">
      <c r="A36" s="17"/>
      <c r="B36" s="17"/>
      <c r="C36" s="17"/>
      <c r="D36" s="17"/>
      <c r="E36" s="17"/>
      <c r="F36" s="17"/>
      <c r="G36" s="17"/>
      <c r="H36" s="18"/>
      <c r="I36" s="17"/>
      <c r="J36" s="21"/>
      <c r="K36" s="21"/>
      <c r="M36" s="5"/>
      <c r="N36" s="5"/>
      <c r="O36" s="16"/>
      <c r="P36" s="5"/>
      <c r="Q36" s="19"/>
      <c r="R36" s="6"/>
      <c r="S36" s="5"/>
      <c r="T36" s="9"/>
      <c r="U36" s="19"/>
      <c r="V36" s="19"/>
      <c r="W36" s="5"/>
      <c r="X36" s="5"/>
      <c r="Y36" s="5"/>
      <c r="Z36" s="5"/>
      <c r="AA36" s="5"/>
      <c r="AB36" s="9"/>
      <c r="AC36" s="5"/>
      <c r="AD36" s="5"/>
      <c r="AE36" s="19"/>
      <c r="AF36" s="19"/>
      <c r="AG36" s="19"/>
      <c r="AH36" s="19"/>
      <c r="AI36" s="19"/>
      <c r="AJ36" s="19"/>
    </row>
    <row r="37" spans="1:36" s="10" customForma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M37" s="5"/>
      <c r="N37" s="5"/>
      <c r="O37" s="16"/>
      <c r="P37" s="5"/>
      <c r="Q37" s="5"/>
      <c r="R37" s="6"/>
      <c r="S37" s="5"/>
      <c r="T37" s="5"/>
      <c r="U37" s="19"/>
      <c r="V37" s="5"/>
      <c r="W37" s="5"/>
      <c r="X37" s="5"/>
      <c r="Y37" s="5"/>
      <c r="Z37" s="5"/>
      <c r="AA37" s="5"/>
      <c r="AB37" s="9"/>
      <c r="AC37" s="5"/>
      <c r="AD37" s="5"/>
      <c r="AE37" s="19"/>
      <c r="AF37" s="19"/>
      <c r="AG37" s="19"/>
      <c r="AH37" s="19"/>
      <c r="AI37" s="19"/>
      <c r="AJ37" s="19"/>
    </row>
    <row r="38" spans="1:36" s="10" customForma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M38" s="5"/>
      <c r="N38" s="5"/>
      <c r="O38" s="16"/>
      <c r="P38" s="5"/>
      <c r="Q38" s="5"/>
      <c r="R38" s="6"/>
      <c r="S38" s="5"/>
      <c r="T38" s="5"/>
      <c r="U38" s="19"/>
      <c r="V38" s="5"/>
      <c r="W38" s="5"/>
      <c r="X38" s="5"/>
      <c r="Y38" s="5"/>
      <c r="Z38" s="5"/>
      <c r="AA38" s="5"/>
      <c r="AB38" s="9"/>
      <c r="AC38" s="5"/>
      <c r="AD38" s="5"/>
      <c r="AE38" s="19"/>
      <c r="AF38" s="19"/>
      <c r="AG38" s="19"/>
      <c r="AH38" s="19"/>
      <c r="AI38" s="19"/>
      <c r="AJ38" s="19"/>
    </row>
    <row r="39" spans="1:36" s="10" customFormat="1" x14ac:dyDescent="0.25">
      <c r="A39" s="17"/>
      <c r="B39" s="17"/>
      <c r="C39" s="17"/>
      <c r="D39" s="17"/>
      <c r="E39" s="17"/>
      <c r="F39" s="17"/>
      <c r="G39" s="17"/>
      <c r="H39" s="18"/>
      <c r="I39" s="17"/>
      <c r="J39" s="21"/>
      <c r="K39" s="21"/>
      <c r="M39" s="5"/>
      <c r="N39" s="5"/>
      <c r="O39" s="16"/>
      <c r="P39" s="5"/>
      <c r="Q39" s="19"/>
      <c r="R39" s="6"/>
      <c r="S39" s="5"/>
      <c r="T39" s="9"/>
      <c r="U39" s="19"/>
      <c r="V39" s="19"/>
      <c r="W39" s="5"/>
      <c r="X39" s="5"/>
      <c r="Y39" s="5"/>
      <c r="Z39" s="5"/>
      <c r="AA39" s="5"/>
      <c r="AB39" s="9"/>
      <c r="AC39" s="5"/>
      <c r="AD39" s="5"/>
      <c r="AE39" s="19"/>
      <c r="AF39" s="19"/>
      <c r="AG39" s="19"/>
      <c r="AH39" s="19"/>
      <c r="AI39" s="19"/>
      <c r="AJ39" s="19"/>
    </row>
    <row r="40" spans="1:36" s="10" customForma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M40" s="5"/>
      <c r="N40" s="5"/>
      <c r="O40" s="16"/>
      <c r="P40" s="5"/>
      <c r="Q40" s="5"/>
      <c r="R40" s="6"/>
      <c r="S40" s="5"/>
      <c r="T40" s="5"/>
      <c r="U40" s="19"/>
      <c r="V40" s="5"/>
      <c r="W40" s="5"/>
      <c r="X40" s="5"/>
      <c r="Y40" s="5"/>
      <c r="Z40" s="5"/>
      <c r="AA40" s="5"/>
      <c r="AB40" s="9"/>
      <c r="AC40" s="5"/>
      <c r="AD40" s="5"/>
      <c r="AE40" s="19"/>
      <c r="AF40" s="19"/>
      <c r="AG40" s="19"/>
      <c r="AH40" s="19"/>
      <c r="AI40" s="19"/>
      <c r="AJ40" s="19"/>
    </row>
    <row r="41" spans="1:36" s="10" customForma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M41" s="5"/>
      <c r="N41" s="5"/>
      <c r="O41" s="16"/>
      <c r="P41" s="5"/>
      <c r="Q41" s="5"/>
      <c r="R41" s="6"/>
      <c r="S41" s="5"/>
      <c r="T41" s="5"/>
      <c r="U41" s="19"/>
      <c r="V41" s="5"/>
      <c r="W41" s="5"/>
      <c r="X41" s="5"/>
      <c r="Y41" s="5"/>
      <c r="Z41" s="5"/>
      <c r="AA41" s="5"/>
      <c r="AB41" s="9"/>
      <c r="AC41" s="5"/>
      <c r="AD41" s="5"/>
      <c r="AE41" s="19"/>
      <c r="AF41" s="19"/>
      <c r="AG41" s="19"/>
      <c r="AH41" s="19"/>
      <c r="AI41" s="19"/>
      <c r="AJ41" s="19"/>
    </row>
    <row r="42" spans="1:36" s="10" customFormat="1" x14ac:dyDescent="0.25">
      <c r="A42" s="17"/>
      <c r="B42" s="17"/>
      <c r="C42" s="17"/>
      <c r="D42" s="17"/>
      <c r="E42" s="17"/>
      <c r="F42" s="17"/>
      <c r="G42" s="17"/>
      <c r="H42" s="18"/>
      <c r="I42" s="17"/>
      <c r="J42" s="21"/>
      <c r="K42" s="21"/>
      <c r="M42" s="5"/>
      <c r="N42" s="5"/>
      <c r="O42" s="16"/>
      <c r="P42" s="5"/>
      <c r="Q42" s="19"/>
      <c r="R42" s="6"/>
      <c r="S42" s="5"/>
      <c r="T42" s="9"/>
      <c r="U42" s="19"/>
      <c r="V42" s="19"/>
      <c r="W42" s="5"/>
      <c r="X42" s="5"/>
      <c r="Y42" s="5"/>
      <c r="Z42" s="5"/>
      <c r="AA42" s="5"/>
      <c r="AB42" s="9"/>
      <c r="AC42" s="5"/>
      <c r="AD42" s="5"/>
      <c r="AE42" s="19"/>
      <c r="AF42" s="19"/>
      <c r="AG42" s="19"/>
      <c r="AH42" s="19"/>
      <c r="AI42" s="19"/>
      <c r="AJ42" s="19"/>
    </row>
    <row r="43" spans="1:36" s="10" customForma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M43" s="5"/>
      <c r="N43" s="5"/>
      <c r="O43" s="16"/>
      <c r="P43" s="5"/>
      <c r="Q43" s="5"/>
      <c r="R43" s="6"/>
      <c r="S43" s="5"/>
      <c r="T43" s="5"/>
      <c r="U43" s="19"/>
      <c r="V43" s="5"/>
      <c r="W43" s="5"/>
      <c r="X43" s="5"/>
      <c r="Y43" s="5"/>
      <c r="Z43" s="5"/>
      <c r="AA43" s="5"/>
      <c r="AB43" s="9"/>
      <c r="AC43" s="5"/>
      <c r="AD43" s="5"/>
      <c r="AE43" s="19"/>
      <c r="AF43" s="19"/>
      <c r="AG43" s="19"/>
      <c r="AH43" s="19"/>
      <c r="AI43" s="19"/>
      <c r="AJ43" s="19"/>
    </row>
    <row r="44" spans="1:36" s="10" customForma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M44" s="5"/>
      <c r="N44" s="5"/>
      <c r="O44" s="16"/>
      <c r="P44" s="5"/>
      <c r="Q44" s="5"/>
      <c r="R44" s="6"/>
      <c r="S44" s="5"/>
      <c r="T44" s="5"/>
      <c r="U44" s="19"/>
      <c r="V44" s="5"/>
      <c r="W44" s="5"/>
      <c r="X44" s="5"/>
      <c r="Y44" s="5"/>
      <c r="Z44" s="5"/>
      <c r="AA44" s="5"/>
      <c r="AB44" s="9"/>
      <c r="AC44" s="5"/>
      <c r="AD44" s="5"/>
      <c r="AE44" s="19"/>
      <c r="AF44" s="19"/>
      <c r="AG44" s="19"/>
      <c r="AH44" s="19"/>
      <c r="AI44" s="19"/>
      <c r="AJ44" s="19"/>
    </row>
    <row r="45" spans="1:36" s="10" customFormat="1" x14ac:dyDescent="0.25">
      <c r="A45" s="17"/>
      <c r="B45" s="17"/>
      <c r="C45" s="17"/>
      <c r="D45" s="17"/>
      <c r="E45" s="17"/>
      <c r="F45" s="17"/>
      <c r="G45" s="17"/>
      <c r="H45" s="18"/>
      <c r="I45" s="17"/>
      <c r="J45" s="21"/>
      <c r="K45" s="21"/>
      <c r="M45" s="5"/>
      <c r="N45" s="5"/>
      <c r="O45" s="16"/>
      <c r="P45" s="5"/>
      <c r="Q45" s="19"/>
      <c r="R45" s="6"/>
      <c r="S45" s="5"/>
      <c r="T45" s="9"/>
      <c r="U45" s="19"/>
      <c r="V45" s="19"/>
      <c r="W45" s="5"/>
      <c r="X45" s="5"/>
      <c r="Y45" s="5"/>
      <c r="Z45" s="5"/>
      <c r="AA45" s="5"/>
      <c r="AB45" s="9"/>
      <c r="AC45" s="5"/>
      <c r="AD45" s="5"/>
      <c r="AE45" s="19"/>
      <c r="AF45" s="19"/>
      <c r="AG45" s="19"/>
      <c r="AH45" s="19"/>
      <c r="AI45" s="19"/>
      <c r="AJ45" s="19"/>
    </row>
    <row r="46" spans="1:36" s="10" customFormat="1" x14ac:dyDescent="0.25">
      <c r="A46" s="17"/>
      <c r="B46" s="17"/>
      <c r="C46" s="17"/>
      <c r="D46" s="17"/>
      <c r="E46" s="17"/>
      <c r="F46" s="17"/>
      <c r="G46" s="17"/>
      <c r="H46" s="18"/>
      <c r="I46" s="17"/>
      <c r="J46" s="21"/>
      <c r="K46" s="21"/>
      <c r="M46" s="5"/>
      <c r="N46" s="5"/>
      <c r="O46" s="16"/>
      <c r="P46" s="5"/>
      <c r="Q46" s="19"/>
      <c r="R46" s="6"/>
      <c r="S46" s="5"/>
      <c r="T46" s="9"/>
      <c r="U46" s="19"/>
      <c r="V46" s="19"/>
      <c r="W46" s="5"/>
      <c r="X46" s="5"/>
      <c r="Y46" s="5"/>
      <c r="Z46" s="5"/>
      <c r="AA46" s="5"/>
      <c r="AB46" s="9"/>
      <c r="AC46" s="5"/>
      <c r="AD46" s="5"/>
      <c r="AE46" s="19"/>
      <c r="AF46" s="19"/>
      <c r="AG46" s="19"/>
      <c r="AH46" s="19"/>
      <c r="AI46" s="19"/>
      <c r="AJ46" s="19"/>
    </row>
    <row r="47" spans="1:36" s="10" customForma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M47" s="5"/>
      <c r="N47" s="5"/>
      <c r="O47" s="16"/>
      <c r="P47" s="5"/>
      <c r="Q47" s="5"/>
      <c r="R47" s="6"/>
      <c r="S47" s="5"/>
      <c r="T47" s="5"/>
      <c r="U47" s="19"/>
      <c r="V47" s="5"/>
      <c r="W47" s="5"/>
      <c r="X47" s="5"/>
      <c r="Y47" s="5"/>
      <c r="Z47" s="5"/>
      <c r="AA47" s="5"/>
      <c r="AB47" s="9"/>
      <c r="AC47" s="5"/>
      <c r="AD47" s="5"/>
      <c r="AE47" s="19"/>
      <c r="AF47" s="19"/>
      <c r="AG47" s="19"/>
      <c r="AH47" s="19"/>
      <c r="AI47" s="19"/>
      <c r="AJ47" s="19"/>
    </row>
    <row r="48" spans="1:36" s="10" customForma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M48" s="5"/>
      <c r="N48" s="5"/>
      <c r="O48" s="16"/>
      <c r="P48" s="5"/>
      <c r="Q48" s="5"/>
      <c r="R48" s="6"/>
      <c r="S48" s="5"/>
      <c r="T48" s="5"/>
      <c r="U48" s="19"/>
      <c r="V48" s="5"/>
      <c r="W48" s="5"/>
      <c r="X48" s="5"/>
      <c r="Y48" s="5"/>
      <c r="Z48" s="5"/>
      <c r="AA48" s="5"/>
      <c r="AB48" s="9"/>
      <c r="AC48" s="5"/>
      <c r="AD48" s="5"/>
      <c r="AE48" s="19"/>
      <c r="AF48" s="19"/>
      <c r="AG48" s="19"/>
      <c r="AH48" s="19"/>
      <c r="AI48" s="19"/>
      <c r="AJ48" s="19"/>
    </row>
    <row r="49" spans="1:36" s="10" customFormat="1" x14ac:dyDescent="0.25">
      <c r="A49" s="17"/>
      <c r="B49" s="17"/>
      <c r="C49" s="17"/>
      <c r="D49" s="17"/>
      <c r="E49" s="17"/>
      <c r="F49" s="17"/>
      <c r="G49" s="17"/>
      <c r="H49" s="18"/>
      <c r="I49" s="17"/>
      <c r="J49" s="21"/>
      <c r="K49" s="21"/>
      <c r="M49" s="5"/>
      <c r="N49" s="5"/>
      <c r="O49" s="16"/>
      <c r="P49" s="5"/>
      <c r="Q49" s="19"/>
      <c r="R49" s="6"/>
      <c r="S49" s="5"/>
      <c r="T49" s="9"/>
      <c r="U49" s="19"/>
      <c r="V49" s="19"/>
      <c r="W49" s="5"/>
      <c r="X49" s="5"/>
      <c r="Y49" s="5"/>
      <c r="Z49" s="5"/>
      <c r="AA49" s="5"/>
      <c r="AB49" s="9"/>
      <c r="AC49" s="5"/>
      <c r="AD49" s="5"/>
      <c r="AE49" s="19"/>
      <c r="AF49" s="19"/>
      <c r="AG49" s="19"/>
      <c r="AH49" s="19"/>
      <c r="AI49" s="19"/>
      <c r="AJ49" s="19"/>
    </row>
    <row r="50" spans="1:36" s="10" customFormat="1" x14ac:dyDescent="0.25">
      <c r="A50" s="17"/>
      <c r="B50" s="17"/>
      <c r="C50" s="17"/>
      <c r="D50" s="17"/>
      <c r="E50" s="17"/>
      <c r="F50" s="17"/>
      <c r="G50" s="17"/>
      <c r="H50" s="18"/>
      <c r="I50" s="17"/>
      <c r="J50" s="21"/>
      <c r="K50" s="21"/>
      <c r="M50" s="5"/>
      <c r="N50" s="5"/>
      <c r="O50" s="16"/>
      <c r="P50" s="5"/>
      <c r="Q50" s="19"/>
      <c r="R50" s="6"/>
      <c r="S50" s="5"/>
      <c r="T50" s="9"/>
      <c r="U50" s="19"/>
      <c r="V50" s="19"/>
      <c r="W50" s="5"/>
      <c r="X50" s="5"/>
      <c r="Y50" s="5"/>
      <c r="Z50" s="5"/>
      <c r="AA50" s="5"/>
      <c r="AB50" s="9"/>
      <c r="AC50" s="5"/>
      <c r="AD50" s="5"/>
      <c r="AE50" s="19"/>
      <c r="AF50" s="19"/>
      <c r="AG50" s="19"/>
      <c r="AH50" s="19"/>
      <c r="AI50" s="19"/>
      <c r="AJ50" s="19"/>
    </row>
    <row r="51" spans="1:36" s="10" customFormat="1" x14ac:dyDescent="0.25">
      <c r="A51" s="17"/>
      <c r="B51" s="17"/>
      <c r="C51" s="17"/>
      <c r="D51" s="17"/>
      <c r="E51" s="17"/>
      <c r="F51" s="17"/>
      <c r="G51" s="17"/>
      <c r="H51" s="18"/>
      <c r="I51" s="17"/>
      <c r="J51" s="21"/>
      <c r="K51" s="21"/>
      <c r="M51" s="5"/>
      <c r="N51" s="5"/>
      <c r="O51" s="16"/>
      <c r="P51" s="5"/>
      <c r="Q51" s="19"/>
      <c r="R51" s="6"/>
      <c r="S51" s="5"/>
      <c r="T51" s="9"/>
      <c r="U51" s="19"/>
      <c r="V51" s="19"/>
      <c r="W51" s="5"/>
      <c r="X51" s="5"/>
      <c r="Y51" s="5"/>
      <c r="Z51" s="5"/>
      <c r="AA51" s="5"/>
      <c r="AB51" s="9"/>
      <c r="AC51" s="5"/>
      <c r="AD51" s="5"/>
      <c r="AE51" s="19"/>
      <c r="AF51" s="19"/>
      <c r="AG51" s="19"/>
      <c r="AH51" s="19"/>
      <c r="AI51" s="19"/>
      <c r="AJ51" s="19"/>
    </row>
    <row r="52" spans="1:36" s="10" customFormat="1" x14ac:dyDescent="0.25">
      <c r="A52" s="17"/>
      <c r="B52" s="17"/>
      <c r="C52" s="17"/>
      <c r="D52" s="17"/>
      <c r="E52" s="17"/>
      <c r="F52" s="17"/>
      <c r="G52" s="17"/>
      <c r="H52" s="18"/>
      <c r="I52" s="17"/>
      <c r="J52" s="21"/>
      <c r="K52" s="21"/>
      <c r="M52" s="5"/>
      <c r="N52" s="5"/>
      <c r="O52" s="16"/>
      <c r="P52" s="5"/>
      <c r="Q52" s="19"/>
      <c r="R52" s="6"/>
      <c r="S52" s="5"/>
      <c r="T52" s="9"/>
      <c r="U52" s="19"/>
      <c r="V52" s="19"/>
      <c r="W52" s="5"/>
      <c r="X52" s="5"/>
      <c r="Y52" s="5"/>
      <c r="Z52" s="5"/>
      <c r="AA52" s="5"/>
      <c r="AB52" s="9"/>
      <c r="AC52" s="5"/>
      <c r="AD52" s="5"/>
      <c r="AE52" s="19"/>
      <c r="AF52" s="19"/>
      <c r="AG52" s="19"/>
      <c r="AH52" s="19"/>
      <c r="AI52" s="19"/>
      <c r="AJ52" s="19"/>
    </row>
    <row r="53" spans="1:36" s="10" customFormat="1" x14ac:dyDescent="0.25">
      <c r="A53" s="17"/>
      <c r="B53" s="17"/>
      <c r="C53" s="17"/>
      <c r="D53" s="17"/>
      <c r="E53" s="17"/>
      <c r="F53" s="17"/>
      <c r="G53" s="17"/>
      <c r="H53" s="18"/>
      <c r="I53" s="17"/>
      <c r="J53" s="21"/>
      <c r="K53" s="21"/>
      <c r="M53" s="5"/>
      <c r="N53" s="5"/>
      <c r="O53" s="16"/>
      <c r="P53" s="5"/>
      <c r="Q53" s="19"/>
      <c r="R53" s="6"/>
      <c r="S53" s="5"/>
      <c r="T53" s="9"/>
      <c r="U53" s="19"/>
      <c r="V53" s="19"/>
      <c r="W53" s="5"/>
      <c r="X53" s="5"/>
      <c r="Y53" s="5"/>
      <c r="Z53" s="5"/>
      <c r="AA53" s="5"/>
      <c r="AB53" s="9"/>
      <c r="AC53" s="5"/>
      <c r="AD53" s="5"/>
      <c r="AE53" s="19"/>
      <c r="AF53" s="19"/>
      <c r="AG53" s="19"/>
      <c r="AH53" s="19"/>
      <c r="AI53" s="19"/>
      <c r="AJ53" s="19"/>
    </row>
    <row r="54" spans="1:36" s="10" customFormat="1" x14ac:dyDescent="0.25">
      <c r="A54" s="17"/>
      <c r="B54" s="17"/>
      <c r="C54" s="17"/>
      <c r="D54" s="17"/>
      <c r="E54" s="17"/>
      <c r="F54" s="17"/>
      <c r="G54" s="17"/>
      <c r="H54" s="18"/>
      <c r="I54" s="17"/>
      <c r="J54" s="21"/>
      <c r="K54" s="21"/>
      <c r="M54" s="5"/>
      <c r="N54" s="5"/>
      <c r="O54" s="16"/>
      <c r="P54" s="5"/>
      <c r="Q54" s="19"/>
      <c r="R54" s="6"/>
      <c r="S54" s="5"/>
      <c r="T54" s="9"/>
      <c r="U54" s="19"/>
      <c r="V54" s="19"/>
      <c r="W54" s="5"/>
      <c r="X54" s="5"/>
      <c r="Y54" s="5"/>
      <c r="Z54" s="5"/>
      <c r="AA54" s="5"/>
      <c r="AB54" s="9"/>
      <c r="AC54" s="5"/>
      <c r="AD54" s="5"/>
      <c r="AE54" s="19"/>
      <c r="AF54" s="19"/>
      <c r="AG54" s="19"/>
      <c r="AH54" s="19"/>
      <c r="AI54" s="19"/>
      <c r="AJ54" s="19"/>
    </row>
    <row r="55" spans="1:36" s="10" customForma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M55" s="5"/>
      <c r="N55" s="5"/>
      <c r="O55" s="16"/>
      <c r="P55" s="5"/>
      <c r="Q55" s="5"/>
      <c r="R55" s="6"/>
      <c r="S55" s="5"/>
      <c r="T55" s="5"/>
      <c r="U55" s="19"/>
      <c r="V55" s="5"/>
      <c r="W55" s="5"/>
      <c r="X55" s="5"/>
      <c r="Y55" s="5"/>
      <c r="Z55" s="5"/>
      <c r="AA55" s="5"/>
      <c r="AB55" s="9"/>
      <c r="AC55" s="5"/>
      <c r="AD55" s="5"/>
      <c r="AE55" s="19"/>
      <c r="AF55" s="19"/>
      <c r="AG55" s="19"/>
      <c r="AH55" s="19"/>
      <c r="AI55" s="19"/>
      <c r="AJ55" s="19"/>
    </row>
    <row r="56" spans="1:36" s="10" customForma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M56" s="5"/>
      <c r="N56" s="5"/>
      <c r="O56" s="16"/>
      <c r="P56" s="5"/>
      <c r="Q56" s="5"/>
      <c r="R56" s="6"/>
      <c r="S56" s="5"/>
      <c r="T56" s="5"/>
      <c r="U56" s="19"/>
      <c r="V56" s="5"/>
      <c r="W56" s="5"/>
      <c r="X56" s="5"/>
      <c r="Y56" s="5"/>
      <c r="Z56" s="5"/>
      <c r="AA56" s="5"/>
      <c r="AB56" s="9"/>
      <c r="AC56" s="5"/>
      <c r="AD56" s="5"/>
      <c r="AE56" s="19"/>
      <c r="AF56" s="19"/>
      <c r="AG56" s="19"/>
      <c r="AH56" s="19"/>
      <c r="AI56" s="19"/>
      <c r="AJ56" s="19"/>
    </row>
    <row r="57" spans="1:36" s="10" customFormat="1" x14ac:dyDescent="0.25">
      <c r="A57" s="17"/>
      <c r="B57" s="17"/>
      <c r="C57" s="17"/>
      <c r="D57" s="17"/>
      <c r="E57" s="17"/>
      <c r="F57" s="17"/>
      <c r="G57" s="17"/>
      <c r="H57" s="18"/>
      <c r="I57" s="17"/>
      <c r="J57" s="17"/>
      <c r="K57" s="17"/>
      <c r="M57" s="5"/>
      <c r="N57" s="5"/>
      <c r="O57" s="16"/>
      <c r="P57" s="5"/>
      <c r="Q57" s="19"/>
      <c r="R57" s="6"/>
      <c r="S57" s="5"/>
      <c r="T57" s="5"/>
      <c r="U57" s="19"/>
      <c r="V57" s="5"/>
      <c r="W57" s="5"/>
      <c r="X57" s="5"/>
      <c r="Y57" s="5"/>
      <c r="Z57" s="5"/>
      <c r="AA57" s="5"/>
      <c r="AB57" s="9"/>
      <c r="AC57" s="5"/>
      <c r="AD57" s="5"/>
      <c r="AE57" s="19"/>
      <c r="AF57" s="19"/>
      <c r="AG57" s="19"/>
      <c r="AH57" s="19"/>
      <c r="AI57" s="19"/>
      <c r="AJ57" s="19"/>
    </row>
    <row r="58" spans="1:36" s="10" customFormat="1" x14ac:dyDescent="0.25">
      <c r="A58" s="17"/>
      <c r="B58" s="17"/>
      <c r="C58" s="17"/>
      <c r="D58" s="17"/>
      <c r="E58" s="17"/>
      <c r="F58" s="17"/>
      <c r="G58" s="17"/>
      <c r="H58" s="18"/>
      <c r="I58" s="17"/>
      <c r="J58" s="17"/>
      <c r="K58" s="17"/>
      <c r="M58" s="5"/>
      <c r="N58" s="5"/>
      <c r="O58" s="16"/>
      <c r="P58" s="5"/>
      <c r="Q58" s="19"/>
      <c r="R58" s="6"/>
      <c r="S58" s="5"/>
      <c r="T58" s="5"/>
      <c r="U58" s="19"/>
      <c r="V58" s="5"/>
      <c r="W58" s="5"/>
      <c r="X58" s="5"/>
      <c r="Y58" s="5"/>
      <c r="Z58" s="5"/>
      <c r="AA58" s="5"/>
      <c r="AB58" s="9"/>
      <c r="AC58" s="5"/>
      <c r="AD58" s="5"/>
      <c r="AE58" s="19"/>
      <c r="AF58" s="19"/>
      <c r="AG58" s="19"/>
      <c r="AH58" s="19"/>
      <c r="AI58" s="19"/>
      <c r="AJ58" s="19"/>
    </row>
    <row r="59" spans="1:36" s="10" customForma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M59" s="5"/>
      <c r="N59" s="5"/>
      <c r="O59" s="16"/>
      <c r="P59" s="5"/>
      <c r="Q59" s="5"/>
      <c r="R59" s="6"/>
      <c r="S59" s="5"/>
      <c r="T59" s="5"/>
      <c r="U59" s="19"/>
      <c r="V59" s="5"/>
      <c r="W59" s="5"/>
      <c r="X59" s="5"/>
      <c r="Y59" s="5"/>
      <c r="Z59" s="5"/>
      <c r="AA59" s="5"/>
      <c r="AB59" s="9"/>
      <c r="AC59" s="5"/>
      <c r="AD59" s="5"/>
      <c r="AE59" s="19"/>
      <c r="AF59" s="19"/>
      <c r="AG59" s="19"/>
      <c r="AH59" s="19"/>
      <c r="AI59" s="19"/>
      <c r="AJ59" s="19"/>
    </row>
    <row r="60" spans="1:36" s="10" customForma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M60" s="5"/>
      <c r="N60" s="5"/>
      <c r="O60" s="16"/>
      <c r="P60" s="5"/>
      <c r="Q60" s="5"/>
      <c r="R60" s="6"/>
      <c r="S60" s="5"/>
      <c r="T60" s="5"/>
      <c r="U60" s="19"/>
      <c r="V60" s="5"/>
      <c r="W60" s="5"/>
      <c r="X60" s="5"/>
      <c r="Y60" s="5"/>
      <c r="Z60" s="5"/>
      <c r="AA60" s="5"/>
      <c r="AB60" s="9"/>
      <c r="AC60" s="5"/>
      <c r="AD60" s="5"/>
      <c r="AE60" s="19"/>
      <c r="AF60" s="19"/>
      <c r="AG60" s="19"/>
      <c r="AH60" s="19"/>
      <c r="AI60" s="19"/>
      <c r="AJ60" s="19"/>
    </row>
    <row r="61" spans="1:36" s="10" customFormat="1" x14ac:dyDescent="0.25">
      <c r="A61" s="17"/>
      <c r="B61" s="17"/>
      <c r="C61" s="17"/>
      <c r="D61" s="17"/>
      <c r="E61" s="17"/>
      <c r="F61" s="17"/>
      <c r="G61" s="17"/>
      <c r="H61" s="18"/>
      <c r="I61" s="17"/>
      <c r="J61" s="21"/>
      <c r="K61" s="21"/>
      <c r="M61" s="5"/>
      <c r="N61" s="5"/>
      <c r="O61" s="16"/>
      <c r="P61" s="5"/>
      <c r="Q61" s="19"/>
      <c r="R61" s="6"/>
      <c r="S61" s="5"/>
      <c r="T61" s="9"/>
      <c r="U61" s="19"/>
      <c r="V61" s="19"/>
      <c r="W61" s="5"/>
      <c r="X61" s="5"/>
      <c r="Y61" s="5"/>
      <c r="Z61" s="5"/>
      <c r="AA61" s="5"/>
      <c r="AB61" s="9"/>
      <c r="AC61" s="5"/>
      <c r="AD61" s="5"/>
      <c r="AE61" s="19"/>
      <c r="AF61" s="19"/>
      <c r="AG61" s="19"/>
      <c r="AH61" s="19"/>
      <c r="AI61" s="19"/>
      <c r="AJ61" s="19"/>
    </row>
    <row r="62" spans="1:36" s="10" customFormat="1" x14ac:dyDescent="0.25">
      <c r="A62" s="17"/>
      <c r="B62" s="17"/>
      <c r="C62" s="17"/>
      <c r="D62" s="17"/>
      <c r="E62" s="17"/>
      <c r="F62" s="17"/>
      <c r="G62" s="17"/>
      <c r="H62" s="18"/>
      <c r="I62" s="17"/>
      <c r="J62" s="21"/>
      <c r="K62" s="21"/>
      <c r="M62" s="5"/>
      <c r="N62" s="5"/>
      <c r="O62" s="16"/>
      <c r="P62" s="5"/>
      <c r="Q62" s="19"/>
      <c r="R62" s="6"/>
      <c r="S62" s="5"/>
      <c r="T62" s="9"/>
      <c r="U62" s="19"/>
      <c r="V62" s="19"/>
      <c r="W62" s="5"/>
      <c r="X62" s="5"/>
      <c r="Y62" s="5"/>
      <c r="Z62" s="5"/>
      <c r="AA62" s="5"/>
      <c r="AB62" s="9"/>
      <c r="AC62" s="5"/>
      <c r="AD62" s="5"/>
      <c r="AE62" s="19"/>
      <c r="AF62" s="19"/>
      <c r="AG62" s="19"/>
      <c r="AH62" s="19"/>
      <c r="AI62" s="19"/>
      <c r="AJ62" s="19"/>
    </row>
    <row r="63" spans="1:36" s="10" customFormat="1" x14ac:dyDescent="0.25">
      <c r="A63" s="17"/>
      <c r="B63" s="17"/>
      <c r="C63" s="17"/>
      <c r="D63" s="17"/>
      <c r="E63" s="17"/>
      <c r="F63" s="17"/>
      <c r="G63" s="17"/>
      <c r="H63" s="18"/>
      <c r="I63" s="17"/>
      <c r="J63" s="21"/>
      <c r="K63" s="21"/>
      <c r="M63" s="5"/>
      <c r="N63" s="5"/>
      <c r="O63" s="16"/>
      <c r="P63" s="5"/>
      <c r="Q63" s="19"/>
      <c r="R63" s="6"/>
      <c r="S63" s="5"/>
      <c r="T63" s="9"/>
      <c r="U63" s="19"/>
      <c r="V63" s="19"/>
      <c r="W63" s="5"/>
      <c r="X63" s="5"/>
      <c r="Y63" s="5"/>
      <c r="Z63" s="5"/>
      <c r="AA63" s="5"/>
      <c r="AB63" s="9"/>
      <c r="AC63" s="5"/>
      <c r="AD63" s="5"/>
      <c r="AE63" s="19"/>
      <c r="AF63" s="19"/>
      <c r="AG63" s="19"/>
      <c r="AH63" s="19"/>
      <c r="AI63" s="19"/>
      <c r="AJ63" s="19"/>
    </row>
    <row r="64" spans="1:36" s="10" customForma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M64" s="5"/>
      <c r="N64" s="5"/>
      <c r="O64" s="16"/>
      <c r="P64" s="5"/>
      <c r="Q64" s="5"/>
      <c r="R64" s="6"/>
      <c r="S64" s="5"/>
      <c r="T64" s="5"/>
      <c r="U64" s="19"/>
      <c r="V64" s="5"/>
      <c r="W64" s="5"/>
      <c r="X64" s="5"/>
      <c r="Y64" s="5"/>
      <c r="Z64" s="5"/>
      <c r="AA64" s="5"/>
      <c r="AB64" s="9"/>
      <c r="AC64" s="5"/>
      <c r="AD64" s="5"/>
      <c r="AE64" s="19"/>
      <c r="AF64" s="19"/>
      <c r="AG64" s="19"/>
      <c r="AH64" s="19"/>
      <c r="AI64" s="19"/>
      <c r="AJ64" s="19"/>
    </row>
    <row r="65" spans="1:36" s="10" customForma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M65" s="5"/>
      <c r="N65" s="5"/>
      <c r="O65" s="16"/>
      <c r="P65" s="5"/>
      <c r="Q65" s="5"/>
      <c r="R65" s="6"/>
      <c r="S65" s="5"/>
      <c r="T65" s="5"/>
      <c r="U65" s="19"/>
      <c r="V65" s="5"/>
      <c r="W65" s="5"/>
      <c r="X65" s="5"/>
      <c r="Y65" s="5"/>
      <c r="Z65" s="5"/>
      <c r="AA65" s="5"/>
      <c r="AB65" s="9"/>
      <c r="AC65" s="5"/>
      <c r="AD65" s="5"/>
      <c r="AE65" s="19"/>
      <c r="AF65" s="19"/>
      <c r="AG65" s="19"/>
      <c r="AH65" s="19"/>
      <c r="AI65" s="19"/>
      <c r="AJ65" s="19"/>
    </row>
    <row r="66" spans="1:36" s="10" customFormat="1" x14ac:dyDescent="0.25">
      <c r="A66" s="17"/>
      <c r="B66" s="17"/>
      <c r="C66" s="17"/>
      <c r="D66" s="17"/>
      <c r="E66" s="17"/>
      <c r="F66" s="17"/>
      <c r="G66" s="17"/>
      <c r="H66" s="18"/>
      <c r="I66" s="17"/>
      <c r="J66" s="21"/>
      <c r="K66" s="21"/>
      <c r="M66" s="5"/>
      <c r="N66" s="5"/>
      <c r="O66" s="16"/>
      <c r="P66" s="5"/>
      <c r="Q66" s="19"/>
      <c r="R66" s="6"/>
      <c r="S66" s="5"/>
      <c r="T66" s="9"/>
      <c r="U66" s="19"/>
      <c r="V66" s="19"/>
      <c r="W66" s="5"/>
      <c r="X66" s="5"/>
      <c r="Y66" s="5"/>
      <c r="Z66" s="5"/>
      <c r="AA66" s="5"/>
      <c r="AB66" s="9"/>
      <c r="AC66" s="5"/>
      <c r="AD66" s="5"/>
      <c r="AE66" s="19"/>
      <c r="AF66" s="19"/>
      <c r="AG66" s="19"/>
      <c r="AH66" s="19"/>
      <c r="AI66" s="19"/>
      <c r="AJ66" s="19"/>
    </row>
    <row r="67" spans="1:36" s="10" customForma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M67" s="5"/>
      <c r="N67" s="5"/>
      <c r="O67" s="16"/>
      <c r="P67" s="5"/>
      <c r="Q67" s="5"/>
      <c r="R67" s="6"/>
      <c r="S67" s="5"/>
      <c r="T67" s="5"/>
      <c r="U67" s="19"/>
      <c r="V67" s="5"/>
      <c r="W67" s="5"/>
      <c r="X67" s="5"/>
      <c r="Y67" s="5"/>
      <c r="Z67" s="5"/>
      <c r="AA67" s="5"/>
      <c r="AB67" s="9"/>
      <c r="AC67" s="5"/>
      <c r="AD67" s="5"/>
      <c r="AE67" s="19"/>
      <c r="AF67" s="19"/>
      <c r="AG67" s="19"/>
      <c r="AH67" s="19"/>
      <c r="AI67" s="19"/>
      <c r="AJ67" s="19"/>
    </row>
    <row r="68" spans="1:36" s="10" customForma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M68" s="5"/>
      <c r="N68" s="5"/>
      <c r="O68" s="16"/>
      <c r="P68" s="5"/>
      <c r="Q68" s="5"/>
      <c r="R68" s="6"/>
      <c r="S68" s="5"/>
      <c r="T68" s="5"/>
      <c r="U68" s="19"/>
      <c r="V68" s="5"/>
      <c r="W68" s="5"/>
      <c r="X68" s="5"/>
      <c r="Y68" s="5"/>
      <c r="Z68" s="5"/>
      <c r="AA68" s="5"/>
      <c r="AB68" s="9"/>
      <c r="AC68" s="5"/>
      <c r="AD68" s="5"/>
      <c r="AE68" s="19"/>
      <c r="AF68" s="19"/>
      <c r="AG68" s="19"/>
      <c r="AH68" s="19"/>
      <c r="AI68" s="19"/>
      <c r="AJ68" s="19"/>
    </row>
    <row r="69" spans="1:36" s="10" customFormat="1" x14ac:dyDescent="0.25">
      <c r="A69" s="17"/>
      <c r="B69" s="17"/>
      <c r="C69" s="17"/>
      <c r="D69" s="17"/>
      <c r="E69" s="17"/>
      <c r="F69" s="17"/>
      <c r="G69" s="17"/>
      <c r="H69" s="18"/>
      <c r="I69" s="17"/>
      <c r="J69" s="21"/>
      <c r="K69" s="21"/>
      <c r="M69" s="5"/>
      <c r="N69" s="5"/>
      <c r="O69" s="16"/>
      <c r="P69" s="5"/>
      <c r="Q69" s="19"/>
      <c r="R69" s="6"/>
      <c r="S69" s="5"/>
      <c r="T69" s="9"/>
      <c r="U69" s="19"/>
      <c r="V69" s="19"/>
      <c r="W69" s="5"/>
      <c r="X69" s="5"/>
      <c r="Y69" s="5"/>
      <c r="Z69" s="5"/>
      <c r="AA69" s="5"/>
      <c r="AB69" s="9"/>
      <c r="AC69" s="5"/>
      <c r="AD69" s="5"/>
      <c r="AE69" s="19"/>
      <c r="AF69" s="19"/>
      <c r="AG69" s="19"/>
      <c r="AH69" s="19"/>
      <c r="AI69" s="19"/>
      <c r="AJ69" s="19"/>
    </row>
    <row r="70" spans="1:36" s="10" customForma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M70" s="5"/>
      <c r="N70" s="5"/>
      <c r="O70" s="16"/>
      <c r="P70" s="5"/>
      <c r="Q70" s="5"/>
      <c r="R70" s="6"/>
      <c r="S70" s="5"/>
      <c r="T70" s="5"/>
      <c r="U70" s="19"/>
      <c r="V70" s="5"/>
      <c r="W70" s="5"/>
      <c r="X70" s="5"/>
      <c r="Y70" s="5"/>
      <c r="Z70" s="5"/>
      <c r="AA70" s="5"/>
      <c r="AB70" s="9"/>
      <c r="AC70" s="5"/>
      <c r="AD70" s="5"/>
      <c r="AE70" s="19"/>
      <c r="AF70" s="19"/>
      <c r="AG70" s="19"/>
      <c r="AH70" s="19"/>
      <c r="AI70" s="19"/>
      <c r="AJ70" s="19"/>
    </row>
    <row r="71" spans="1:36" s="10" customFormat="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M71" s="5"/>
      <c r="N71" s="5"/>
      <c r="O71" s="16"/>
      <c r="P71" s="5"/>
      <c r="Q71" s="5"/>
      <c r="R71" s="6"/>
      <c r="S71" s="5"/>
      <c r="T71" s="5"/>
      <c r="U71" s="19"/>
      <c r="V71" s="5"/>
      <c r="W71" s="5"/>
      <c r="X71" s="5"/>
      <c r="Y71" s="5"/>
      <c r="Z71" s="5"/>
      <c r="AA71" s="5"/>
      <c r="AB71" s="9"/>
      <c r="AC71" s="5"/>
      <c r="AD71" s="5"/>
      <c r="AE71" s="19"/>
      <c r="AF71" s="19"/>
      <c r="AG71" s="19"/>
      <c r="AH71" s="19"/>
      <c r="AI71" s="19"/>
      <c r="AJ71" s="19"/>
    </row>
    <row r="72" spans="1:36" s="10" customFormat="1" x14ac:dyDescent="0.25">
      <c r="A72" s="17"/>
      <c r="B72" s="17"/>
      <c r="C72" s="17"/>
      <c r="D72" s="17"/>
      <c r="E72" s="17"/>
      <c r="F72" s="17"/>
      <c r="G72" s="17"/>
      <c r="H72" s="18"/>
      <c r="I72" s="17"/>
      <c r="J72" s="17"/>
      <c r="K72" s="17"/>
      <c r="M72" s="5"/>
      <c r="N72" s="5"/>
      <c r="O72" s="16"/>
      <c r="P72" s="5"/>
      <c r="Q72" s="19"/>
      <c r="R72" s="6"/>
      <c r="S72" s="5"/>
      <c r="T72" s="5"/>
      <c r="U72" s="19"/>
      <c r="V72" s="5"/>
      <c r="W72" s="5"/>
      <c r="X72" s="5"/>
      <c r="Y72" s="5"/>
      <c r="Z72" s="5"/>
      <c r="AA72" s="5"/>
      <c r="AB72" s="9"/>
      <c r="AC72" s="5"/>
      <c r="AD72" s="5"/>
      <c r="AE72" s="19"/>
      <c r="AF72" s="19"/>
      <c r="AG72" s="19"/>
      <c r="AH72" s="19"/>
      <c r="AI72" s="19"/>
      <c r="AJ72" s="19"/>
    </row>
    <row r="73" spans="1:36" s="10" customFormat="1" x14ac:dyDescent="0.25">
      <c r="A73" s="17"/>
      <c r="B73" s="17"/>
      <c r="C73" s="17"/>
      <c r="D73" s="17"/>
      <c r="E73" s="17"/>
      <c r="F73" s="17"/>
      <c r="G73" s="17"/>
      <c r="H73" s="18"/>
      <c r="I73" s="17"/>
      <c r="J73" s="17"/>
      <c r="K73" s="17"/>
      <c r="M73" s="5"/>
      <c r="N73" s="5"/>
      <c r="O73" s="16"/>
      <c r="P73" s="5"/>
      <c r="Q73" s="19"/>
      <c r="R73" s="6"/>
      <c r="S73" s="5"/>
      <c r="T73" s="5"/>
      <c r="U73" s="19"/>
      <c r="V73" s="5"/>
      <c r="W73" s="5"/>
      <c r="X73" s="5"/>
      <c r="Y73" s="5"/>
      <c r="Z73" s="5"/>
      <c r="AA73" s="5"/>
      <c r="AB73" s="9"/>
      <c r="AC73" s="5"/>
      <c r="AD73" s="5"/>
      <c r="AE73" s="19"/>
      <c r="AF73" s="19"/>
      <c r="AG73" s="19"/>
      <c r="AH73" s="19"/>
      <c r="AI73" s="19"/>
      <c r="AJ73" s="19"/>
    </row>
    <row r="74" spans="1:36" s="10" customFormat="1" x14ac:dyDescent="0.25">
      <c r="A74" s="17"/>
      <c r="B74" s="17"/>
      <c r="C74" s="17"/>
      <c r="D74" s="17"/>
      <c r="E74" s="17"/>
      <c r="F74" s="17"/>
      <c r="G74" s="17"/>
      <c r="H74" s="18"/>
      <c r="I74" s="17"/>
      <c r="J74" s="17"/>
      <c r="K74" s="17"/>
      <c r="M74" s="5"/>
      <c r="N74" s="5"/>
      <c r="O74" s="16"/>
      <c r="P74" s="5"/>
      <c r="Q74" s="19"/>
      <c r="R74" s="6"/>
      <c r="S74" s="5"/>
      <c r="T74" s="5"/>
      <c r="U74" s="19"/>
      <c r="V74" s="5"/>
      <c r="W74" s="5"/>
      <c r="X74" s="5"/>
      <c r="Y74" s="5"/>
      <c r="Z74" s="5"/>
      <c r="AA74" s="5"/>
      <c r="AB74" s="9"/>
      <c r="AC74" s="5"/>
      <c r="AD74" s="5"/>
      <c r="AE74" s="19"/>
      <c r="AF74" s="19"/>
      <c r="AG74" s="19"/>
      <c r="AH74" s="19"/>
      <c r="AI74" s="19"/>
      <c r="AJ74" s="19"/>
    </row>
    <row r="75" spans="1:36" s="10" customFormat="1" x14ac:dyDescent="0.25">
      <c r="A75" s="17"/>
      <c r="B75" s="17"/>
      <c r="C75" s="17"/>
      <c r="D75" s="17"/>
      <c r="E75" s="17"/>
      <c r="F75" s="17"/>
      <c r="G75" s="17"/>
      <c r="H75" s="18"/>
      <c r="I75" s="17"/>
      <c r="J75" s="17"/>
      <c r="K75" s="17"/>
      <c r="M75" s="5"/>
      <c r="N75" s="5"/>
      <c r="O75" s="16"/>
      <c r="P75" s="5"/>
      <c r="Q75" s="19"/>
      <c r="R75" s="6"/>
      <c r="S75" s="5"/>
      <c r="T75" s="5"/>
      <c r="U75" s="19"/>
      <c r="V75" s="5"/>
      <c r="W75" s="15"/>
      <c r="X75" s="5"/>
      <c r="Y75" s="5"/>
      <c r="Z75" s="5"/>
      <c r="AA75" s="5"/>
      <c r="AB75" s="9"/>
      <c r="AC75" s="5"/>
      <c r="AD75" s="5"/>
      <c r="AE75" s="19"/>
      <c r="AF75" s="19"/>
      <c r="AG75" s="19"/>
      <c r="AH75" s="19"/>
      <c r="AI75" s="19"/>
      <c r="AJ75" s="19"/>
    </row>
    <row r="76" spans="1:36" s="10" customFormat="1" x14ac:dyDescent="0.25">
      <c r="A76" s="17"/>
      <c r="B76" s="17"/>
      <c r="C76" s="17"/>
      <c r="D76" s="17"/>
      <c r="E76" s="17"/>
      <c r="F76" s="17"/>
      <c r="G76" s="17"/>
      <c r="H76" s="18"/>
      <c r="I76" s="17"/>
      <c r="J76" s="17"/>
      <c r="K76" s="17"/>
      <c r="M76" s="5"/>
      <c r="N76" s="5"/>
      <c r="O76" s="16"/>
      <c r="P76" s="5"/>
      <c r="Q76" s="19"/>
      <c r="R76" s="6"/>
      <c r="S76" s="5"/>
      <c r="T76" s="5"/>
      <c r="U76" s="19"/>
      <c r="V76" s="5"/>
      <c r="W76" s="15"/>
      <c r="X76" s="5"/>
      <c r="Y76" s="5"/>
      <c r="Z76" s="5"/>
      <c r="AA76" s="5"/>
      <c r="AB76" s="9"/>
      <c r="AC76" s="5"/>
      <c r="AD76" s="5"/>
      <c r="AE76" s="19"/>
      <c r="AF76" s="19"/>
      <c r="AG76" s="19"/>
      <c r="AH76" s="19"/>
      <c r="AI76" s="19"/>
      <c r="AJ76" s="19"/>
    </row>
    <row r="77" spans="1:36" s="10" customFormat="1" x14ac:dyDescent="0.25">
      <c r="A77" s="17"/>
      <c r="B77" s="17"/>
      <c r="C77" s="17"/>
      <c r="D77" s="17"/>
      <c r="E77" s="17"/>
      <c r="F77" s="17"/>
      <c r="G77" s="17"/>
      <c r="H77" s="18"/>
      <c r="I77" s="17"/>
      <c r="J77" s="17"/>
      <c r="K77" s="17"/>
      <c r="M77" s="5"/>
      <c r="N77" s="5"/>
      <c r="O77" s="16"/>
      <c r="P77" s="5"/>
      <c r="Q77" s="19"/>
      <c r="R77" s="6"/>
      <c r="S77" s="5"/>
      <c r="T77" s="5"/>
      <c r="U77" s="19"/>
      <c r="V77" s="5"/>
      <c r="W77" s="15"/>
      <c r="X77" s="5"/>
      <c r="Y77" s="5"/>
      <c r="Z77" s="5"/>
      <c r="AA77" s="5"/>
      <c r="AB77" s="9"/>
      <c r="AC77" s="5"/>
      <c r="AD77" s="5"/>
      <c r="AE77" s="19"/>
      <c r="AF77" s="19"/>
      <c r="AG77" s="19"/>
      <c r="AH77" s="19"/>
      <c r="AI77" s="19"/>
      <c r="AJ77" s="19"/>
    </row>
    <row r="78" spans="1:36" s="10" customFormat="1" x14ac:dyDescent="0.25">
      <c r="A78" s="17"/>
      <c r="B78" s="17"/>
      <c r="C78" s="17"/>
      <c r="D78" s="17"/>
      <c r="E78" s="17"/>
      <c r="F78" s="17"/>
      <c r="G78" s="17"/>
      <c r="H78" s="18"/>
      <c r="I78" s="17"/>
      <c r="J78" s="17"/>
      <c r="K78" s="17"/>
      <c r="M78" s="5"/>
      <c r="N78" s="5"/>
      <c r="O78" s="16"/>
      <c r="P78" s="5"/>
      <c r="Q78" s="19"/>
      <c r="R78" s="6"/>
      <c r="S78" s="5"/>
      <c r="T78" s="5"/>
      <c r="U78" s="19"/>
      <c r="V78" s="5"/>
      <c r="W78" s="15"/>
      <c r="X78" s="5"/>
      <c r="Y78" s="5"/>
      <c r="Z78" s="5"/>
      <c r="AA78" s="5"/>
      <c r="AB78" s="9"/>
      <c r="AC78" s="5"/>
      <c r="AD78" s="5"/>
      <c r="AE78" s="19"/>
      <c r="AF78" s="19"/>
      <c r="AG78" s="19"/>
      <c r="AH78" s="19"/>
      <c r="AI78" s="19"/>
      <c r="AJ78" s="19"/>
    </row>
    <row r="79" spans="1:36" s="10" customFormat="1" x14ac:dyDescent="0.25">
      <c r="A79" s="17"/>
      <c r="B79" s="17"/>
      <c r="C79" s="17"/>
      <c r="D79" s="17"/>
      <c r="E79" s="17"/>
      <c r="F79" s="17"/>
      <c r="G79" s="17"/>
      <c r="H79" s="18"/>
      <c r="I79" s="17"/>
      <c r="J79" s="21"/>
      <c r="K79" s="21"/>
      <c r="M79" s="5"/>
      <c r="N79" s="5"/>
      <c r="O79" s="16"/>
      <c r="P79" s="5"/>
      <c r="Q79" s="19"/>
      <c r="R79" s="6"/>
      <c r="S79" s="5"/>
      <c r="T79" s="9"/>
      <c r="U79" s="19"/>
      <c r="V79" s="19"/>
      <c r="W79" s="5"/>
      <c r="X79" s="5"/>
      <c r="Y79" s="5"/>
      <c r="Z79" s="5"/>
      <c r="AA79" s="5"/>
      <c r="AB79" s="9"/>
      <c r="AC79" s="5"/>
      <c r="AD79" s="5"/>
      <c r="AE79" s="19"/>
      <c r="AF79" s="19"/>
      <c r="AG79" s="19"/>
      <c r="AH79" s="19"/>
      <c r="AI79" s="19"/>
      <c r="AJ79" s="19"/>
    </row>
    <row r="80" spans="1:36" s="10" customFormat="1" x14ac:dyDescent="0.25">
      <c r="A80" s="17"/>
      <c r="B80" s="17"/>
      <c r="C80" s="17"/>
      <c r="D80" s="17"/>
      <c r="E80" s="17"/>
      <c r="F80" s="17"/>
      <c r="G80" s="17"/>
      <c r="H80" s="18"/>
      <c r="I80" s="17"/>
      <c r="J80" s="21"/>
      <c r="K80" s="21"/>
      <c r="M80" s="5"/>
      <c r="N80" s="5"/>
      <c r="O80" s="16"/>
      <c r="P80" s="5"/>
      <c r="Q80" s="19"/>
      <c r="R80" s="6"/>
      <c r="S80" s="5"/>
      <c r="T80" s="9"/>
      <c r="U80" s="19"/>
      <c r="V80" s="19"/>
      <c r="W80" s="5"/>
      <c r="X80" s="5"/>
      <c r="Y80" s="5"/>
      <c r="Z80" s="5"/>
      <c r="AA80" s="5"/>
      <c r="AB80" s="9"/>
      <c r="AC80" s="5"/>
      <c r="AD80" s="5"/>
      <c r="AE80" s="19"/>
      <c r="AF80" s="19"/>
      <c r="AG80" s="19"/>
      <c r="AH80" s="19"/>
      <c r="AI80" s="19"/>
      <c r="AJ80" s="19"/>
    </row>
    <row r="81" spans="1:36" s="10" customFormat="1" x14ac:dyDescent="0.25">
      <c r="A81" s="17"/>
      <c r="B81" s="17"/>
      <c r="C81" s="17"/>
      <c r="D81" s="17"/>
      <c r="E81" s="17"/>
      <c r="F81" s="17"/>
      <c r="G81" s="17"/>
      <c r="H81" s="18"/>
      <c r="I81" s="17"/>
      <c r="J81" s="21"/>
      <c r="K81" s="21"/>
      <c r="M81" s="5"/>
      <c r="N81" s="5"/>
      <c r="O81" s="16"/>
      <c r="P81" s="5"/>
      <c r="Q81" s="19"/>
      <c r="R81" s="6"/>
      <c r="S81" s="5"/>
      <c r="T81" s="9"/>
      <c r="U81" s="19"/>
      <c r="V81" s="19"/>
      <c r="W81" s="5"/>
      <c r="X81" s="5"/>
      <c r="Y81" s="5"/>
      <c r="Z81" s="5"/>
      <c r="AA81" s="5"/>
      <c r="AB81" s="9"/>
      <c r="AC81" s="5"/>
      <c r="AD81" s="5"/>
      <c r="AE81" s="19"/>
      <c r="AF81" s="19"/>
      <c r="AG81" s="19"/>
      <c r="AH81" s="19"/>
      <c r="AI81" s="19"/>
      <c r="AJ81" s="19"/>
    </row>
    <row r="82" spans="1:36" s="10" customFormat="1" x14ac:dyDescent="0.25">
      <c r="A82" s="17"/>
      <c r="B82" s="17"/>
      <c r="C82" s="17"/>
      <c r="D82" s="17"/>
      <c r="E82" s="17"/>
      <c r="F82" s="17"/>
      <c r="G82" s="17"/>
      <c r="H82" s="18"/>
      <c r="I82" s="17"/>
      <c r="J82" s="21"/>
      <c r="K82" s="21"/>
      <c r="M82" s="5"/>
      <c r="N82" s="5"/>
      <c r="O82" s="16"/>
      <c r="P82" s="5"/>
      <c r="Q82" s="19"/>
      <c r="R82" s="6"/>
      <c r="S82" s="5"/>
      <c r="T82" s="9"/>
      <c r="U82" s="19"/>
      <c r="V82" s="19"/>
      <c r="W82" s="5"/>
      <c r="X82" s="5"/>
      <c r="Y82" s="5"/>
      <c r="Z82" s="5"/>
      <c r="AA82" s="5"/>
      <c r="AB82" s="9"/>
      <c r="AC82" s="5"/>
      <c r="AD82" s="5"/>
      <c r="AE82" s="19"/>
      <c r="AF82" s="19"/>
      <c r="AG82" s="19"/>
      <c r="AH82" s="19"/>
      <c r="AI82" s="19"/>
      <c r="AJ82" s="19"/>
    </row>
    <row r="83" spans="1:36" s="10" customFormat="1" x14ac:dyDescent="0.25">
      <c r="A83" s="17"/>
      <c r="B83" s="17"/>
      <c r="C83" s="17"/>
      <c r="D83" s="17"/>
      <c r="E83" s="17"/>
      <c r="F83" s="17"/>
      <c r="G83" s="17"/>
      <c r="H83" s="18"/>
      <c r="I83" s="17"/>
      <c r="J83" s="21"/>
      <c r="K83" s="21"/>
      <c r="M83" s="5"/>
      <c r="N83" s="5"/>
      <c r="O83" s="16"/>
      <c r="P83" s="5"/>
      <c r="Q83" s="19"/>
      <c r="R83" s="6"/>
      <c r="S83" s="5"/>
      <c r="T83" s="5"/>
      <c r="U83" s="19"/>
      <c r="V83" s="5"/>
      <c r="W83" s="5"/>
      <c r="X83" s="5"/>
      <c r="Y83" s="5"/>
      <c r="Z83" s="5"/>
      <c r="AA83" s="5"/>
      <c r="AB83" s="9"/>
      <c r="AC83" s="5"/>
      <c r="AD83" s="5"/>
      <c r="AE83" s="19"/>
      <c r="AF83" s="19"/>
      <c r="AG83" s="19"/>
      <c r="AH83" s="19"/>
      <c r="AI83" s="19"/>
      <c r="AJ83" s="19"/>
    </row>
    <row r="84" spans="1:36" s="10" customFormat="1" x14ac:dyDescent="0.25">
      <c r="A84" s="17"/>
      <c r="B84" s="17"/>
      <c r="C84" s="17"/>
      <c r="D84" s="17"/>
      <c r="E84" s="17"/>
      <c r="F84" s="17"/>
      <c r="G84" s="17"/>
      <c r="H84" s="18"/>
      <c r="I84" s="17"/>
      <c r="J84" s="21"/>
      <c r="K84" s="21"/>
      <c r="M84" s="5"/>
      <c r="N84" s="5"/>
      <c r="O84" s="16"/>
      <c r="P84" s="5"/>
      <c r="Q84" s="19"/>
      <c r="R84" s="6"/>
      <c r="S84" s="5"/>
      <c r="T84" s="5"/>
      <c r="U84" s="19"/>
      <c r="V84" s="5"/>
      <c r="W84" s="5"/>
      <c r="X84" s="5"/>
      <c r="Y84" s="5"/>
      <c r="Z84" s="5"/>
      <c r="AA84" s="5"/>
      <c r="AB84" s="9"/>
      <c r="AC84" s="5"/>
      <c r="AD84" s="5"/>
      <c r="AE84" s="19"/>
      <c r="AF84" s="19"/>
      <c r="AG84" s="19"/>
      <c r="AH84" s="19"/>
      <c r="AI84" s="19"/>
      <c r="AJ84" s="19"/>
    </row>
    <row r="85" spans="1:36" s="10" customForma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M85" s="5"/>
      <c r="N85" s="5"/>
      <c r="O85" s="16"/>
      <c r="P85" s="5"/>
      <c r="Q85" s="5"/>
      <c r="R85" s="6"/>
      <c r="S85" s="5"/>
      <c r="T85" s="5"/>
      <c r="U85" s="19"/>
      <c r="V85" s="5"/>
      <c r="W85" s="5"/>
      <c r="X85" s="5"/>
      <c r="Y85" s="5"/>
      <c r="Z85" s="5"/>
      <c r="AA85" s="5"/>
      <c r="AB85" s="9"/>
      <c r="AC85" s="5"/>
      <c r="AD85" s="5"/>
      <c r="AE85" s="19"/>
      <c r="AF85" s="19"/>
      <c r="AG85" s="19"/>
      <c r="AH85" s="19"/>
      <c r="AI85" s="19"/>
      <c r="AJ85" s="19"/>
    </row>
    <row r="86" spans="1:36" s="10" customFormat="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M86" s="5"/>
      <c r="N86" s="5"/>
      <c r="O86" s="16"/>
      <c r="P86" s="5"/>
      <c r="Q86" s="5"/>
      <c r="R86" s="6"/>
      <c r="S86" s="5"/>
      <c r="T86" s="5"/>
      <c r="U86" s="19"/>
      <c r="V86" s="5"/>
      <c r="W86" s="5"/>
      <c r="X86" s="5"/>
      <c r="Y86" s="5"/>
      <c r="Z86" s="5"/>
      <c r="AA86" s="5"/>
      <c r="AB86" s="9"/>
      <c r="AC86" s="5"/>
      <c r="AD86" s="5"/>
      <c r="AE86" s="19"/>
      <c r="AF86" s="19"/>
      <c r="AG86" s="19"/>
      <c r="AH86" s="19"/>
      <c r="AI86" s="19"/>
      <c r="AJ86" s="19"/>
    </row>
    <row r="87" spans="1:36" s="10" customFormat="1" x14ac:dyDescent="0.25">
      <c r="A87" s="17"/>
      <c r="B87" s="17"/>
      <c r="C87" s="17"/>
      <c r="D87" s="17"/>
      <c r="E87" s="17"/>
      <c r="F87" s="17"/>
      <c r="G87" s="17"/>
      <c r="H87" s="18"/>
      <c r="I87" s="17"/>
      <c r="J87" s="21"/>
      <c r="K87" s="21"/>
      <c r="M87" s="5"/>
      <c r="N87" s="5"/>
      <c r="O87" s="16"/>
      <c r="P87" s="5"/>
      <c r="Q87" s="19"/>
      <c r="R87" s="6"/>
      <c r="S87" s="5"/>
      <c r="T87" s="9"/>
      <c r="U87" s="19"/>
      <c r="V87" s="19"/>
      <c r="W87" s="5"/>
      <c r="X87" s="5"/>
      <c r="Y87" s="5"/>
      <c r="Z87" s="5"/>
      <c r="AA87" s="5"/>
      <c r="AB87" s="9"/>
      <c r="AC87" s="5"/>
      <c r="AD87" s="5"/>
      <c r="AE87" s="19"/>
      <c r="AF87" s="19"/>
      <c r="AG87" s="19"/>
      <c r="AH87" s="19"/>
      <c r="AI87" s="19"/>
      <c r="AJ87" s="19"/>
    </row>
    <row r="88" spans="1:36" s="10" customForma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M88" s="5"/>
      <c r="N88" s="5"/>
      <c r="O88" s="16"/>
      <c r="P88" s="5"/>
      <c r="Q88" s="5"/>
      <c r="R88" s="6"/>
      <c r="S88" s="5"/>
      <c r="T88" s="5"/>
      <c r="U88" s="19"/>
      <c r="V88" s="5"/>
      <c r="W88" s="5"/>
      <c r="X88" s="5"/>
      <c r="Y88" s="5"/>
      <c r="Z88" s="5"/>
      <c r="AA88" s="5"/>
      <c r="AB88" s="9"/>
      <c r="AC88" s="5"/>
      <c r="AD88" s="5"/>
      <c r="AE88" s="19"/>
      <c r="AF88" s="19"/>
      <c r="AG88" s="19"/>
      <c r="AH88" s="19"/>
      <c r="AI88" s="19"/>
      <c r="AJ88" s="19"/>
    </row>
    <row r="89" spans="1:36" s="10" customFormat="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M89" s="5"/>
      <c r="N89" s="5"/>
      <c r="O89" s="16"/>
      <c r="P89" s="5"/>
      <c r="Q89" s="5"/>
      <c r="R89" s="6"/>
      <c r="S89" s="5"/>
      <c r="T89" s="5"/>
      <c r="U89" s="19"/>
      <c r="V89" s="5"/>
      <c r="W89" s="5"/>
      <c r="X89" s="5"/>
      <c r="Y89" s="5"/>
      <c r="Z89" s="5"/>
      <c r="AA89" s="5"/>
      <c r="AB89" s="9"/>
      <c r="AC89" s="5"/>
      <c r="AD89" s="5"/>
      <c r="AE89" s="19"/>
      <c r="AF89" s="19"/>
      <c r="AG89" s="19"/>
      <c r="AH89" s="19"/>
      <c r="AI89" s="19"/>
      <c r="AJ89" s="19"/>
    </row>
    <row r="90" spans="1:36" s="10" customFormat="1" x14ac:dyDescent="0.25">
      <c r="A90" s="17"/>
      <c r="B90" s="17"/>
      <c r="C90" s="17"/>
      <c r="D90" s="17"/>
      <c r="E90" s="17"/>
      <c r="F90" s="17"/>
      <c r="G90" s="17"/>
      <c r="H90" s="18"/>
      <c r="I90" s="17"/>
      <c r="J90" s="21"/>
      <c r="K90" s="21"/>
      <c r="M90" s="5"/>
      <c r="N90" s="5"/>
      <c r="O90" s="16"/>
      <c r="P90" s="5"/>
      <c r="Q90" s="19"/>
      <c r="R90" s="6"/>
      <c r="S90" s="5"/>
      <c r="T90" s="9"/>
      <c r="U90" s="19"/>
      <c r="V90" s="19"/>
      <c r="W90" s="5"/>
      <c r="X90" s="5"/>
      <c r="Y90" s="5"/>
      <c r="Z90" s="5"/>
      <c r="AA90" s="5"/>
      <c r="AB90" s="9"/>
      <c r="AC90" s="5"/>
      <c r="AD90" s="5"/>
      <c r="AE90" s="19"/>
      <c r="AF90" s="19"/>
      <c r="AG90" s="19"/>
      <c r="AH90" s="19"/>
      <c r="AI90" s="19"/>
      <c r="AJ90" s="19"/>
    </row>
    <row r="91" spans="1:36" s="10" customFormat="1" x14ac:dyDescent="0.25">
      <c r="A91" s="17"/>
      <c r="B91" s="17"/>
      <c r="C91" s="17"/>
      <c r="D91" s="17"/>
      <c r="E91" s="17"/>
      <c r="F91" s="17"/>
      <c r="G91" s="17"/>
      <c r="H91" s="18"/>
      <c r="I91" s="17"/>
      <c r="J91" s="21"/>
      <c r="K91" s="21"/>
      <c r="M91" s="5"/>
      <c r="N91" s="5"/>
      <c r="O91" s="16"/>
      <c r="P91" s="5"/>
      <c r="Q91" s="19"/>
      <c r="R91" s="6"/>
      <c r="S91" s="5"/>
      <c r="T91" s="9"/>
      <c r="U91" s="19"/>
      <c r="V91" s="19"/>
      <c r="W91" s="5"/>
      <c r="X91" s="5"/>
      <c r="Y91" s="5"/>
      <c r="Z91" s="5"/>
      <c r="AA91" s="5"/>
      <c r="AB91" s="9"/>
      <c r="AC91" s="5"/>
      <c r="AD91" s="5"/>
      <c r="AE91" s="19"/>
      <c r="AF91" s="19"/>
      <c r="AG91" s="19"/>
      <c r="AH91" s="19"/>
      <c r="AI91" s="19"/>
      <c r="AJ91" s="19"/>
    </row>
    <row r="92" spans="1:36" s="10" customFormat="1" x14ac:dyDescent="0.25">
      <c r="A92" s="17"/>
      <c r="B92" s="17"/>
      <c r="C92" s="17"/>
      <c r="D92" s="17"/>
      <c r="E92" s="17"/>
      <c r="F92" s="17"/>
      <c r="G92" s="17"/>
      <c r="H92" s="18"/>
      <c r="I92" s="17"/>
      <c r="J92" s="21"/>
      <c r="K92" s="21"/>
      <c r="M92" s="5"/>
      <c r="N92" s="5"/>
      <c r="O92" s="16"/>
      <c r="P92" s="5"/>
      <c r="Q92" s="19"/>
      <c r="R92" s="6"/>
      <c r="S92" s="5"/>
      <c r="T92" s="9"/>
      <c r="U92" s="19"/>
      <c r="V92" s="19"/>
      <c r="W92" s="5"/>
      <c r="X92" s="5"/>
      <c r="Y92" s="5"/>
      <c r="Z92" s="5"/>
      <c r="AA92" s="5"/>
      <c r="AB92" s="9"/>
      <c r="AC92" s="5"/>
      <c r="AD92" s="5"/>
      <c r="AE92" s="19"/>
      <c r="AF92" s="19"/>
      <c r="AG92" s="19"/>
      <c r="AH92" s="19"/>
      <c r="AI92" s="19"/>
      <c r="AJ92" s="19"/>
    </row>
    <row r="93" spans="1:36" s="10" customFormat="1" x14ac:dyDescent="0.25">
      <c r="A93" s="17"/>
      <c r="B93" s="17"/>
      <c r="C93" s="17"/>
      <c r="D93" s="17"/>
      <c r="E93" s="17"/>
      <c r="F93" s="17"/>
      <c r="G93" s="17"/>
      <c r="H93" s="18"/>
      <c r="I93" s="17"/>
      <c r="J93" s="21"/>
      <c r="K93" s="21"/>
      <c r="M93" s="5"/>
      <c r="N93" s="5"/>
      <c r="O93" s="16"/>
      <c r="P93" s="5"/>
      <c r="Q93" s="19"/>
      <c r="R93" s="6"/>
      <c r="S93" s="5"/>
      <c r="T93" s="9"/>
      <c r="U93" s="19"/>
      <c r="V93" s="19"/>
      <c r="W93" s="5"/>
      <c r="X93" s="5"/>
      <c r="Y93" s="5"/>
      <c r="Z93" s="5"/>
      <c r="AA93" s="5"/>
      <c r="AB93" s="9"/>
      <c r="AC93" s="5"/>
      <c r="AD93" s="5"/>
      <c r="AE93" s="19"/>
      <c r="AF93" s="19"/>
      <c r="AG93" s="19"/>
      <c r="AH93" s="19"/>
      <c r="AI93" s="19"/>
      <c r="AJ93" s="19"/>
    </row>
    <row r="94" spans="1:36" s="10" customFormat="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M94" s="5"/>
      <c r="N94" s="5"/>
      <c r="O94" s="16"/>
      <c r="P94" s="5"/>
      <c r="Q94" s="5"/>
      <c r="R94" s="6"/>
      <c r="S94" s="5"/>
      <c r="T94" s="5"/>
      <c r="U94" s="19"/>
      <c r="V94" s="5"/>
      <c r="W94" s="5"/>
      <c r="X94" s="5"/>
      <c r="Y94" s="5"/>
      <c r="Z94" s="5"/>
      <c r="AA94" s="5"/>
      <c r="AB94" s="9"/>
      <c r="AC94" s="5"/>
      <c r="AD94" s="5"/>
      <c r="AE94" s="19"/>
      <c r="AF94" s="19"/>
      <c r="AG94" s="19"/>
      <c r="AH94" s="19"/>
      <c r="AI94" s="19"/>
      <c r="AJ94" s="19"/>
    </row>
    <row r="95" spans="1:36" s="10" customFormat="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M95" s="5"/>
      <c r="N95" s="5"/>
      <c r="O95" s="16"/>
      <c r="P95" s="5"/>
      <c r="Q95" s="5"/>
      <c r="R95" s="6"/>
      <c r="S95" s="5"/>
      <c r="T95" s="5"/>
      <c r="U95" s="19"/>
      <c r="V95" s="5"/>
      <c r="W95" s="5"/>
      <c r="X95" s="5"/>
      <c r="Y95" s="5"/>
      <c r="Z95" s="5"/>
      <c r="AA95" s="5"/>
      <c r="AB95" s="9"/>
      <c r="AC95" s="5"/>
      <c r="AD95" s="5"/>
      <c r="AE95" s="19"/>
      <c r="AF95" s="19"/>
      <c r="AG95" s="19"/>
      <c r="AH95" s="19"/>
      <c r="AI95" s="19"/>
      <c r="AJ95" s="19"/>
    </row>
    <row r="96" spans="1:36" s="10" customFormat="1" x14ac:dyDescent="0.25">
      <c r="A96" s="17"/>
      <c r="B96" s="17"/>
      <c r="C96" s="17"/>
      <c r="D96" s="17"/>
      <c r="E96" s="17"/>
      <c r="F96" s="17"/>
      <c r="G96" s="17"/>
      <c r="H96" s="18"/>
      <c r="I96" s="17"/>
      <c r="J96" s="21"/>
      <c r="K96" s="21"/>
      <c r="M96" s="5"/>
      <c r="N96" s="5"/>
      <c r="O96" s="16"/>
      <c r="P96" s="5"/>
      <c r="Q96" s="19"/>
      <c r="R96" s="6"/>
      <c r="S96" s="5"/>
      <c r="T96" s="9"/>
      <c r="U96" s="19"/>
      <c r="V96" s="19"/>
      <c r="W96" s="5"/>
      <c r="X96" s="5"/>
      <c r="Y96" s="5"/>
      <c r="Z96" s="5"/>
      <c r="AA96" s="5"/>
      <c r="AB96" s="9"/>
      <c r="AC96" s="5"/>
      <c r="AD96" s="5"/>
      <c r="AE96" s="19"/>
      <c r="AF96" s="19"/>
      <c r="AG96" s="19"/>
      <c r="AH96" s="19"/>
      <c r="AI96" s="19"/>
      <c r="AJ96" s="19"/>
    </row>
    <row r="97" spans="1:36" s="10" customFormat="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M97" s="5"/>
      <c r="N97" s="5"/>
      <c r="O97" s="16"/>
      <c r="P97" s="5"/>
      <c r="Q97" s="5"/>
      <c r="R97" s="6"/>
      <c r="S97" s="5"/>
      <c r="T97" s="5"/>
      <c r="U97" s="5"/>
      <c r="V97" s="5"/>
      <c r="W97" s="5"/>
      <c r="X97" s="5"/>
      <c r="Y97" s="5"/>
      <c r="Z97" s="5"/>
      <c r="AA97" s="5"/>
      <c r="AB97" s="9"/>
      <c r="AC97" s="5"/>
      <c r="AD97" s="5"/>
      <c r="AE97" s="19"/>
      <c r="AF97" s="19"/>
      <c r="AG97" s="19"/>
      <c r="AH97" s="19"/>
      <c r="AI97" s="19"/>
      <c r="AJ97" s="19"/>
    </row>
    <row r="98" spans="1:36" s="10" customFormat="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M98" s="5"/>
      <c r="N98" s="5"/>
      <c r="O98" s="16"/>
      <c r="P98" s="5"/>
      <c r="Q98" s="5"/>
      <c r="R98" s="6"/>
      <c r="S98" s="5"/>
      <c r="T98" s="5"/>
      <c r="U98" s="5"/>
      <c r="V98" s="5"/>
      <c r="W98" s="5"/>
      <c r="X98" s="5"/>
      <c r="Y98" s="5"/>
      <c r="Z98" s="5"/>
      <c r="AA98" s="5"/>
      <c r="AB98" s="9"/>
      <c r="AC98" s="5"/>
      <c r="AD98" s="5"/>
      <c r="AE98" s="19"/>
      <c r="AF98" s="19"/>
      <c r="AG98" s="19"/>
      <c r="AH98" s="19"/>
      <c r="AI98" s="19"/>
      <c r="AJ98" s="19"/>
    </row>
    <row r="99" spans="1:36" s="10" customFormat="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M99" s="5"/>
      <c r="N99" s="5"/>
      <c r="O99" s="16"/>
      <c r="P99" s="5"/>
      <c r="Q99" s="5"/>
      <c r="R99" s="6"/>
      <c r="S99" s="5"/>
      <c r="T99" s="5"/>
      <c r="U99" s="5"/>
      <c r="V99" s="5"/>
      <c r="W99" s="5"/>
      <c r="X99" s="5"/>
      <c r="Y99" s="5"/>
      <c r="Z99" s="5"/>
      <c r="AA99" s="5"/>
      <c r="AB99" s="9"/>
      <c r="AC99" s="5"/>
      <c r="AD99" s="5"/>
      <c r="AE99" s="19"/>
      <c r="AF99" s="19"/>
      <c r="AG99" s="19"/>
      <c r="AH99" s="19"/>
      <c r="AI99" s="19"/>
      <c r="AJ99" s="19"/>
    </row>
    <row r="100" spans="1:36" s="10" customFormat="1" x14ac:dyDescent="0.25">
      <c r="H100" s="1"/>
      <c r="M100" s="5"/>
      <c r="N100" s="5"/>
      <c r="O100" s="16"/>
      <c r="P100" s="5"/>
      <c r="Q100" s="5"/>
      <c r="R100" s="6"/>
      <c r="S100" s="5"/>
      <c r="T100" s="5"/>
      <c r="U100" s="5"/>
      <c r="V100" s="5"/>
      <c r="W100" s="5"/>
      <c r="X100" s="5"/>
      <c r="Y100" s="5"/>
      <c r="Z100" s="5"/>
      <c r="AA100" s="5"/>
      <c r="AB100" s="9"/>
      <c r="AC100" s="5"/>
      <c r="AD100" s="5"/>
      <c r="AE100" s="5"/>
      <c r="AF100" s="5"/>
      <c r="AG100" s="5"/>
      <c r="AH100" s="5"/>
      <c r="AI100" s="5"/>
      <c r="AJ100" s="5"/>
    </row>
    <row r="101" spans="1:36" s="10" customFormat="1" x14ac:dyDescent="0.25">
      <c r="H101" s="1"/>
      <c r="M101" s="5"/>
      <c r="N101" s="5"/>
      <c r="O101" s="16"/>
      <c r="P101" s="5"/>
      <c r="Q101" s="5"/>
      <c r="R101" s="6"/>
      <c r="S101" s="5"/>
      <c r="T101" s="5"/>
      <c r="U101" s="5"/>
      <c r="V101" s="5"/>
      <c r="W101" s="5"/>
      <c r="X101" s="5"/>
      <c r="Y101" s="5"/>
      <c r="Z101" s="5"/>
      <c r="AA101" s="5"/>
      <c r="AB101" s="9"/>
      <c r="AC101" s="5"/>
      <c r="AD101" s="5"/>
      <c r="AE101" s="5"/>
      <c r="AF101" s="5"/>
      <c r="AG101" s="5"/>
      <c r="AH101" s="5"/>
      <c r="AI101" s="5"/>
      <c r="AJ101" s="5"/>
    </row>
    <row r="102" spans="1:36" s="10" customFormat="1" x14ac:dyDescent="0.25">
      <c r="H102" s="1"/>
      <c r="M102" s="5"/>
      <c r="N102" s="5"/>
      <c r="O102" s="16"/>
      <c r="P102" s="5"/>
      <c r="Q102" s="5"/>
      <c r="R102" s="6"/>
      <c r="S102" s="5"/>
      <c r="T102" s="5"/>
      <c r="U102" s="5"/>
      <c r="V102" s="5"/>
      <c r="W102" s="5"/>
      <c r="X102" s="5"/>
      <c r="Y102" s="5"/>
      <c r="Z102" s="5"/>
      <c r="AA102" s="5"/>
      <c r="AB102" s="9"/>
      <c r="AC102" s="5"/>
      <c r="AD102" s="5"/>
      <c r="AE102" s="5"/>
      <c r="AF102" s="5"/>
      <c r="AG102" s="5"/>
      <c r="AH102" s="5"/>
      <c r="AI102" s="5"/>
      <c r="AJ102" s="5"/>
    </row>
    <row r="103" spans="1:36" s="10" customFormat="1" x14ac:dyDescent="0.25">
      <c r="H103" s="1"/>
      <c r="M103" s="5"/>
      <c r="N103" s="5"/>
      <c r="O103" s="16"/>
      <c r="P103" s="5"/>
      <c r="Q103" s="5"/>
      <c r="R103" s="6"/>
      <c r="S103" s="5"/>
      <c r="T103" s="5"/>
      <c r="U103" s="5"/>
      <c r="V103" s="5"/>
      <c r="W103" s="5"/>
      <c r="X103" s="5"/>
      <c r="Y103" s="5"/>
      <c r="Z103" s="5"/>
      <c r="AA103" s="5"/>
      <c r="AB103" s="9"/>
      <c r="AC103" s="5"/>
      <c r="AD103" s="5"/>
      <c r="AE103" s="5"/>
      <c r="AF103" s="5"/>
      <c r="AG103" s="5"/>
      <c r="AH103" s="5"/>
      <c r="AI103" s="5"/>
      <c r="AJ103" s="5"/>
    </row>
    <row r="104" spans="1:36" s="10" customFormat="1" x14ac:dyDescent="0.25">
      <c r="H104" s="1"/>
      <c r="M104" s="5"/>
      <c r="N104" s="5"/>
      <c r="O104" s="16"/>
      <c r="P104" s="5"/>
      <c r="Q104" s="5"/>
      <c r="R104" s="6"/>
      <c r="S104" s="5"/>
      <c r="T104" s="5"/>
      <c r="U104" s="5"/>
      <c r="V104" s="5"/>
      <c r="W104" s="5"/>
      <c r="X104" s="5"/>
      <c r="Y104" s="5"/>
      <c r="Z104" s="5"/>
      <c r="AA104" s="5"/>
      <c r="AB104" s="9"/>
      <c r="AC104" s="5"/>
      <c r="AD104" s="5"/>
      <c r="AE104" s="5"/>
      <c r="AF104" s="5"/>
      <c r="AG104" s="5"/>
      <c r="AH104" s="5"/>
      <c r="AI104" s="5"/>
      <c r="AJ104" s="5"/>
    </row>
    <row r="105" spans="1:36" s="10" customFormat="1" x14ac:dyDescent="0.25">
      <c r="H105" s="1"/>
      <c r="M105" s="5"/>
      <c r="N105" s="5"/>
      <c r="O105" s="16"/>
      <c r="P105" s="5"/>
      <c r="Q105" s="5"/>
      <c r="R105" s="6"/>
      <c r="S105" s="5"/>
      <c r="T105" s="5"/>
      <c r="U105" s="5"/>
      <c r="V105" s="5"/>
      <c r="W105" s="5"/>
      <c r="X105" s="5"/>
      <c r="Y105" s="5"/>
      <c r="Z105" s="5"/>
      <c r="AA105" s="5"/>
      <c r="AB105" s="9"/>
      <c r="AC105" s="5"/>
      <c r="AD105" s="5"/>
      <c r="AE105" s="5"/>
      <c r="AF105" s="5"/>
      <c r="AG105" s="5"/>
      <c r="AH105" s="5"/>
      <c r="AI105" s="5"/>
      <c r="AJ105" s="5"/>
    </row>
    <row r="106" spans="1:36" s="10" customFormat="1" x14ac:dyDescent="0.25">
      <c r="H106" s="1"/>
      <c r="M106" s="5"/>
      <c r="N106" s="5"/>
      <c r="O106" s="16"/>
      <c r="P106" s="5"/>
      <c r="Q106" s="5"/>
      <c r="R106" s="6"/>
      <c r="S106" s="5"/>
      <c r="T106" s="5"/>
      <c r="U106" s="5"/>
      <c r="V106" s="5"/>
      <c r="W106" s="5"/>
      <c r="X106" s="5"/>
      <c r="Y106" s="5"/>
      <c r="Z106" s="5"/>
      <c r="AA106" s="5"/>
      <c r="AB106" s="9"/>
      <c r="AC106" s="5"/>
      <c r="AD106" s="5"/>
      <c r="AE106" s="5"/>
      <c r="AF106" s="5"/>
      <c r="AG106" s="5"/>
      <c r="AH106" s="5"/>
      <c r="AI106" s="5"/>
      <c r="AJ106" s="5"/>
    </row>
    <row r="107" spans="1:36" s="10" customFormat="1" x14ac:dyDescent="0.25">
      <c r="H107" s="1"/>
      <c r="M107" s="5"/>
      <c r="N107" s="5"/>
      <c r="O107" s="16"/>
      <c r="P107" s="5"/>
      <c r="Q107" s="5"/>
      <c r="R107" s="6"/>
      <c r="S107" s="5"/>
      <c r="T107" s="5"/>
      <c r="U107" s="5"/>
      <c r="V107" s="5"/>
      <c r="W107" s="5"/>
      <c r="X107" s="5"/>
      <c r="Y107" s="5"/>
      <c r="Z107" s="5"/>
      <c r="AA107" s="5"/>
      <c r="AB107" s="9"/>
      <c r="AC107" s="5"/>
      <c r="AD107" s="5"/>
      <c r="AE107" s="5"/>
      <c r="AF107" s="5"/>
      <c r="AG107" s="5"/>
      <c r="AH107" s="5"/>
      <c r="AI107" s="5"/>
      <c r="AJ107" s="5"/>
    </row>
    <row r="108" spans="1:36" s="10" customFormat="1" x14ac:dyDescent="0.25">
      <c r="H108" s="1"/>
      <c r="M108" s="5"/>
      <c r="N108" s="5"/>
      <c r="O108" s="16"/>
      <c r="P108" s="5"/>
      <c r="Q108" s="5"/>
      <c r="R108" s="6"/>
      <c r="S108" s="5"/>
      <c r="T108" s="5"/>
      <c r="U108" s="5"/>
      <c r="V108" s="5"/>
      <c r="W108" s="5"/>
      <c r="X108" s="5"/>
      <c r="Y108" s="5"/>
      <c r="Z108" s="5"/>
      <c r="AA108" s="5"/>
      <c r="AB108" s="9"/>
      <c r="AC108" s="5"/>
      <c r="AD108" s="5"/>
      <c r="AE108" s="5"/>
      <c r="AF108" s="5"/>
      <c r="AG108" s="5"/>
      <c r="AH108" s="5"/>
      <c r="AI108" s="5"/>
      <c r="AJ108" s="5"/>
    </row>
    <row r="109" spans="1:36" s="10" customFormat="1" x14ac:dyDescent="0.25">
      <c r="H109" s="1"/>
      <c r="M109" s="5"/>
      <c r="N109" s="5"/>
      <c r="O109" s="16"/>
      <c r="P109" s="5"/>
      <c r="Q109" s="5"/>
      <c r="R109" s="6"/>
      <c r="S109" s="5"/>
      <c r="T109" s="5"/>
      <c r="U109" s="5"/>
      <c r="V109" s="5"/>
      <c r="W109" s="5"/>
      <c r="X109" s="5"/>
      <c r="Y109" s="5"/>
      <c r="Z109" s="5"/>
      <c r="AA109" s="5"/>
      <c r="AB109" s="9"/>
      <c r="AC109" s="5"/>
      <c r="AD109" s="5"/>
      <c r="AE109" s="5"/>
      <c r="AF109" s="5"/>
      <c r="AG109" s="5"/>
      <c r="AH109" s="5"/>
      <c r="AI109" s="5"/>
      <c r="AJ109" s="5"/>
    </row>
    <row r="110" spans="1:36" s="10" customFormat="1" x14ac:dyDescent="0.25">
      <c r="H110" s="1"/>
      <c r="M110" s="5"/>
      <c r="N110" s="5"/>
      <c r="O110" s="16"/>
      <c r="P110" s="5"/>
      <c r="Q110" s="5"/>
      <c r="R110" s="6"/>
      <c r="S110" s="5"/>
      <c r="T110" s="5"/>
      <c r="U110" s="5"/>
      <c r="V110" s="5"/>
      <c r="W110" s="5"/>
      <c r="X110" s="5"/>
      <c r="Y110" s="5"/>
      <c r="Z110" s="5"/>
      <c r="AA110" s="5"/>
      <c r="AB110" s="9"/>
      <c r="AC110" s="5"/>
      <c r="AD110" s="5"/>
      <c r="AE110" s="5"/>
      <c r="AF110" s="5"/>
      <c r="AG110" s="5"/>
      <c r="AH110" s="5"/>
      <c r="AI110" s="5"/>
      <c r="AJ110" s="5"/>
    </row>
    <row r="111" spans="1:36" s="10" customFormat="1" x14ac:dyDescent="0.25">
      <c r="H111" s="1"/>
      <c r="M111" s="5"/>
      <c r="N111" s="5"/>
      <c r="O111" s="16"/>
      <c r="P111" s="5"/>
      <c r="Q111" s="5"/>
      <c r="R111" s="6"/>
      <c r="S111" s="5"/>
      <c r="T111" s="5"/>
      <c r="U111" s="5"/>
      <c r="V111" s="5"/>
      <c r="W111" s="5"/>
      <c r="X111" s="5"/>
      <c r="Y111" s="5"/>
      <c r="Z111" s="5"/>
      <c r="AA111" s="5"/>
      <c r="AB111" s="9"/>
      <c r="AC111" s="5"/>
      <c r="AD111" s="5"/>
      <c r="AE111" s="5"/>
      <c r="AF111" s="5"/>
      <c r="AG111" s="5"/>
      <c r="AH111" s="5"/>
      <c r="AI111" s="5"/>
      <c r="AJ111" s="5"/>
    </row>
    <row r="112" spans="1:36" s="10" customFormat="1" x14ac:dyDescent="0.25">
      <c r="H112" s="1"/>
      <c r="M112" s="5"/>
      <c r="N112" s="5"/>
      <c r="O112" s="16"/>
      <c r="P112" s="5"/>
      <c r="Q112" s="5"/>
      <c r="R112" s="6"/>
      <c r="S112" s="5"/>
      <c r="T112" s="5"/>
      <c r="U112" s="5"/>
      <c r="V112" s="5"/>
      <c r="W112" s="5"/>
      <c r="X112" s="5"/>
      <c r="Y112" s="5"/>
      <c r="Z112" s="5"/>
      <c r="AA112" s="5"/>
      <c r="AB112" s="9"/>
      <c r="AC112" s="5"/>
      <c r="AD112" s="5"/>
      <c r="AE112" s="5"/>
      <c r="AF112" s="5"/>
      <c r="AG112" s="5"/>
      <c r="AH112" s="5"/>
      <c r="AI112" s="5"/>
      <c r="AJ112" s="5"/>
    </row>
    <row r="113" spans="8:36" s="10" customFormat="1" x14ac:dyDescent="0.25">
      <c r="H113" s="1"/>
      <c r="M113" s="5"/>
      <c r="N113" s="5"/>
      <c r="O113" s="16"/>
      <c r="P113" s="5"/>
      <c r="Q113" s="5"/>
      <c r="R113" s="6"/>
      <c r="S113" s="5"/>
      <c r="T113" s="5"/>
      <c r="U113" s="5"/>
      <c r="V113" s="5"/>
      <c r="W113" s="5"/>
      <c r="X113" s="5"/>
      <c r="Y113" s="5"/>
      <c r="Z113" s="5"/>
      <c r="AA113" s="5"/>
      <c r="AB113" s="9"/>
      <c r="AC113" s="5"/>
      <c r="AD113" s="5"/>
      <c r="AE113" s="5"/>
      <c r="AF113" s="5"/>
      <c r="AG113" s="5"/>
      <c r="AH113" s="5"/>
      <c r="AI113" s="5"/>
      <c r="AJ113" s="5"/>
    </row>
    <row r="114" spans="8:36" s="10" customFormat="1" x14ac:dyDescent="0.25">
      <c r="H114" s="1"/>
      <c r="M114" s="5"/>
      <c r="N114" s="5"/>
      <c r="O114" s="16"/>
      <c r="P114" s="5"/>
      <c r="Q114" s="5"/>
      <c r="R114" s="6"/>
      <c r="S114" s="5"/>
      <c r="T114" s="5"/>
      <c r="U114" s="5"/>
      <c r="V114" s="5"/>
      <c r="W114" s="5"/>
      <c r="X114" s="5"/>
      <c r="Y114" s="5"/>
      <c r="Z114" s="5"/>
      <c r="AA114" s="5"/>
      <c r="AB114" s="9"/>
      <c r="AC114" s="5"/>
      <c r="AD114" s="5"/>
      <c r="AE114" s="5"/>
      <c r="AF114" s="5"/>
      <c r="AG114" s="5"/>
      <c r="AH114" s="5"/>
      <c r="AI114" s="5"/>
      <c r="AJ114" s="5"/>
    </row>
    <row r="115" spans="8:36" s="10" customFormat="1" x14ac:dyDescent="0.25">
      <c r="H115" s="1"/>
      <c r="M115" s="5"/>
      <c r="N115" s="5"/>
      <c r="O115" s="16"/>
      <c r="P115" s="5"/>
      <c r="Q115" s="5"/>
      <c r="R115" s="6"/>
      <c r="S115" s="5"/>
      <c r="T115" s="5"/>
      <c r="U115" s="5"/>
      <c r="V115" s="5"/>
      <c r="W115" s="5"/>
      <c r="X115" s="5"/>
      <c r="Y115" s="5"/>
      <c r="Z115" s="5"/>
      <c r="AA115" s="5"/>
      <c r="AB115" s="9"/>
      <c r="AC115" s="5"/>
      <c r="AD115" s="5"/>
      <c r="AE115" s="5"/>
      <c r="AF115" s="5"/>
      <c r="AG115" s="5"/>
      <c r="AH115" s="5"/>
      <c r="AI115" s="5"/>
      <c r="AJ115" s="5"/>
    </row>
    <row r="116" spans="8:36" s="10" customFormat="1" x14ac:dyDescent="0.25">
      <c r="H116" s="1"/>
      <c r="M116" s="5"/>
      <c r="N116" s="5"/>
      <c r="O116" s="16"/>
      <c r="P116" s="5"/>
      <c r="Q116" s="5"/>
      <c r="R116" s="6"/>
      <c r="S116" s="5"/>
      <c r="T116" s="5"/>
      <c r="U116" s="5"/>
      <c r="V116" s="5"/>
      <c r="W116" s="5"/>
      <c r="X116" s="5"/>
      <c r="Y116" s="5"/>
      <c r="Z116" s="5"/>
      <c r="AA116" s="5"/>
      <c r="AB116" s="9"/>
      <c r="AC116" s="5"/>
      <c r="AD116" s="5"/>
      <c r="AE116" s="5"/>
      <c r="AF116" s="5"/>
      <c r="AG116" s="5"/>
      <c r="AH116" s="5"/>
      <c r="AI116" s="5"/>
      <c r="AJ116" s="5"/>
    </row>
    <row r="117" spans="8:36" s="10" customFormat="1" x14ac:dyDescent="0.25">
      <c r="H117" s="1"/>
      <c r="M117" s="5"/>
      <c r="N117" s="5"/>
      <c r="O117" s="16"/>
      <c r="P117" s="5"/>
      <c r="Q117" s="5"/>
      <c r="R117" s="6"/>
      <c r="S117" s="5"/>
      <c r="T117" s="5"/>
      <c r="U117" s="5"/>
      <c r="V117" s="5"/>
      <c r="W117" s="5"/>
      <c r="X117" s="5"/>
      <c r="Y117" s="5"/>
      <c r="Z117" s="5"/>
      <c r="AA117" s="5"/>
      <c r="AB117" s="9"/>
      <c r="AC117" s="5"/>
      <c r="AD117" s="5"/>
      <c r="AE117" s="5"/>
      <c r="AF117" s="5"/>
      <c r="AG117" s="5"/>
      <c r="AH117" s="5"/>
      <c r="AI117" s="5"/>
      <c r="AJ117" s="5"/>
    </row>
    <row r="118" spans="8:36" s="10" customFormat="1" x14ac:dyDescent="0.25">
      <c r="H118" s="1"/>
      <c r="M118" s="5"/>
      <c r="N118" s="5"/>
      <c r="O118" s="16"/>
      <c r="P118" s="5"/>
      <c r="Q118" s="5"/>
      <c r="R118" s="6"/>
      <c r="S118" s="5"/>
      <c r="T118" s="5"/>
      <c r="U118" s="5"/>
      <c r="V118" s="5"/>
      <c r="W118" s="5"/>
      <c r="X118" s="5"/>
      <c r="Y118" s="5"/>
      <c r="Z118" s="5"/>
      <c r="AA118" s="5"/>
      <c r="AB118" s="9"/>
      <c r="AC118" s="5"/>
      <c r="AD118" s="5"/>
      <c r="AE118" s="5"/>
      <c r="AF118" s="5"/>
      <c r="AG118" s="5"/>
      <c r="AH118" s="5"/>
      <c r="AI118" s="5"/>
      <c r="AJ118" s="5"/>
    </row>
    <row r="119" spans="8:36" s="10" customFormat="1" x14ac:dyDescent="0.25">
      <c r="H119" s="1"/>
      <c r="M119" s="5"/>
      <c r="N119" s="5"/>
      <c r="O119" s="16"/>
      <c r="P119" s="5"/>
      <c r="Q119" s="5"/>
      <c r="R119" s="6"/>
      <c r="S119" s="5"/>
      <c r="T119" s="5"/>
      <c r="U119" s="5"/>
      <c r="V119" s="5"/>
      <c r="W119" s="5"/>
      <c r="X119" s="5"/>
      <c r="Y119" s="5"/>
      <c r="Z119" s="5"/>
      <c r="AA119" s="5"/>
      <c r="AB119" s="9"/>
      <c r="AC119" s="5"/>
      <c r="AD119" s="5"/>
      <c r="AE119" s="5"/>
      <c r="AF119" s="5"/>
      <c r="AG119" s="5"/>
      <c r="AH119" s="5"/>
      <c r="AI119" s="5"/>
      <c r="AJ119" s="5"/>
    </row>
    <row r="120" spans="8:36" s="10" customFormat="1" x14ac:dyDescent="0.25">
      <c r="H120" s="1"/>
      <c r="M120" s="5"/>
      <c r="N120" s="5"/>
      <c r="O120" s="16"/>
      <c r="P120" s="5"/>
      <c r="Q120" s="5"/>
      <c r="R120" s="6"/>
      <c r="S120" s="5"/>
      <c r="T120" s="5"/>
      <c r="U120" s="5"/>
      <c r="V120" s="5"/>
      <c r="W120" s="5"/>
      <c r="X120" s="5"/>
      <c r="Y120" s="5"/>
      <c r="Z120" s="5"/>
      <c r="AA120" s="5"/>
      <c r="AB120" s="9"/>
      <c r="AC120" s="5"/>
      <c r="AD120" s="5"/>
      <c r="AE120" s="5"/>
      <c r="AF120" s="5"/>
      <c r="AG120" s="5"/>
      <c r="AH120" s="5"/>
      <c r="AI120" s="5"/>
      <c r="AJ120" s="5"/>
    </row>
    <row r="121" spans="8:36" s="10" customFormat="1" x14ac:dyDescent="0.25">
      <c r="H121" s="1"/>
      <c r="M121" s="5"/>
      <c r="N121" s="5"/>
      <c r="O121" s="16"/>
      <c r="P121" s="5"/>
      <c r="Q121" s="5"/>
      <c r="R121" s="6"/>
      <c r="S121" s="5"/>
      <c r="T121" s="5"/>
      <c r="U121" s="5"/>
      <c r="V121" s="5"/>
      <c r="W121" s="5"/>
      <c r="X121" s="5"/>
      <c r="Y121" s="5"/>
      <c r="Z121" s="5"/>
      <c r="AA121" s="5"/>
      <c r="AB121" s="9"/>
      <c r="AC121" s="5"/>
      <c r="AD121" s="5"/>
      <c r="AE121" s="5"/>
      <c r="AF121" s="5"/>
      <c r="AG121" s="5"/>
      <c r="AH121" s="5"/>
      <c r="AI121" s="5"/>
      <c r="AJ121" s="5"/>
    </row>
    <row r="122" spans="8:36" s="10" customFormat="1" x14ac:dyDescent="0.25">
      <c r="H122" s="1"/>
      <c r="M122" s="5"/>
      <c r="N122" s="5"/>
      <c r="O122" s="16"/>
      <c r="P122" s="5"/>
      <c r="Q122" s="5"/>
      <c r="R122" s="6"/>
      <c r="S122" s="5"/>
      <c r="T122" s="5"/>
      <c r="U122" s="5"/>
      <c r="V122" s="5"/>
      <c r="W122" s="5"/>
      <c r="X122" s="5"/>
      <c r="Y122" s="5"/>
      <c r="Z122" s="5"/>
      <c r="AA122" s="5"/>
      <c r="AB122" s="9"/>
      <c r="AC122" s="5"/>
      <c r="AD122" s="5"/>
      <c r="AE122" s="5"/>
      <c r="AF122" s="5"/>
      <c r="AG122" s="5"/>
      <c r="AH122" s="5"/>
      <c r="AI122" s="5"/>
      <c r="AJ122" s="5"/>
    </row>
    <row r="123" spans="8:36" s="10" customFormat="1" x14ac:dyDescent="0.25">
      <c r="H123" s="1"/>
      <c r="M123" s="5"/>
      <c r="N123" s="5"/>
      <c r="O123" s="16"/>
      <c r="P123" s="5"/>
      <c r="Q123" s="5"/>
      <c r="R123" s="6"/>
      <c r="S123" s="5"/>
      <c r="T123" s="5"/>
      <c r="U123" s="5"/>
      <c r="V123" s="5"/>
      <c r="W123" s="5"/>
      <c r="X123" s="5"/>
      <c r="Y123" s="5"/>
      <c r="Z123" s="5"/>
      <c r="AA123" s="5"/>
      <c r="AB123" s="9"/>
      <c r="AC123" s="5"/>
      <c r="AD123" s="5"/>
      <c r="AE123" s="5"/>
      <c r="AF123" s="5"/>
      <c r="AG123" s="5"/>
      <c r="AH123" s="5"/>
      <c r="AI123" s="5"/>
      <c r="AJ123" s="5"/>
    </row>
    <row r="124" spans="8:36" s="10" customFormat="1" x14ac:dyDescent="0.25">
      <c r="H124" s="1"/>
      <c r="M124" s="5"/>
      <c r="N124" s="5"/>
      <c r="O124" s="16"/>
      <c r="P124" s="5"/>
      <c r="Q124" s="5"/>
      <c r="R124" s="6"/>
      <c r="S124" s="5"/>
      <c r="T124" s="5"/>
      <c r="U124" s="5"/>
      <c r="V124" s="5"/>
      <c r="W124" s="5"/>
      <c r="X124" s="5"/>
      <c r="Y124" s="5"/>
      <c r="Z124" s="5"/>
      <c r="AA124" s="5"/>
      <c r="AB124" s="9"/>
      <c r="AC124" s="5"/>
      <c r="AD124" s="5"/>
      <c r="AE124" s="5"/>
      <c r="AF124" s="5"/>
      <c r="AG124" s="5"/>
      <c r="AH124" s="5"/>
      <c r="AI124" s="5"/>
      <c r="AJ124" s="5"/>
    </row>
    <row r="125" spans="8:36" s="10" customFormat="1" x14ac:dyDescent="0.25">
      <c r="H125" s="1"/>
      <c r="M125" s="5"/>
      <c r="N125" s="5"/>
      <c r="O125" s="16"/>
      <c r="P125" s="5"/>
      <c r="Q125" s="5"/>
      <c r="R125" s="6"/>
      <c r="S125" s="5"/>
      <c r="T125" s="5"/>
      <c r="U125" s="5"/>
      <c r="V125" s="5"/>
      <c r="W125" s="5"/>
      <c r="X125" s="5"/>
      <c r="Y125" s="5"/>
      <c r="Z125" s="5"/>
      <c r="AA125" s="5"/>
      <c r="AB125" s="9"/>
      <c r="AC125" s="5"/>
      <c r="AD125" s="5"/>
      <c r="AE125" s="5"/>
      <c r="AF125" s="5"/>
      <c r="AG125" s="5"/>
      <c r="AH125" s="5"/>
      <c r="AI125" s="5"/>
      <c r="AJ125" s="5"/>
    </row>
    <row r="126" spans="8:36" s="10" customFormat="1" x14ac:dyDescent="0.25">
      <c r="H126" s="1"/>
      <c r="M126" s="5"/>
      <c r="N126" s="5"/>
      <c r="O126" s="16"/>
      <c r="P126" s="5"/>
      <c r="Q126" s="5"/>
      <c r="R126" s="6"/>
      <c r="S126" s="5"/>
      <c r="T126" s="5"/>
      <c r="U126" s="5"/>
      <c r="V126" s="5"/>
      <c r="W126" s="5"/>
      <c r="X126" s="5"/>
      <c r="Y126" s="5"/>
      <c r="Z126" s="5"/>
      <c r="AA126" s="5"/>
      <c r="AB126" s="9"/>
      <c r="AC126" s="5"/>
      <c r="AD126" s="5"/>
      <c r="AE126" s="5"/>
      <c r="AF126" s="5"/>
      <c r="AG126" s="5"/>
      <c r="AH126" s="5"/>
      <c r="AI126" s="5"/>
      <c r="AJ126" s="5"/>
    </row>
    <row r="127" spans="8:36" s="10" customFormat="1" x14ac:dyDescent="0.25">
      <c r="H127" s="1"/>
      <c r="M127" s="5"/>
      <c r="N127" s="5"/>
      <c r="O127" s="16"/>
      <c r="P127" s="5"/>
      <c r="Q127" s="5"/>
      <c r="R127" s="6"/>
      <c r="S127" s="5"/>
      <c r="T127" s="5"/>
      <c r="U127" s="5"/>
      <c r="V127" s="5"/>
      <c r="W127" s="5"/>
      <c r="X127" s="5"/>
      <c r="Y127" s="5"/>
      <c r="Z127" s="5"/>
      <c r="AA127" s="5"/>
      <c r="AB127" s="9"/>
      <c r="AC127" s="5"/>
      <c r="AD127" s="5"/>
      <c r="AE127" s="5"/>
      <c r="AF127" s="5"/>
      <c r="AG127" s="5"/>
      <c r="AH127" s="5"/>
      <c r="AI127" s="5"/>
      <c r="AJ127" s="5"/>
    </row>
    <row r="128" spans="8:36" s="10" customFormat="1" x14ac:dyDescent="0.25">
      <c r="H128" s="1"/>
      <c r="M128" s="5"/>
      <c r="N128" s="5"/>
      <c r="O128" s="16"/>
      <c r="P128" s="5"/>
      <c r="Q128" s="5"/>
      <c r="R128" s="6"/>
      <c r="S128" s="5"/>
      <c r="T128" s="5"/>
      <c r="U128" s="5"/>
      <c r="V128" s="5"/>
      <c r="W128" s="5"/>
      <c r="X128" s="5"/>
      <c r="Y128" s="5"/>
      <c r="Z128" s="5"/>
      <c r="AA128" s="5"/>
      <c r="AB128" s="9"/>
      <c r="AC128" s="5"/>
      <c r="AD128" s="5"/>
      <c r="AE128" s="5"/>
      <c r="AF128" s="5"/>
      <c r="AG128" s="5"/>
      <c r="AH128" s="5"/>
      <c r="AI128" s="5"/>
      <c r="AJ128" s="5"/>
    </row>
    <row r="129" spans="4:38" s="10" customFormat="1" x14ac:dyDescent="0.25">
      <c r="H129" s="1"/>
      <c r="M129" s="5"/>
      <c r="N129" s="5"/>
      <c r="O129" s="16"/>
      <c r="P129" s="5"/>
      <c r="Q129" s="5"/>
      <c r="R129" s="6"/>
      <c r="S129" s="5"/>
      <c r="T129" s="5"/>
      <c r="U129" s="5"/>
      <c r="V129" s="5"/>
      <c r="W129" s="5"/>
      <c r="X129" s="5"/>
      <c r="Y129" s="5"/>
      <c r="Z129" s="5"/>
      <c r="AA129" s="5"/>
      <c r="AB129" s="9"/>
      <c r="AC129" s="5"/>
      <c r="AD129" s="5"/>
      <c r="AE129" s="5"/>
      <c r="AF129" s="5"/>
      <c r="AG129" s="5"/>
      <c r="AH129" s="5"/>
      <c r="AI129" s="5"/>
      <c r="AJ129" s="5"/>
    </row>
    <row r="130" spans="4:38" s="10" customFormat="1" x14ac:dyDescent="0.25">
      <c r="H130" s="1"/>
      <c r="M130" s="5"/>
      <c r="N130" s="5"/>
      <c r="O130" s="16"/>
      <c r="P130" s="5"/>
      <c r="Q130" s="5"/>
      <c r="R130" s="6"/>
      <c r="S130" s="5"/>
      <c r="T130" s="5"/>
      <c r="U130" s="5"/>
      <c r="V130" s="5"/>
      <c r="W130" s="5"/>
      <c r="X130" s="5"/>
      <c r="Y130" s="5"/>
      <c r="Z130" s="5"/>
      <c r="AA130" s="5"/>
      <c r="AB130" s="9"/>
      <c r="AC130" s="5"/>
      <c r="AD130" s="5"/>
      <c r="AE130" s="5"/>
      <c r="AF130" s="5"/>
      <c r="AG130" s="5"/>
      <c r="AH130" s="5"/>
      <c r="AI130" s="5"/>
      <c r="AJ130" s="5"/>
    </row>
    <row r="131" spans="4:38" s="10" customFormat="1" x14ac:dyDescent="0.25">
      <c r="H131" s="1"/>
      <c r="M131" s="5"/>
      <c r="N131" s="5"/>
      <c r="O131" s="16"/>
      <c r="P131" s="5"/>
      <c r="Q131" s="5"/>
      <c r="R131" s="6"/>
      <c r="S131" s="5"/>
      <c r="T131" s="5"/>
      <c r="U131" s="5"/>
      <c r="V131" s="5"/>
      <c r="W131" s="5"/>
      <c r="X131" s="5"/>
      <c r="Y131" s="5"/>
      <c r="Z131" s="5"/>
      <c r="AA131" s="5"/>
      <c r="AB131" s="9"/>
      <c r="AC131" s="5"/>
      <c r="AD131" s="5"/>
      <c r="AE131" s="5"/>
      <c r="AF131" s="5"/>
      <c r="AG131" s="5"/>
      <c r="AH131" s="5"/>
      <c r="AI131" s="5"/>
      <c r="AJ131" s="5"/>
    </row>
    <row r="132" spans="4:38" s="10" customFormat="1" x14ac:dyDescent="0.25">
      <c r="H132" s="1"/>
      <c r="M132" s="5"/>
      <c r="N132" s="5"/>
      <c r="O132" s="16"/>
      <c r="P132" s="5"/>
      <c r="Q132" s="5"/>
      <c r="R132" s="6"/>
      <c r="S132" s="5"/>
      <c r="T132" s="5"/>
      <c r="U132" s="5"/>
      <c r="V132" s="5"/>
      <c r="W132" s="5"/>
      <c r="X132" s="5"/>
      <c r="Y132" s="5"/>
      <c r="Z132" s="5"/>
      <c r="AA132" s="5"/>
      <c r="AB132" s="9"/>
      <c r="AC132" s="5"/>
      <c r="AD132" s="5"/>
      <c r="AE132" s="5"/>
      <c r="AF132" s="5"/>
      <c r="AG132" s="5"/>
      <c r="AH132" s="5"/>
      <c r="AI132" s="5"/>
      <c r="AJ132" s="5"/>
    </row>
    <row r="133" spans="4:38" x14ac:dyDescent="0.25">
      <c r="D133" s="10"/>
      <c r="E133" s="10"/>
      <c r="G133" s="10"/>
      <c r="H133" s="1"/>
      <c r="J133" s="10"/>
      <c r="K133" s="10"/>
      <c r="L133" s="10"/>
      <c r="Z133" s="5"/>
      <c r="AB133" s="9"/>
      <c r="AK133" s="10"/>
      <c r="AL133" s="10"/>
    </row>
    <row r="134" spans="4:38" x14ac:dyDescent="0.25">
      <c r="D134" s="10"/>
      <c r="E134" s="10"/>
      <c r="G134" s="10"/>
      <c r="H134" s="1"/>
      <c r="J134" s="10"/>
      <c r="K134" s="10"/>
      <c r="L134" s="10"/>
      <c r="Z134" s="5"/>
      <c r="AB134" s="9"/>
      <c r="AK134" s="10"/>
      <c r="AL134" s="10"/>
    </row>
    <row r="135" spans="4:38" x14ac:dyDescent="0.25">
      <c r="D135" s="10"/>
      <c r="E135" s="10"/>
      <c r="G135" s="10"/>
      <c r="H135" s="1"/>
      <c r="J135" s="10"/>
      <c r="K135" s="10"/>
      <c r="L135" s="10"/>
      <c r="Z135" s="5"/>
      <c r="AB135" s="9"/>
      <c r="AK135" s="10"/>
      <c r="AL135" s="10"/>
    </row>
    <row r="136" spans="4:38" x14ac:dyDescent="0.25">
      <c r="D136" s="10"/>
      <c r="E136" s="10"/>
      <c r="G136" s="10"/>
      <c r="H136" s="1"/>
      <c r="J136" s="10"/>
      <c r="K136" s="10"/>
      <c r="L136" s="10"/>
      <c r="Z136" s="5"/>
      <c r="AB136" s="9"/>
      <c r="AK136" s="10"/>
      <c r="AL136" s="10"/>
    </row>
    <row r="137" spans="4:38" x14ac:dyDescent="0.25">
      <c r="D137" s="10"/>
      <c r="E137" s="10"/>
      <c r="G137" s="10"/>
      <c r="H137" s="1"/>
      <c r="J137" s="10"/>
      <c r="K137" s="10"/>
      <c r="L137" s="10"/>
      <c r="Z137" s="5"/>
      <c r="AB137" s="9"/>
      <c r="AK137" s="10"/>
      <c r="AL137" s="10"/>
    </row>
    <row r="138" spans="4:38" x14ac:dyDescent="0.25">
      <c r="D138" s="10"/>
      <c r="E138" s="10"/>
      <c r="G138" s="10"/>
      <c r="H138" s="1"/>
      <c r="J138" s="10"/>
      <c r="K138" s="10"/>
      <c r="L138" s="10"/>
      <c r="Z138" s="5"/>
      <c r="AB138" s="9"/>
      <c r="AK138" s="10"/>
      <c r="AL138" s="10"/>
    </row>
    <row r="139" spans="4:38" x14ac:dyDescent="0.25">
      <c r="D139" s="10"/>
      <c r="E139" s="10"/>
      <c r="G139" s="10"/>
      <c r="H139" s="1"/>
      <c r="J139" s="10"/>
      <c r="K139" s="10"/>
      <c r="L139" s="10"/>
      <c r="Z139" s="5"/>
      <c r="AB139" s="9"/>
      <c r="AK139" s="10"/>
      <c r="AL139" s="10"/>
    </row>
    <row r="140" spans="4:38" x14ac:dyDescent="0.25">
      <c r="D140" s="10"/>
      <c r="E140" s="10"/>
      <c r="G140" s="10"/>
      <c r="H140" s="1"/>
      <c r="J140" s="10"/>
      <c r="K140" s="10"/>
      <c r="L140" s="10"/>
      <c r="Z140" s="5"/>
      <c r="AB140" s="9"/>
      <c r="AK140" s="10"/>
      <c r="AL140" s="10"/>
    </row>
    <row r="141" spans="4:38" s="10" customFormat="1" x14ac:dyDescent="0.25">
      <c r="H141" s="1"/>
      <c r="M141" s="5"/>
      <c r="N141" s="5"/>
      <c r="O141" s="16"/>
      <c r="P141" s="5"/>
      <c r="Q141" s="5"/>
      <c r="R141" s="6"/>
      <c r="S141" s="5"/>
      <c r="T141" s="5"/>
      <c r="U141" s="5"/>
      <c r="V141" s="5"/>
      <c r="W141" s="5"/>
      <c r="X141" s="5"/>
      <c r="Y141" s="5"/>
      <c r="Z141" s="5"/>
      <c r="AA141" s="5"/>
      <c r="AB141" s="9"/>
      <c r="AC141" s="5"/>
      <c r="AD141" s="5"/>
      <c r="AE141" s="5"/>
      <c r="AF141" s="5"/>
      <c r="AG141" s="5"/>
      <c r="AH141" s="5"/>
      <c r="AI141" s="5"/>
      <c r="AJ141" s="5"/>
    </row>
    <row r="142" spans="4:38" s="10" customFormat="1" x14ac:dyDescent="0.25">
      <c r="H142" s="1"/>
      <c r="M142" s="5"/>
      <c r="N142" s="5"/>
      <c r="O142" s="16"/>
      <c r="P142" s="5"/>
      <c r="Q142" s="5"/>
      <c r="R142" s="6"/>
      <c r="S142" s="5"/>
      <c r="T142" s="5"/>
      <c r="U142" s="5"/>
      <c r="V142" s="5"/>
      <c r="W142" s="5"/>
      <c r="X142" s="5"/>
      <c r="Y142" s="5"/>
      <c r="Z142" s="5"/>
      <c r="AA142" s="5"/>
      <c r="AB142" s="9"/>
      <c r="AC142" s="5"/>
      <c r="AD142" s="5"/>
      <c r="AE142" s="5"/>
      <c r="AF142" s="5"/>
      <c r="AG142" s="5"/>
      <c r="AH142" s="5"/>
      <c r="AI142" s="5"/>
      <c r="AJ142" s="5"/>
    </row>
    <row r="143" spans="4:38" x14ac:dyDescent="0.25">
      <c r="D143" s="10"/>
      <c r="E143" s="10"/>
      <c r="G143" s="10"/>
      <c r="H143" s="1"/>
      <c r="J143" s="10"/>
      <c r="K143" s="10"/>
      <c r="L143" s="10"/>
      <c r="Z143" s="5"/>
      <c r="AB143" s="9"/>
      <c r="AK143" s="10"/>
      <c r="AL143" s="10"/>
    </row>
    <row r="144" spans="4:38" x14ac:dyDescent="0.25">
      <c r="D144" s="10"/>
      <c r="E144" s="10"/>
      <c r="G144" s="10"/>
      <c r="H144" s="1"/>
      <c r="J144" s="10"/>
      <c r="K144" s="10"/>
      <c r="L144" s="10"/>
      <c r="Z144" s="5"/>
      <c r="AB144" s="9"/>
      <c r="AK144" s="10"/>
      <c r="AL144" s="10"/>
    </row>
    <row r="145" spans="4:38" s="10" customFormat="1" x14ac:dyDescent="0.25">
      <c r="H145" s="1"/>
      <c r="M145" s="5"/>
      <c r="N145" s="5"/>
      <c r="O145" s="16"/>
      <c r="P145" s="5"/>
      <c r="Q145" s="5"/>
      <c r="R145" s="6"/>
      <c r="S145" s="5"/>
      <c r="T145" s="5"/>
      <c r="U145" s="5"/>
      <c r="V145" s="5"/>
      <c r="W145" s="5"/>
      <c r="X145" s="5"/>
      <c r="Y145" s="5"/>
      <c r="Z145" s="5"/>
      <c r="AA145" s="5"/>
      <c r="AB145" s="9"/>
      <c r="AC145" s="5"/>
      <c r="AD145" s="5"/>
      <c r="AE145" s="5"/>
      <c r="AF145" s="5"/>
      <c r="AG145" s="5"/>
      <c r="AH145" s="5"/>
      <c r="AI145" s="5"/>
      <c r="AJ145" s="5"/>
    </row>
    <row r="146" spans="4:38" s="10" customFormat="1" x14ac:dyDescent="0.25">
      <c r="H146" s="1"/>
      <c r="M146" s="5"/>
      <c r="N146" s="5"/>
      <c r="O146" s="16"/>
      <c r="P146" s="5"/>
      <c r="Q146" s="5"/>
      <c r="R146" s="6"/>
      <c r="S146" s="5"/>
      <c r="T146" s="5"/>
      <c r="U146" s="5"/>
      <c r="V146" s="5"/>
      <c r="W146" s="5"/>
      <c r="X146" s="5"/>
      <c r="Y146" s="5"/>
      <c r="Z146" s="5"/>
      <c r="AA146" s="5"/>
      <c r="AB146" s="9"/>
      <c r="AC146" s="5"/>
      <c r="AD146" s="5"/>
      <c r="AE146" s="5"/>
      <c r="AF146" s="5"/>
      <c r="AG146" s="5"/>
      <c r="AH146" s="5"/>
      <c r="AI146" s="5"/>
      <c r="AJ146" s="5"/>
    </row>
    <row r="147" spans="4:38" x14ac:dyDescent="0.25">
      <c r="D147" s="10"/>
      <c r="E147" s="10"/>
      <c r="G147" s="10"/>
      <c r="H147" s="1"/>
      <c r="J147" s="10"/>
      <c r="K147" s="10"/>
      <c r="L147" s="10"/>
      <c r="Z147" s="5"/>
      <c r="AB147" s="9"/>
      <c r="AK147" s="10"/>
      <c r="AL147" s="10"/>
    </row>
    <row r="148" spans="4:38" x14ac:dyDescent="0.25">
      <c r="D148" s="10"/>
      <c r="E148" s="10"/>
      <c r="G148" s="10"/>
      <c r="H148" s="1"/>
      <c r="J148" s="10"/>
      <c r="K148" s="10"/>
      <c r="L148" s="10"/>
      <c r="Z148" s="5"/>
      <c r="AB148" s="9"/>
      <c r="AK148" s="10"/>
      <c r="AL148" s="10"/>
    </row>
    <row r="149" spans="4:38" s="10" customFormat="1" x14ac:dyDescent="0.25">
      <c r="H149" s="1"/>
      <c r="M149" s="5"/>
      <c r="N149" s="5"/>
      <c r="O149" s="16"/>
      <c r="P149" s="5"/>
      <c r="Q149" s="5"/>
      <c r="R149" s="6"/>
      <c r="S149" s="5"/>
      <c r="T149" s="5"/>
      <c r="U149" s="5"/>
      <c r="V149" s="5"/>
      <c r="W149" s="5"/>
      <c r="X149" s="5"/>
      <c r="Y149" s="5"/>
      <c r="Z149" s="5"/>
      <c r="AA149" s="5"/>
      <c r="AB149" s="9"/>
      <c r="AC149" s="5"/>
      <c r="AD149" s="5"/>
      <c r="AE149" s="5"/>
      <c r="AF149" s="5"/>
      <c r="AG149" s="5"/>
      <c r="AH149" s="5"/>
      <c r="AI149" s="5"/>
      <c r="AJ149" s="5"/>
    </row>
    <row r="150" spans="4:38" s="10" customFormat="1" x14ac:dyDescent="0.25">
      <c r="H150" s="1"/>
      <c r="M150" s="5"/>
      <c r="N150" s="5"/>
      <c r="O150" s="16"/>
      <c r="P150" s="5"/>
      <c r="Q150" s="5"/>
      <c r="R150" s="6"/>
      <c r="S150" s="5"/>
      <c r="T150" s="5"/>
      <c r="U150" s="5"/>
      <c r="V150" s="5"/>
      <c r="W150" s="5"/>
      <c r="X150" s="5"/>
      <c r="Y150" s="5"/>
      <c r="Z150" s="5"/>
      <c r="AA150" s="5"/>
      <c r="AB150" s="9"/>
      <c r="AC150" s="5"/>
      <c r="AD150" s="5"/>
      <c r="AE150" s="5"/>
      <c r="AF150" s="5"/>
      <c r="AG150" s="5"/>
      <c r="AH150" s="5"/>
      <c r="AI150" s="5"/>
      <c r="AJ150" s="5"/>
    </row>
    <row r="151" spans="4:38" x14ac:dyDescent="0.25">
      <c r="D151" s="10"/>
      <c r="E151" s="10"/>
      <c r="G151" s="10"/>
      <c r="H151" s="1"/>
      <c r="J151" s="10"/>
      <c r="K151" s="10"/>
      <c r="L151" s="10"/>
      <c r="Z151" s="5"/>
      <c r="AB151" s="9"/>
      <c r="AK151" s="10"/>
      <c r="AL151" s="10"/>
    </row>
    <row r="152" spans="4:38" s="10" customFormat="1" x14ac:dyDescent="0.25">
      <c r="H152" s="1"/>
      <c r="M152" s="5"/>
      <c r="N152" s="5"/>
      <c r="O152" s="16"/>
      <c r="P152" s="5"/>
      <c r="Q152" s="5"/>
      <c r="R152" s="6"/>
      <c r="S152" s="5"/>
      <c r="T152" s="5"/>
      <c r="U152" s="5"/>
      <c r="V152" s="5"/>
      <c r="W152" s="5"/>
      <c r="X152" s="5"/>
      <c r="Y152" s="5"/>
      <c r="Z152" s="5"/>
      <c r="AA152" s="5"/>
      <c r="AB152" s="9"/>
      <c r="AC152" s="5"/>
      <c r="AD152" s="5"/>
      <c r="AE152" s="5"/>
      <c r="AF152" s="5"/>
      <c r="AG152" s="5"/>
      <c r="AH152" s="5"/>
      <c r="AI152" s="5"/>
      <c r="AJ152" s="5"/>
    </row>
    <row r="153" spans="4:38" s="10" customFormat="1" x14ac:dyDescent="0.25">
      <c r="H153" s="1"/>
      <c r="M153" s="5"/>
      <c r="N153" s="5"/>
      <c r="O153" s="16"/>
      <c r="P153" s="5"/>
      <c r="Q153" s="5"/>
      <c r="R153" s="6"/>
      <c r="S153" s="5"/>
      <c r="T153" s="5"/>
      <c r="U153" s="5"/>
      <c r="V153" s="5"/>
      <c r="W153" s="5"/>
      <c r="X153" s="5"/>
      <c r="Y153" s="5"/>
      <c r="Z153" s="5"/>
      <c r="AA153" s="5"/>
      <c r="AB153" s="9"/>
      <c r="AC153" s="5"/>
      <c r="AD153" s="5"/>
      <c r="AE153" s="5"/>
      <c r="AF153" s="5"/>
      <c r="AG153" s="5"/>
      <c r="AH153" s="5"/>
      <c r="AI153" s="5"/>
      <c r="AJ153" s="5"/>
    </row>
    <row r="154" spans="4:38" x14ac:dyDescent="0.25">
      <c r="D154" s="10"/>
      <c r="E154" s="10"/>
      <c r="G154" s="10"/>
      <c r="H154" s="1"/>
      <c r="J154" s="10"/>
      <c r="K154" s="10"/>
      <c r="L154" s="10"/>
      <c r="Z154" s="5"/>
      <c r="AB154" s="9"/>
      <c r="AK154" s="10"/>
      <c r="AL154" s="10"/>
    </row>
    <row r="155" spans="4:38" x14ac:dyDescent="0.25">
      <c r="D155" s="10"/>
      <c r="E155" s="10"/>
      <c r="G155" s="10"/>
      <c r="H155" s="1"/>
      <c r="J155" s="10"/>
      <c r="K155" s="10"/>
      <c r="L155" s="10"/>
      <c r="Z155" s="5"/>
      <c r="AB155" s="9"/>
      <c r="AK155" s="10"/>
      <c r="AL155" s="10"/>
    </row>
    <row r="156" spans="4:38" x14ac:dyDescent="0.25">
      <c r="D156" s="10"/>
      <c r="E156" s="10"/>
      <c r="G156" s="10"/>
      <c r="H156" s="1"/>
      <c r="J156" s="10"/>
      <c r="K156" s="10"/>
      <c r="L156" s="10"/>
      <c r="Z156" s="5"/>
      <c r="AB156" s="9"/>
      <c r="AK156" s="10"/>
      <c r="AL156" s="10"/>
    </row>
    <row r="157" spans="4:38" ht="14.25" customHeight="1" x14ac:dyDescent="0.25">
      <c r="D157" s="10"/>
      <c r="E157" s="10"/>
      <c r="G157" s="10"/>
      <c r="H157" s="1"/>
      <c r="J157" s="10"/>
      <c r="K157" s="10"/>
      <c r="L157" s="10"/>
      <c r="Z157" s="5"/>
      <c r="AB157" s="9"/>
      <c r="AK157" s="10"/>
      <c r="AL157" s="10"/>
    </row>
    <row r="158" spans="4:38" ht="14.25" customHeight="1" x14ac:dyDescent="0.25">
      <c r="D158" s="10"/>
      <c r="E158" s="10"/>
      <c r="G158" s="10"/>
      <c r="H158" s="1"/>
      <c r="J158" s="10"/>
      <c r="K158" s="10"/>
      <c r="L158" s="10"/>
      <c r="Z158" s="5"/>
      <c r="AB158" s="9"/>
      <c r="AK158" s="10"/>
      <c r="AL158" s="10"/>
    </row>
    <row r="159" spans="4:38" ht="14.25" customHeight="1" x14ac:dyDescent="0.25">
      <c r="D159" s="10"/>
      <c r="E159" s="10"/>
      <c r="G159" s="10"/>
      <c r="H159" s="1"/>
      <c r="J159" s="10"/>
      <c r="K159" s="10"/>
      <c r="L159" s="10"/>
      <c r="Z159" s="5"/>
      <c r="AB159" s="9"/>
      <c r="AK159" s="10"/>
      <c r="AL159" s="10"/>
    </row>
    <row r="160" spans="4:38" ht="14.25" customHeight="1" x14ac:dyDescent="0.25">
      <c r="D160" s="10"/>
      <c r="E160" s="10"/>
      <c r="G160" s="10"/>
      <c r="H160" s="1"/>
      <c r="J160" s="10"/>
      <c r="K160" s="10"/>
      <c r="L160" s="10"/>
      <c r="Z160" s="5"/>
      <c r="AB160" s="9"/>
      <c r="AK160" s="10"/>
      <c r="AL160" s="10"/>
    </row>
    <row r="161" spans="4:38" x14ac:dyDescent="0.25">
      <c r="D161" s="10"/>
      <c r="E161" s="10"/>
      <c r="G161" s="10"/>
      <c r="H161" s="1"/>
      <c r="J161" s="10"/>
      <c r="K161" s="10"/>
      <c r="L161" s="10"/>
      <c r="Z161" s="5"/>
      <c r="AB161" s="9"/>
      <c r="AK161" s="10"/>
      <c r="AL161" s="10"/>
    </row>
    <row r="162" spans="4:38" x14ac:dyDescent="0.25">
      <c r="D162" s="10"/>
      <c r="E162" s="10"/>
      <c r="G162" s="10"/>
      <c r="H162" s="1"/>
      <c r="J162" s="10"/>
      <c r="K162" s="10"/>
      <c r="L162" s="10"/>
      <c r="Z162" s="5"/>
      <c r="AB162" s="9"/>
      <c r="AK162" s="10"/>
      <c r="AL162" s="10"/>
    </row>
    <row r="163" spans="4:38" s="10" customFormat="1" x14ac:dyDescent="0.25">
      <c r="H163" s="1"/>
      <c r="M163" s="5"/>
      <c r="N163" s="5"/>
      <c r="O163" s="16"/>
      <c r="P163" s="5"/>
      <c r="Q163" s="5"/>
      <c r="R163" s="6"/>
      <c r="S163" s="5"/>
      <c r="T163" s="5"/>
      <c r="U163" s="5"/>
      <c r="V163" s="5"/>
      <c r="W163" s="5"/>
      <c r="X163" s="5"/>
      <c r="Y163" s="5"/>
      <c r="Z163" s="5"/>
      <c r="AA163" s="5"/>
      <c r="AB163" s="9"/>
      <c r="AC163" s="5"/>
      <c r="AD163" s="5"/>
      <c r="AE163" s="5"/>
      <c r="AF163" s="5"/>
      <c r="AG163" s="5"/>
      <c r="AH163" s="5"/>
      <c r="AI163" s="5"/>
      <c r="AJ163" s="5"/>
    </row>
    <row r="164" spans="4:38" s="10" customFormat="1" x14ac:dyDescent="0.25">
      <c r="H164" s="1"/>
      <c r="M164" s="5"/>
      <c r="N164" s="5"/>
      <c r="O164" s="16"/>
      <c r="P164" s="5"/>
      <c r="Q164" s="5"/>
      <c r="R164" s="6"/>
      <c r="S164" s="5"/>
      <c r="T164" s="5"/>
      <c r="U164" s="5"/>
      <c r="V164" s="5"/>
      <c r="W164" s="5"/>
      <c r="X164" s="5"/>
      <c r="Y164" s="5"/>
      <c r="Z164" s="5"/>
      <c r="AA164" s="5"/>
      <c r="AB164" s="9"/>
      <c r="AC164" s="5"/>
      <c r="AD164" s="5"/>
      <c r="AE164" s="5"/>
      <c r="AF164" s="5"/>
      <c r="AG164" s="5"/>
      <c r="AH164" s="5"/>
      <c r="AI164" s="5"/>
      <c r="AJ164" s="5"/>
    </row>
    <row r="165" spans="4:38" x14ac:dyDescent="0.25">
      <c r="D165" s="10"/>
      <c r="E165" s="10"/>
      <c r="G165" s="10"/>
      <c r="H165" s="1"/>
      <c r="J165" s="10"/>
      <c r="K165" s="10"/>
      <c r="L165" s="10"/>
      <c r="Z165" s="5"/>
      <c r="AB165" s="9"/>
      <c r="AK165" s="10"/>
      <c r="AL165" s="10"/>
    </row>
    <row r="166" spans="4:38" x14ac:dyDescent="0.25">
      <c r="D166" s="10"/>
      <c r="E166" s="10"/>
      <c r="G166" s="10"/>
      <c r="H166" s="1"/>
      <c r="J166" s="10"/>
      <c r="K166" s="10"/>
      <c r="L166" s="10"/>
      <c r="Z166" s="5"/>
      <c r="AB166" s="9"/>
      <c r="AK166" s="10"/>
      <c r="AL166" s="10"/>
    </row>
    <row r="167" spans="4:38" s="10" customFormat="1" x14ac:dyDescent="0.25">
      <c r="H167" s="1"/>
      <c r="M167" s="5"/>
      <c r="N167" s="5"/>
      <c r="O167" s="16"/>
      <c r="P167" s="5"/>
      <c r="Q167" s="5"/>
      <c r="R167" s="6"/>
      <c r="S167" s="5"/>
      <c r="T167" s="5"/>
      <c r="U167" s="5"/>
      <c r="V167" s="5"/>
      <c r="W167" s="5"/>
      <c r="X167" s="5"/>
      <c r="Y167" s="5"/>
      <c r="Z167" s="5"/>
      <c r="AA167" s="5"/>
      <c r="AB167" s="9"/>
      <c r="AC167" s="5"/>
      <c r="AD167" s="5"/>
      <c r="AE167" s="5"/>
      <c r="AF167" s="5"/>
      <c r="AG167" s="5"/>
      <c r="AH167" s="5"/>
      <c r="AI167" s="5"/>
      <c r="AJ167" s="5"/>
    </row>
    <row r="168" spans="4:38" s="10" customFormat="1" ht="15" customHeight="1" x14ac:dyDescent="0.25">
      <c r="H168" s="1"/>
      <c r="M168" s="5"/>
      <c r="N168" s="5"/>
      <c r="O168" s="16"/>
      <c r="P168" s="5"/>
      <c r="Q168" s="5"/>
      <c r="R168" s="6"/>
      <c r="S168" s="5"/>
      <c r="T168" s="5"/>
      <c r="U168" s="5"/>
      <c r="V168" s="5"/>
      <c r="W168" s="5"/>
      <c r="X168" s="5"/>
      <c r="Y168" s="5"/>
      <c r="Z168" s="5"/>
      <c r="AA168" s="5"/>
      <c r="AB168" s="9"/>
      <c r="AC168" s="5"/>
      <c r="AD168" s="5"/>
      <c r="AE168" s="5"/>
      <c r="AF168" s="5"/>
      <c r="AG168" s="5"/>
      <c r="AH168" s="5"/>
      <c r="AI168" s="5"/>
      <c r="AJ168" s="5"/>
    </row>
    <row r="169" spans="4:38" ht="15" customHeight="1" x14ac:dyDescent="0.25">
      <c r="D169" s="10"/>
      <c r="E169" s="10"/>
      <c r="G169" s="10"/>
      <c r="H169" s="1"/>
      <c r="J169" s="10"/>
      <c r="K169" s="10"/>
      <c r="L169" s="10"/>
      <c r="Z169" s="5"/>
      <c r="AB169" s="9"/>
      <c r="AK169" s="10"/>
      <c r="AL169" s="10"/>
    </row>
    <row r="170" spans="4:38" ht="15" customHeight="1" x14ac:dyDescent="0.25">
      <c r="D170" s="10"/>
      <c r="E170" s="10"/>
      <c r="G170" s="10"/>
      <c r="H170" s="1"/>
      <c r="J170" s="10"/>
      <c r="K170" s="10"/>
      <c r="L170" s="10"/>
      <c r="Z170" s="5"/>
      <c r="AB170" s="9"/>
      <c r="AK170" s="10"/>
      <c r="AL170" s="10"/>
    </row>
    <row r="171" spans="4:38" ht="15" customHeight="1" x14ac:dyDescent="0.25">
      <c r="D171" s="10"/>
      <c r="E171" s="10"/>
      <c r="G171" s="10"/>
      <c r="H171" s="1"/>
      <c r="J171" s="10"/>
      <c r="K171" s="10"/>
      <c r="L171" s="10"/>
      <c r="Z171" s="5"/>
      <c r="AB171" s="9"/>
      <c r="AK171" s="10"/>
      <c r="AL171" s="10"/>
    </row>
    <row r="172" spans="4:38" ht="15" customHeight="1" x14ac:dyDescent="0.25">
      <c r="D172" s="10"/>
      <c r="E172" s="10"/>
      <c r="G172" s="10"/>
      <c r="H172" s="1"/>
      <c r="J172" s="10"/>
      <c r="K172" s="10"/>
      <c r="L172" s="10"/>
      <c r="Z172" s="5"/>
      <c r="AB172" s="9"/>
      <c r="AK172" s="10"/>
      <c r="AL172" s="10"/>
    </row>
    <row r="173" spans="4:38" s="10" customFormat="1" ht="15" customHeight="1" x14ac:dyDescent="0.25">
      <c r="H173" s="1"/>
      <c r="M173" s="5"/>
      <c r="N173" s="5"/>
      <c r="O173" s="16"/>
      <c r="P173" s="5"/>
      <c r="Q173" s="5"/>
      <c r="R173" s="6"/>
      <c r="S173" s="5"/>
      <c r="T173" s="5"/>
      <c r="U173" s="5"/>
      <c r="V173" s="5"/>
      <c r="W173" s="5"/>
      <c r="X173" s="5"/>
      <c r="Y173" s="5"/>
      <c r="Z173" s="5"/>
      <c r="AA173" s="5"/>
      <c r="AB173" s="9"/>
      <c r="AC173" s="5"/>
      <c r="AD173" s="5"/>
      <c r="AE173" s="5"/>
      <c r="AF173" s="5"/>
      <c r="AG173" s="5"/>
      <c r="AH173" s="5"/>
      <c r="AI173" s="5"/>
      <c r="AJ173" s="5"/>
    </row>
    <row r="174" spans="4:38" s="10" customFormat="1" ht="15" customHeight="1" x14ac:dyDescent="0.25">
      <c r="H174" s="1"/>
      <c r="M174" s="5"/>
      <c r="N174" s="5"/>
      <c r="O174" s="16"/>
      <c r="P174" s="5"/>
      <c r="Q174" s="5"/>
      <c r="R174" s="6"/>
      <c r="S174" s="5"/>
      <c r="T174" s="5"/>
      <c r="U174" s="5"/>
      <c r="V174" s="5"/>
      <c r="W174" s="5"/>
      <c r="X174" s="5"/>
      <c r="Y174" s="5"/>
      <c r="Z174" s="5"/>
      <c r="AA174" s="5"/>
      <c r="AB174" s="9"/>
      <c r="AC174" s="5"/>
      <c r="AD174" s="5"/>
      <c r="AE174" s="5"/>
      <c r="AF174" s="5"/>
      <c r="AG174" s="5"/>
      <c r="AH174" s="5"/>
      <c r="AI174" s="5"/>
      <c r="AJ174" s="5"/>
    </row>
    <row r="175" spans="4:38" x14ac:dyDescent="0.25">
      <c r="D175" s="10"/>
      <c r="E175" s="10"/>
      <c r="G175" s="10"/>
      <c r="H175" s="1"/>
      <c r="J175" s="10"/>
      <c r="K175" s="10"/>
      <c r="L175" s="10"/>
      <c r="Z175" s="5"/>
      <c r="AB175" s="9"/>
      <c r="AK175" s="10"/>
      <c r="AL175" s="10"/>
    </row>
    <row r="176" spans="4:38" x14ac:dyDescent="0.25">
      <c r="D176" s="10"/>
      <c r="E176" s="10"/>
      <c r="G176" s="10"/>
      <c r="H176" s="1"/>
      <c r="J176" s="10"/>
      <c r="K176" s="10"/>
      <c r="L176" s="10"/>
      <c r="Z176" s="5"/>
      <c r="AB176" s="9"/>
      <c r="AK176" s="10"/>
      <c r="AL176" s="10"/>
    </row>
    <row r="177" spans="4:38" x14ac:dyDescent="0.25">
      <c r="D177" s="10"/>
      <c r="E177" s="10"/>
      <c r="G177" s="10"/>
      <c r="H177" s="1"/>
      <c r="J177" s="10"/>
      <c r="K177" s="10"/>
      <c r="L177" s="10"/>
      <c r="Z177" s="5"/>
      <c r="AB177" s="9"/>
      <c r="AK177" s="10"/>
      <c r="AL177" s="10"/>
    </row>
    <row r="178" spans="4:38" s="10" customFormat="1" x14ac:dyDescent="0.25">
      <c r="H178" s="1"/>
      <c r="M178" s="5"/>
      <c r="N178" s="5"/>
      <c r="O178" s="16"/>
      <c r="P178" s="5"/>
      <c r="Q178" s="5"/>
      <c r="R178" s="6"/>
      <c r="S178" s="5"/>
      <c r="T178" s="5"/>
      <c r="U178" s="5"/>
      <c r="V178" s="5"/>
      <c r="W178" s="5"/>
      <c r="X178" s="5"/>
      <c r="Y178" s="5"/>
      <c r="Z178" s="5"/>
      <c r="AA178" s="5"/>
      <c r="AB178" s="9"/>
      <c r="AC178" s="5"/>
      <c r="AD178" s="5"/>
      <c r="AE178" s="5"/>
      <c r="AF178" s="5"/>
      <c r="AG178" s="5"/>
      <c r="AH178" s="5"/>
      <c r="AI178" s="5"/>
      <c r="AJ178" s="5"/>
    </row>
    <row r="179" spans="4:38" s="10" customFormat="1" x14ac:dyDescent="0.25">
      <c r="H179" s="1"/>
      <c r="M179" s="5"/>
      <c r="N179" s="5"/>
      <c r="O179" s="16"/>
      <c r="P179" s="5"/>
      <c r="Q179" s="5"/>
      <c r="R179" s="6"/>
      <c r="S179" s="5"/>
      <c r="T179" s="5"/>
      <c r="U179" s="5"/>
      <c r="V179" s="5"/>
      <c r="W179" s="5"/>
      <c r="X179" s="5"/>
      <c r="Y179" s="5"/>
      <c r="Z179" s="5"/>
      <c r="AA179" s="5"/>
      <c r="AB179" s="9"/>
      <c r="AC179" s="5"/>
      <c r="AD179" s="5"/>
      <c r="AE179" s="5"/>
      <c r="AF179" s="5"/>
      <c r="AG179" s="5"/>
      <c r="AH179" s="5"/>
      <c r="AI179" s="5"/>
      <c r="AJ179" s="5"/>
    </row>
    <row r="180" spans="4:38" x14ac:dyDescent="0.25">
      <c r="D180" s="10"/>
      <c r="E180" s="10"/>
      <c r="G180" s="10"/>
      <c r="H180" s="1"/>
      <c r="J180" s="10"/>
      <c r="K180" s="10"/>
      <c r="L180" s="10"/>
      <c r="Z180" s="5"/>
      <c r="AB180" s="9"/>
      <c r="AK180" s="10"/>
      <c r="AL180" s="10"/>
    </row>
    <row r="181" spans="4:38" x14ac:dyDescent="0.25">
      <c r="D181" s="10"/>
      <c r="E181" s="10"/>
      <c r="G181" s="10"/>
      <c r="H181" s="1"/>
      <c r="J181" s="10"/>
      <c r="K181" s="10"/>
      <c r="L181" s="10"/>
      <c r="Z181" s="5"/>
      <c r="AB181" s="9"/>
      <c r="AK181" s="10"/>
      <c r="AL181" s="10"/>
    </row>
    <row r="182" spans="4:38" x14ac:dyDescent="0.25">
      <c r="D182" s="10"/>
      <c r="E182" s="10"/>
      <c r="G182" s="10"/>
      <c r="H182" s="1"/>
      <c r="J182" s="10"/>
      <c r="K182" s="10"/>
      <c r="L182" s="10"/>
      <c r="Z182" s="5"/>
      <c r="AB182" s="9"/>
      <c r="AK182" s="10"/>
      <c r="AL182" s="10"/>
    </row>
    <row r="183" spans="4:38" x14ac:dyDescent="0.25">
      <c r="D183" s="10"/>
      <c r="E183" s="10"/>
      <c r="G183" s="10"/>
      <c r="H183" s="1"/>
      <c r="J183" s="10"/>
      <c r="K183" s="10"/>
      <c r="L183" s="10"/>
      <c r="Z183" s="5"/>
      <c r="AB183" s="9"/>
      <c r="AK183" s="10"/>
      <c r="AL183" s="10"/>
    </row>
    <row r="184" spans="4:38" x14ac:dyDescent="0.25">
      <c r="D184" s="10"/>
      <c r="E184" s="10"/>
      <c r="G184" s="10"/>
      <c r="H184" s="1"/>
      <c r="J184" s="10"/>
      <c r="K184" s="10"/>
      <c r="L184" s="10"/>
      <c r="Z184" s="5"/>
      <c r="AB184" s="9"/>
      <c r="AK184" s="10"/>
      <c r="AL184" s="10"/>
    </row>
    <row r="185" spans="4:38" x14ac:dyDescent="0.25">
      <c r="D185" s="10"/>
      <c r="E185" s="10"/>
      <c r="G185" s="10"/>
      <c r="H185" s="1"/>
      <c r="J185" s="10"/>
      <c r="K185" s="10"/>
      <c r="L185" s="10"/>
      <c r="Z185" s="5"/>
      <c r="AB185" s="9"/>
      <c r="AK185" s="10"/>
      <c r="AL185" s="10"/>
    </row>
    <row r="186" spans="4:38" x14ac:dyDescent="0.25">
      <c r="D186" s="10"/>
      <c r="E186" s="10"/>
      <c r="G186" s="10"/>
      <c r="H186" s="1"/>
      <c r="J186" s="10"/>
      <c r="K186" s="10"/>
      <c r="L186" s="10"/>
      <c r="Z186" s="5"/>
      <c r="AB186" s="9"/>
      <c r="AK186" s="10"/>
      <c r="AL186" s="10"/>
    </row>
    <row r="187" spans="4:38" s="10" customFormat="1" x14ac:dyDescent="0.25">
      <c r="H187" s="1"/>
      <c r="M187" s="5"/>
      <c r="N187" s="5"/>
      <c r="O187" s="16"/>
      <c r="P187" s="5"/>
      <c r="Q187" s="5"/>
      <c r="R187" s="6"/>
      <c r="S187" s="5"/>
      <c r="T187" s="5"/>
      <c r="U187" s="5"/>
      <c r="V187" s="5"/>
      <c r="W187" s="5"/>
      <c r="X187" s="5"/>
      <c r="Y187" s="5"/>
      <c r="Z187" s="5"/>
      <c r="AA187" s="5"/>
      <c r="AB187" s="9"/>
      <c r="AC187" s="5"/>
      <c r="AD187" s="5"/>
      <c r="AE187" s="5"/>
      <c r="AF187" s="5"/>
      <c r="AG187" s="5"/>
      <c r="AH187" s="5"/>
      <c r="AI187" s="5"/>
      <c r="AJ187" s="5"/>
    </row>
    <row r="188" spans="4:38" s="10" customFormat="1" x14ac:dyDescent="0.25">
      <c r="H188" s="1"/>
      <c r="M188" s="5"/>
      <c r="N188" s="5"/>
      <c r="O188" s="16"/>
      <c r="P188" s="5"/>
      <c r="Q188" s="5"/>
      <c r="R188" s="6"/>
      <c r="S188" s="5"/>
      <c r="T188" s="5"/>
      <c r="U188" s="5"/>
      <c r="V188" s="5"/>
      <c r="W188" s="5"/>
      <c r="X188" s="5"/>
      <c r="Y188" s="5"/>
      <c r="Z188" s="5"/>
      <c r="AA188" s="5"/>
      <c r="AB188" s="9"/>
      <c r="AC188" s="5"/>
      <c r="AD188" s="5"/>
      <c r="AE188" s="5"/>
      <c r="AF188" s="5"/>
      <c r="AG188" s="5"/>
      <c r="AH188" s="5"/>
      <c r="AI188" s="5"/>
      <c r="AJ188" s="5"/>
    </row>
    <row r="189" spans="4:38" x14ac:dyDescent="0.25">
      <c r="D189" s="10"/>
      <c r="E189" s="10"/>
      <c r="G189" s="10"/>
      <c r="H189" s="1"/>
      <c r="J189" s="10"/>
      <c r="K189" s="10"/>
      <c r="L189" s="10"/>
      <c r="Z189" s="5"/>
      <c r="AB189" s="9"/>
      <c r="AK189" s="10"/>
      <c r="AL189" s="10"/>
    </row>
    <row r="190" spans="4:38" s="10" customFormat="1" x14ac:dyDescent="0.25">
      <c r="H190" s="1"/>
      <c r="M190" s="5"/>
      <c r="N190" s="5"/>
      <c r="O190" s="16"/>
      <c r="P190" s="5"/>
      <c r="Q190" s="5"/>
      <c r="R190" s="6"/>
      <c r="S190" s="5"/>
      <c r="T190" s="5"/>
      <c r="U190" s="5"/>
      <c r="V190" s="5"/>
      <c r="W190" s="5"/>
      <c r="X190" s="5"/>
      <c r="Y190" s="5"/>
      <c r="Z190" s="5"/>
      <c r="AA190" s="5"/>
      <c r="AB190" s="9"/>
      <c r="AC190" s="5"/>
      <c r="AD190" s="5"/>
      <c r="AE190" s="5"/>
      <c r="AF190" s="5"/>
      <c r="AG190" s="5"/>
      <c r="AH190" s="5"/>
      <c r="AI190" s="5"/>
      <c r="AJ190" s="5"/>
    </row>
    <row r="191" spans="4:38" s="10" customFormat="1" x14ac:dyDescent="0.25">
      <c r="H191" s="1"/>
      <c r="M191" s="5"/>
      <c r="N191" s="5"/>
      <c r="O191" s="16"/>
      <c r="P191" s="5"/>
      <c r="Q191" s="5"/>
      <c r="R191" s="6"/>
      <c r="S191" s="5"/>
      <c r="T191" s="5"/>
      <c r="U191" s="5"/>
      <c r="V191" s="5"/>
      <c r="W191" s="5"/>
      <c r="X191" s="5"/>
      <c r="Y191" s="5"/>
      <c r="Z191" s="5"/>
      <c r="AA191" s="5"/>
      <c r="AB191" s="9"/>
      <c r="AC191" s="5"/>
      <c r="AD191" s="5"/>
      <c r="AE191" s="5"/>
      <c r="AF191" s="5"/>
      <c r="AG191" s="5"/>
      <c r="AH191" s="5"/>
      <c r="AI191" s="5"/>
      <c r="AJ191" s="5"/>
    </row>
    <row r="192" spans="4:38" x14ac:dyDescent="0.25">
      <c r="D192" s="10"/>
      <c r="E192" s="10"/>
      <c r="G192" s="10"/>
      <c r="H192" s="1"/>
      <c r="J192" s="10"/>
      <c r="K192" s="10"/>
      <c r="L192" s="10"/>
      <c r="Z192" s="5"/>
      <c r="AB192" s="9"/>
      <c r="AK192" s="10"/>
      <c r="AL192" s="10"/>
    </row>
    <row r="193" spans="4:38" x14ac:dyDescent="0.25">
      <c r="D193" s="10"/>
      <c r="E193" s="10"/>
      <c r="G193" s="10"/>
      <c r="H193" s="1"/>
      <c r="J193" s="10"/>
      <c r="K193" s="10"/>
      <c r="L193" s="10"/>
      <c r="Z193" s="5"/>
      <c r="AB193" s="9"/>
      <c r="AK193" s="10"/>
      <c r="AL193" s="10"/>
    </row>
    <row r="194" spans="4:38" x14ac:dyDescent="0.25">
      <c r="D194" s="10"/>
      <c r="E194" s="10"/>
      <c r="G194" s="10"/>
      <c r="H194" s="1"/>
      <c r="J194" s="10"/>
      <c r="K194" s="10"/>
      <c r="L194" s="10"/>
      <c r="Z194" s="5"/>
      <c r="AB194" s="9"/>
      <c r="AK194" s="10"/>
      <c r="AL194" s="10"/>
    </row>
    <row r="195" spans="4:38" s="10" customFormat="1" x14ac:dyDescent="0.25">
      <c r="H195" s="1"/>
      <c r="M195" s="5"/>
      <c r="N195" s="5"/>
      <c r="O195" s="16"/>
      <c r="P195" s="5"/>
      <c r="Q195" s="5"/>
      <c r="R195" s="6"/>
      <c r="S195" s="5"/>
      <c r="T195" s="5"/>
      <c r="U195" s="5"/>
      <c r="V195" s="5"/>
      <c r="W195" s="5"/>
      <c r="X195" s="5"/>
      <c r="Y195" s="5"/>
      <c r="Z195" s="5"/>
      <c r="AA195" s="5"/>
      <c r="AB195" s="9"/>
      <c r="AC195" s="5"/>
      <c r="AD195" s="5"/>
      <c r="AE195" s="5"/>
      <c r="AF195" s="5"/>
      <c r="AG195" s="5"/>
      <c r="AH195" s="5"/>
      <c r="AI195" s="5"/>
      <c r="AJ195" s="5"/>
    </row>
    <row r="196" spans="4:38" s="10" customFormat="1" x14ac:dyDescent="0.25">
      <c r="H196" s="1"/>
      <c r="M196" s="5"/>
      <c r="N196" s="5"/>
      <c r="O196" s="16"/>
      <c r="P196" s="5"/>
      <c r="Q196" s="5"/>
      <c r="R196" s="6"/>
      <c r="S196" s="5"/>
      <c r="T196" s="5"/>
      <c r="U196" s="5"/>
      <c r="V196" s="5"/>
      <c r="W196" s="5"/>
      <c r="X196" s="5"/>
      <c r="Y196" s="5"/>
      <c r="Z196" s="5"/>
      <c r="AA196" s="5"/>
      <c r="AB196" s="9"/>
      <c r="AC196" s="5"/>
      <c r="AD196" s="5"/>
      <c r="AE196" s="5"/>
      <c r="AF196" s="5"/>
      <c r="AG196" s="5"/>
      <c r="AH196" s="5"/>
      <c r="AI196" s="5"/>
      <c r="AJ196" s="5"/>
    </row>
    <row r="197" spans="4:38" x14ac:dyDescent="0.25">
      <c r="D197" s="10"/>
      <c r="E197" s="10"/>
      <c r="G197" s="10"/>
      <c r="H197" s="1"/>
      <c r="J197" s="10"/>
      <c r="K197" s="10"/>
      <c r="L197" s="10"/>
      <c r="Z197" s="5"/>
      <c r="AB197" s="9"/>
      <c r="AK197" s="10"/>
      <c r="AL197" s="10"/>
    </row>
    <row r="198" spans="4:38" x14ac:dyDescent="0.25">
      <c r="D198" s="10"/>
      <c r="E198" s="10"/>
      <c r="G198" s="10"/>
      <c r="H198" s="1"/>
      <c r="J198" s="10"/>
      <c r="K198" s="10"/>
      <c r="L198" s="10"/>
      <c r="Z198" s="5"/>
      <c r="AB198" s="9"/>
      <c r="AK198" s="10"/>
      <c r="AL198" s="10"/>
    </row>
    <row r="199" spans="4:38" s="10" customFormat="1" x14ac:dyDescent="0.25">
      <c r="H199" s="1"/>
      <c r="M199" s="5"/>
      <c r="N199" s="5"/>
      <c r="O199" s="16"/>
      <c r="P199" s="5"/>
      <c r="Q199" s="5"/>
      <c r="R199" s="6"/>
      <c r="S199" s="5"/>
      <c r="T199" s="5"/>
      <c r="U199" s="5"/>
      <c r="V199" s="5"/>
      <c r="W199" s="5"/>
      <c r="X199" s="5"/>
      <c r="Y199" s="5"/>
      <c r="Z199" s="5"/>
      <c r="AA199" s="5"/>
      <c r="AB199" s="9"/>
      <c r="AC199" s="5"/>
      <c r="AD199" s="5"/>
      <c r="AE199" s="5"/>
      <c r="AF199" s="5"/>
      <c r="AG199" s="5"/>
      <c r="AH199" s="5"/>
      <c r="AI199" s="5"/>
      <c r="AJ199" s="5"/>
    </row>
    <row r="200" spans="4:38" s="10" customFormat="1" x14ac:dyDescent="0.25">
      <c r="H200" s="1"/>
      <c r="M200" s="5"/>
      <c r="N200" s="5"/>
      <c r="O200" s="16"/>
      <c r="P200" s="5"/>
      <c r="Q200" s="5"/>
      <c r="R200" s="6"/>
      <c r="S200" s="5"/>
      <c r="T200" s="5"/>
      <c r="U200" s="5"/>
      <c r="V200" s="5"/>
      <c r="W200" s="5"/>
      <c r="X200" s="5"/>
      <c r="Y200" s="5"/>
      <c r="Z200" s="5"/>
      <c r="AA200" s="5"/>
      <c r="AB200" s="9"/>
      <c r="AC200" s="5"/>
      <c r="AD200" s="5"/>
      <c r="AE200" s="5"/>
      <c r="AF200" s="5"/>
      <c r="AG200" s="5"/>
      <c r="AH200" s="5"/>
      <c r="AI200" s="5"/>
      <c r="AJ200" s="5"/>
    </row>
    <row r="201" spans="4:38" s="10" customFormat="1" x14ac:dyDescent="0.25">
      <c r="H201" s="1"/>
      <c r="M201" s="5"/>
      <c r="N201" s="5"/>
      <c r="O201" s="16"/>
      <c r="P201" s="5"/>
      <c r="Q201" s="5"/>
      <c r="R201" s="6"/>
      <c r="S201" s="5"/>
      <c r="T201" s="5"/>
      <c r="U201" s="5"/>
      <c r="V201" s="5"/>
      <c r="W201" s="5"/>
      <c r="X201" s="5"/>
      <c r="Y201" s="5"/>
      <c r="Z201" s="5"/>
      <c r="AA201" s="5"/>
      <c r="AB201" s="9"/>
      <c r="AC201" s="5"/>
      <c r="AD201" s="5"/>
      <c r="AE201" s="5"/>
      <c r="AF201" s="5"/>
      <c r="AG201" s="5"/>
      <c r="AH201" s="5"/>
      <c r="AI201" s="5"/>
      <c r="AJ201" s="5"/>
    </row>
    <row r="202" spans="4:38" s="10" customFormat="1" x14ac:dyDescent="0.25">
      <c r="H202" s="1"/>
      <c r="M202" s="5"/>
      <c r="N202" s="5"/>
      <c r="O202" s="16"/>
      <c r="P202" s="5"/>
      <c r="Q202" s="5"/>
      <c r="R202" s="6"/>
      <c r="S202" s="5"/>
      <c r="T202" s="5"/>
      <c r="U202" s="5"/>
      <c r="V202" s="5"/>
      <c r="W202" s="5"/>
      <c r="X202" s="5"/>
      <c r="Y202" s="5"/>
      <c r="Z202" s="5"/>
      <c r="AA202" s="5"/>
      <c r="AB202" s="9"/>
      <c r="AC202" s="5"/>
      <c r="AD202" s="5"/>
      <c r="AE202" s="5"/>
      <c r="AF202" s="5"/>
      <c r="AG202" s="5"/>
      <c r="AH202" s="5"/>
      <c r="AI202" s="5"/>
      <c r="AJ202" s="5"/>
    </row>
    <row r="203" spans="4:38" s="10" customFormat="1" x14ac:dyDescent="0.25">
      <c r="H203" s="1"/>
      <c r="M203" s="5"/>
      <c r="N203" s="5"/>
      <c r="O203" s="16"/>
      <c r="P203" s="5"/>
      <c r="Q203" s="5"/>
      <c r="R203" s="6"/>
      <c r="S203" s="5"/>
      <c r="T203" s="5"/>
      <c r="U203" s="5"/>
      <c r="V203" s="5"/>
      <c r="W203" s="5"/>
      <c r="X203" s="5"/>
      <c r="Y203" s="5"/>
      <c r="Z203" s="5"/>
      <c r="AA203" s="5"/>
      <c r="AB203" s="9"/>
      <c r="AC203" s="5"/>
      <c r="AD203" s="5"/>
      <c r="AE203" s="5"/>
      <c r="AF203" s="5"/>
      <c r="AG203" s="5"/>
      <c r="AH203" s="5"/>
      <c r="AI203" s="5"/>
      <c r="AJ203" s="5"/>
    </row>
    <row r="204" spans="4:38" s="10" customFormat="1" x14ac:dyDescent="0.25">
      <c r="H204" s="1"/>
      <c r="M204" s="5"/>
      <c r="N204" s="5"/>
      <c r="O204" s="16"/>
      <c r="P204" s="5"/>
      <c r="Q204" s="5"/>
      <c r="R204" s="6"/>
      <c r="S204" s="5"/>
      <c r="T204" s="5"/>
      <c r="U204" s="5"/>
      <c r="V204" s="5"/>
      <c r="W204" s="5"/>
      <c r="X204" s="5"/>
      <c r="Y204" s="5"/>
      <c r="Z204" s="5"/>
      <c r="AA204" s="5"/>
      <c r="AB204" s="9"/>
      <c r="AC204" s="5"/>
      <c r="AD204" s="5"/>
      <c r="AE204" s="5"/>
      <c r="AF204" s="5"/>
      <c r="AG204" s="5"/>
      <c r="AH204" s="5"/>
      <c r="AI204" s="5"/>
      <c r="AJ204" s="5"/>
    </row>
    <row r="205" spans="4:38" s="10" customFormat="1" x14ac:dyDescent="0.25">
      <c r="H205" s="1"/>
      <c r="M205" s="5"/>
      <c r="N205" s="5"/>
      <c r="O205" s="16"/>
      <c r="P205" s="5"/>
      <c r="Q205" s="5"/>
      <c r="R205" s="6"/>
      <c r="S205" s="5"/>
      <c r="T205" s="5"/>
      <c r="U205" s="5"/>
      <c r="V205" s="5"/>
      <c r="W205" s="5"/>
      <c r="X205" s="5"/>
      <c r="Y205" s="5"/>
      <c r="Z205" s="5"/>
      <c r="AA205" s="5"/>
      <c r="AB205" s="9"/>
      <c r="AC205" s="5"/>
      <c r="AD205" s="5"/>
      <c r="AE205" s="5"/>
      <c r="AF205" s="5"/>
      <c r="AG205" s="5"/>
      <c r="AH205" s="5"/>
      <c r="AI205" s="5"/>
      <c r="AJ205" s="5"/>
    </row>
    <row r="206" spans="4:38" s="10" customFormat="1" x14ac:dyDescent="0.25">
      <c r="H206" s="1"/>
      <c r="M206" s="5"/>
      <c r="N206" s="5"/>
      <c r="O206" s="16"/>
      <c r="P206" s="5"/>
      <c r="Q206" s="5"/>
      <c r="R206" s="6"/>
      <c r="S206" s="5"/>
      <c r="T206" s="5"/>
      <c r="U206" s="5"/>
      <c r="V206" s="5"/>
      <c r="W206" s="5"/>
      <c r="X206" s="5"/>
      <c r="Y206" s="5"/>
      <c r="Z206" s="5"/>
      <c r="AA206" s="5"/>
      <c r="AB206" s="9"/>
      <c r="AC206" s="5"/>
      <c r="AD206" s="5"/>
      <c r="AE206" s="5"/>
      <c r="AF206" s="5"/>
      <c r="AG206" s="5"/>
      <c r="AH206" s="5"/>
      <c r="AI206" s="5"/>
      <c r="AJ206" s="5"/>
    </row>
    <row r="207" spans="4:38" s="10" customFormat="1" x14ac:dyDescent="0.25">
      <c r="H207" s="1"/>
      <c r="M207" s="5"/>
      <c r="N207" s="5"/>
      <c r="O207" s="16"/>
      <c r="P207" s="5"/>
      <c r="Q207" s="5"/>
      <c r="R207" s="6"/>
      <c r="S207" s="5"/>
      <c r="T207" s="5"/>
      <c r="U207" s="5"/>
      <c r="V207" s="5"/>
      <c r="W207" s="5"/>
      <c r="X207" s="5"/>
      <c r="Y207" s="5"/>
      <c r="Z207" s="5"/>
      <c r="AA207" s="5"/>
      <c r="AB207" s="9"/>
      <c r="AC207" s="5"/>
      <c r="AD207" s="5"/>
      <c r="AE207" s="5"/>
      <c r="AF207" s="5"/>
      <c r="AG207" s="5"/>
      <c r="AH207" s="5"/>
      <c r="AI207" s="5"/>
      <c r="AJ207" s="5"/>
    </row>
    <row r="208" spans="4:38" s="10" customFormat="1" x14ac:dyDescent="0.25">
      <c r="H208" s="1"/>
      <c r="M208" s="5"/>
      <c r="N208" s="5"/>
      <c r="O208" s="16"/>
      <c r="P208" s="5"/>
      <c r="Q208" s="5"/>
      <c r="R208" s="6"/>
      <c r="S208" s="5"/>
      <c r="T208" s="5"/>
      <c r="U208" s="5"/>
      <c r="V208" s="5"/>
      <c r="W208" s="5"/>
      <c r="X208" s="5"/>
      <c r="Y208" s="5"/>
      <c r="Z208" s="5"/>
      <c r="AA208" s="5"/>
      <c r="AB208" s="9"/>
      <c r="AC208" s="5"/>
      <c r="AD208" s="5"/>
      <c r="AE208" s="5"/>
      <c r="AF208" s="5"/>
      <c r="AG208" s="5"/>
      <c r="AH208" s="5"/>
      <c r="AI208" s="5"/>
      <c r="AJ208" s="5"/>
    </row>
    <row r="209" spans="8:36" s="10" customFormat="1" x14ac:dyDescent="0.25">
      <c r="H209" s="1"/>
      <c r="M209" s="5"/>
      <c r="N209" s="5"/>
      <c r="O209" s="16"/>
      <c r="P209" s="5"/>
      <c r="Q209" s="5"/>
      <c r="R209" s="6"/>
      <c r="S209" s="5"/>
      <c r="T209" s="5"/>
      <c r="U209" s="5"/>
      <c r="V209" s="5"/>
      <c r="W209" s="5"/>
      <c r="X209" s="5"/>
      <c r="Y209" s="5"/>
      <c r="Z209" s="5"/>
      <c r="AA209" s="5"/>
      <c r="AB209" s="9"/>
      <c r="AC209" s="5"/>
      <c r="AD209" s="5"/>
      <c r="AE209" s="5"/>
      <c r="AF209" s="5"/>
      <c r="AG209" s="5"/>
      <c r="AH209" s="5"/>
      <c r="AI209" s="5"/>
      <c r="AJ209" s="5"/>
    </row>
    <row r="210" spans="8:36" s="10" customFormat="1" x14ac:dyDescent="0.25">
      <c r="H210" s="1"/>
      <c r="M210" s="5"/>
      <c r="N210" s="5"/>
      <c r="O210" s="16"/>
      <c r="P210" s="5"/>
      <c r="Q210" s="5"/>
      <c r="R210" s="6"/>
      <c r="S210" s="5"/>
      <c r="T210" s="5"/>
      <c r="U210" s="5"/>
      <c r="V210" s="5"/>
      <c r="W210" s="5"/>
      <c r="X210" s="5"/>
      <c r="Y210" s="5"/>
      <c r="Z210" s="5"/>
      <c r="AA210" s="5"/>
      <c r="AB210" s="9"/>
      <c r="AC210" s="5"/>
      <c r="AD210" s="5"/>
      <c r="AE210" s="5"/>
      <c r="AF210" s="5"/>
      <c r="AG210" s="5"/>
      <c r="AH210" s="5"/>
      <c r="AI210" s="5"/>
      <c r="AJ210" s="5"/>
    </row>
    <row r="211" spans="8:36" s="10" customFormat="1" x14ac:dyDescent="0.25">
      <c r="H211" s="1"/>
      <c r="M211" s="5"/>
      <c r="N211" s="5"/>
      <c r="O211" s="16"/>
      <c r="P211" s="5"/>
      <c r="Q211" s="5"/>
      <c r="R211" s="6"/>
      <c r="S211" s="5"/>
      <c r="T211" s="5"/>
      <c r="U211" s="5"/>
      <c r="V211" s="5"/>
      <c r="W211" s="5"/>
      <c r="X211" s="5"/>
      <c r="Y211" s="5"/>
      <c r="Z211" s="5"/>
      <c r="AA211" s="5"/>
      <c r="AB211" s="9"/>
      <c r="AC211" s="5"/>
      <c r="AD211" s="5"/>
      <c r="AE211" s="5"/>
      <c r="AF211" s="5"/>
      <c r="AG211" s="5"/>
      <c r="AH211" s="5"/>
      <c r="AI211" s="5"/>
      <c r="AJ211" s="5"/>
    </row>
    <row r="212" spans="8:36" s="10" customFormat="1" x14ac:dyDescent="0.25">
      <c r="H212" s="1"/>
      <c r="M212" s="5"/>
      <c r="N212" s="5"/>
      <c r="O212" s="16"/>
      <c r="P212" s="5"/>
      <c r="Q212" s="5"/>
      <c r="R212" s="6"/>
      <c r="S212" s="5"/>
      <c r="T212" s="5"/>
      <c r="U212" s="5"/>
      <c r="V212" s="5"/>
      <c r="W212" s="5"/>
      <c r="X212" s="5"/>
      <c r="Y212" s="5"/>
      <c r="Z212" s="5"/>
      <c r="AA212" s="5"/>
      <c r="AB212" s="9"/>
      <c r="AC212" s="5"/>
      <c r="AD212" s="5"/>
      <c r="AE212" s="5"/>
      <c r="AF212" s="5"/>
      <c r="AG212" s="5"/>
      <c r="AH212" s="5"/>
      <c r="AI212" s="5"/>
      <c r="AJ212" s="5"/>
    </row>
    <row r="213" spans="8:36" s="10" customFormat="1" x14ac:dyDescent="0.25">
      <c r="H213" s="1"/>
      <c r="M213" s="5"/>
      <c r="N213" s="5"/>
      <c r="O213" s="16"/>
      <c r="P213" s="5"/>
      <c r="Q213" s="5"/>
      <c r="R213" s="6"/>
      <c r="S213" s="5"/>
      <c r="T213" s="5"/>
      <c r="U213" s="5"/>
      <c r="V213" s="5"/>
      <c r="W213" s="5"/>
      <c r="X213" s="5"/>
      <c r="Y213" s="5"/>
      <c r="Z213" s="5"/>
      <c r="AA213" s="5"/>
      <c r="AB213" s="9"/>
      <c r="AC213" s="5"/>
      <c r="AD213" s="5"/>
      <c r="AE213" s="5"/>
      <c r="AF213" s="5"/>
      <c r="AG213" s="5"/>
      <c r="AH213" s="5"/>
      <c r="AI213" s="5"/>
      <c r="AJ213" s="5"/>
    </row>
    <row r="214" spans="8:36" s="10" customFormat="1" x14ac:dyDescent="0.25">
      <c r="H214" s="1"/>
      <c r="M214" s="5"/>
      <c r="N214" s="5"/>
      <c r="O214" s="16"/>
      <c r="P214" s="5"/>
      <c r="Q214" s="5"/>
      <c r="R214" s="6"/>
      <c r="S214" s="5"/>
      <c r="T214" s="5"/>
      <c r="U214" s="5"/>
      <c r="V214" s="5"/>
      <c r="W214" s="5"/>
      <c r="X214" s="5"/>
      <c r="Y214" s="5"/>
      <c r="Z214" s="5"/>
      <c r="AA214" s="5"/>
      <c r="AB214" s="9"/>
      <c r="AC214" s="5"/>
      <c r="AD214" s="5"/>
      <c r="AE214" s="5"/>
      <c r="AF214" s="5"/>
      <c r="AG214" s="5"/>
      <c r="AH214" s="5"/>
      <c r="AI214" s="5"/>
      <c r="AJ214" s="5"/>
    </row>
    <row r="215" spans="8:36" s="10" customFormat="1" x14ac:dyDescent="0.25">
      <c r="H215" s="1"/>
      <c r="M215" s="5"/>
      <c r="N215" s="5"/>
      <c r="O215" s="16"/>
      <c r="P215" s="5"/>
      <c r="Q215" s="5"/>
      <c r="R215" s="6"/>
      <c r="S215" s="5"/>
      <c r="T215" s="5"/>
      <c r="U215" s="5"/>
      <c r="V215" s="5"/>
      <c r="W215" s="5"/>
      <c r="X215" s="5"/>
      <c r="Y215" s="5"/>
      <c r="Z215" s="5"/>
      <c r="AA215" s="5"/>
      <c r="AB215" s="9"/>
      <c r="AC215" s="5"/>
      <c r="AD215" s="5"/>
      <c r="AE215" s="5"/>
      <c r="AF215" s="5"/>
      <c r="AG215" s="5"/>
      <c r="AH215" s="5"/>
      <c r="AI215" s="5"/>
      <c r="AJ215" s="5"/>
    </row>
    <row r="216" spans="8:36" s="10" customFormat="1" x14ac:dyDescent="0.25">
      <c r="H216" s="1"/>
      <c r="M216" s="5"/>
      <c r="N216" s="5"/>
      <c r="O216" s="16"/>
      <c r="P216" s="5"/>
      <c r="Q216" s="5"/>
      <c r="R216" s="6"/>
      <c r="S216" s="5"/>
      <c r="T216" s="5"/>
      <c r="U216" s="5"/>
      <c r="V216" s="5"/>
      <c r="W216" s="5"/>
      <c r="X216" s="5"/>
      <c r="Y216" s="5"/>
      <c r="Z216" s="5"/>
      <c r="AA216" s="5"/>
      <c r="AB216" s="9"/>
      <c r="AC216" s="5"/>
      <c r="AD216" s="5"/>
      <c r="AE216" s="5"/>
      <c r="AF216" s="5"/>
      <c r="AG216" s="5"/>
      <c r="AH216" s="5"/>
      <c r="AI216" s="5"/>
      <c r="AJ216" s="5"/>
    </row>
    <row r="217" spans="8:36" s="10" customFormat="1" x14ac:dyDescent="0.25">
      <c r="H217" s="1"/>
      <c r="M217" s="5"/>
      <c r="N217" s="5"/>
      <c r="O217" s="16"/>
      <c r="P217" s="5"/>
      <c r="Q217" s="5"/>
      <c r="R217" s="6"/>
      <c r="S217" s="5"/>
      <c r="T217" s="5"/>
      <c r="U217" s="5"/>
      <c r="V217" s="5"/>
      <c r="W217" s="5"/>
      <c r="X217" s="5"/>
      <c r="Y217" s="5"/>
      <c r="Z217" s="5"/>
      <c r="AA217" s="5"/>
      <c r="AB217" s="9"/>
      <c r="AC217" s="5"/>
      <c r="AD217" s="5"/>
      <c r="AE217" s="5"/>
      <c r="AF217" s="5"/>
      <c r="AG217" s="5"/>
      <c r="AH217" s="5"/>
      <c r="AI217" s="5"/>
      <c r="AJ217" s="5"/>
    </row>
    <row r="218" spans="8:36" s="10" customFormat="1" x14ac:dyDescent="0.25">
      <c r="H218" s="1"/>
      <c r="M218" s="5"/>
      <c r="N218" s="5"/>
      <c r="O218" s="16"/>
      <c r="P218" s="5"/>
      <c r="Q218" s="5"/>
      <c r="R218" s="6"/>
      <c r="S218" s="5"/>
      <c r="T218" s="5"/>
      <c r="U218" s="5"/>
      <c r="V218" s="5"/>
      <c r="W218" s="5"/>
      <c r="X218" s="5"/>
      <c r="Y218" s="5"/>
      <c r="Z218" s="5"/>
      <c r="AA218" s="5"/>
      <c r="AB218" s="9"/>
      <c r="AC218" s="5"/>
      <c r="AD218" s="5"/>
      <c r="AE218" s="5"/>
      <c r="AF218" s="5"/>
      <c r="AG218" s="5"/>
      <c r="AH218" s="5"/>
      <c r="AI218" s="5"/>
      <c r="AJ218" s="5"/>
    </row>
    <row r="219" spans="8:36" s="10" customFormat="1" x14ac:dyDescent="0.25">
      <c r="H219" s="1"/>
      <c r="M219" s="5"/>
      <c r="N219" s="5"/>
      <c r="O219" s="16"/>
      <c r="P219" s="5"/>
      <c r="Q219" s="5"/>
      <c r="R219" s="6"/>
      <c r="S219" s="5"/>
      <c r="T219" s="5"/>
      <c r="U219" s="5"/>
      <c r="V219" s="5"/>
      <c r="W219" s="5"/>
      <c r="X219" s="5"/>
      <c r="Y219" s="5"/>
      <c r="Z219" s="5"/>
      <c r="AA219" s="5"/>
      <c r="AB219" s="9"/>
      <c r="AC219" s="5"/>
      <c r="AD219" s="5"/>
      <c r="AE219" s="5"/>
      <c r="AF219" s="5"/>
      <c r="AG219" s="5"/>
      <c r="AH219" s="5"/>
      <c r="AI219" s="5"/>
      <c r="AJ219" s="5"/>
    </row>
    <row r="220" spans="8:36" s="10" customFormat="1" x14ac:dyDescent="0.25">
      <c r="H220" s="1"/>
      <c r="M220" s="5"/>
      <c r="N220" s="5"/>
      <c r="O220" s="16"/>
      <c r="P220" s="5"/>
      <c r="Q220" s="5"/>
      <c r="R220" s="6"/>
      <c r="S220" s="5"/>
      <c r="T220" s="5"/>
      <c r="U220" s="5"/>
      <c r="V220" s="5"/>
      <c r="W220" s="5"/>
      <c r="X220" s="5"/>
      <c r="Y220" s="5"/>
      <c r="Z220" s="5"/>
      <c r="AA220" s="5"/>
      <c r="AB220" s="9"/>
      <c r="AC220" s="5"/>
      <c r="AD220" s="5"/>
      <c r="AE220" s="5"/>
      <c r="AF220" s="5"/>
      <c r="AG220" s="5"/>
      <c r="AH220" s="5"/>
      <c r="AI220" s="5"/>
      <c r="AJ220" s="5"/>
    </row>
    <row r="221" spans="8:36" s="10" customFormat="1" x14ac:dyDescent="0.25">
      <c r="H221" s="1"/>
      <c r="M221" s="5"/>
      <c r="N221" s="5"/>
      <c r="O221" s="16"/>
      <c r="P221" s="5"/>
      <c r="Q221" s="5"/>
      <c r="R221" s="6"/>
      <c r="S221" s="5"/>
      <c r="T221" s="5"/>
      <c r="U221" s="5"/>
      <c r="V221" s="5"/>
      <c r="W221" s="5"/>
      <c r="X221" s="5"/>
      <c r="Y221" s="5"/>
      <c r="Z221" s="5"/>
      <c r="AA221" s="5"/>
      <c r="AB221" s="9"/>
      <c r="AC221" s="5"/>
      <c r="AD221" s="5"/>
      <c r="AE221" s="5"/>
      <c r="AF221" s="5"/>
      <c r="AG221" s="5"/>
      <c r="AH221" s="5"/>
      <c r="AI221" s="5"/>
      <c r="AJ221" s="5"/>
    </row>
    <row r="222" spans="8:36" s="10" customFormat="1" x14ac:dyDescent="0.25">
      <c r="H222" s="1"/>
      <c r="M222" s="5"/>
      <c r="N222" s="5"/>
      <c r="O222" s="16"/>
      <c r="P222" s="5"/>
      <c r="Q222" s="5"/>
      <c r="R222" s="6"/>
      <c r="S222" s="5"/>
      <c r="T222" s="5"/>
      <c r="U222" s="5"/>
      <c r="V222" s="5"/>
      <c r="W222" s="5"/>
      <c r="X222" s="5"/>
      <c r="Y222" s="5"/>
      <c r="Z222" s="5"/>
      <c r="AA222" s="5"/>
      <c r="AB222" s="9"/>
      <c r="AC222" s="5"/>
      <c r="AD222" s="5"/>
      <c r="AE222" s="5"/>
      <c r="AF222" s="5"/>
      <c r="AG222" s="5"/>
      <c r="AH222" s="5"/>
      <c r="AI222" s="5"/>
      <c r="AJ222" s="5"/>
    </row>
    <row r="223" spans="8:36" s="10" customFormat="1" x14ac:dyDescent="0.25">
      <c r="H223" s="1"/>
      <c r="M223" s="5"/>
      <c r="N223" s="5"/>
      <c r="O223" s="16"/>
      <c r="P223" s="5"/>
      <c r="Q223" s="5"/>
      <c r="R223" s="6"/>
      <c r="S223" s="5"/>
      <c r="T223" s="5"/>
      <c r="U223" s="5"/>
      <c r="V223" s="5"/>
      <c r="W223" s="5"/>
      <c r="X223" s="5"/>
      <c r="Y223" s="5"/>
      <c r="Z223" s="5"/>
      <c r="AA223" s="5"/>
      <c r="AB223" s="9"/>
      <c r="AC223" s="5"/>
      <c r="AD223" s="5"/>
      <c r="AE223" s="5"/>
      <c r="AF223" s="5"/>
      <c r="AG223" s="5"/>
      <c r="AH223" s="5"/>
      <c r="AI223" s="5"/>
      <c r="AJ223" s="5"/>
    </row>
    <row r="224" spans="8:36" s="10" customFormat="1" x14ac:dyDescent="0.25">
      <c r="H224" s="1"/>
      <c r="M224" s="5"/>
      <c r="N224" s="5"/>
      <c r="O224" s="16"/>
      <c r="P224" s="5"/>
      <c r="Q224" s="5"/>
      <c r="R224" s="6"/>
      <c r="S224" s="5"/>
      <c r="T224" s="5"/>
      <c r="U224" s="5"/>
      <c r="V224" s="5"/>
      <c r="W224" s="5"/>
      <c r="X224" s="5"/>
      <c r="Y224" s="5"/>
      <c r="Z224" s="5"/>
      <c r="AA224" s="5"/>
      <c r="AB224" s="9"/>
      <c r="AC224" s="5"/>
      <c r="AD224" s="5"/>
      <c r="AE224" s="5"/>
      <c r="AF224" s="5"/>
      <c r="AG224" s="5"/>
      <c r="AH224" s="5"/>
      <c r="AI224" s="5"/>
      <c r="AJ224" s="5"/>
    </row>
    <row r="225" spans="8:36" s="10" customFormat="1" x14ac:dyDescent="0.25">
      <c r="H225" s="1"/>
      <c r="M225" s="5"/>
      <c r="N225" s="5"/>
      <c r="O225" s="16"/>
      <c r="P225" s="5"/>
      <c r="Q225" s="5"/>
      <c r="R225" s="6"/>
      <c r="S225" s="5"/>
      <c r="T225" s="5"/>
      <c r="U225" s="5"/>
      <c r="V225" s="5"/>
      <c r="W225" s="5"/>
      <c r="X225" s="5"/>
      <c r="Y225" s="5"/>
      <c r="Z225" s="5"/>
      <c r="AA225" s="5"/>
      <c r="AB225" s="9"/>
      <c r="AC225" s="5"/>
      <c r="AD225" s="5"/>
      <c r="AE225" s="5"/>
      <c r="AF225" s="5"/>
      <c r="AG225" s="5"/>
      <c r="AH225" s="5"/>
      <c r="AI225" s="5"/>
      <c r="AJ225" s="5"/>
    </row>
    <row r="226" spans="8:36" s="10" customFormat="1" x14ac:dyDescent="0.25">
      <c r="H226" s="1"/>
      <c r="M226" s="5"/>
      <c r="N226" s="5"/>
      <c r="O226" s="16"/>
      <c r="P226" s="5"/>
      <c r="Q226" s="5"/>
      <c r="R226" s="6"/>
      <c r="S226" s="5"/>
      <c r="T226" s="5"/>
      <c r="U226" s="5"/>
      <c r="V226" s="5"/>
      <c r="W226" s="5"/>
      <c r="X226" s="5"/>
      <c r="Y226" s="5"/>
      <c r="Z226" s="5"/>
      <c r="AA226" s="5"/>
      <c r="AB226" s="9"/>
      <c r="AC226" s="5"/>
      <c r="AD226" s="5"/>
      <c r="AE226" s="5"/>
      <c r="AF226" s="5"/>
      <c r="AG226" s="5"/>
      <c r="AH226" s="5"/>
      <c r="AI226" s="5"/>
      <c r="AJ226" s="5"/>
    </row>
    <row r="227" spans="8:36" s="10" customFormat="1" x14ac:dyDescent="0.25">
      <c r="H227" s="1"/>
      <c r="M227" s="5"/>
      <c r="N227" s="5"/>
      <c r="O227" s="16"/>
      <c r="P227" s="5"/>
      <c r="Q227" s="5"/>
      <c r="R227" s="6"/>
      <c r="S227" s="5"/>
      <c r="T227" s="5"/>
      <c r="U227" s="5"/>
      <c r="V227" s="5"/>
      <c r="W227" s="5"/>
      <c r="X227" s="5"/>
      <c r="Y227" s="5"/>
      <c r="Z227" s="5"/>
      <c r="AA227" s="5"/>
      <c r="AB227" s="9"/>
      <c r="AC227" s="5"/>
      <c r="AD227" s="5"/>
      <c r="AE227" s="5"/>
      <c r="AF227" s="5"/>
      <c r="AG227" s="5"/>
      <c r="AH227" s="5"/>
      <c r="AI227" s="5"/>
      <c r="AJ227" s="5"/>
    </row>
    <row r="228" spans="8:36" s="10" customFormat="1" x14ac:dyDescent="0.25">
      <c r="H228" s="1"/>
      <c r="M228" s="5"/>
      <c r="N228" s="5"/>
      <c r="O228" s="16"/>
      <c r="P228" s="5"/>
      <c r="Q228" s="5"/>
      <c r="R228" s="6"/>
      <c r="S228" s="5"/>
      <c r="T228" s="5"/>
      <c r="U228" s="5"/>
      <c r="V228" s="5"/>
      <c r="W228" s="5"/>
      <c r="X228" s="5"/>
      <c r="Y228" s="5"/>
      <c r="Z228" s="5"/>
      <c r="AA228" s="5"/>
      <c r="AB228" s="9"/>
      <c r="AC228" s="5"/>
      <c r="AD228" s="5"/>
      <c r="AE228" s="5"/>
      <c r="AF228" s="5"/>
      <c r="AG228" s="5"/>
      <c r="AH228" s="5"/>
      <c r="AI228" s="5"/>
      <c r="AJ228" s="5"/>
    </row>
    <row r="229" spans="8:36" s="10" customFormat="1" x14ac:dyDescent="0.25">
      <c r="H229" s="1"/>
      <c r="M229" s="5"/>
      <c r="N229" s="5"/>
      <c r="O229" s="16"/>
      <c r="P229" s="5"/>
      <c r="Q229" s="5"/>
      <c r="R229" s="6"/>
      <c r="S229" s="5"/>
      <c r="T229" s="5"/>
      <c r="U229" s="5"/>
      <c r="V229" s="5"/>
      <c r="W229" s="5"/>
      <c r="X229" s="5"/>
      <c r="Y229" s="5"/>
      <c r="Z229" s="5"/>
      <c r="AA229" s="5"/>
      <c r="AB229" s="9"/>
      <c r="AC229" s="5"/>
      <c r="AD229" s="5"/>
      <c r="AE229" s="5"/>
      <c r="AF229" s="5"/>
      <c r="AG229" s="5"/>
      <c r="AH229" s="5"/>
      <c r="AI229" s="5"/>
      <c r="AJ229" s="5"/>
    </row>
    <row r="230" spans="8:36" s="10" customFormat="1" x14ac:dyDescent="0.25">
      <c r="H230" s="1"/>
      <c r="M230" s="5"/>
      <c r="N230" s="5"/>
      <c r="O230" s="16"/>
      <c r="P230" s="5"/>
      <c r="Q230" s="5"/>
      <c r="R230" s="6"/>
      <c r="S230" s="5"/>
      <c r="T230" s="5"/>
      <c r="U230" s="5"/>
      <c r="V230" s="5"/>
      <c r="W230" s="5"/>
      <c r="X230" s="5"/>
      <c r="Y230" s="5"/>
      <c r="Z230" s="5"/>
      <c r="AA230" s="5"/>
      <c r="AB230" s="9"/>
      <c r="AC230" s="5"/>
      <c r="AD230" s="5"/>
      <c r="AE230" s="5"/>
      <c r="AF230" s="5"/>
      <c r="AG230" s="5"/>
      <c r="AH230" s="5"/>
      <c r="AI230" s="5"/>
      <c r="AJ230" s="5"/>
    </row>
    <row r="231" spans="8:36" s="10" customFormat="1" x14ac:dyDescent="0.25">
      <c r="H231" s="1"/>
      <c r="M231" s="5"/>
      <c r="N231" s="5"/>
      <c r="O231" s="16"/>
      <c r="P231" s="5"/>
      <c r="Q231" s="5"/>
      <c r="R231" s="6"/>
      <c r="S231" s="5"/>
      <c r="T231" s="5"/>
      <c r="U231" s="5"/>
      <c r="V231" s="5"/>
      <c r="W231" s="5"/>
      <c r="X231" s="5"/>
      <c r="Y231" s="5"/>
      <c r="Z231" s="5"/>
      <c r="AA231" s="5"/>
      <c r="AB231" s="9"/>
      <c r="AC231" s="5"/>
      <c r="AD231" s="5"/>
      <c r="AE231" s="5"/>
      <c r="AF231" s="5"/>
      <c r="AG231" s="5"/>
      <c r="AH231" s="5"/>
      <c r="AI231" s="5"/>
      <c r="AJ231" s="5"/>
    </row>
    <row r="232" spans="8:36" s="10" customFormat="1" x14ac:dyDescent="0.25">
      <c r="H232" s="1"/>
      <c r="M232" s="5"/>
      <c r="N232" s="5"/>
      <c r="O232" s="16"/>
      <c r="P232" s="5"/>
      <c r="Q232" s="5"/>
      <c r="R232" s="6"/>
      <c r="S232" s="5"/>
      <c r="T232" s="5"/>
      <c r="U232" s="5"/>
      <c r="V232" s="5"/>
      <c r="W232" s="5"/>
      <c r="X232" s="5"/>
      <c r="Y232" s="5"/>
      <c r="Z232" s="5"/>
      <c r="AA232" s="5"/>
      <c r="AB232" s="9"/>
      <c r="AC232" s="5"/>
      <c r="AD232" s="5"/>
      <c r="AE232" s="5"/>
      <c r="AF232" s="5"/>
      <c r="AG232" s="5"/>
      <c r="AH232" s="5"/>
      <c r="AI232" s="5"/>
      <c r="AJ232" s="5"/>
    </row>
    <row r="233" spans="8:36" s="10" customFormat="1" x14ac:dyDescent="0.25">
      <c r="H233" s="1"/>
      <c r="M233" s="5"/>
      <c r="N233" s="5"/>
      <c r="O233" s="16"/>
      <c r="P233" s="5"/>
      <c r="Q233" s="5"/>
      <c r="R233" s="6"/>
      <c r="S233" s="5"/>
      <c r="T233" s="5"/>
      <c r="U233" s="5"/>
      <c r="V233" s="5"/>
      <c r="W233" s="5"/>
      <c r="X233" s="5"/>
      <c r="Y233" s="5"/>
      <c r="Z233" s="5"/>
      <c r="AA233" s="5"/>
      <c r="AB233" s="9"/>
      <c r="AC233" s="5"/>
      <c r="AD233" s="5"/>
      <c r="AE233" s="5"/>
      <c r="AF233" s="5"/>
      <c r="AG233" s="5"/>
      <c r="AH233" s="5"/>
      <c r="AI233" s="5"/>
      <c r="AJ233" s="5"/>
    </row>
    <row r="234" spans="8:36" s="10" customFormat="1" x14ac:dyDescent="0.25">
      <c r="H234" s="1"/>
      <c r="M234" s="5"/>
      <c r="N234" s="5"/>
      <c r="O234" s="16"/>
      <c r="P234" s="5"/>
      <c r="Q234" s="5"/>
      <c r="R234" s="6"/>
      <c r="S234" s="5"/>
      <c r="T234" s="5"/>
      <c r="U234" s="5"/>
      <c r="V234" s="5"/>
      <c r="W234" s="5"/>
      <c r="X234" s="5"/>
      <c r="Y234" s="5"/>
      <c r="Z234" s="5"/>
      <c r="AA234" s="5"/>
      <c r="AB234" s="9"/>
      <c r="AC234" s="5"/>
      <c r="AD234" s="5"/>
      <c r="AE234" s="5"/>
      <c r="AF234" s="5"/>
      <c r="AG234" s="5"/>
      <c r="AH234" s="5"/>
      <c r="AI234" s="5"/>
      <c r="AJ234" s="5"/>
    </row>
    <row r="235" spans="8:36" s="10" customFormat="1" x14ac:dyDescent="0.25">
      <c r="H235" s="1"/>
      <c r="M235" s="5"/>
      <c r="N235" s="5"/>
      <c r="O235" s="16"/>
      <c r="P235" s="5"/>
      <c r="Q235" s="5"/>
      <c r="R235" s="6"/>
      <c r="S235" s="5"/>
      <c r="T235" s="5"/>
      <c r="U235" s="5"/>
      <c r="V235" s="5"/>
      <c r="W235" s="5"/>
      <c r="X235" s="5"/>
      <c r="Y235" s="5"/>
      <c r="Z235" s="5"/>
      <c r="AA235" s="5"/>
      <c r="AB235" s="9"/>
      <c r="AC235" s="5"/>
      <c r="AD235" s="5"/>
      <c r="AE235" s="5"/>
      <c r="AF235" s="5"/>
      <c r="AG235" s="5"/>
      <c r="AH235" s="5"/>
      <c r="AI235" s="5"/>
      <c r="AJ235" s="5"/>
    </row>
    <row r="236" spans="8:36" s="10" customFormat="1" x14ac:dyDescent="0.25">
      <c r="H236" s="1"/>
      <c r="M236" s="5"/>
      <c r="N236" s="5"/>
      <c r="O236" s="16"/>
      <c r="P236" s="5"/>
      <c r="Q236" s="5"/>
      <c r="R236" s="6"/>
      <c r="S236" s="5"/>
      <c r="T236" s="5"/>
      <c r="U236" s="5"/>
      <c r="V236" s="5"/>
      <c r="W236" s="5"/>
      <c r="X236" s="5"/>
      <c r="Y236" s="5"/>
      <c r="Z236" s="5"/>
      <c r="AA236" s="5"/>
      <c r="AB236" s="9"/>
      <c r="AC236" s="5"/>
      <c r="AD236" s="5"/>
      <c r="AE236" s="5"/>
      <c r="AF236" s="5"/>
      <c r="AG236" s="5"/>
      <c r="AH236" s="5"/>
      <c r="AI236" s="5"/>
      <c r="AJ236" s="5"/>
    </row>
    <row r="237" spans="8:36" s="10" customFormat="1" x14ac:dyDescent="0.25">
      <c r="H237" s="1"/>
      <c r="M237" s="5"/>
      <c r="N237" s="5"/>
      <c r="O237" s="16"/>
      <c r="P237" s="5"/>
      <c r="Q237" s="5"/>
      <c r="R237" s="6"/>
      <c r="S237" s="5"/>
      <c r="T237" s="5"/>
      <c r="U237" s="5"/>
      <c r="V237" s="5"/>
      <c r="W237" s="5"/>
      <c r="X237" s="5"/>
      <c r="Y237" s="5"/>
      <c r="Z237" s="5"/>
      <c r="AA237" s="5"/>
      <c r="AB237" s="9"/>
      <c r="AC237" s="5"/>
      <c r="AD237" s="5"/>
      <c r="AE237" s="5"/>
      <c r="AF237" s="5"/>
      <c r="AG237" s="5"/>
      <c r="AH237" s="5"/>
      <c r="AI237" s="5"/>
      <c r="AJ237" s="5"/>
    </row>
    <row r="238" spans="8:36" s="10" customFormat="1" x14ac:dyDescent="0.25">
      <c r="H238" s="1"/>
      <c r="M238" s="5"/>
      <c r="N238" s="5"/>
      <c r="O238" s="16"/>
      <c r="P238" s="5"/>
      <c r="Q238" s="5"/>
      <c r="R238" s="6"/>
      <c r="S238" s="5"/>
      <c r="T238" s="5"/>
      <c r="U238" s="5"/>
      <c r="V238" s="5"/>
      <c r="W238" s="5"/>
      <c r="X238" s="5"/>
      <c r="Y238" s="5"/>
      <c r="Z238" s="5"/>
      <c r="AA238" s="5"/>
      <c r="AB238" s="9"/>
      <c r="AC238" s="5"/>
      <c r="AD238" s="5"/>
      <c r="AE238" s="5"/>
      <c r="AF238" s="5"/>
      <c r="AG238" s="5"/>
      <c r="AH238" s="5"/>
      <c r="AI238" s="5"/>
      <c r="AJ238" s="5"/>
    </row>
    <row r="239" spans="8:36" s="10" customFormat="1" x14ac:dyDescent="0.25">
      <c r="H239" s="1"/>
      <c r="M239" s="5"/>
      <c r="N239" s="5"/>
      <c r="O239" s="16"/>
      <c r="P239" s="5"/>
      <c r="Q239" s="5"/>
      <c r="R239" s="6"/>
      <c r="S239" s="5"/>
      <c r="T239" s="5"/>
      <c r="U239" s="5"/>
      <c r="V239" s="5"/>
      <c r="W239" s="5"/>
      <c r="X239" s="5"/>
      <c r="Y239" s="5"/>
      <c r="Z239" s="5"/>
      <c r="AA239" s="5"/>
      <c r="AB239" s="9"/>
      <c r="AC239" s="5"/>
      <c r="AD239" s="5"/>
      <c r="AE239" s="5"/>
      <c r="AF239" s="5"/>
      <c r="AG239" s="5"/>
      <c r="AH239" s="5"/>
      <c r="AI239" s="5"/>
      <c r="AJ239" s="5"/>
    </row>
    <row r="240" spans="8:36" s="10" customFormat="1" x14ac:dyDescent="0.25">
      <c r="H240" s="1"/>
      <c r="M240" s="5"/>
      <c r="N240" s="5"/>
      <c r="O240" s="16"/>
      <c r="P240" s="5"/>
      <c r="Q240" s="5"/>
      <c r="R240" s="6"/>
      <c r="S240" s="5"/>
      <c r="T240" s="5"/>
      <c r="U240" s="5"/>
      <c r="V240" s="5"/>
      <c r="W240" s="5"/>
      <c r="X240" s="5"/>
      <c r="Y240" s="5"/>
      <c r="Z240" s="5"/>
      <c r="AA240" s="5"/>
      <c r="AB240" s="9"/>
      <c r="AC240" s="5"/>
      <c r="AD240" s="5"/>
      <c r="AE240" s="5"/>
      <c r="AF240" s="5"/>
      <c r="AG240" s="5"/>
      <c r="AH240" s="5"/>
      <c r="AI240" s="5"/>
      <c r="AJ240" s="5"/>
    </row>
    <row r="241" spans="8:36" s="10" customFormat="1" x14ac:dyDescent="0.25">
      <c r="H241" s="1"/>
      <c r="M241" s="5"/>
      <c r="N241" s="5"/>
      <c r="O241" s="16"/>
      <c r="P241" s="5"/>
      <c r="Q241" s="5"/>
      <c r="R241" s="6"/>
      <c r="S241" s="5"/>
      <c r="T241" s="5"/>
      <c r="U241" s="5"/>
      <c r="V241" s="5"/>
      <c r="W241" s="5"/>
      <c r="X241" s="5"/>
      <c r="Y241" s="5"/>
      <c r="Z241" s="5"/>
      <c r="AA241" s="5"/>
      <c r="AB241" s="9"/>
      <c r="AC241" s="5"/>
      <c r="AD241" s="5"/>
      <c r="AE241" s="5"/>
      <c r="AF241" s="5"/>
      <c r="AG241" s="5"/>
      <c r="AH241" s="5"/>
      <c r="AI241" s="5"/>
      <c r="AJ241" s="5"/>
    </row>
    <row r="242" spans="8:36" s="10" customFormat="1" x14ac:dyDescent="0.25">
      <c r="H242" s="1"/>
      <c r="M242" s="5"/>
      <c r="N242" s="5"/>
      <c r="O242" s="16"/>
      <c r="P242" s="5"/>
      <c r="Q242" s="5"/>
      <c r="R242" s="6"/>
      <c r="S242" s="5"/>
      <c r="T242" s="5"/>
      <c r="U242" s="5"/>
      <c r="V242" s="5"/>
      <c r="W242" s="5"/>
      <c r="X242" s="5"/>
      <c r="Y242" s="5"/>
      <c r="Z242" s="5"/>
      <c r="AA242" s="5"/>
      <c r="AB242" s="9"/>
      <c r="AC242" s="5"/>
      <c r="AD242" s="5"/>
      <c r="AE242" s="5"/>
      <c r="AF242" s="5"/>
      <c r="AG242" s="5"/>
      <c r="AH242" s="5"/>
      <c r="AI242" s="5"/>
      <c r="AJ242" s="5"/>
    </row>
    <row r="243" spans="8:36" s="10" customFormat="1" x14ac:dyDescent="0.25">
      <c r="H243" s="1"/>
      <c r="M243" s="5"/>
      <c r="N243" s="5"/>
      <c r="O243" s="16"/>
      <c r="P243" s="5"/>
      <c r="Q243" s="5"/>
      <c r="R243" s="6"/>
      <c r="S243" s="5"/>
      <c r="T243" s="5"/>
      <c r="U243" s="5"/>
      <c r="V243" s="5"/>
      <c r="W243" s="5"/>
      <c r="X243" s="5"/>
      <c r="Y243" s="5"/>
      <c r="Z243" s="5"/>
      <c r="AA243" s="5"/>
      <c r="AB243" s="9"/>
      <c r="AC243" s="5"/>
      <c r="AD243" s="5"/>
      <c r="AE243" s="5"/>
      <c r="AF243" s="5"/>
      <c r="AG243" s="5"/>
      <c r="AH243" s="5"/>
      <c r="AI243" s="5"/>
      <c r="AJ243" s="5"/>
    </row>
    <row r="244" spans="8:36" s="10" customFormat="1" x14ac:dyDescent="0.25">
      <c r="H244" s="1"/>
      <c r="M244" s="5"/>
      <c r="N244" s="5"/>
      <c r="O244" s="16"/>
      <c r="P244" s="5"/>
      <c r="Q244" s="5"/>
      <c r="R244" s="6"/>
      <c r="S244" s="5"/>
      <c r="T244" s="5"/>
      <c r="U244" s="5"/>
      <c r="V244" s="5"/>
      <c r="W244" s="5"/>
      <c r="X244" s="5"/>
      <c r="Y244" s="5"/>
      <c r="Z244" s="5"/>
      <c r="AA244" s="5"/>
      <c r="AB244" s="9"/>
      <c r="AC244" s="5"/>
      <c r="AD244" s="5"/>
      <c r="AE244" s="5"/>
      <c r="AF244" s="5"/>
      <c r="AG244" s="5"/>
      <c r="AH244" s="5"/>
      <c r="AI244" s="5"/>
      <c r="AJ244" s="5"/>
    </row>
    <row r="245" spans="8:36" s="10" customFormat="1" x14ac:dyDescent="0.25">
      <c r="H245" s="1"/>
      <c r="M245" s="5"/>
      <c r="N245" s="5"/>
      <c r="O245" s="16"/>
      <c r="P245" s="5"/>
      <c r="Q245" s="5"/>
      <c r="R245" s="6"/>
      <c r="S245" s="5"/>
      <c r="T245" s="5"/>
      <c r="U245" s="5"/>
      <c r="V245" s="5"/>
      <c r="W245" s="5"/>
      <c r="X245" s="5"/>
      <c r="Y245" s="5"/>
      <c r="Z245" s="5"/>
      <c r="AA245" s="5"/>
      <c r="AB245" s="9"/>
      <c r="AC245" s="5"/>
      <c r="AD245" s="5"/>
      <c r="AE245" s="5"/>
      <c r="AF245" s="5"/>
      <c r="AG245" s="5"/>
      <c r="AH245" s="5"/>
      <c r="AI245" s="5"/>
      <c r="AJ245" s="5"/>
    </row>
    <row r="246" spans="8:36" s="10" customFormat="1" x14ac:dyDescent="0.25">
      <c r="H246" s="1"/>
      <c r="M246" s="5"/>
      <c r="N246" s="5"/>
      <c r="O246" s="16"/>
      <c r="P246" s="5"/>
      <c r="Q246" s="5"/>
      <c r="R246" s="6"/>
      <c r="S246" s="5"/>
      <c r="T246" s="5"/>
      <c r="U246" s="5"/>
      <c r="V246" s="5"/>
      <c r="W246" s="5"/>
      <c r="X246" s="5"/>
      <c r="Y246" s="5"/>
      <c r="Z246" s="5"/>
      <c r="AA246" s="5"/>
      <c r="AB246" s="9"/>
      <c r="AC246" s="5"/>
      <c r="AD246" s="5"/>
      <c r="AE246" s="5"/>
      <c r="AF246" s="5"/>
      <c r="AG246" s="5"/>
      <c r="AH246" s="5"/>
      <c r="AI246" s="5"/>
      <c r="AJ246" s="5"/>
    </row>
    <row r="247" spans="8:36" s="10" customFormat="1" x14ac:dyDescent="0.25">
      <c r="H247" s="1"/>
      <c r="M247" s="5"/>
      <c r="N247" s="5"/>
      <c r="O247" s="16"/>
      <c r="P247" s="5"/>
      <c r="Q247" s="5"/>
      <c r="R247" s="6"/>
      <c r="S247" s="5"/>
      <c r="T247" s="5"/>
      <c r="U247" s="5"/>
      <c r="V247" s="5"/>
      <c r="W247" s="5"/>
      <c r="X247" s="5"/>
      <c r="Y247" s="5"/>
      <c r="Z247" s="5"/>
      <c r="AA247" s="5"/>
      <c r="AB247" s="9"/>
      <c r="AC247" s="5"/>
      <c r="AD247" s="5"/>
      <c r="AE247" s="5"/>
      <c r="AF247" s="5"/>
      <c r="AG247" s="5"/>
      <c r="AH247" s="5"/>
      <c r="AI247" s="5"/>
      <c r="AJ247" s="5"/>
    </row>
    <row r="248" spans="8:36" s="10" customFormat="1" x14ac:dyDescent="0.25">
      <c r="H248" s="1"/>
      <c r="M248" s="5"/>
      <c r="N248" s="5"/>
      <c r="O248" s="16"/>
      <c r="P248" s="5"/>
      <c r="Q248" s="5"/>
      <c r="R248" s="6"/>
      <c r="S248" s="5"/>
      <c r="T248" s="5"/>
      <c r="U248" s="5"/>
      <c r="V248" s="5"/>
      <c r="W248" s="5"/>
      <c r="X248" s="5"/>
      <c r="Y248" s="5"/>
      <c r="Z248" s="5"/>
      <c r="AA248" s="5"/>
      <c r="AB248" s="9"/>
      <c r="AC248" s="5"/>
      <c r="AD248" s="5"/>
      <c r="AE248" s="5"/>
      <c r="AF248" s="5"/>
      <c r="AG248" s="5"/>
      <c r="AH248" s="5"/>
      <c r="AI248" s="5"/>
      <c r="AJ248" s="5"/>
    </row>
    <row r="249" spans="8:36" s="10" customFormat="1" x14ac:dyDescent="0.25">
      <c r="H249" s="1"/>
      <c r="M249" s="5"/>
      <c r="N249" s="5"/>
      <c r="O249" s="16"/>
      <c r="P249" s="5"/>
      <c r="Q249" s="5"/>
      <c r="R249" s="6"/>
      <c r="S249" s="5"/>
      <c r="T249" s="5"/>
      <c r="U249" s="5"/>
      <c r="V249" s="5"/>
      <c r="W249" s="5"/>
      <c r="X249" s="5"/>
      <c r="Y249" s="5"/>
      <c r="Z249" s="5"/>
      <c r="AA249" s="5"/>
      <c r="AB249" s="9"/>
      <c r="AC249" s="5"/>
      <c r="AD249" s="5"/>
      <c r="AE249" s="5"/>
      <c r="AF249" s="5"/>
      <c r="AG249" s="5"/>
      <c r="AH249" s="5"/>
      <c r="AI249" s="5"/>
      <c r="AJ249" s="5"/>
    </row>
    <row r="250" spans="8:36" s="10" customFormat="1" x14ac:dyDescent="0.25">
      <c r="H250" s="1"/>
      <c r="M250" s="5"/>
      <c r="N250" s="5"/>
      <c r="O250" s="16"/>
      <c r="P250" s="5"/>
      <c r="Q250" s="5"/>
      <c r="R250" s="6"/>
      <c r="S250" s="5"/>
      <c r="T250" s="5"/>
      <c r="U250" s="5"/>
      <c r="V250" s="5"/>
      <c r="W250" s="5"/>
      <c r="X250" s="5"/>
      <c r="Y250" s="5"/>
      <c r="Z250" s="5"/>
      <c r="AA250" s="5"/>
      <c r="AB250" s="9"/>
      <c r="AC250" s="5"/>
      <c r="AD250" s="5"/>
      <c r="AE250" s="5"/>
      <c r="AF250" s="5"/>
      <c r="AG250" s="5"/>
      <c r="AH250" s="5"/>
      <c r="AI250" s="5"/>
      <c r="AJ250" s="5"/>
    </row>
    <row r="251" spans="8:36" s="10" customFormat="1" x14ac:dyDescent="0.25">
      <c r="H251" s="1"/>
      <c r="M251" s="5"/>
      <c r="N251" s="5"/>
      <c r="O251" s="16"/>
      <c r="P251" s="5"/>
      <c r="Q251" s="5"/>
      <c r="R251" s="6"/>
      <c r="S251" s="5"/>
      <c r="T251" s="5"/>
      <c r="U251" s="5"/>
      <c r="V251" s="5"/>
      <c r="W251" s="5"/>
      <c r="X251" s="5"/>
      <c r="Y251" s="5"/>
      <c r="Z251" s="5"/>
      <c r="AA251" s="5"/>
      <c r="AB251" s="9"/>
      <c r="AC251" s="5"/>
      <c r="AD251" s="5"/>
      <c r="AE251" s="5"/>
      <c r="AF251" s="5"/>
      <c r="AG251" s="5"/>
      <c r="AH251" s="5"/>
      <c r="AI251" s="5"/>
      <c r="AJ251" s="5"/>
    </row>
    <row r="252" spans="8:36" s="10" customFormat="1" x14ac:dyDescent="0.25">
      <c r="H252" s="1"/>
      <c r="M252" s="5"/>
      <c r="N252" s="5"/>
      <c r="O252" s="16"/>
      <c r="P252" s="5"/>
      <c r="Q252" s="5"/>
      <c r="R252" s="6"/>
      <c r="S252" s="5"/>
      <c r="T252" s="5"/>
      <c r="U252" s="5"/>
      <c r="V252" s="5"/>
      <c r="W252" s="5"/>
      <c r="X252" s="5"/>
      <c r="Y252" s="5"/>
      <c r="Z252" s="5"/>
      <c r="AA252" s="5"/>
      <c r="AB252" s="9"/>
      <c r="AC252" s="5"/>
      <c r="AD252" s="5"/>
      <c r="AE252" s="5"/>
      <c r="AF252" s="5"/>
      <c r="AG252" s="5"/>
      <c r="AH252" s="5"/>
      <c r="AI252" s="5"/>
      <c r="AJ252" s="5"/>
    </row>
    <row r="253" spans="8:36" s="10" customFormat="1" x14ac:dyDescent="0.25">
      <c r="H253" s="1"/>
      <c r="M253" s="5"/>
      <c r="N253" s="5"/>
      <c r="O253" s="16"/>
      <c r="P253" s="5"/>
      <c r="Q253" s="5"/>
      <c r="R253" s="6"/>
      <c r="S253" s="5"/>
      <c r="T253" s="5"/>
      <c r="U253" s="5"/>
      <c r="V253" s="5"/>
      <c r="W253" s="5"/>
      <c r="X253" s="5"/>
      <c r="Y253" s="5"/>
      <c r="Z253" s="5"/>
      <c r="AA253" s="5"/>
      <c r="AB253" s="9"/>
      <c r="AC253" s="5"/>
      <c r="AD253" s="5"/>
      <c r="AE253" s="5"/>
      <c r="AF253" s="5"/>
      <c r="AG253" s="5"/>
      <c r="AH253" s="5"/>
      <c r="AI253" s="5"/>
      <c r="AJ253" s="5"/>
    </row>
    <row r="254" spans="8:36" s="10" customFormat="1" x14ac:dyDescent="0.25">
      <c r="H254" s="1"/>
      <c r="M254" s="5"/>
      <c r="N254" s="5"/>
      <c r="O254" s="16"/>
      <c r="P254" s="5"/>
      <c r="Q254" s="5"/>
      <c r="R254" s="6"/>
      <c r="S254" s="5"/>
      <c r="T254" s="5"/>
      <c r="U254" s="5"/>
      <c r="V254" s="5"/>
      <c r="W254" s="5"/>
      <c r="X254" s="5"/>
      <c r="Y254" s="5"/>
      <c r="Z254" s="5"/>
      <c r="AA254" s="5"/>
      <c r="AB254" s="9"/>
      <c r="AC254" s="5"/>
      <c r="AD254" s="5"/>
      <c r="AE254" s="5"/>
      <c r="AF254" s="5"/>
      <c r="AG254" s="5"/>
      <c r="AH254" s="5"/>
      <c r="AI254" s="5"/>
      <c r="AJ254" s="5"/>
    </row>
    <row r="255" spans="8:36" s="10" customFormat="1" x14ac:dyDescent="0.25">
      <c r="H255" s="1"/>
      <c r="M255" s="5"/>
      <c r="N255" s="5"/>
      <c r="O255" s="16"/>
      <c r="P255" s="5"/>
      <c r="Q255" s="5"/>
      <c r="R255" s="6"/>
      <c r="S255" s="5"/>
      <c r="T255" s="5"/>
      <c r="U255" s="5"/>
      <c r="V255" s="5"/>
      <c r="W255" s="5"/>
      <c r="X255" s="5"/>
      <c r="Y255" s="5"/>
      <c r="Z255" s="5"/>
      <c r="AA255" s="5"/>
      <c r="AB255" s="9"/>
      <c r="AC255" s="5"/>
      <c r="AD255" s="5"/>
      <c r="AE255" s="5"/>
      <c r="AF255" s="5"/>
      <c r="AG255" s="5"/>
      <c r="AH255" s="5"/>
      <c r="AI255" s="5"/>
      <c r="AJ255" s="5"/>
    </row>
    <row r="256" spans="8:36" s="10" customFormat="1" x14ac:dyDescent="0.25">
      <c r="H256" s="1"/>
      <c r="M256" s="5"/>
      <c r="N256" s="5"/>
      <c r="O256" s="16"/>
      <c r="P256" s="5"/>
      <c r="Q256" s="5"/>
      <c r="R256" s="6"/>
      <c r="S256" s="5"/>
      <c r="T256" s="5"/>
      <c r="U256" s="5"/>
      <c r="V256" s="5"/>
      <c r="W256" s="5"/>
      <c r="X256" s="5"/>
      <c r="Y256" s="5"/>
      <c r="Z256" s="5"/>
      <c r="AA256" s="5"/>
      <c r="AB256" s="9"/>
      <c r="AC256" s="5"/>
      <c r="AD256" s="5"/>
      <c r="AE256" s="5"/>
      <c r="AF256" s="5"/>
      <c r="AG256" s="5"/>
      <c r="AH256" s="5"/>
      <c r="AI256" s="5"/>
      <c r="AJ256" s="5"/>
    </row>
    <row r="257" spans="4:38" s="10" customFormat="1" x14ac:dyDescent="0.25">
      <c r="H257" s="1"/>
      <c r="M257" s="5"/>
      <c r="N257" s="5"/>
      <c r="O257" s="16"/>
      <c r="P257" s="5"/>
      <c r="Q257" s="5"/>
      <c r="R257" s="6"/>
      <c r="S257" s="5"/>
      <c r="T257" s="5"/>
      <c r="U257" s="5"/>
      <c r="V257" s="5"/>
      <c r="W257" s="5"/>
      <c r="X257" s="5"/>
      <c r="Y257" s="5"/>
      <c r="Z257" s="5"/>
      <c r="AA257" s="5"/>
      <c r="AB257" s="9"/>
      <c r="AC257" s="5"/>
      <c r="AD257" s="5"/>
      <c r="AE257" s="5"/>
      <c r="AF257" s="5"/>
      <c r="AG257" s="5"/>
      <c r="AH257" s="5"/>
      <c r="AI257" s="5"/>
      <c r="AJ257" s="5"/>
    </row>
    <row r="258" spans="4:38" s="10" customFormat="1" x14ac:dyDescent="0.25">
      <c r="H258" s="1"/>
      <c r="M258" s="5"/>
      <c r="N258" s="5"/>
      <c r="O258" s="16"/>
      <c r="P258" s="5"/>
      <c r="Q258" s="5"/>
      <c r="R258" s="6"/>
      <c r="S258" s="5"/>
      <c r="T258" s="5"/>
      <c r="U258" s="5"/>
      <c r="V258" s="5"/>
      <c r="W258" s="5"/>
      <c r="X258" s="5"/>
      <c r="Y258" s="5"/>
      <c r="Z258" s="5"/>
      <c r="AA258" s="5"/>
      <c r="AB258" s="9"/>
      <c r="AC258" s="5"/>
      <c r="AD258" s="5"/>
      <c r="AE258" s="5"/>
      <c r="AF258" s="5"/>
      <c r="AG258" s="5"/>
      <c r="AH258" s="5"/>
      <c r="AI258" s="5"/>
      <c r="AJ258" s="5"/>
    </row>
    <row r="259" spans="4:38" s="10" customFormat="1" x14ac:dyDescent="0.25">
      <c r="H259" s="1"/>
      <c r="M259" s="5"/>
      <c r="N259" s="5"/>
      <c r="O259" s="16"/>
      <c r="P259" s="5"/>
      <c r="Q259" s="5"/>
      <c r="R259" s="6"/>
      <c r="S259" s="5"/>
      <c r="T259" s="5"/>
      <c r="U259" s="5"/>
      <c r="V259" s="5"/>
      <c r="W259" s="5"/>
      <c r="X259" s="5"/>
      <c r="Y259" s="5"/>
      <c r="Z259" s="5"/>
      <c r="AA259" s="5"/>
      <c r="AB259" s="9"/>
      <c r="AC259" s="5"/>
      <c r="AD259" s="5"/>
      <c r="AE259" s="5"/>
      <c r="AF259" s="5"/>
      <c r="AG259" s="5"/>
      <c r="AH259" s="5"/>
      <c r="AI259" s="5"/>
      <c r="AJ259" s="5"/>
    </row>
    <row r="260" spans="4:38" s="10" customFormat="1" x14ac:dyDescent="0.25">
      <c r="H260" s="1"/>
      <c r="M260" s="5"/>
      <c r="N260" s="5"/>
      <c r="O260" s="16"/>
      <c r="P260" s="5"/>
      <c r="Q260" s="5"/>
      <c r="R260" s="6"/>
      <c r="S260" s="5"/>
      <c r="T260" s="5"/>
      <c r="U260" s="5"/>
      <c r="V260" s="5"/>
      <c r="W260" s="5"/>
      <c r="X260" s="5"/>
      <c r="Y260" s="5"/>
      <c r="Z260" s="5"/>
      <c r="AA260" s="5"/>
      <c r="AB260" s="9"/>
      <c r="AC260" s="5"/>
      <c r="AD260" s="5"/>
      <c r="AE260" s="5"/>
      <c r="AF260" s="5"/>
      <c r="AG260" s="5"/>
      <c r="AH260" s="5"/>
      <c r="AI260" s="5"/>
      <c r="AJ260" s="5"/>
    </row>
    <row r="261" spans="4:38" s="10" customFormat="1" x14ac:dyDescent="0.25">
      <c r="H261" s="1"/>
      <c r="M261" s="5"/>
      <c r="N261" s="5"/>
      <c r="O261" s="16"/>
      <c r="P261" s="5"/>
      <c r="Q261" s="5"/>
      <c r="R261" s="6"/>
      <c r="S261" s="5"/>
      <c r="T261" s="5"/>
      <c r="U261" s="5"/>
      <c r="V261" s="5"/>
      <c r="W261" s="5"/>
      <c r="X261" s="5"/>
      <c r="Y261" s="5"/>
      <c r="Z261" s="5"/>
      <c r="AA261" s="5"/>
      <c r="AB261" s="9"/>
      <c r="AC261" s="5"/>
      <c r="AD261" s="5"/>
      <c r="AE261" s="5"/>
      <c r="AF261" s="5"/>
      <c r="AG261" s="5"/>
      <c r="AH261" s="5"/>
      <c r="AI261" s="5"/>
      <c r="AJ261" s="5"/>
    </row>
    <row r="262" spans="4:38" s="10" customFormat="1" x14ac:dyDescent="0.25">
      <c r="H262" s="1"/>
      <c r="M262" s="5"/>
      <c r="N262" s="5"/>
      <c r="O262" s="16"/>
      <c r="P262" s="5"/>
      <c r="Q262" s="5"/>
      <c r="R262" s="6"/>
      <c r="S262" s="5"/>
      <c r="T262" s="5"/>
      <c r="U262" s="5"/>
      <c r="V262" s="5"/>
      <c r="W262" s="5"/>
      <c r="X262" s="5"/>
      <c r="Y262" s="5"/>
      <c r="Z262" s="5"/>
      <c r="AA262" s="5"/>
      <c r="AB262" s="9"/>
      <c r="AC262" s="5"/>
      <c r="AD262" s="5"/>
      <c r="AE262" s="5"/>
      <c r="AF262" s="5"/>
      <c r="AG262" s="5"/>
      <c r="AH262" s="5"/>
      <c r="AI262" s="5"/>
      <c r="AJ262" s="5"/>
    </row>
    <row r="263" spans="4:38" s="10" customFormat="1" x14ac:dyDescent="0.25">
      <c r="H263" s="1"/>
      <c r="M263" s="5"/>
      <c r="N263" s="5"/>
      <c r="O263" s="16"/>
      <c r="P263" s="5"/>
      <c r="Q263" s="5"/>
      <c r="R263" s="6"/>
      <c r="S263" s="5"/>
      <c r="T263" s="5"/>
      <c r="U263" s="5"/>
      <c r="V263" s="5"/>
      <c r="W263" s="5"/>
      <c r="X263" s="5"/>
      <c r="Y263" s="5"/>
      <c r="Z263" s="5"/>
      <c r="AA263" s="5"/>
      <c r="AB263" s="9"/>
      <c r="AC263" s="5"/>
      <c r="AD263" s="5"/>
      <c r="AE263" s="5"/>
      <c r="AF263" s="5"/>
      <c r="AG263" s="5"/>
      <c r="AH263" s="5"/>
      <c r="AI263" s="5"/>
      <c r="AJ263" s="5"/>
    </row>
    <row r="264" spans="4:38" s="10" customFormat="1" x14ac:dyDescent="0.25">
      <c r="H264" s="1"/>
      <c r="M264" s="5"/>
      <c r="N264" s="5"/>
      <c r="O264" s="16"/>
      <c r="P264" s="5"/>
      <c r="Q264" s="5"/>
      <c r="R264" s="6"/>
      <c r="S264" s="5"/>
      <c r="T264" s="5"/>
      <c r="U264" s="5"/>
      <c r="V264" s="5"/>
      <c r="W264" s="5"/>
      <c r="X264" s="5"/>
      <c r="Y264" s="5"/>
      <c r="Z264" s="5"/>
      <c r="AA264" s="5"/>
      <c r="AB264" s="9"/>
      <c r="AC264" s="5"/>
      <c r="AD264" s="5"/>
      <c r="AE264" s="5"/>
      <c r="AF264" s="5"/>
      <c r="AG264" s="5"/>
      <c r="AH264" s="5"/>
      <c r="AI264" s="5"/>
      <c r="AJ264" s="5"/>
    </row>
    <row r="265" spans="4:38" s="10" customFormat="1" x14ac:dyDescent="0.25">
      <c r="H265" s="1"/>
      <c r="M265" s="5"/>
      <c r="N265" s="5"/>
      <c r="O265" s="16"/>
      <c r="P265" s="5"/>
      <c r="Q265" s="5"/>
      <c r="R265" s="6"/>
      <c r="S265" s="5"/>
      <c r="T265" s="5"/>
      <c r="U265" s="5"/>
      <c r="V265" s="5"/>
      <c r="W265" s="5"/>
      <c r="X265" s="5"/>
      <c r="Y265" s="5"/>
      <c r="Z265" s="5"/>
      <c r="AA265" s="5"/>
      <c r="AB265" s="9"/>
      <c r="AC265" s="5"/>
      <c r="AD265" s="5"/>
      <c r="AE265" s="5"/>
      <c r="AF265" s="5"/>
      <c r="AG265" s="5"/>
      <c r="AH265" s="5"/>
      <c r="AI265" s="5"/>
      <c r="AJ265" s="5"/>
    </row>
    <row r="266" spans="4:38" s="10" customFormat="1" x14ac:dyDescent="0.25">
      <c r="H266" s="1"/>
      <c r="M266" s="5"/>
      <c r="N266" s="5"/>
      <c r="O266" s="16"/>
      <c r="P266" s="5"/>
      <c r="Q266" s="5"/>
      <c r="R266" s="6"/>
      <c r="S266" s="5"/>
      <c r="T266" s="5"/>
      <c r="U266" s="5"/>
      <c r="V266" s="5"/>
      <c r="W266" s="5"/>
      <c r="X266" s="5"/>
      <c r="Y266" s="5"/>
      <c r="Z266" s="5"/>
      <c r="AA266" s="5"/>
      <c r="AB266" s="9"/>
      <c r="AC266" s="5"/>
      <c r="AD266" s="5"/>
      <c r="AE266" s="5"/>
      <c r="AF266" s="5"/>
      <c r="AG266" s="5"/>
      <c r="AH266" s="5"/>
      <c r="AI266" s="5"/>
      <c r="AJ266" s="5"/>
    </row>
    <row r="267" spans="4:38" s="10" customFormat="1" x14ac:dyDescent="0.25">
      <c r="H267" s="1"/>
      <c r="M267" s="5"/>
      <c r="N267" s="5"/>
      <c r="O267" s="16"/>
      <c r="P267" s="5"/>
      <c r="Q267" s="5"/>
      <c r="R267" s="6"/>
      <c r="S267" s="5"/>
      <c r="T267" s="5"/>
      <c r="U267" s="5"/>
      <c r="V267" s="5"/>
      <c r="W267" s="5"/>
      <c r="X267" s="5"/>
      <c r="Y267" s="5"/>
      <c r="Z267" s="5"/>
      <c r="AA267" s="5"/>
      <c r="AB267" s="9"/>
      <c r="AC267" s="5"/>
      <c r="AD267" s="5"/>
      <c r="AE267" s="5"/>
      <c r="AF267" s="5"/>
      <c r="AG267" s="5"/>
      <c r="AH267" s="5"/>
      <c r="AI267" s="5"/>
      <c r="AJ267" s="5"/>
    </row>
    <row r="268" spans="4:38" s="10" customFormat="1" x14ac:dyDescent="0.25">
      <c r="H268" s="1"/>
      <c r="M268" s="5"/>
      <c r="N268" s="5"/>
      <c r="O268" s="16"/>
      <c r="P268" s="5"/>
      <c r="Q268" s="5"/>
      <c r="R268" s="6"/>
      <c r="S268" s="5"/>
      <c r="T268" s="5"/>
      <c r="U268" s="5"/>
      <c r="V268" s="5"/>
      <c r="W268" s="5"/>
      <c r="X268" s="5"/>
      <c r="Y268" s="5"/>
      <c r="Z268" s="5"/>
      <c r="AA268" s="5"/>
      <c r="AB268" s="9"/>
      <c r="AC268" s="5"/>
      <c r="AD268" s="5"/>
      <c r="AE268" s="5"/>
      <c r="AF268" s="5"/>
      <c r="AG268" s="5"/>
      <c r="AH268" s="5"/>
      <c r="AI268" s="5"/>
      <c r="AJ268" s="5"/>
    </row>
    <row r="269" spans="4:38" x14ac:dyDescent="0.25">
      <c r="D269" s="10"/>
      <c r="E269" s="10"/>
      <c r="G269" s="10"/>
      <c r="H269" s="1"/>
      <c r="J269" s="10"/>
      <c r="K269" s="10"/>
      <c r="L269" s="10"/>
      <c r="Z269" s="5"/>
      <c r="AB269" s="9"/>
      <c r="AK269" s="10"/>
      <c r="AL269" s="10"/>
    </row>
    <row r="270" spans="4:38" x14ac:dyDescent="0.25">
      <c r="D270" s="10"/>
      <c r="E270" s="10"/>
      <c r="G270" s="10"/>
      <c r="H270" s="1"/>
      <c r="J270" s="10"/>
      <c r="K270" s="10"/>
      <c r="L270" s="10"/>
      <c r="Z270" s="5"/>
      <c r="AB270" s="9"/>
      <c r="AK270" s="10"/>
      <c r="AL270" s="10"/>
    </row>
    <row r="271" spans="4:38" x14ac:dyDescent="0.25">
      <c r="D271" s="10"/>
      <c r="E271" s="10"/>
      <c r="G271" s="10"/>
      <c r="H271" s="1"/>
      <c r="J271" s="10"/>
      <c r="K271" s="10"/>
      <c r="L271" s="10"/>
      <c r="Z271" s="5"/>
      <c r="AB271" s="9"/>
      <c r="AK271" s="10"/>
      <c r="AL271" s="10"/>
    </row>
    <row r="272" spans="4:38" x14ac:dyDescent="0.25">
      <c r="D272" s="10"/>
      <c r="E272" s="10"/>
      <c r="G272" s="10"/>
      <c r="H272" s="1"/>
      <c r="J272" s="10"/>
      <c r="K272" s="10"/>
      <c r="L272" s="10"/>
      <c r="Z272" s="5"/>
      <c r="AB272" s="9"/>
      <c r="AK272" s="10"/>
      <c r="AL272" s="10"/>
    </row>
    <row r="273" spans="4:38" x14ac:dyDescent="0.25">
      <c r="D273" s="10"/>
      <c r="E273" s="10"/>
      <c r="G273" s="10"/>
      <c r="H273" s="1"/>
      <c r="J273" s="10"/>
      <c r="K273" s="10"/>
      <c r="L273" s="10"/>
      <c r="Z273" s="5"/>
      <c r="AB273" s="9"/>
      <c r="AK273" s="10"/>
      <c r="AL273" s="10"/>
    </row>
    <row r="274" spans="4:38" s="10" customFormat="1" x14ac:dyDescent="0.25">
      <c r="H274" s="1"/>
      <c r="M274" s="5"/>
      <c r="N274" s="5"/>
      <c r="O274" s="16"/>
      <c r="P274" s="5"/>
      <c r="Q274" s="5"/>
      <c r="R274" s="6"/>
      <c r="S274" s="5"/>
      <c r="T274" s="5"/>
      <c r="U274" s="5"/>
      <c r="V274" s="5"/>
      <c r="W274" s="5"/>
      <c r="X274" s="5"/>
      <c r="Y274" s="5"/>
      <c r="Z274" s="5"/>
      <c r="AA274" s="5"/>
      <c r="AB274" s="9"/>
      <c r="AC274" s="5"/>
      <c r="AD274" s="5"/>
      <c r="AE274" s="5"/>
      <c r="AF274" s="5"/>
      <c r="AG274" s="5"/>
      <c r="AH274" s="5"/>
      <c r="AI274" s="5"/>
      <c r="AJ274" s="5"/>
    </row>
    <row r="275" spans="4:38" s="10" customFormat="1" x14ac:dyDescent="0.25">
      <c r="H275" s="1"/>
      <c r="M275" s="5"/>
      <c r="N275" s="5"/>
      <c r="O275" s="16"/>
      <c r="P275" s="5"/>
      <c r="Q275" s="5"/>
      <c r="R275" s="6"/>
      <c r="S275" s="5"/>
      <c r="T275" s="5"/>
      <c r="U275" s="5"/>
      <c r="V275" s="5"/>
      <c r="W275" s="5"/>
      <c r="X275" s="5"/>
      <c r="Y275" s="5"/>
      <c r="Z275" s="5"/>
      <c r="AA275" s="5"/>
      <c r="AB275" s="9"/>
      <c r="AC275" s="5"/>
      <c r="AD275" s="5"/>
      <c r="AE275" s="5"/>
      <c r="AF275" s="5"/>
      <c r="AG275" s="5"/>
      <c r="AH275" s="5"/>
      <c r="AI275" s="5"/>
      <c r="AJ275" s="5"/>
    </row>
    <row r="276" spans="4:38" x14ac:dyDescent="0.25">
      <c r="D276" s="10"/>
      <c r="E276" s="10"/>
      <c r="G276" s="10"/>
      <c r="H276" s="1"/>
      <c r="J276" s="10"/>
      <c r="K276" s="10"/>
      <c r="L276" s="10"/>
      <c r="Z276" s="5"/>
      <c r="AB276" s="9"/>
      <c r="AK276" s="10"/>
      <c r="AL276" s="10"/>
    </row>
    <row r="277" spans="4:38" x14ac:dyDescent="0.25">
      <c r="D277" s="10"/>
      <c r="E277" s="10"/>
      <c r="G277" s="10"/>
      <c r="H277" s="1"/>
      <c r="J277" s="10"/>
      <c r="K277" s="10"/>
      <c r="L277" s="10"/>
      <c r="Z277" s="5"/>
      <c r="AB277" s="9"/>
      <c r="AK277" s="10"/>
      <c r="AL277" s="10"/>
    </row>
    <row r="278" spans="4:38" x14ac:dyDescent="0.25">
      <c r="D278" s="10"/>
      <c r="E278" s="10"/>
      <c r="G278" s="10"/>
      <c r="H278" s="1"/>
      <c r="J278" s="10"/>
      <c r="K278" s="10"/>
      <c r="L278" s="10"/>
      <c r="Z278" s="5"/>
      <c r="AB278" s="9"/>
      <c r="AK278" s="10"/>
      <c r="AL278" s="10"/>
    </row>
    <row r="279" spans="4:38" x14ac:dyDescent="0.25">
      <c r="D279" s="10"/>
      <c r="E279" s="10"/>
      <c r="G279" s="10"/>
      <c r="H279" s="1"/>
      <c r="J279" s="10"/>
      <c r="K279" s="10"/>
      <c r="L279" s="10"/>
      <c r="Z279" s="5"/>
      <c r="AB279" s="9"/>
      <c r="AK279" s="10"/>
      <c r="AL279" s="10"/>
    </row>
    <row r="280" spans="4:38" x14ac:dyDescent="0.25">
      <c r="D280" s="10"/>
      <c r="E280" s="10"/>
      <c r="G280" s="10"/>
      <c r="H280" s="1"/>
      <c r="J280" s="10"/>
      <c r="K280" s="10"/>
      <c r="L280" s="10"/>
      <c r="Z280" s="5"/>
      <c r="AB280" s="9"/>
      <c r="AK280" s="10"/>
      <c r="AL280" s="10"/>
    </row>
    <row r="281" spans="4:38" x14ac:dyDescent="0.25">
      <c r="D281" s="10"/>
      <c r="E281" s="10"/>
      <c r="G281" s="10"/>
      <c r="H281" s="1"/>
      <c r="J281" s="10"/>
      <c r="K281" s="10"/>
      <c r="L281" s="10"/>
      <c r="Z281" s="5"/>
      <c r="AB281" s="9"/>
      <c r="AK281" s="10"/>
      <c r="AL281" s="10"/>
    </row>
    <row r="282" spans="4:38" x14ac:dyDescent="0.25">
      <c r="D282" s="10"/>
      <c r="E282" s="10"/>
      <c r="G282" s="10"/>
      <c r="H282" s="1"/>
      <c r="J282" s="10"/>
      <c r="K282" s="10"/>
      <c r="L282" s="10"/>
      <c r="Z282" s="5"/>
      <c r="AB282" s="9"/>
      <c r="AK282" s="10"/>
      <c r="AL282" s="10"/>
    </row>
    <row r="283" spans="4:38" x14ac:dyDescent="0.25">
      <c r="D283" s="10"/>
      <c r="E283" s="10"/>
      <c r="G283" s="10"/>
      <c r="H283" s="1"/>
      <c r="J283" s="10"/>
      <c r="K283" s="10"/>
      <c r="L283" s="10"/>
      <c r="Z283" s="5"/>
      <c r="AB283" s="9"/>
      <c r="AK283" s="10"/>
      <c r="AL283" s="10"/>
    </row>
    <row r="284" spans="4:38" x14ac:dyDescent="0.25">
      <c r="D284" s="10"/>
      <c r="E284" s="10"/>
      <c r="G284" s="10"/>
      <c r="H284" s="1"/>
      <c r="J284" s="10"/>
      <c r="K284" s="10"/>
      <c r="L284" s="10"/>
      <c r="Z284" s="5"/>
      <c r="AB284" s="9"/>
      <c r="AK284" s="10"/>
      <c r="AL284" s="10"/>
    </row>
    <row r="285" spans="4:38" x14ac:dyDescent="0.25">
      <c r="D285" s="10"/>
      <c r="E285" s="10"/>
      <c r="G285" s="10"/>
      <c r="H285" s="1"/>
      <c r="J285" s="10"/>
      <c r="K285" s="10"/>
      <c r="L285" s="10"/>
      <c r="Z285" s="5"/>
      <c r="AB285" s="9"/>
      <c r="AK285" s="10"/>
      <c r="AL285" s="10"/>
    </row>
    <row r="286" spans="4:38" x14ac:dyDescent="0.25">
      <c r="D286" s="10"/>
      <c r="E286" s="10"/>
      <c r="G286" s="10"/>
      <c r="H286" s="1"/>
      <c r="J286" s="10"/>
      <c r="K286" s="10"/>
      <c r="L286" s="10"/>
      <c r="Z286" s="5"/>
      <c r="AB286" s="9"/>
      <c r="AK286" s="10"/>
      <c r="AL286" s="10"/>
    </row>
    <row r="287" spans="4:38" s="10" customFormat="1" x14ac:dyDescent="0.25">
      <c r="H287" s="1"/>
      <c r="M287" s="5"/>
      <c r="N287" s="5"/>
      <c r="O287" s="16"/>
      <c r="P287" s="5"/>
      <c r="Q287" s="5"/>
      <c r="R287" s="6"/>
      <c r="S287" s="5"/>
      <c r="T287" s="5"/>
      <c r="U287" s="5"/>
      <c r="V287" s="5"/>
      <c r="W287" s="5"/>
      <c r="X287" s="5"/>
      <c r="Y287" s="5"/>
      <c r="Z287" s="5"/>
      <c r="AA287" s="5"/>
      <c r="AB287" s="9"/>
      <c r="AC287" s="5"/>
      <c r="AD287" s="5"/>
      <c r="AE287" s="5"/>
      <c r="AF287" s="5"/>
      <c r="AG287" s="5"/>
      <c r="AH287" s="5"/>
      <c r="AI287" s="5"/>
      <c r="AJ287" s="5"/>
    </row>
    <row r="288" spans="4:38" s="10" customFormat="1" x14ac:dyDescent="0.25">
      <c r="H288" s="1"/>
      <c r="M288" s="5"/>
      <c r="N288" s="5"/>
      <c r="O288" s="16"/>
      <c r="P288" s="5"/>
      <c r="Q288" s="5"/>
      <c r="R288" s="6"/>
      <c r="S288" s="5"/>
      <c r="T288" s="5"/>
      <c r="U288" s="5"/>
      <c r="V288" s="5"/>
      <c r="W288" s="5"/>
      <c r="X288" s="5"/>
      <c r="Y288" s="5"/>
      <c r="Z288" s="5"/>
      <c r="AA288" s="5"/>
      <c r="AB288" s="9"/>
      <c r="AC288" s="5"/>
      <c r="AD288" s="5"/>
      <c r="AE288" s="5"/>
      <c r="AF288" s="5"/>
      <c r="AG288" s="5"/>
      <c r="AH288" s="5"/>
      <c r="AI288" s="5"/>
      <c r="AJ288" s="5"/>
    </row>
    <row r="289" spans="8:36" s="10" customFormat="1" x14ac:dyDescent="0.25">
      <c r="H289" s="1"/>
      <c r="M289" s="5"/>
      <c r="N289" s="5"/>
      <c r="O289" s="16"/>
      <c r="P289" s="5"/>
      <c r="Q289" s="5"/>
      <c r="R289" s="6"/>
      <c r="S289" s="5"/>
      <c r="T289" s="5"/>
      <c r="U289" s="5"/>
      <c r="V289" s="5"/>
      <c r="W289" s="5"/>
      <c r="X289" s="5"/>
      <c r="Y289" s="5"/>
      <c r="Z289" s="5"/>
      <c r="AA289" s="5"/>
      <c r="AB289" s="9"/>
      <c r="AC289" s="5"/>
      <c r="AD289" s="5"/>
      <c r="AE289" s="5"/>
      <c r="AF289" s="5"/>
      <c r="AG289" s="5"/>
      <c r="AH289" s="5"/>
      <c r="AI289" s="5"/>
      <c r="AJ289" s="5"/>
    </row>
    <row r="290" spans="8:36" s="10" customFormat="1" x14ac:dyDescent="0.25">
      <c r="H290" s="1"/>
      <c r="M290" s="5"/>
      <c r="N290" s="5"/>
      <c r="O290" s="16"/>
      <c r="P290" s="5"/>
      <c r="Q290" s="5"/>
      <c r="R290" s="6"/>
      <c r="S290" s="5"/>
      <c r="T290" s="5"/>
      <c r="U290" s="5"/>
      <c r="V290" s="5"/>
      <c r="W290" s="5"/>
      <c r="X290" s="5"/>
      <c r="Y290" s="5"/>
      <c r="Z290" s="5"/>
      <c r="AA290" s="5"/>
      <c r="AB290" s="9"/>
      <c r="AC290" s="5"/>
      <c r="AD290" s="5"/>
      <c r="AE290" s="5"/>
      <c r="AF290" s="5"/>
      <c r="AG290" s="5"/>
      <c r="AH290" s="5"/>
      <c r="AI290" s="5"/>
      <c r="AJ290" s="5"/>
    </row>
    <row r="291" spans="8:36" s="10" customFormat="1" x14ac:dyDescent="0.25">
      <c r="H291" s="1"/>
      <c r="M291" s="5"/>
      <c r="N291" s="5"/>
      <c r="O291" s="16"/>
      <c r="P291" s="5"/>
      <c r="Q291" s="5"/>
      <c r="R291" s="6"/>
      <c r="S291" s="5"/>
      <c r="T291" s="5"/>
      <c r="U291" s="5"/>
      <c r="V291" s="5"/>
      <c r="W291" s="5"/>
      <c r="X291" s="5"/>
      <c r="Y291" s="5"/>
      <c r="Z291" s="5"/>
      <c r="AA291" s="5"/>
      <c r="AB291" s="9"/>
      <c r="AC291" s="5"/>
      <c r="AD291" s="5"/>
      <c r="AE291" s="5"/>
      <c r="AF291" s="5"/>
      <c r="AG291" s="5"/>
      <c r="AH291" s="5"/>
      <c r="AI291" s="5"/>
      <c r="AJ291" s="5"/>
    </row>
    <row r="292" spans="8:36" s="10" customFormat="1" x14ac:dyDescent="0.25">
      <c r="H292" s="1"/>
      <c r="M292" s="5"/>
      <c r="N292" s="5"/>
      <c r="O292" s="16"/>
      <c r="P292" s="5"/>
      <c r="Q292" s="5"/>
      <c r="R292" s="6"/>
      <c r="S292" s="5"/>
      <c r="T292" s="5"/>
      <c r="U292" s="5"/>
      <c r="V292" s="5"/>
      <c r="W292" s="5"/>
      <c r="X292" s="5"/>
      <c r="Y292" s="5"/>
      <c r="Z292" s="5"/>
      <c r="AA292" s="5"/>
      <c r="AB292" s="9"/>
      <c r="AC292" s="5"/>
      <c r="AD292" s="5"/>
      <c r="AE292" s="5"/>
      <c r="AF292" s="5"/>
      <c r="AG292" s="5"/>
      <c r="AH292" s="5"/>
      <c r="AI292" s="5"/>
      <c r="AJ292" s="5"/>
    </row>
    <row r="293" spans="8:36" s="10" customFormat="1" x14ac:dyDescent="0.25">
      <c r="H293" s="1"/>
      <c r="M293" s="5"/>
      <c r="N293" s="5"/>
      <c r="O293" s="16"/>
      <c r="P293" s="5"/>
      <c r="Q293" s="5"/>
      <c r="R293" s="6"/>
      <c r="S293" s="5"/>
      <c r="T293" s="5"/>
      <c r="U293" s="5"/>
      <c r="V293" s="5"/>
      <c r="W293" s="5"/>
      <c r="X293" s="5"/>
      <c r="Y293" s="5"/>
      <c r="Z293" s="5"/>
      <c r="AA293" s="5"/>
      <c r="AB293" s="9"/>
      <c r="AC293" s="5"/>
      <c r="AD293" s="5"/>
      <c r="AE293" s="5"/>
      <c r="AF293" s="5"/>
      <c r="AG293" s="5"/>
      <c r="AH293" s="5"/>
      <c r="AI293" s="5"/>
      <c r="AJ293" s="5"/>
    </row>
    <row r="294" spans="8:36" s="10" customFormat="1" x14ac:dyDescent="0.25">
      <c r="H294" s="1"/>
      <c r="M294" s="5"/>
      <c r="N294" s="5"/>
      <c r="O294" s="16"/>
      <c r="P294" s="5"/>
      <c r="Q294" s="5"/>
      <c r="R294" s="6"/>
      <c r="S294" s="5"/>
      <c r="T294" s="5"/>
      <c r="U294" s="5"/>
      <c r="V294" s="5"/>
      <c r="W294" s="5"/>
      <c r="X294" s="5"/>
      <c r="Y294" s="5"/>
      <c r="Z294" s="5"/>
      <c r="AA294" s="5"/>
      <c r="AB294" s="9"/>
      <c r="AC294" s="5"/>
      <c r="AD294" s="5"/>
      <c r="AE294" s="5"/>
      <c r="AF294" s="5"/>
      <c r="AG294" s="5"/>
      <c r="AH294" s="5"/>
      <c r="AI294" s="5"/>
      <c r="AJ294" s="5"/>
    </row>
    <row r="295" spans="8:36" s="10" customFormat="1" x14ac:dyDescent="0.25">
      <c r="H295" s="1"/>
      <c r="M295" s="5"/>
      <c r="N295" s="5"/>
      <c r="O295" s="16"/>
      <c r="P295" s="5"/>
      <c r="Q295" s="5"/>
      <c r="R295" s="6"/>
      <c r="S295" s="5"/>
      <c r="T295" s="5"/>
      <c r="U295" s="5"/>
      <c r="V295" s="5"/>
      <c r="W295" s="5"/>
      <c r="X295" s="5"/>
      <c r="Y295" s="5"/>
      <c r="Z295" s="5"/>
      <c r="AA295" s="5"/>
      <c r="AB295" s="9"/>
      <c r="AC295" s="5"/>
      <c r="AD295" s="5"/>
      <c r="AE295" s="5"/>
      <c r="AF295" s="5"/>
      <c r="AG295" s="5"/>
      <c r="AH295" s="5"/>
      <c r="AI295" s="5"/>
      <c r="AJ295" s="5"/>
    </row>
    <row r="296" spans="8:36" s="10" customFormat="1" x14ac:dyDescent="0.25">
      <c r="H296" s="1"/>
      <c r="M296" s="5"/>
      <c r="N296" s="5"/>
      <c r="O296" s="16"/>
      <c r="P296" s="5"/>
      <c r="Q296" s="5"/>
      <c r="R296" s="6"/>
      <c r="S296" s="5"/>
      <c r="T296" s="5"/>
      <c r="U296" s="5"/>
      <c r="V296" s="5"/>
      <c r="W296" s="5"/>
      <c r="X296" s="5"/>
      <c r="Y296" s="5"/>
      <c r="Z296" s="5"/>
      <c r="AA296" s="5"/>
      <c r="AB296" s="9"/>
      <c r="AC296" s="5"/>
      <c r="AD296" s="5"/>
      <c r="AE296" s="5"/>
      <c r="AF296" s="5"/>
      <c r="AG296" s="5"/>
      <c r="AH296" s="5"/>
      <c r="AI296" s="5"/>
      <c r="AJ296" s="5"/>
    </row>
    <row r="297" spans="8:36" s="10" customFormat="1" x14ac:dyDescent="0.25">
      <c r="H297" s="1"/>
      <c r="M297" s="5"/>
      <c r="N297" s="5"/>
      <c r="O297" s="16"/>
      <c r="P297" s="5"/>
      <c r="Q297" s="5"/>
      <c r="R297" s="6"/>
      <c r="S297" s="5"/>
      <c r="T297" s="5"/>
      <c r="U297" s="5"/>
      <c r="V297" s="5"/>
      <c r="W297" s="5"/>
      <c r="X297" s="5"/>
      <c r="Y297" s="5"/>
      <c r="Z297" s="5"/>
      <c r="AA297" s="5"/>
      <c r="AB297" s="9"/>
      <c r="AC297" s="5"/>
      <c r="AD297" s="5"/>
      <c r="AE297" s="5"/>
      <c r="AF297" s="5"/>
      <c r="AG297" s="5"/>
      <c r="AH297" s="5"/>
      <c r="AI297" s="5"/>
      <c r="AJ297" s="5"/>
    </row>
    <row r="298" spans="8:36" s="10" customFormat="1" x14ac:dyDescent="0.25">
      <c r="H298" s="1"/>
      <c r="M298" s="5"/>
      <c r="N298" s="5"/>
      <c r="O298" s="16"/>
      <c r="P298" s="5"/>
      <c r="Q298" s="5"/>
      <c r="R298" s="6"/>
      <c r="S298" s="5"/>
      <c r="T298" s="5"/>
      <c r="U298" s="5"/>
      <c r="V298" s="5"/>
      <c r="W298" s="5"/>
      <c r="X298" s="5"/>
      <c r="Y298" s="5"/>
      <c r="Z298" s="5"/>
      <c r="AA298" s="5"/>
      <c r="AB298" s="9"/>
      <c r="AC298" s="5"/>
      <c r="AD298" s="5"/>
      <c r="AE298" s="5"/>
      <c r="AF298" s="5"/>
      <c r="AG298" s="5"/>
      <c r="AH298" s="5"/>
      <c r="AI298" s="5"/>
      <c r="AJ298" s="5"/>
    </row>
    <row r="299" spans="8:36" s="10" customFormat="1" x14ac:dyDescent="0.25">
      <c r="H299" s="1"/>
      <c r="M299" s="5"/>
      <c r="N299" s="5"/>
      <c r="O299" s="16"/>
      <c r="P299" s="5"/>
      <c r="Q299" s="5"/>
      <c r="R299" s="6"/>
      <c r="S299" s="5"/>
      <c r="T299" s="5"/>
      <c r="U299" s="5"/>
      <c r="V299" s="5"/>
      <c r="W299" s="5"/>
      <c r="X299" s="5"/>
      <c r="Y299" s="5"/>
      <c r="Z299" s="5"/>
      <c r="AA299" s="5"/>
      <c r="AB299" s="9"/>
      <c r="AC299" s="5"/>
      <c r="AD299" s="5"/>
      <c r="AE299" s="5"/>
      <c r="AF299" s="5"/>
      <c r="AG299" s="5"/>
      <c r="AH299" s="5"/>
      <c r="AI299" s="5"/>
      <c r="AJ299" s="5"/>
    </row>
    <row r="300" spans="8:36" s="10" customFormat="1" x14ac:dyDescent="0.25">
      <c r="H300" s="1"/>
      <c r="M300" s="5"/>
      <c r="N300" s="5"/>
      <c r="O300" s="16"/>
      <c r="P300" s="5"/>
      <c r="Q300" s="5"/>
      <c r="R300" s="6"/>
      <c r="S300" s="5"/>
      <c r="T300" s="5"/>
      <c r="U300" s="5"/>
      <c r="V300" s="5"/>
      <c r="W300" s="5"/>
      <c r="X300" s="5"/>
      <c r="Y300" s="5"/>
      <c r="Z300" s="5"/>
      <c r="AA300" s="5"/>
      <c r="AB300" s="9"/>
      <c r="AC300" s="5"/>
      <c r="AD300" s="5"/>
      <c r="AE300" s="5"/>
      <c r="AF300" s="5"/>
      <c r="AG300" s="5"/>
      <c r="AH300" s="5"/>
      <c r="AI300" s="5"/>
      <c r="AJ300" s="5"/>
    </row>
    <row r="301" spans="8:36" s="10" customFormat="1" x14ac:dyDescent="0.25">
      <c r="H301" s="1"/>
      <c r="M301" s="5"/>
      <c r="N301" s="5"/>
      <c r="O301" s="16"/>
      <c r="P301" s="5"/>
      <c r="Q301" s="5"/>
      <c r="R301" s="6"/>
      <c r="S301" s="5"/>
      <c r="T301" s="5"/>
      <c r="U301" s="5"/>
      <c r="V301" s="5"/>
      <c r="W301" s="5"/>
      <c r="X301" s="5"/>
      <c r="Y301" s="5"/>
      <c r="Z301" s="5"/>
      <c r="AA301" s="5"/>
      <c r="AB301" s="9"/>
      <c r="AC301" s="5"/>
      <c r="AD301" s="5"/>
      <c r="AE301" s="5"/>
      <c r="AF301" s="5"/>
      <c r="AG301" s="5"/>
      <c r="AH301" s="5"/>
      <c r="AI301" s="5"/>
      <c r="AJ301" s="5"/>
    </row>
    <row r="302" spans="8:36" s="10" customFormat="1" x14ac:dyDescent="0.25">
      <c r="H302" s="1"/>
      <c r="M302" s="5"/>
      <c r="N302" s="5"/>
      <c r="O302" s="16"/>
      <c r="P302" s="5"/>
      <c r="Q302" s="5"/>
      <c r="R302" s="6"/>
      <c r="S302" s="5"/>
      <c r="T302" s="5"/>
      <c r="U302" s="5"/>
      <c r="V302" s="5"/>
      <c r="W302" s="5"/>
      <c r="X302" s="5"/>
      <c r="Y302" s="5"/>
      <c r="Z302" s="5"/>
      <c r="AA302" s="5"/>
      <c r="AB302" s="9"/>
      <c r="AC302" s="5"/>
      <c r="AD302" s="5"/>
      <c r="AE302" s="5"/>
      <c r="AF302" s="5"/>
      <c r="AG302" s="5"/>
      <c r="AH302" s="5"/>
      <c r="AI302" s="5"/>
      <c r="AJ302" s="5"/>
    </row>
    <row r="303" spans="8:36" s="10" customFormat="1" x14ac:dyDescent="0.25">
      <c r="H303" s="1"/>
      <c r="M303" s="5"/>
      <c r="N303" s="5"/>
      <c r="O303" s="16"/>
      <c r="P303" s="5"/>
      <c r="Q303" s="5"/>
      <c r="R303" s="6"/>
      <c r="S303" s="5"/>
      <c r="T303" s="5"/>
      <c r="U303" s="5"/>
      <c r="V303" s="5"/>
      <c r="W303" s="5"/>
      <c r="X303" s="5"/>
      <c r="Y303" s="5"/>
      <c r="Z303" s="5"/>
      <c r="AA303" s="5"/>
      <c r="AB303" s="9"/>
      <c r="AC303" s="5"/>
      <c r="AD303" s="5"/>
      <c r="AE303" s="5"/>
      <c r="AF303" s="5"/>
      <c r="AG303" s="5"/>
      <c r="AH303" s="5"/>
      <c r="AI303" s="5"/>
      <c r="AJ303" s="5"/>
    </row>
    <row r="304" spans="8:36" s="10" customFormat="1" x14ac:dyDescent="0.25">
      <c r="H304" s="1"/>
      <c r="M304" s="5"/>
      <c r="N304" s="5"/>
      <c r="O304" s="16"/>
      <c r="P304" s="5"/>
      <c r="Q304" s="5"/>
      <c r="R304" s="6"/>
      <c r="S304" s="5"/>
      <c r="T304" s="5"/>
      <c r="U304" s="5"/>
      <c r="V304" s="5"/>
      <c r="W304" s="5"/>
      <c r="X304" s="5"/>
      <c r="Y304" s="5"/>
      <c r="Z304" s="5"/>
      <c r="AA304" s="5"/>
      <c r="AB304" s="9"/>
      <c r="AC304" s="5"/>
      <c r="AD304" s="5"/>
      <c r="AE304" s="5"/>
      <c r="AF304" s="5"/>
      <c r="AG304" s="5"/>
      <c r="AH304" s="5"/>
      <c r="AI304" s="5"/>
      <c r="AJ304" s="5"/>
    </row>
    <row r="305" spans="4:38" s="10" customFormat="1" x14ac:dyDescent="0.25">
      <c r="H305" s="1"/>
      <c r="M305" s="5"/>
      <c r="N305" s="5"/>
      <c r="O305" s="16"/>
      <c r="P305" s="5"/>
      <c r="Q305" s="5"/>
      <c r="R305" s="6"/>
      <c r="S305" s="5"/>
      <c r="T305" s="5"/>
      <c r="U305" s="5"/>
      <c r="V305" s="5"/>
      <c r="W305" s="5"/>
      <c r="X305" s="5"/>
      <c r="Y305" s="5"/>
      <c r="Z305" s="5"/>
      <c r="AA305" s="5"/>
      <c r="AB305" s="9"/>
      <c r="AC305" s="5"/>
      <c r="AD305" s="5"/>
      <c r="AE305" s="5"/>
      <c r="AF305" s="5"/>
      <c r="AG305" s="5"/>
      <c r="AH305" s="5"/>
      <c r="AI305" s="5"/>
      <c r="AJ305" s="5"/>
    </row>
    <row r="306" spans="4:38" x14ac:dyDescent="0.25">
      <c r="D306" s="10"/>
      <c r="E306" s="10"/>
      <c r="G306" s="10"/>
      <c r="H306" s="1"/>
      <c r="J306" s="10"/>
      <c r="K306" s="10"/>
      <c r="L306" s="10"/>
      <c r="Z306" s="5"/>
      <c r="AB306" s="9"/>
      <c r="AK306" s="10"/>
      <c r="AL306" s="10"/>
    </row>
    <row r="307" spans="4:38" ht="15" customHeight="1" x14ac:dyDescent="0.25">
      <c r="D307" s="10"/>
      <c r="E307" s="10"/>
      <c r="G307" s="10"/>
      <c r="H307" s="1"/>
      <c r="J307" s="10"/>
      <c r="K307" s="10"/>
      <c r="L307" s="10"/>
      <c r="Z307" s="5"/>
      <c r="AB307" s="9"/>
      <c r="AK307" s="10"/>
      <c r="AL307" s="10"/>
    </row>
    <row r="308" spans="4:38" x14ac:dyDescent="0.25">
      <c r="D308" s="10"/>
      <c r="E308" s="10"/>
      <c r="G308" s="10"/>
      <c r="H308" s="1"/>
      <c r="J308" s="10"/>
      <c r="K308" s="10"/>
      <c r="L308" s="10"/>
      <c r="Z308" s="5"/>
      <c r="AB308" s="9"/>
      <c r="AK308" s="10"/>
      <c r="AL308" s="10"/>
    </row>
    <row r="309" spans="4:38" x14ac:dyDescent="0.25">
      <c r="D309" s="10"/>
      <c r="E309" s="10"/>
      <c r="G309" s="10"/>
      <c r="H309" s="1"/>
      <c r="J309" s="10"/>
      <c r="K309" s="10"/>
      <c r="L309" s="10"/>
      <c r="Z309" s="5"/>
      <c r="AB309" s="9"/>
      <c r="AK309" s="10"/>
      <c r="AL309" s="10"/>
    </row>
    <row r="310" spans="4:38" x14ac:dyDescent="0.25">
      <c r="D310" s="10"/>
      <c r="E310" s="10"/>
      <c r="G310" s="10"/>
      <c r="H310" s="1"/>
      <c r="J310" s="10"/>
      <c r="K310" s="10"/>
      <c r="L310" s="10"/>
      <c r="Z310" s="5"/>
      <c r="AB310" s="9"/>
      <c r="AK310" s="10"/>
      <c r="AL310" s="10"/>
    </row>
    <row r="311" spans="4:38" s="10" customFormat="1" x14ac:dyDescent="0.25">
      <c r="H311" s="1"/>
      <c r="M311" s="5"/>
      <c r="N311" s="5"/>
      <c r="O311" s="16"/>
      <c r="P311" s="5"/>
      <c r="Q311" s="5"/>
      <c r="R311" s="6"/>
      <c r="S311" s="5"/>
      <c r="T311" s="5"/>
      <c r="U311" s="5"/>
      <c r="V311" s="5"/>
      <c r="W311" s="5"/>
      <c r="X311" s="5"/>
      <c r="Y311" s="5"/>
      <c r="Z311" s="5"/>
      <c r="AA311" s="5"/>
      <c r="AB311" s="9"/>
      <c r="AC311" s="5"/>
      <c r="AD311" s="5"/>
      <c r="AE311" s="5"/>
      <c r="AF311" s="5"/>
      <c r="AG311" s="5"/>
      <c r="AH311" s="5"/>
      <c r="AI311" s="5"/>
      <c r="AJ311" s="5"/>
    </row>
    <row r="312" spans="4:38" s="10" customFormat="1" x14ac:dyDescent="0.25">
      <c r="H312" s="1"/>
      <c r="M312" s="5"/>
      <c r="N312" s="5"/>
      <c r="O312" s="16"/>
      <c r="P312" s="5"/>
      <c r="Q312" s="5"/>
      <c r="R312" s="6"/>
      <c r="S312" s="5"/>
      <c r="T312" s="5"/>
      <c r="U312" s="5"/>
      <c r="V312" s="5"/>
      <c r="W312" s="5"/>
      <c r="X312" s="5"/>
      <c r="Y312" s="5"/>
      <c r="Z312" s="5"/>
      <c r="AA312" s="5"/>
      <c r="AB312" s="9"/>
      <c r="AC312" s="5"/>
      <c r="AD312" s="5"/>
      <c r="AE312" s="5"/>
      <c r="AF312" s="5"/>
      <c r="AG312" s="5"/>
      <c r="AH312" s="5"/>
      <c r="AI312" s="5"/>
      <c r="AJ312" s="5"/>
    </row>
    <row r="313" spans="4:38" x14ac:dyDescent="0.25">
      <c r="D313" s="10"/>
      <c r="E313" s="10"/>
      <c r="G313" s="10"/>
      <c r="H313" s="1"/>
      <c r="J313" s="10"/>
      <c r="K313" s="10"/>
      <c r="L313" s="10"/>
      <c r="Z313" s="5"/>
      <c r="AB313" s="9"/>
      <c r="AK313" s="10"/>
      <c r="AL313" s="10"/>
    </row>
    <row r="314" spans="4:38" x14ac:dyDescent="0.25">
      <c r="D314" s="10"/>
      <c r="E314" s="10"/>
      <c r="G314" s="10"/>
      <c r="H314" s="1"/>
      <c r="J314" s="10"/>
      <c r="K314" s="10"/>
      <c r="L314" s="10"/>
      <c r="Z314" s="5"/>
      <c r="AB314" s="9"/>
      <c r="AK314" s="10"/>
      <c r="AL314" s="10"/>
    </row>
    <row r="315" spans="4:38" x14ac:dyDescent="0.25">
      <c r="D315" s="10"/>
      <c r="E315" s="10"/>
      <c r="G315" s="10"/>
      <c r="H315" s="1"/>
      <c r="J315" s="10"/>
      <c r="K315" s="10"/>
      <c r="L315" s="10"/>
      <c r="Z315" s="5"/>
      <c r="AB315" s="9"/>
      <c r="AK315" s="10"/>
      <c r="AL315" s="10"/>
    </row>
    <row r="316" spans="4:38" x14ac:dyDescent="0.25">
      <c r="D316" s="10"/>
      <c r="E316" s="10"/>
      <c r="G316" s="10"/>
      <c r="H316" s="1"/>
      <c r="J316" s="10"/>
      <c r="K316" s="10"/>
      <c r="L316" s="10"/>
      <c r="Z316" s="5"/>
      <c r="AB316" s="9"/>
      <c r="AK316" s="10"/>
      <c r="AL316" s="10"/>
    </row>
    <row r="317" spans="4:38" s="10" customFormat="1" x14ac:dyDescent="0.25">
      <c r="H317" s="1"/>
      <c r="M317" s="5"/>
      <c r="N317" s="5"/>
      <c r="O317" s="16"/>
      <c r="P317" s="5"/>
      <c r="Q317" s="5"/>
      <c r="R317" s="6"/>
      <c r="S317" s="5"/>
      <c r="T317" s="5"/>
      <c r="U317" s="5"/>
      <c r="V317" s="5"/>
      <c r="W317" s="5"/>
      <c r="X317" s="5"/>
      <c r="Y317" s="5"/>
      <c r="Z317" s="5"/>
      <c r="AA317" s="5"/>
      <c r="AB317" s="9"/>
      <c r="AC317" s="5"/>
      <c r="AD317" s="5"/>
      <c r="AE317" s="5"/>
      <c r="AF317" s="5"/>
      <c r="AG317" s="5"/>
      <c r="AH317" s="5"/>
      <c r="AI317" s="5"/>
      <c r="AJ317" s="5"/>
    </row>
    <row r="318" spans="4:38" s="10" customFormat="1" x14ac:dyDescent="0.25">
      <c r="H318" s="1"/>
      <c r="M318" s="5"/>
      <c r="N318" s="5"/>
      <c r="O318" s="16"/>
      <c r="P318" s="5"/>
      <c r="Q318" s="5"/>
      <c r="R318" s="6"/>
      <c r="S318" s="5"/>
      <c r="T318" s="5"/>
      <c r="U318" s="5"/>
      <c r="V318" s="5"/>
      <c r="W318" s="5"/>
      <c r="X318" s="5"/>
      <c r="Y318" s="5"/>
      <c r="Z318" s="5"/>
      <c r="AA318" s="5"/>
      <c r="AB318" s="9"/>
      <c r="AC318" s="5"/>
      <c r="AD318" s="5"/>
      <c r="AE318" s="5"/>
      <c r="AF318" s="5"/>
      <c r="AG318" s="5"/>
      <c r="AH318" s="5"/>
      <c r="AI318" s="5"/>
      <c r="AJ318" s="5"/>
    </row>
    <row r="319" spans="4:38" x14ac:dyDescent="0.25">
      <c r="D319" s="10"/>
      <c r="E319" s="10"/>
      <c r="G319" s="10"/>
      <c r="H319" s="1"/>
      <c r="J319" s="10"/>
      <c r="K319" s="10"/>
      <c r="L319" s="10"/>
      <c r="Z319" s="5"/>
      <c r="AB319" s="9"/>
      <c r="AK319" s="10"/>
      <c r="AL319" s="10"/>
    </row>
    <row r="320" spans="4:38" x14ac:dyDescent="0.25">
      <c r="D320" s="10"/>
      <c r="E320" s="10"/>
      <c r="G320" s="10"/>
      <c r="H320" s="1"/>
      <c r="J320" s="10"/>
      <c r="K320" s="10"/>
      <c r="L320" s="10"/>
      <c r="Z320" s="5"/>
      <c r="AB320" s="9"/>
      <c r="AK320" s="10"/>
      <c r="AL320" s="10"/>
    </row>
    <row r="321" spans="4:38" x14ac:dyDescent="0.25">
      <c r="D321" s="10"/>
      <c r="E321" s="10"/>
      <c r="G321" s="10"/>
      <c r="H321" s="1"/>
      <c r="J321" s="10"/>
      <c r="K321" s="10"/>
      <c r="L321" s="10"/>
      <c r="Z321" s="5"/>
      <c r="AB321" s="9"/>
      <c r="AK321" s="10"/>
      <c r="AL321" s="10"/>
    </row>
    <row r="322" spans="4:38" x14ac:dyDescent="0.25">
      <c r="D322" s="10"/>
      <c r="E322" s="10"/>
      <c r="G322" s="10"/>
      <c r="H322" s="1"/>
      <c r="J322" s="10"/>
      <c r="K322" s="10"/>
      <c r="L322" s="10"/>
      <c r="Z322" s="5"/>
      <c r="AB322" s="9"/>
      <c r="AK322" s="10"/>
      <c r="AL322" s="10"/>
    </row>
    <row r="323" spans="4:38" x14ac:dyDescent="0.25">
      <c r="D323" s="10"/>
      <c r="E323" s="10"/>
      <c r="G323" s="10"/>
      <c r="H323" s="1"/>
      <c r="J323" s="10"/>
      <c r="K323" s="10"/>
      <c r="L323" s="10"/>
      <c r="Z323" s="5"/>
      <c r="AB323" s="9"/>
      <c r="AK323" s="10"/>
      <c r="AL323" s="10"/>
    </row>
    <row r="324" spans="4:38" x14ac:dyDescent="0.25">
      <c r="D324" s="10"/>
      <c r="E324" s="10"/>
      <c r="G324" s="10"/>
      <c r="H324" s="1"/>
      <c r="J324" s="10"/>
      <c r="K324" s="10"/>
      <c r="L324" s="10"/>
      <c r="Z324" s="5"/>
      <c r="AB324" s="9"/>
      <c r="AK324" s="10"/>
      <c r="AL324" s="10"/>
    </row>
    <row r="325" spans="4:38" x14ac:dyDescent="0.25">
      <c r="D325" s="10"/>
      <c r="E325" s="10"/>
      <c r="G325" s="10"/>
      <c r="H325" s="1"/>
      <c r="J325" s="10"/>
      <c r="K325" s="10"/>
      <c r="L325" s="10"/>
      <c r="Z325" s="5"/>
      <c r="AB325" s="9"/>
      <c r="AK325" s="10"/>
      <c r="AL325" s="10"/>
    </row>
    <row r="326" spans="4:38" s="10" customFormat="1" x14ac:dyDescent="0.25">
      <c r="H326" s="1"/>
      <c r="M326" s="5"/>
      <c r="N326" s="5"/>
      <c r="O326" s="16"/>
      <c r="P326" s="5"/>
      <c r="Q326" s="5"/>
      <c r="R326" s="6"/>
      <c r="S326" s="5"/>
      <c r="T326" s="5"/>
      <c r="U326" s="5"/>
      <c r="V326" s="5"/>
      <c r="W326" s="5"/>
      <c r="X326" s="5"/>
      <c r="Y326" s="5"/>
      <c r="Z326" s="5"/>
      <c r="AA326" s="5"/>
      <c r="AB326" s="9"/>
      <c r="AC326" s="5"/>
      <c r="AD326" s="5"/>
      <c r="AE326" s="5"/>
      <c r="AF326" s="5"/>
      <c r="AG326" s="5"/>
      <c r="AH326" s="5"/>
      <c r="AI326" s="5"/>
      <c r="AJ326" s="5"/>
    </row>
    <row r="327" spans="4:38" s="10" customFormat="1" x14ac:dyDescent="0.25">
      <c r="H327" s="1"/>
      <c r="M327" s="5"/>
      <c r="N327" s="5"/>
      <c r="O327" s="16"/>
      <c r="P327" s="5"/>
      <c r="Q327" s="5"/>
      <c r="R327" s="6"/>
      <c r="S327" s="5"/>
      <c r="T327" s="5"/>
      <c r="U327" s="5"/>
      <c r="V327" s="5"/>
      <c r="W327" s="5"/>
      <c r="X327" s="5"/>
      <c r="Y327" s="5"/>
      <c r="Z327" s="5"/>
      <c r="AA327" s="5"/>
      <c r="AB327" s="9"/>
      <c r="AC327" s="5"/>
      <c r="AD327" s="5"/>
      <c r="AE327" s="5"/>
      <c r="AF327" s="5"/>
      <c r="AG327" s="5"/>
      <c r="AH327" s="5"/>
      <c r="AI327" s="5"/>
      <c r="AJ327" s="5"/>
    </row>
    <row r="328" spans="4:38" x14ac:dyDescent="0.25">
      <c r="D328" s="10"/>
      <c r="E328" s="10"/>
      <c r="G328" s="10"/>
      <c r="H328" s="1"/>
      <c r="J328" s="10"/>
      <c r="K328" s="10"/>
      <c r="L328" s="10"/>
      <c r="Z328" s="5"/>
      <c r="AB328" s="9"/>
      <c r="AK328" s="10"/>
      <c r="AL328" s="10"/>
    </row>
    <row r="329" spans="4:38" x14ac:dyDescent="0.25">
      <c r="D329" s="10"/>
      <c r="E329" s="10"/>
      <c r="G329" s="10"/>
      <c r="H329" s="1"/>
      <c r="J329" s="10"/>
      <c r="K329" s="10"/>
      <c r="L329" s="10"/>
      <c r="Z329" s="5"/>
      <c r="AB329" s="9"/>
      <c r="AK329" s="10"/>
      <c r="AL329" s="10"/>
    </row>
    <row r="330" spans="4:38" x14ac:dyDescent="0.25">
      <c r="D330" s="10"/>
      <c r="E330" s="10"/>
      <c r="G330" s="10"/>
      <c r="H330" s="1"/>
      <c r="J330" s="10"/>
      <c r="K330" s="10"/>
      <c r="L330" s="10"/>
      <c r="Z330" s="5"/>
      <c r="AB330" s="9"/>
      <c r="AK330" s="10"/>
      <c r="AL330" s="10"/>
    </row>
    <row r="331" spans="4:38" x14ac:dyDescent="0.25">
      <c r="D331" s="10"/>
      <c r="E331" s="10"/>
      <c r="G331" s="10"/>
      <c r="H331" s="1"/>
      <c r="J331" s="10"/>
      <c r="K331" s="10"/>
      <c r="L331" s="10"/>
      <c r="Z331" s="5"/>
      <c r="AB331" s="9"/>
      <c r="AK331" s="10"/>
      <c r="AL331" s="10"/>
    </row>
    <row r="332" spans="4:38" x14ac:dyDescent="0.25">
      <c r="D332" s="10"/>
      <c r="E332" s="10"/>
      <c r="G332" s="10"/>
      <c r="H332" s="1"/>
      <c r="J332" s="10"/>
      <c r="K332" s="10"/>
      <c r="L332" s="10"/>
      <c r="Z332" s="5"/>
      <c r="AB332" s="9"/>
      <c r="AK332" s="10"/>
      <c r="AL332" s="10"/>
    </row>
    <row r="333" spans="4:38" x14ac:dyDescent="0.25">
      <c r="D333" s="10"/>
      <c r="E333" s="10"/>
      <c r="G333" s="10"/>
      <c r="H333" s="1"/>
      <c r="J333" s="10"/>
      <c r="K333" s="10"/>
      <c r="L333" s="10"/>
      <c r="Z333" s="5"/>
      <c r="AB333" s="9"/>
      <c r="AK333" s="10"/>
      <c r="AL333" s="10"/>
    </row>
    <row r="334" spans="4:38" x14ac:dyDescent="0.25">
      <c r="D334" s="10"/>
      <c r="E334" s="10"/>
      <c r="G334" s="10"/>
      <c r="H334" s="1"/>
      <c r="J334" s="10"/>
      <c r="K334" s="10"/>
      <c r="L334" s="10"/>
      <c r="Z334" s="5"/>
      <c r="AB334" s="9"/>
      <c r="AK334" s="10"/>
      <c r="AL334" s="10"/>
    </row>
    <row r="335" spans="4:38" s="10" customFormat="1" x14ac:dyDescent="0.25">
      <c r="H335" s="1"/>
      <c r="M335" s="5"/>
      <c r="N335" s="5"/>
      <c r="O335" s="16"/>
      <c r="P335" s="5"/>
      <c r="Q335" s="5"/>
      <c r="R335" s="6"/>
      <c r="S335" s="5"/>
      <c r="T335" s="5"/>
      <c r="U335" s="5"/>
      <c r="V335" s="5"/>
      <c r="W335" s="5"/>
      <c r="X335" s="5"/>
      <c r="Y335" s="5"/>
      <c r="Z335" s="5"/>
      <c r="AA335" s="5"/>
      <c r="AB335" s="9"/>
      <c r="AC335" s="5"/>
      <c r="AD335" s="5"/>
      <c r="AE335" s="5"/>
      <c r="AF335" s="5"/>
      <c r="AG335" s="5"/>
      <c r="AH335" s="5"/>
      <c r="AI335" s="5"/>
      <c r="AJ335" s="5"/>
    </row>
    <row r="336" spans="4:38" s="10" customFormat="1" x14ac:dyDescent="0.25">
      <c r="H336" s="1"/>
      <c r="M336" s="5"/>
      <c r="N336" s="5"/>
      <c r="O336" s="16"/>
      <c r="P336" s="5"/>
      <c r="Q336" s="5"/>
      <c r="R336" s="6"/>
      <c r="S336" s="5"/>
      <c r="T336" s="5"/>
      <c r="U336" s="5"/>
      <c r="V336" s="5"/>
      <c r="W336" s="5"/>
      <c r="X336" s="5"/>
      <c r="Y336" s="5"/>
      <c r="Z336" s="5"/>
      <c r="AA336" s="5"/>
      <c r="AB336" s="9"/>
      <c r="AC336" s="5"/>
      <c r="AD336" s="5"/>
      <c r="AE336" s="5"/>
      <c r="AF336" s="5"/>
      <c r="AG336" s="5"/>
      <c r="AH336" s="5"/>
      <c r="AI336" s="5"/>
      <c r="AJ336" s="5"/>
    </row>
    <row r="337" spans="4:38" x14ac:dyDescent="0.25">
      <c r="D337" s="10"/>
      <c r="E337" s="10"/>
      <c r="G337" s="10"/>
      <c r="H337" s="1"/>
      <c r="J337" s="10"/>
      <c r="K337" s="10"/>
      <c r="L337" s="10"/>
      <c r="Z337" s="5"/>
      <c r="AB337" s="9"/>
      <c r="AK337" s="10"/>
      <c r="AL337" s="10"/>
    </row>
    <row r="338" spans="4:38" s="10" customFormat="1" x14ac:dyDescent="0.25">
      <c r="H338" s="1"/>
      <c r="M338" s="5"/>
      <c r="N338" s="5"/>
      <c r="O338" s="16"/>
      <c r="P338" s="5"/>
      <c r="Q338" s="5"/>
      <c r="R338" s="6"/>
      <c r="S338" s="5"/>
      <c r="T338" s="5"/>
      <c r="U338" s="5"/>
      <c r="V338" s="5"/>
      <c r="W338" s="5"/>
      <c r="X338" s="5"/>
      <c r="Y338" s="5"/>
      <c r="Z338" s="5"/>
      <c r="AA338" s="5"/>
      <c r="AB338" s="9"/>
      <c r="AC338" s="5"/>
      <c r="AD338" s="5"/>
      <c r="AE338" s="5"/>
      <c r="AF338" s="5"/>
      <c r="AG338" s="5"/>
      <c r="AH338" s="5"/>
      <c r="AI338" s="5"/>
      <c r="AJ338" s="5"/>
    </row>
    <row r="339" spans="4:38" s="10" customFormat="1" x14ac:dyDescent="0.25">
      <c r="H339" s="1"/>
      <c r="M339" s="5"/>
      <c r="N339" s="5"/>
      <c r="O339" s="16"/>
      <c r="P339" s="5"/>
      <c r="Q339" s="5"/>
      <c r="R339" s="6"/>
      <c r="S339" s="5"/>
      <c r="T339" s="5"/>
      <c r="U339" s="5"/>
      <c r="V339" s="5"/>
      <c r="W339" s="5"/>
      <c r="X339" s="5"/>
      <c r="Y339" s="5"/>
      <c r="Z339" s="5"/>
      <c r="AA339" s="5"/>
      <c r="AB339" s="9"/>
      <c r="AC339" s="5"/>
      <c r="AD339" s="5"/>
      <c r="AE339" s="5"/>
      <c r="AF339" s="5"/>
      <c r="AG339" s="5"/>
      <c r="AH339" s="5"/>
      <c r="AI339" s="5"/>
      <c r="AJ339" s="5"/>
    </row>
    <row r="340" spans="4:38" x14ac:dyDescent="0.25">
      <c r="D340" s="10"/>
      <c r="E340" s="10"/>
      <c r="G340" s="10"/>
      <c r="H340" s="1"/>
      <c r="J340" s="10"/>
      <c r="K340" s="10"/>
      <c r="L340" s="10"/>
      <c r="Z340" s="5"/>
      <c r="AB340" s="9"/>
      <c r="AK340" s="10"/>
      <c r="AL340" s="10"/>
    </row>
    <row r="341" spans="4:38" x14ac:dyDescent="0.25">
      <c r="D341" s="10"/>
      <c r="E341" s="10"/>
      <c r="G341" s="10"/>
      <c r="H341" s="1"/>
      <c r="J341" s="10"/>
      <c r="K341" s="10"/>
      <c r="L341" s="10"/>
      <c r="Z341" s="5"/>
      <c r="AB341" s="9"/>
      <c r="AK341" s="10"/>
      <c r="AL341" s="10"/>
    </row>
    <row r="342" spans="4:38" x14ac:dyDescent="0.25">
      <c r="D342" s="10"/>
      <c r="E342" s="10"/>
      <c r="G342" s="10"/>
      <c r="H342" s="1"/>
      <c r="J342" s="10"/>
      <c r="K342" s="10"/>
      <c r="L342" s="10"/>
      <c r="Z342" s="5"/>
      <c r="AB342" s="9"/>
      <c r="AK342" s="10"/>
      <c r="AL342" s="10"/>
    </row>
    <row r="343" spans="4:38" x14ac:dyDescent="0.25">
      <c r="D343" s="10"/>
      <c r="E343" s="10"/>
      <c r="G343" s="10"/>
      <c r="H343" s="1"/>
      <c r="J343" s="10"/>
      <c r="K343" s="10"/>
      <c r="L343" s="10"/>
      <c r="Z343" s="5"/>
      <c r="AB343" s="9"/>
      <c r="AK343" s="10"/>
      <c r="AL343" s="10"/>
    </row>
    <row r="344" spans="4:38" x14ac:dyDescent="0.25">
      <c r="D344" s="10"/>
      <c r="E344" s="10"/>
      <c r="G344" s="10"/>
      <c r="H344" s="1"/>
      <c r="J344" s="10"/>
      <c r="K344" s="10"/>
      <c r="L344" s="10"/>
      <c r="Z344" s="5"/>
      <c r="AB344" s="9"/>
      <c r="AK344" s="10"/>
      <c r="AL344" s="10"/>
    </row>
    <row r="345" spans="4:38" x14ac:dyDescent="0.25">
      <c r="D345" s="10"/>
      <c r="E345" s="10"/>
      <c r="G345" s="10"/>
      <c r="H345" s="1"/>
      <c r="J345" s="10"/>
      <c r="K345" s="10"/>
      <c r="L345" s="10"/>
      <c r="Z345" s="5"/>
      <c r="AB345" s="9"/>
      <c r="AK345" s="10"/>
      <c r="AL345" s="10"/>
    </row>
    <row r="346" spans="4:38" x14ac:dyDescent="0.25">
      <c r="D346" s="10"/>
      <c r="E346" s="10"/>
      <c r="G346" s="10"/>
      <c r="H346" s="1"/>
      <c r="J346" s="10"/>
      <c r="K346" s="10"/>
      <c r="L346" s="10"/>
      <c r="Z346" s="5"/>
      <c r="AB346" s="9"/>
      <c r="AK346" s="10"/>
      <c r="AL346" s="10"/>
    </row>
    <row r="347" spans="4:38" x14ac:dyDescent="0.25">
      <c r="D347" s="10"/>
      <c r="E347" s="10"/>
      <c r="G347" s="10"/>
      <c r="H347" s="1"/>
      <c r="J347" s="10"/>
      <c r="K347" s="10"/>
      <c r="L347" s="10"/>
      <c r="Z347" s="5"/>
      <c r="AB347" s="9"/>
      <c r="AK347" s="10"/>
      <c r="AL347" s="10"/>
    </row>
    <row r="348" spans="4:38" x14ac:dyDescent="0.25">
      <c r="D348" s="10"/>
      <c r="E348" s="10"/>
      <c r="G348" s="10"/>
      <c r="H348" s="1"/>
      <c r="J348" s="10"/>
      <c r="K348" s="10"/>
      <c r="L348" s="10"/>
      <c r="Z348" s="5"/>
      <c r="AB348" s="9"/>
      <c r="AK348" s="10"/>
      <c r="AL348" s="10"/>
    </row>
    <row r="349" spans="4:38" x14ac:dyDescent="0.25">
      <c r="D349" s="10"/>
      <c r="E349" s="10"/>
      <c r="G349" s="10"/>
      <c r="H349" s="1"/>
      <c r="J349" s="10"/>
      <c r="K349" s="10"/>
      <c r="L349" s="10"/>
      <c r="Z349" s="5"/>
      <c r="AB349" s="9"/>
      <c r="AK349" s="10"/>
      <c r="AL349" s="10"/>
    </row>
    <row r="350" spans="4:38" x14ac:dyDescent="0.25">
      <c r="D350" s="10"/>
      <c r="E350" s="10"/>
      <c r="G350" s="10"/>
      <c r="H350" s="1"/>
      <c r="J350" s="10"/>
      <c r="K350" s="10"/>
      <c r="L350" s="10"/>
      <c r="Z350" s="5"/>
      <c r="AB350" s="9"/>
      <c r="AK350" s="10"/>
      <c r="AL350" s="10"/>
    </row>
    <row r="351" spans="4:38" x14ac:dyDescent="0.25">
      <c r="D351" s="10"/>
      <c r="E351" s="10"/>
      <c r="G351" s="10"/>
      <c r="H351" s="1"/>
      <c r="J351" s="10"/>
      <c r="K351" s="10"/>
      <c r="L351" s="10"/>
      <c r="Z351" s="5"/>
      <c r="AB351" s="9"/>
      <c r="AK351" s="10"/>
      <c r="AL351" s="10"/>
    </row>
    <row r="352" spans="4:38" x14ac:dyDescent="0.25">
      <c r="D352" s="10"/>
      <c r="E352" s="10"/>
      <c r="G352" s="10"/>
      <c r="H352" s="1"/>
      <c r="J352" s="10"/>
      <c r="K352" s="10"/>
      <c r="L352" s="10"/>
      <c r="Z352" s="5"/>
      <c r="AB352" s="9"/>
      <c r="AK352" s="10"/>
      <c r="AL352" s="10"/>
    </row>
    <row r="353" spans="4:38" x14ac:dyDescent="0.25">
      <c r="D353" s="10"/>
      <c r="E353" s="10"/>
      <c r="G353" s="10"/>
      <c r="H353" s="1"/>
      <c r="J353" s="10"/>
      <c r="K353" s="10"/>
      <c r="L353" s="10"/>
      <c r="Z353" s="5"/>
      <c r="AB353" s="9"/>
      <c r="AK353" s="10"/>
      <c r="AL353" s="10"/>
    </row>
    <row r="354" spans="4:38" x14ac:dyDescent="0.25">
      <c r="D354" s="10"/>
      <c r="E354" s="10"/>
      <c r="G354" s="10"/>
      <c r="H354" s="1"/>
      <c r="J354" s="10"/>
      <c r="K354" s="10"/>
      <c r="L354" s="10"/>
      <c r="Z354" s="5"/>
      <c r="AB354" s="9"/>
      <c r="AK354" s="10"/>
      <c r="AL354" s="10"/>
    </row>
    <row r="355" spans="4:38" x14ac:dyDescent="0.25">
      <c r="D355" s="10"/>
      <c r="E355" s="10"/>
      <c r="G355" s="10"/>
      <c r="H355" s="1"/>
      <c r="J355" s="10"/>
      <c r="K355" s="10"/>
      <c r="L355" s="10"/>
      <c r="Z355" s="5"/>
      <c r="AB355" s="9"/>
      <c r="AK355" s="10"/>
      <c r="AL355" s="10"/>
    </row>
    <row r="356" spans="4:38" x14ac:dyDescent="0.25">
      <c r="D356" s="10"/>
      <c r="E356" s="10"/>
      <c r="G356" s="10"/>
      <c r="H356" s="1"/>
      <c r="J356" s="10"/>
      <c r="K356" s="10"/>
      <c r="L356" s="10"/>
      <c r="Z356" s="5"/>
      <c r="AB356" s="9"/>
      <c r="AK356" s="10"/>
      <c r="AL356" s="10"/>
    </row>
    <row r="357" spans="4:38" x14ac:dyDescent="0.25">
      <c r="D357" s="10"/>
      <c r="E357" s="10"/>
      <c r="G357" s="10"/>
      <c r="H357" s="1"/>
      <c r="J357" s="10"/>
      <c r="K357" s="10"/>
      <c r="L357" s="10"/>
      <c r="Z357" s="5"/>
      <c r="AB357" s="9"/>
      <c r="AK357" s="10"/>
      <c r="AL357" s="10"/>
    </row>
    <row r="358" spans="4:38" x14ac:dyDescent="0.25">
      <c r="D358" s="10"/>
      <c r="E358" s="10"/>
      <c r="G358" s="10"/>
      <c r="H358" s="1"/>
      <c r="J358" s="10"/>
      <c r="K358" s="10"/>
      <c r="L358" s="10"/>
      <c r="Z358" s="5"/>
      <c r="AB358" s="9"/>
      <c r="AK358" s="10"/>
      <c r="AL358" s="10"/>
    </row>
    <row r="359" spans="4:38" x14ac:dyDescent="0.25">
      <c r="D359" s="10"/>
      <c r="E359" s="10"/>
      <c r="G359" s="10"/>
      <c r="H359" s="1"/>
      <c r="J359" s="10"/>
      <c r="K359" s="10"/>
      <c r="L359" s="10"/>
      <c r="Z359" s="5"/>
      <c r="AB359" s="9"/>
      <c r="AK359" s="10"/>
      <c r="AL359" s="10"/>
    </row>
    <row r="360" spans="4:38" x14ac:dyDescent="0.25">
      <c r="D360" s="10"/>
      <c r="E360" s="10"/>
      <c r="G360" s="10"/>
      <c r="H360" s="1"/>
      <c r="J360" s="10"/>
      <c r="K360" s="10"/>
      <c r="L360" s="10"/>
      <c r="Z360" s="5"/>
      <c r="AB360" s="9"/>
      <c r="AK360" s="10"/>
      <c r="AL360" s="10"/>
    </row>
    <row r="361" spans="4:38" x14ac:dyDescent="0.25">
      <c r="D361" s="10"/>
      <c r="E361" s="10"/>
      <c r="G361" s="10"/>
      <c r="H361" s="1"/>
      <c r="J361" s="10"/>
      <c r="K361" s="10"/>
      <c r="L361" s="10"/>
      <c r="Z361" s="5"/>
      <c r="AB361" s="9"/>
      <c r="AK361" s="10"/>
      <c r="AL361" s="10"/>
    </row>
    <row r="362" spans="4:38" x14ac:dyDescent="0.25">
      <c r="D362" s="10"/>
      <c r="E362" s="10"/>
      <c r="G362" s="10"/>
      <c r="H362" s="1"/>
      <c r="J362" s="10"/>
      <c r="K362" s="10"/>
      <c r="L362" s="10"/>
      <c r="Z362" s="5"/>
      <c r="AB362" s="9"/>
      <c r="AK362" s="10"/>
      <c r="AL362" s="10"/>
    </row>
    <row r="363" spans="4:38" x14ac:dyDescent="0.25">
      <c r="D363" s="10"/>
      <c r="E363" s="10"/>
      <c r="G363" s="10"/>
      <c r="H363" s="1"/>
      <c r="J363" s="10"/>
      <c r="K363" s="10"/>
      <c r="L363" s="10"/>
      <c r="Z363" s="5"/>
      <c r="AB363" s="9"/>
      <c r="AK363" s="10"/>
      <c r="AL363" s="10"/>
    </row>
    <row r="364" spans="4:38" x14ac:dyDescent="0.25">
      <c r="D364" s="10"/>
      <c r="E364" s="10"/>
      <c r="G364" s="10"/>
      <c r="H364" s="1"/>
      <c r="J364" s="10"/>
      <c r="K364" s="10"/>
      <c r="L364" s="10"/>
      <c r="Z364" s="5"/>
      <c r="AB364" s="9"/>
      <c r="AK364" s="10"/>
      <c r="AL364" s="10"/>
    </row>
    <row r="365" spans="4:38" x14ac:dyDescent="0.25">
      <c r="D365" s="10"/>
      <c r="E365" s="10"/>
      <c r="G365" s="10"/>
      <c r="H365" s="1"/>
      <c r="J365" s="10"/>
      <c r="K365" s="10"/>
      <c r="L365" s="10"/>
      <c r="Z365" s="5"/>
      <c r="AB365" s="9"/>
      <c r="AK365" s="10"/>
      <c r="AL365" s="10"/>
    </row>
    <row r="366" spans="4:38" x14ac:dyDescent="0.25">
      <c r="D366" s="10"/>
      <c r="E366" s="10"/>
      <c r="G366" s="10"/>
      <c r="H366" s="1"/>
      <c r="J366" s="10"/>
      <c r="K366" s="10"/>
      <c r="L366" s="10"/>
      <c r="Z366" s="5"/>
      <c r="AB366" s="9"/>
      <c r="AK366" s="10"/>
      <c r="AL366" s="10"/>
    </row>
    <row r="367" spans="4:38" x14ac:dyDescent="0.25">
      <c r="D367" s="10"/>
      <c r="E367" s="10"/>
      <c r="G367" s="10"/>
      <c r="H367" s="1"/>
      <c r="J367" s="10"/>
      <c r="K367" s="10"/>
      <c r="L367" s="10"/>
      <c r="Z367" s="5"/>
      <c r="AB367" s="9"/>
      <c r="AK367" s="10"/>
      <c r="AL367" s="10"/>
    </row>
    <row r="368" spans="4:38" x14ac:dyDescent="0.25">
      <c r="D368" s="10"/>
      <c r="E368" s="10"/>
      <c r="G368" s="10"/>
      <c r="H368" s="1"/>
      <c r="J368" s="10"/>
      <c r="K368" s="10"/>
      <c r="L368" s="10"/>
      <c r="Z368" s="5"/>
      <c r="AB368" s="9"/>
      <c r="AK368" s="10"/>
      <c r="AL368" s="10"/>
    </row>
    <row r="369" spans="4:38" x14ac:dyDescent="0.25">
      <c r="D369" s="10"/>
      <c r="E369" s="10"/>
      <c r="G369" s="10"/>
      <c r="H369" s="1"/>
      <c r="J369" s="10"/>
      <c r="K369" s="10"/>
      <c r="L369" s="10"/>
      <c r="Z369" s="5"/>
      <c r="AB369" s="9"/>
      <c r="AK369" s="10"/>
      <c r="AL369" s="10"/>
    </row>
    <row r="370" spans="4:38" x14ac:dyDescent="0.25">
      <c r="D370" s="10"/>
      <c r="E370" s="10"/>
      <c r="G370" s="10"/>
      <c r="H370" s="1"/>
      <c r="J370" s="10"/>
      <c r="K370" s="10"/>
      <c r="L370" s="10"/>
      <c r="Z370" s="5"/>
      <c r="AB370" s="9"/>
      <c r="AK370" s="10"/>
      <c r="AL370" s="10"/>
    </row>
    <row r="371" spans="4:38" x14ac:dyDescent="0.25">
      <c r="D371" s="10"/>
      <c r="E371" s="10"/>
      <c r="G371" s="10"/>
      <c r="H371" s="1"/>
      <c r="J371" s="10"/>
      <c r="K371" s="10"/>
      <c r="L371" s="10"/>
      <c r="Z371" s="5"/>
      <c r="AB371" s="9"/>
      <c r="AK371" s="10"/>
      <c r="AL371" s="10"/>
    </row>
    <row r="372" spans="4:38" x14ac:dyDescent="0.25">
      <c r="D372" s="10"/>
      <c r="E372" s="10"/>
      <c r="G372" s="10"/>
      <c r="H372" s="1"/>
      <c r="J372" s="10"/>
      <c r="K372" s="10"/>
      <c r="L372" s="10"/>
      <c r="Z372" s="5"/>
      <c r="AB372" s="9"/>
      <c r="AK372" s="10"/>
      <c r="AL372" s="10"/>
    </row>
    <row r="373" spans="4:38" x14ac:dyDescent="0.25">
      <c r="D373" s="10"/>
      <c r="E373" s="10"/>
      <c r="G373" s="10"/>
      <c r="H373" s="1"/>
      <c r="J373" s="10"/>
      <c r="K373" s="10"/>
      <c r="L373" s="10"/>
      <c r="Z373" s="5"/>
      <c r="AB373" s="9"/>
      <c r="AK373" s="10"/>
      <c r="AL373" s="10"/>
    </row>
    <row r="374" spans="4:38" x14ac:dyDescent="0.25">
      <c r="D374" s="10"/>
      <c r="E374" s="10"/>
      <c r="G374" s="10"/>
      <c r="H374" s="1"/>
      <c r="J374" s="10"/>
      <c r="K374" s="10"/>
      <c r="L374" s="10"/>
      <c r="Z374" s="5"/>
      <c r="AB374" s="9"/>
      <c r="AK374" s="10"/>
      <c r="AL374" s="10"/>
    </row>
    <row r="375" spans="4:38" x14ac:dyDescent="0.25">
      <c r="D375" s="10"/>
      <c r="E375" s="10"/>
      <c r="G375" s="10"/>
      <c r="H375" s="1"/>
      <c r="J375" s="10"/>
      <c r="K375" s="10"/>
      <c r="L375" s="10"/>
      <c r="Z375" s="5"/>
      <c r="AB375" s="9"/>
      <c r="AK375" s="10"/>
      <c r="AL375" s="10"/>
    </row>
    <row r="376" spans="4:38" x14ac:dyDescent="0.25">
      <c r="D376" s="10"/>
      <c r="E376" s="10"/>
      <c r="G376" s="10"/>
      <c r="H376" s="1"/>
      <c r="J376" s="10"/>
      <c r="K376" s="10"/>
      <c r="L376" s="10"/>
      <c r="Z376" s="5"/>
      <c r="AB376" s="9"/>
      <c r="AK376" s="10"/>
      <c r="AL376" s="10"/>
    </row>
    <row r="377" spans="4:38" x14ac:dyDescent="0.25">
      <c r="D377" s="10"/>
      <c r="E377" s="10"/>
      <c r="G377" s="10"/>
      <c r="H377" s="1"/>
      <c r="J377" s="10"/>
      <c r="K377" s="10"/>
      <c r="L377" s="10"/>
      <c r="Z377" s="5"/>
      <c r="AB377" s="9"/>
      <c r="AK377" s="10"/>
      <c r="AL377" s="10"/>
    </row>
    <row r="378" spans="4:38" x14ac:dyDescent="0.25">
      <c r="D378" s="10"/>
      <c r="E378" s="10"/>
      <c r="G378" s="10"/>
      <c r="H378" s="1"/>
      <c r="J378" s="10"/>
      <c r="K378" s="10"/>
      <c r="L378" s="10"/>
      <c r="Z378" s="5"/>
      <c r="AB378" s="9"/>
      <c r="AK378" s="10"/>
      <c r="AL378" s="10"/>
    </row>
    <row r="379" spans="4:38" x14ac:dyDescent="0.25">
      <c r="D379" s="10"/>
      <c r="E379" s="10"/>
      <c r="G379" s="10"/>
      <c r="H379" s="1"/>
      <c r="J379" s="10"/>
      <c r="K379" s="10"/>
      <c r="L379" s="10"/>
      <c r="Z379" s="5"/>
      <c r="AB379" s="9"/>
      <c r="AK379" s="10"/>
      <c r="AL379" s="10"/>
    </row>
    <row r="380" spans="4:38" x14ac:dyDescent="0.25">
      <c r="D380" s="10"/>
      <c r="E380" s="10"/>
      <c r="G380" s="10"/>
      <c r="H380" s="1"/>
      <c r="J380" s="10"/>
      <c r="K380" s="10"/>
      <c r="L380" s="10"/>
      <c r="Z380" s="5"/>
      <c r="AB380" s="9"/>
      <c r="AK380" s="10"/>
      <c r="AL380" s="10"/>
    </row>
    <row r="381" spans="4:38" x14ac:dyDescent="0.25">
      <c r="D381" s="10"/>
      <c r="E381" s="10"/>
      <c r="G381" s="10"/>
      <c r="H381" s="1"/>
      <c r="J381" s="10"/>
      <c r="K381" s="10"/>
      <c r="L381" s="10"/>
      <c r="Z381" s="5"/>
      <c r="AB381" s="9"/>
      <c r="AK381" s="10"/>
      <c r="AL381" s="10"/>
    </row>
    <row r="382" spans="4:38" x14ac:dyDescent="0.25">
      <c r="D382" s="10"/>
      <c r="E382" s="10"/>
      <c r="G382" s="10"/>
      <c r="H382" s="1"/>
      <c r="J382" s="10"/>
      <c r="K382" s="10"/>
      <c r="L382" s="10"/>
      <c r="Z382" s="5"/>
      <c r="AB382" s="9"/>
      <c r="AK382" s="10"/>
      <c r="AL382" s="10"/>
    </row>
    <row r="383" spans="4:38" x14ac:dyDescent="0.25">
      <c r="D383" s="10"/>
      <c r="E383" s="10"/>
      <c r="G383" s="10"/>
      <c r="H383" s="1"/>
      <c r="J383" s="10"/>
      <c r="K383" s="10"/>
      <c r="L383" s="10"/>
      <c r="Z383" s="5"/>
      <c r="AB383" s="9"/>
      <c r="AK383" s="10"/>
      <c r="AL383" s="10"/>
    </row>
    <row r="384" spans="4:38" x14ac:dyDescent="0.25">
      <c r="D384" s="10"/>
      <c r="E384" s="10"/>
      <c r="G384" s="10"/>
      <c r="H384" s="1"/>
      <c r="J384" s="10"/>
      <c r="K384" s="10"/>
      <c r="L384" s="10"/>
      <c r="Z384" s="5"/>
      <c r="AB384" s="9"/>
      <c r="AK384" s="10"/>
      <c r="AL384" s="10"/>
    </row>
    <row r="385" spans="4:38" x14ac:dyDescent="0.25">
      <c r="D385" s="10"/>
      <c r="E385" s="10"/>
      <c r="G385" s="10"/>
      <c r="H385" s="1"/>
      <c r="J385" s="10"/>
      <c r="K385" s="10"/>
      <c r="L385" s="10"/>
      <c r="Z385" s="5"/>
      <c r="AB385" s="9"/>
      <c r="AK385" s="10"/>
      <c r="AL385" s="10"/>
    </row>
    <row r="386" spans="4:38" x14ac:dyDescent="0.25">
      <c r="D386" s="10"/>
      <c r="E386" s="10"/>
      <c r="G386" s="10"/>
      <c r="H386" s="1"/>
      <c r="J386" s="10"/>
      <c r="K386" s="10"/>
      <c r="L386" s="10"/>
      <c r="Z386" s="5"/>
      <c r="AB386" s="9"/>
      <c r="AK386" s="10"/>
      <c r="AL386" s="10"/>
    </row>
    <row r="387" spans="4:38" x14ac:dyDescent="0.25">
      <c r="D387" s="10"/>
      <c r="E387" s="10"/>
      <c r="G387" s="10"/>
      <c r="H387" s="1"/>
      <c r="J387" s="10"/>
      <c r="K387" s="10"/>
      <c r="L387" s="10"/>
      <c r="Z387" s="5"/>
      <c r="AB387" s="9"/>
      <c r="AK387" s="10"/>
      <c r="AL387" s="10"/>
    </row>
    <row r="388" spans="4:38" x14ac:dyDescent="0.25">
      <c r="D388" s="10"/>
      <c r="E388" s="10"/>
      <c r="G388" s="10"/>
      <c r="H388" s="1"/>
      <c r="J388" s="10"/>
      <c r="K388" s="10"/>
      <c r="L388" s="10"/>
      <c r="Z388" s="5"/>
      <c r="AB388" s="9"/>
      <c r="AK388" s="10"/>
      <c r="AL388" s="10"/>
    </row>
    <row r="389" spans="4:38" x14ac:dyDescent="0.25">
      <c r="D389" s="10"/>
      <c r="E389" s="10"/>
      <c r="G389" s="10"/>
      <c r="H389" s="1"/>
      <c r="J389" s="10"/>
      <c r="K389" s="10"/>
      <c r="L389" s="10"/>
      <c r="Z389" s="5"/>
      <c r="AB389" s="9"/>
      <c r="AK389" s="10"/>
      <c r="AL389" s="10"/>
    </row>
    <row r="390" spans="4:38" x14ac:dyDescent="0.25">
      <c r="D390" s="10"/>
      <c r="E390" s="10"/>
      <c r="G390" s="10"/>
      <c r="H390" s="1"/>
      <c r="J390" s="10"/>
      <c r="K390" s="10"/>
      <c r="L390" s="10"/>
      <c r="Z390" s="5"/>
      <c r="AB390" s="9"/>
      <c r="AK390" s="10"/>
      <c r="AL390" s="10"/>
    </row>
    <row r="391" spans="4:38" x14ac:dyDescent="0.25">
      <c r="D391" s="10"/>
      <c r="E391" s="10"/>
      <c r="G391" s="10"/>
      <c r="H391" s="1"/>
      <c r="J391" s="10"/>
      <c r="K391" s="10"/>
      <c r="L391" s="10"/>
      <c r="Z391" s="5"/>
      <c r="AB391" s="9"/>
      <c r="AK391" s="10"/>
      <c r="AL391" s="10"/>
    </row>
    <row r="392" spans="4:38" x14ac:dyDescent="0.25">
      <c r="D392" s="10"/>
      <c r="E392" s="10"/>
      <c r="G392" s="10"/>
      <c r="H392" s="1"/>
      <c r="J392" s="10"/>
      <c r="K392" s="10"/>
      <c r="L392" s="10"/>
      <c r="Z392" s="5"/>
      <c r="AB392" s="9"/>
      <c r="AK392" s="10"/>
      <c r="AL392" s="10"/>
    </row>
    <row r="393" spans="4:38" x14ac:dyDescent="0.25">
      <c r="D393" s="10"/>
      <c r="E393" s="10"/>
      <c r="G393" s="10"/>
      <c r="H393" s="1"/>
      <c r="J393" s="10"/>
      <c r="K393" s="10"/>
      <c r="L393" s="10"/>
      <c r="Z393" s="5"/>
      <c r="AB393" s="9"/>
      <c r="AK393" s="10"/>
      <c r="AL393" s="10"/>
    </row>
    <row r="394" spans="4:38" s="10" customFormat="1" x14ac:dyDescent="0.25">
      <c r="H394" s="1"/>
      <c r="M394" s="5"/>
      <c r="N394" s="5"/>
      <c r="O394" s="16"/>
      <c r="P394" s="5"/>
      <c r="Q394" s="5"/>
      <c r="R394" s="6"/>
      <c r="S394" s="5"/>
      <c r="T394" s="5"/>
      <c r="U394" s="5"/>
      <c r="V394" s="5"/>
      <c r="W394" s="5"/>
      <c r="X394" s="5"/>
      <c r="Y394" s="5"/>
      <c r="Z394" s="5"/>
      <c r="AA394" s="5"/>
      <c r="AB394" s="9"/>
      <c r="AC394" s="5"/>
      <c r="AD394" s="5"/>
      <c r="AE394" s="5"/>
      <c r="AF394" s="5"/>
      <c r="AG394" s="5"/>
      <c r="AH394" s="5"/>
      <c r="AI394" s="5"/>
      <c r="AJ394" s="5"/>
    </row>
    <row r="395" spans="4:38" s="10" customFormat="1" x14ac:dyDescent="0.25">
      <c r="H395" s="1"/>
      <c r="M395" s="5"/>
      <c r="N395" s="5"/>
      <c r="O395" s="16"/>
      <c r="P395" s="5"/>
      <c r="Q395" s="5"/>
      <c r="R395" s="6"/>
      <c r="S395" s="5"/>
      <c r="T395" s="5"/>
      <c r="U395" s="5"/>
      <c r="V395" s="5"/>
      <c r="W395" s="5"/>
      <c r="X395" s="5"/>
      <c r="Y395" s="5"/>
      <c r="Z395" s="5"/>
      <c r="AA395" s="5"/>
      <c r="AB395" s="9"/>
      <c r="AC395" s="5"/>
      <c r="AD395" s="5"/>
      <c r="AE395" s="5"/>
      <c r="AF395" s="5"/>
      <c r="AG395" s="5"/>
      <c r="AH395" s="5"/>
      <c r="AI395" s="5"/>
      <c r="AJ395" s="5"/>
    </row>
    <row r="396" spans="4:38" x14ac:dyDescent="0.25">
      <c r="D396" s="10"/>
      <c r="E396" s="10"/>
      <c r="G396" s="10"/>
      <c r="H396" s="1"/>
      <c r="J396" s="10"/>
      <c r="K396" s="10"/>
      <c r="L396" s="10"/>
      <c r="Z396" s="5"/>
      <c r="AB396" s="9"/>
      <c r="AK396" s="10"/>
      <c r="AL396" s="10"/>
    </row>
    <row r="397" spans="4:38" x14ac:dyDescent="0.25">
      <c r="D397" s="10"/>
      <c r="E397" s="10"/>
      <c r="G397" s="10"/>
      <c r="H397" s="1"/>
      <c r="J397" s="10"/>
      <c r="K397" s="10"/>
      <c r="L397" s="10"/>
      <c r="Z397" s="5"/>
      <c r="AB397" s="9"/>
      <c r="AK397" s="10"/>
      <c r="AL397" s="10"/>
    </row>
    <row r="398" spans="4:38" x14ac:dyDescent="0.25">
      <c r="D398" s="10"/>
      <c r="E398" s="10"/>
      <c r="G398" s="10"/>
      <c r="H398" s="1"/>
      <c r="J398" s="10"/>
      <c r="K398" s="10"/>
      <c r="L398" s="10"/>
      <c r="Z398" s="5"/>
      <c r="AB398" s="9"/>
      <c r="AK398" s="10"/>
      <c r="AL398" s="10"/>
    </row>
    <row r="399" spans="4:38" x14ac:dyDescent="0.25">
      <c r="D399" s="10"/>
      <c r="E399" s="10"/>
      <c r="G399" s="10"/>
      <c r="H399" s="1"/>
      <c r="J399" s="10"/>
      <c r="K399" s="10"/>
      <c r="L399" s="10"/>
      <c r="Z399" s="5"/>
      <c r="AB399" s="9"/>
      <c r="AK399" s="10"/>
      <c r="AL399" s="10"/>
    </row>
    <row r="400" spans="4:38" s="10" customFormat="1" x14ac:dyDescent="0.25">
      <c r="H400" s="1"/>
      <c r="M400" s="5"/>
      <c r="N400" s="5"/>
      <c r="O400" s="16"/>
      <c r="P400" s="5"/>
      <c r="Q400" s="5"/>
      <c r="R400" s="6"/>
      <c r="S400" s="5"/>
      <c r="T400" s="5"/>
      <c r="U400" s="5"/>
      <c r="V400" s="5"/>
      <c r="W400" s="5"/>
      <c r="X400" s="5"/>
      <c r="Y400" s="5"/>
      <c r="Z400" s="5"/>
      <c r="AA400" s="5"/>
      <c r="AB400" s="9"/>
      <c r="AC400" s="5"/>
      <c r="AD400" s="5"/>
      <c r="AE400" s="5"/>
      <c r="AF400" s="5"/>
      <c r="AG400" s="5"/>
      <c r="AH400" s="5"/>
      <c r="AI400" s="5"/>
      <c r="AJ400" s="5"/>
    </row>
    <row r="401" spans="4:38" s="10" customFormat="1" x14ac:dyDescent="0.25">
      <c r="H401" s="1"/>
      <c r="M401" s="5"/>
      <c r="N401" s="5"/>
      <c r="O401" s="16"/>
      <c r="P401" s="5"/>
      <c r="Q401" s="5"/>
      <c r="R401" s="6"/>
      <c r="S401" s="5"/>
      <c r="T401" s="5"/>
      <c r="U401" s="5"/>
      <c r="V401" s="5"/>
      <c r="W401" s="5"/>
      <c r="X401" s="5"/>
      <c r="Y401" s="5"/>
      <c r="Z401" s="5"/>
      <c r="AA401" s="5"/>
      <c r="AB401" s="9"/>
      <c r="AC401" s="5"/>
      <c r="AD401" s="5"/>
      <c r="AE401" s="5"/>
      <c r="AF401" s="5"/>
      <c r="AG401" s="5"/>
      <c r="AH401" s="5"/>
      <c r="AI401" s="5"/>
      <c r="AJ401" s="5"/>
    </row>
    <row r="402" spans="4:38" x14ac:dyDescent="0.25">
      <c r="D402" s="10"/>
      <c r="E402" s="10"/>
      <c r="G402" s="10"/>
      <c r="H402" s="1"/>
      <c r="J402" s="10"/>
      <c r="K402" s="10"/>
      <c r="L402" s="10"/>
      <c r="Z402" s="5"/>
      <c r="AB402" s="9"/>
      <c r="AK402" s="10"/>
      <c r="AL402" s="10"/>
    </row>
    <row r="403" spans="4:38" s="10" customFormat="1" x14ac:dyDescent="0.25">
      <c r="H403" s="1"/>
      <c r="M403" s="5"/>
      <c r="N403" s="5"/>
      <c r="O403" s="16"/>
      <c r="P403" s="5"/>
      <c r="Q403" s="5"/>
      <c r="R403" s="6"/>
      <c r="S403" s="5"/>
      <c r="T403" s="5"/>
      <c r="U403" s="5"/>
      <c r="V403" s="5"/>
      <c r="W403" s="5"/>
      <c r="X403" s="5"/>
      <c r="Y403" s="5"/>
      <c r="Z403" s="5"/>
      <c r="AA403" s="5"/>
      <c r="AB403" s="9"/>
      <c r="AC403" s="5"/>
      <c r="AD403" s="5"/>
      <c r="AE403" s="5"/>
      <c r="AF403" s="5"/>
      <c r="AG403" s="5"/>
      <c r="AH403" s="5"/>
      <c r="AI403" s="5"/>
      <c r="AJ403" s="5"/>
    </row>
    <row r="404" spans="4:38" s="10" customFormat="1" x14ac:dyDescent="0.25">
      <c r="H404" s="1"/>
      <c r="M404" s="5"/>
      <c r="N404" s="5"/>
      <c r="O404" s="16"/>
      <c r="P404" s="5"/>
      <c r="Q404" s="5"/>
      <c r="R404" s="6"/>
      <c r="S404" s="5"/>
      <c r="T404" s="5"/>
      <c r="U404" s="5"/>
      <c r="V404" s="5"/>
      <c r="W404" s="5"/>
      <c r="X404" s="5"/>
      <c r="Y404" s="5"/>
      <c r="Z404" s="5"/>
      <c r="AA404" s="5"/>
      <c r="AB404" s="9"/>
      <c r="AC404" s="5"/>
      <c r="AD404" s="5"/>
      <c r="AE404" s="5"/>
      <c r="AF404" s="5"/>
      <c r="AG404" s="5"/>
      <c r="AH404" s="5"/>
      <c r="AI404" s="5"/>
      <c r="AJ404" s="5"/>
    </row>
    <row r="405" spans="4:38" x14ac:dyDescent="0.25">
      <c r="D405" s="10"/>
      <c r="E405" s="10"/>
      <c r="G405" s="10"/>
      <c r="H405" s="1"/>
      <c r="J405" s="10"/>
      <c r="K405" s="10"/>
      <c r="L405" s="10"/>
      <c r="Z405" s="5"/>
      <c r="AB405" s="9"/>
      <c r="AK405" s="10"/>
      <c r="AL405" s="10"/>
    </row>
    <row r="406" spans="4:38" x14ac:dyDescent="0.25">
      <c r="D406" s="10"/>
      <c r="E406" s="10"/>
      <c r="G406" s="10"/>
      <c r="H406" s="1"/>
      <c r="J406" s="10"/>
      <c r="K406" s="10"/>
      <c r="L406" s="10"/>
      <c r="Z406" s="5"/>
      <c r="AB406" s="9"/>
      <c r="AK406" s="10"/>
      <c r="AL406" s="10"/>
    </row>
    <row r="407" spans="4:38" x14ac:dyDescent="0.25">
      <c r="D407" s="10"/>
      <c r="E407" s="10"/>
      <c r="G407" s="10"/>
      <c r="H407" s="1"/>
      <c r="J407" s="10"/>
      <c r="K407" s="10"/>
      <c r="L407" s="10"/>
      <c r="Z407" s="5"/>
      <c r="AB407" s="9"/>
      <c r="AK407" s="10"/>
      <c r="AL407" s="10"/>
    </row>
    <row r="408" spans="4:38" s="10" customFormat="1" x14ac:dyDescent="0.25">
      <c r="H408" s="1"/>
      <c r="M408" s="5"/>
      <c r="N408" s="5"/>
      <c r="O408" s="16"/>
      <c r="P408" s="5"/>
      <c r="Q408" s="5"/>
      <c r="R408" s="6"/>
      <c r="S408" s="5"/>
      <c r="T408" s="5"/>
      <c r="U408" s="5"/>
      <c r="V408" s="5"/>
      <c r="W408" s="5"/>
      <c r="X408" s="5"/>
      <c r="Y408" s="5"/>
      <c r="Z408" s="5"/>
      <c r="AA408" s="5"/>
      <c r="AB408" s="9"/>
      <c r="AC408" s="5"/>
      <c r="AD408" s="5"/>
      <c r="AE408" s="5"/>
      <c r="AF408" s="5"/>
      <c r="AG408" s="5"/>
      <c r="AH408" s="5"/>
      <c r="AI408" s="5"/>
      <c r="AJ408" s="5"/>
    </row>
    <row r="409" spans="4:38" s="10" customFormat="1" x14ac:dyDescent="0.25">
      <c r="H409" s="1"/>
      <c r="M409" s="5"/>
      <c r="N409" s="5"/>
      <c r="O409" s="16"/>
      <c r="P409" s="5"/>
      <c r="Q409" s="5"/>
      <c r="R409" s="6"/>
      <c r="S409" s="5"/>
      <c r="T409" s="5"/>
      <c r="U409" s="5"/>
      <c r="V409" s="5"/>
      <c r="W409" s="5"/>
      <c r="X409" s="5"/>
      <c r="Y409" s="5"/>
      <c r="Z409" s="5"/>
      <c r="AA409" s="5"/>
      <c r="AB409" s="9"/>
      <c r="AC409" s="5"/>
      <c r="AD409" s="5"/>
      <c r="AE409" s="5"/>
      <c r="AF409" s="5"/>
      <c r="AG409" s="5"/>
      <c r="AH409" s="5"/>
      <c r="AI409" s="5"/>
      <c r="AJ409" s="5"/>
    </row>
    <row r="410" spans="4:38" x14ac:dyDescent="0.25">
      <c r="D410" s="10"/>
      <c r="E410" s="10"/>
      <c r="G410" s="10"/>
      <c r="H410" s="1"/>
      <c r="J410" s="10"/>
      <c r="K410" s="10"/>
      <c r="L410" s="10"/>
      <c r="Z410" s="5"/>
      <c r="AB410" s="9"/>
      <c r="AK410" s="10"/>
      <c r="AL410" s="10"/>
    </row>
    <row r="411" spans="4:38" x14ac:dyDescent="0.25">
      <c r="D411" s="10"/>
      <c r="E411" s="10"/>
      <c r="G411" s="10"/>
      <c r="H411" s="1"/>
      <c r="J411" s="10"/>
      <c r="K411" s="10"/>
      <c r="L411" s="10"/>
      <c r="Z411" s="5"/>
      <c r="AB411" s="9"/>
      <c r="AK411" s="10"/>
      <c r="AL411" s="10"/>
    </row>
    <row r="412" spans="4:38" x14ac:dyDescent="0.25">
      <c r="D412" s="10"/>
      <c r="E412" s="10"/>
      <c r="G412" s="10"/>
      <c r="H412" s="1"/>
      <c r="J412" s="10"/>
      <c r="K412" s="10"/>
      <c r="L412" s="10"/>
      <c r="Z412" s="5"/>
      <c r="AB412" s="9"/>
      <c r="AK412" s="10"/>
      <c r="AL412" s="10"/>
    </row>
    <row r="413" spans="4:38" x14ac:dyDescent="0.25">
      <c r="D413" s="10"/>
      <c r="E413" s="10"/>
      <c r="G413" s="10"/>
      <c r="H413" s="1"/>
      <c r="J413" s="10"/>
      <c r="K413" s="10"/>
      <c r="L413" s="10"/>
      <c r="Z413" s="5"/>
      <c r="AB413" s="9"/>
      <c r="AK413" s="10"/>
      <c r="AL413" s="10"/>
    </row>
    <row r="414" spans="4:38" s="10" customFormat="1" x14ac:dyDescent="0.25">
      <c r="H414" s="1"/>
      <c r="M414" s="5"/>
      <c r="N414" s="5"/>
      <c r="O414" s="16"/>
      <c r="P414" s="5"/>
      <c r="Q414" s="5"/>
      <c r="R414" s="6"/>
      <c r="S414" s="5"/>
      <c r="T414" s="5"/>
      <c r="U414" s="5"/>
      <c r="V414" s="5"/>
      <c r="W414" s="5"/>
      <c r="X414" s="5"/>
      <c r="Y414" s="5"/>
      <c r="Z414" s="5"/>
      <c r="AA414" s="5"/>
      <c r="AB414" s="9"/>
      <c r="AC414" s="5"/>
      <c r="AD414" s="5"/>
      <c r="AE414" s="5"/>
      <c r="AF414" s="5"/>
      <c r="AG414" s="5"/>
      <c r="AH414" s="5"/>
      <c r="AI414" s="5"/>
      <c r="AJ414" s="5"/>
    </row>
    <row r="415" spans="4:38" s="10" customFormat="1" x14ac:dyDescent="0.25">
      <c r="H415" s="1"/>
      <c r="M415" s="5"/>
      <c r="N415" s="5"/>
      <c r="O415" s="16"/>
      <c r="P415" s="5"/>
      <c r="Q415" s="5"/>
      <c r="R415" s="6"/>
      <c r="S415" s="5"/>
      <c r="T415" s="5"/>
      <c r="U415" s="5"/>
      <c r="V415" s="5"/>
      <c r="W415" s="5"/>
      <c r="X415" s="5"/>
      <c r="Y415" s="5"/>
      <c r="Z415" s="5"/>
      <c r="AA415" s="5"/>
      <c r="AB415" s="9"/>
      <c r="AC415" s="5"/>
      <c r="AD415" s="5"/>
      <c r="AE415" s="5"/>
      <c r="AF415" s="5"/>
      <c r="AG415" s="5"/>
      <c r="AH415" s="5"/>
      <c r="AI415" s="5"/>
      <c r="AJ415" s="5"/>
    </row>
    <row r="416" spans="4:38" x14ac:dyDescent="0.25">
      <c r="D416" s="10"/>
      <c r="E416" s="10"/>
      <c r="G416" s="10"/>
      <c r="H416" s="1"/>
      <c r="J416" s="10"/>
      <c r="K416" s="10"/>
      <c r="L416" s="10"/>
      <c r="Z416" s="5"/>
      <c r="AB416" s="9"/>
      <c r="AK416" s="10"/>
      <c r="AL416" s="10"/>
    </row>
    <row r="417" spans="4:38" x14ac:dyDescent="0.25">
      <c r="D417" s="10"/>
      <c r="E417" s="10"/>
      <c r="G417" s="10"/>
      <c r="H417" s="1"/>
      <c r="J417" s="10"/>
      <c r="K417" s="10"/>
      <c r="L417" s="10"/>
      <c r="Z417" s="5"/>
      <c r="AB417" s="9"/>
      <c r="AK417" s="10"/>
      <c r="AL417" s="10"/>
    </row>
    <row r="418" spans="4:38" x14ac:dyDescent="0.25">
      <c r="D418" s="10"/>
      <c r="E418" s="10"/>
      <c r="G418" s="10"/>
      <c r="H418" s="1"/>
      <c r="J418" s="10"/>
      <c r="K418" s="10"/>
      <c r="L418" s="10"/>
      <c r="Z418" s="5"/>
      <c r="AB418" s="9"/>
      <c r="AK418" s="10"/>
      <c r="AL418" s="10"/>
    </row>
    <row r="419" spans="4:38" x14ac:dyDescent="0.25">
      <c r="D419" s="10"/>
      <c r="E419" s="10"/>
      <c r="G419" s="10"/>
      <c r="H419" s="1"/>
      <c r="J419" s="10"/>
      <c r="K419" s="10"/>
      <c r="L419" s="10"/>
      <c r="Z419" s="5"/>
      <c r="AB419" s="9"/>
      <c r="AK419" s="10"/>
      <c r="AL419" s="10"/>
    </row>
    <row r="420" spans="4:38" x14ac:dyDescent="0.25">
      <c r="D420" s="10"/>
      <c r="E420" s="10"/>
      <c r="G420" s="10"/>
      <c r="H420" s="1"/>
      <c r="J420" s="10"/>
      <c r="K420" s="10"/>
      <c r="L420" s="10"/>
      <c r="Z420" s="5"/>
      <c r="AB420" s="9"/>
      <c r="AK420" s="10"/>
      <c r="AL420" s="10"/>
    </row>
    <row r="421" spans="4:38" x14ac:dyDescent="0.25">
      <c r="D421" s="10"/>
      <c r="E421" s="10"/>
      <c r="G421" s="10"/>
      <c r="H421" s="1"/>
      <c r="J421" s="10"/>
      <c r="K421" s="10"/>
      <c r="L421" s="10"/>
      <c r="Z421" s="5"/>
      <c r="AB421" s="9"/>
      <c r="AK421" s="10"/>
      <c r="AL421" s="10"/>
    </row>
    <row r="422" spans="4:38" x14ac:dyDescent="0.25">
      <c r="D422" s="10"/>
      <c r="E422" s="10"/>
      <c r="G422" s="10"/>
      <c r="H422" s="1"/>
      <c r="J422" s="10"/>
      <c r="K422" s="10"/>
      <c r="L422" s="10"/>
      <c r="Z422" s="5"/>
      <c r="AB422" s="9"/>
      <c r="AK422" s="10"/>
      <c r="AL422" s="10"/>
    </row>
    <row r="423" spans="4:38" s="10" customFormat="1" x14ac:dyDescent="0.25">
      <c r="H423" s="1"/>
      <c r="M423" s="5"/>
      <c r="N423" s="5"/>
      <c r="O423" s="16"/>
      <c r="P423" s="5"/>
      <c r="Q423" s="5"/>
      <c r="R423" s="6"/>
      <c r="S423" s="5"/>
      <c r="T423" s="5"/>
      <c r="U423" s="5"/>
      <c r="V423" s="5"/>
      <c r="W423" s="5"/>
      <c r="X423" s="5"/>
      <c r="Y423" s="5"/>
      <c r="Z423" s="5"/>
      <c r="AA423" s="5"/>
      <c r="AB423" s="9"/>
      <c r="AC423" s="5"/>
      <c r="AD423" s="5"/>
      <c r="AE423" s="5"/>
      <c r="AF423" s="5"/>
      <c r="AG423" s="5"/>
      <c r="AH423" s="5"/>
      <c r="AI423" s="5"/>
      <c r="AJ423" s="5"/>
    </row>
    <row r="424" spans="4:38" s="10" customFormat="1" x14ac:dyDescent="0.25">
      <c r="H424" s="1"/>
      <c r="M424" s="5"/>
      <c r="N424" s="5"/>
      <c r="O424" s="16"/>
      <c r="P424" s="5"/>
      <c r="Q424" s="5"/>
      <c r="R424" s="6"/>
      <c r="S424" s="5"/>
      <c r="T424" s="5"/>
      <c r="U424" s="5"/>
      <c r="V424" s="5"/>
      <c r="W424" s="5"/>
      <c r="X424" s="5"/>
      <c r="Y424" s="5"/>
      <c r="Z424" s="5"/>
      <c r="AA424" s="5"/>
      <c r="AB424" s="9"/>
      <c r="AC424" s="5"/>
      <c r="AD424" s="5"/>
      <c r="AE424" s="5"/>
      <c r="AF424" s="5"/>
      <c r="AG424" s="5"/>
      <c r="AH424" s="5"/>
      <c r="AI424" s="5"/>
      <c r="AJ424" s="5"/>
    </row>
    <row r="425" spans="4:38" x14ac:dyDescent="0.25">
      <c r="D425" s="10"/>
      <c r="E425" s="10"/>
      <c r="G425" s="10"/>
      <c r="H425" s="1"/>
      <c r="J425" s="10"/>
      <c r="K425" s="10"/>
      <c r="L425" s="10"/>
      <c r="Z425" s="5"/>
      <c r="AB425" s="9"/>
      <c r="AK425" s="10"/>
      <c r="AL425" s="10"/>
    </row>
    <row r="426" spans="4:38" x14ac:dyDescent="0.25">
      <c r="D426" s="10"/>
      <c r="E426" s="10"/>
      <c r="G426" s="10"/>
      <c r="H426" s="1"/>
      <c r="J426" s="10"/>
      <c r="K426" s="10"/>
      <c r="L426" s="10"/>
      <c r="Z426" s="5"/>
      <c r="AB426" s="9"/>
      <c r="AK426" s="10"/>
      <c r="AL426" s="10"/>
    </row>
    <row r="427" spans="4:38" x14ac:dyDescent="0.25">
      <c r="D427" s="10"/>
      <c r="E427" s="10"/>
      <c r="G427" s="10"/>
      <c r="H427" s="1"/>
      <c r="J427" s="10"/>
      <c r="K427" s="10"/>
      <c r="L427" s="10"/>
      <c r="Z427" s="5"/>
      <c r="AB427" s="9"/>
      <c r="AK427" s="10"/>
      <c r="AL427" s="10"/>
    </row>
    <row r="428" spans="4:38" x14ac:dyDescent="0.25">
      <c r="D428" s="10"/>
      <c r="E428" s="10"/>
      <c r="G428" s="10"/>
      <c r="H428" s="1"/>
      <c r="J428" s="10"/>
      <c r="K428" s="10"/>
      <c r="L428" s="10"/>
      <c r="Z428" s="5"/>
      <c r="AB428" s="9"/>
      <c r="AK428" s="10"/>
      <c r="AL428" s="10"/>
    </row>
    <row r="429" spans="4:38" x14ac:dyDescent="0.25">
      <c r="D429" s="10"/>
      <c r="E429" s="10"/>
      <c r="G429" s="10"/>
      <c r="H429" s="1"/>
      <c r="J429" s="10"/>
      <c r="K429" s="10"/>
      <c r="L429" s="10"/>
      <c r="Z429" s="5"/>
      <c r="AB429" s="9"/>
      <c r="AK429" s="10"/>
      <c r="AL429" s="10"/>
    </row>
    <row r="430" spans="4:38" x14ac:dyDescent="0.25">
      <c r="D430" s="10"/>
      <c r="E430" s="10"/>
      <c r="G430" s="10"/>
      <c r="H430" s="1"/>
      <c r="J430" s="10"/>
      <c r="K430" s="10"/>
      <c r="L430" s="10"/>
      <c r="Z430" s="5"/>
      <c r="AB430" s="9"/>
      <c r="AK430" s="10"/>
      <c r="AL430" s="10"/>
    </row>
    <row r="431" spans="4:38" x14ac:dyDescent="0.25">
      <c r="D431" s="10"/>
      <c r="E431" s="10"/>
      <c r="G431" s="10"/>
      <c r="H431" s="1"/>
      <c r="J431" s="10"/>
      <c r="K431" s="10"/>
      <c r="L431" s="10"/>
      <c r="Z431" s="5"/>
      <c r="AB431" s="9"/>
      <c r="AK431" s="10"/>
      <c r="AL431" s="10"/>
    </row>
    <row r="432" spans="4:38" s="10" customFormat="1" x14ac:dyDescent="0.25">
      <c r="H432" s="1"/>
      <c r="M432" s="5"/>
      <c r="N432" s="5"/>
      <c r="O432" s="16"/>
      <c r="P432" s="5"/>
      <c r="Q432" s="5"/>
      <c r="R432" s="6"/>
      <c r="S432" s="5"/>
      <c r="T432" s="5"/>
      <c r="U432" s="5"/>
      <c r="V432" s="5"/>
      <c r="W432" s="5"/>
      <c r="X432" s="5"/>
      <c r="Y432" s="5"/>
      <c r="Z432" s="5"/>
      <c r="AA432" s="5"/>
      <c r="AB432" s="9"/>
      <c r="AC432" s="5"/>
      <c r="AD432" s="5"/>
      <c r="AE432" s="5"/>
      <c r="AF432" s="5"/>
      <c r="AG432" s="5"/>
      <c r="AH432" s="5"/>
      <c r="AI432" s="5"/>
      <c r="AJ432" s="5"/>
    </row>
    <row r="433" spans="4:38" s="10" customFormat="1" x14ac:dyDescent="0.25">
      <c r="H433" s="1"/>
      <c r="M433" s="5"/>
      <c r="N433" s="5"/>
      <c r="O433" s="16"/>
      <c r="P433" s="5"/>
      <c r="Q433" s="5"/>
      <c r="R433" s="6"/>
      <c r="S433" s="5"/>
      <c r="T433" s="5"/>
      <c r="U433" s="5"/>
      <c r="V433" s="5"/>
      <c r="W433" s="5"/>
      <c r="X433" s="5"/>
      <c r="Y433" s="5"/>
      <c r="Z433" s="5"/>
      <c r="AA433" s="5"/>
      <c r="AB433" s="9"/>
      <c r="AC433" s="5"/>
      <c r="AD433" s="5"/>
      <c r="AE433" s="5"/>
      <c r="AF433" s="5"/>
      <c r="AG433" s="5"/>
      <c r="AH433" s="5"/>
      <c r="AI433" s="5"/>
      <c r="AJ433" s="5"/>
    </row>
    <row r="434" spans="4:38" x14ac:dyDescent="0.25">
      <c r="D434" s="10"/>
      <c r="E434" s="10"/>
      <c r="G434" s="10"/>
      <c r="H434" s="1"/>
      <c r="J434" s="10"/>
      <c r="K434" s="10"/>
      <c r="L434" s="10"/>
      <c r="Z434" s="5"/>
      <c r="AB434" s="9"/>
      <c r="AK434" s="10"/>
      <c r="AL434" s="10"/>
    </row>
    <row r="435" spans="4:38" x14ac:dyDescent="0.25">
      <c r="D435" s="10"/>
      <c r="E435" s="10"/>
      <c r="G435" s="10"/>
      <c r="H435" s="1"/>
      <c r="J435" s="10"/>
      <c r="K435" s="10"/>
      <c r="L435" s="10"/>
      <c r="Z435" s="5"/>
      <c r="AB435" s="9"/>
      <c r="AK435" s="10"/>
      <c r="AL435" s="10"/>
    </row>
    <row r="436" spans="4:38" x14ac:dyDescent="0.25">
      <c r="D436" s="10"/>
      <c r="E436" s="10"/>
      <c r="G436" s="10"/>
      <c r="H436" s="1"/>
      <c r="J436" s="10"/>
      <c r="K436" s="10"/>
      <c r="L436" s="10"/>
      <c r="Z436" s="5"/>
      <c r="AB436" s="9"/>
      <c r="AK436" s="10"/>
      <c r="AL436" s="10"/>
    </row>
    <row r="437" spans="4:38" x14ac:dyDescent="0.25">
      <c r="D437" s="10"/>
      <c r="E437" s="10"/>
      <c r="G437" s="10"/>
      <c r="H437" s="1"/>
      <c r="J437" s="10"/>
      <c r="K437" s="10"/>
      <c r="L437" s="10"/>
      <c r="Z437" s="5"/>
      <c r="AB437" s="9"/>
      <c r="AK437" s="10"/>
      <c r="AL437" s="10"/>
    </row>
    <row r="438" spans="4:38" x14ac:dyDescent="0.25">
      <c r="D438" s="10"/>
      <c r="E438" s="10"/>
      <c r="G438" s="10"/>
      <c r="H438" s="1"/>
      <c r="J438" s="10"/>
      <c r="K438" s="10"/>
      <c r="L438" s="10"/>
      <c r="Z438" s="5"/>
      <c r="AB438" s="9"/>
      <c r="AK438" s="10"/>
      <c r="AL438" s="10"/>
    </row>
    <row r="439" spans="4:38" x14ac:dyDescent="0.25">
      <c r="D439" s="10"/>
      <c r="E439" s="10"/>
      <c r="G439" s="10"/>
      <c r="H439" s="1"/>
      <c r="J439" s="10"/>
      <c r="K439" s="10"/>
      <c r="L439" s="10"/>
      <c r="Z439" s="5"/>
      <c r="AB439" s="9"/>
      <c r="AK439" s="10"/>
      <c r="AL439" s="10"/>
    </row>
    <row r="440" spans="4:38" x14ac:dyDescent="0.25">
      <c r="D440" s="10"/>
      <c r="E440" s="10"/>
      <c r="G440" s="10"/>
      <c r="H440" s="1"/>
      <c r="J440" s="10"/>
      <c r="K440" s="10"/>
      <c r="L440" s="10"/>
      <c r="Z440" s="5"/>
      <c r="AB440" s="9"/>
      <c r="AK440" s="10"/>
      <c r="AL440" s="10"/>
    </row>
    <row r="441" spans="4:38" x14ac:dyDescent="0.25">
      <c r="D441" s="10"/>
      <c r="E441" s="10"/>
      <c r="G441" s="10"/>
      <c r="H441" s="1"/>
      <c r="J441" s="10"/>
      <c r="K441" s="10"/>
      <c r="L441" s="10"/>
      <c r="Z441" s="5"/>
      <c r="AB441" s="9"/>
      <c r="AK441" s="10"/>
      <c r="AL441" s="10"/>
    </row>
    <row r="442" spans="4:38" x14ac:dyDescent="0.25">
      <c r="D442" s="10"/>
      <c r="E442" s="10"/>
      <c r="G442" s="10"/>
      <c r="H442" s="1"/>
      <c r="J442" s="10"/>
      <c r="K442" s="10"/>
      <c r="L442" s="10"/>
      <c r="Z442" s="5"/>
      <c r="AB442" s="9"/>
      <c r="AK442" s="10"/>
      <c r="AL442" s="10"/>
    </row>
    <row r="443" spans="4:38" s="10" customFormat="1" x14ac:dyDescent="0.25">
      <c r="H443" s="1"/>
      <c r="M443" s="5"/>
      <c r="N443" s="5"/>
      <c r="O443" s="16"/>
      <c r="P443" s="5"/>
      <c r="Q443" s="5"/>
      <c r="R443" s="6"/>
      <c r="S443" s="5"/>
      <c r="T443" s="5"/>
      <c r="U443" s="5"/>
      <c r="V443" s="5"/>
      <c r="W443" s="5"/>
      <c r="X443" s="5"/>
      <c r="Y443" s="5"/>
      <c r="Z443" s="5"/>
      <c r="AA443" s="5"/>
      <c r="AB443" s="9"/>
      <c r="AC443" s="5"/>
      <c r="AD443" s="5"/>
      <c r="AE443" s="5"/>
      <c r="AF443" s="5"/>
      <c r="AG443" s="5"/>
      <c r="AH443" s="5"/>
      <c r="AI443" s="5"/>
      <c r="AJ443" s="5"/>
    </row>
    <row r="444" spans="4:38" s="10" customFormat="1" x14ac:dyDescent="0.25">
      <c r="H444" s="1"/>
      <c r="M444" s="5"/>
      <c r="N444" s="5"/>
      <c r="O444" s="16"/>
      <c r="P444" s="5"/>
      <c r="Q444" s="5"/>
      <c r="R444" s="6"/>
      <c r="S444" s="5"/>
      <c r="T444" s="5"/>
      <c r="U444" s="5"/>
      <c r="V444" s="5"/>
      <c r="W444" s="5"/>
      <c r="X444" s="5"/>
      <c r="Y444" s="5"/>
      <c r="Z444" s="5"/>
      <c r="AA444" s="5"/>
      <c r="AB444" s="9"/>
      <c r="AC444" s="5"/>
      <c r="AD444" s="5"/>
      <c r="AE444" s="5"/>
      <c r="AF444" s="5"/>
      <c r="AG444" s="5"/>
      <c r="AH444" s="5"/>
      <c r="AI444" s="5"/>
      <c r="AJ444" s="5"/>
    </row>
    <row r="445" spans="4:38" x14ac:dyDescent="0.25">
      <c r="D445" s="10"/>
      <c r="E445" s="10"/>
      <c r="G445" s="10"/>
      <c r="H445" s="1"/>
      <c r="J445" s="10"/>
      <c r="K445" s="10"/>
      <c r="L445" s="10"/>
      <c r="Z445" s="5"/>
      <c r="AB445" s="9"/>
      <c r="AK445" s="10"/>
      <c r="AL445" s="10"/>
    </row>
    <row r="446" spans="4:38" x14ac:dyDescent="0.25">
      <c r="D446" s="10"/>
      <c r="E446" s="10"/>
      <c r="G446" s="10"/>
      <c r="H446" s="1"/>
      <c r="J446" s="10"/>
      <c r="K446" s="10"/>
      <c r="L446" s="10"/>
      <c r="Z446" s="5"/>
      <c r="AB446" s="9"/>
      <c r="AK446" s="10"/>
      <c r="AL446" s="10"/>
    </row>
    <row r="447" spans="4:38" x14ac:dyDescent="0.25">
      <c r="D447" s="10"/>
      <c r="E447" s="10"/>
      <c r="G447" s="10"/>
      <c r="H447" s="1"/>
      <c r="J447" s="10"/>
      <c r="K447" s="10"/>
      <c r="L447" s="10"/>
      <c r="Z447" s="5"/>
      <c r="AB447" s="9"/>
      <c r="AK447" s="10"/>
      <c r="AL447" s="10"/>
    </row>
    <row r="448" spans="4:38" s="10" customFormat="1" x14ac:dyDescent="0.25">
      <c r="H448" s="1"/>
      <c r="M448" s="5"/>
      <c r="N448" s="5"/>
      <c r="O448" s="16"/>
      <c r="P448" s="5"/>
      <c r="Q448" s="5"/>
      <c r="R448" s="6"/>
      <c r="S448" s="5"/>
      <c r="T448" s="5"/>
      <c r="U448" s="5"/>
      <c r="V448" s="5"/>
      <c r="W448" s="5"/>
      <c r="X448" s="5"/>
      <c r="Y448" s="5"/>
      <c r="Z448" s="5"/>
      <c r="AA448" s="5"/>
      <c r="AB448" s="9"/>
      <c r="AC448" s="5"/>
      <c r="AD448" s="5"/>
      <c r="AE448" s="5"/>
      <c r="AF448" s="5"/>
      <c r="AG448" s="5"/>
      <c r="AH448" s="5"/>
      <c r="AI448" s="5"/>
      <c r="AJ448" s="5"/>
    </row>
    <row r="449" spans="4:38" s="10" customFormat="1" x14ac:dyDescent="0.25">
      <c r="H449" s="1"/>
      <c r="M449" s="5"/>
      <c r="N449" s="5"/>
      <c r="O449" s="16"/>
      <c r="P449" s="5"/>
      <c r="Q449" s="5"/>
      <c r="R449" s="6"/>
      <c r="S449" s="5"/>
      <c r="T449" s="5"/>
      <c r="U449" s="5"/>
      <c r="V449" s="5"/>
      <c r="W449" s="5"/>
      <c r="X449" s="5"/>
      <c r="Y449" s="5"/>
      <c r="Z449" s="5"/>
      <c r="AA449" s="5"/>
      <c r="AB449" s="9"/>
      <c r="AC449" s="5"/>
      <c r="AD449" s="5"/>
      <c r="AE449" s="5"/>
      <c r="AF449" s="5"/>
      <c r="AG449" s="5"/>
      <c r="AH449" s="5"/>
      <c r="AI449" s="5"/>
      <c r="AJ449" s="5"/>
    </row>
    <row r="450" spans="4:38" s="10" customFormat="1" x14ac:dyDescent="0.25">
      <c r="H450" s="1"/>
      <c r="M450" s="5"/>
      <c r="N450" s="5"/>
      <c r="O450" s="16"/>
      <c r="P450" s="5"/>
      <c r="Q450" s="5"/>
      <c r="R450" s="6"/>
      <c r="S450" s="5"/>
      <c r="T450" s="5"/>
      <c r="U450" s="5"/>
      <c r="V450" s="5"/>
      <c r="W450" s="5"/>
      <c r="X450" s="5"/>
      <c r="Y450" s="5"/>
      <c r="Z450" s="5"/>
      <c r="AA450" s="5"/>
      <c r="AB450" s="9"/>
      <c r="AC450" s="5"/>
      <c r="AD450" s="5"/>
      <c r="AE450" s="5"/>
      <c r="AF450" s="5"/>
      <c r="AG450" s="5"/>
      <c r="AH450" s="5"/>
      <c r="AI450" s="5"/>
      <c r="AJ450" s="5"/>
    </row>
    <row r="451" spans="4:38" x14ac:dyDescent="0.25">
      <c r="D451" s="10"/>
      <c r="E451" s="10"/>
      <c r="G451" s="10"/>
      <c r="H451" s="1"/>
      <c r="J451" s="10"/>
      <c r="K451" s="10"/>
      <c r="L451" s="10"/>
      <c r="Z451" s="5"/>
      <c r="AB451" s="9"/>
      <c r="AK451" s="10"/>
      <c r="AL451" s="10"/>
    </row>
    <row r="452" spans="4:38" x14ac:dyDescent="0.25">
      <c r="D452" s="10"/>
      <c r="E452" s="10"/>
      <c r="G452" s="10"/>
      <c r="H452" s="1"/>
      <c r="J452" s="10"/>
      <c r="K452" s="10"/>
      <c r="L452" s="10"/>
      <c r="Z452" s="5"/>
      <c r="AB452" s="9"/>
      <c r="AK452" s="10"/>
      <c r="AL452" s="10"/>
    </row>
    <row r="453" spans="4:38" x14ac:dyDescent="0.25">
      <c r="D453" s="10"/>
      <c r="E453" s="10"/>
      <c r="G453" s="10"/>
      <c r="H453" s="1"/>
      <c r="J453" s="10"/>
      <c r="K453" s="10"/>
      <c r="L453" s="10"/>
      <c r="Z453" s="5"/>
      <c r="AB453" s="9"/>
      <c r="AK453" s="10"/>
      <c r="AL453" s="10"/>
    </row>
    <row r="454" spans="4:38" x14ac:dyDescent="0.25">
      <c r="D454" s="10"/>
      <c r="E454" s="10"/>
      <c r="G454" s="10"/>
      <c r="H454" s="10"/>
      <c r="J454" s="10"/>
      <c r="K454" s="10"/>
      <c r="L454" s="10"/>
      <c r="Z454" s="5"/>
      <c r="AB454" s="9"/>
      <c r="AK454" s="10"/>
      <c r="AL454" s="10"/>
    </row>
    <row r="455" spans="4:38" x14ac:dyDescent="0.25">
      <c r="D455" s="10"/>
      <c r="E455" s="10"/>
      <c r="G455" s="10"/>
      <c r="H455" s="10"/>
      <c r="J455" s="10"/>
      <c r="K455" s="10"/>
      <c r="L455" s="10"/>
      <c r="Z455" s="5"/>
      <c r="AB455" s="9"/>
      <c r="AK455" s="10"/>
      <c r="AL455" s="10"/>
    </row>
    <row r="456" spans="4:38" x14ac:dyDescent="0.25">
      <c r="D456" s="10"/>
      <c r="E456" s="10"/>
      <c r="G456" s="10"/>
      <c r="H456" s="10"/>
      <c r="J456" s="10"/>
      <c r="K456" s="10"/>
      <c r="L456" s="10"/>
      <c r="Z456" s="5"/>
      <c r="AB456" s="9"/>
      <c r="AK456" s="10"/>
      <c r="AL456" s="10"/>
    </row>
    <row r="457" spans="4:38" x14ac:dyDescent="0.25">
      <c r="H457" s="9"/>
      <c r="Z457" s="5"/>
      <c r="AB457" s="9"/>
      <c r="AK457" s="10"/>
      <c r="AL457" s="10"/>
    </row>
    <row r="458" spans="4:38" s="10" customFormat="1" x14ac:dyDescent="0.25">
      <c r="D458" s="5"/>
      <c r="E458" s="5"/>
      <c r="G458" s="7"/>
      <c r="H458" s="9"/>
      <c r="J458" s="5"/>
      <c r="K458" s="5"/>
      <c r="L458" s="5"/>
      <c r="M458" s="5"/>
      <c r="N458" s="5"/>
      <c r="O458" s="16"/>
      <c r="P458" s="5"/>
      <c r="Q458" s="5"/>
      <c r="R458" s="6"/>
      <c r="S458" s="5"/>
      <c r="T458" s="5"/>
      <c r="U458" s="5"/>
      <c r="V458" s="5"/>
      <c r="W458" s="5"/>
      <c r="X458" s="5"/>
      <c r="Y458" s="5"/>
      <c r="Z458" s="5"/>
      <c r="AA458" s="5"/>
      <c r="AB458" s="9"/>
      <c r="AC458" s="5"/>
      <c r="AD458" s="5"/>
      <c r="AE458" s="5"/>
      <c r="AF458" s="5"/>
      <c r="AG458" s="5"/>
      <c r="AH458" s="5"/>
      <c r="AI458" s="5"/>
      <c r="AJ458" s="5"/>
    </row>
    <row r="459" spans="4:38" s="10" customFormat="1" x14ac:dyDescent="0.25">
      <c r="D459" s="5"/>
      <c r="E459" s="5"/>
      <c r="G459" s="7"/>
      <c r="H459" s="9"/>
      <c r="J459" s="5"/>
      <c r="K459" s="5"/>
      <c r="L459" s="5"/>
      <c r="M459" s="5"/>
      <c r="N459" s="5"/>
      <c r="O459" s="16"/>
      <c r="P459" s="5"/>
      <c r="Q459" s="5"/>
      <c r="R459" s="6"/>
      <c r="S459" s="5"/>
      <c r="T459" s="5"/>
      <c r="U459" s="5"/>
      <c r="V459" s="5"/>
      <c r="W459" s="5"/>
      <c r="X459" s="5"/>
      <c r="Y459" s="5"/>
      <c r="Z459" s="5"/>
      <c r="AA459" s="5"/>
      <c r="AB459" s="9"/>
      <c r="AC459" s="5"/>
      <c r="AD459" s="5"/>
      <c r="AE459" s="5"/>
      <c r="AF459" s="5"/>
      <c r="AG459" s="5"/>
      <c r="AH459" s="5"/>
      <c r="AI459" s="5"/>
      <c r="AJ459" s="5"/>
    </row>
    <row r="460" spans="4:38" x14ac:dyDescent="0.25">
      <c r="H460" s="9"/>
      <c r="Z460" s="5"/>
      <c r="AB460" s="9"/>
      <c r="AK460" s="10"/>
      <c r="AL460" s="10"/>
    </row>
    <row r="461" spans="4:38" x14ac:dyDescent="0.25">
      <c r="H461" s="9"/>
      <c r="Z461" s="5"/>
      <c r="AB461" s="9"/>
      <c r="AK461" s="10"/>
      <c r="AL461" s="10"/>
    </row>
    <row r="462" spans="4:38" x14ac:dyDescent="0.25">
      <c r="H462" s="9"/>
      <c r="Z462" s="5"/>
      <c r="AB462" s="9"/>
      <c r="AK462" s="10"/>
      <c r="AL462" s="10"/>
    </row>
    <row r="463" spans="4:38" s="10" customFormat="1" x14ac:dyDescent="0.25">
      <c r="D463" s="5"/>
      <c r="E463" s="5"/>
      <c r="G463" s="7"/>
      <c r="H463" s="9"/>
      <c r="J463" s="5"/>
      <c r="K463" s="5"/>
      <c r="L463" s="5"/>
      <c r="M463" s="5"/>
      <c r="N463" s="5"/>
      <c r="O463" s="16"/>
      <c r="P463" s="5"/>
      <c r="Q463" s="5"/>
      <c r="R463" s="6"/>
      <c r="S463" s="5"/>
      <c r="T463" s="5"/>
      <c r="U463" s="5"/>
      <c r="V463" s="5"/>
      <c r="W463" s="5"/>
      <c r="X463" s="5"/>
      <c r="Y463" s="5"/>
      <c r="Z463" s="5"/>
      <c r="AA463" s="5"/>
      <c r="AB463" s="9"/>
      <c r="AC463" s="5"/>
      <c r="AD463" s="5"/>
      <c r="AE463" s="5"/>
      <c r="AF463" s="5"/>
      <c r="AG463" s="5"/>
      <c r="AH463" s="5"/>
      <c r="AI463" s="5"/>
      <c r="AJ463" s="5"/>
    </row>
    <row r="464" spans="4:38" s="10" customFormat="1" x14ac:dyDescent="0.25">
      <c r="D464" s="5"/>
      <c r="E464" s="5"/>
      <c r="G464" s="7"/>
      <c r="H464" s="9"/>
      <c r="J464" s="5"/>
      <c r="K464" s="5"/>
      <c r="L464" s="5"/>
      <c r="M464" s="5"/>
      <c r="N464" s="5"/>
      <c r="O464" s="16"/>
      <c r="P464" s="5"/>
      <c r="Q464" s="5"/>
      <c r="R464" s="6"/>
      <c r="S464" s="5"/>
      <c r="T464" s="5"/>
      <c r="U464" s="5"/>
      <c r="V464" s="5"/>
      <c r="W464" s="5"/>
      <c r="X464" s="5"/>
      <c r="Y464" s="5"/>
      <c r="Z464" s="5"/>
      <c r="AA464" s="5"/>
      <c r="AB464" s="9"/>
      <c r="AC464" s="5"/>
      <c r="AD464" s="5"/>
      <c r="AE464" s="5"/>
      <c r="AF464" s="5"/>
      <c r="AG464" s="5"/>
      <c r="AH464" s="5"/>
      <c r="AI464" s="5"/>
      <c r="AJ464" s="5"/>
    </row>
    <row r="465" spans="4:38" x14ac:dyDescent="0.25">
      <c r="H465" s="9"/>
      <c r="Z465" s="5"/>
      <c r="AB465" s="9"/>
      <c r="AK465" s="10"/>
      <c r="AL465" s="10"/>
    </row>
    <row r="466" spans="4:38" x14ac:dyDescent="0.25">
      <c r="H466" s="9"/>
      <c r="Z466" s="5"/>
      <c r="AB466" s="9"/>
      <c r="AK466" s="10"/>
      <c r="AL466" s="10"/>
    </row>
    <row r="467" spans="4:38" s="10" customFormat="1" x14ac:dyDescent="0.25">
      <c r="D467" s="5"/>
      <c r="E467" s="5"/>
      <c r="G467" s="7"/>
      <c r="H467" s="9"/>
      <c r="J467" s="5"/>
      <c r="K467" s="5"/>
      <c r="L467" s="5"/>
      <c r="M467" s="5"/>
      <c r="N467" s="5"/>
      <c r="O467" s="16"/>
      <c r="P467" s="5"/>
      <c r="Q467" s="5"/>
      <c r="R467" s="6"/>
      <c r="S467" s="5"/>
      <c r="T467" s="5"/>
      <c r="U467" s="5"/>
      <c r="V467" s="5"/>
      <c r="W467" s="5"/>
      <c r="X467" s="5"/>
      <c r="Y467" s="5"/>
      <c r="Z467" s="5"/>
      <c r="AA467" s="5"/>
      <c r="AB467" s="9"/>
      <c r="AC467" s="5"/>
      <c r="AD467" s="5"/>
      <c r="AE467" s="5"/>
      <c r="AF467" s="5"/>
      <c r="AG467" s="5"/>
      <c r="AH467" s="5"/>
      <c r="AI467" s="5"/>
      <c r="AJ467" s="5"/>
    </row>
    <row r="468" spans="4:38" s="10" customFormat="1" x14ac:dyDescent="0.25">
      <c r="D468" s="5"/>
      <c r="E468" s="5"/>
      <c r="G468" s="7"/>
      <c r="H468" s="9"/>
      <c r="J468" s="5"/>
      <c r="K468" s="5"/>
      <c r="L468" s="5"/>
      <c r="M468" s="5"/>
      <c r="N468" s="5"/>
      <c r="O468" s="16"/>
      <c r="P468" s="5"/>
      <c r="Q468" s="5"/>
      <c r="R468" s="6"/>
      <c r="S468" s="5"/>
      <c r="T468" s="5"/>
      <c r="U468" s="5"/>
      <c r="V468" s="5"/>
      <c r="W468" s="5"/>
      <c r="X468" s="5"/>
      <c r="Y468" s="5"/>
      <c r="Z468" s="5"/>
      <c r="AA468" s="5"/>
      <c r="AB468" s="9"/>
      <c r="AC468" s="5"/>
      <c r="AD468" s="5"/>
      <c r="AE468" s="5"/>
      <c r="AF468" s="5"/>
      <c r="AG468" s="5"/>
      <c r="AH468" s="5"/>
      <c r="AI468" s="5"/>
      <c r="AJ468" s="5"/>
    </row>
    <row r="469" spans="4:38" x14ac:dyDescent="0.25">
      <c r="H469" s="9"/>
      <c r="Z469" s="5"/>
      <c r="AB469" s="9"/>
      <c r="AK469" s="10"/>
      <c r="AL469" s="10"/>
    </row>
    <row r="470" spans="4:38" s="10" customFormat="1" x14ac:dyDescent="0.25">
      <c r="D470" s="5"/>
      <c r="E470" s="5"/>
      <c r="G470" s="7"/>
      <c r="H470" s="9"/>
      <c r="J470" s="5"/>
      <c r="K470" s="5"/>
      <c r="L470" s="5"/>
      <c r="M470" s="5"/>
      <c r="N470" s="5"/>
      <c r="O470" s="16"/>
      <c r="P470" s="5"/>
      <c r="Q470" s="5"/>
      <c r="R470" s="6"/>
      <c r="S470" s="5"/>
      <c r="T470" s="5"/>
      <c r="U470" s="5"/>
      <c r="V470" s="5"/>
      <c r="W470" s="5"/>
      <c r="X470" s="5"/>
      <c r="Y470" s="5"/>
      <c r="Z470" s="5"/>
      <c r="AA470" s="5"/>
      <c r="AB470" s="9"/>
      <c r="AC470" s="5"/>
      <c r="AD470" s="5"/>
      <c r="AE470" s="5"/>
      <c r="AF470" s="5"/>
      <c r="AG470" s="5"/>
      <c r="AH470" s="5"/>
      <c r="AI470" s="5"/>
      <c r="AJ470" s="5"/>
    </row>
    <row r="471" spans="4:38" s="10" customFormat="1" x14ac:dyDescent="0.25">
      <c r="D471" s="5"/>
      <c r="E471" s="5"/>
      <c r="G471" s="7"/>
      <c r="H471" s="9"/>
      <c r="J471" s="5"/>
      <c r="K471" s="5"/>
      <c r="L471" s="5"/>
      <c r="M471" s="5"/>
      <c r="N471" s="5"/>
      <c r="O471" s="16"/>
      <c r="P471" s="5"/>
      <c r="Q471" s="5"/>
      <c r="R471" s="6"/>
      <c r="S471" s="5"/>
      <c r="T471" s="5"/>
      <c r="U471" s="5"/>
      <c r="V471" s="5"/>
      <c r="W471" s="5"/>
      <c r="X471" s="5"/>
      <c r="Y471" s="5"/>
      <c r="Z471" s="5"/>
      <c r="AA471" s="5"/>
      <c r="AB471" s="9"/>
      <c r="AC471" s="5"/>
      <c r="AD471" s="5"/>
      <c r="AE471" s="5"/>
      <c r="AF471" s="5"/>
      <c r="AG471" s="5"/>
      <c r="AH471" s="5"/>
      <c r="AI471" s="5"/>
      <c r="AJ471" s="5"/>
    </row>
    <row r="472" spans="4:38" x14ac:dyDescent="0.25">
      <c r="H472" s="9"/>
      <c r="Z472" s="5"/>
      <c r="AB472" s="9"/>
      <c r="AK472" s="10"/>
      <c r="AL472" s="10"/>
    </row>
    <row r="473" spans="4:38" s="10" customFormat="1" x14ac:dyDescent="0.25">
      <c r="D473" s="5"/>
      <c r="E473" s="5"/>
      <c r="G473" s="7"/>
      <c r="H473" s="9"/>
      <c r="J473" s="5"/>
      <c r="K473" s="5"/>
      <c r="L473" s="5"/>
      <c r="M473" s="5"/>
      <c r="N473" s="5"/>
      <c r="O473" s="16"/>
      <c r="P473" s="5"/>
      <c r="Q473" s="5"/>
      <c r="R473" s="6"/>
      <c r="S473" s="5"/>
      <c r="T473" s="5"/>
      <c r="U473" s="5"/>
      <c r="V473" s="5"/>
      <c r="W473" s="5"/>
      <c r="X473" s="5"/>
      <c r="Y473" s="5"/>
      <c r="Z473" s="5"/>
      <c r="AA473" s="5"/>
      <c r="AB473" s="9"/>
      <c r="AC473" s="5"/>
      <c r="AD473" s="5"/>
      <c r="AE473" s="5"/>
      <c r="AF473" s="5"/>
      <c r="AG473" s="5"/>
      <c r="AH473" s="5"/>
      <c r="AI473" s="5"/>
      <c r="AJ473" s="5"/>
    </row>
    <row r="474" spans="4:38" s="10" customFormat="1" x14ac:dyDescent="0.25">
      <c r="D474" s="5"/>
      <c r="E474" s="5"/>
      <c r="G474" s="7"/>
      <c r="H474" s="9"/>
      <c r="J474" s="5"/>
      <c r="K474" s="5"/>
      <c r="L474" s="5"/>
      <c r="M474" s="5"/>
      <c r="N474" s="5"/>
      <c r="O474" s="16"/>
      <c r="P474" s="5"/>
      <c r="Q474" s="5"/>
      <c r="R474" s="6"/>
      <c r="S474" s="5"/>
      <c r="T474" s="5"/>
      <c r="U474" s="5"/>
      <c r="V474" s="5"/>
      <c r="W474" s="5"/>
      <c r="X474" s="5"/>
      <c r="Y474" s="5"/>
      <c r="Z474" s="5"/>
      <c r="AA474" s="5"/>
      <c r="AB474" s="9"/>
      <c r="AC474" s="5"/>
      <c r="AD474" s="5"/>
      <c r="AE474" s="5"/>
      <c r="AF474" s="5"/>
      <c r="AG474" s="5"/>
      <c r="AH474" s="5"/>
      <c r="AI474" s="5"/>
      <c r="AJ474" s="5"/>
    </row>
    <row r="475" spans="4:38" x14ac:dyDescent="0.25">
      <c r="H475" s="9"/>
      <c r="Z475" s="5"/>
      <c r="AB475" s="9"/>
      <c r="AK475" s="10"/>
      <c r="AL475" s="10"/>
    </row>
    <row r="476" spans="4:38" s="10" customFormat="1" x14ac:dyDescent="0.25">
      <c r="D476" s="5"/>
      <c r="E476" s="5"/>
      <c r="G476" s="7"/>
      <c r="H476" s="9"/>
      <c r="J476" s="5"/>
      <c r="K476" s="5"/>
      <c r="L476" s="5"/>
      <c r="M476" s="5"/>
      <c r="N476" s="5"/>
      <c r="O476" s="16"/>
      <c r="P476" s="5"/>
      <c r="Q476" s="5"/>
      <c r="R476" s="6"/>
      <c r="S476" s="5"/>
      <c r="T476" s="5"/>
      <c r="U476" s="5"/>
      <c r="V476" s="5"/>
      <c r="W476" s="5"/>
      <c r="X476" s="5"/>
      <c r="Y476" s="5"/>
      <c r="Z476" s="5"/>
      <c r="AA476" s="5"/>
      <c r="AB476" s="9"/>
      <c r="AC476" s="5"/>
      <c r="AD476" s="5"/>
      <c r="AE476" s="5"/>
      <c r="AF476" s="5"/>
      <c r="AG476" s="5"/>
      <c r="AH476" s="5"/>
      <c r="AI476" s="5"/>
      <c r="AJ476" s="5"/>
    </row>
    <row r="477" spans="4:38" s="10" customFormat="1" x14ac:dyDescent="0.25">
      <c r="D477" s="5"/>
      <c r="E477" s="5"/>
      <c r="G477" s="7"/>
      <c r="H477" s="9"/>
      <c r="J477" s="5"/>
      <c r="K477" s="5"/>
      <c r="L477" s="5"/>
      <c r="M477" s="5"/>
      <c r="N477" s="5"/>
      <c r="O477" s="16"/>
      <c r="P477" s="5"/>
      <c r="Q477" s="5"/>
      <c r="R477" s="6"/>
      <c r="S477" s="5"/>
      <c r="T477" s="5"/>
      <c r="U477" s="5"/>
      <c r="V477" s="5"/>
      <c r="W477" s="5"/>
      <c r="X477" s="5"/>
      <c r="Y477" s="5"/>
      <c r="Z477" s="5"/>
      <c r="AA477" s="5"/>
      <c r="AB477" s="9"/>
      <c r="AC477" s="5"/>
      <c r="AD477" s="5"/>
      <c r="AE477" s="5"/>
      <c r="AF477" s="5"/>
      <c r="AG477" s="5"/>
      <c r="AH477" s="5"/>
      <c r="AI477" s="5"/>
      <c r="AJ477" s="5"/>
    </row>
    <row r="478" spans="4:38" x14ac:dyDescent="0.25">
      <c r="H478" s="9"/>
      <c r="Z478" s="5"/>
      <c r="AB478" s="9"/>
      <c r="AK478" s="10"/>
      <c r="AL478" s="10"/>
    </row>
    <row r="479" spans="4:38" x14ac:dyDescent="0.25">
      <c r="H479" s="9"/>
      <c r="Z479" s="5"/>
      <c r="AB479" s="9"/>
      <c r="AK479" s="10"/>
      <c r="AL479" s="10"/>
    </row>
    <row r="480" spans="4:38" x14ac:dyDescent="0.25">
      <c r="H480" s="9"/>
      <c r="Z480" s="5"/>
      <c r="AB480" s="9"/>
      <c r="AK480" s="10"/>
      <c r="AL480" s="10"/>
    </row>
    <row r="481" spans="4:38" s="10" customFormat="1" x14ac:dyDescent="0.25">
      <c r="D481" s="5"/>
      <c r="E481" s="5"/>
      <c r="G481" s="7"/>
      <c r="H481" s="9"/>
      <c r="J481" s="5"/>
      <c r="K481" s="5"/>
      <c r="L481" s="5"/>
      <c r="M481" s="5"/>
      <c r="N481" s="5"/>
      <c r="O481" s="16"/>
      <c r="P481" s="5"/>
      <c r="Q481" s="5"/>
      <c r="R481" s="6"/>
      <c r="S481" s="5"/>
      <c r="T481" s="5"/>
      <c r="U481" s="5"/>
      <c r="V481" s="5"/>
      <c r="W481" s="5"/>
      <c r="X481" s="5"/>
      <c r="Y481" s="5"/>
      <c r="Z481" s="5"/>
      <c r="AA481" s="5"/>
      <c r="AB481" s="9"/>
      <c r="AC481" s="5"/>
      <c r="AD481" s="5"/>
      <c r="AE481" s="5"/>
      <c r="AF481" s="5"/>
      <c r="AG481" s="5"/>
      <c r="AH481" s="5"/>
      <c r="AI481" s="5"/>
      <c r="AJ481" s="5"/>
    </row>
    <row r="482" spans="4:38" s="10" customFormat="1" x14ac:dyDescent="0.25">
      <c r="D482" s="5"/>
      <c r="E482" s="5"/>
      <c r="G482" s="7"/>
      <c r="H482" s="9"/>
      <c r="J482" s="5"/>
      <c r="K482" s="5"/>
      <c r="L482" s="5"/>
      <c r="M482" s="5"/>
      <c r="N482" s="5"/>
      <c r="O482" s="16"/>
      <c r="P482" s="5"/>
      <c r="Q482" s="5"/>
      <c r="R482" s="6"/>
      <c r="S482" s="5"/>
      <c r="T482" s="5"/>
      <c r="U482" s="5"/>
      <c r="V482" s="5"/>
      <c r="W482" s="5"/>
      <c r="X482" s="5"/>
      <c r="Y482" s="5"/>
      <c r="Z482" s="5"/>
      <c r="AA482" s="5"/>
      <c r="AB482" s="9"/>
      <c r="AC482" s="5"/>
      <c r="AD482" s="5"/>
      <c r="AE482" s="5"/>
      <c r="AF482" s="5"/>
      <c r="AG482" s="5"/>
      <c r="AH482" s="5"/>
      <c r="AI482" s="5"/>
      <c r="AJ482" s="5"/>
    </row>
    <row r="483" spans="4:38" x14ac:dyDescent="0.25">
      <c r="H483" s="9"/>
      <c r="Z483" s="5"/>
      <c r="AB483" s="9"/>
      <c r="AK483" s="10"/>
      <c r="AL483" s="10"/>
    </row>
    <row r="484" spans="4:38" x14ac:dyDescent="0.25">
      <c r="H484" s="9"/>
      <c r="Z484" s="5"/>
      <c r="AB484" s="9"/>
      <c r="AK484" s="10"/>
      <c r="AL484" s="10"/>
    </row>
    <row r="485" spans="4:38" x14ac:dyDescent="0.25">
      <c r="H485" s="9"/>
      <c r="Z485" s="5"/>
      <c r="AB485" s="9"/>
      <c r="AK485" s="10"/>
      <c r="AL485" s="10"/>
    </row>
    <row r="486" spans="4:38" x14ac:dyDescent="0.25">
      <c r="H486" s="9"/>
      <c r="Z486" s="5"/>
      <c r="AB486" s="9"/>
      <c r="AK486" s="10"/>
      <c r="AL486" s="10"/>
    </row>
    <row r="487" spans="4:38" s="10" customFormat="1" x14ac:dyDescent="0.25">
      <c r="D487" s="5"/>
      <c r="E487" s="5"/>
      <c r="G487" s="7"/>
      <c r="H487" s="9"/>
      <c r="J487" s="5"/>
      <c r="K487" s="5"/>
      <c r="L487" s="5"/>
      <c r="M487" s="5"/>
      <c r="N487" s="5"/>
      <c r="O487" s="16"/>
      <c r="P487" s="5"/>
      <c r="Q487" s="5"/>
      <c r="R487" s="6"/>
      <c r="S487" s="5"/>
      <c r="T487" s="5"/>
      <c r="U487" s="5"/>
      <c r="V487" s="5"/>
      <c r="W487" s="5"/>
      <c r="X487" s="5"/>
      <c r="Y487" s="5"/>
      <c r="Z487" s="5"/>
      <c r="AA487" s="5"/>
      <c r="AB487" s="9"/>
      <c r="AC487" s="5"/>
      <c r="AD487" s="5"/>
      <c r="AE487" s="5"/>
      <c r="AF487" s="5"/>
      <c r="AG487" s="5"/>
      <c r="AH487" s="5"/>
      <c r="AI487" s="5"/>
      <c r="AJ487" s="5"/>
    </row>
    <row r="488" spans="4:38" s="10" customFormat="1" x14ac:dyDescent="0.25">
      <c r="D488" s="5"/>
      <c r="E488" s="5"/>
      <c r="G488" s="7"/>
      <c r="H488" s="9"/>
      <c r="J488" s="5"/>
      <c r="K488" s="5"/>
      <c r="L488" s="5"/>
      <c r="M488" s="5"/>
      <c r="N488" s="5"/>
      <c r="O488" s="16"/>
      <c r="P488" s="5"/>
      <c r="Q488" s="5"/>
      <c r="R488" s="6"/>
      <c r="S488" s="5"/>
      <c r="T488" s="5"/>
      <c r="U488" s="5"/>
      <c r="V488" s="5"/>
      <c r="W488" s="5"/>
      <c r="X488" s="5"/>
      <c r="Y488" s="5"/>
      <c r="Z488" s="5"/>
      <c r="AA488" s="5"/>
      <c r="AB488" s="9"/>
      <c r="AC488" s="5"/>
      <c r="AD488" s="5"/>
      <c r="AE488" s="5"/>
      <c r="AF488" s="5"/>
      <c r="AG488" s="5"/>
      <c r="AH488" s="5"/>
      <c r="AI488" s="5"/>
      <c r="AJ488" s="5"/>
    </row>
    <row r="489" spans="4:38" x14ac:dyDescent="0.25">
      <c r="H489" s="9"/>
      <c r="Z489" s="5"/>
      <c r="AB489" s="9"/>
      <c r="AK489" s="10"/>
      <c r="AL489" s="10"/>
    </row>
    <row r="490" spans="4:38" x14ac:dyDescent="0.25">
      <c r="H490" s="9"/>
      <c r="Z490" s="5"/>
      <c r="AB490" s="9"/>
      <c r="AK490" s="10"/>
      <c r="AL490" s="10"/>
    </row>
    <row r="491" spans="4:38" s="10" customFormat="1" x14ac:dyDescent="0.25">
      <c r="D491" s="5"/>
      <c r="E491" s="5"/>
      <c r="G491" s="7"/>
      <c r="H491" s="9"/>
      <c r="J491" s="5"/>
      <c r="K491" s="5"/>
      <c r="L491" s="5"/>
      <c r="M491" s="5"/>
      <c r="N491" s="5"/>
      <c r="O491" s="16"/>
      <c r="P491" s="5"/>
      <c r="Q491" s="5"/>
      <c r="R491" s="6"/>
      <c r="S491" s="5"/>
      <c r="T491" s="5"/>
      <c r="U491" s="5"/>
      <c r="V491" s="5"/>
      <c r="W491" s="5"/>
      <c r="X491" s="5"/>
      <c r="Y491" s="5"/>
      <c r="Z491" s="5"/>
      <c r="AA491" s="5"/>
      <c r="AB491" s="9"/>
      <c r="AC491" s="5"/>
      <c r="AD491" s="5"/>
      <c r="AE491" s="5"/>
      <c r="AF491" s="5"/>
      <c r="AG491" s="5"/>
      <c r="AH491" s="5"/>
      <c r="AI491" s="5"/>
      <c r="AJ491" s="5"/>
    </row>
    <row r="492" spans="4:38" s="10" customFormat="1" x14ac:dyDescent="0.25">
      <c r="D492" s="5"/>
      <c r="E492" s="5"/>
      <c r="G492" s="7"/>
      <c r="H492" s="9"/>
      <c r="J492" s="5"/>
      <c r="K492" s="5"/>
      <c r="L492" s="5"/>
      <c r="M492" s="5"/>
      <c r="N492" s="5"/>
      <c r="O492" s="16"/>
      <c r="P492" s="5"/>
      <c r="Q492" s="5"/>
      <c r="R492" s="6"/>
      <c r="S492" s="5"/>
      <c r="T492" s="5"/>
      <c r="U492" s="5"/>
      <c r="V492" s="5"/>
      <c r="W492" s="5"/>
      <c r="X492" s="5"/>
      <c r="Y492" s="5"/>
      <c r="Z492" s="5"/>
      <c r="AA492" s="5"/>
      <c r="AB492" s="9"/>
      <c r="AC492" s="5"/>
      <c r="AD492" s="5"/>
      <c r="AE492" s="5"/>
      <c r="AF492" s="5"/>
      <c r="AG492" s="5"/>
      <c r="AH492" s="5"/>
      <c r="AI492" s="5"/>
      <c r="AJ492" s="5"/>
    </row>
    <row r="493" spans="4:38" x14ac:dyDescent="0.25">
      <c r="H493" s="9"/>
      <c r="Z493" s="5"/>
      <c r="AB493" s="9"/>
      <c r="AK493" s="10"/>
      <c r="AL493" s="10"/>
    </row>
    <row r="494" spans="4:38" x14ac:dyDescent="0.25">
      <c r="H494" s="9"/>
      <c r="Z494" s="5"/>
      <c r="AB494" s="9"/>
      <c r="AK494" s="10"/>
      <c r="AL494" s="10"/>
    </row>
    <row r="495" spans="4:38" x14ac:dyDescent="0.25">
      <c r="H495" s="9"/>
      <c r="Z495" s="5"/>
      <c r="AB495" s="9"/>
      <c r="AK495" s="10"/>
      <c r="AL495" s="10"/>
    </row>
    <row r="496" spans="4:38" s="10" customFormat="1" x14ac:dyDescent="0.25">
      <c r="D496" s="5"/>
      <c r="E496" s="5"/>
      <c r="G496" s="7"/>
      <c r="H496" s="9"/>
      <c r="J496" s="5"/>
      <c r="K496" s="5"/>
      <c r="L496" s="5"/>
      <c r="M496" s="5"/>
      <c r="N496" s="5"/>
      <c r="O496" s="16"/>
      <c r="P496" s="5"/>
      <c r="Q496" s="5"/>
      <c r="R496" s="6"/>
      <c r="S496" s="5"/>
      <c r="T496" s="5"/>
      <c r="U496" s="5"/>
      <c r="V496" s="5"/>
      <c r="W496" s="5"/>
      <c r="X496" s="5"/>
      <c r="Y496" s="5"/>
      <c r="Z496" s="5"/>
      <c r="AA496" s="5"/>
      <c r="AB496" s="9"/>
      <c r="AC496" s="5"/>
      <c r="AD496" s="5"/>
      <c r="AE496" s="5"/>
      <c r="AF496" s="5"/>
      <c r="AG496" s="5"/>
      <c r="AH496" s="5"/>
      <c r="AI496" s="5"/>
      <c r="AJ496" s="5"/>
    </row>
    <row r="497" spans="4:38" s="10" customFormat="1" x14ac:dyDescent="0.25">
      <c r="D497" s="5"/>
      <c r="E497" s="5"/>
      <c r="G497" s="7"/>
      <c r="H497" s="9"/>
      <c r="J497" s="5"/>
      <c r="K497" s="5"/>
      <c r="L497" s="5"/>
      <c r="M497" s="5"/>
      <c r="N497" s="5"/>
      <c r="O497" s="16"/>
      <c r="P497" s="5"/>
      <c r="Q497" s="5"/>
      <c r="R497" s="6"/>
      <c r="S497" s="5"/>
      <c r="T497" s="5"/>
      <c r="U497" s="5"/>
      <c r="V497" s="5"/>
      <c r="W497" s="5"/>
      <c r="X497" s="5"/>
      <c r="Y497" s="5"/>
      <c r="Z497" s="5"/>
      <c r="AA497" s="5"/>
      <c r="AB497" s="9"/>
      <c r="AC497" s="5"/>
      <c r="AD497" s="5"/>
      <c r="AE497" s="5"/>
      <c r="AF497" s="5"/>
      <c r="AG497" s="5"/>
      <c r="AH497" s="5"/>
      <c r="AI497" s="5"/>
      <c r="AJ497" s="5"/>
    </row>
    <row r="498" spans="4:38" x14ac:dyDescent="0.25">
      <c r="H498" s="9"/>
      <c r="Z498" s="5"/>
      <c r="AB498" s="9"/>
      <c r="AK498" s="10"/>
      <c r="AL498" s="10"/>
    </row>
    <row r="499" spans="4:38" s="10" customFormat="1" x14ac:dyDescent="0.25">
      <c r="D499" s="5"/>
      <c r="E499" s="5"/>
      <c r="G499" s="7"/>
      <c r="H499" s="9"/>
      <c r="J499" s="5"/>
      <c r="K499" s="5"/>
      <c r="L499" s="5"/>
      <c r="M499" s="5"/>
      <c r="N499" s="5"/>
      <c r="O499" s="16"/>
      <c r="P499" s="5"/>
      <c r="Q499" s="5"/>
      <c r="R499" s="6"/>
      <c r="S499" s="5"/>
      <c r="T499" s="5"/>
      <c r="U499" s="5"/>
      <c r="V499" s="5"/>
      <c r="W499" s="5"/>
      <c r="X499" s="5"/>
      <c r="Y499" s="5"/>
      <c r="Z499" s="5"/>
      <c r="AA499" s="5"/>
      <c r="AB499" s="9"/>
      <c r="AC499" s="5"/>
      <c r="AD499" s="5"/>
      <c r="AE499" s="5"/>
      <c r="AF499" s="5"/>
      <c r="AG499" s="5"/>
      <c r="AH499" s="5"/>
      <c r="AI499" s="5"/>
      <c r="AJ499" s="5"/>
    </row>
    <row r="500" spans="4:38" s="10" customFormat="1" x14ac:dyDescent="0.25">
      <c r="D500" s="5"/>
      <c r="E500" s="5"/>
      <c r="G500" s="7"/>
      <c r="H500" s="9"/>
      <c r="J500" s="5"/>
      <c r="K500" s="5"/>
      <c r="L500" s="5"/>
      <c r="M500" s="5"/>
      <c r="N500" s="5"/>
      <c r="O500" s="16"/>
      <c r="P500" s="5"/>
      <c r="Q500" s="5"/>
      <c r="R500" s="6"/>
      <c r="S500" s="5"/>
      <c r="T500" s="5"/>
      <c r="U500" s="5"/>
      <c r="V500" s="5"/>
      <c r="W500" s="5"/>
      <c r="X500" s="5"/>
      <c r="Y500" s="5"/>
      <c r="Z500" s="5"/>
      <c r="AA500" s="5"/>
      <c r="AB500" s="9"/>
      <c r="AC500" s="5"/>
      <c r="AD500" s="5"/>
      <c r="AE500" s="5"/>
      <c r="AF500" s="5"/>
      <c r="AG500" s="5"/>
      <c r="AH500" s="5"/>
      <c r="AI500" s="5"/>
      <c r="AJ500" s="5"/>
    </row>
    <row r="501" spans="4:38" s="10" customFormat="1" x14ac:dyDescent="0.25">
      <c r="D501" s="5"/>
      <c r="E501" s="5"/>
      <c r="G501" s="7"/>
      <c r="H501" s="9"/>
      <c r="J501" s="5"/>
      <c r="K501" s="5"/>
      <c r="L501" s="5"/>
      <c r="M501" s="5"/>
      <c r="N501" s="5"/>
      <c r="O501" s="16"/>
      <c r="P501" s="5"/>
      <c r="Q501" s="5"/>
      <c r="R501" s="6"/>
      <c r="S501" s="5"/>
      <c r="T501" s="5"/>
      <c r="U501" s="5"/>
      <c r="V501" s="5"/>
      <c r="W501" s="5"/>
      <c r="X501" s="5"/>
      <c r="Y501" s="5"/>
      <c r="Z501" s="5"/>
      <c r="AA501" s="5"/>
      <c r="AB501" s="9"/>
      <c r="AC501" s="5"/>
      <c r="AD501" s="5"/>
      <c r="AE501" s="5"/>
      <c r="AF501" s="5"/>
      <c r="AG501" s="5"/>
      <c r="AH501" s="5"/>
      <c r="AI501" s="5"/>
      <c r="AJ501" s="5"/>
    </row>
    <row r="502" spans="4:38" s="10" customFormat="1" x14ac:dyDescent="0.25">
      <c r="D502" s="5"/>
      <c r="E502" s="5"/>
      <c r="G502" s="7"/>
      <c r="H502" s="9"/>
      <c r="J502" s="5"/>
      <c r="K502" s="5"/>
      <c r="L502" s="5"/>
      <c r="M502" s="5"/>
      <c r="N502" s="5"/>
      <c r="O502" s="16"/>
      <c r="P502" s="5"/>
      <c r="Q502" s="5"/>
      <c r="R502" s="6"/>
      <c r="S502" s="5"/>
      <c r="T502" s="5"/>
      <c r="U502" s="5"/>
      <c r="V502" s="5"/>
      <c r="W502" s="5"/>
      <c r="X502" s="5"/>
      <c r="Y502" s="5"/>
      <c r="Z502" s="5"/>
      <c r="AA502" s="5"/>
      <c r="AB502" s="9"/>
      <c r="AC502" s="5"/>
      <c r="AD502" s="5"/>
      <c r="AE502" s="5"/>
      <c r="AF502" s="5"/>
      <c r="AG502" s="5"/>
      <c r="AH502" s="5"/>
      <c r="AI502" s="5"/>
      <c r="AJ502" s="5"/>
    </row>
    <row r="503" spans="4:38" s="10" customFormat="1" x14ac:dyDescent="0.25">
      <c r="D503" s="5"/>
      <c r="E503" s="5"/>
      <c r="G503" s="7"/>
      <c r="H503" s="9"/>
      <c r="J503" s="5"/>
      <c r="K503" s="5"/>
      <c r="L503" s="5"/>
      <c r="M503" s="5"/>
      <c r="N503" s="5"/>
      <c r="O503" s="16"/>
      <c r="P503" s="5"/>
      <c r="Q503" s="5"/>
      <c r="R503" s="6"/>
      <c r="S503" s="5"/>
      <c r="T503" s="5"/>
      <c r="U503" s="5"/>
      <c r="V503" s="5"/>
      <c r="W503" s="5"/>
      <c r="X503" s="5"/>
      <c r="Y503" s="5"/>
      <c r="Z503" s="5"/>
      <c r="AA503" s="5"/>
      <c r="AB503" s="9"/>
      <c r="AC503" s="5"/>
      <c r="AD503" s="5"/>
      <c r="AE503" s="5"/>
      <c r="AF503" s="5"/>
      <c r="AG503" s="5"/>
      <c r="AH503" s="5"/>
      <c r="AI503" s="5"/>
      <c r="AJ503" s="5"/>
    </row>
    <row r="504" spans="4:38" x14ac:dyDescent="0.25">
      <c r="Z504" s="5"/>
      <c r="AB504" s="9"/>
    </row>
    <row r="505" spans="4:38" x14ac:dyDescent="0.25">
      <c r="Z505" s="5"/>
      <c r="AB505" s="9"/>
    </row>
    <row r="506" spans="4:38" x14ac:dyDescent="0.25">
      <c r="Z506" s="5"/>
      <c r="AB506" s="9"/>
    </row>
    <row r="507" spans="4:38" x14ac:dyDescent="0.25">
      <c r="Z507" s="5"/>
      <c r="AB507" s="9"/>
    </row>
    <row r="508" spans="4:38" x14ac:dyDescent="0.25">
      <c r="Z508" s="5"/>
      <c r="AB508" s="9"/>
    </row>
    <row r="509" spans="4:38" x14ac:dyDescent="0.25">
      <c r="Z509" s="5"/>
      <c r="AB509" s="9"/>
    </row>
    <row r="510" spans="4:38" x14ac:dyDescent="0.25">
      <c r="Z510" s="5"/>
      <c r="AB510" s="9"/>
    </row>
    <row r="511" spans="4:38" x14ac:dyDescent="0.25">
      <c r="Z511" s="5"/>
      <c r="AB511" s="9"/>
    </row>
    <row r="512" spans="4:38" x14ac:dyDescent="0.25">
      <c r="Z512" s="5"/>
      <c r="AB512" s="9"/>
    </row>
    <row r="513" spans="26:62" x14ac:dyDescent="0.25">
      <c r="Z513" s="5"/>
      <c r="AB513" s="9"/>
    </row>
    <row r="514" spans="26:62" x14ac:dyDescent="0.25">
      <c r="Z514" s="5"/>
      <c r="AB514" s="9"/>
    </row>
    <row r="515" spans="26:62" x14ac:dyDescent="0.25">
      <c r="Z515" s="5"/>
      <c r="AB515" s="9"/>
    </row>
    <row r="516" spans="26:62" x14ac:dyDescent="0.25">
      <c r="Z516" s="5"/>
      <c r="AB516" s="9"/>
    </row>
    <row r="517" spans="26:62" x14ac:dyDescent="0.25">
      <c r="Z517" s="5"/>
      <c r="AB517" s="9"/>
    </row>
    <row r="518" spans="26:62" x14ac:dyDescent="0.25">
      <c r="Z518" s="5"/>
      <c r="AB518" s="9"/>
    </row>
    <row r="519" spans="26:62" x14ac:dyDescent="0.25">
      <c r="Z519" s="5"/>
      <c r="AB519" s="9"/>
    </row>
    <row r="520" spans="26:62" x14ac:dyDescent="0.25">
      <c r="Z520" s="5"/>
      <c r="AB520" s="9"/>
    </row>
    <row r="521" spans="26:62" x14ac:dyDescent="0.25">
      <c r="Z521" s="5"/>
      <c r="AB521" s="9"/>
    </row>
    <row r="522" spans="26:62" x14ac:dyDescent="0.25">
      <c r="Z522" s="5"/>
      <c r="AB522" s="9"/>
    </row>
    <row r="523" spans="26:62" x14ac:dyDescent="0.25">
      <c r="Z523" s="5"/>
      <c r="AB523" s="9"/>
      <c r="BH523" s="11"/>
      <c r="BI523" s="2"/>
      <c r="BJ523" s="2"/>
    </row>
    <row r="524" spans="26:62" x14ac:dyDescent="0.25">
      <c r="Z524" s="5"/>
      <c r="AB524" s="9"/>
      <c r="BH524" s="12"/>
      <c r="BI524" s="12"/>
      <c r="BJ524" s="12"/>
    </row>
    <row r="525" spans="26:62" x14ac:dyDescent="0.25">
      <c r="Z525" s="5"/>
      <c r="AB525" s="9"/>
      <c r="BH525" s="12"/>
      <c r="BI525" s="12"/>
      <c r="BJ525" s="12"/>
    </row>
    <row r="526" spans="26:62" x14ac:dyDescent="0.25">
      <c r="Z526" s="5"/>
      <c r="AB526" s="9"/>
      <c r="BH526" s="12"/>
      <c r="BI526" s="12"/>
      <c r="BJ526" s="12"/>
    </row>
    <row r="527" spans="26:62" x14ac:dyDescent="0.25">
      <c r="Z527" s="5"/>
      <c r="AB527" s="9"/>
      <c r="BH527" s="12"/>
      <c r="BI527" s="12"/>
      <c r="BJ527" s="12"/>
    </row>
    <row r="528" spans="26:62" x14ac:dyDescent="0.25">
      <c r="Z528" s="5"/>
      <c r="AB528" s="9"/>
      <c r="BH528" s="12"/>
      <c r="BI528" s="12"/>
      <c r="BJ528" s="12"/>
    </row>
    <row r="529" spans="26:28" x14ac:dyDescent="0.25">
      <c r="Z529" s="5"/>
      <c r="AB529" s="9"/>
    </row>
    <row r="530" spans="26:28" x14ac:dyDescent="0.25">
      <c r="Z530" s="5"/>
      <c r="AB530" s="9"/>
    </row>
    <row r="531" spans="26:28" x14ac:dyDescent="0.25">
      <c r="Z531" s="5"/>
      <c r="AB531" s="9"/>
    </row>
    <row r="532" spans="26:28" x14ac:dyDescent="0.25">
      <c r="Z532" s="5"/>
      <c r="AB532" s="9"/>
    </row>
    <row r="533" spans="26:28" x14ac:dyDescent="0.25">
      <c r="Z533" s="5"/>
      <c r="AB533" s="9"/>
    </row>
    <row r="534" spans="26:28" x14ac:dyDescent="0.25">
      <c r="Z534" s="5"/>
      <c r="AB534" s="9"/>
    </row>
    <row r="535" spans="26:28" x14ac:dyDescent="0.25">
      <c r="Z535" s="5"/>
      <c r="AB535" s="9"/>
    </row>
    <row r="536" spans="26:28" x14ac:dyDescent="0.25">
      <c r="Z536" s="5"/>
      <c r="AB536" s="9"/>
    </row>
    <row r="537" spans="26:28" x14ac:dyDescent="0.25">
      <c r="Z537" s="5"/>
      <c r="AB537" s="9"/>
    </row>
    <row r="538" spans="26:28" x14ac:dyDescent="0.25">
      <c r="Z538" s="5"/>
      <c r="AB538" s="9"/>
    </row>
    <row r="539" spans="26:28" x14ac:dyDescent="0.25">
      <c r="Z539" s="5"/>
      <c r="AB539" s="9"/>
    </row>
    <row r="540" spans="26:28" x14ac:dyDescent="0.25">
      <c r="Z540" s="5"/>
      <c r="AB540" s="9"/>
    </row>
    <row r="541" spans="26:28" x14ac:dyDescent="0.25">
      <c r="Z541" s="5"/>
      <c r="AB541" s="9"/>
    </row>
    <row r="542" spans="26:28" x14ac:dyDescent="0.25">
      <c r="Z542" s="5"/>
      <c r="AB542" s="9"/>
    </row>
    <row r="543" spans="26:28" x14ac:dyDescent="0.25">
      <c r="Z543" s="5"/>
      <c r="AB543" s="9"/>
    </row>
    <row r="544" spans="26:28" x14ac:dyDescent="0.25">
      <c r="Z544" s="5"/>
      <c r="AB544" s="9"/>
    </row>
    <row r="545" spans="26:28" x14ac:dyDescent="0.25">
      <c r="Z545" s="5"/>
      <c r="AB545" s="9"/>
    </row>
    <row r="546" spans="26:28" x14ac:dyDescent="0.25">
      <c r="Z546" s="5"/>
      <c r="AB546" s="9"/>
    </row>
    <row r="547" spans="26:28" x14ac:dyDescent="0.25">
      <c r="Z547" s="5"/>
      <c r="AB547" s="9"/>
    </row>
    <row r="548" spans="26:28" x14ac:dyDescent="0.25">
      <c r="Z548" s="5"/>
      <c r="AB548" s="9"/>
    </row>
    <row r="549" spans="26:28" x14ac:dyDescent="0.25">
      <c r="Z549" s="5"/>
      <c r="AB549" s="9"/>
    </row>
    <row r="550" spans="26:28" x14ac:dyDescent="0.25">
      <c r="Z550" s="5"/>
      <c r="AB550" s="9"/>
    </row>
    <row r="551" spans="26:28" x14ac:dyDescent="0.25">
      <c r="Z551" s="5"/>
      <c r="AB551" s="9"/>
    </row>
    <row r="552" spans="26:28" x14ac:dyDescent="0.25">
      <c r="Z552" s="5"/>
      <c r="AB552" s="9"/>
    </row>
    <row r="553" spans="26:28" x14ac:dyDescent="0.25">
      <c r="Z553" s="5"/>
      <c r="AB553" s="9"/>
    </row>
    <row r="554" spans="26:28" x14ac:dyDescent="0.25">
      <c r="Z554" s="5"/>
      <c r="AB554" s="9"/>
    </row>
    <row r="555" spans="26:28" x14ac:dyDescent="0.25">
      <c r="Z555" s="5"/>
      <c r="AB555" s="9"/>
    </row>
    <row r="556" spans="26:28" x14ac:dyDescent="0.25">
      <c r="Z556" s="5"/>
      <c r="AB556" s="9"/>
    </row>
    <row r="557" spans="26:28" x14ac:dyDescent="0.25">
      <c r="Z557" s="5"/>
      <c r="AB557" s="9"/>
    </row>
    <row r="558" spans="26:28" x14ac:dyDescent="0.25">
      <c r="Z558" s="5"/>
      <c r="AB558" s="9"/>
    </row>
    <row r="559" spans="26:28" x14ac:dyDescent="0.25">
      <c r="Z559" s="5"/>
      <c r="AB559" s="9"/>
    </row>
    <row r="560" spans="26:28" x14ac:dyDescent="0.25">
      <c r="Z560" s="5"/>
      <c r="AB560" s="9"/>
    </row>
    <row r="561" spans="26:28" x14ac:dyDescent="0.25">
      <c r="Z561" s="5"/>
      <c r="AB561" s="9"/>
    </row>
    <row r="562" spans="26:28" x14ac:dyDescent="0.25">
      <c r="Z562" s="5"/>
      <c r="AB562" s="9"/>
    </row>
    <row r="563" spans="26:28" x14ac:dyDescent="0.25">
      <c r="Z563" s="5"/>
      <c r="AB563" s="9"/>
    </row>
    <row r="564" spans="26:28" x14ac:dyDescent="0.25">
      <c r="Z564" s="5"/>
      <c r="AB564" s="9"/>
    </row>
    <row r="565" spans="26:28" x14ac:dyDescent="0.25">
      <c r="Z565" s="5"/>
      <c r="AB565" s="9"/>
    </row>
    <row r="566" spans="26:28" x14ac:dyDescent="0.25">
      <c r="Z566" s="5"/>
      <c r="AB566" s="9"/>
    </row>
    <row r="567" spans="26:28" x14ac:dyDescent="0.25">
      <c r="Z567" s="5"/>
      <c r="AB567" s="9"/>
    </row>
    <row r="568" spans="26:28" x14ac:dyDescent="0.25">
      <c r="Z568" s="5"/>
      <c r="AB568" s="9"/>
    </row>
    <row r="569" spans="26:28" x14ac:dyDescent="0.25">
      <c r="Z569" s="5"/>
      <c r="AB569" s="9"/>
    </row>
    <row r="570" spans="26:28" x14ac:dyDescent="0.25">
      <c r="Z570" s="5"/>
      <c r="AB570" s="9"/>
    </row>
    <row r="571" spans="26:28" x14ac:dyDescent="0.25">
      <c r="Z571" s="5"/>
      <c r="AB571" s="9"/>
    </row>
    <row r="572" spans="26:28" x14ac:dyDescent="0.25">
      <c r="Z572" s="5"/>
      <c r="AB572" s="9"/>
    </row>
    <row r="573" spans="26:28" x14ac:dyDescent="0.25">
      <c r="Z573" s="5"/>
      <c r="AB573" s="9"/>
    </row>
    <row r="574" spans="26:28" x14ac:dyDescent="0.25">
      <c r="Z574" s="5"/>
      <c r="AB574" s="9"/>
    </row>
    <row r="575" spans="26:28" x14ac:dyDescent="0.25">
      <c r="Z575" s="5"/>
      <c r="AB575" s="9"/>
    </row>
    <row r="576" spans="26:28" x14ac:dyDescent="0.25">
      <c r="Z576" s="5"/>
      <c r="AB576" s="9"/>
    </row>
    <row r="577" spans="26:28" x14ac:dyDescent="0.25">
      <c r="Z577" s="5"/>
      <c r="AB577" s="9"/>
    </row>
    <row r="578" spans="26:28" x14ac:dyDescent="0.25">
      <c r="Z578" s="5"/>
      <c r="AB578" s="9"/>
    </row>
    <row r="579" spans="26:28" x14ac:dyDescent="0.25">
      <c r="Z579" s="5"/>
      <c r="AB579" s="9"/>
    </row>
    <row r="580" spans="26:28" x14ac:dyDescent="0.25">
      <c r="Z580" s="5"/>
      <c r="AB580" s="9"/>
    </row>
    <row r="581" spans="26:28" x14ac:dyDescent="0.25">
      <c r="Z581" s="5"/>
      <c r="AB581" s="9"/>
    </row>
    <row r="582" spans="26:28" x14ac:dyDescent="0.25">
      <c r="Z582" s="5"/>
      <c r="AB582" s="9"/>
    </row>
    <row r="583" spans="26:28" x14ac:dyDescent="0.25">
      <c r="Z583" s="5"/>
      <c r="AB583" s="9"/>
    </row>
    <row r="584" spans="26:28" x14ac:dyDescent="0.25">
      <c r="Z584" s="5"/>
      <c r="AB584" s="9"/>
    </row>
    <row r="585" spans="26:28" x14ac:dyDescent="0.25">
      <c r="Z585" s="5"/>
      <c r="AB585" s="9"/>
    </row>
    <row r="586" spans="26:28" x14ac:dyDescent="0.25">
      <c r="Z586" s="5"/>
      <c r="AB586" s="9"/>
    </row>
    <row r="587" spans="26:28" x14ac:dyDescent="0.25">
      <c r="Z587" s="5"/>
      <c r="AB587" s="9"/>
    </row>
    <row r="588" spans="26:28" x14ac:dyDescent="0.25">
      <c r="Z588" s="5"/>
      <c r="AB588" s="9"/>
    </row>
    <row r="589" spans="26:28" x14ac:dyDescent="0.25">
      <c r="Z589" s="5"/>
      <c r="AB589" s="9"/>
    </row>
    <row r="590" spans="26:28" x14ac:dyDescent="0.25">
      <c r="Z590" s="5"/>
      <c r="AB590" s="9"/>
    </row>
    <row r="591" spans="26:28" x14ac:dyDescent="0.25">
      <c r="Z591" s="5"/>
      <c r="AB591" s="9"/>
    </row>
    <row r="592" spans="26:28" x14ac:dyDescent="0.25">
      <c r="Z592" s="5"/>
      <c r="AB592" s="9"/>
    </row>
    <row r="593" spans="26:28" x14ac:dyDescent="0.25">
      <c r="Z593" s="5"/>
      <c r="AB593" s="9"/>
    </row>
    <row r="594" spans="26:28" x14ac:dyDescent="0.25">
      <c r="Z594" s="5"/>
      <c r="AB594" s="9"/>
    </row>
    <row r="595" spans="26:28" x14ac:dyDescent="0.25">
      <c r="Z595" s="5"/>
      <c r="AB595" s="9"/>
    </row>
    <row r="596" spans="26:28" x14ac:dyDescent="0.25">
      <c r="Z596" s="5"/>
      <c r="AB596" s="9"/>
    </row>
    <row r="597" spans="26:28" x14ac:dyDescent="0.25">
      <c r="Z597" s="5"/>
      <c r="AB597" s="9"/>
    </row>
    <row r="598" spans="26:28" x14ac:dyDescent="0.25">
      <c r="Z598" s="5"/>
      <c r="AB598" s="9"/>
    </row>
    <row r="599" spans="26:28" x14ac:dyDescent="0.25">
      <c r="Z599" s="5"/>
      <c r="AB599" s="9"/>
    </row>
    <row r="600" spans="26:28" x14ac:dyDescent="0.25">
      <c r="Z600" s="5"/>
      <c r="AB600" s="9"/>
    </row>
    <row r="601" spans="26:28" x14ac:dyDescent="0.25">
      <c r="Z601" s="5"/>
      <c r="AB601" s="9"/>
    </row>
    <row r="602" spans="26:28" x14ac:dyDescent="0.25">
      <c r="Z602" s="5"/>
      <c r="AB602" s="9"/>
    </row>
    <row r="603" spans="26:28" x14ac:dyDescent="0.25">
      <c r="Z603" s="5"/>
      <c r="AB603" s="9"/>
    </row>
    <row r="604" spans="26:28" x14ac:dyDescent="0.25">
      <c r="Z604" s="5"/>
      <c r="AB604" s="9"/>
    </row>
    <row r="605" spans="26:28" x14ac:dyDescent="0.25">
      <c r="Z605" s="5"/>
      <c r="AB605" s="9"/>
    </row>
    <row r="606" spans="26:28" x14ac:dyDescent="0.25">
      <c r="Z606" s="5"/>
      <c r="AB606" s="9"/>
    </row>
    <row r="607" spans="26:28" x14ac:dyDescent="0.25">
      <c r="Z607" s="5"/>
      <c r="AB607" s="9"/>
    </row>
    <row r="608" spans="26:28" x14ac:dyDescent="0.25">
      <c r="Z608" s="5"/>
      <c r="AB608" s="9"/>
    </row>
    <row r="609" spans="26:28" x14ac:dyDescent="0.25">
      <c r="Z609" s="5"/>
      <c r="AB609" s="9"/>
    </row>
    <row r="610" spans="26:28" x14ac:dyDescent="0.25">
      <c r="Z610" s="5"/>
      <c r="AB610" s="9"/>
    </row>
    <row r="611" spans="26:28" x14ac:dyDescent="0.25">
      <c r="Z611" s="5"/>
      <c r="AB611" s="9"/>
    </row>
    <row r="612" spans="26:28" x14ac:dyDescent="0.25">
      <c r="Z612" s="5"/>
      <c r="AB612" s="9"/>
    </row>
    <row r="613" spans="26:28" x14ac:dyDescent="0.25">
      <c r="Z613" s="5"/>
      <c r="AB613" s="9"/>
    </row>
    <row r="614" spans="26:28" x14ac:dyDescent="0.25">
      <c r="Z614" s="5"/>
      <c r="AB614" s="9"/>
    </row>
    <row r="615" spans="26:28" x14ac:dyDescent="0.25">
      <c r="Z615" s="5"/>
      <c r="AB615" s="9"/>
    </row>
    <row r="616" spans="26:28" x14ac:dyDescent="0.25">
      <c r="Z616" s="5"/>
      <c r="AB616" s="9"/>
    </row>
    <row r="617" spans="26:28" x14ac:dyDescent="0.25">
      <c r="Z617" s="5"/>
      <c r="AB617" s="9"/>
    </row>
    <row r="618" spans="26:28" x14ac:dyDescent="0.25">
      <c r="Z618" s="5"/>
      <c r="AB618" s="9"/>
    </row>
    <row r="619" spans="26:28" x14ac:dyDescent="0.25">
      <c r="Z619" s="5"/>
      <c r="AB619" s="9"/>
    </row>
    <row r="620" spans="26:28" x14ac:dyDescent="0.25">
      <c r="Z620" s="5"/>
      <c r="AB620" s="9"/>
    </row>
    <row r="621" spans="26:28" x14ac:dyDescent="0.25">
      <c r="Z621" s="5"/>
      <c r="AB621" s="9"/>
    </row>
    <row r="622" spans="26:28" x14ac:dyDescent="0.25">
      <c r="Z622" s="5"/>
      <c r="AB622" s="9"/>
    </row>
    <row r="623" spans="26:28" x14ac:dyDescent="0.25">
      <c r="Z623" s="5"/>
      <c r="AB623" s="9"/>
    </row>
    <row r="624" spans="26:28" x14ac:dyDescent="0.25">
      <c r="Z624" s="5"/>
      <c r="AB624" s="9"/>
    </row>
    <row r="625" spans="26:28" x14ac:dyDescent="0.25">
      <c r="Z625" s="5"/>
      <c r="AB625" s="9"/>
    </row>
    <row r="626" spans="26:28" x14ac:dyDescent="0.25">
      <c r="Z626" s="5"/>
      <c r="AB626" s="9"/>
    </row>
    <row r="627" spans="26:28" x14ac:dyDescent="0.25">
      <c r="Z627" s="5"/>
      <c r="AB627" s="9"/>
    </row>
    <row r="628" spans="26:28" x14ac:dyDescent="0.25">
      <c r="Z628" s="5"/>
      <c r="AB628" s="9"/>
    </row>
    <row r="629" spans="26:28" x14ac:dyDescent="0.25">
      <c r="Z629" s="5"/>
      <c r="AB629" s="9"/>
    </row>
    <row r="630" spans="26:28" x14ac:dyDescent="0.25">
      <c r="Z630" s="5"/>
      <c r="AB630" s="9"/>
    </row>
    <row r="631" spans="26:28" x14ac:dyDescent="0.25">
      <c r="Z631" s="5"/>
      <c r="AB631" s="9"/>
    </row>
    <row r="632" spans="26:28" x14ac:dyDescent="0.25">
      <c r="Z632" s="5"/>
      <c r="AB632" s="9"/>
    </row>
    <row r="633" spans="26:28" x14ac:dyDescent="0.25">
      <c r="Z633" s="5"/>
      <c r="AB633" s="9"/>
    </row>
    <row r="634" spans="26:28" x14ac:dyDescent="0.25">
      <c r="Z634" s="5"/>
      <c r="AB634" s="9"/>
    </row>
    <row r="635" spans="26:28" x14ac:dyDescent="0.25">
      <c r="Z635" s="5"/>
      <c r="AB635" s="9"/>
    </row>
    <row r="636" spans="26:28" x14ac:dyDescent="0.25">
      <c r="Z636" s="5"/>
      <c r="AB636" s="9"/>
    </row>
    <row r="637" spans="26:28" x14ac:dyDescent="0.25">
      <c r="Z637" s="5"/>
      <c r="AB637" s="9"/>
    </row>
    <row r="638" spans="26:28" x14ac:dyDescent="0.25">
      <c r="Z638" s="5"/>
      <c r="AB638" s="9"/>
    </row>
    <row r="639" spans="26:28" x14ac:dyDescent="0.25">
      <c r="Z639" s="5"/>
      <c r="AB639" s="9"/>
    </row>
    <row r="640" spans="26:28" x14ac:dyDescent="0.25">
      <c r="Z640" s="5"/>
      <c r="AB640" s="9"/>
    </row>
    <row r="641" spans="26:28" x14ac:dyDescent="0.25">
      <c r="Z641" s="5"/>
      <c r="AB641" s="9"/>
    </row>
    <row r="642" spans="26:28" x14ac:dyDescent="0.25">
      <c r="Z642" s="5"/>
      <c r="AB642" s="9"/>
    </row>
    <row r="643" spans="26:28" x14ac:dyDescent="0.25">
      <c r="Z643" s="5"/>
      <c r="AB643" s="9"/>
    </row>
    <row r="644" spans="26:28" x14ac:dyDescent="0.25">
      <c r="Z644" s="5"/>
      <c r="AB644" s="9"/>
    </row>
    <row r="645" spans="26:28" x14ac:dyDescent="0.25">
      <c r="Z645" s="5"/>
      <c r="AB645" s="9"/>
    </row>
    <row r="646" spans="26:28" x14ac:dyDescent="0.25">
      <c r="Z646" s="5"/>
      <c r="AB646" s="9"/>
    </row>
    <row r="647" spans="26:28" x14ac:dyDescent="0.25">
      <c r="Z647" s="5"/>
      <c r="AB647" s="9"/>
    </row>
    <row r="648" spans="26:28" x14ac:dyDescent="0.25">
      <c r="Z648" s="5"/>
      <c r="AB648" s="9"/>
    </row>
    <row r="649" spans="26:28" x14ac:dyDescent="0.25">
      <c r="Z649" s="5"/>
      <c r="AB649" s="9"/>
    </row>
    <row r="650" spans="26:28" x14ac:dyDescent="0.25">
      <c r="Z650" s="5"/>
      <c r="AB650" s="9"/>
    </row>
    <row r="651" spans="26:28" x14ac:dyDescent="0.25">
      <c r="Z651" s="5"/>
      <c r="AB651" s="9"/>
    </row>
    <row r="652" spans="26:28" x14ac:dyDescent="0.25">
      <c r="Z652" s="5"/>
      <c r="AB652" s="9"/>
    </row>
    <row r="653" spans="26:28" x14ac:dyDescent="0.25">
      <c r="Z653" s="5"/>
      <c r="AB653" s="9"/>
    </row>
    <row r="654" spans="26:28" x14ac:dyDescent="0.25">
      <c r="Z654" s="5"/>
      <c r="AB654" s="9"/>
    </row>
    <row r="655" spans="26:28" x14ac:dyDescent="0.25">
      <c r="Z655" s="5"/>
      <c r="AB655" s="9"/>
    </row>
    <row r="656" spans="26:28" x14ac:dyDescent="0.25">
      <c r="Z656" s="5"/>
      <c r="AB656" s="9"/>
    </row>
    <row r="657" spans="26:28" x14ac:dyDescent="0.25">
      <c r="Z657" s="5"/>
      <c r="AB657" s="9"/>
    </row>
    <row r="658" spans="26:28" x14ac:dyDescent="0.25">
      <c r="Z658" s="5"/>
      <c r="AB658" s="9"/>
    </row>
    <row r="659" spans="26:28" x14ac:dyDescent="0.25">
      <c r="Z659" s="5"/>
      <c r="AB659" s="9"/>
    </row>
    <row r="660" spans="26:28" x14ac:dyDescent="0.25">
      <c r="Z660" s="5"/>
      <c r="AB660" s="9"/>
    </row>
    <row r="661" spans="26:28" x14ac:dyDescent="0.25">
      <c r="Z661" s="5"/>
      <c r="AB661" s="9"/>
    </row>
    <row r="662" spans="26:28" x14ac:dyDescent="0.25">
      <c r="Z662" s="5"/>
      <c r="AB662" s="9"/>
    </row>
    <row r="663" spans="26:28" x14ac:dyDescent="0.25">
      <c r="Z663" s="5"/>
      <c r="AB663" s="9"/>
    </row>
    <row r="664" spans="26:28" x14ac:dyDescent="0.25">
      <c r="Z664" s="5"/>
      <c r="AB664" s="9"/>
    </row>
    <row r="665" spans="26:28" x14ac:dyDescent="0.25">
      <c r="Z665" s="5"/>
      <c r="AB665" s="9"/>
    </row>
    <row r="666" spans="26:28" x14ac:dyDescent="0.25">
      <c r="Z666" s="5"/>
      <c r="AB666" s="9"/>
    </row>
    <row r="667" spans="26:28" x14ac:dyDescent="0.25">
      <c r="Z667" s="5"/>
      <c r="AB667" s="9"/>
    </row>
    <row r="668" spans="26:28" x14ac:dyDescent="0.25">
      <c r="Z668" s="5"/>
      <c r="AB668" s="9"/>
    </row>
    <row r="669" spans="26:28" x14ac:dyDescent="0.25">
      <c r="Z669" s="5"/>
      <c r="AB669" s="9"/>
    </row>
    <row r="670" spans="26:28" x14ac:dyDescent="0.25">
      <c r="Z670" s="5"/>
      <c r="AB670" s="9"/>
    </row>
    <row r="671" spans="26:28" x14ac:dyDescent="0.25">
      <c r="Z671" s="5"/>
      <c r="AB671" s="9"/>
    </row>
    <row r="672" spans="26:28" x14ac:dyDescent="0.25">
      <c r="Z672" s="5"/>
      <c r="AB672" s="9"/>
    </row>
    <row r="673" spans="26:28" x14ac:dyDescent="0.25">
      <c r="Z673" s="5"/>
      <c r="AB673" s="9"/>
    </row>
    <row r="674" spans="26:28" x14ac:dyDescent="0.25">
      <c r="Z674" s="5"/>
      <c r="AB674" s="9"/>
    </row>
    <row r="675" spans="26:28" x14ac:dyDescent="0.25">
      <c r="Z675" s="5"/>
      <c r="AB675" s="9"/>
    </row>
    <row r="676" spans="26:28" x14ac:dyDescent="0.25">
      <c r="Z676" s="5"/>
      <c r="AB676" s="9"/>
    </row>
    <row r="677" spans="26:28" x14ac:dyDescent="0.25">
      <c r="Z677" s="5"/>
      <c r="AB677" s="9"/>
    </row>
    <row r="678" spans="26:28" x14ac:dyDescent="0.25">
      <c r="Z678" s="5"/>
      <c r="AB678" s="9"/>
    </row>
    <row r="679" spans="26:28" x14ac:dyDescent="0.25">
      <c r="Z679" s="5"/>
      <c r="AB679" s="9"/>
    </row>
    <row r="680" spans="26:28" x14ac:dyDescent="0.25">
      <c r="Z680" s="5"/>
      <c r="AB680" s="9"/>
    </row>
    <row r="681" spans="26:28" x14ac:dyDescent="0.25">
      <c r="Z681" s="5"/>
      <c r="AB681" s="9"/>
    </row>
    <row r="682" spans="26:28" x14ac:dyDescent="0.25">
      <c r="Z682" s="5"/>
      <c r="AB682" s="9"/>
    </row>
    <row r="683" spans="26:28" x14ac:dyDescent="0.25">
      <c r="Z683" s="5"/>
      <c r="AB683" s="9"/>
    </row>
    <row r="684" spans="26:28" x14ac:dyDescent="0.25">
      <c r="Z684" s="5"/>
      <c r="AB684" s="9"/>
    </row>
    <row r="685" spans="26:28" x14ac:dyDescent="0.25">
      <c r="Z685" s="5"/>
      <c r="AB685" s="9"/>
    </row>
    <row r="686" spans="26:28" x14ac:dyDescent="0.25">
      <c r="Z686" s="5"/>
      <c r="AB686" s="9"/>
    </row>
    <row r="687" spans="26:28" x14ac:dyDescent="0.25">
      <c r="Z687" s="5"/>
      <c r="AB687" s="9"/>
    </row>
    <row r="688" spans="26:28" x14ac:dyDescent="0.25">
      <c r="Z688" s="5"/>
      <c r="AB688" s="9"/>
    </row>
    <row r="689" spans="26:28" x14ac:dyDescent="0.25">
      <c r="Z689" s="5"/>
      <c r="AB689" s="9"/>
    </row>
    <row r="690" spans="26:28" x14ac:dyDescent="0.25">
      <c r="Z690" s="5"/>
      <c r="AB690" s="9"/>
    </row>
    <row r="691" spans="26:28" x14ac:dyDescent="0.25">
      <c r="Z691" s="5"/>
      <c r="AB691" s="9"/>
    </row>
    <row r="692" spans="26:28" x14ac:dyDescent="0.25">
      <c r="Z692" s="5"/>
      <c r="AB692" s="9"/>
    </row>
    <row r="693" spans="26:28" x14ac:dyDescent="0.25">
      <c r="Z693" s="5"/>
      <c r="AB693" s="9"/>
    </row>
    <row r="694" spans="26:28" x14ac:dyDescent="0.25">
      <c r="Z694" s="5"/>
      <c r="AB694" s="9"/>
    </row>
    <row r="695" spans="26:28" x14ac:dyDescent="0.25">
      <c r="Z695" s="5"/>
      <c r="AB695" s="9"/>
    </row>
    <row r="696" spans="26:28" x14ac:dyDescent="0.25">
      <c r="Z696" s="5"/>
      <c r="AB696" s="9"/>
    </row>
    <row r="697" spans="26:28" x14ac:dyDescent="0.25">
      <c r="Z697" s="5"/>
      <c r="AB697" s="9"/>
    </row>
    <row r="698" spans="26:28" x14ac:dyDescent="0.25">
      <c r="Z698" s="5"/>
      <c r="AB698" s="9"/>
    </row>
    <row r="699" spans="26:28" x14ac:dyDescent="0.25">
      <c r="Z699" s="5"/>
      <c r="AB699" s="9"/>
    </row>
    <row r="700" spans="26:28" x14ac:dyDescent="0.25">
      <c r="Z700" s="5"/>
      <c r="AB700" s="9"/>
    </row>
    <row r="701" spans="26:28" x14ac:dyDescent="0.25">
      <c r="Z701" s="5"/>
      <c r="AB701" s="9"/>
    </row>
    <row r="702" spans="26:28" x14ac:dyDescent="0.25">
      <c r="Z702" s="5"/>
      <c r="AB702" s="9"/>
    </row>
    <row r="703" spans="26:28" x14ac:dyDescent="0.25">
      <c r="Z703" s="5"/>
      <c r="AB703" s="9"/>
    </row>
    <row r="704" spans="26:28" x14ac:dyDescent="0.25">
      <c r="Z704" s="5"/>
      <c r="AB704" s="9"/>
    </row>
    <row r="705" spans="26:28" x14ac:dyDescent="0.25">
      <c r="Z705" s="5"/>
      <c r="AB705" s="9"/>
    </row>
    <row r="706" spans="26:28" x14ac:dyDescent="0.25">
      <c r="Z706" s="5"/>
      <c r="AB706" s="9"/>
    </row>
    <row r="707" spans="26:28" x14ac:dyDescent="0.25">
      <c r="Z707" s="5"/>
      <c r="AB707" s="9"/>
    </row>
    <row r="708" spans="26:28" x14ac:dyDescent="0.25">
      <c r="Z708" s="5"/>
      <c r="AB708" s="9"/>
    </row>
    <row r="709" spans="26:28" x14ac:dyDescent="0.25">
      <c r="Z709" s="5"/>
      <c r="AB709" s="9"/>
    </row>
    <row r="710" spans="26:28" x14ac:dyDescent="0.25">
      <c r="Z710" s="5"/>
      <c r="AB710" s="9"/>
    </row>
    <row r="711" spans="26:28" x14ac:dyDescent="0.25">
      <c r="Z711" s="5"/>
      <c r="AB711" s="9"/>
    </row>
    <row r="712" spans="26:28" x14ac:dyDescent="0.25">
      <c r="Z712" s="5"/>
      <c r="AB712" s="9"/>
    </row>
    <row r="713" spans="26:28" x14ac:dyDescent="0.25">
      <c r="Z713" s="5"/>
      <c r="AB713" s="9"/>
    </row>
    <row r="714" spans="26:28" x14ac:dyDescent="0.25">
      <c r="Z714" s="5"/>
      <c r="AB714" s="9"/>
    </row>
    <row r="715" spans="26:28" x14ac:dyDescent="0.25">
      <c r="Z715" s="5"/>
      <c r="AB715" s="9"/>
    </row>
    <row r="716" spans="26:28" x14ac:dyDescent="0.25">
      <c r="Z716" s="5"/>
      <c r="AB716" s="9"/>
    </row>
    <row r="717" spans="26:28" x14ac:dyDescent="0.25">
      <c r="Z717" s="5"/>
      <c r="AB717" s="9"/>
    </row>
    <row r="718" spans="26:28" x14ac:dyDescent="0.25">
      <c r="Z718" s="5"/>
      <c r="AB718" s="9"/>
    </row>
    <row r="719" spans="26:28" x14ac:dyDescent="0.25">
      <c r="Z719" s="5"/>
      <c r="AB719" s="9"/>
    </row>
    <row r="720" spans="26:28" x14ac:dyDescent="0.25">
      <c r="Z720" s="5"/>
      <c r="AB720" s="9"/>
    </row>
    <row r="721" spans="26:28" x14ac:dyDescent="0.25">
      <c r="Z721" s="5"/>
      <c r="AB721" s="9"/>
    </row>
    <row r="722" spans="26:28" x14ac:dyDescent="0.25">
      <c r="Z722" s="5"/>
      <c r="AB722" s="9"/>
    </row>
    <row r="723" spans="26:28" x14ac:dyDescent="0.25">
      <c r="Z723" s="5"/>
      <c r="AB723" s="9"/>
    </row>
    <row r="724" spans="26:28" x14ac:dyDescent="0.25">
      <c r="Z724" s="5"/>
      <c r="AB724" s="9"/>
    </row>
    <row r="725" spans="26:28" x14ac:dyDescent="0.25">
      <c r="Z725" s="5"/>
      <c r="AB725" s="9"/>
    </row>
    <row r="726" spans="26:28" x14ac:dyDescent="0.25">
      <c r="Z726" s="5"/>
      <c r="AB726" s="9"/>
    </row>
    <row r="727" spans="26:28" x14ac:dyDescent="0.25">
      <c r="Z727" s="5"/>
      <c r="AB727" s="9"/>
    </row>
    <row r="728" spans="26:28" x14ac:dyDescent="0.25">
      <c r="Z728" s="5"/>
      <c r="AB728" s="9"/>
    </row>
    <row r="729" spans="26:28" x14ac:dyDescent="0.25">
      <c r="Z729" s="5"/>
      <c r="AB729" s="9"/>
    </row>
    <row r="730" spans="26:28" x14ac:dyDescent="0.25">
      <c r="Z730" s="5"/>
      <c r="AB730" s="9"/>
    </row>
    <row r="731" spans="26:28" x14ac:dyDescent="0.25">
      <c r="Z731" s="5"/>
      <c r="AB731" s="9"/>
    </row>
    <row r="732" spans="26:28" x14ac:dyDescent="0.25">
      <c r="Z732" s="5"/>
      <c r="AB732" s="9"/>
    </row>
    <row r="733" spans="26:28" x14ac:dyDescent="0.25">
      <c r="Z733" s="5"/>
      <c r="AB733" s="9"/>
    </row>
    <row r="734" spans="26:28" x14ac:dyDescent="0.25">
      <c r="Z734" s="5"/>
      <c r="AB734" s="9"/>
    </row>
    <row r="735" spans="26:28" x14ac:dyDescent="0.25">
      <c r="Z735" s="5"/>
      <c r="AB735" s="9"/>
    </row>
    <row r="736" spans="26:28" x14ac:dyDescent="0.25">
      <c r="Z736" s="5"/>
      <c r="AB736" s="9"/>
    </row>
    <row r="737" spans="26:28" x14ac:dyDescent="0.25">
      <c r="Z737" s="5"/>
      <c r="AB737" s="9"/>
    </row>
    <row r="738" spans="26:28" x14ac:dyDescent="0.25">
      <c r="Z738" s="5"/>
      <c r="AB738" s="9"/>
    </row>
    <row r="739" spans="26:28" x14ac:dyDescent="0.25">
      <c r="Z739" s="5"/>
      <c r="AB739" s="9"/>
    </row>
    <row r="740" spans="26:28" x14ac:dyDescent="0.25">
      <c r="Z740" s="5"/>
      <c r="AB740" s="9"/>
    </row>
    <row r="741" spans="26:28" x14ac:dyDescent="0.25">
      <c r="Z741" s="5"/>
      <c r="AB741" s="9"/>
    </row>
    <row r="742" spans="26:28" x14ac:dyDescent="0.25">
      <c r="Z742" s="5"/>
      <c r="AB742" s="9"/>
    </row>
    <row r="743" spans="26:28" x14ac:dyDescent="0.25">
      <c r="Z743" s="5"/>
      <c r="AB743" s="9"/>
    </row>
    <row r="744" spans="26:28" x14ac:dyDescent="0.25">
      <c r="Z744" s="5"/>
      <c r="AB744" s="9"/>
    </row>
    <row r="745" spans="26:28" x14ac:dyDescent="0.25">
      <c r="Z745" s="5"/>
      <c r="AB745" s="9"/>
    </row>
    <row r="746" spans="26:28" x14ac:dyDescent="0.25">
      <c r="Z746" s="5"/>
      <c r="AB746" s="9"/>
    </row>
    <row r="747" spans="26:28" x14ac:dyDescent="0.25">
      <c r="Z747" s="5"/>
      <c r="AB747" s="9"/>
    </row>
    <row r="748" spans="26:28" x14ac:dyDescent="0.25">
      <c r="Z748" s="5"/>
      <c r="AB748" s="9"/>
    </row>
    <row r="749" spans="26:28" x14ac:dyDescent="0.25">
      <c r="Z749" s="5"/>
      <c r="AB749" s="9"/>
    </row>
    <row r="750" spans="26:28" x14ac:dyDescent="0.25">
      <c r="Z750" s="5"/>
      <c r="AB750" s="9"/>
    </row>
    <row r="751" spans="26:28" x14ac:dyDescent="0.25">
      <c r="Z751" s="5"/>
      <c r="AB751" s="9"/>
    </row>
    <row r="752" spans="26:28" x14ac:dyDescent="0.25">
      <c r="Z752" s="5"/>
      <c r="AB752" s="9"/>
    </row>
    <row r="753" spans="26:28" x14ac:dyDescent="0.25">
      <c r="Z753" s="5"/>
      <c r="AB753" s="9"/>
    </row>
    <row r="754" spans="26:28" x14ac:dyDescent="0.25">
      <c r="Z754" s="5"/>
      <c r="AB754" s="9"/>
    </row>
    <row r="755" spans="26:28" x14ac:dyDescent="0.25">
      <c r="Z755" s="5"/>
      <c r="AB755" s="9"/>
    </row>
    <row r="756" spans="26:28" x14ac:dyDescent="0.25">
      <c r="Z756" s="5"/>
      <c r="AB756" s="9"/>
    </row>
    <row r="757" spans="26:28" x14ac:dyDescent="0.25">
      <c r="Z757" s="5"/>
      <c r="AB757" s="9"/>
    </row>
    <row r="758" spans="26:28" x14ac:dyDescent="0.25">
      <c r="Z758" s="5"/>
      <c r="AB758" s="9"/>
    </row>
    <row r="759" spans="26:28" x14ac:dyDescent="0.25">
      <c r="Z759" s="5"/>
      <c r="AB759" s="9"/>
    </row>
    <row r="760" spans="26:28" x14ac:dyDescent="0.25">
      <c r="Z760" s="5"/>
      <c r="AB760" s="9"/>
    </row>
    <row r="761" spans="26:28" x14ac:dyDescent="0.25">
      <c r="Z761" s="5"/>
      <c r="AB761" s="9"/>
    </row>
    <row r="762" spans="26:28" x14ac:dyDescent="0.25">
      <c r="Z762" s="5"/>
      <c r="AB762" s="9"/>
    </row>
    <row r="763" spans="26:28" x14ac:dyDescent="0.25">
      <c r="Z763" s="5"/>
      <c r="AB763" s="9"/>
    </row>
    <row r="764" spans="26:28" x14ac:dyDescent="0.25">
      <c r="Z764" s="5"/>
      <c r="AB764" s="9"/>
    </row>
    <row r="765" spans="26:28" x14ac:dyDescent="0.25">
      <c r="Z765" s="5"/>
      <c r="AB765" s="9"/>
    </row>
    <row r="766" spans="26:28" x14ac:dyDescent="0.25">
      <c r="Z766" s="5"/>
      <c r="AB766" s="9"/>
    </row>
    <row r="767" spans="26:28" x14ac:dyDescent="0.25">
      <c r="Z767" s="5"/>
      <c r="AB767" s="9"/>
    </row>
    <row r="768" spans="26:28" x14ac:dyDescent="0.25">
      <c r="Z768" s="5"/>
      <c r="AB768" s="9"/>
    </row>
    <row r="769" spans="26:28" x14ac:dyDescent="0.25">
      <c r="Z769" s="5"/>
      <c r="AB769" s="9"/>
    </row>
    <row r="770" spans="26:28" x14ac:dyDescent="0.25">
      <c r="Z770" s="5"/>
      <c r="AB770" s="9"/>
    </row>
    <row r="771" spans="26:28" x14ac:dyDescent="0.25">
      <c r="Z771" s="5"/>
      <c r="AB771" s="9"/>
    </row>
    <row r="772" spans="26:28" x14ac:dyDescent="0.25">
      <c r="Z772" s="5"/>
      <c r="AB772" s="9"/>
    </row>
    <row r="773" spans="26:28" x14ac:dyDescent="0.25">
      <c r="Z773" s="5"/>
      <c r="AB773" s="9"/>
    </row>
    <row r="774" spans="26:28" x14ac:dyDescent="0.25">
      <c r="Z774" s="5"/>
      <c r="AB774" s="9"/>
    </row>
    <row r="775" spans="26:28" x14ac:dyDescent="0.25">
      <c r="Z775" s="5"/>
      <c r="AB775" s="9"/>
    </row>
    <row r="776" spans="26:28" x14ac:dyDescent="0.25">
      <c r="Z776" s="5"/>
      <c r="AB776" s="9"/>
    </row>
    <row r="777" spans="26:28" x14ac:dyDescent="0.25">
      <c r="Z777" s="5"/>
      <c r="AB777" s="9"/>
    </row>
    <row r="778" spans="26:28" x14ac:dyDescent="0.25">
      <c r="Z778" s="5"/>
      <c r="AB778" s="9"/>
    </row>
    <row r="779" spans="26:28" x14ac:dyDescent="0.25">
      <c r="Z779" s="5"/>
      <c r="AB779" s="9"/>
    </row>
    <row r="780" spans="26:28" x14ac:dyDescent="0.25">
      <c r="Z780" s="5"/>
      <c r="AB780" s="9"/>
    </row>
    <row r="781" spans="26:28" x14ac:dyDescent="0.25">
      <c r="Z781" s="5"/>
      <c r="AB781" s="9"/>
    </row>
    <row r="782" spans="26:28" x14ac:dyDescent="0.25">
      <c r="Z782" s="5"/>
      <c r="AB782" s="9"/>
    </row>
    <row r="783" spans="26:28" x14ac:dyDescent="0.25">
      <c r="Z783" s="5"/>
      <c r="AB783" s="9"/>
    </row>
    <row r="784" spans="26:28" x14ac:dyDescent="0.25">
      <c r="Z784" s="5"/>
      <c r="AB784" s="9"/>
    </row>
    <row r="785" spans="26:28" x14ac:dyDescent="0.25">
      <c r="Z785" s="5"/>
      <c r="AB785" s="9"/>
    </row>
    <row r="786" spans="26:28" x14ac:dyDescent="0.25">
      <c r="Z786" s="5"/>
      <c r="AB786" s="9"/>
    </row>
    <row r="787" spans="26:28" x14ac:dyDescent="0.25">
      <c r="Z787" s="5"/>
      <c r="AB787" s="9"/>
    </row>
    <row r="788" spans="26:28" x14ac:dyDescent="0.25">
      <c r="Z788" s="5"/>
      <c r="AB788" s="9"/>
    </row>
    <row r="789" spans="26:28" x14ac:dyDescent="0.25">
      <c r="Z789" s="5"/>
      <c r="AB789" s="9"/>
    </row>
    <row r="790" spans="26:28" x14ac:dyDescent="0.25">
      <c r="Z790" s="5"/>
      <c r="AB790" s="9"/>
    </row>
    <row r="791" spans="26:28" x14ac:dyDescent="0.25">
      <c r="Z791" s="5"/>
      <c r="AB791" s="9"/>
    </row>
    <row r="792" spans="26:28" x14ac:dyDescent="0.25">
      <c r="Z792" s="5"/>
      <c r="AB792" s="9"/>
    </row>
    <row r="793" spans="26:28" x14ac:dyDescent="0.25">
      <c r="Z793" s="5"/>
      <c r="AB793" s="9"/>
    </row>
    <row r="794" spans="26:28" x14ac:dyDescent="0.25">
      <c r="Z794" s="5"/>
      <c r="AB794" s="9"/>
    </row>
    <row r="795" spans="26:28" x14ac:dyDescent="0.25">
      <c r="Z795" s="5"/>
      <c r="AB795" s="9"/>
    </row>
    <row r="796" spans="26:28" x14ac:dyDescent="0.25">
      <c r="Z796" s="5"/>
      <c r="AB796" s="9"/>
    </row>
    <row r="797" spans="26:28" x14ac:dyDescent="0.25">
      <c r="Z797" s="5"/>
      <c r="AB797" s="9"/>
    </row>
    <row r="798" spans="26:28" x14ac:dyDescent="0.25">
      <c r="Z798" s="5"/>
      <c r="AB798" s="9"/>
    </row>
    <row r="799" spans="26:28" x14ac:dyDescent="0.25">
      <c r="Z799" s="5"/>
      <c r="AB799" s="9"/>
    </row>
    <row r="800" spans="26:28" x14ac:dyDescent="0.25">
      <c r="Z800" s="5"/>
      <c r="AB800" s="9"/>
    </row>
    <row r="801" spans="26:28" x14ac:dyDescent="0.25">
      <c r="Z801" s="5"/>
      <c r="AB801" s="9"/>
    </row>
    <row r="802" spans="26:28" x14ac:dyDescent="0.25">
      <c r="Z802" s="5"/>
      <c r="AB802" s="9"/>
    </row>
    <row r="803" spans="26:28" x14ac:dyDescent="0.25">
      <c r="Z803" s="5"/>
      <c r="AB803" s="9"/>
    </row>
    <row r="804" spans="26:28" x14ac:dyDescent="0.25">
      <c r="Z804" s="5"/>
      <c r="AB804" s="9"/>
    </row>
    <row r="805" spans="26:28" x14ac:dyDescent="0.25">
      <c r="Z805" s="5"/>
      <c r="AB805" s="9"/>
    </row>
    <row r="806" spans="26:28" x14ac:dyDescent="0.25">
      <c r="Z806" s="5"/>
      <c r="AB806" s="9"/>
    </row>
    <row r="807" spans="26:28" x14ac:dyDescent="0.25">
      <c r="Z807" s="5"/>
      <c r="AB807" s="9"/>
    </row>
    <row r="808" spans="26:28" x14ac:dyDescent="0.25">
      <c r="Z808" s="5"/>
      <c r="AB808" s="9"/>
    </row>
    <row r="809" spans="26:28" x14ac:dyDescent="0.25">
      <c r="Z809" s="5"/>
      <c r="AB809" s="9"/>
    </row>
    <row r="810" spans="26:28" x14ac:dyDescent="0.25">
      <c r="Z810" s="5"/>
      <c r="AB810" s="9"/>
    </row>
    <row r="811" spans="26:28" x14ac:dyDescent="0.25">
      <c r="Z811" s="5"/>
      <c r="AB811" s="9"/>
    </row>
    <row r="812" spans="26:28" x14ac:dyDescent="0.25">
      <c r="Z812" s="5"/>
      <c r="AB812" s="9"/>
    </row>
    <row r="813" spans="26:28" x14ac:dyDescent="0.25">
      <c r="Z813" s="5"/>
      <c r="AB813" s="9"/>
    </row>
    <row r="814" spans="26:28" x14ac:dyDescent="0.25">
      <c r="Z814" s="5"/>
      <c r="AB814" s="9"/>
    </row>
    <row r="815" spans="26:28" x14ac:dyDescent="0.25">
      <c r="Z815" s="5"/>
      <c r="AB815" s="9"/>
    </row>
    <row r="816" spans="26:28" x14ac:dyDescent="0.25">
      <c r="Z816" s="5"/>
      <c r="AB816" s="9"/>
    </row>
    <row r="817" spans="26:28" x14ac:dyDescent="0.25">
      <c r="Z817" s="5"/>
      <c r="AB817" s="9"/>
    </row>
    <row r="818" spans="26:28" x14ac:dyDescent="0.25">
      <c r="Z818" s="5"/>
      <c r="AB818" s="9"/>
    </row>
    <row r="819" spans="26:28" x14ac:dyDescent="0.25">
      <c r="Z819" s="5"/>
      <c r="AB819" s="9"/>
    </row>
    <row r="820" spans="26:28" x14ac:dyDescent="0.25">
      <c r="Z820" s="5"/>
      <c r="AB820" s="9"/>
    </row>
    <row r="821" spans="26:28" x14ac:dyDescent="0.25">
      <c r="Z821" s="5"/>
      <c r="AB821" s="9"/>
    </row>
    <row r="822" spans="26:28" x14ac:dyDescent="0.25">
      <c r="Z822" s="5"/>
      <c r="AB822" s="9"/>
    </row>
    <row r="823" spans="26:28" x14ac:dyDescent="0.25">
      <c r="Z823" s="5"/>
      <c r="AB823" s="9"/>
    </row>
    <row r="824" spans="26:28" x14ac:dyDescent="0.25">
      <c r="Z824" s="5"/>
      <c r="AB824" s="9"/>
    </row>
    <row r="825" spans="26:28" x14ac:dyDescent="0.25">
      <c r="Z825" s="5"/>
      <c r="AB825" s="9"/>
    </row>
    <row r="826" spans="26:28" x14ac:dyDescent="0.25">
      <c r="Z826" s="5"/>
      <c r="AB826" s="9"/>
    </row>
    <row r="827" spans="26:28" x14ac:dyDescent="0.25">
      <c r="Z827" s="5"/>
      <c r="AB827" s="9"/>
    </row>
    <row r="828" spans="26:28" x14ac:dyDescent="0.25">
      <c r="Z828" s="5"/>
      <c r="AB828" s="9"/>
    </row>
    <row r="829" spans="26:28" x14ac:dyDescent="0.25">
      <c r="Z829" s="5"/>
      <c r="AB829" s="9"/>
    </row>
    <row r="830" spans="26:28" x14ac:dyDescent="0.25">
      <c r="Z830" s="5"/>
      <c r="AB830" s="9"/>
    </row>
    <row r="831" spans="26:28" x14ac:dyDescent="0.25">
      <c r="Z831" s="5"/>
      <c r="AB831" s="9"/>
    </row>
    <row r="832" spans="26:28" x14ac:dyDescent="0.25">
      <c r="Z832" s="5"/>
      <c r="AB832" s="9"/>
    </row>
    <row r="833" spans="26:28" x14ac:dyDescent="0.25">
      <c r="Z833" s="5"/>
      <c r="AB833" s="9"/>
    </row>
    <row r="834" spans="26:28" x14ac:dyDescent="0.25">
      <c r="Z834" s="5"/>
      <c r="AB834" s="9"/>
    </row>
    <row r="835" spans="26:28" x14ac:dyDescent="0.25">
      <c r="Z835" s="5"/>
      <c r="AB835" s="9"/>
    </row>
    <row r="836" spans="26:28" x14ac:dyDescent="0.25">
      <c r="Z836" s="5"/>
      <c r="AB836" s="9"/>
    </row>
    <row r="837" spans="26:28" x14ac:dyDescent="0.25">
      <c r="Z837" s="5"/>
      <c r="AB837" s="9"/>
    </row>
    <row r="838" spans="26:28" x14ac:dyDescent="0.25">
      <c r="Z838" s="5"/>
      <c r="AB838" s="9"/>
    </row>
    <row r="839" spans="26:28" x14ac:dyDescent="0.25">
      <c r="Z839" s="5"/>
      <c r="AB839" s="9"/>
    </row>
    <row r="840" spans="26:28" x14ac:dyDescent="0.25">
      <c r="Z840" s="5"/>
      <c r="AB840" s="9"/>
    </row>
    <row r="841" spans="26:28" x14ac:dyDescent="0.25">
      <c r="Z841" s="5"/>
      <c r="AB841" s="9"/>
    </row>
    <row r="842" spans="26:28" x14ac:dyDescent="0.25">
      <c r="Z842" s="5"/>
      <c r="AB842" s="9"/>
    </row>
    <row r="843" spans="26:28" x14ac:dyDescent="0.25">
      <c r="Z843" s="5"/>
      <c r="AB843" s="9"/>
    </row>
    <row r="844" spans="26:28" x14ac:dyDescent="0.25">
      <c r="Z844" s="5"/>
      <c r="AB844" s="9"/>
    </row>
    <row r="845" spans="26:28" x14ac:dyDescent="0.25">
      <c r="Z845" s="5"/>
      <c r="AB845" s="9"/>
    </row>
    <row r="846" spans="26:28" x14ac:dyDescent="0.25">
      <c r="Z846" s="5"/>
      <c r="AB846" s="9"/>
    </row>
    <row r="847" spans="26:28" x14ac:dyDescent="0.25">
      <c r="Z847" s="5"/>
      <c r="AB847" s="9"/>
    </row>
    <row r="848" spans="26:28" x14ac:dyDescent="0.25">
      <c r="Z848" s="5"/>
      <c r="AB848" s="9"/>
    </row>
    <row r="849" spans="26:28" x14ac:dyDescent="0.25">
      <c r="Z849" s="5"/>
      <c r="AB849" s="9"/>
    </row>
    <row r="850" spans="26:28" x14ac:dyDescent="0.25">
      <c r="Z850" s="5"/>
      <c r="AB850" s="9"/>
    </row>
    <row r="851" spans="26:28" x14ac:dyDescent="0.25">
      <c r="Z851" s="5"/>
      <c r="AB851" s="9"/>
    </row>
    <row r="852" spans="26:28" x14ac:dyDescent="0.25">
      <c r="Z852" s="5"/>
      <c r="AB852" s="9"/>
    </row>
    <row r="853" spans="26:28" x14ac:dyDescent="0.25">
      <c r="Z853" s="5"/>
      <c r="AB853" s="9"/>
    </row>
    <row r="854" spans="26:28" x14ac:dyDescent="0.25">
      <c r="Z854" s="5"/>
      <c r="AB854" s="9"/>
    </row>
    <row r="855" spans="26:28" x14ac:dyDescent="0.25">
      <c r="Z855" s="5"/>
      <c r="AB855" s="9"/>
    </row>
    <row r="856" spans="26:28" x14ac:dyDescent="0.25">
      <c r="Z856" s="5"/>
      <c r="AB856" s="9"/>
    </row>
    <row r="857" spans="26:28" x14ac:dyDescent="0.25">
      <c r="Z857" s="5"/>
      <c r="AB857" s="9"/>
    </row>
    <row r="858" spans="26:28" x14ac:dyDescent="0.25">
      <c r="Z858" s="5"/>
      <c r="AB858" s="9"/>
    </row>
    <row r="859" spans="26:28" x14ac:dyDescent="0.25">
      <c r="Z859" s="5"/>
      <c r="AB859" s="9"/>
    </row>
    <row r="860" spans="26:28" x14ac:dyDescent="0.25">
      <c r="Z860" s="5"/>
      <c r="AB860" s="9"/>
    </row>
    <row r="861" spans="26:28" x14ac:dyDescent="0.25">
      <c r="Z861" s="5"/>
      <c r="AB861" s="9"/>
    </row>
    <row r="862" spans="26:28" x14ac:dyDescent="0.25">
      <c r="Z862" s="5"/>
      <c r="AB862" s="9"/>
    </row>
    <row r="863" spans="26:28" x14ac:dyDescent="0.25">
      <c r="Z863" s="5"/>
      <c r="AB863" s="9"/>
    </row>
    <row r="864" spans="26:28" x14ac:dyDescent="0.25">
      <c r="Z864" s="5"/>
      <c r="AB864" s="9"/>
    </row>
    <row r="865" spans="26:28" x14ac:dyDescent="0.25">
      <c r="Z865" s="5"/>
      <c r="AB865" s="9"/>
    </row>
    <row r="866" spans="26:28" x14ac:dyDescent="0.25">
      <c r="Z866" s="5"/>
      <c r="AB866" s="9"/>
    </row>
    <row r="867" spans="26:28" x14ac:dyDescent="0.25">
      <c r="Z867" s="5"/>
      <c r="AB867" s="9"/>
    </row>
    <row r="868" spans="26:28" x14ac:dyDescent="0.25">
      <c r="Z868" s="5"/>
      <c r="AB868" s="9"/>
    </row>
    <row r="869" spans="26:28" x14ac:dyDescent="0.25">
      <c r="Z869" s="5"/>
      <c r="AB869" s="9"/>
    </row>
    <row r="870" spans="26:28" x14ac:dyDescent="0.25">
      <c r="Z870" s="5"/>
      <c r="AB870" s="9"/>
    </row>
    <row r="871" spans="26:28" x14ac:dyDescent="0.25">
      <c r="Z871" s="5"/>
      <c r="AB871" s="9"/>
    </row>
    <row r="872" spans="26:28" x14ac:dyDescent="0.25">
      <c r="Z872" s="5"/>
      <c r="AB872" s="9"/>
    </row>
    <row r="873" spans="26:28" x14ac:dyDescent="0.25">
      <c r="Z873" s="5"/>
      <c r="AB873" s="9"/>
    </row>
    <row r="874" spans="26:28" x14ac:dyDescent="0.25">
      <c r="Z874" s="5"/>
      <c r="AB874" s="9"/>
    </row>
    <row r="875" spans="26:28" x14ac:dyDescent="0.25">
      <c r="Z875" s="5"/>
      <c r="AB875" s="9"/>
    </row>
    <row r="876" spans="26:28" x14ac:dyDescent="0.25">
      <c r="Z876" s="5"/>
      <c r="AB876" s="9"/>
    </row>
    <row r="877" spans="26:28" x14ac:dyDescent="0.25">
      <c r="Z877" s="5"/>
      <c r="AB877" s="9"/>
    </row>
    <row r="878" spans="26:28" x14ac:dyDescent="0.25">
      <c r="Z878" s="5"/>
      <c r="AB878" s="9"/>
    </row>
    <row r="879" spans="26:28" x14ac:dyDescent="0.25">
      <c r="Z879" s="5"/>
      <c r="AB879" s="9"/>
    </row>
    <row r="880" spans="26:28" x14ac:dyDescent="0.25">
      <c r="Z880" s="5"/>
      <c r="AB880" s="9"/>
    </row>
    <row r="881" spans="26:28" x14ac:dyDescent="0.25">
      <c r="Z881" s="5"/>
      <c r="AB881" s="9"/>
    </row>
    <row r="882" spans="26:28" x14ac:dyDescent="0.25">
      <c r="Z882" s="5"/>
      <c r="AB882" s="9"/>
    </row>
    <row r="883" spans="26:28" x14ac:dyDescent="0.25">
      <c r="Z883" s="5"/>
      <c r="AB883" s="9"/>
    </row>
    <row r="884" spans="26:28" x14ac:dyDescent="0.25">
      <c r="Z884" s="5"/>
      <c r="AB884" s="9"/>
    </row>
    <row r="885" spans="26:28" x14ac:dyDescent="0.25">
      <c r="Z885" s="5"/>
      <c r="AB885" s="9"/>
    </row>
    <row r="886" spans="26:28" x14ac:dyDescent="0.25">
      <c r="Z886" s="5"/>
      <c r="AB886" s="9"/>
    </row>
    <row r="887" spans="26:28" x14ac:dyDescent="0.25">
      <c r="Z887" s="5"/>
      <c r="AB887" s="9"/>
    </row>
    <row r="888" spans="26:28" x14ac:dyDescent="0.25">
      <c r="Z888" s="5"/>
      <c r="AB888" s="9"/>
    </row>
    <row r="889" spans="26:28" x14ac:dyDescent="0.25">
      <c r="Z889" s="5"/>
      <c r="AB889" s="9"/>
    </row>
    <row r="890" spans="26:28" x14ac:dyDescent="0.25">
      <c r="Z890" s="5"/>
      <c r="AB890" s="9"/>
    </row>
    <row r="891" spans="26:28" x14ac:dyDescent="0.25">
      <c r="Z891" s="5"/>
      <c r="AB891" s="9"/>
    </row>
    <row r="892" spans="26:28" x14ac:dyDescent="0.25">
      <c r="Z892" s="5"/>
      <c r="AB892" s="9"/>
    </row>
    <row r="893" spans="26:28" x14ac:dyDescent="0.25">
      <c r="Z893" s="5"/>
      <c r="AB893" s="9"/>
    </row>
    <row r="894" spans="26:28" x14ac:dyDescent="0.25">
      <c r="Z894" s="5"/>
      <c r="AB894" s="9"/>
    </row>
    <row r="895" spans="26:28" x14ac:dyDescent="0.25">
      <c r="Z895" s="5"/>
      <c r="AB895" s="9"/>
    </row>
    <row r="896" spans="26:28" x14ac:dyDescent="0.25">
      <c r="Z896" s="5"/>
      <c r="AB896" s="9"/>
    </row>
    <row r="897" spans="26:28" x14ac:dyDescent="0.25">
      <c r="Z897" s="5"/>
      <c r="AB897" s="9"/>
    </row>
    <row r="898" spans="26:28" x14ac:dyDescent="0.25">
      <c r="Z898" s="5"/>
      <c r="AB898" s="9"/>
    </row>
    <row r="899" spans="26:28" x14ac:dyDescent="0.25">
      <c r="Z899" s="5"/>
      <c r="AB899" s="9"/>
    </row>
    <row r="900" spans="26:28" x14ac:dyDescent="0.25">
      <c r="Z900" s="5"/>
      <c r="AB900" s="9"/>
    </row>
    <row r="901" spans="26:28" x14ac:dyDescent="0.25">
      <c r="Z901" s="5"/>
      <c r="AB901" s="9"/>
    </row>
    <row r="902" spans="26:28" x14ac:dyDescent="0.25">
      <c r="Z902" s="5"/>
      <c r="AB902" s="9"/>
    </row>
    <row r="903" spans="26:28" x14ac:dyDescent="0.25">
      <c r="Z903" s="5"/>
      <c r="AB903" s="9"/>
    </row>
    <row r="904" spans="26:28" x14ac:dyDescent="0.25">
      <c r="Z904" s="5"/>
      <c r="AB904" s="9"/>
    </row>
    <row r="905" spans="26:28" x14ac:dyDescent="0.25">
      <c r="Z905" s="5"/>
      <c r="AB905" s="9"/>
    </row>
    <row r="906" spans="26:28" x14ac:dyDescent="0.25">
      <c r="Z906" s="5"/>
      <c r="AB906" s="9"/>
    </row>
    <row r="907" spans="26:28" x14ac:dyDescent="0.25">
      <c r="Z907" s="5"/>
      <c r="AB907" s="9"/>
    </row>
    <row r="908" spans="26:28" x14ac:dyDescent="0.25">
      <c r="Z908" s="5"/>
      <c r="AB908" s="9"/>
    </row>
    <row r="909" spans="26:28" x14ac:dyDescent="0.25">
      <c r="Z909" s="5"/>
      <c r="AB909" s="9"/>
    </row>
    <row r="910" spans="26:28" x14ac:dyDescent="0.25">
      <c r="Z910" s="5"/>
      <c r="AB910" s="9"/>
    </row>
    <row r="911" spans="26:28" x14ac:dyDescent="0.25">
      <c r="Z911" s="5"/>
      <c r="AB911" s="9"/>
    </row>
    <row r="912" spans="26:28" x14ac:dyDescent="0.25">
      <c r="Z912" s="5"/>
      <c r="AB912" s="9"/>
    </row>
    <row r="913" spans="26:28" x14ac:dyDescent="0.25">
      <c r="Z913" s="5"/>
      <c r="AB913" s="9"/>
    </row>
    <row r="914" spans="26:28" x14ac:dyDescent="0.25">
      <c r="Z914" s="5"/>
      <c r="AB914" s="9"/>
    </row>
    <row r="915" spans="26:28" x14ac:dyDescent="0.25">
      <c r="Z915" s="5"/>
      <c r="AB915" s="9"/>
    </row>
    <row r="916" spans="26:28" x14ac:dyDescent="0.25">
      <c r="Z916" s="5"/>
      <c r="AB916" s="9"/>
    </row>
    <row r="917" spans="26:28" x14ac:dyDescent="0.25">
      <c r="Z917" s="5"/>
      <c r="AB917" s="9"/>
    </row>
    <row r="918" spans="26:28" x14ac:dyDescent="0.25">
      <c r="Z918" s="5"/>
      <c r="AB918" s="9"/>
    </row>
    <row r="919" spans="26:28" x14ac:dyDescent="0.25">
      <c r="Z919" s="5"/>
      <c r="AB919" s="9"/>
    </row>
    <row r="920" spans="26:28" x14ac:dyDescent="0.25">
      <c r="Z920" s="5"/>
      <c r="AB920" s="9"/>
    </row>
    <row r="921" spans="26:28" x14ac:dyDescent="0.25">
      <c r="Z921" s="5"/>
      <c r="AB921" s="9"/>
    </row>
    <row r="922" spans="26:28" x14ac:dyDescent="0.25">
      <c r="Z922" s="5"/>
      <c r="AB922" s="9"/>
    </row>
    <row r="923" spans="26:28" x14ac:dyDescent="0.25">
      <c r="Z923" s="5"/>
      <c r="AB923" s="9"/>
    </row>
    <row r="924" spans="26:28" x14ac:dyDescent="0.25">
      <c r="Z924" s="5"/>
      <c r="AB924" s="9"/>
    </row>
    <row r="925" spans="26:28" x14ac:dyDescent="0.25">
      <c r="Z925" s="5"/>
      <c r="AB925" s="9"/>
    </row>
    <row r="926" spans="26:28" x14ac:dyDescent="0.25">
      <c r="Z926" s="5"/>
      <c r="AB926" s="9"/>
    </row>
    <row r="927" spans="26:28" x14ac:dyDescent="0.25">
      <c r="Z927" s="5"/>
      <c r="AB927" s="9"/>
    </row>
    <row r="928" spans="26:28" x14ac:dyDescent="0.25">
      <c r="Z928" s="5"/>
      <c r="AB928" s="9"/>
    </row>
    <row r="929" spans="26:28" x14ac:dyDescent="0.25">
      <c r="Z929" s="5"/>
      <c r="AB929" s="9"/>
    </row>
    <row r="930" spans="26:28" x14ac:dyDescent="0.25">
      <c r="Z930" s="5"/>
      <c r="AB930" s="9"/>
    </row>
    <row r="931" spans="26:28" x14ac:dyDescent="0.25">
      <c r="Z931" s="5"/>
      <c r="AB931" s="9"/>
    </row>
    <row r="932" spans="26:28" x14ac:dyDescent="0.25">
      <c r="Z932" s="5"/>
      <c r="AB932" s="9"/>
    </row>
    <row r="933" spans="26:28" x14ac:dyDescent="0.25">
      <c r="Z933" s="5"/>
      <c r="AB933" s="9"/>
    </row>
    <row r="934" spans="26:28" x14ac:dyDescent="0.25">
      <c r="Z934" s="5"/>
      <c r="AB934" s="9"/>
    </row>
    <row r="935" spans="26:28" x14ac:dyDescent="0.25">
      <c r="Z935" s="5"/>
      <c r="AB935" s="9"/>
    </row>
    <row r="936" spans="26:28" x14ac:dyDescent="0.25">
      <c r="Z936" s="5"/>
      <c r="AB936" s="9"/>
    </row>
    <row r="937" spans="26:28" x14ac:dyDescent="0.25">
      <c r="Z937" s="5"/>
      <c r="AB937" s="9"/>
    </row>
    <row r="938" spans="26:28" x14ac:dyDescent="0.25">
      <c r="Z938" s="5"/>
      <c r="AB938" s="9"/>
    </row>
    <row r="939" spans="26:28" x14ac:dyDescent="0.25">
      <c r="Z939" s="5"/>
      <c r="AB939" s="9"/>
    </row>
    <row r="940" spans="26:28" x14ac:dyDescent="0.25">
      <c r="Z940" s="5"/>
      <c r="AB940" s="9"/>
    </row>
    <row r="941" spans="26:28" x14ac:dyDescent="0.25">
      <c r="Z941" s="5"/>
      <c r="AB941" s="9"/>
    </row>
    <row r="942" spans="26:28" x14ac:dyDescent="0.25">
      <c r="Z942" s="5"/>
      <c r="AB942" s="9"/>
    </row>
    <row r="943" spans="26:28" x14ac:dyDescent="0.25">
      <c r="Z943" s="5"/>
      <c r="AB943" s="9"/>
    </row>
    <row r="944" spans="26:28" x14ac:dyDescent="0.25">
      <c r="Z944" s="5"/>
      <c r="AB944" s="9"/>
    </row>
    <row r="945" spans="26:28" x14ac:dyDescent="0.25">
      <c r="Z945" s="5"/>
      <c r="AB945" s="9"/>
    </row>
    <row r="946" spans="26:28" x14ac:dyDescent="0.25">
      <c r="Z946" s="5"/>
      <c r="AB946" s="9"/>
    </row>
    <row r="947" spans="26:28" x14ac:dyDescent="0.25">
      <c r="Z947" s="5"/>
      <c r="AB947" s="9"/>
    </row>
    <row r="948" spans="26:28" x14ac:dyDescent="0.25">
      <c r="Z948" s="5"/>
      <c r="AB948" s="9"/>
    </row>
    <row r="949" spans="26:28" x14ac:dyDescent="0.25">
      <c r="Z949" s="5" t="str">
        <f>IF($I949="","",IF((VLOOKUP($G949,#REF!,18,FALSE))=0,"",(VLOOKUP($G949,#REF!,18,FALSE))))</f>
        <v/>
      </c>
    </row>
    <row r="950" spans="26:28" x14ac:dyDescent="0.25">
      <c r="Z950" s="5" t="str">
        <f>IF($I950="","",IF((VLOOKUP($G950,#REF!,18,FALSE))=0,"",(VLOOKUP($G950,#REF!,18,FALSE))))</f>
        <v/>
      </c>
    </row>
    <row r="951" spans="26:28" x14ac:dyDescent="0.25">
      <c r="Z951" s="5" t="str">
        <f>IF($I951="","",IF((VLOOKUP($G951,#REF!,18,FALSE))=0,"",(VLOOKUP($G951,#REF!,18,FALSE))))</f>
        <v/>
      </c>
    </row>
    <row r="952" spans="26:28" x14ac:dyDescent="0.25">
      <c r="Z952" s="5" t="str">
        <f>IF($I952="","",IF((VLOOKUP($G952,#REF!,18,FALSE))=0,"",(VLOOKUP($G952,#REF!,18,FALSE))))</f>
        <v/>
      </c>
    </row>
  </sheetData>
  <conditionalFormatting sqref="AK4:AL498 A502:L503 AE557:AE674 AG557:AG624 Z557:Z952 AA557:AD948 O454:O582 Q454:Q556 P454:P709 O2:Q2 Z155:AJ556 AA3:AD3 O3:P3 Q3:Q5 Q8 Q11 Q17:Q18 Q21 Q24 Q27:Q36 Q39 Q42 Q45:Q46 Q49:Q54 Q57:Q58 Q61:Q63 Q66 Q69 Q72:Q84 Q87 Q90:Q93 Q96 AA2:AJ2 AE3:AJ99">
    <cfRule type="expression" dxfId="164" priority="209">
      <formula>$X2="oui"</formula>
    </cfRule>
  </conditionalFormatting>
  <conditionalFormatting sqref="A502:L503 Z557:Z952 AA557:AD948 AE557:AE674 AG557:AG624 O454:O582 Q454:Q556 P454:P709 O2:R2 R454:R795 Z155:AJ556 AA3:AD3 O3:P3 Q3:R5 Q8:R8 Q11:R11 Q17:R18 Q21:R21 Q24:R24 Q27:R36 Q39:R39 Q42:R42 Q45:R46 Q49:R54 Q57:R58 Q61:R63 Q66:R66 Q69:R69 Q72:R84 Q87:R87 Q90:R93 Q96:R96 AA2:AJ2 AE3:AJ99">
    <cfRule type="expression" dxfId="163" priority="206">
      <formula>$Y2="oui"</formula>
    </cfRule>
    <cfRule type="expression" dxfId="162" priority="208">
      <formula>$X2="oui"</formula>
    </cfRule>
  </conditionalFormatting>
  <conditionalFormatting sqref="S2:W2 S454:W556 W155:W453 S3 W3 U3:U96 T3:T5 T8 T11 T17:T18 T21 T24 T27:T36 T39 T42 T45:T46 T49:T54 T61:T63 T66 T69 T79:T82 T87 T90:T93 T96 V3:V5 V8 V11 V17:V18 V21 V24 V27:V36 V39 V42 V45:V46 V49:V54 V61:V63 V66 V69 V79:V82 V87 V90:V93 V96">
    <cfRule type="expression" dxfId="161" priority="194">
      <formula>$X2="oui"</formula>
    </cfRule>
  </conditionalFormatting>
  <conditionalFormatting sqref="S2:W2 S454:W556 W155:W453 S3 W3 U3:U96 T3:T5 T8 T11 T17:T18 T21 T24 T27:T36 T39 T42 T45:T46 T49:T54 T61:T63 T66 T69 T79:T82 T87 T90:T93 T96 V3:V5 V8 V11 V17:V18 V21 V24 V27:V36 V39 V42 V45:V46 V49:V54 V61:V63 V66 V69 V79:V82 V87 V90:V93 V96">
    <cfRule type="expression" dxfId="160" priority="191">
      <formula>$Y2="oui"</formula>
    </cfRule>
    <cfRule type="expression" dxfId="159" priority="193">
      <formula>$X2="oui"</formula>
    </cfRule>
  </conditionalFormatting>
  <conditionalFormatting sqref="O2:O3 O454:O582">
    <cfRule type="expression" dxfId="158" priority="190">
      <formula>$Y2="oui"</formula>
    </cfRule>
    <cfRule type="expression" dxfId="157" priority="192">
      <formula>$X2="oui"</formula>
    </cfRule>
  </conditionalFormatting>
  <conditionalFormatting sqref="AC155:AD948 AC2:AD3">
    <cfRule type="expression" dxfId="156" priority="187">
      <formula>AC2="OK"</formula>
    </cfRule>
    <cfRule type="expression" dxfId="155" priority="188">
      <formula>AC2="Demandé"</formula>
    </cfRule>
  </conditionalFormatting>
  <conditionalFormatting sqref="AC155:AC948 AC2:AC3">
    <cfRule type="expression" dxfId="154" priority="183">
      <formula>w="demandé"</formula>
    </cfRule>
  </conditionalFormatting>
  <conditionalFormatting sqref="M454:M556 N454:N685 M2:N3">
    <cfRule type="expression" dxfId="153" priority="185">
      <formula>$X2="oui"</formula>
    </cfRule>
  </conditionalFormatting>
  <conditionalFormatting sqref="M454:M556 N454:N685 M2:N3">
    <cfRule type="expression" dxfId="152" priority="182">
      <formula>$Y2="oui"</formula>
    </cfRule>
    <cfRule type="expression" dxfId="151" priority="184">
      <formula>$X2="oui"</formula>
    </cfRule>
  </conditionalFormatting>
  <conditionalFormatting sqref="O2:O3 O454:O582">
    <cfRule type="expression" dxfId="150" priority="177">
      <formula>$Y2="oui"</formula>
    </cfRule>
    <cfRule type="expression" dxfId="149" priority="179">
      <formula>$X2="oui"</formula>
    </cfRule>
  </conditionalFormatting>
  <conditionalFormatting sqref="A457:L501">
    <cfRule type="expression" dxfId="148" priority="172">
      <formula>$X457="oui"</formula>
    </cfRule>
  </conditionalFormatting>
  <conditionalFormatting sqref="A457:L501">
    <cfRule type="expression" dxfId="147" priority="169">
      <formula>$Y457="oui"</formula>
    </cfRule>
    <cfRule type="expression" dxfId="146" priority="171">
      <formula>$X457="oui"</formula>
    </cfRule>
  </conditionalFormatting>
  <conditionalFormatting sqref="X2:Y3 X155:Y942">
    <cfRule type="expression" dxfId="145" priority="168">
      <formula>$X2="oui"</formula>
    </cfRule>
  </conditionalFormatting>
  <conditionalFormatting sqref="X2:Y3 X155:Y942">
    <cfRule type="expression" dxfId="144" priority="166">
      <formula>$Y2="oui"</formula>
    </cfRule>
    <cfRule type="expression" dxfId="143" priority="167">
      <formula>$X2="oui"</formula>
    </cfRule>
  </conditionalFormatting>
  <conditionalFormatting sqref="M3:P3 W3:Y3 S3 AA2:AD3">
    <cfRule type="expression" dxfId="142" priority="144">
      <formula>$Z2="x"</formula>
    </cfRule>
    <cfRule type="expression" dxfId="141" priority="165">
      <formula>AI2="x"</formula>
    </cfRule>
  </conditionalFormatting>
  <conditionalFormatting sqref="O155:Q453">
    <cfRule type="expression" dxfId="140" priority="141">
      <formula>$X155="oui"</formula>
    </cfRule>
  </conditionalFormatting>
  <conditionalFormatting sqref="O155:R453">
    <cfRule type="expression" dxfId="139" priority="139">
      <formula>$Y155="oui"</formula>
    </cfRule>
    <cfRule type="expression" dxfId="138" priority="140">
      <formula>$X155="oui"</formula>
    </cfRule>
  </conditionalFormatting>
  <conditionalFormatting sqref="S155:V453">
    <cfRule type="expression" dxfId="137" priority="138">
      <formula>$X155="oui"</formula>
    </cfRule>
  </conditionalFormatting>
  <conditionalFormatting sqref="S155:V453">
    <cfRule type="expression" dxfId="136" priority="135">
      <formula>$Y155="oui"</formula>
    </cfRule>
    <cfRule type="expression" dxfId="135" priority="137">
      <formula>$X155="oui"</formula>
    </cfRule>
  </conditionalFormatting>
  <conditionalFormatting sqref="O155:O453">
    <cfRule type="expression" dxfId="134" priority="134">
      <formula>$Y155="oui"</formula>
    </cfRule>
    <cfRule type="expression" dxfId="133" priority="136">
      <formula>$X155="oui"</formula>
    </cfRule>
  </conditionalFormatting>
  <conditionalFormatting sqref="M155:N453">
    <cfRule type="expression" dxfId="132" priority="133">
      <formula>$X155="oui"</formula>
    </cfRule>
  </conditionalFormatting>
  <conditionalFormatting sqref="M155:N453">
    <cfRule type="expression" dxfId="131" priority="131">
      <formula>$Y155="oui"</formula>
    </cfRule>
    <cfRule type="expression" dxfId="130" priority="132">
      <formula>$X155="oui"</formula>
    </cfRule>
  </conditionalFormatting>
  <conditionalFormatting sqref="O155:O453">
    <cfRule type="expression" dxfId="129" priority="129">
      <formula>$Y155="oui"</formula>
    </cfRule>
    <cfRule type="expression" dxfId="128" priority="130">
      <formula>$X155="oui"</formula>
    </cfRule>
  </conditionalFormatting>
  <conditionalFormatting sqref="D155:V453">
    <cfRule type="expression" dxfId="127" priority="127">
      <formula>$Z155="x"</formula>
    </cfRule>
    <cfRule type="expression" dxfId="126" priority="128">
      <formula>Z155="x"</formula>
    </cfRule>
  </conditionalFormatting>
  <conditionalFormatting sqref="O4:P4 AA4:AD4">
    <cfRule type="expression" dxfId="125" priority="126">
      <formula>$X4="oui"</formula>
    </cfRule>
  </conditionalFormatting>
  <conditionalFormatting sqref="O4:P4 AA4:AD4">
    <cfRule type="expression" dxfId="124" priority="124">
      <formula>$Y4="oui"</formula>
    </cfRule>
    <cfRule type="expression" dxfId="123" priority="125">
      <formula>$X4="oui"</formula>
    </cfRule>
  </conditionalFormatting>
  <conditionalFormatting sqref="S4 W4">
    <cfRule type="expression" dxfId="122" priority="123">
      <formula>$X4="oui"</formula>
    </cfRule>
  </conditionalFormatting>
  <conditionalFormatting sqref="S4 W4">
    <cfRule type="expression" dxfId="121" priority="120">
      <formula>$Y4="oui"</formula>
    </cfRule>
    <cfRule type="expression" dxfId="120" priority="122">
      <formula>$X4="oui"</formula>
    </cfRule>
  </conditionalFormatting>
  <conditionalFormatting sqref="O4">
    <cfRule type="expression" dxfId="119" priority="119">
      <formula>$Y4="oui"</formula>
    </cfRule>
    <cfRule type="expression" dxfId="118" priority="121">
      <formula>$X4="oui"</formula>
    </cfRule>
  </conditionalFormatting>
  <conditionalFormatting sqref="AC4:AD4">
    <cfRule type="expression" dxfId="117" priority="117">
      <formula>AC4="OK"</formula>
    </cfRule>
    <cfRule type="expression" dxfId="116" priority="118">
      <formula>AC4="Demandé"</formula>
    </cfRule>
  </conditionalFormatting>
  <conditionalFormatting sqref="AC4">
    <cfRule type="expression" dxfId="115" priority="114">
      <formula>w="demandé"</formula>
    </cfRule>
  </conditionalFormatting>
  <conditionalFormatting sqref="M4:N4">
    <cfRule type="expression" dxfId="114" priority="116">
      <formula>$X4="oui"</formula>
    </cfRule>
  </conditionalFormatting>
  <conditionalFormatting sqref="M4:N4">
    <cfRule type="expression" dxfId="113" priority="113">
      <formula>$Y4="oui"</formula>
    </cfRule>
    <cfRule type="expression" dxfId="112" priority="115">
      <formula>$X4="oui"</formula>
    </cfRule>
  </conditionalFormatting>
  <conditionalFormatting sqref="O4">
    <cfRule type="expression" dxfId="111" priority="111">
      <formula>$Y4="oui"</formula>
    </cfRule>
    <cfRule type="expression" dxfId="110" priority="112">
      <formula>$X4="oui"</formula>
    </cfRule>
  </conditionalFormatting>
  <conditionalFormatting sqref="X4:Y4">
    <cfRule type="expression" dxfId="109" priority="110">
      <formula>$X4="oui"</formula>
    </cfRule>
  </conditionalFormatting>
  <conditionalFormatting sqref="X4:Y4">
    <cfRule type="expression" dxfId="108" priority="108">
      <formula>$Y4="oui"</formula>
    </cfRule>
    <cfRule type="expression" dxfId="107" priority="109">
      <formula>$X4="oui"</formula>
    </cfRule>
  </conditionalFormatting>
  <conditionalFormatting sqref="M4:P4 AA4:AD4 W4:Y4 S4">
    <cfRule type="expression" dxfId="106" priority="106">
      <formula>$Z4="x"</formula>
    </cfRule>
    <cfRule type="expression" dxfId="105" priority="107">
      <formula>AI4="x"</formula>
    </cfRule>
  </conditionalFormatting>
  <conditionalFormatting sqref="O9:Q10 Z100:AJ154 Z9:AD99 O12:Q16 O11:P11 O19:Q20 O17:P18 O22:Q23 O21:P21 O25:Q26 O24:P24 O37:Q38 O27:P36 O40:Q41 O39:P39 O43:Q44 O42:P42 O47:Q48 O45:P46 O55:Q56 O49:P54 O59:Q60 O57:P58 O64:Q65 O61:P63 O67:Q68 O66:P66 O70:Q71 O69:P69 O85:Q86 O72:P84 O88:Q89 O87:P87 O94:Q95 O90:P93 O97:Q154 O96:P96 Z2:Z8">
    <cfRule type="expression" dxfId="104" priority="105">
      <formula>$X2="oui"</formula>
    </cfRule>
  </conditionalFormatting>
  <conditionalFormatting sqref="O9:R10 Z100:AJ154 Z9:AD99 O12:R16 O11:P11 O19:R20 O17:P18 O22:R23 O21:P21 O25:R26 O24:P24 O37:R38 O27:P36 O40:R41 O39:P39 O43:R44 O42:P42 O47:R48 O45:P46 O55:R56 O49:P54 O59:R60 O57:P58 O64:R65 O61:P63 O67:R68 O66:P66 O70:R71 O69:P69 O85:R86 O72:P84 O88:R89 O87:P87 O94:R95 O90:P93 O97:R154 O96:P96 Z2:Z8">
    <cfRule type="expression" dxfId="103" priority="103">
      <formula>$Y2="oui"</formula>
    </cfRule>
    <cfRule type="expression" dxfId="102" priority="104">
      <formula>$X2="oui"</formula>
    </cfRule>
  </conditionalFormatting>
  <conditionalFormatting sqref="S97:W154 S9:T10 V9:W10 S12:T16 S11 S19:T20 S17:S18 S22:T23 S21 S25:T26 S24 S37:T38 S27:S36 S40:T41 S39 S43:T44 S42 S47:T48 S45:S46 S55:T60 S49:S54 S64:T65 S61:S63 S67:T68 S66 S70:T78 S69 S83:T86 S79:S82 S88:T89 S87 S94:T95 S90:S93 S96 V12:W16 W11 V19:W20 W17:W18 V22:W23 W21 V25:W26 W24 V37:W38 W27:W36 V40:W41 W39 V43:W44 W42 V47:W48 W45:W46 V55:W60 W49:W54 V64:W65 W61:W63 V67:W68 W66 V70:W78 W69 V83:W86 W79:W82 V88:W89 W87 V94:W95 W90:W93 W96">
    <cfRule type="expression" dxfId="101" priority="102">
      <formula>$X9="oui"</formula>
    </cfRule>
  </conditionalFormatting>
  <conditionalFormatting sqref="S97:W154 S9:T10 V9:W10 S12:T16 S11 S19:T20 S17:S18 S22:T23 S21 S25:T26 S24 S37:T38 S27:S36 S40:T41 S39 S43:T44 S42 S47:T48 S45:S46 S55:T60 S49:S54 S64:T65 S61:S63 S67:T68 S66 S70:T78 S69 S83:T86 S79:S82 S88:T89 S87 S94:T95 S90:S93 S96 V12:W16 W11 V19:W20 W17:W18 V22:W23 W21 V25:W26 W24 V37:W38 W27:W36 V40:W41 W39 V43:W44 W42 V47:W48 W45:W46 V55:W60 W49:W54 V64:W65 W61:W63 V67:W68 W66 V70:W78 W69 V83:W86 W79:W82 V88:W89 W87 V94:W95 W90:W93 W96">
    <cfRule type="expression" dxfId="100" priority="99">
      <formula>$Y9="oui"</formula>
    </cfRule>
    <cfRule type="expression" dxfId="99" priority="101">
      <formula>$X9="oui"</formula>
    </cfRule>
  </conditionalFormatting>
  <conditionalFormatting sqref="O9:O154">
    <cfRule type="expression" dxfId="98" priority="98">
      <formula>$Y9="oui"</formula>
    </cfRule>
    <cfRule type="expression" dxfId="97" priority="100">
      <formula>$X9="oui"</formula>
    </cfRule>
  </conditionalFormatting>
  <conditionalFormatting sqref="AC9:AD154">
    <cfRule type="expression" dxfId="96" priority="96">
      <formula>AC9="OK"</formula>
    </cfRule>
    <cfRule type="expression" dxfId="95" priority="97">
      <formula>AC9="Demandé"</formula>
    </cfRule>
  </conditionalFormatting>
  <conditionalFormatting sqref="AC9:AC154">
    <cfRule type="expression" dxfId="94" priority="93">
      <formula>w="demandé"</formula>
    </cfRule>
  </conditionalFormatting>
  <conditionalFormatting sqref="M9:N154">
    <cfRule type="expression" dxfId="93" priority="95">
      <formula>$X9="oui"</formula>
    </cfRule>
  </conditionalFormatting>
  <conditionalFormatting sqref="M9:N154">
    <cfRule type="expression" dxfId="92" priority="92">
      <formula>$Y9="oui"</formula>
    </cfRule>
    <cfRule type="expression" dxfId="91" priority="94">
      <formula>$X9="oui"</formula>
    </cfRule>
  </conditionalFormatting>
  <conditionalFormatting sqref="O9:O154">
    <cfRule type="expression" dxfId="90" priority="90">
      <formula>$Y9="oui"</formula>
    </cfRule>
    <cfRule type="expression" dxfId="89" priority="91">
      <formula>$X9="oui"</formula>
    </cfRule>
  </conditionalFormatting>
  <conditionalFormatting sqref="X9:Y154">
    <cfRule type="expression" dxfId="88" priority="89">
      <formula>$X9="oui"</formula>
    </cfRule>
  </conditionalFormatting>
  <conditionalFormatting sqref="X9:Y154">
    <cfRule type="expression" dxfId="87" priority="87">
      <formula>$Y9="oui"</formula>
    </cfRule>
    <cfRule type="expression" dxfId="86" priority="88">
      <formula>$X9="oui"</formula>
    </cfRule>
  </conditionalFormatting>
  <conditionalFormatting sqref="D100:AJ154 L97:AD99 L9:T10 V9:AD10 L12:T16 L11:P11 S11 L19:T20 L17:P18 S17:S18 L22:T23 L21:P21 S21 L25:T26 L24:P24 S24 L37:T38 L27:P36 S27:S36 L40:T41 L39:P39 S39 L43:T44 L42:P42 S42 L47:T48 L45:P46 S45:S46 L55:T56 L49:P54 S49:S54 L59:T60 L57:P58 S57:T58 L64:T65 L61:P63 S61:S63 L67:T68 L66:P66 S66 L70:T71 L69:P69 S69 L85:T86 L72:P84 S72:T78 L88:T89 L87:P87 S87 L94:T95 L90:P93 S90:S93 L96:P96 S96 S83:T84 S79:S82 V12:AD16 W11:AD11 V19:AD20 W17:AD18 V22:AD23 W21:AD21 V25:AD26 W24:AD24 V37:AD38 W27:AD36 V40:AD41 W39:AD39 V43:AD44 W42:AD42 V47:AD48 W45:AD46 V55:AD60 W49:AD54 V64:AD65 W61:AD63 V67:AD68 W66:AD66 V70:AD78 W69:AD69 V83:AD86 W79:AD82 V88:AD89 W87:AD87 V94:AD95 W90:AD93 W96:AD96 Z2:Z8">
    <cfRule type="expression" dxfId="85" priority="85">
      <formula>$Z2="x"</formula>
    </cfRule>
    <cfRule type="expression" dxfId="84" priority="86">
      <formula>Z2="x"</formula>
    </cfRule>
  </conditionalFormatting>
  <conditionalFormatting sqref="O5:P5 AA5:AD5">
    <cfRule type="expression" dxfId="83" priority="84">
      <formula>$X5="oui"</formula>
    </cfRule>
  </conditionalFormatting>
  <conditionalFormatting sqref="O5:P5 AA5:AD5">
    <cfRule type="expression" dxfId="82" priority="82">
      <formula>$Y5="oui"</formula>
    </cfRule>
    <cfRule type="expression" dxfId="81" priority="83">
      <formula>$X5="oui"</formula>
    </cfRule>
  </conditionalFormatting>
  <conditionalFormatting sqref="S5 W5">
    <cfRule type="expression" dxfId="80" priority="81">
      <formula>$X5="oui"</formula>
    </cfRule>
  </conditionalFormatting>
  <conditionalFormatting sqref="S5 W5">
    <cfRule type="expression" dxfId="79" priority="78">
      <formula>$Y5="oui"</formula>
    </cfRule>
    <cfRule type="expression" dxfId="78" priority="80">
      <formula>$X5="oui"</formula>
    </cfRule>
  </conditionalFormatting>
  <conditionalFormatting sqref="O5">
    <cfRule type="expression" dxfId="77" priority="77">
      <formula>$Y5="oui"</formula>
    </cfRule>
    <cfRule type="expression" dxfId="76" priority="79">
      <formula>$X5="oui"</formula>
    </cfRule>
  </conditionalFormatting>
  <conditionalFormatting sqref="AC5:AD5">
    <cfRule type="expression" dxfId="75" priority="75">
      <formula>AC5="OK"</formula>
    </cfRule>
    <cfRule type="expression" dxfId="74" priority="76">
      <formula>AC5="Demandé"</formula>
    </cfRule>
  </conditionalFormatting>
  <conditionalFormatting sqref="AC5">
    <cfRule type="expression" dxfId="73" priority="72">
      <formula>w="demandé"</formula>
    </cfRule>
  </conditionalFormatting>
  <conditionalFormatting sqref="M5:N5">
    <cfRule type="expression" dxfId="72" priority="74">
      <formula>$X5="oui"</formula>
    </cfRule>
  </conditionalFormatting>
  <conditionalFormatting sqref="M5:N5">
    <cfRule type="expression" dxfId="71" priority="71">
      <formula>$Y5="oui"</formula>
    </cfRule>
    <cfRule type="expression" dxfId="70" priority="73">
      <formula>$X5="oui"</formula>
    </cfRule>
  </conditionalFormatting>
  <conditionalFormatting sqref="O5">
    <cfRule type="expression" dxfId="69" priority="69">
      <formula>$Y5="oui"</formula>
    </cfRule>
    <cfRule type="expression" dxfId="68" priority="70">
      <formula>$X5="oui"</formula>
    </cfRule>
  </conditionalFormatting>
  <conditionalFormatting sqref="X5:Y5">
    <cfRule type="expression" dxfId="67" priority="68">
      <formula>$X5="oui"</formula>
    </cfRule>
  </conditionalFormatting>
  <conditionalFormatting sqref="X5:Y5">
    <cfRule type="expression" dxfId="66" priority="66">
      <formula>$Y5="oui"</formula>
    </cfRule>
    <cfRule type="expression" dxfId="65" priority="67">
      <formula>$X5="oui"</formula>
    </cfRule>
  </conditionalFormatting>
  <conditionalFormatting sqref="M5:P5 AA5:AD5 W5:Y5 S5">
    <cfRule type="expression" dxfId="64" priority="64">
      <formula>$Z5="x"</formula>
    </cfRule>
    <cfRule type="expression" dxfId="63" priority="65">
      <formula>AI5="x"</formula>
    </cfRule>
  </conditionalFormatting>
  <conditionalFormatting sqref="O6:Q6 AA6:AD6">
    <cfRule type="expression" dxfId="62" priority="63">
      <formula>$X6="oui"</formula>
    </cfRule>
  </conditionalFormatting>
  <conditionalFormatting sqref="O6:R6 AA6:AD6">
    <cfRule type="expression" dxfId="61" priority="61">
      <formula>$Y6="oui"</formula>
    </cfRule>
    <cfRule type="expression" dxfId="60" priority="62">
      <formula>$X6="oui"</formula>
    </cfRule>
  </conditionalFormatting>
  <conditionalFormatting sqref="S6:T6 V6:W6">
    <cfRule type="expression" dxfId="59" priority="60">
      <formula>$X6="oui"</formula>
    </cfRule>
  </conditionalFormatting>
  <conditionalFormatting sqref="S6:T6 V6:W6">
    <cfRule type="expression" dxfId="58" priority="57">
      <formula>$Y6="oui"</formula>
    </cfRule>
    <cfRule type="expression" dxfId="57" priority="59">
      <formula>$X6="oui"</formula>
    </cfRule>
  </conditionalFormatting>
  <conditionalFormatting sqref="O6">
    <cfRule type="expression" dxfId="56" priority="56">
      <formula>$Y6="oui"</formula>
    </cfRule>
    <cfRule type="expression" dxfId="55" priority="58">
      <formula>$X6="oui"</formula>
    </cfRule>
  </conditionalFormatting>
  <conditionalFormatting sqref="AC6:AD6">
    <cfRule type="expression" dxfId="54" priority="54">
      <formula>AC6="OK"</formula>
    </cfRule>
    <cfRule type="expression" dxfId="53" priority="55">
      <formula>AC6="Demandé"</formula>
    </cfRule>
  </conditionalFormatting>
  <conditionalFormatting sqref="AC6">
    <cfRule type="expression" dxfId="52" priority="51">
      <formula>w="demandé"</formula>
    </cfRule>
  </conditionalFormatting>
  <conditionalFormatting sqref="M6:N6">
    <cfRule type="expression" dxfId="51" priority="53">
      <formula>$X6="oui"</formula>
    </cfRule>
  </conditionalFormatting>
  <conditionalFormatting sqref="M6:N6">
    <cfRule type="expression" dxfId="50" priority="50">
      <formula>$Y6="oui"</formula>
    </cfRule>
    <cfRule type="expression" dxfId="49" priority="52">
      <formula>$X6="oui"</formula>
    </cfRule>
  </conditionalFormatting>
  <conditionalFormatting sqref="O6">
    <cfRule type="expression" dxfId="48" priority="48">
      <formula>$Y6="oui"</formula>
    </cfRule>
    <cfRule type="expression" dxfId="47" priority="49">
      <formula>$X6="oui"</formula>
    </cfRule>
  </conditionalFormatting>
  <conditionalFormatting sqref="X6:Y6">
    <cfRule type="expression" dxfId="46" priority="47">
      <formula>$X6="oui"</formula>
    </cfRule>
  </conditionalFormatting>
  <conditionalFormatting sqref="X6:Y6">
    <cfRule type="expression" dxfId="45" priority="45">
      <formula>$Y6="oui"</formula>
    </cfRule>
    <cfRule type="expression" dxfId="44" priority="46">
      <formula>$X6="oui"</formula>
    </cfRule>
  </conditionalFormatting>
  <conditionalFormatting sqref="L6:T6 AA6:AD6 V6:Y6">
    <cfRule type="expression" dxfId="43" priority="43">
      <formula>$Z6="x"</formula>
    </cfRule>
    <cfRule type="expression" dxfId="42" priority="44">
      <formula>AH6="x"</formula>
    </cfRule>
  </conditionalFormatting>
  <conditionalFormatting sqref="O7:Q7 AA7:AD7">
    <cfRule type="expression" dxfId="41" priority="42">
      <formula>$X7="oui"</formula>
    </cfRule>
  </conditionalFormatting>
  <conditionalFormatting sqref="O7:R7 AA7:AD7">
    <cfRule type="expression" dxfId="40" priority="40">
      <formula>$Y7="oui"</formula>
    </cfRule>
    <cfRule type="expression" dxfId="39" priority="41">
      <formula>$X7="oui"</formula>
    </cfRule>
  </conditionalFormatting>
  <conditionalFormatting sqref="S7:T7 V7:W7">
    <cfRule type="expression" dxfId="38" priority="39">
      <formula>$X7="oui"</formula>
    </cfRule>
  </conditionalFormatting>
  <conditionalFormatting sqref="S7:T7 V7:W7">
    <cfRule type="expression" dxfId="37" priority="36">
      <formula>$Y7="oui"</formula>
    </cfRule>
    <cfRule type="expression" dxfId="36" priority="38">
      <formula>$X7="oui"</formula>
    </cfRule>
  </conditionalFormatting>
  <conditionalFormatting sqref="O7">
    <cfRule type="expression" dxfId="35" priority="35">
      <formula>$Y7="oui"</formula>
    </cfRule>
    <cfRule type="expression" dxfId="34" priority="37">
      <formula>$X7="oui"</formula>
    </cfRule>
  </conditionalFormatting>
  <conditionalFormatting sqref="AC7:AD7">
    <cfRule type="expression" dxfId="33" priority="33">
      <formula>AC7="OK"</formula>
    </cfRule>
    <cfRule type="expression" dxfId="32" priority="34">
      <formula>AC7="Demandé"</formula>
    </cfRule>
  </conditionalFormatting>
  <conditionalFormatting sqref="AC7">
    <cfRule type="expression" dxfId="31" priority="30">
      <formula>w="demandé"</formula>
    </cfRule>
  </conditionalFormatting>
  <conditionalFormatting sqref="M7:N7">
    <cfRule type="expression" dxfId="30" priority="32">
      <formula>$X7="oui"</formula>
    </cfRule>
  </conditionalFormatting>
  <conditionalFormatting sqref="M7:N7">
    <cfRule type="expression" dxfId="29" priority="29">
      <formula>$Y7="oui"</formula>
    </cfRule>
    <cfRule type="expression" dxfId="28" priority="31">
      <formula>$X7="oui"</formula>
    </cfRule>
  </conditionalFormatting>
  <conditionalFormatting sqref="O7">
    <cfRule type="expression" dxfId="27" priority="27">
      <formula>$Y7="oui"</formula>
    </cfRule>
    <cfRule type="expression" dxfId="26" priority="28">
      <formula>$X7="oui"</formula>
    </cfRule>
  </conditionalFormatting>
  <conditionalFormatting sqref="X7:Y7">
    <cfRule type="expression" dxfId="25" priority="26">
      <formula>$X7="oui"</formula>
    </cfRule>
  </conditionalFormatting>
  <conditionalFormatting sqref="X7:Y7">
    <cfRule type="expression" dxfId="24" priority="24">
      <formula>$Y7="oui"</formula>
    </cfRule>
    <cfRule type="expression" dxfId="23" priority="25">
      <formula>$X7="oui"</formula>
    </cfRule>
  </conditionalFormatting>
  <conditionalFormatting sqref="L7:T7 AA7:AD7 V7:Y7">
    <cfRule type="expression" dxfId="22" priority="22">
      <formula>$Z7="x"</formula>
    </cfRule>
    <cfRule type="expression" dxfId="21" priority="23">
      <formula>AH7="x"</formula>
    </cfRule>
  </conditionalFormatting>
  <conditionalFormatting sqref="O8:P8 AA8:AD8">
    <cfRule type="expression" dxfId="20" priority="21">
      <formula>$X8="oui"</formula>
    </cfRule>
  </conditionalFormatting>
  <conditionalFormatting sqref="O8:P8 AA8:AD8">
    <cfRule type="expression" dxfId="19" priority="19">
      <formula>$Y8="oui"</formula>
    </cfRule>
    <cfRule type="expression" dxfId="18" priority="20">
      <formula>$X8="oui"</formula>
    </cfRule>
  </conditionalFormatting>
  <conditionalFormatting sqref="S8 W8">
    <cfRule type="expression" dxfId="17" priority="18">
      <formula>$X8="oui"</formula>
    </cfRule>
  </conditionalFormatting>
  <conditionalFormatting sqref="S8 W8">
    <cfRule type="expression" dxfId="16" priority="15">
      <formula>$Y8="oui"</formula>
    </cfRule>
    <cfRule type="expression" dxfId="15" priority="17">
      <formula>$X8="oui"</formula>
    </cfRule>
  </conditionalFormatting>
  <conditionalFormatting sqref="O8">
    <cfRule type="expression" dxfId="14" priority="14">
      <formula>$Y8="oui"</formula>
    </cfRule>
    <cfRule type="expression" dxfId="13" priority="16">
      <formula>$X8="oui"</formula>
    </cfRule>
  </conditionalFormatting>
  <conditionalFormatting sqref="AC8:AD8">
    <cfRule type="expression" dxfId="12" priority="12">
      <formula>AC8="OK"</formula>
    </cfRule>
    <cfRule type="expression" dxfId="11" priority="13">
      <formula>AC8="Demandé"</formula>
    </cfRule>
  </conditionalFormatting>
  <conditionalFormatting sqref="AC8">
    <cfRule type="expression" dxfId="10" priority="9">
      <formula>w="demandé"</formula>
    </cfRule>
  </conditionalFormatting>
  <conditionalFormatting sqref="M8:N8">
    <cfRule type="expression" dxfId="9" priority="11">
      <formula>$X8="oui"</formula>
    </cfRule>
  </conditionalFormatting>
  <conditionalFormatting sqref="M8:N8">
    <cfRule type="expression" dxfId="8" priority="8">
      <formula>$Y8="oui"</formula>
    </cfRule>
    <cfRule type="expression" dxfId="7" priority="10">
      <formula>$X8="oui"</formula>
    </cfRule>
  </conditionalFormatting>
  <conditionalFormatting sqref="O8">
    <cfRule type="expression" dxfId="6" priority="6">
      <formula>$Y8="oui"</formula>
    </cfRule>
    <cfRule type="expression" dxfId="5" priority="7">
      <formula>$X8="oui"</formula>
    </cfRule>
  </conditionalFormatting>
  <conditionalFormatting sqref="X8:Y8">
    <cfRule type="expression" dxfId="4" priority="5">
      <formula>$X8="oui"</formula>
    </cfRule>
  </conditionalFormatting>
  <conditionalFormatting sqref="X8:Y8">
    <cfRule type="expression" dxfId="3" priority="3">
      <formula>$Y8="oui"</formula>
    </cfRule>
    <cfRule type="expression" dxfId="2" priority="4">
      <formula>$X8="oui"</formula>
    </cfRule>
  </conditionalFormatting>
  <conditionalFormatting sqref="L8:P8 AA8:AD8 W8:Y8 S8">
    <cfRule type="expression" dxfId="1" priority="1">
      <formula>$Z8="x"</formula>
    </cfRule>
    <cfRule type="expression" dxfId="0" priority="2">
      <formula>AH8="x"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1"/>
  <sheetViews>
    <sheetView workbookViewId="0">
      <selection activeCell="G19" sqref="G19"/>
    </sheetView>
  </sheetViews>
  <sheetFormatPr baseColWidth="10" defaultRowHeight="15" x14ac:dyDescent="0.25"/>
  <cols>
    <col min="8" max="8" width="22.7109375" customWidth="1"/>
  </cols>
  <sheetData>
    <row r="1" spans="1:8" x14ac:dyDescent="0.25">
      <c r="A1" s="17" t="s">
        <v>3</v>
      </c>
      <c r="B1" s="17" t="s">
        <v>23</v>
      </c>
      <c r="C1" s="17" t="s">
        <v>33</v>
      </c>
      <c r="D1" s="17" t="s">
        <v>24</v>
      </c>
      <c r="E1" s="17" t="s">
        <v>21</v>
      </c>
      <c r="F1" s="17" t="s">
        <v>34</v>
      </c>
      <c r="G1" s="17" t="s">
        <v>4</v>
      </c>
      <c r="H1" t="s">
        <v>48</v>
      </c>
    </row>
    <row r="2" spans="1:8" x14ac:dyDescent="0.25">
      <c r="A2" s="17" t="s">
        <v>49</v>
      </c>
      <c r="B2" s="17" t="s">
        <v>35</v>
      </c>
      <c r="D2" s="17" t="s">
        <v>45</v>
      </c>
      <c r="E2" s="17"/>
      <c r="F2" s="17"/>
      <c r="G2" s="17"/>
    </row>
    <row r="3" spans="1:8" x14ac:dyDescent="0.25">
      <c r="A3" s="17" t="s">
        <v>50</v>
      </c>
      <c r="B3" s="17" t="s">
        <v>54</v>
      </c>
      <c r="C3" s="17">
        <v>34580</v>
      </c>
      <c r="D3" s="17" t="s">
        <v>55</v>
      </c>
      <c r="E3" s="17" t="s">
        <v>56</v>
      </c>
      <c r="F3" s="17"/>
      <c r="G3" s="17"/>
    </row>
    <row r="4" spans="1:8" x14ac:dyDescent="0.25">
      <c r="A4" s="17" t="s">
        <v>51</v>
      </c>
      <c r="B4" s="17" t="s">
        <v>46</v>
      </c>
      <c r="C4" s="17"/>
      <c r="D4" s="17">
        <v>95470</v>
      </c>
      <c r="E4" s="17" t="s">
        <v>47</v>
      </c>
      <c r="F4" s="17"/>
      <c r="G4" s="17"/>
    </row>
    <row r="5" spans="1:8" x14ac:dyDescent="0.25">
      <c r="A5" s="17" t="s">
        <v>52</v>
      </c>
      <c r="B5" s="17" t="s">
        <v>25</v>
      </c>
      <c r="C5" s="17"/>
      <c r="D5" s="17">
        <v>95100</v>
      </c>
      <c r="E5" s="17" t="s">
        <v>26</v>
      </c>
      <c r="F5" s="17"/>
      <c r="G5" s="17"/>
    </row>
    <row r="6" spans="1:8" x14ac:dyDescent="0.25">
      <c r="A6" s="17"/>
      <c r="B6" s="17"/>
      <c r="C6" s="17"/>
      <c r="D6" s="17"/>
      <c r="E6" s="17"/>
      <c r="F6" s="17"/>
      <c r="G6" s="17"/>
    </row>
    <row r="7" spans="1:8" x14ac:dyDescent="0.25">
      <c r="A7" s="17"/>
      <c r="B7" s="17"/>
      <c r="C7" s="17"/>
      <c r="D7" s="17"/>
      <c r="E7" s="17"/>
      <c r="F7" s="17"/>
      <c r="G7" s="17"/>
    </row>
    <row r="8" spans="1:8" x14ac:dyDescent="0.25">
      <c r="A8" s="17"/>
      <c r="B8" s="17"/>
      <c r="C8" s="17"/>
      <c r="D8" s="17"/>
      <c r="E8" s="17"/>
      <c r="F8" s="17"/>
      <c r="G8" s="17"/>
    </row>
    <row r="9" spans="1:8" x14ac:dyDescent="0.25">
      <c r="A9" s="17"/>
      <c r="B9" s="17"/>
      <c r="C9" s="17"/>
      <c r="D9" s="17"/>
      <c r="E9" s="17"/>
      <c r="F9" s="17"/>
      <c r="G9" s="17"/>
    </row>
    <row r="10" spans="1:8" x14ac:dyDescent="0.25">
      <c r="A10" s="17"/>
      <c r="B10" s="17"/>
      <c r="C10" s="17"/>
      <c r="D10" s="17"/>
      <c r="E10" s="17"/>
      <c r="F10" s="17"/>
      <c r="G10" s="17"/>
    </row>
    <row r="11" spans="1:8" x14ac:dyDescent="0.25">
      <c r="A11" s="17"/>
      <c r="B11" s="17"/>
      <c r="C11" s="17"/>
      <c r="D11" s="17"/>
      <c r="E11" s="17"/>
      <c r="F11" s="17"/>
      <c r="G11" s="17"/>
    </row>
    <row r="12" spans="1:8" x14ac:dyDescent="0.25">
      <c r="A12" s="17"/>
      <c r="B12" s="17"/>
      <c r="C12" s="17"/>
      <c r="D12" s="17"/>
      <c r="E12" s="17"/>
      <c r="F12" s="17"/>
      <c r="G12" s="17"/>
    </row>
    <row r="13" spans="1:8" x14ac:dyDescent="0.25">
      <c r="A13" s="17"/>
      <c r="B13" s="17"/>
      <c r="C13" s="17"/>
      <c r="D13" s="17"/>
      <c r="E13" s="17"/>
      <c r="F13" s="17"/>
      <c r="G13" s="17"/>
    </row>
    <row r="14" spans="1:8" x14ac:dyDescent="0.25">
      <c r="A14" s="17"/>
      <c r="B14" s="17"/>
      <c r="C14" s="17"/>
      <c r="D14" s="17"/>
      <c r="E14" s="17"/>
      <c r="F14" s="17"/>
      <c r="G14" s="17"/>
    </row>
    <row r="15" spans="1:8" x14ac:dyDescent="0.25">
      <c r="A15" s="17"/>
      <c r="B15" s="17"/>
      <c r="C15" s="17"/>
      <c r="D15" s="17"/>
      <c r="E15" s="17"/>
      <c r="F15" s="17"/>
      <c r="G15" s="17"/>
    </row>
    <row r="16" spans="1:8" x14ac:dyDescent="0.25">
      <c r="A16" s="17"/>
      <c r="B16" s="17"/>
      <c r="C16" s="17"/>
      <c r="D16" s="17"/>
      <c r="E16" s="17"/>
      <c r="F16" s="17"/>
      <c r="G16" s="17"/>
    </row>
    <row r="17" spans="1:7" x14ac:dyDescent="0.25">
      <c r="A17" s="17"/>
      <c r="B17" s="17"/>
      <c r="C17" s="17"/>
      <c r="D17" s="17"/>
      <c r="E17" s="17"/>
      <c r="F17" s="17"/>
      <c r="G17" s="17"/>
    </row>
    <row r="18" spans="1:7" x14ac:dyDescent="0.25">
      <c r="A18" s="17"/>
      <c r="B18" s="17"/>
      <c r="C18" s="17"/>
      <c r="D18" s="17"/>
      <c r="E18" s="17"/>
      <c r="F18" s="17"/>
      <c r="G18" s="17"/>
    </row>
    <row r="19" spans="1:7" x14ac:dyDescent="0.25">
      <c r="A19" s="17"/>
      <c r="B19" s="17"/>
      <c r="C19" s="17"/>
      <c r="D19" s="17"/>
      <c r="E19" s="17"/>
      <c r="F19" s="17"/>
      <c r="G19" s="17"/>
    </row>
    <row r="20" spans="1:7" x14ac:dyDescent="0.25">
      <c r="A20" s="17"/>
      <c r="B20" s="17"/>
      <c r="C20" s="17"/>
      <c r="D20" s="17"/>
      <c r="E20" s="17"/>
      <c r="F20" s="17"/>
      <c r="G20" s="17"/>
    </row>
    <row r="21" spans="1:7" x14ac:dyDescent="0.25">
      <c r="A21" s="17"/>
      <c r="B21" s="17"/>
      <c r="C21" s="17"/>
      <c r="D21" s="17"/>
      <c r="E21" s="17"/>
      <c r="F21" s="17"/>
      <c r="G21" s="17"/>
    </row>
    <row r="22" spans="1:7" x14ac:dyDescent="0.25">
      <c r="A22" s="17"/>
      <c r="B22" s="17"/>
      <c r="C22" s="17"/>
      <c r="D22" s="17"/>
      <c r="E22" s="17"/>
      <c r="F22" s="17"/>
      <c r="G22" s="17"/>
    </row>
    <row r="23" spans="1:7" x14ac:dyDescent="0.25">
      <c r="A23" s="17"/>
      <c r="B23" s="17"/>
      <c r="C23" s="17"/>
      <c r="D23" s="17"/>
      <c r="E23" s="17"/>
      <c r="F23" s="17"/>
      <c r="G23" s="17"/>
    </row>
    <row r="24" spans="1:7" x14ac:dyDescent="0.25">
      <c r="A24" s="17"/>
      <c r="B24" s="17"/>
      <c r="C24" s="17"/>
      <c r="D24" s="17"/>
      <c r="E24" s="17"/>
      <c r="F24" s="17"/>
      <c r="G24" s="17"/>
    </row>
    <row r="25" spans="1:7" x14ac:dyDescent="0.25">
      <c r="A25" s="17"/>
      <c r="B25" s="17"/>
      <c r="C25" s="17"/>
      <c r="D25" s="17"/>
      <c r="E25" s="17"/>
      <c r="F25" s="17"/>
      <c r="G25" s="17"/>
    </row>
    <row r="26" spans="1:7" x14ac:dyDescent="0.25">
      <c r="A26" s="17"/>
      <c r="B26" s="17"/>
      <c r="C26" s="17"/>
      <c r="D26" s="17"/>
      <c r="E26" s="17"/>
      <c r="F26" s="17"/>
      <c r="G26" s="17"/>
    </row>
    <row r="27" spans="1:7" x14ac:dyDescent="0.25">
      <c r="A27" s="17"/>
      <c r="B27" s="17"/>
      <c r="C27" s="17"/>
      <c r="D27" s="17"/>
      <c r="E27" s="17"/>
      <c r="F27" s="17"/>
      <c r="G27" s="17"/>
    </row>
    <row r="28" spans="1:7" x14ac:dyDescent="0.25">
      <c r="A28" s="17"/>
      <c r="B28" s="17"/>
      <c r="C28" s="17"/>
      <c r="D28" s="17"/>
      <c r="E28" s="17"/>
      <c r="F28" s="17"/>
      <c r="G28" s="17"/>
    </row>
    <row r="29" spans="1:7" x14ac:dyDescent="0.25">
      <c r="A29" s="17"/>
      <c r="B29" s="17"/>
      <c r="C29" s="17"/>
      <c r="D29" s="17"/>
      <c r="E29" s="17"/>
      <c r="F29" s="17"/>
      <c r="G29" s="17"/>
    </row>
    <row r="30" spans="1:7" x14ac:dyDescent="0.25">
      <c r="A30" s="17"/>
      <c r="B30" s="17"/>
      <c r="C30" s="17"/>
      <c r="D30" s="17"/>
      <c r="E30" s="17"/>
      <c r="F30" s="17"/>
      <c r="G30" s="17"/>
    </row>
    <row r="31" spans="1:7" x14ac:dyDescent="0.25">
      <c r="A31" s="17"/>
      <c r="B31" s="17"/>
      <c r="C31" s="17"/>
      <c r="D31" s="17"/>
      <c r="E31" s="17"/>
      <c r="F31" s="17"/>
      <c r="G31" s="17"/>
    </row>
    <row r="32" spans="1:7" x14ac:dyDescent="0.25">
      <c r="A32" s="17"/>
      <c r="B32" s="17"/>
      <c r="C32" s="17"/>
      <c r="D32" s="17"/>
      <c r="E32" s="17"/>
      <c r="F32" s="17"/>
      <c r="G32" s="17"/>
    </row>
    <row r="33" spans="1:7" x14ac:dyDescent="0.25">
      <c r="A33" s="17"/>
      <c r="B33" s="17"/>
      <c r="C33" s="17"/>
      <c r="D33" s="17"/>
      <c r="E33" s="17"/>
      <c r="F33" s="17"/>
      <c r="G33" s="17"/>
    </row>
    <row r="34" spans="1:7" x14ac:dyDescent="0.25">
      <c r="A34" s="17"/>
      <c r="B34" s="17"/>
      <c r="C34" s="17"/>
      <c r="D34" s="17"/>
      <c r="E34" s="17"/>
      <c r="F34" s="17"/>
      <c r="G34" s="17"/>
    </row>
    <row r="35" spans="1:7" x14ac:dyDescent="0.25">
      <c r="A35" s="17"/>
      <c r="B35" s="17"/>
      <c r="C35" s="17"/>
      <c r="D35" s="17"/>
      <c r="E35" s="17"/>
      <c r="F35" s="17"/>
      <c r="G35" s="17"/>
    </row>
    <row r="36" spans="1:7" x14ac:dyDescent="0.25">
      <c r="A36" s="17"/>
      <c r="B36" s="17"/>
      <c r="C36" s="17"/>
      <c r="D36" s="17"/>
      <c r="E36" s="17"/>
      <c r="F36" s="17"/>
      <c r="G36" s="17"/>
    </row>
    <row r="37" spans="1:7" x14ac:dyDescent="0.25">
      <c r="A37" s="17"/>
      <c r="B37" s="17"/>
      <c r="C37" s="17"/>
      <c r="D37" s="17"/>
      <c r="E37" s="17"/>
      <c r="F37" s="17"/>
      <c r="G37" s="17"/>
    </row>
    <row r="38" spans="1:7" x14ac:dyDescent="0.25">
      <c r="A38" s="17"/>
      <c r="B38" s="17"/>
      <c r="C38" s="17"/>
      <c r="D38" s="17"/>
      <c r="E38" s="17"/>
      <c r="F38" s="17"/>
      <c r="G38" s="17"/>
    </row>
    <row r="39" spans="1:7" x14ac:dyDescent="0.25">
      <c r="A39" s="17"/>
      <c r="B39" s="17"/>
      <c r="C39" s="17"/>
      <c r="D39" s="17"/>
      <c r="E39" s="17"/>
      <c r="F39" s="17"/>
      <c r="G39" s="17"/>
    </row>
    <row r="40" spans="1:7" x14ac:dyDescent="0.25">
      <c r="A40" s="17"/>
      <c r="B40" s="17"/>
      <c r="C40" s="17"/>
      <c r="D40" s="17"/>
      <c r="E40" s="17"/>
      <c r="F40" s="17"/>
      <c r="G40" s="17"/>
    </row>
    <row r="41" spans="1:7" x14ac:dyDescent="0.25">
      <c r="A41" s="17"/>
      <c r="B41" s="17"/>
      <c r="C41" s="17"/>
      <c r="D41" s="17"/>
      <c r="E41" s="17"/>
      <c r="F41" s="17"/>
      <c r="G41" s="17"/>
    </row>
    <row r="42" spans="1:7" x14ac:dyDescent="0.25">
      <c r="A42" s="17"/>
      <c r="B42" s="17"/>
      <c r="C42" s="17"/>
      <c r="D42" s="17"/>
      <c r="E42" s="17"/>
      <c r="F42" s="17"/>
      <c r="G42" s="17"/>
    </row>
    <row r="43" spans="1:7" x14ac:dyDescent="0.25">
      <c r="A43" s="17"/>
      <c r="B43" s="17"/>
      <c r="C43" s="17"/>
      <c r="D43" s="17"/>
      <c r="E43" s="17"/>
      <c r="F43" s="17"/>
      <c r="G43" s="17"/>
    </row>
    <row r="44" spans="1:7" x14ac:dyDescent="0.25">
      <c r="A44" s="17"/>
      <c r="B44" s="17"/>
      <c r="C44" s="17"/>
      <c r="D44" s="17"/>
      <c r="E44" s="17"/>
      <c r="F44" s="17"/>
      <c r="G44" s="17"/>
    </row>
    <row r="45" spans="1:7" x14ac:dyDescent="0.25">
      <c r="A45" s="17"/>
      <c r="B45" s="17"/>
      <c r="C45" s="17"/>
      <c r="D45" s="17"/>
      <c r="E45" s="17"/>
      <c r="F45" s="17"/>
      <c r="G45" s="17"/>
    </row>
    <row r="46" spans="1:7" x14ac:dyDescent="0.25">
      <c r="A46" s="17"/>
      <c r="B46" s="17"/>
      <c r="C46" s="17"/>
      <c r="D46" s="17"/>
      <c r="E46" s="17"/>
      <c r="F46" s="17"/>
      <c r="G46" s="17"/>
    </row>
    <row r="47" spans="1:7" x14ac:dyDescent="0.25">
      <c r="A47" s="17"/>
      <c r="B47" s="17"/>
      <c r="C47" s="17"/>
      <c r="D47" s="17"/>
      <c r="E47" s="17"/>
      <c r="F47" s="17"/>
      <c r="G47" s="17"/>
    </row>
    <row r="48" spans="1:7" x14ac:dyDescent="0.25">
      <c r="A48" s="17"/>
      <c r="B48" s="17"/>
      <c r="C48" s="17"/>
      <c r="D48" s="17"/>
      <c r="E48" s="17"/>
      <c r="F48" s="17"/>
      <c r="G48" s="17"/>
    </row>
    <row r="49" spans="1:8" x14ac:dyDescent="0.25">
      <c r="A49" s="17"/>
      <c r="B49" s="17"/>
      <c r="C49" s="17"/>
      <c r="D49" s="17"/>
      <c r="E49" s="17"/>
      <c r="F49" s="17"/>
      <c r="G49" s="17"/>
      <c r="H49" s="17"/>
    </row>
    <row r="50" spans="1:8" x14ac:dyDescent="0.25">
      <c r="A50" s="17"/>
      <c r="B50" s="17"/>
      <c r="C50" s="17"/>
      <c r="D50" s="17"/>
      <c r="E50" s="17"/>
      <c r="F50" s="17"/>
      <c r="G50" s="17"/>
      <c r="H50" s="17"/>
    </row>
    <row r="51" spans="1:8" x14ac:dyDescent="0.25">
      <c r="A51" s="17"/>
      <c r="B51" s="17"/>
      <c r="C51" s="17"/>
      <c r="D51" s="17"/>
      <c r="E51" s="17"/>
      <c r="F51" s="17"/>
      <c r="G51" s="17"/>
      <c r="H51" s="17"/>
    </row>
    <row r="52" spans="1:8" x14ac:dyDescent="0.25">
      <c r="A52" s="17"/>
      <c r="B52" s="17"/>
      <c r="C52" s="17"/>
      <c r="D52" s="17"/>
      <c r="E52" s="17"/>
      <c r="F52" s="17"/>
      <c r="G52" s="17"/>
      <c r="H52" s="23"/>
    </row>
    <row r="53" spans="1:8" x14ac:dyDescent="0.25">
      <c r="A53" s="17"/>
      <c r="B53" s="17"/>
      <c r="C53" s="17"/>
      <c r="D53" s="17"/>
      <c r="E53" s="17"/>
      <c r="F53" s="17"/>
      <c r="G53" s="17"/>
      <c r="H53" s="17"/>
    </row>
    <row r="54" spans="1:8" x14ac:dyDescent="0.25">
      <c r="A54" s="17"/>
      <c r="B54" s="17"/>
      <c r="C54" s="17"/>
      <c r="D54" s="17"/>
      <c r="E54" s="17"/>
      <c r="F54" s="17"/>
      <c r="G54" s="17"/>
      <c r="H54" s="17"/>
    </row>
    <row r="55" spans="1:8" x14ac:dyDescent="0.25">
      <c r="A55" s="17"/>
      <c r="B55" s="17"/>
      <c r="C55" s="17"/>
      <c r="D55" s="17"/>
      <c r="E55" s="17"/>
      <c r="F55" s="17"/>
      <c r="G55" s="17"/>
      <c r="H55" s="17"/>
    </row>
    <row r="56" spans="1:8" x14ac:dyDescent="0.25">
      <c r="A56" s="17"/>
      <c r="B56" s="17"/>
      <c r="C56" s="17"/>
      <c r="D56" s="17"/>
      <c r="E56" s="17"/>
      <c r="F56" s="17"/>
      <c r="G56" s="17"/>
      <c r="H56" s="17"/>
    </row>
    <row r="57" spans="1:8" x14ac:dyDescent="0.25">
      <c r="A57" s="17"/>
      <c r="B57" s="17"/>
      <c r="C57" s="17"/>
      <c r="D57" s="17"/>
      <c r="E57" s="17"/>
      <c r="F57" s="17"/>
      <c r="G57" s="17"/>
      <c r="H57" s="17"/>
    </row>
    <row r="58" spans="1:8" x14ac:dyDescent="0.25">
      <c r="A58" s="17"/>
      <c r="B58" s="17"/>
      <c r="C58" s="17"/>
      <c r="D58" s="17"/>
      <c r="E58" s="17"/>
      <c r="F58" s="17"/>
      <c r="G58" s="17"/>
      <c r="H58" s="17"/>
    </row>
    <row r="59" spans="1:8" x14ac:dyDescent="0.25">
      <c r="A59" s="17"/>
      <c r="B59" s="17"/>
      <c r="C59" s="17"/>
      <c r="D59" s="17"/>
      <c r="E59" s="17"/>
      <c r="F59" s="17"/>
      <c r="G59" s="17"/>
      <c r="H59" s="17"/>
    </row>
    <row r="60" spans="1:8" x14ac:dyDescent="0.25">
      <c r="A60" s="17"/>
      <c r="B60" s="17"/>
      <c r="C60" s="17"/>
      <c r="D60" s="17"/>
      <c r="E60" s="17"/>
      <c r="F60" s="17"/>
      <c r="G60" s="17"/>
      <c r="H60" s="17"/>
    </row>
    <row r="61" spans="1:8" ht="15.75" x14ac:dyDescent="0.25">
      <c r="A61" s="17"/>
      <c r="B61" s="20"/>
      <c r="D61" s="2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18 02 20</vt:lpstr>
      <vt:lpstr>12 02 20</vt:lpstr>
      <vt:lpstr>Fichier client - BBI IDF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LAPTOP-H2R-0001</dc:creator>
  <cp:lastModifiedBy>RGB FRANCE BTP</cp:lastModifiedBy>
  <dcterms:created xsi:type="dcterms:W3CDTF">2020-02-05T14:35:50Z</dcterms:created>
  <dcterms:modified xsi:type="dcterms:W3CDTF">2020-02-20T08:46:14Z</dcterms:modified>
</cp:coreProperties>
</file>