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eri\Desktop\"/>
    </mc:Choice>
  </mc:AlternateContent>
  <xr:revisionPtr revIDLastSave="0" documentId="13_ncr:1_{A523EE8C-95F7-4F6F-8CC6-4A6FFB1E680F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Presence" sheetId="27" r:id="rId1"/>
  </sheets>
  <definedNames>
    <definedName name="_xleta.COUNT" hidden="1" xlm="1">#NAME?</definedName>
    <definedName name="_xleta.IF" hidden="1" xlm="1">#NAME?</definedName>
    <definedName name="nbre_freres">#REF!</definedName>
    <definedName name="nbre_tenue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23" roundtripDataChecksum="r7VXbrhLh2BLNveNXdyAwyiNu8XwrMPhEXarDkIDtsY="/>
    </ext>
  </extLst>
</workbook>
</file>

<file path=xl/calcChain.xml><?xml version="1.0" encoding="utf-8"?>
<calcChain xmlns="http://schemas.openxmlformats.org/spreadsheetml/2006/main">
  <c r="H5" i="27" l="1"/>
  <c r="I5" i="27"/>
  <c r="J5" i="27"/>
  <c r="K5" i="27"/>
  <c r="L5" i="27"/>
  <c r="M5" i="27"/>
  <c r="N5" i="27"/>
  <c r="O5" i="27"/>
  <c r="G5" i="27"/>
  <c r="H7" i="27"/>
  <c r="I7" i="27"/>
  <c r="J7" i="27"/>
  <c r="K7" i="27"/>
  <c r="L7" i="27"/>
  <c r="M7" i="27"/>
  <c r="N7" i="27"/>
  <c r="O7" i="27"/>
  <c r="H6" i="27"/>
  <c r="I6" i="27"/>
  <c r="J6" i="27"/>
  <c r="K6" i="27"/>
  <c r="L6" i="27"/>
  <c r="M6" i="27"/>
  <c r="N6" i="27"/>
  <c r="O6" i="27"/>
  <c r="G7" i="27"/>
  <c r="G6" i="27"/>
</calcChain>
</file>

<file path=xl/sharedStrings.xml><?xml version="1.0" encoding="utf-8"?>
<sst xmlns="http://schemas.openxmlformats.org/spreadsheetml/2006/main" count="164" uniqueCount="51">
  <si>
    <t>M</t>
  </si>
  <si>
    <t>Franck</t>
  </si>
  <si>
    <t>Jean-Yves</t>
  </si>
  <si>
    <t>Bruno</t>
  </si>
  <si>
    <t>Eric</t>
  </si>
  <si>
    <t>Marcel</t>
  </si>
  <si>
    <t>Denis</t>
  </si>
  <si>
    <t>Daniel</t>
  </si>
  <si>
    <t>Dominique</t>
  </si>
  <si>
    <t>Jacques</t>
  </si>
  <si>
    <t>Philippe</t>
  </si>
  <si>
    <t>Claude</t>
  </si>
  <si>
    <t>Gérald</t>
  </si>
  <si>
    <t>Alain</t>
  </si>
  <si>
    <t>C</t>
  </si>
  <si>
    <t>Laurent</t>
  </si>
  <si>
    <t>Jonathan</t>
  </si>
  <si>
    <t>Henri</t>
  </si>
  <si>
    <t>Julien</t>
  </si>
  <si>
    <t>A</t>
  </si>
  <si>
    <t>Yann</t>
  </si>
  <si>
    <t>Antoine</t>
  </si>
  <si>
    <t>Frédéric</t>
  </si>
  <si>
    <t>Pascal</t>
  </si>
  <si>
    <t>Amaury</t>
  </si>
  <si>
    <t>Etienne</t>
  </si>
  <si>
    <t>VM</t>
  </si>
  <si>
    <t>Pierre</t>
  </si>
  <si>
    <t>Joël</t>
  </si>
  <si>
    <t>Thierry</t>
  </si>
  <si>
    <t>Léo</t>
  </si>
  <si>
    <t>Ibrahima</t>
  </si>
  <si>
    <t>E</t>
  </si>
  <si>
    <t>Prenoms</t>
  </si>
  <si>
    <t>Noms</t>
  </si>
  <si>
    <t>Degrés</t>
  </si>
  <si>
    <t>Actif</t>
  </si>
  <si>
    <t>1-sept.</t>
  </si>
  <si>
    <t>15-sept.</t>
  </si>
  <si>
    <t>29-sept.</t>
  </si>
  <si>
    <t>6-oct.</t>
  </si>
  <si>
    <t>20-oct.</t>
  </si>
  <si>
    <t>3-nov.</t>
  </si>
  <si>
    <t>17-nov.</t>
  </si>
  <si>
    <t>1-déc.</t>
  </si>
  <si>
    <t>15-déc.</t>
  </si>
  <si>
    <t>Absents</t>
  </si>
  <si>
    <t>X</t>
  </si>
  <si>
    <t>P</t>
  </si>
  <si>
    <r>
      <rPr>
        <b/>
        <sz val="10"/>
        <color rgb="FF000000"/>
        <rFont val="Arial"/>
        <family val="2"/>
        <scheme val="minor"/>
      </rPr>
      <t>P</t>
    </r>
    <r>
      <rPr>
        <sz val="10"/>
        <color rgb="FF000000"/>
        <rFont val="Arial"/>
        <family val="2"/>
        <scheme val="minor"/>
      </rPr>
      <t>résents</t>
    </r>
  </si>
  <si>
    <r>
      <rPr>
        <b/>
        <sz val="10"/>
        <color rgb="FF000000"/>
        <rFont val="Arial"/>
        <family val="2"/>
        <scheme val="minor"/>
      </rPr>
      <t>E</t>
    </r>
    <r>
      <rPr>
        <sz val="10"/>
        <color rgb="FF000000"/>
        <rFont val="Arial"/>
        <family val="2"/>
        <scheme val="minor"/>
      </rPr>
      <t>xcusés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</si>
</sst>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40C]d\-mmm;@"/>
  </numFmts>
  <fonts count="4" x14ac:knownFonts="1">
    <font>
      <sz val="10"/>
      <color rgb="FF000000"/>
      <name val="Arial"/>
      <scheme val="minor"/>
    </font>
    <font>
      <sz val="10"/>
      <color rgb="FF000000"/>
      <name val="Arial"/>
      <family val="2"/>
      <scheme val="minor"/>
    </font>
    <font>
      <sz val="8"/>
      <name val="Arial"/>
      <scheme val="minor"/>
    </font>
    <font>
      <b/>
      <sz val="10"/>
      <color rgb="FF000000"/>
      <name val="Arial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165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8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[$-40C]d\-mmm;@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9933FF"/>
      <color rgb="FF3366CC"/>
      <color rgb="FF66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sharedStrings" Target="sharedStrings.xml"/><Relationship Id="rId25" Type="http://schemas.openxmlformats.org/officeDocument/2006/relationships/styles" Target="styles.xml"/><Relationship Id="rId1" Type="http://schemas.openxmlformats.org/officeDocument/2006/relationships/worksheet" Target="worksheets/sheet1.xml"/><Relationship Id="rId24" Type="http://schemas.openxmlformats.org/officeDocument/2006/relationships/theme" Target="theme/theme1.xml"/><Relationship Id="rId23" Type="http://customschemas.google.com/relationships/workbookmetadata" Target="NULL"/><Relationship Id="rId28" Type="http://schemas.microsoft.com/office/2006/relationships/vbaProject" Target="vbaProject.bin"/><Relationship Id="rId27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733425</xdr:colOff>
      <xdr:row>7</xdr:row>
      <xdr:rowOff>57150</xdr:rowOff>
    </xdr:from>
    <xdr:to>
      <xdr:col>24</xdr:col>
      <xdr:colOff>257175</xdr:colOff>
      <xdr:row>21</xdr:row>
      <xdr:rowOff>104775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27ADE5F-B247-B3FD-D4FC-86340F0270F6}"/>
            </a:ext>
          </a:extLst>
        </xdr:cNvPr>
        <xdr:cNvSpPr/>
      </xdr:nvSpPr>
      <xdr:spPr>
        <a:xfrm>
          <a:off x="9229725" y="1190625"/>
          <a:ext cx="5619750" cy="231457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Quelle</a:t>
          </a:r>
          <a:r>
            <a:rPr lang="fr-FR" sz="1400" baseline="0"/>
            <a:t> serait la formule? pour avoir le nombre de "M" colonne E du tableau qui a sur la meme ligne en colonne G la lettre "P"</a:t>
          </a:r>
          <a:endParaRPr lang="fr-FR" sz="14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91F08C9-6EAA-4FD4-8A5B-26472C89466E}" name="Tableau2" displayName="Tableau2" ref="C8:O53" totalsRowShown="0" headerRowDxfId="7">
  <autoFilter ref="C8:O53" xr:uid="{791F08C9-6EAA-4FD4-8A5B-26472C89466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xr3:uid="{F2AC0AC6-77D1-44F8-B225-7C5D92A7D41B}" name="Prenoms" dataDxfId="6"/>
    <tableColumn id="2" xr3:uid="{AC34C6D6-EE33-439B-9A15-F29C621BD60F}" name="Noms" dataDxfId="5"/>
    <tableColumn id="3" xr3:uid="{BDE378C7-211F-4552-954D-B6F6E0C1E270}" name="Degrés" dataDxfId="4"/>
    <tableColumn id="4" xr3:uid="{3DC0E732-E35D-46C9-BBCE-E73C46832612}" name="Actif" dataDxfId="3"/>
    <tableColumn id="5" xr3:uid="{70A0F24C-FFC0-47DE-825F-61BB6C861CAD}" name="1-sept." dataDxfId="2"/>
    <tableColumn id="6" xr3:uid="{FB5D2872-FA46-41AE-A988-7D96A8C784A5}" name="15-sept." dataDxfId="1"/>
    <tableColumn id="7" xr3:uid="{EB3AD668-1578-46C6-8B50-A03C8882E379}" name="29-sept."/>
    <tableColumn id="8" xr3:uid="{36EDC6D9-8085-4C4C-B5DA-A4E349553463}" name="6-oct."/>
    <tableColumn id="9" xr3:uid="{1565E67F-6345-4D2C-B724-933D43466236}" name="20-oct."/>
    <tableColumn id="10" xr3:uid="{DB06AA30-ED6D-4894-8E9B-E173B13AA4E2}" name="3-nov."/>
    <tableColumn id="11" xr3:uid="{3F2E5473-50DA-47C8-9073-C9F55FFCDC6B}" name="17-nov."/>
    <tableColumn id="12" xr3:uid="{6825692F-F4CE-437C-886F-DE4E859A91AD}" name="1-déc."/>
    <tableColumn id="13" xr3:uid="{01202465-A9B7-4460-AD07-CD56AA00CA82}" name="15-déc.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A8DEF4-F59B-44D9-B566-9B38D85990C9}">
  <sheetPr codeName="Feuil2"/>
  <dimension ref="C4:O53"/>
  <sheetViews>
    <sheetView tabSelected="1" topLeftCell="A4" workbookViewId="0">
      <pane xSplit="4" topLeftCell="E1" activePane="topRight" state="frozen"/>
      <selection pane="topRight" activeCell="P9" sqref="P9"/>
    </sheetView>
  </sheetViews>
  <sheetFormatPr baseColWidth="10" defaultRowHeight="12.75" x14ac:dyDescent="0.2"/>
  <cols>
    <col min="1" max="1" width="2.5703125" customWidth="1"/>
    <col min="2" max="2" width="2.7109375" customWidth="1"/>
    <col min="4" max="4" width="17.5703125" bestFit="1" customWidth="1"/>
    <col min="5" max="5" width="7.28515625" bestFit="1" customWidth="1"/>
    <col min="6" max="6" width="11.42578125" style="1"/>
    <col min="7" max="7" width="6.85546875" style="1" bestFit="1" customWidth="1"/>
    <col min="8" max="9" width="7.85546875" bestFit="1" customWidth="1"/>
    <col min="10" max="10" width="5.85546875" bestFit="1" customWidth="1"/>
    <col min="11" max="11" width="6.85546875" bestFit="1" customWidth="1"/>
    <col min="12" max="12" width="6.42578125" bestFit="1" customWidth="1"/>
    <col min="13" max="13" width="7.42578125" bestFit="1" customWidth="1"/>
    <col min="14" max="14" width="6.42578125" bestFit="1" customWidth="1"/>
    <col min="15" max="15" width="7.42578125" style="1" bestFit="1" customWidth="1"/>
  </cols>
  <sheetData>
    <row r="4" spans="3:15" x14ac:dyDescent="0.2">
      <c r="G4" s="6"/>
      <c r="H4" s="5"/>
      <c r="I4" s="5"/>
      <c r="J4" s="5"/>
      <c r="K4" s="6">
        <v>2025</v>
      </c>
      <c r="L4" s="5"/>
      <c r="M4" s="5"/>
      <c r="N4" s="5"/>
      <c r="O4" s="6"/>
    </row>
    <row r="5" spans="3:15" x14ac:dyDescent="0.2">
      <c r="F5" s="4" t="s">
        <v>49</v>
      </c>
      <c r="G5" s="1">
        <f>COUNTIF(Tableau2[1-sept.],"P")</f>
        <v>18</v>
      </c>
      <c r="H5" s="1">
        <f>COUNTIF(Tableau2[15-sept.],"P")</f>
        <v>0</v>
      </c>
      <c r="I5" s="1">
        <f>COUNTIF(Tableau2[29-sept.],"P")</f>
        <v>0</v>
      </c>
      <c r="J5" s="1">
        <f>COUNTIF(Tableau2[6-oct.],"P")</f>
        <v>0</v>
      </c>
      <c r="K5" s="1">
        <f>COUNTIF(Tableau2[20-oct.],"P")</f>
        <v>0</v>
      </c>
      <c r="L5" s="1">
        <f>COUNTIF(Tableau2[3-nov.],"P")</f>
        <v>0</v>
      </c>
      <c r="M5" s="1">
        <f>COUNTIF(Tableau2[17-nov.],"P")</f>
        <v>0</v>
      </c>
      <c r="N5" s="1">
        <f>COUNTIF(Tableau2[1-déc.],"P")</f>
        <v>0</v>
      </c>
      <c r="O5" s="1">
        <f>COUNTIF(Tableau2[15-déc.],"P")</f>
        <v>0</v>
      </c>
    </row>
    <row r="6" spans="3:15" x14ac:dyDescent="0.2">
      <c r="F6" s="4" t="s">
        <v>46</v>
      </c>
      <c r="G6" s="1">
        <f>COUNTIFS(Tableau2[1-sept.],"A")</f>
        <v>3</v>
      </c>
      <c r="H6" s="1">
        <f>COUNTIFS(Tableau2[15-sept.],"A")</f>
        <v>0</v>
      </c>
      <c r="I6" s="1">
        <f>COUNTIFS(Tableau2[29-sept.],"A")</f>
        <v>0</v>
      </c>
      <c r="J6" s="1">
        <f>COUNTIFS(Tableau2[6-oct.],"A")</f>
        <v>0</v>
      </c>
      <c r="K6" s="1">
        <f>COUNTIFS(Tableau2[20-oct.],"A")</f>
        <v>0</v>
      </c>
      <c r="L6" s="1">
        <f>COUNTIFS(Tableau2[3-nov.],"A")</f>
        <v>0</v>
      </c>
      <c r="M6" s="1">
        <f>COUNTIFS(Tableau2[17-nov.],"A")</f>
        <v>0</v>
      </c>
      <c r="N6" s="1">
        <f>COUNTIFS(Tableau2[1-déc.],"A")</f>
        <v>0</v>
      </c>
      <c r="O6" s="1">
        <f>COUNTIFS(Tableau2[15-déc.],"A")</f>
        <v>0</v>
      </c>
    </row>
    <row r="7" spans="3:15" x14ac:dyDescent="0.2">
      <c r="F7" s="4" t="s">
        <v>50</v>
      </c>
      <c r="G7" s="1">
        <f>COUNTIFS(Tableau2[1-sept.],"E")</f>
        <v>16</v>
      </c>
      <c r="H7" s="1">
        <f>COUNTIFS(Tableau2[15-sept.],"E")</f>
        <v>0</v>
      </c>
      <c r="I7" s="1">
        <f>COUNTIFS(Tableau2[29-sept.],"E")</f>
        <v>0</v>
      </c>
      <c r="J7" s="1">
        <f>COUNTIFS(Tableau2[6-oct.],"E")</f>
        <v>0</v>
      </c>
      <c r="K7" s="1">
        <f>COUNTIFS(Tableau2[20-oct.],"E")</f>
        <v>0</v>
      </c>
      <c r="L7" s="1">
        <f>COUNTIFS(Tableau2[3-nov.],"E")</f>
        <v>0</v>
      </c>
      <c r="M7" s="1">
        <f>COUNTIFS(Tableau2[17-nov.],"E")</f>
        <v>0</v>
      </c>
      <c r="N7" s="1">
        <f>COUNTIFS(Tableau2[1-déc.],"E")</f>
        <v>0</v>
      </c>
      <c r="O7" s="1">
        <f>COUNTIFS(Tableau2[15-déc.],"E")</f>
        <v>0</v>
      </c>
    </row>
    <row r="8" spans="3:15" x14ac:dyDescent="0.2">
      <c r="C8" s="1" t="s">
        <v>33</v>
      </c>
      <c r="D8" s="1" t="s">
        <v>34</v>
      </c>
      <c r="E8" s="1" t="s">
        <v>35</v>
      </c>
      <c r="F8" s="1" t="s">
        <v>36</v>
      </c>
      <c r="G8" s="2" t="s">
        <v>37</v>
      </c>
      <c r="H8" s="2" t="s">
        <v>38</v>
      </c>
      <c r="I8" s="2" t="s">
        <v>39</v>
      </c>
      <c r="J8" s="2" t="s">
        <v>40</v>
      </c>
      <c r="K8" s="3" t="s">
        <v>41</v>
      </c>
      <c r="L8" s="2" t="s">
        <v>42</v>
      </c>
      <c r="M8" s="2" t="s">
        <v>43</v>
      </c>
      <c r="N8" s="2" t="s">
        <v>44</v>
      </c>
      <c r="O8" s="2" t="s">
        <v>45</v>
      </c>
    </row>
    <row r="9" spans="3:15" x14ac:dyDescent="0.2">
      <c r="C9" s="1" t="s">
        <v>25</v>
      </c>
      <c r="D9" s="4" t="s">
        <v>47</v>
      </c>
      <c r="E9" s="1" t="s">
        <v>0</v>
      </c>
      <c r="F9" s="1">
        <v>1</v>
      </c>
      <c r="G9" s="1" t="s">
        <v>32</v>
      </c>
      <c r="H9" s="1"/>
    </row>
    <row r="10" spans="3:15" x14ac:dyDescent="0.2">
      <c r="C10" s="1" t="s">
        <v>1</v>
      </c>
      <c r="D10" s="1" t="s">
        <v>47</v>
      </c>
      <c r="E10" s="1" t="s">
        <v>0</v>
      </c>
      <c r="F10" s="1">
        <v>1</v>
      </c>
      <c r="G10" s="1" t="s">
        <v>19</v>
      </c>
      <c r="H10" s="1"/>
    </row>
    <row r="11" spans="3:15" x14ac:dyDescent="0.2">
      <c r="C11" s="1" t="s">
        <v>2</v>
      </c>
      <c r="D11" s="1" t="s">
        <v>47</v>
      </c>
      <c r="E11" s="1" t="s">
        <v>0</v>
      </c>
      <c r="F11" s="1">
        <v>1</v>
      </c>
      <c r="G11" s="1" t="s">
        <v>32</v>
      </c>
      <c r="H11" s="1"/>
    </row>
    <row r="12" spans="3:15" x14ac:dyDescent="0.2">
      <c r="C12" s="1" t="s">
        <v>3</v>
      </c>
      <c r="D12" s="1" t="s">
        <v>47</v>
      </c>
      <c r="E12" s="1" t="s">
        <v>26</v>
      </c>
      <c r="F12" s="1">
        <v>1</v>
      </c>
      <c r="G12" s="4" t="s">
        <v>48</v>
      </c>
      <c r="H12" s="1"/>
    </row>
    <row r="13" spans="3:15" x14ac:dyDescent="0.2">
      <c r="C13" s="1" t="s">
        <v>4</v>
      </c>
      <c r="D13" s="1" t="s">
        <v>47</v>
      </c>
      <c r="E13" s="1" t="s">
        <v>0</v>
      </c>
      <c r="F13" s="1">
        <v>1</v>
      </c>
      <c r="G13" s="1" t="s">
        <v>32</v>
      </c>
      <c r="H13" s="1"/>
    </row>
    <row r="14" spans="3:15" x14ac:dyDescent="0.2">
      <c r="C14" s="1" t="s">
        <v>5</v>
      </c>
      <c r="D14" s="1" t="s">
        <v>47</v>
      </c>
      <c r="E14" s="1" t="s">
        <v>0</v>
      </c>
      <c r="F14" s="1">
        <v>1</v>
      </c>
      <c r="G14" s="1" t="s">
        <v>19</v>
      </c>
      <c r="H14" s="1"/>
    </row>
    <row r="15" spans="3:15" x14ac:dyDescent="0.2">
      <c r="C15" s="1" t="s">
        <v>6</v>
      </c>
      <c r="D15" s="1" t="s">
        <v>47</v>
      </c>
      <c r="E15" s="6" t="s">
        <v>0</v>
      </c>
      <c r="F15" s="1">
        <v>1</v>
      </c>
      <c r="G15" s="7" t="s">
        <v>48</v>
      </c>
      <c r="H15" s="4"/>
    </row>
    <row r="16" spans="3:15" x14ac:dyDescent="0.2">
      <c r="C16" s="1" t="s">
        <v>7</v>
      </c>
      <c r="D16" s="1" t="s">
        <v>47</v>
      </c>
      <c r="E16" s="1" t="s">
        <v>0</v>
      </c>
      <c r="F16" s="1">
        <v>1</v>
      </c>
      <c r="G16" s="1" t="s">
        <v>32</v>
      </c>
      <c r="H16" s="1"/>
    </row>
    <row r="17" spans="3:8" x14ac:dyDescent="0.2">
      <c r="C17" s="1" t="s">
        <v>8</v>
      </c>
      <c r="D17" s="1" t="s">
        <v>47</v>
      </c>
      <c r="E17" s="1" t="s">
        <v>0</v>
      </c>
      <c r="F17" s="1">
        <v>1</v>
      </c>
      <c r="G17" s="1" t="s">
        <v>32</v>
      </c>
      <c r="H17" s="1"/>
    </row>
    <row r="18" spans="3:8" x14ac:dyDescent="0.2">
      <c r="C18" s="1" t="s">
        <v>9</v>
      </c>
      <c r="D18" s="1" t="s">
        <v>47</v>
      </c>
      <c r="E18" s="1" t="s">
        <v>0</v>
      </c>
      <c r="F18" s="1">
        <v>1</v>
      </c>
      <c r="G18" s="1" t="s">
        <v>19</v>
      </c>
      <c r="H18" s="1"/>
    </row>
    <row r="19" spans="3:8" x14ac:dyDescent="0.2">
      <c r="C19" s="1" t="s">
        <v>27</v>
      </c>
      <c r="D19" s="1" t="s">
        <v>47</v>
      </c>
      <c r="E19" s="1" t="s">
        <v>0</v>
      </c>
      <c r="F19" s="1">
        <v>1</v>
      </c>
      <c r="G19" s="1" t="s">
        <v>32</v>
      </c>
      <c r="H19" s="1"/>
    </row>
    <row r="20" spans="3:8" x14ac:dyDescent="0.2">
      <c r="C20" s="1" t="s">
        <v>10</v>
      </c>
      <c r="D20" s="1" t="s">
        <v>47</v>
      </c>
      <c r="E20" s="6" t="s">
        <v>0</v>
      </c>
      <c r="F20" s="1">
        <v>1</v>
      </c>
      <c r="G20" s="6" t="s">
        <v>48</v>
      </c>
      <c r="H20" s="1"/>
    </row>
    <row r="21" spans="3:8" x14ac:dyDescent="0.2">
      <c r="C21" s="1" t="s">
        <v>28</v>
      </c>
      <c r="D21" s="1" t="s">
        <v>47</v>
      </c>
      <c r="E21" s="1" t="s">
        <v>0</v>
      </c>
      <c r="F21" s="1">
        <v>1</v>
      </c>
      <c r="G21" s="1" t="s">
        <v>32</v>
      </c>
      <c r="H21" s="1"/>
    </row>
    <row r="22" spans="3:8" x14ac:dyDescent="0.2">
      <c r="C22" s="1" t="s">
        <v>9</v>
      </c>
      <c r="D22" s="1" t="s">
        <v>47</v>
      </c>
      <c r="E22" s="6" t="s">
        <v>0</v>
      </c>
      <c r="F22" s="1">
        <v>1</v>
      </c>
      <c r="G22" s="6" t="s">
        <v>48</v>
      </c>
      <c r="H22" s="1"/>
    </row>
    <row r="23" spans="3:8" x14ac:dyDescent="0.2">
      <c r="C23" s="1" t="s">
        <v>11</v>
      </c>
      <c r="D23" s="1" t="s">
        <v>47</v>
      </c>
      <c r="E23" s="1" t="s">
        <v>0</v>
      </c>
      <c r="F23" s="1">
        <v>1</v>
      </c>
      <c r="G23" s="1" t="s">
        <v>32</v>
      </c>
      <c r="H23" s="1"/>
    </row>
    <row r="24" spans="3:8" x14ac:dyDescent="0.2">
      <c r="C24" s="1" t="s">
        <v>29</v>
      </c>
      <c r="D24" s="1" t="s">
        <v>47</v>
      </c>
      <c r="E24" s="6" t="s">
        <v>0</v>
      </c>
      <c r="F24" s="1">
        <v>1</v>
      </c>
      <c r="G24" s="6" t="s">
        <v>48</v>
      </c>
      <c r="H24" s="1"/>
    </row>
    <row r="25" spans="3:8" x14ac:dyDescent="0.2">
      <c r="C25" s="1" t="s">
        <v>10</v>
      </c>
      <c r="D25" s="1" t="s">
        <v>47</v>
      </c>
      <c r="E25" s="1" t="s">
        <v>0</v>
      </c>
      <c r="F25" s="1">
        <v>1</v>
      </c>
      <c r="G25" s="1" t="s">
        <v>32</v>
      </c>
      <c r="H25" s="1"/>
    </row>
    <row r="26" spans="3:8" x14ac:dyDescent="0.2">
      <c r="C26" s="1" t="s">
        <v>30</v>
      </c>
      <c r="D26" s="1" t="s">
        <v>47</v>
      </c>
      <c r="E26" s="1" t="s">
        <v>0</v>
      </c>
      <c r="F26" s="1">
        <v>1</v>
      </c>
      <c r="G26" s="1" t="s">
        <v>32</v>
      </c>
      <c r="H26" s="1"/>
    </row>
    <row r="27" spans="3:8" x14ac:dyDescent="0.2">
      <c r="C27" s="1" t="s">
        <v>12</v>
      </c>
      <c r="D27" s="1" t="s">
        <v>47</v>
      </c>
      <c r="E27" s="6" t="s">
        <v>0</v>
      </c>
      <c r="F27" s="1">
        <v>1</v>
      </c>
      <c r="G27" s="6" t="s">
        <v>48</v>
      </c>
      <c r="H27" s="1"/>
    </row>
    <row r="28" spans="3:8" x14ac:dyDescent="0.2">
      <c r="C28" s="1" t="s">
        <v>13</v>
      </c>
      <c r="D28" s="1" t="s">
        <v>47</v>
      </c>
      <c r="E28" s="6" t="s">
        <v>0</v>
      </c>
      <c r="F28" s="1">
        <v>1</v>
      </c>
      <c r="G28" s="6" t="s">
        <v>48</v>
      </c>
      <c r="H28" s="1"/>
    </row>
    <row r="29" spans="3:8" x14ac:dyDescent="0.2">
      <c r="C29" s="1" t="s">
        <v>31</v>
      </c>
      <c r="D29" s="1" t="s">
        <v>47</v>
      </c>
      <c r="E29" s="1" t="s">
        <v>14</v>
      </c>
      <c r="F29" s="1">
        <v>1</v>
      </c>
      <c r="G29" s="1" t="s">
        <v>32</v>
      </c>
      <c r="H29" s="1"/>
    </row>
    <row r="30" spans="3:8" x14ac:dyDescent="0.2">
      <c r="C30" s="1" t="s">
        <v>15</v>
      </c>
      <c r="D30" s="1" t="s">
        <v>47</v>
      </c>
      <c r="E30" s="1" t="s">
        <v>0</v>
      </c>
      <c r="F30" s="1">
        <v>1</v>
      </c>
      <c r="G30" s="1" t="s">
        <v>32</v>
      </c>
      <c r="H30" s="1"/>
    </row>
    <row r="31" spans="3:8" x14ac:dyDescent="0.2">
      <c r="C31" s="1" t="s">
        <v>16</v>
      </c>
      <c r="D31" s="1" t="s">
        <v>47</v>
      </c>
      <c r="E31" s="6" t="s">
        <v>0</v>
      </c>
      <c r="F31" s="1">
        <v>1</v>
      </c>
      <c r="G31" s="6" t="s">
        <v>48</v>
      </c>
      <c r="H31" s="1"/>
    </row>
    <row r="32" spans="3:8" x14ac:dyDescent="0.2">
      <c r="C32" s="1" t="s">
        <v>17</v>
      </c>
      <c r="D32" s="1" t="s">
        <v>47</v>
      </c>
      <c r="E32" s="6" t="s">
        <v>0</v>
      </c>
      <c r="F32" s="1">
        <v>1</v>
      </c>
      <c r="G32" s="6" t="s">
        <v>48</v>
      </c>
      <c r="H32" s="1"/>
    </row>
    <row r="33" spans="3:8" x14ac:dyDescent="0.2">
      <c r="C33" s="1" t="s">
        <v>18</v>
      </c>
      <c r="D33" s="1" t="s">
        <v>47</v>
      </c>
      <c r="E33" s="1" t="s">
        <v>0</v>
      </c>
      <c r="F33" s="1">
        <v>1</v>
      </c>
      <c r="G33" s="1" t="s">
        <v>32</v>
      </c>
      <c r="H33" s="1"/>
    </row>
    <row r="34" spans="3:8" x14ac:dyDescent="0.2">
      <c r="C34" s="1" t="s">
        <v>10</v>
      </c>
      <c r="D34" s="1" t="s">
        <v>47</v>
      </c>
      <c r="E34" s="1" t="s">
        <v>14</v>
      </c>
      <c r="F34" s="1">
        <v>1</v>
      </c>
      <c r="G34" s="1" t="s">
        <v>32</v>
      </c>
      <c r="H34" s="1"/>
    </row>
    <row r="35" spans="3:8" x14ac:dyDescent="0.2">
      <c r="C35" s="1" t="s">
        <v>20</v>
      </c>
      <c r="D35" s="1" t="s">
        <v>47</v>
      </c>
      <c r="E35" s="1" t="s">
        <v>14</v>
      </c>
      <c r="F35" s="1">
        <v>1</v>
      </c>
      <c r="G35" s="4" t="s">
        <v>48</v>
      </c>
      <c r="H35" s="1"/>
    </row>
    <row r="36" spans="3:8" x14ac:dyDescent="0.2">
      <c r="C36" s="1" t="s">
        <v>27</v>
      </c>
      <c r="D36" s="1" t="s">
        <v>47</v>
      </c>
      <c r="E36" s="6" t="s">
        <v>0</v>
      </c>
      <c r="F36" s="1">
        <v>1</v>
      </c>
      <c r="G36" s="6" t="s">
        <v>48</v>
      </c>
      <c r="H36" s="1"/>
    </row>
    <row r="37" spans="3:8" x14ac:dyDescent="0.2">
      <c r="C37" s="1" t="s">
        <v>21</v>
      </c>
      <c r="D37" s="1" t="s">
        <v>47</v>
      </c>
      <c r="E37" s="1" t="s">
        <v>19</v>
      </c>
      <c r="F37" s="1">
        <v>1</v>
      </c>
      <c r="G37" s="4" t="s">
        <v>48</v>
      </c>
      <c r="H37" s="1"/>
    </row>
    <row r="38" spans="3:8" x14ac:dyDescent="0.2">
      <c r="C38" s="1" t="s">
        <v>22</v>
      </c>
      <c r="D38" s="1" t="s">
        <v>47</v>
      </c>
      <c r="E38" s="1" t="s">
        <v>19</v>
      </c>
      <c r="F38" s="1">
        <v>1</v>
      </c>
      <c r="G38" s="4" t="s">
        <v>48</v>
      </c>
      <c r="H38" s="1"/>
    </row>
    <row r="39" spans="3:8" x14ac:dyDescent="0.2">
      <c r="C39" s="1" t="s">
        <v>20</v>
      </c>
      <c r="D39" s="1" t="s">
        <v>47</v>
      </c>
      <c r="E39" s="1" t="s">
        <v>19</v>
      </c>
      <c r="F39" s="1">
        <v>1</v>
      </c>
      <c r="G39" s="4" t="s">
        <v>48</v>
      </c>
      <c r="H39" s="1"/>
    </row>
    <row r="40" spans="3:8" x14ac:dyDescent="0.2">
      <c r="C40" s="1" t="s">
        <v>18</v>
      </c>
      <c r="D40" s="1" t="s">
        <v>47</v>
      </c>
      <c r="E40" s="1" t="s">
        <v>19</v>
      </c>
      <c r="F40" s="1">
        <v>1</v>
      </c>
      <c r="G40" s="4" t="s">
        <v>48</v>
      </c>
      <c r="H40" s="1"/>
    </row>
    <row r="41" spans="3:8" x14ac:dyDescent="0.2">
      <c r="C41" s="1" t="s">
        <v>10</v>
      </c>
      <c r="D41" s="1" t="s">
        <v>47</v>
      </c>
      <c r="E41" s="1" t="s">
        <v>19</v>
      </c>
      <c r="F41" s="1">
        <v>1</v>
      </c>
      <c r="G41" s="1" t="s">
        <v>32</v>
      </c>
      <c r="H41" s="1"/>
    </row>
    <row r="42" spans="3:8" x14ac:dyDescent="0.2">
      <c r="C42" s="1" t="s">
        <v>24</v>
      </c>
      <c r="D42" s="1" t="s">
        <v>47</v>
      </c>
      <c r="E42" s="6" t="s">
        <v>0</v>
      </c>
      <c r="F42" s="1">
        <v>1</v>
      </c>
      <c r="G42" s="6" t="s">
        <v>48</v>
      </c>
      <c r="H42" s="1"/>
    </row>
    <row r="43" spans="3:8" x14ac:dyDescent="0.2">
      <c r="C43" s="1" t="s">
        <v>10</v>
      </c>
      <c r="D43" s="1" t="s">
        <v>47</v>
      </c>
      <c r="E43" s="1" t="s">
        <v>19</v>
      </c>
      <c r="F43" s="1">
        <v>1</v>
      </c>
      <c r="G43" s="4" t="s">
        <v>48</v>
      </c>
      <c r="H43" s="1"/>
    </row>
    <row r="44" spans="3:8" x14ac:dyDescent="0.2">
      <c r="C44" s="1" t="s">
        <v>23</v>
      </c>
      <c r="D44" s="1" t="s">
        <v>47</v>
      </c>
      <c r="E44" s="1" t="s">
        <v>19</v>
      </c>
      <c r="F44" s="1">
        <v>1</v>
      </c>
      <c r="G44" s="4" t="s">
        <v>48</v>
      </c>
      <c r="H44" s="1"/>
    </row>
    <row r="45" spans="3:8" x14ac:dyDescent="0.2">
      <c r="C45" s="1" t="s">
        <v>4</v>
      </c>
      <c r="D45" s="1" t="s">
        <v>47</v>
      </c>
      <c r="E45" s="1" t="s">
        <v>14</v>
      </c>
      <c r="F45" s="1">
        <v>1</v>
      </c>
      <c r="G45" s="1" t="s">
        <v>32</v>
      </c>
      <c r="H45" s="1"/>
    </row>
    <row r="46" spans="3:8" x14ac:dyDescent="0.2">
      <c r="C46" s="1"/>
      <c r="D46" s="1"/>
      <c r="E46" s="1"/>
      <c r="H46" s="1"/>
    </row>
    <row r="47" spans="3:8" x14ac:dyDescent="0.2">
      <c r="C47" s="1"/>
      <c r="D47" s="1"/>
      <c r="E47" s="1"/>
      <c r="H47" s="1"/>
    </row>
    <row r="48" spans="3:8" x14ac:dyDescent="0.2">
      <c r="C48" s="1"/>
      <c r="D48" s="1"/>
      <c r="E48" s="1"/>
      <c r="H48" s="1"/>
    </row>
    <row r="49" spans="3:8" x14ac:dyDescent="0.2">
      <c r="C49" s="1"/>
      <c r="D49" s="1"/>
      <c r="E49" s="1"/>
      <c r="H49" s="1"/>
    </row>
    <row r="50" spans="3:8" x14ac:dyDescent="0.2">
      <c r="C50" s="1"/>
      <c r="D50" s="1"/>
      <c r="E50" s="1"/>
      <c r="H50" s="1"/>
    </row>
    <row r="51" spans="3:8" x14ac:dyDescent="0.2">
      <c r="C51" s="1"/>
      <c r="D51" s="1"/>
      <c r="E51" s="1"/>
      <c r="H51" s="1"/>
    </row>
    <row r="52" spans="3:8" x14ac:dyDescent="0.2">
      <c r="C52" s="1"/>
      <c r="D52" s="1"/>
      <c r="E52" s="1"/>
      <c r="H52" s="1"/>
    </row>
    <row r="53" spans="3:8" x14ac:dyDescent="0.2">
      <c r="C53" s="1"/>
      <c r="D53" s="1"/>
      <c r="E53" s="1"/>
      <c r="H53" s="1"/>
    </row>
  </sheetData>
  <phoneticPr fontId="2" type="noConversion"/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Presence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gerard guerineau</cp:lastModifiedBy>
  <cp:lastPrinted>2025-07-16T13:05:09Z</cp:lastPrinted>
  <dcterms:created xsi:type="dcterms:W3CDTF">2025-08-20T12:18:07Z</dcterms:created>
  <dcterms:modified xsi:type="dcterms:W3CDTF">2025-09-18T12:49:15Z</dcterms:modified>
</cp:coreProperties>
</file>