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094BE259-0A4E-46BD-A9FD-489D33F1DAEB}" xr6:coauthVersionLast="45" xr6:coauthVersionMax="45" xr10:uidLastSave="{00000000-0000-0000-0000-000000000000}"/>
  <bookViews>
    <workbookView xWindow="-120" yWindow="-120" windowWidth="25440" windowHeight="15390" activeTab="1" xr2:uid="{88C4796A-22D2-44D6-9C04-7BCA795C6C63}"/>
  </bookViews>
  <sheets>
    <sheet name="Bon" sheetId="8" r:id="rId1"/>
    <sheet name="Archives" sheetId="10" r:id="rId2"/>
    <sheet name="Source" sheetId="3" r:id="rId3"/>
    <sheet name="Feuil1" sheetId="14" state="hidden" r:id="rId4"/>
  </sheets>
  <definedNames>
    <definedName name="photo">INDIRECT(VLOOKUP(#REF!,#REF!,2,0))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0" l="1"/>
  <c r="J3" i="10"/>
  <c r="L2" i="10"/>
  <c r="L3" i="10"/>
  <c r="J4" i="10"/>
  <c r="J5" i="10"/>
  <c r="L4" i="10"/>
  <c r="L5" i="10"/>
  <c r="J6" i="10"/>
  <c r="J7" i="10"/>
  <c r="L6" i="10"/>
  <c r="L7" i="10"/>
  <c r="J8" i="10" l="1"/>
  <c r="J9" i="10"/>
  <c r="L8" i="10"/>
  <c r="L9" i="10"/>
  <c r="J10" i="10" l="1"/>
  <c r="J11" i="10"/>
  <c r="J12" i="10"/>
  <c r="L10" i="10"/>
  <c r="L11" i="10"/>
  <c r="L12" i="10"/>
  <c r="J13" i="10" l="1"/>
  <c r="L13" i="10"/>
  <c r="J14" i="10"/>
  <c r="J15" i="10"/>
  <c r="L14" i="10"/>
  <c r="L15" i="10"/>
  <c r="J16" i="10"/>
  <c r="L16" i="10"/>
  <c r="J17" i="10" l="1"/>
  <c r="J18" i="10"/>
  <c r="J19" i="10"/>
  <c r="L17" i="10"/>
  <c r="L18" i="10"/>
  <c r="L19" i="10"/>
  <c r="J20" i="10"/>
  <c r="J21" i="10"/>
  <c r="J22" i="10"/>
  <c r="J23" i="10"/>
  <c r="J24" i="10"/>
  <c r="L20" i="10"/>
  <c r="L21" i="10"/>
  <c r="L22" i="10"/>
  <c r="L23" i="10"/>
  <c r="L24" i="10"/>
  <c r="H20" i="8"/>
  <c r="H39" i="8" l="1"/>
  <c r="H36" i="8" l="1"/>
  <c r="H37" i="8"/>
  <c r="H38" i="8"/>
  <c r="H28" i="8" l="1"/>
  <c r="E13" i="8" l="1"/>
  <c r="E11" i="8"/>
  <c r="H35" i="8" l="1"/>
  <c r="H23" i="8" l="1"/>
  <c r="H22" i="8" l="1"/>
  <c r="H27" i="8" l="1"/>
  <c r="H29" i="8"/>
  <c r="H21" i="8" l="1"/>
  <c r="H24" i="8" l="1"/>
  <c r="H25" i="8"/>
  <c r="C16" i="8" l="1"/>
  <c r="H26" i="8" l="1"/>
  <c r="H30" i="8"/>
  <c r="H31" i="8"/>
  <c r="H32" i="8"/>
  <c r="H33" i="8"/>
  <c r="H34" i="8"/>
  <c r="H40" i="8" l="1"/>
  <c r="H42" i="8" l="1"/>
</calcChain>
</file>

<file path=xl/sharedStrings.xml><?xml version="1.0" encoding="utf-8"?>
<sst xmlns="http://schemas.openxmlformats.org/spreadsheetml/2006/main" count="214" uniqueCount="109">
  <si>
    <t>Référence</t>
  </si>
  <si>
    <t>Description</t>
  </si>
  <si>
    <t>Quantité</t>
  </si>
  <si>
    <t>Prix</t>
  </si>
  <si>
    <t>Montant</t>
  </si>
  <si>
    <t>Références</t>
  </si>
  <si>
    <t>Fournisseur</t>
  </si>
  <si>
    <t>Désignations</t>
  </si>
  <si>
    <t>ARITECH</t>
  </si>
  <si>
    <t>CHUBB</t>
  </si>
  <si>
    <t>CORDIA</t>
  </si>
  <si>
    <t>EATON</t>
  </si>
  <si>
    <t>WURTH</t>
  </si>
  <si>
    <t>NOMS</t>
  </si>
  <si>
    <t>Adresse</t>
  </si>
  <si>
    <t>Localite</t>
  </si>
  <si>
    <t>Tél</t>
  </si>
  <si>
    <t>FAX</t>
  </si>
  <si>
    <t>Mail</t>
  </si>
  <si>
    <t>ACCF</t>
  </si>
  <si>
    <t>AXEO SYSTEMS</t>
  </si>
  <si>
    <t>BATTERIES 4PRO</t>
  </si>
  <si>
    <t>CA VA PRINT IMPRIMERIE</t>
  </si>
  <si>
    <t>CAE GROUPE</t>
  </si>
  <si>
    <t xml:space="preserve">GDV </t>
  </si>
  <si>
    <t>ITESA</t>
  </si>
  <si>
    <t>REXEL</t>
  </si>
  <si>
    <t>S.C.F SA</t>
  </si>
  <si>
    <t>SOCIETE ANDRIEU</t>
  </si>
  <si>
    <t>SONEPAR</t>
  </si>
  <si>
    <t>TRENOIS SETIN</t>
  </si>
  <si>
    <t>Date</t>
  </si>
  <si>
    <t>FRANCOFA EURODIS</t>
  </si>
  <si>
    <t xml:space="preserve">  </t>
  </si>
  <si>
    <t>N°Cde</t>
  </si>
  <si>
    <t>Prix HT</t>
  </si>
  <si>
    <t>Date:</t>
  </si>
  <si>
    <t>SOCAMONT</t>
  </si>
  <si>
    <t>MADICOB</t>
  </si>
  <si>
    <t>??</t>
  </si>
  <si>
    <t>HILTI</t>
  </si>
  <si>
    <t>TVA</t>
  </si>
  <si>
    <t>Prix TTC</t>
  </si>
  <si>
    <t>Montant HT</t>
  </si>
  <si>
    <t>TECFA</t>
  </si>
  <si>
    <t>SCORS</t>
  </si>
  <si>
    <t>RS Components</t>
  </si>
  <si>
    <t>Montant TTC</t>
  </si>
  <si>
    <t>Prix U/HT</t>
  </si>
  <si>
    <t>AUNYS</t>
  </si>
  <si>
    <t>EDITION POUR TRI</t>
  </si>
  <si>
    <t>Stock</t>
  </si>
  <si>
    <t>Chantier</t>
  </si>
  <si>
    <t>F/Port</t>
  </si>
  <si>
    <t>Obs</t>
  </si>
  <si>
    <t>PRIMO</t>
  </si>
  <si>
    <t>HELIOS VENTILATEURS</t>
  </si>
  <si>
    <t>TZE231 RUBAN 12MM NOIR-BLANC</t>
  </si>
  <si>
    <t>MANUTAN</t>
  </si>
  <si>
    <t>Livrée</t>
  </si>
  <si>
    <t>X</t>
  </si>
  <si>
    <t>Obs3</t>
  </si>
  <si>
    <t>AMPHITECH</t>
  </si>
  <si>
    <t>Equipement</t>
  </si>
  <si>
    <t>ALERTIC</t>
  </si>
  <si>
    <t>EURO LEV</t>
  </si>
  <si>
    <t>LVMIDF</t>
  </si>
  <si>
    <t>FABRE &amp; LEBEAU</t>
  </si>
  <si>
    <t>POINT P</t>
  </si>
  <si>
    <t>SETON</t>
  </si>
  <si>
    <t>NORDDIS</t>
  </si>
  <si>
    <t>FournisseurS</t>
  </si>
  <si>
    <t>ICTA JANOJET 25-100M GRIS ATF</t>
  </si>
  <si>
    <t>LOXAM</t>
  </si>
  <si>
    <t>Garantie dommage</t>
  </si>
  <si>
    <t>Contribution verte</t>
  </si>
  <si>
    <t>Qté</t>
  </si>
  <si>
    <t>Gennv Cine J VIGO</t>
  </si>
  <si>
    <t>Port</t>
  </si>
  <si>
    <t>CAP Performance</t>
  </si>
  <si>
    <t>GD</t>
  </si>
  <si>
    <t>CV</t>
  </si>
  <si>
    <t>TA</t>
  </si>
  <si>
    <t>TR</t>
  </si>
  <si>
    <t>Gennv Mairie</t>
  </si>
  <si>
    <t>049-0041</t>
  </si>
  <si>
    <t>Nacelle articulée diésel 16M</t>
  </si>
  <si>
    <t>Transport aller</t>
  </si>
  <si>
    <t>Transport retour</t>
  </si>
  <si>
    <t>802371.F</t>
  </si>
  <si>
    <t>80450F</t>
  </si>
  <si>
    <t>Detecteur optique de fumée IQ8QuadO interactif adressable</t>
  </si>
  <si>
    <t>Socle standard pour detecteur série IQ8Quad er ES</t>
  </si>
  <si>
    <t>Dispositif visuel alarme feu flash rouge base courte</t>
  </si>
  <si>
    <t>Garage TAVERNY</t>
  </si>
  <si>
    <t>50mtr Active HDMI  M-M HS+E Cable - Black</t>
  </si>
  <si>
    <t>182-8814</t>
  </si>
  <si>
    <t>E2IS</t>
  </si>
  <si>
    <t>STAR C</t>
  </si>
  <si>
    <t>TR-SGS</t>
  </si>
  <si>
    <t>Tableau répétiteur d'alarme</t>
  </si>
  <si>
    <t>Boitier de synthèse incendie</t>
  </si>
  <si>
    <t>TZE221 RUBAN 9MM NOIR-BLANC</t>
  </si>
  <si>
    <t>Stock Théo</t>
  </si>
  <si>
    <t>AZER</t>
  </si>
  <si>
    <t>ERTU</t>
  </si>
  <si>
    <t>fp</t>
  </si>
  <si>
    <t>ert</t>
  </si>
  <si>
    <t>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</si>
</sst>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#,##0.00\ &quot;€&quot;;\-#,##0.00\ &quot;€&quot;"/>
    <numFmt numFmtId="164" formatCode="&quot;€&quot;#,##0.00_);\(&quot;€&quot;#,##0.00\)"/>
    <numFmt numFmtId="165" formatCode="_(* #,##0.00_);_(* \(#,##0.00\);_(* &quot;-&quot;??_);_(@_)"/>
    <numFmt numFmtId="166" formatCode="&quot;BON DE COMMANDE N° 0&quot;0"/>
    <numFmt numFmtId="167" formatCode="#,##0.00\ &quot;€&quot;"/>
    <numFmt numFmtId="168" formatCode="d/m/yy;@"/>
    <numFmt numFmtId="169" formatCode="m/d/yyyy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rgb="FF1F497D"/>
      <name val="Calibri"/>
      <family val="2"/>
      <scheme val="minor"/>
    </font>
    <font>
      <sz val="8"/>
      <color theme="0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14"/>
      <color theme="1"/>
      <name val="Informal Roman"/>
      <family val="4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6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ouble">
        <color auto="1"/>
      </right>
      <top/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/>
      <diagonal/>
    </border>
  </borders>
  <cellStyleXfs count="3">
    <xf numFmtId="0" fontId="0" fillId="0" borderId="0"/>
    <xf numFmtId="165" fontId="7" fillId="0" borderId="0" applyFont="0" applyFill="0" applyBorder="0" applyAlignment="0" applyProtection="0"/>
    <xf numFmtId="0" fontId="15" fillId="0" borderId="0"/>
  </cellStyleXfs>
  <cellXfs count="10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Alignment="1">
      <alignment horizontal="center"/>
    </xf>
    <xf numFmtId="0" fontId="0" fillId="0" borderId="19" xfId="0" applyBorder="1"/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9" fontId="0" fillId="0" borderId="8" xfId="0" applyNumberFormat="1" applyBorder="1" applyAlignment="1">
      <alignment horizontal="center"/>
    </xf>
    <xf numFmtId="0" fontId="0" fillId="0" borderId="22" xfId="0" applyBorder="1"/>
    <xf numFmtId="167" fontId="0" fillId="0" borderId="8" xfId="0" applyNumberFormat="1" applyBorder="1" applyAlignment="1">
      <alignment horizontal="center"/>
    </xf>
    <xf numFmtId="168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3" borderId="9" xfId="0" applyFill="1" applyBorder="1"/>
    <xf numFmtId="0" fontId="0" fillId="3" borderId="11" xfId="0" applyFill="1" applyBorder="1"/>
    <xf numFmtId="0" fontId="0" fillId="0" borderId="23" xfId="0" applyBorder="1"/>
    <xf numFmtId="0" fontId="0" fillId="0" borderId="9" xfId="0" applyBorder="1"/>
    <xf numFmtId="0" fontId="0" fillId="0" borderId="11" xfId="0" applyBorder="1"/>
    <xf numFmtId="0" fontId="0" fillId="0" borderId="14" xfId="0" applyBorder="1"/>
    <xf numFmtId="0" fontId="0" fillId="0" borderId="16" xfId="0" applyBorder="1"/>
    <xf numFmtId="0" fontId="6" fillId="0" borderId="20" xfId="0" applyFont="1" applyBorder="1" applyAlignment="1">
      <alignment horizontal="center"/>
    </xf>
    <xf numFmtId="0" fontId="0" fillId="0" borderId="0" xfId="0" applyFill="1" applyBorder="1"/>
    <xf numFmtId="14" fontId="0" fillId="0" borderId="15" xfId="0" applyNumberFormat="1" applyBorder="1" applyAlignment="1"/>
    <xf numFmtId="0" fontId="6" fillId="0" borderId="10" xfId="0" applyFont="1" applyBorder="1"/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ont="1"/>
    <xf numFmtId="0" fontId="0" fillId="0" borderId="0" xfId="0" applyAlignment="1"/>
    <xf numFmtId="167" fontId="0" fillId="0" borderId="0" xfId="0" applyNumberFormat="1" applyAlignment="1">
      <alignment horizontal="center"/>
    </xf>
    <xf numFmtId="167" fontId="0" fillId="0" borderId="0" xfId="0" applyNumberFormat="1" applyBorder="1" applyAlignment="1">
      <alignment horizontal="center"/>
    </xf>
    <xf numFmtId="0" fontId="1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2" fillId="0" borderId="0" xfId="0" applyFont="1" applyFill="1" applyAlignment="1">
      <alignment horizontal="left"/>
    </xf>
    <xf numFmtId="0" fontId="0" fillId="4" borderId="10" xfId="0" applyFill="1" applyBorder="1"/>
    <xf numFmtId="0" fontId="0" fillId="4" borderId="11" xfId="0" applyFill="1" applyBorder="1"/>
    <xf numFmtId="0" fontId="6" fillId="0" borderId="12" xfId="0" applyFont="1" applyBorder="1" applyAlignment="1"/>
    <xf numFmtId="0" fontId="0" fillId="0" borderId="0" xfId="0"/>
    <xf numFmtId="0" fontId="0" fillId="0" borderId="0" xfId="0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0" fillId="3" borderId="14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167" fontId="6" fillId="0" borderId="20" xfId="0" applyNumberFormat="1" applyFont="1" applyBorder="1" applyAlignment="1">
      <alignment horizontal="center"/>
    </xf>
    <xf numFmtId="168" fontId="6" fillId="0" borderId="0" xfId="0" applyNumberFormat="1" applyFont="1" applyBorder="1" applyAlignment="1">
      <alignment horizontal="center"/>
    </xf>
    <xf numFmtId="0" fontId="5" fillId="0" borderId="0" xfId="0" applyFont="1" applyFill="1" applyAlignment="1">
      <alignment horizontal="left"/>
    </xf>
    <xf numFmtId="0" fontId="5" fillId="0" borderId="13" xfId="0" applyFont="1" applyFill="1" applyBorder="1" applyAlignment="1">
      <alignment horizontal="left"/>
    </xf>
    <xf numFmtId="0" fontId="5" fillId="0" borderId="0" xfId="0" applyFont="1" applyFill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14" fillId="0" borderId="0" xfId="0" applyFont="1" applyBorder="1" applyAlignment="1">
      <alignment vertical="center" wrapText="1"/>
    </xf>
    <xf numFmtId="0" fontId="0" fillId="0" borderId="16" xfId="0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17" xfId="0" applyBorder="1" applyAlignment="1">
      <alignment horizontal="center"/>
    </xf>
    <xf numFmtId="0" fontId="6" fillId="0" borderId="20" xfId="0" applyFont="1" applyFill="1" applyBorder="1" applyAlignment="1">
      <alignment horizontal="center"/>
    </xf>
    <xf numFmtId="168" fontId="0" fillId="0" borderId="0" xfId="0" applyNumberFormat="1" applyBorder="1" applyAlignment="1">
      <alignment horizontal="center"/>
    </xf>
    <xf numFmtId="0" fontId="0" fillId="0" borderId="0" xfId="0" applyAlignment="1">
      <alignment horizontal="center"/>
    </xf>
    <xf numFmtId="169" fontId="0" fillId="0" borderId="0" xfId="0" applyNumberFormat="1" applyAlignment="1">
      <alignment horizontal="center"/>
    </xf>
    <xf numFmtId="169" fontId="0" fillId="0" borderId="24" xfId="0" applyNumberFormat="1" applyBorder="1" applyAlignment="1">
      <alignment horizontal="center"/>
    </xf>
    <xf numFmtId="169" fontId="0" fillId="0" borderId="0" xfId="0" applyNumberFormat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21" xfId="0" applyBorder="1" applyAlignment="1">
      <alignment horizontal="center"/>
    </xf>
    <xf numFmtId="7" fontId="0" fillId="0" borderId="0" xfId="0" applyNumberFormat="1" applyAlignment="1">
      <alignment horizontal="center"/>
    </xf>
    <xf numFmtId="169" fontId="0" fillId="0" borderId="25" xfId="0" applyNumberFormat="1" applyBorder="1" applyAlignment="1">
      <alignment horizontal="center"/>
    </xf>
    <xf numFmtId="49" fontId="0" fillId="0" borderId="21" xfId="0" applyNumberFormat="1" applyBorder="1"/>
    <xf numFmtId="17" fontId="0" fillId="0" borderId="0" xfId="0" applyNumberFormat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Alignment="1">
      <alignment horizontal="center"/>
    </xf>
    <xf numFmtId="167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49" fontId="16" fillId="0" borderId="20" xfId="0" applyNumberFormat="1" applyFont="1" applyBorder="1" applyAlignment="1">
      <alignment horizontal="left"/>
    </xf>
    <xf numFmtId="49" fontId="0" fillId="0" borderId="21" xfId="0" applyNumberFormat="1" applyBorder="1" applyAlignment="1">
      <alignment horizontal="center"/>
    </xf>
    <xf numFmtId="0" fontId="16" fillId="0" borderId="19" xfId="0" applyFont="1" applyBorder="1" applyAlignment="1">
      <alignment horizontal="left"/>
    </xf>
    <xf numFmtId="0" fontId="0" fillId="0" borderId="0" xfId="0" applyFill="1" applyAlignment="1">
      <alignment horizontal="center"/>
    </xf>
    <xf numFmtId="0" fontId="0" fillId="0" borderId="20" xfId="0" applyFont="1" applyBorder="1" applyAlignment="1">
      <alignment horizontal="left"/>
    </xf>
    <xf numFmtId="0" fontId="13" fillId="2" borderId="0" xfId="0" applyFont="1" applyFill="1" applyAlignment="1">
      <alignment horizontal="center"/>
    </xf>
    <xf numFmtId="0" fontId="13" fillId="2" borderId="15" xfId="0" applyFon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166" fontId="3" fillId="0" borderId="0" xfId="0" applyNumberFormat="1" applyFont="1" applyAlignment="1">
      <alignment horizontal="left" vertic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8" fillId="0" borderId="13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0" xfId="0" applyFill="1" applyBorder="1" applyAlignment="1">
      <alignment horizontal="center"/>
    </xf>
  </cellXfs>
  <cellStyles count="3">
    <cellStyle name="Milliers 2" xfId="1" xr:uid="{2D2267B4-BE98-4421-A3B1-0FFDC89AA219}"/>
    <cellStyle name="Normal" xfId="0" builtinId="0"/>
    <cellStyle name="Normal 2" xfId="2" xr:uid="{0E2CF09D-E8F1-4D87-8D34-58315D4DF64B}"/>
  </cellStyles>
  <dxfs count="32">
    <dxf>
      <font>
        <color rgb="FFFF0000"/>
      </font>
    </dxf>
    <dxf>
      <font>
        <b val="0"/>
        <i/>
        <color rgb="FF00B0F0"/>
      </font>
    </dxf>
    <dxf>
      <font>
        <color rgb="FFFF0000"/>
      </font>
    </dxf>
    <dxf>
      <font>
        <color rgb="FF00B050"/>
      </font>
    </dxf>
    <dxf>
      <font>
        <b/>
        <i val="0"/>
        <color rgb="FFFF0000"/>
      </font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167" formatCode="#,##0.00\ &quot;€&quot;"/>
      <alignment horizontal="center" vertical="bottom" textRotation="0" wrapText="0" indent="0" justifyLastLine="0" shrinkToFit="0" readingOrder="0"/>
    </dxf>
    <dxf>
      <numFmt numFmtId="167" formatCode="#,##0.00\ &quot;€&quot;"/>
      <alignment horizontal="center" vertical="bottom" textRotation="0" wrapText="0" indent="0" justifyLastLine="0" shrinkToFit="0" readingOrder="0"/>
    </dxf>
    <dxf>
      <numFmt numFmtId="167" formatCode="#,##0.00\ &quot;€&quot;"/>
      <alignment horizontal="center" vertical="bottom" textRotation="0" wrapText="0" indent="0" justifyLastLine="0" shrinkToFit="0" readingOrder="0"/>
    </dxf>
    <dxf>
      <numFmt numFmtId="167" formatCode="#,##0.00\ &quot;€&quot;"/>
      <alignment horizontal="center" vertical="bottom" textRotation="0" wrapText="0" indent="0" justifyLastLine="0" shrinkToFit="0" readingOrder="0"/>
    </dxf>
    <dxf>
      <numFmt numFmtId="167" formatCode="#,##0.00\ &quot;€&quot;"/>
      <alignment horizontal="center" vertical="bottom" textRotation="0" wrapText="0" indent="0" justifyLastLine="0" shrinkToFit="0" readingOrder="0"/>
    </dxf>
    <dxf>
      <numFmt numFmtId="167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9" formatCode="m/d/yyyy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9" formatCode="m/d/yyyy"/>
      <alignment horizontal="center" vertical="bottom" textRotation="0" wrapText="0" indent="0" justifyLastLine="0" shrinkToFit="0" readingOrder="0"/>
    </dxf>
    <dxf>
      <numFmt numFmtId="168" formatCode="d/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2657475</xdr:colOff>
      <xdr:row>5</xdr:row>
      <xdr:rowOff>0</xdr:rowOff>
    </xdr:from>
    <xdr:to>
      <xdr:col>14</xdr:col>
      <xdr:colOff>361950</xdr:colOff>
      <xdr:row>8</xdr:row>
      <xdr:rowOff>19050</xdr:rowOff>
    </xdr:to>
    <xdr:sp macro="[0]!Effacer" textlink="">
      <xdr:nvSpPr>
        <xdr:cNvPr id="2" name="Rectangle : avec coins rognés en hau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2811125" y="285750"/>
          <a:ext cx="1504950" cy="647700"/>
        </a:xfrm>
        <a:prstGeom prst="snip2SameRect">
          <a:avLst/>
        </a:prstGeom>
        <a:solidFill>
          <a:schemeClr val="tx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i="1">
              <a:solidFill>
                <a:srgbClr val="FF0000"/>
              </a:solidFill>
            </a:rPr>
            <a:t>Effacer </a:t>
          </a:r>
        </a:p>
        <a:p>
          <a:pPr algn="ctr"/>
          <a:r>
            <a:rPr lang="fr-FR" sz="1400" b="1" i="1">
              <a:solidFill>
                <a:srgbClr val="FF0000"/>
              </a:solidFill>
            </a:rPr>
            <a:t>Bon Commande</a:t>
          </a:r>
        </a:p>
      </xdr:txBody>
    </xdr:sp>
    <xdr:clientData/>
  </xdr:twoCellAnchor>
  <xdr:twoCellAnchor>
    <xdr:from>
      <xdr:col>10</xdr:col>
      <xdr:colOff>285750</xdr:colOff>
      <xdr:row>4</xdr:row>
      <xdr:rowOff>47624</xdr:rowOff>
    </xdr:from>
    <xdr:to>
      <xdr:col>11</xdr:col>
      <xdr:colOff>1028700</xdr:colOff>
      <xdr:row>8</xdr:row>
      <xdr:rowOff>19050</xdr:rowOff>
    </xdr:to>
    <xdr:sp macro="[0]!archiver" textlink="">
      <xdr:nvSpPr>
        <xdr:cNvPr id="9" name="Rectangle : avec coins rognés en haut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9677400" y="276224"/>
          <a:ext cx="1504950" cy="657226"/>
        </a:xfrm>
        <a:prstGeom prst="snip2SameRect">
          <a:avLst/>
        </a:prstGeom>
        <a:solidFill>
          <a:schemeClr val="tx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Archiver Cde</a:t>
          </a:r>
        </a:p>
        <a:p>
          <a:pPr algn="ctr"/>
          <a:r>
            <a:rPr lang="fr-FR" sz="1400" b="1" i="1">
              <a:solidFill>
                <a:sysClr val="windowText" lastClr="000000"/>
              </a:solidFill>
            </a:rPr>
            <a:t>+ PDF</a:t>
          </a:r>
        </a:p>
        <a:p>
          <a:pPr algn="ctr"/>
          <a:endParaRPr lang="fr-FR" sz="1400" b="1" i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19050</xdr:colOff>
      <xdr:row>10</xdr:row>
      <xdr:rowOff>152400</xdr:rowOff>
    </xdr:from>
    <xdr:to>
      <xdr:col>11</xdr:col>
      <xdr:colOff>1524000</xdr:colOff>
      <xdr:row>13</xdr:row>
      <xdr:rowOff>190500</xdr:rowOff>
    </xdr:to>
    <xdr:sp macro="[0]!Editer" textlink="">
      <xdr:nvSpPr>
        <xdr:cNvPr id="11" name="Rectangle : avec coins rognés en haut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10544175" y="1866900"/>
          <a:ext cx="1504950" cy="619125"/>
        </a:xfrm>
        <a:prstGeom prst="snip2SameRect">
          <a:avLst/>
        </a:prstGeom>
        <a:solidFill>
          <a:schemeClr val="tx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Editer</a:t>
          </a:r>
        </a:p>
        <a:p>
          <a:pPr algn="ctr"/>
          <a:r>
            <a:rPr lang="fr-FR" sz="1400" b="1" i="1">
              <a:solidFill>
                <a:sysClr val="windowText" lastClr="000000"/>
              </a:solidFill>
            </a:rPr>
            <a:t>pour</a:t>
          </a:r>
          <a:r>
            <a:rPr lang="fr-FR" sz="1400" b="1" i="1" baseline="0">
              <a:solidFill>
                <a:sysClr val="windowText" lastClr="000000"/>
              </a:solidFill>
            </a:rPr>
            <a:t> TRI</a:t>
          </a:r>
          <a:endParaRPr lang="fr-FR" sz="1400" b="1" i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2133600</xdr:colOff>
      <xdr:row>10</xdr:row>
      <xdr:rowOff>152400</xdr:rowOff>
    </xdr:from>
    <xdr:to>
      <xdr:col>13</xdr:col>
      <xdr:colOff>19050</xdr:colOff>
      <xdr:row>13</xdr:row>
      <xdr:rowOff>190500</xdr:rowOff>
    </xdr:to>
    <xdr:sp macro="[0]!EffaceTri" textlink="">
      <xdr:nvSpPr>
        <xdr:cNvPr id="13" name="Rectangle : avec coins rognés en haut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>
          <a:off x="13011150" y="1866900"/>
          <a:ext cx="1504950" cy="619125"/>
        </a:xfrm>
        <a:prstGeom prst="snip2SameRect">
          <a:avLst/>
        </a:prstGeom>
        <a:solidFill>
          <a:schemeClr val="tx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i="1">
              <a:solidFill>
                <a:srgbClr val="FF0000"/>
              </a:solidFill>
            </a:rPr>
            <a:t>Efface </a:t>
          </a:r>
        </a:p>
        <a:p>
          <a:pPr algn="ctr"/>
          <a:r>
            <a:rPr lang="fr-FR" sz="1400" b="1" i="1">
              <a:solidFill>
                <a:srgbClr val="FF0000"/>
              </a:solidFill>
            </a:rPr>
            <a:t>TRI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1104900</xdr:colOff>
      <xdr:row>26</xdr:row>
      <xdr:rowOff>104775</xdr:rowOff>
    </xdr:from>
    <xdr:to>
      <xdr:col>7</xdr:col>
      <xdr:colOff>161925</xdr:colOff>
      <xdr:row>36</xdr:row>
      <xdr:rowOff>38100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D201DC1-6128-48D7-A038-AB826D352125}"/>
            </a:ext>
          </a:extLst>
        </xdr:cNvPr>
        <xdr:cNvSpPr/>
      </xdr:nvSpPr>
      <xdr:spPr>
        <a:xfrm>
          <a:off x="3495675" y="5210175"/>
          <a:ext cx="6296025" cy="1838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Bonjour, je souhaiterais que: si dans colonne"L" une cellule contient "Frais",     que</a:t>
          </a:r>
          <a:r>
            <a:rPr lang="fr-FR" sz="1600" baseline="0"/>
            <a:t> le contenu de la  cellule de la même ligne Colonne "C" soit effacé.</a:t>
          </a:r>
        </a:p>
        <a:p>
          <a:pPr algn="l"/>
          <a:r>
            <a:rPr lang="fr-FR" sz="1600" baseline="0"/>
            <a:t>(Tableau gérer par la macro "Archiver")</a:t>
          </a:r>
          <a:endParaRPr lang="fr-FR" sz="16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A361A43-F071-4442-B79F-929E7C678932}" name="Tableau7" displayName="Tableau7" ref="A1:M24" totalsRowShown="0" headerRowDxfId="31" dataDxfId="30">
  <autoFilter ref="A1:M24" xr:uid="{8A459E6E-83A9-46BF-B524-AF659679520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ED5BE4BF-15DC-4F43-860B-EF7821BCF700}" name="N°Cde" dataDxfId="29"/>
    <tableColumn id="2" xr3:uid="{EF5A9E61-E8B8-4D74-965E-DE73CCB4C3FF}" name="Date" dataDxfId="28"/>
    <tableColumn id="11" xr3:uid="{8730DE77-6806-40BB-9FA4-FD6B0F7DF4B7}" name="Fournisseur" dataDxfId="27"/>
    <tableColumn id="3" xr3:uid="{4D03A3C8-C992-4C3B-B12D-B4F8149561E9}" name="Références" dataDxfId="26"/>
    <tableColumn id="4" xr3:uid="{3F87F30E-E3A5-4E8B-9BF9-0BDAFF5547CB}" name="Désignations" dataDxfId="25"/>
    <tableColumn id="5" xr3:uid="{4A614B27-794C-45AF-8D47-918C508A942E}" name="Chantier" dataDxfId="24"/>
    <tableColumn id="6" xr3:uid="{ECBAA4CC-E952-4745-8178-26801F170745}" name="Qté" dataDxfId="23"/>
    <tableColumn id="7" xr3:uid="{77304D1D-DEF0-4D1D-B307-8C270AB9538F}" name="Prix U/HT" dataDxfId="22"/>
    <tableColumn id="8" xr3:uid="{A26BAE4B-A21C-4A2B-A319-319E249BA693}" name="Montant HT" dataDxfId="21"/>
    <tableColumn id="10" xr3:uid="{89AD62B2-D4D4-4440-9A80-8DC6179C65A5}" name="Montant TTC" dataDxfId="20">
      <calculatedColumnFormula>IF(Tableau7[[#This Row],[Livrée]]="x",Tableau7[[#This Row],[Montant HT]]*1.2,Tableau7[[#This Row],[Montant HT]]*0)</calculatedColumnFormula>
    </tableColumn>
    <tableColumn id="12" xr3:uid="{6A864C8E-3612-4C77-B2E4-E195F18DC124}" name="Livrée" dataDxfId="19"/>
    <tableColumn id="9" xr3:uid="{18FA0B8E-0DDC-419F-93EF-528CB19747E9}" name="Obs" dataDxfId="18">
      <calculatedColumnFormula>IF(Tableau7[[#This Row],[Chantier]]="Equipement","Equipement",IF(Tableau7[[#This Row],[Chantier]]="","Frais",IF(AND(Tableau7[[#This Row],[Chantier]]="Stock",Tableau7[[#This Row],[Livrée]]="x")," Stock",IF(Tableau7[[#This Row],[Livrée]]="x","Direct Chantier","Attente Reception"))))</calculatedColumnFormula>
    </tableColumn>
    <tableColumn id="14" xr3:uid="{7A43754C-A60E-4730-912B-1AF021695ABD}" name="Obs3" dataDxfId="17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37AE824-ACE5-4D99-A9BB-6C5006B5DE7B}" name="Tableau2" displayName="Tableau2" ref="A1:A39" totalsRowShown="0" headerRowDxfId="16" dataDxfId="15">
  <autoFilter ref="A1:A39" xr:uid="{60DAAE4D-1061-48A5-8262-AA1E29F93D84}"/>
  <sortState xmlns:xlrd2="http://schemas.microsoft.com/office/spreadsheetml/2017/richdata2" ref="A2:A39">
    <sortCondition ref="A1:A39"/>
  </sortState>
  <tableColumns count="1">
    <tableColumn id="1" xr3:uid="{09FEB4AB-E538-483E-9E16-9E2B83E26BB1}" name="FournisseurS" dataDxfId="14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BBBBC17-44E9-4317-8103-B92D21A78809}" name="Tableau3" displayName="Tableau3" ref="C1:I40" totalsRowShown="0" headerRowDxfId="13" dataDxfId="12">
  <autoFilter ref="C1:I40" xr:uid="{3CEAE357-CF0B-42F3-8277-C0BC171BBACE}"/>
  <sortState xmlns:xlrd2="http://schemas.microsoft.com/office/spreadsheetml/2017/richdata2" ref="C2:I40">
    <sortCondition ref="C1:C40"/>
  </sortState>
  <tableColumns count="7">
    <tableColumn id="1" xr3:uid="{BADE428C-CD36-46EB-A5A6-5A55E9957D1C}" name="NOMS" dataDxfId="11"/>
    <tableColumn id="2" xr3:uid="{B0593E98-EEEE-4B4D-8225-56A0D88CCEC0}" name="Adresse" dataDxfId="10"/>
    <tableColumn id="3" xr3:uid="{859AD018-D96F-4CDA-88C9-F7DA0B6BF2CF}" name="Localite" dataDxfId="9"/>
    <tableColumn id="4" xr3:uid="{D1439E6C-A490-494E-8610-BAAA02CDBBEA}" name="Tél" dataDxfId="8"/>
    <tableColumn id="5" xr3:uid="{A6B389A4-0CD0-4D17-A95B-871963531402}" name="FAX" dataDxfId="7"/>
    <tableColumn id="6" xr3:uid="{61B8DC79-640D-47BB-B214-F27BAB3B2DE2}" name="Mail" dataDxfId="6"/>
    <tableColumn id="7" xr3:uid="{9DF5652E-282E-44E9-AD3D-45F016EF31E7}" name="F/Port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2EA8B-37AC-44E5-AE17-25CA9CFE4017}">
  <sheetPr codeName="Feuil5">
    <tabColor theme="8" tint="-0.249977111117893"/>
  </sheetPr>
  <dimension ref="A1:O796"/>
  <sheetViews>
    <sheetView showGridLines="0" zoomScaleNormal="100" workbookViewId="0">
      <selection activeCell="D27" sqref="D27"/>
    </sheetView>
  </sheetViews>
  <sheetFormatPr baseColWidth="10" defaultRowHeight="15" x14ac:dyDescent="0.25"/>
  <cols>
    <col min="1" max="1" width="1.5703125" customWidth="1"/>
    <col min="2" max="2" width="1.7109375" customWidth="1"/>
    <col min="3" max="3" width="19.5703125" customWidth="1"/>
    <col min="4" max="4" width="66.7109375" customWidth="1"/>
    <col min="5" max="5" width="18.42578125" bestFit="1" customWidth="1"/>
    <col min="6" max="6" width="8.85546875" bestFit="1" customWidth="1"/>
    <col min="7" max="7" width="9.28515625" customWidth="1"/>
    <col min="8" max="8" width="10.42578125" customWidth="1"/>
    <col min="9" max="9" width="2.7109375" customWidth="1"/>
    <col min="10" max="10" width="1.5703125" style="29" customWidth="1"/>
    <col min="11" max="11" width="11.42578125" style="64"/>
    <col min="12" max="12" width="41.28515625" customWidth="1"/>
    <col min="13" max="13" width="13" customWidth="1"/>
    <col min="14" max="14" width="2.7109375" customWidth="1"/>
    <col min="15" max="15" width="11.42578125" style="64"/>
  </cols>
  <sheetData>
    <row r="1" spans="1:15" ht="4.5" customHeight="1" x14ac:dyDescent="0.25">
      <c r="A1" s="29"/>
      <c r="B1" s="29"/>
      <c r="C1" s="29"/>
      <c r="D1" s="29"/>
      <c r="E1" s="29"/>
      <c r="F1" s="29"/>
      <c r="G1" s="29"/>
      <c r="H1" s="29"/>
      <c r="I1" s="29"/>
    </row>
    <row r="2" spans="1:15" ht="4.5" customHeight="1" thickBot="1" x14ac:dyDescent="0.3">
      <c r="A2" s="29"/>
      <c r="B2" s="29"/>
      <c r="C2" s="29"/>
      <c r="D2" s="29"/>
      <c r="E2" s="29"/>
      <c r="F2" s="29"/>
      <c r="G2" s="29"/>
      <c r="H2" s="29"/>
      <c r="I2" s="29"/>
    </row>
    <row r="3" spans="1:15" ht="4.5" customHeight="1" thickTop="1" x14ac:dyDescent="0.25">
      <c r="A3" s="29"/>
      <c r="B3" s="1"/>
      <c r="C3" s="2"/>
      <c r="D3" s="2"/>
      <c r="E3" s="2"/>
      <c r="F3" s="2"/>
      <c r="G3" s="2"/>
      <c r="H3" s="2"/>
      <c r="I3" s="19"/>
    </row>
    <row r="4" spans="1:15" ht="4.5" customHeight="1" x14ac:dyDescent="0.25">
      <c r="A4" s="29"/>
      <c r="B4" s="3"/>
      <c r="I4" s="4"/>
    </row>
    <row r="5" spans="1:15" ht="4.5" customHeight="1" x14ac:dyDescent="0.25">
      <c r="A5" s="29"/>
      <c r="B5" s="3"/>
      <c r="I5" s="4"/>
      <c r="L5" s="29"/>
      <c r="M5" s="29"/>
    </row>
    <row r="6" spans="1:15" ht="20.100000000000001" customHeight="1" x14ac:dyDescent="0.25">
      <c r="A6" s="29"/>
      <c r="B6" s="3"/>
      <c r="C6" s="93">
        <v>182</v>
      </c>
      <c r="D6" s="93"/>
      <c r="G6" s="28" t="s">
        <v>36</v>
      </c>
      <c r="H6" s="46">
        <v>44181</v>
      </c>
      <c r="I6" s="4"/>
      <c r="L6" s="29"/>
      <c r="M6" s="8"/>
      <c r="N6" t="s">
        <v>33</v>
      </c>
    </row>
    <row r="7" spans="1:15" ht="15" customHeight="1" thickBot="1" x14ac:dyDescent="0.3">
      <c r="A7" s="29"/>
      <c r="B7" s="3"/>
      <c r="H7" s="26"/>
      <c r="I7" s="4"/>
      <c r="M7" s="40"/>
    </row>
    <row r="8" spans="1:15" ht="15" customHeight="1" x14ac:dyDescent="0.25">
      <c r="A8" s="29"/>
      <c r="B8" s="3"/>
      <c r="C8" s="17"/>
      <c r="D8" s="18"/>
      <c r="E8" s="37"/>
      <c r="F8" s="37"/>
      <c r="G8" s="37"/>
      <c r="H8" s="38"/>
      <c r="I8" s="4"/>
      <c r="K8" s="63"/>
      <c r="L8" s="29"/>
      <c r="M8" s="29"/>
      <c r="N8" s="29"/>
      <c r="O8" s="63"/>
    </row>
    <row r="9" spans="1:15" ht="15" customHeight="1" x14ac:dyDescent="0.3">
      <c r="A9" s="29"/>
      <c r="B9" s="3"/>
      <c r="C9" s="100"/>
      <c r="D9" s="101"/>
      <c r="E9" s="102" t="s">
        <v>37</v>
      </c>
      <c r="F9" s="103"/>
      <c r="G9" s="103"/>
      <c r="H9" s="104"/>
      <c r="I9" s="4"/>
    </row>
    <row r="10" spans="1:15" ht="15" customHeight="1" x14ac:dyDescent="0.25">
      <c r="A10" s="29"/>
      <c r="B10" s="3"/>
      <c r="C10" s="86"/>
      <c r="D10" s="87"/>
      <c r="E10" s="105"/>
      <c r="F10" s="106"/>
      <c r="G10" s="106"/>
      <c r="H10" s="107"/>
      <c r="I10" s="4"/>
    </row>
    <row r="11" spans="1:15" ht="15" customHeight="1" x14ac:dyDescent="0.25">
      <c r="A11" s="29"/>
      <c r="B11" s="3"/>
      <c r="C11" s="86"/>
      <c r="D11" s="87"/>
      <c r="E11" s="94">
        <f>IFERROR(VLOOKUP(E9,Source!C2:H40,2,0),"")</f>
        <v>0</v>
      </c>
      <c r="F11" s="95"/>
      <c r="G11" s="95"/>
      <c r="H11" s="96"/>
      <c r="I11" s="4"/>
    </row>
    <row r="12" spans="1:15" ht="15" customHeight="1" x14ac:dyDescent="0.25">
      <c r="A12" s="29"/>
      <c r="B12" s="3"/>
      <c r="C12" s="86"/>
      <c r="D12" s="87"/>
      <c r="E12" s="105"/>
      <c r="F12" s="106"/>
      <c r="G12" s="106"/>
      <c r="H12" s="107"/>
      <c r="I12" s="13"/>
    </row>
    <row r="13" spans="1:15" ht="15" customHeight="1" x14ac:dyDescent="0.25">
      <c r="A13" s="29"/>
      <c r="B13" s="3"/>
      <c r="C13" s="86"/>
      <c r="D13" s="87"/>
      <c r="E13" s="97">
        <f>IFERROR(VLOOKUP(E9,Source!C2:H40,3,0),"")</f>
        <v>0</v>
      </c>
      <c r="F13" s="98"/>
      <c r="G13" s="98"/>
      <c r="H13" s="99"/>
      <c r="I13" s="4"/>
    </row>
    <row r="14" spans="1:15" ht="15" customHeight="1" x14ac:dyDescent="0.25">
      <c r="A14" s="29"/>
      <c r="B14" s="3"/>
      <c r="C14" s="86"/>
      <c r="D14" s="87"/>
      <c r="E14" s="105"/>
      <c r="F14" s="108"/>
      <c r="G14" s="108"/>
      <c r="H14" s="107"/>
      <c r="I14" s="4"/>
      <c r="L14" s="29"/>
    </row>
    <row r="15" spans="1:15" ht="15" customHeight="1" thickBot="1" x14ac:dyDescent="0.3">
      <c r="A15" s="29"/>
      <c r="B15" s="3"/>
      <c r="C15" s="43"/>
      <c r="D15" s="44"/>
      <c r="E15" s="88"/>
      <c r="F15" s="89"/>
      <c r="G15" s="89"/>
      <c r="H15" s="90"/>
      <c r="I15" s="4"/>
      <c r="L15" s="25"/>
    </row>
    <row r="16" spans="1:15" ht="15" customHeight="1" x14ac:dyDescent="0.25">
      <c r="A16" s="29"/>
      <c r="B16" s="3"/>
      <c r="C16" s="36" t="str">
        <f>IFERROR(VLOOKUP(#REF!,#REF!,3,0),"")</f>
        <v/>
      </c>
      <c r="D16" s="27"/>
      <c r="E16" s="27"/>
      <c r="F16" s="27"/>
      <c r="G16" s="27"/>
      <c r="H16" s="27"/>
      <c r="I16" s="4"/>
      <c r="J16" s="47"/>
      <c r="M16" s="54"/>
    </row>
    <row r="17" spans="1:15" ht="15" customHeight="1" x14ac:dyDescent="0.25">
      <c r="A17" s="29"/>
      <c r="B17" s="3"/>
      <c r="I17" s="4"/>
      <c r="L17" s="84" t="s">
        <v>50</v>
      </c>
      <c r="M17" s="84"/>
    </row>
    <row r="18" spans="1:15" ht="15" customHeight="1" thickBot="1" x14ac:dyDescent="0.3">
      <c r="A18" s="29"/>
      <c r="B18" s="3"/>
      <c r="I18" s="4"/>
      <c r="L18" s="85"/>
      <c r="M18" s="85"/>
    </row>
    <row r="19" spans="1:15" ht="15" customHeight="1" thickBot="1" x14ac:dyDescent="0.3">
      <c r="A19" s="29"/>
      <c r="B19" s="3"/>
      <c r="C19" s="10" t="s">
        <v>0</v>
      </c>
      <c r="D19" s="10" t="s">
        <v>1</v>
      </c>
      <c r="E19" s="56" t="s">
        <v>52</v>
      </c>
      <c r="F19" s="10" t="s">
        <v>2</v>
      </c>
      <c r="G19" s="10" t="s">
        <v>35</v>
      </c>
      <c r="H19" s="10" t="s">
        <v>4</v>
      </c>
      <c r="I19" s="4"/>
      <c r="K19" s="10" t="s">
        <v>0</v>
      </c>
      <c r="L19" s="91" t="s">
        <v>1</v>
      </c>
      <c r="M19" s="92"/>
      <c r="N19" s="10" t="s">
        <v>2</v>
      </c>
      <c r="O19" s="10" t="s">
        <v>3</v>
      </c>
    </row>
    <row r="20" spans="1:15" ht="15" customHeight="1" x14ac:dyDescent="0.25">
      <c r="A20" s="29"/>
      <c r="B20" s="3"/>
      <c r="C20" s="81" t="s">
        <v>104</v>
      </c>
      <c r="D20" s="83" t="s">
        <v>105</v>
      </c>
      <c r="E20" s="57"/>
      <c r="F20" s="65">
        <v>2</v>
      </c>
      <c r="G20" s="65">
        <v>15</v>
      </c>
      <c r="H20" s="45">
        <f t="shared" ref="H20:H39" si="0">F20*G20</f>
        <v>30</v>
      </c>
      <c r="I20" s="4"/>
      <c r="J20" s="47"/>
      <c r="K20" s="65"/>
      <c r="L20" s="20"/>
      <c r="M20" s="21"/>
      <c r="N20" s="9"/>
      <c r="O20" s="65"/>
    </row>
    <row r="21" spans="1:15" ht="15" customHeight="1" x14ac:dyDescent="0.25">
      <c r="A21" s="29"/>
      <c r="B21" s="3"/>
      <c r="C21" s="79" t="s">
        <v>106</v>
      </c>
      <c r="D21" s="30" t="s">
        <v>78</v>
      </c>
      <c r="E21" s="57"/>
      <c r="F21" s="51">
        <v>1</v>
      </c>
      <c r="G21" s="45">
        <v>2.5</v>
      </c>
      <c r="H21" s="45">
        <f t="shared" si="0"/>
        <v>2.5</v>
      </c>
      <c r="I21" s="4"/>
      <c r="K21" s="24"/>
      <c r="L21" s="39"/>
      <c r="M21" s="48"/>
      <c r="N21" s="49"/>
      <c r="O21" s="45"/>
    </row>
    <row r="22" spans="1:15" ht="15" customHeight="1" x14ac:dyDescent="0.25">
      <c r="A22" s="29"/>
      <c r="B22" s="3"/>
      <c r="C22" s="79"/>
      <c r="D22" s="83"/>
      <c r="E22" s="57"/>
      <c r="F22" s="51"/>
      <c r="G22" s="45"/>
      <c r="H22" s="45">
        <f t="shared" si="0"/>
        <v>0</v>
      </c>
      <c r="I22" s="4"/>
      <c r="K22" s="24"/>
      <c r="L22" s="39"/>
      <c r="M22" s="48"/>
      <c r="N22" s="49"/>
      <c r="O22" s="45"/>
    </row>
    <row r="23" spans="1:15" ht="15" customHeight="1" x14ac:dyDescent="0.25">
      <c r="A23" s="29"/>
      <c r="B23" s="3"/>
      <c r="C23" s="79"/>
      <c r="D23" s="83"/>
      <c r="E23" s="57"/>
      <c r="F23" s="51"/>
      <c r="G23" s="45"/>
      <c r="H23" s="45">
        <f t="shared" si="0"/>
        <v>0</v>
      </c>
      <c r="I23" s="4"/>
      <c r="K23" s="24"/>
      <c r="L23" s="39"/>
      <c r="M23" s="48"/>
      <c r="N23" s="49"/>
      <c r="O23" s="45"/>
    </row>
    <row r="24" spans="1:15" ht="15" customHeight="1" x14ac:dyDescent="0.25">
      <c r="A24" s="29"/>
      <c r="B24" s="3"/>
      <c r="C24" s="79"/>
      <c r="D24" s="83"/>
      <c r="E24" s="57"/>
      <c r="F24" s="51"/>
      <c r="G24" s="45"/>
      <c r="H24" s="45">
        <f t="shared" si="0"/>
        <v>0</v>
      </c>
      <c r="I24" s="4"/>
      <c r="K24" s="24"/>
      <c r="L24" s="39"/>
      <c r="M24" s="48"/>
      <c r="N24" s="49"/>
      <c r="O24" s="45"/>
    </row>
    <row r="25" spans="1:15" ht="15" customHeight="1" x14ac:dyDescent="0.25">
      <c r="A25" s="29"/>
      <c r="B25" s="3"/>
      <c r="C25" s="79"/>
      <c r="D25" s="83"/>
      <c r="E25" s="57"/>
      <c r="F25" s="51"/>
      <c r="G25" s="45"/>
      <c r="H25" s="45">
        <f t="shared" si="0"/>
        <v>0</v>
      </c>
      <c r="I25" s="4"/>
      <c r="K25" s="24"/>
      <c r="L25" s="39"/>
      <c r="M25" s="48"/>
      <c r="N25" s="49"/>
      <c r="O25" s="45"/>
    </row>
    <row r="26" spans="1:15" ht="15" customHeight="1" x14ac:dyDescent="0.25">
      <c r="A26" s="29"/>
      <c r="B26" s="3"/>
      <c r="C26" s="79"/>
      <c r="D26" s="83"/>
      <c r="E26" s="57"/>
      <c r="F26" s="51"/>
      <c r="G26" s="45"/>
      <c r="H26" s="45">
        <f t="shared" si="0"/>
        <v>0</v>
      </c>
      <c r="I26" s="4"/>
      <c r="K26" s="24"/>
      <c r="L26" s="39"/>
      <c r="M26" s="48"/>
      <c r="N26" s="49"/>
      <c r="O26" s="45"/>
    </row>
    <row r="27" spans="1:15" ht="15" customHeight="1" x14ac:dyDescent="0.25">
      <c r="A27" s="29"/>
      <c r="B27" s="3"/>
      <c r="C27" s="79"/>
      <c r="D27" s="83"/>
      <c r="E27" s="57"/>
      <c r="F27" s="51"/>
      <c r="G27" s="45"/>
      <c r="H27" s="45">
        <f t="shared" si="0"/>
        <v>0</v>
      </c>
      <c r="I27" s="4"/>
      <c r="K27" s="24"/>
      <c r="L27" s="39"/>
      <c r="M27" s="48"/>
      <c r="N27" s="49"/>
      <c r="O27" s="45"/>
    </row>
    <row r="28" spans="1:15" s="54" customFormat="1" ht="15" customHeight="1" x14ac:dyDescent="0.25">
      <c r="A28" s="29"/>
      <c r="B28" s="3"/>
      <c r="C28" s="79"/>
      <c r="D28" s="83"/>
      <c r="E28" s="57"/>
      <c r="F28" s="51"/>
      <c r="G28" s="45"/>
      <c r="H28" s="45">
        <f t="shared" si="0"/>
        <v>0</v>
      </c>
      <c r="I28" s="4"/>
      <c r="J28" s="29"/>
      <c r="K28" s="24"/>
      <c r="L28" s="39"/>
      <c r="M28" s="48"/>
      <c r="N28" s="49"/>
      <c r="O28" s="45"/>
    </row>
    <row r="29" spans="1:15" ht="15" customHeight="1" x14ac:dyDescent="0.25">
      <c r="A29" s="29"/>
      <c r="B29" s="3"/>
      <c r="C29" s="79"/>
      <c r="D29" s="83"/>
      <c r="E29" s="57"/>
      <c r="F29" s="51"/>
      <c r="G29" s="45"/>
      <c r="H29" s="45">
        <f t="shared" si="0"/>
        <v>0</v>
      </c>
      <c r="I29" s="4"/>
      <c r="K29" s="24"/>
      <c r="L29" s="39"/>
      <c r="M29" s="48"/>
      <c r="N29" s="49"/>
      <c r="O29" s="45"/>
    </row>
    <row r="30" spans="1:15" ht="15" customHeight="1" x14ac:dyDescent="0.25">
      <c r="A30" s="29"/>
      <c r="B30" s="3"/>
      <c r="C30" s="79"/>
      <c r="D30" s="83"/>
      <c r="E30" s="57"/>
      <c r="F30" s="51"/>
      <c r="G30" s="45"/>
      <c r="H30" s="45">
        <f t="shared" si="0"/>
        <v>0</v>
      </c>
      <c r="I30" s="4"/>
      <c r="K30" s="24"/>
      <c r="L30" s="39"/>
      <c r="M30" s="48"/>
      <c r="N30" s="49"/>
      <c r="O30" s="45"/>
    </row>
    <row r="31" spans="1:15" ht="15" customHeight="1" x14ac:dyDescent="0.25">
      <c r="A31" s="29"/>
      <c r="B31" s="3"/>
      <c r="C31" s="79"/>
      <c r="D31" s="83"/>
      <c r="E31" s="57"/>
      <c r="F31" s="51"/>
      <c r="G31" s="45"/>
      <c r="H31" s="45">
        <f t="shared" si="0"/>
        <v>0</v>
      </c>
      <c r="I31" s="4"/>
      <c r="K31" s="24"/>
      <c r="L31" s="39"/>
      <c r="M31" s="48"/>
      <c r="N31" s="49"/>
      <c r="O31" s="45"/>
    </row>
    <row r="32" spans="1:15" ht="15" customHeight="1" x14ac:dyDescent="0.25">
      <c r="A32" s="29"/>
      <c r="B32" s="3"/>
      <c r="C32" s="79"/>
      <c r="D32" s="83"/>
      <c r="E32" s="57"/>
      <c r="F32" s="51"/>
      <c r="G32" s="45"/>
      <c r="H32" s="45">
        <f t="shared" si="0"/>
        <v>0</v>
      </c>
      <c r="I32" s="4"/>
      <c r="K32" s="24"/>
      <c r="L32" s="39"/>
      <c r="M32" s="48"/>
      <c r="N32" s="49"/>
      <c r="O32" s="45"/>
    </row>
    <row r="33" spans="1:15" ht="15" customHeight="1" x14ac:dyDescent="0.25">
      <c r="A33" s="29"/>
      <c r="B33" s="3"/>
      <c r="C33" s="79"/>
      <c r="D33" s="83"/>
      <c r="E33" s="57"/>
      <c r="F33" s="51"/>
      <c r="G33" s="45"/>
      <c r="H33" s="45">
        <f t="shared" si="0"/>
        <v>0</v>
      </c>
      <c r="I33" s="4"/>
      <c r="K33" s="24"/>
      <c r="L33" s="39"/>
      <c r="M33" s="48"/>
      <c r="N33" s="49"/>
      <c r="O33" s="45"/>
    </row>
    <row r="34" spans="1:15" ht="15" customHeight="1" x14ac:dyDescent="0.25">
      <c r="A34" s="29"/>
      <c r="B34" s="3"/>
      <c r="C34" s="79"/>
      <c r="D34" s="83"/>
      <c r="E34" s="57"/>
      <c r="F34" s="51"/>
      <c r="G34" s="45"/>
      <c r="H34" s="45">
        <f t="shared" si="0"/>
        <v>0</v>
      </c>
      <c r="I34" s="4"/>
      <c r="K34" s="24"/>
      <c r="L34" s="39"/>
      <c r="M34" s="48"/>
      <c r="N34" s="49"/>
      <c r="O34" s="45"/>
    </row>
    <row r="35" spans="1:15" s="54" customFormat="1" ht="15" customHeight="1" x14ac:dyDescent="0.25">
      <c r="A35" s="29"/>
      <c r="B35" s="3"/>
      <c r="C35" s="79"/>
      <c r="D35" s="83"/>
      <c r="E35" s="57"/>
      <c r="F35" s="51"/>
      <c r="G35" s="45"/>
      <c r="H35" s="45">
        <f t="shared" si="0"/>
        <v>0</v>
      </c>
      <c r="I35" s="4"/>
      <c r="J35" s="29"/>
      <c r="K35" s="24"/>
      <c r="L35" s="39"/>
      <c r="M35" s="48"/>
      <c r="N35" s="49"/>
      <c r="O35" s="45"/>
    </row>
    <row r="36" spans="1:15" ht="15" customHeight="1" x14ac:dyDescent="0.25">
      <c r="A36" s="29"/>
      <c r="B36" s="3"/>
      <c r="C36" s="79"/>
      <c r="D36" s="83"/>
      <c r="E36" s="57"/>
      <c r="F36" s="51"/>
      <c r="G36" s="45"/>
      <c r="H36" s="45">
        <f t="shared" si="0"/>
        <v>0</v>
      </c>
      <c r="I36" s="4"/>
      <c r="K36" s="24"/>
      <c r="L36" s="39"/>
      <c r="M36" s="48"/>
      <c r="N36" s="49"/>
      <c r="O36" s="45"/>
    </row>
    <row r="37" spans="1:15" ht="15" customHeight="1" x14ac:dyDescent="0.25">
      <c r="A37" s="29"/>
      <c r="B37" s="3"/>
      <c r="C37" s="79"/>
      <c r="D37" s="83"/>
      <c r="E37" s="57"/>
      <c r="F37" s="51"/>
      <c r="G37" s="45"/>
      <c r="H37" s="45">
        <f t="shared" si="0"/>
        <v>0</v>
      </c>
      <c r="I37" s="4"/>
      <c r="K37" s="24"/>
      <c r="L37" s="39"/>
      <c r="M37" s="48"/>
      <c r="N37" s="49"/>
      <c r="O37" s="45"/>
    </row>
    <row r="38" spans="1:15" s="54" customFormat="1" ht="15" customHeight="1" x14ac:dyDescent="0.25">
      <c r="A38" s="29"/>
      <c r="B38" s="3"/>
      <c r="C38" s="79"/>
      <c r="D38" s="83"/>
      <c r="E38" s="57"/>
      <c r="F38" s="51"/>
      <c r="G38" s="45"/>
      <c r="H38" s="45">
        <f t="shared" si="0"/>
        <v>0</v>
      </c>
      <c r="I38" s="4"/>
      <c r="J38" s="29"/>
      <c r="K38" s="24"/>
      <c r="L38" s="39"/>
      <c r="M38" s="48"/>
      <c r="N38" s="49"/>
      <c r="O38" s="45"/>
    </row>
    <row r="39" spans="1:15" ht="15" customHeight="1" thickBot="1" x14ac:dyDescent="0.3">
      <c r="A39" s="29"/>
      <c r="B39" s="3"/>
      <c r="C39" s="71"/>
      <c r="D39" s="71"/>
      <c r="E39" s="50"/>
      <c r="F39" s="80"/>
      <c r="G39" s="45"/>
      <c r="H39" s="45">
        <f t="shared" si="0"/>
        <v>0</v>
      </c>
      <c r="I39" s="4"/>
      <c r="K39" s="24"/>
      <c r="L39" s="39"/>
      <c r="M39" s="48"/>
      <c r="N39" s="49"/>
      <c r="O39" s="45"/>
    </row>
    <row r="40" spans="1:15" ht="15" customHeight="1" thickBot="1" x14ac:dyDescent="0.3">
      <c r="A40" s="29"/>
      <c r="B40" s="3"/>
      <c r="C40" s="8"/>
      <c r="D40" s="52"/>
      <c r="E40" s="40"/>
      <c r="G40" s="10" t="s">
        <v>35</v>
      </c>
      <c r="H40" s="14">
        <f>SUM(H20:H39)</f>
        <v>32.5</v>
      </c>
      <c r="I40" s="4"/>
      <c r="K40" s="24"/>
      <c r="L40" s="39"/>
      <c r="M40" s="48"/>
      <c r="N40" s="49"/>
      <c r="O40" s="45"/>
    </row>
    <row r="41" spans="1:15" ht="15" customHeight="1" thickBot="1" x14ac:dyDescent="0.3">
      <c r="A41" s="29"/>
      <c r="B41" s="3"/>
      <c r="C41" s="8"/>
      <c r="D41" s="52"/>
      <c r="E41" s="55"/>
      <c r="G41" s="10" t="s">
        <v>41</v>
      </c>
      <c r="H41" s="12">
        <v>0.2</v>
      </c>
      <c r="I41" s="4"/>
      <c r="K41" s="24"/>
      <c r="L41" s="39"/>
      <c r="M41" s="48"/>
      <c r="N41" s="49"/>
      <c r="O41" s="45"/>
    </row>
    <row r="42" spans="1:15" ht="15" customHeight="1" thickBot="1" x14ac:dyDescent="0.3">
      <c r="A42" s="29"/>
      <c r="B42" s="3"/>
      <c r="C42" s="40"/>
      <c r="D42" s="40"/>
      <c r="E42" s="40"/>
      <c r="G42" s="10" t="s">
        <v>42</v>
      </c>
      <c r="H42" s="14">
        <f>H40+(H40*H41)</f>
        <v>39</v>
      </c>
      <c r="I42" s="4"/>
      <c r="K42" s="24"/>
      <c r="L42" s="39"/>
      <c r="M42" s="48"/>
      <c r="N42" s="49"/>
      <c r="O42" s="45"/>
    </row>
    <row r="43" spans="1:15" ht="15" customHeight="1" thickBot="1" x14ac:dyDescent="0.3">
      <c r="A43" s="29"/>
      <c r="B43" s="5"/>
      <c r="C43" s="6"/>
      <c r="D43" s="6"/>
      <c r="E43" s="6"/>
      <c r="F43" s="6"/>
      <c r="G43" s="6"/>
      <c r="H43" s="11"/>
      <c r="I43" s="7"/>
      <c r="K43" s="68"/>
      <c r="L43" s="22"/>
      <c r="M43" s="23"/>
      <c r="N43" s="53"/>
      <c r="O43" s="66"/>
    </row>
    <row r="44" spans="1:15" ht="15.75" thickTop="1" x14ac:dyDescent="0.25">
      <c r="A44" s="29"/>
      <c r="B44" s="29"/>
      <c r="C44" s="29"/>
      <c r="D44" s="29"/>
      <c r="E44" s="29"/>
      <c r="F44" s="29"/>
      <c r="G44" s="29"/>
      <c r="H44" s="29"/>
      <c r="I44" s="29"/>
      <c r="O44" s="67"/>
    </row>
    <row r="45" spans="1:15" x14ac:dyDescent="0.25">
      <c r="O45" s="67"/>
    </row>
    <row r="46" spans="1:15" x14ac:dyDescent="0.25">
      <c r="O46" s="67"/>
    </row>
    <row r="47" spans="1:15" x14ac:dyDescent="0.25">
      <c r="O47" s="67"/>
    </row>
    <row r="48" spans="1:15" x14ac:dyDescent="0.25">
      <c r="O48" s="67"/>
    </row>
    <row r="49" spans="15:15" x14ac:dyDescent="0.25">
      <c r="O49" s="67"/>
    </row>
    <row r="50" spans="15:15" x14ac:dyDescent="0.25">
      <c r="O50" s="67"/>
    </row>
    <row r="51" spans="15:15" x14ac:dyDescent="0.25">
      <c r="O51" s="67"/>
    </row>
    <row r="52" spans="15:15" x14ac:dyDescent="0.25">
      <c r="O52" s="67"/>
    </row>
    <row r="53" spans="15:15" x14ac:dyDescent="0.25">
      <c r="O53" s="67"/>
    </row>
    <row r="54" spans="15:15" x14ac:dyDescent="0.25">
      <c r="O54" s="67"/>
    </row>
    <row r="55" spans="15:15" x14ac:dyDescent="0.25">
      <c r="O55" s="67"/>
    </row>
    <row r="56" spans="15:15" x14ac:dyDescent="0.25">
      <c r="O56" s="67"/>
    </row>
    <row r="57" spans="15:15" x14ac:dyDescent="0.25">
      <c r="O57" s="67"/>
    </row>
    <row r="58" spans="15:15" x14ac:dyDescent="0.25">
      <c r="O58" s="67"/>
    </row>
    <row r="59" spans="15:15" x14ac:dyDescent="0.25">
      <c r="O59" s="67"/>
    </row>
    <row r="60" spans="15:15" x14ac:dyDescent="0.25">
      <c r="O60" s="67"/>
    </row>
    <row r="61" spans="15:15" x14ac:dyDescent="0.25">
      <c r="O61" s="67"/>
    </row>
    <row r="62" spans="15:15" x14ac:dyDescent="0.25">
      <c r="O62" s="67"/>
    </row>
    <row r="63" spans="15:15" x14ac:dyDescent="0.25">
      <c r="O63" s="67"/>
    </row>
    <row r="64" spans="15:15" x14ac:dyDescent="0.25">
      <c r="O64" s="67"/>
    </row>
    <row r="65" spans="15:15" x14ac:dyDescent="0.25">
      <c r="O65" s="67"/>
    </row>
    <row r="66" spans="15:15" x14ac:dyDescent="0.25">
      <c r="O66" s="67"/>
    </row>
    <row r="67" spans="15:15" x14ac:dyDescent="0.25">
      <c r="O67" s="67"/>
    </row>
    <row r="68" spans="15:15" x14ac:dyDescent="0.25">
      <c r="O68" s="67"/>
    </row>
    <row r="69" spans="15:15" x14ac:dyDescent="0.25">
      <c r="O69" s="67"/>
    </row>
    <row r="70" spans="15:15" x14ac:dyDescent="0.25">
      <c r="O70" s="67"/>
    </row>
    <row r="71" spans="15:15" x14ac:dyDescent="0.25">
      <c r="O71" s="67"/>
    </row>
    <row r="72" spans="15:15" x14ac:dyDescent="0.25">
      <c r="O72" s="67"/>
    </row>
    <row r="73" spans="15:15" x14ac:dyDescent="0.25">
      <c r="O73" s="67"/>
    </row>
    <row r="74" spans="15:15" x14ac:dyDescent="0.25">
      <c r="O74" s="67"/>
    </row>
    <row r="75" spans="15:15" x14ac:dyDescent="0.25">
      <c r="O75" s="67"/>
    </row>
    <row r="76" spans="15:15" x14ac:dyDescent="0.25">
      <c r="O76" s="69"/>
    </row>
    <row r="77" spans="15:15" x14ac:dyDescent="0.25">
      <c r="O77" s="69"/>
    </row>
    <row r="78" spans="15:15" x14ac:dyDescent="0.25">
      <c r="O78" s="69"/>
    </row>
    <row r="79" spans="15:15" x14ac:dyDescent="0.25">
      <c r="O79" s="69"/>
    </row>
    <row r="80" spans="15:15" x14ac:dyDescent="0.25">
      <c r="O80" s="69"/>
    </row>
    <row r="81" spans="15:15" x14ac:dyDescent="0.25">
      <c r="O81" s="69"/>
    </row>
    <row r="82" spans="15:15" x14ac:dyDescent="0.25">
      <c r="O82" s="69"/>
    </row>
    <row r="83" spans="15:15" x14ac:dyDescent="0.25">
      <c r="O83" s="69"/>
    </row>
    <row r="84" spans="15:15" x14ac:dyDescent="0.25">
      <c r="O84" s="69"/>
    </row>
    <row r="85" spans="15:15" x14ac:dyDescent="0.25">
      <c r="O85" s="69"/>
    </row>
    <row r="86" spans="15:15" x14ac:dyDescent="0.25">
      <c r="O86" s="69"/>
    </row>
    <row r="87" spans="15:15" x14ac:dyDescent="0.25">
      <c r="O87" s="69"/>
    </row>
    <row r="88" spans="15:15" x14ac:dyDescent="0.25">
      <c r="O88" s="69"/>
    </row>
    <row r="89" spans="15:15" x14ac:dyDescent="0.25">
      <c r="O89" s="69"/>
    </row>
    <row r="90" spans="15:15" x14ac:dyDescent="0.25">
      <c r="O90" s="69"/>
    </row>
    <row r="91" spans="15:15" x14ac:dyDescent="0.25">
      <c r="O91" s="69"/>
    </row>
    <row r="92" spans="15:15" x14ac:dyDescent="0.25">
      <c r="O92" s="69"/>
    </row>
    <row r="93" spans="15:15" x14ac:dyDescent="0.25">
      <c r="O93" s="69"/>
    </row>
    <row r="94" spans="15:15" x14ac:dyDescent="0.25">
      <c r="O94" s="69"/>
    </row>
    <row r="95" spans="15:15" x14ac:dyDescent="0.25">
      <c r="O95" s="69"/>
    </row>
    <row r="96" spans="15:15" x14ac:dyDescent="0.25">
      <c r="O96" s="69"/>
    </row>
    <row r="97" spans="15:15" x14ac:dyDescent="0.25">
      <c r="O97" s="69"/>
    </row>
    <row r="98" spans="15:15" x14ac:dyDescent="0.25">
      <c r="O98" s="69"/>
    </row>
    <row r="99" spans="15:15" x14ac:dyDescent="0.25">
      <c r="O99" s="69"/>
    </row>
    <row r="100" spans="15:15" x14ac:dyDescent="0.25">
      <c r="O100" s="69"/>
    </row>
    <row r="101" spans="15:15" x14ac:dyDescent="0.25">
      <c r="O101" s="69"/>
    </row>
    <row r="102" spans="15:15" x14ac:dyDescent="0.25">
      <c r="O102" s="69"/>
    </row>
    <row r="103" spans="15:15" x14ac:dyDescent="0.25">
      <c r="O103" s="69"/>
    </row>
    <row r="104" spans="15:15" x14ac:dyDescent="0.25">
      <c r="O104" s="69"/>
    </row>
    <row r="105" spans="15:15" x14ac:dyDescent="0.25">
      <c r="O105" s="69"/>
    </row>
    <row r="106" spans="15:15" x14ac:dyDescent="0.25">
      <c r="O106" s="69"/>
    </row>
    <row r="107" spans="15:15" x14ac:dyDescent="0.25">
      <c r="O107" s="69"/>
    </row>
    <row r="108" spans="15:15" x14ac:dyDescent="0.25">
      <c r="O108" s="69"/>
    </row>
    <row r="109" spans="15:15" x14ac:dyDescent="0.25">
      <c r="O109" s="69"/>
    </row>
    <row r="110" spans="15:15" x14ac:dyDescent="0.25">
      <c r="O110" s="69"/>
    </row>
    <row r="111" spans="15:15" x14ac:dyDescent="0.25">
      <c r="O111" s="69"/>
    </row>
    <row r="112" spans="15:15" x14ac:dyDescent="0.25">
      <c r="O112" s="69"/>
    </row>
    <row r="113" spans="15:15" x14ac:dyDescent="0.25">
      <c r="O113" s="69"/>
    </row>
    <row r="114" spans="15:15" x14ac:dyDescent="0.25">
      <c r="O114" s="69"/>
    </row>
    <row r="115" spans="15:15" x14ac:dyDescent="0.25">
      <c r="O115" s="69"/>
    </row>
    <row r="116" spans="15:15" x14ac:dyDescent="0.25">
      <c r="O116" s="69"/>
    </row>
    <row r="117" spans="15:15" x14ac:dyDescent="0.25">
      <c r="O117" s="69"/>
    </row>
    <row r="118" spans="15:15" x14ac:dyDescent="0.25">
      <c r="O118" s="69"/>
    </row>
    <row r="119" spans="15:15" x14ac:dyDescent="0.25">
      <c r="O119" s="69"/>
    </row>
    <row r="120" spans="15:15" x14ac:dyDescent="0.25">
      <c r="O120" s="69"/>
    </row>
    <row r="121" spans="15:15" x14ac:dyDescent="0.25">
      <c r="O121" s="69"/>
    </row>
    <row r="122" spans="15:15" x14ac:dyDescent="0.25">
      <c r="O122" s="69"/>
    </row>
    <row r="123" spans="15:15" x14ac:dyDescent="0.25">
      <c r="O123" s="69"/>
    </row>
    <row r="124" spans="15:15" x14ac:dyDescent="0.25">
      <c r="O124" s="69"/>
    </row>
    <row r="125" spans="15:15" x14ac:dyDescent="0.25">
      <c r="O125" s="69"/>
    </row>
    <row r="126" spans="15:15" x14ac:dyDescent="0.25">
      <c r="O126" s="69"/>
    </row>
    <row r="127" spans="15:15" x14ac:dyDescent="0.25">
      <c r="O127" s="69"/>
    </row>
    <row r="128" spans="15:15" x14ac:dyDescent="0.25">
      <c r="O128" s="69"/>
    </row>
    <row r="129" spans="15:15" x14ac:dyDescent="0.25">
      <c r="O129" s="69"/>
    </row>
    <row r="130" spans="15:15" x14ac:dyDescent="0.25">
      <c r="O130" s="69"/>
    </row>
    <row r="131" spans="15:15" x14ac:dyDescent="0.25">
      <c r="O131" s="69"/>
    </row>
    <row r="132" spans="15:15" x14ac:dyDescent="0.25">
      <c r="O132" s="69"/>
    </row>
    <row r="133" spans="15:15" x14ac:dyDescent="0.25">
      <c r="O133" s="69"/>
    </row>
    <row r="134" spans="15:15" x14ac:dyDescent="0.25">
      <c r="O134" s="69"/>
    </row>
    <row r="135" spans="15:15" x14ac:dyDescent="0.25">
      <c r="O135" s="69"/>
    </row>
    <row r="136" spans="15:15" x14ac:dyDescent="0.25">
      <c r="O136" s="69"/>
    </row>
    <row r="137" spans="15:15" x14ac:dyDescent="0.25">
      <c r="O137" s="69"/>
    </row>
    <row r="138" spans="15:15" x14ac:dyDescent="0.25">
      <c r="O138" s="69"/>
    </row>
    <row r="139" spans="15:15" x14ac:dyDescent="0.25">
      <c r="O139" s="69"/>
    </row>
    <row r="140" spans="15:15" x14ac:dyDescent="0.25">
      <c r="O140" s="69"/>
    </row>
    <row r="141" spans="15:15" x14ac:dyDescent="0.25">
      <c r="O141" s="69"/>
    </row>
    <row r="142" spans="15:15" x14ac:dyDescent="0.25">
      <c r="O142" s="69"/>
    </row>
    <row r="143" spans="15:15" x14ac:dyDescent="0.25">
      <c r="O143" s="69"/>
    </row>
    <row r="144" spans="15:15" x14ac:dyDescent="0.25">
      <c r="O144" s="69"/>
    </row>
    <row r="145" spans="15:15" x14ac:dyDescent="0.25">
      <c r="O145" s="69"/>
    </row>
    <row r="146" spans="15:15" x14ac:dyDescent="0.25">
      <c r="O146" s="69"/>
    </row>
    <row r="147" spans="15:15" x14ac:dyDescent="0.25">
      <c r="O147" s="69"/>
    </row>
    <row r="148" spans="15:15" x14ac:dyDescent="0.25">
      <c r="O148" s="69"/>
    </row>
    <row r="149" spans="15:15" x14ac:dyDescent="0.25">
      <c r="O149" s="69"/>
    </row>
    <row r="150" spans="15:15" x14ac:dyDescent="0.25">
      <c r="O150" s="69"/>
    </row>
    <row r="151" spans="15:15" x14ac:dyDescent="0.25">
      <c r="O151" s="69"/>
    </row>
    <row r="152" spans="15:15" x14ac:dyDescent="0.25">
      <c r="O152" s="69"/>
    </row>
    <row r="153" spans="15:15" x14ac:dyDescent="0.25">
      <c r="O153" s="69"/>
    </row>
    <row r="154" spans="15:15" x14ac:dyDescent="0.25">
      <c r="O154" s="69"/>
    </row>
    <row r="155" spans="15:15" x14ac:dyDescent="0.25">
      <c r="O155" s="69"/>
    </row>
    <row r="156" spans="15:15" x14ac:dyDescent="0.25">
      <c r="O156" s="69"/>
    </row>
    <row r="157" spans="15:15" x14ac:dyDescent="0.25">
      <c r="O157" s="69"/>
    </row>
    <row r="158" spans="15:15" x14ac:dyDescent="0.25">
      <c r="O158" s="69"/>
    </row>
    <row r="159" spans="15:15" x14ac:dyDescent="0.25">
      <c r="O159" s="69"/>
    </row>
    <row r="160" spans="15:15" x14ac:dyDescent="0.25">
      <c r="O160" s="69"/>
    </row>
    <row r="161" spans="11:15" x14ac:dyDescent="0.25">
      <c r="O161" s="69"/>
    </row>
    <row r="162" spans="11:15" x14ac:dyDescent="0.25">
      <c r="O162" s="69"/>
    </row>
    <row r="163" spans="11:15" x14ac:dyDescent="0.25">
      <c r="O163" s="69"/>
    </row>
    <row r="164" spans="11:15" x14ac:dyDescent="0.25">
      <c r="O164" s="69"/>
    </row>
    <row r="165" spans="11:15" x14ac:dyDescent="0.25">
      <c r="O165" s="69"/>
    </row>
    <row r="166" spans="11:15" x14ac:dyDescent="0.25">
      <c r="O166" s="69"/>
    </row>
    <row r="167" spans="11:15" x14ac:dyDescent="0.25">
      <c r="O167" s="69"/>
    </row>
    <row r="168" spans="11:15" x14ac:dyDescent="0.25">
      <c r="O168" s="69"/>
    </row>
    <row r="169" spans="11:15" x14ac:dyDescent="0.25">
      <c r="K169" s="72"/>
      <c r="O169" s="69"/>
    </row>
    <row r="170" spans="11:15" x14ac:dyDescent="0.25">
      <c r="K170" s="72"/>
      <c r="O170" s="69"/>
    </row>
    <row r="171" spans="11:15" x14ac:dyDescent="0.25">
      <c r="O171" s="69"/>
    </row>
    <row r="172" spans="11:15" x14ac:dyDescent="0.25">
      <c r="O172" s="69"/>
    </row>
    <row r="173" spans="11:15" x14ac:dyDescent="0.25">
      <c r="O173" s="69"/>
    </row>
    <row r="174" spans="11:15" x14ac:dyDescent="0.25">
      <c r="O174" s="69"/>
    </row>
    <row r="175" spans="11:15" x14ac:dyDescent="0.25">
      <c r="O175" s="69"/>
    </row>
    <row r="176" spans="11:15" x14ac:dyDescent="0.25">
      <c r="O176" s="69"/>
    </row>
    <row r="177" spans="15:15" x14ac:dyDescent="0.25">
      <c r="O177" s="69"/>
    </row>
    <row r="178" spans="15:15" x14ac:dyDescent="0.25">
      <c r="O178" s="69"/>
    </row>
    <row r="179" spans="15:15" x14ac:dyDescent="0.25">
      <c r="O179" s="69"/>
    </row>
    <row r="180" spans="15:15" x14ac:dyDescent="0.25">
      <c r="O180" s="69"/>
    </row>
    <row r="181" spans="15:15" x14ac:dyDescent="0.25">
      <c r="O181" s="69"/>
    </row>
    <row r="182" spans="15:15" x14ac:dyDescent="0.25">
      <c r="O182" s="69"/>
    </row>
    <row r="183" spans="15:15" x14ac:dyDescent="0.25">
      <c r="O183" s="69"/>
    </row>
    <row r="184" spans="15:15" x14ac:dyDescent="0.25">
      <c r="O184" s="69"/>
    </row>
    <row r="185" spans="15:15" x14ac:dyDescent="0.25">
      <c r="O185" s="69"/>
    </row>
    <row r="186" spans="15:15" x14ac:dyDescent="0.25">
      <c r="O186" s="69"/>
    </row>
    <row r="187" spans="15:15" x14ac:dyDescent="0.25">
      <c r="O187" s="69"/>
    </row>
    <row r="188" spans="15:15" x14ac:dyDescent="0.25">
      <c r="O188" s="69"/>
    </row>
    <row r="189" spans="15:15" x14ac:dyDescent="0.25">
      <c r="O189" s="69"/>
    </row>
    <row r="190" spans="15:15" x14ac:dyDescent="0.25">
      <c r="O190" s="69"/>
    </row>
    <row r="191" spans="15:15" x14ac:dyDescent="0.25">
      <c r="O191" s="69"/>
    </row>
    <row r="192" spans="15:15" x14ac:dyDescent="0.25">
      <c r="O192" s="69"/>
    </row>
    <row r="193" spans="15:15" x14ac:dyDescent="0.25">
      <c r="O193" s="69"/>
    </row>
    <row r="194" spans="15:15" x14ac:dyDescent="0.25">
      <c r="O194" s="69"/>
    </row>
    <row r="195" spans="15:15" x14ac:dyDescent="0.25">
      <c r="O195" s="69"/>
    </row>
    <row r="196" spans="15:15" x14ac:dyDescent="0.25">
      <c r="O196" s="69"/>
    </row>
    <row r="197" spans="15:15" x14ac:dyDescent="0.25">
      <c r="O197" s="69"/>
    </row>
    <row r="198" spans="15:15" x14ac:dyDescent="0.25">
      <c r="O198" s="69"/>
    </row>
    <row r="199" spans="15:15" x14ac:dyDescent="0.25">
      <c r="O199" s="69"/>
    </row>
    <row r="200" spans="15:15" x14ac:dyDescent="0.25">
      <c r="O200" s="69"/>
    </row>
    <row r="201" spans="15:15" x14ac:dyDescent="0.25">
      <c r="O201" s="69"/>
    </row>
    <row r="202" spans="15:15" x14ac:dyDescent="0.25">
      <c r="O202" s="69"/>
    </row>
    <row r="203" spans="15:15" x14ac:dyDescent="0.25">
      <c r="O203" s="69"/>
    </row>
    <row r="204" spans="15:15" x14ac:dyDescent="0.25">
      <c r="O204" s="69"/>
    </row>
    <row r="205" spans="15:15" x14ac:dyDescent="0.25">
      <c r="O205" s="69"/>
    </row>
    <row r="206" spans="15:15" x14ac:dyDescent="0.25">
      <c r="O206" s="69"/>
    </row>
    <row r="207" spans="15:15" x14ac:dyDescent="0.25">
      <c r="O207" s="69"/>
    </row>
    <row r="208" spans="15:15" x14ac:dyDescent="0.25">
      <c r="O208" s="69"/>
    </row>
    <row r="209" spans="15:15" x14ac:dyDescent="0.25">
      <c r="O209" s="69"/>
    </row>
    <row r="210" spans="15:15" x14ac:dyDescent="0.25">
      <c r="O210" s="69"/>
    </row>
    <row r="211" spans="15:15" x14ac:dyDescent="0.25">
      <c r="O211" s="69"/>
    </row>
    <row r="212" spans="15:15" x14ac:dyDescent="0.25">
      <c r="O212" s="69"/>
    </row>
    <row r="213" spans="15:15" x14ac:dyDescent="0.25">
      <c r="O213" s="69"/>
    </row>
    <row r="214" spans="15:15" x14ac:dyDescent="0.25">
      <c r="O214" s="69"/>
    </row>
    <row r="215" spans="15:15" x14ac:dyDescent="0.25">
      <c r="O215" s="69"/>
    </row>
    <row r="216" spans="15:15" x14ac:dyDescent="0.25">
      <c r="O216" s="69"/>
    </row>
    <row r="217" spans="15:15" x14ac:dyDescent="0.25">
      <c r="O217" s="69"/>
    </row>
    <row r="218" spans="15:15" x14ac:dyDescent="0.25">
      <c r="O218" s="69"/>
    </row>
    <row r="219" spans="15:15" x14ac:dyDescent="0.25">
      <c r="O219" s="69"/>
    </row>
    <row r="220" spans="15:15" x14ac:dyDescent="0.25">
      <c r="O220" s="69"/>
    </row>
    <row r="221" spans="15:15" x14ac:dyDescent="0.25">
      <c r="O221" s="69"/>
    </row>
    <row r="222" spans="15:15" x14ac:dyDescent="0.25">
      <c r="O222" s="69"/>
    </row>
    <row r="223" spans="15:15" x14ac:dyDescent="0.25">
      <c r="O223" s="69"/>
    </row>
    <row r="224" spans="15:15" x14ac:dyDescent="0.25">
      <c r="O224" s="69"/>
    </row>
    <row r="225" spans="15:15" x14ac:dyDescent="0.25">
      <c r="O225" s="69"/>
    </row>
    <row r="226" spans="15:15" x14ac:dyDescent="0.25">
      <c r="O226" s="69"/>
    </row>
    <row r="227" spans="15:15" x14ac:dyDescent="0.25">
      <c r="O227" s="69"/>
    </row>
    <row r="228" spans="15:15" x14ac:dyDescent="0.25">
      <c r="O228" s="69"/>
    </row>
    <row r="229" spans="15:15" x14ac:dyDescent="0.25">
      <c r="O229" s="69"/>
    </row>
    <row r="230" spans="15:15" x14ac:dyDescent="0.25">
      <c r="O230" s="69"/>
    </row>
    <row r="231" spans="15:15" x14ac:dyDescent="0.25">
      <c r="O231" s="69"/>
    </row>
    <row r="232" spans="15:15" x14ac:dyDescent="0.25">
      <c r="O232" s="69"/>
    </row>
    <row r="233" spans="15:15" x14ac:dyDescent="0.25">
      <c r="O233" s="69"/>
    </row>
    <row r="234" spans="15:15" x14ac:dyDescent="0.25">
      <c r="O234" s="69"/>
    </row>
    <row r="235" spans="15:15" x14ac:dyDescent="0.25">
      <c r="O235" s="69"/>
    </row>
    <row r="236" spans="15:15" x14ac:dyDescent="0.25">
      <c r="O236" s="69"/>
    </row>
    <row r="237" spans="15:15" x14ac:dyDescent="0.25">
      <c r="O237" s="69"/>
    </row>
    <row r="238" spans="15:15" x14ac:dyDescent="0.25">
      <c r="O238" s="69"/>
    </row>
    <row r="239" spans="15:15" x14ac:dyDescent="0.25">
      <c r="O239" s="69"/>
    </row>
    <row r="240" spans="15:15" x14ac:dyDescent="0.25">
      <c r="O240" s="69"/>
    </row>
    <row r="241" spans="15:15" x14ac:dyDescent="0.25">
      <c r="O241" s="69"/>
    </row>
    <row r="242" spans="15:15" x14ac:dyDescent="0.25">
      <c r="O242" s="69"/>
    </row>
    <row r="243" spans="15:15" x14ac:dyDescent="0.25">
      <c r="O243" s="69"/>
    </row>
    <row r="244" spans="15:15" x14ac:dyDescent="0.25">
      <c r="O244" s="69"/>
    </row>
    <row r="245" spans="15:15" x14ac:dyDescent="0.25">
      <c r="O245" s="69"/>
    </row>
    <row r="246" spans="15:15" x14ac:dyDescent="0.25">
      <c r="O246" s="69"/>
    </row>
    <row r="247" spans="15:15" x14ac:dyDescent="0.25">
      <c r="O247" s="69"/>
    </row>
    <row r="248" spans="15:15" x14ac:dyDescent="0.25">
      <c r="O248" s="69"/>
    </row>
    <row r="249" spans="15:15" x14ac:dyDescent="0.25">
      <c r="O249" s="69"/>
    </row>
    <row r="250" spans="15:15" x14ac:dyDescent="0.25">
      <c r="O250" s="69"/>
    </row>
    <row r="251" spans="15:15" x14ac:dyDescent="0.25">
      <c r="O251" s="69"/>
    </row>
    <row r="252" spans="15:15" x14ac:dyDescent="0.25">
      <c r="O252" s="69"/>
    </row>
    <row r="253" spans="15:15" x14ac:dyDescent="0.25">
      <c r="O253" s="69"/>
    </row>
    <row r="254" spans="15:15" x14ac:dyDescent="0.25">
      <c r="O254" s="69"/>
    </row>
    <row r="255" spans="15:15" x14ac:dyDescent="0.25">
      <c r="O255" s="69"/>
    </row>
    <row r="256" spans="15:15" x14ac:dyDescent="0.25">
      <c r="O256" s="69"/>
    </row>
    <row r="257" spans="15:15" x14ac:dyDescent="0.25">
      <c r="O257" s="69"/>
    </row>
    <row r="258" spans="15:15" x14ac:dyDescent="0.25">
      <c r="O258" s="69"/>
    </row>
    <row r="259" spans="15:15" x14ac:dyDescent="0.25">
      <c r="O259" s="69"/>
    </row>
    <row r="260" spans="15:15" x14ac:dyDescent="0.25">
      <c r="O260" s="69"/>
    </row>
    <row r="261" spans="15:15" x14ac:dyDescent="0.25">
      <c r="O261" s="69"/>
    </row>
    <row r="262" spans="15:15" x14ac:dyDescent="0.25">
      <c r="O262" s="69"/>
    </row>
    <row r="263" spans="15:15" x14ac:dyDescent="0.25">
      <c r="O263" s="69"/>
    </row>
    <row r="264" spans="15:15" x14ac:dyDescent="0.25">
      <c r="O264" s="69"/>
    </row>
    <row r="265" spans="15:15" x14ac:dyDescent="0.25">
      <c r="O265" s="69"/>
    </row>
    <row r="266" spans="15:15" x14ac:dyDescent="0.25">
      <c r="O266" s="69"/>
    </row>
    <row r="267" spans="15:15" x14ac:dyDescent="0.25">
      <c r="O267" s="69"/>
    </row>
    <row r="268" spans="15:15" x14ac:dyDescent="0.25">
      <c r="O268" s="69"/>
    </row>
    <row r="269" spans="15:15" x14ac:dyDescent="0.25">
      <c r="O269" s="69"/>
    </row>
    <row r="270" spans="15:15" x14ac:dyDescent="0.25">
      <c r="O270" s="69"/>
    </row>
    <row r="271" spans="15:15" x14ac:dyDescent="0.25">
      <c r="O271" s="69"/>
    </row>
    <row r="272" spans="15:15" x14ac:dyDescent="0.25">
      <c r="O272" s="69"/>
    </row>
    <row r="273" spans="15:15" x14ac:dyDescent="0.25">
      <c r="O273" s="69"/>
    </row>
    <row r="274" spans="15:15" x14ac:dyDescent="0.25">
      <c r="O274" s="69"/>
    </row>
    <row r="275" spans="15:15" x14ac:dyDescent="0.25">
      <c r="O275" s="69"/>
    </row>
    <row r="276" spans="15:15" x14ac:dyDescent="0.25">
      <c r="O276" s="69"/>
    </row>
    <row r="277" spans="15:15" x14ac:dyDescent="0.25">
      <c r="O277" s="69"/>
    </row>
    <row r="278" spans="15:15" x14ac:dyDescent="0.25">
      <c r="O278" s="69"/>
    </row>
    <row r="279" spans="15:15" x14ac:dyDescent="0.25">
      <c r="O279" s="69"/>
    </row>
    <row r="280" spans="15:15" x14ac:dyDescent="0.25">
      <c r="O280" s="69"/>
    </row>
    <row r="281" spans="15:15" x14ac:dyDescent="0.25">
      <c r="O281" s="69"/>
    </row>
    <row r="282" spans="15:15" x14ac:dyDescent="0.25">
      <c r="O282" s="69"/>
    </row>
    <row r="283" spans="15:15" x14ac:dyDescent="0.25">
      <c r="O283" s="69"/>
    </row>
    <row r="284" spans="15:15" x14ac:dyDescent="0.25">
      <c r="O284" s="69"/>
    </row>
    <row r="285" spans="15:15" x14ac:dyDescent="0.25">
      <c r="O285" s="69"/>
    </row>
    <row r="286" spans="15:15" x14ac:dyDescent="0.25">
      <c r="O286" s="69"/>
    </row>
    <row r="287" spans="15:15" x14ac:dyDescent="0.25">
      <c r="O287" s="69"/>
    </row>
    <row r="288" spans="15:15" x14ac:dyDescent="0.25">
      <c r="O288" s="69"/>
    </row>
    <row r="289" spans="15:15" x14ac:dyDescent="0.25">
      <c r="O289" s="69"/>
    </row>
    <row r="290" spans="15:15" x14ac:dyDescent="0.25">
      <c r="O290" s="69"/>
    </row>
    <row r="291" spans="15:15" x14ac:dyDescent="0.25">
      <c r="O291" s="69"/>
    </row>
    <row r="292" spans="15:15" x14ac:dyDescent="0.25">
      <c r="O292" s="69"/>
    </row>
    <row r="293" spans="15:15" x14ac:dyDescent="0.25">
      <c r="O293" s="69"/>
    </row>
    <row r="294" spans="15:15" x14ac:dyDescent="0.25">
      <c r="O294" s="69"/>
    </row>
    <row r="295" spans="15:15" x14ac:dyDescent="0.25">
      <c r="O295" s="69"/>
    </row>
    <row r="296" spans="15:15" x14ac:dyDescent="0.25">
      <c r="O296" s="69"/>
    </row>
    <row r="297" spans="15:15" x14ac:dyDescent="0.25">
      <c r="O297" s="69"/>
    </row>
    <row r="298" spans="15:15" x14ac:dyDescent="0.25">
      <c r="O298" s="69"/>
    </row>
    <row r="299" spans="15:15" x14ac:dyDescent="0.25">
      <c r="O299" s="69"/>
    </row>
    <row r="300" spans="15:15" x14ac:dyDescent="0.25">
      <c r="O300" s="69"/>
    </row>
    <row r="301" spans="15:15" x14ac:dyDescent="0.25">
      <c r="O301" s="69"/>
    </row>
    <row r="302" spans="15:15" x14ac:dyDescent="0.25">
      <c r="O302" s="69"/>
    </row>
    <row r="303" spans="15:15" x14ac:dyDescent="0.25">
      <c r="O303" s="69"/>
    </row>
    <row r="304" spans="15:15" x14ac:dyDescent="0.25">
      <c r="O304" s="69"/>
    </row>
    <row r="305" spans="15:15" x14ac:dyDescent="0.25">
      <c r="O305" s="69"/>
    </row>
    <row r="306" spans="15:15" x14ac:dyDescent="0.25">
      <c r="O306" s="69"/>
    </row>
    <row r="307" spans="15:15" x14ac:dyDescent="0.25">
      <c r="O307" s="69"/>
    </row>
    <row r="308" spans="15:15" x14ac:dyDescent="0.25">
      <c r="O308" s="69"/>
    </row>
    <row r="309" spans="15:15" x14ac:dyDescent="0.25">
      <c r="O309" s="69"/>
    </row>
    <row r="310" spans="15:15" x14ac:dyDescent="0.25">
      <c r="O310" s="69"/>
    </row>
    <row r="311" spans="15:15" x14ac:dyDescent="0.25">
      <c r="O311" s="69"/>
    </row>
    <row r="312" spans="15:15" x14ac:dyDescent="0.25">
      <c r="O312" s="69"/>
    </row>
    <row r="313" spans="15:15" x14ac:dyDescent="0.25">
      <c r="O313" s="69"/>
    </row>
    <row r="314" spans="15:15" x14ac:dyDescent="0.25">
      <c r="O314" s="69"/>
    </row>
    <row r="315" spans="15:15" x14ac:dyDescent="0.25">
      <c r="O315" s="69"/>
    </row>
    <row r="316" spans="15:15" x14ac:dyDescent="0.25">
      <c r="O316" s="69"/>
    </row>
    <row r="317" spans="15:15" x14ac:dyDescent="0.25">
      <c r="O317" s="69"/>
    </row>
    <row r="318" spans="15:15" x14ac:dyDescent="0.25">
      <c r="O318" s="69"/>
    </row>
    <row r="319" spans="15:15" x14ac:dyDescent="0.25">
      <c r="O319" s="69"/>
    </row>
    <row r="320" spans="15:15" x14ac:dyDescent="0.25">
      <c r="O320" s="69"/>
    </row>
    <row r="321" spans="15:15" x14ac:dyDescent="0.25">
      <c r="O321" s="69"/>
    </row>
    <row r="322" spans="15:15" x14ac:dyDescent="0.25">
      <c r="O322" s="69"/>
    </row>
    <row r="323" spans="15:15" x14ac:dyDescent="0.25">
      <c r="O323" s="69"/>
    </row>
    <row r="324" spans="15:15" x14ac:dyDescent="0.25">
      <c r="O324" s="69"/>
    </row>
    <row r="325" spans="15:15" x14ac:dyDescent="0.25">
      <c r="O325" s="69"/>
    </row>
    <row r="326" spans="15:15" x14ac:dyDescent="0.25">
      <c r="O326" s="69"/>
    </row>
    <row r="327" spans="15:15" x14ac:dyDescent="0.25">
      <c r="O327" s="69"/>
    </row>
    <row r="328" spans="15:15" x14ac:dyDescent="0.25">
      <c r="O328" s="69"/>
    </row>
    <row r="329" spans="15:15" x14ac:dyDescent="0.25">
      <c r="O329" s="69"/>
    </row>
    <row r="330" spans="15:15" x14ac:dyDescent="0.25">
      <c r="O330" s="69"/>
    </row>
    <row r="331" spans="15:15" x14ac:dyDescent="0.25">
      <c r="O331" s="69"/>
    </row>
    <row r="332" spans="15:15" x14ac:dyDescent="0.25">
      <c r="O332" s="69"/>
    </row>
    <row r="333" spans="15:15" x14ac:dyDescent="0.25">
      <c r="O333" s="69"/>
    </row>
    <row r="334" spans="15:15" x14ac:dyDescent="0.25">
      <c r="O334" s="69"/>
    </row>
    <row r="335" spans="15:15" x14ac:dyDescent="0.25">
      <c r="O335" s="69"/>
    </row>
    <row r="336" spans="15:15" x14ac:dyDescent="0.25">
      <c r="O336" s="69"/>
    </row>
    <row r="337" spans="15:15" x14ac:dyDescent="0.25">
      <c r="O337" s="69"/>
    </row>
    <row r="338" spans="15:15" x14ac:dyDescent="0.25">
      <c r="O338" s="69"/>
    </row>
    <row r="339" spans="15:15" x14ac:dyDescent="0.25">
      <c r="O339" s="69"/>
    </row>
    <row r="340" spans="15:15" x14ac:dyDescent="0.25">
      <c r="O340" s="69"/>
    </row>
    <row r="341" spans="15:15" x14ac:dyDescent="0.25">
      <c r="O341" s="69"/>
    </row>
    <row r="342" spans="15:15" x14ac:dyDescent="0.25">
      <c r="O342" s="69"/>
    </row>
    <row r="343" spans="15:15" x14ac:dyDescent="0.25">
      <c r="O343" s="69"/>
    </row>
    <row r="344" spans="15:15" x14ac:dyDescent="0.25">
      <c r="O344" s="69"/>
    </row>
    <row r="345" spans="15:15" x14ac:dyDescent="0.25">
      <c r="O345" s="69"/>
    </row>
    <row r="346" spans="15:15" x14ac:dyDescent="0.25">
      <c r="O346" s="69"/>
    </row>
    <row r="347" spans="15:15" x14ac:dyDescent="0.25">
      <c r="O347" s="69"/>
    </row>
    <row r="348" spans="15:15" x14ac:dyDescent="0.25">
      <c r="O348" s="69"/>
    </row>
    <row r="349" spans="15:15" x14ac:dyDescent="0.25">
      <c r="O349" s="69"/>
    </row>
    <row r="350" spans="15:15" x14ac:dyDescent="0.25">
      <c r="O350" s="69"/>
    </row>
    <row r="351" spans="15:15" x14ac:dyDescent="0.25">
      <c r="O351" s="69"/>
    </row>
    <row r="352" spans="15:15" x14ac:dyDescent="0.25">
      <c r="O352" s="69"/>
    </row>
    <row r="353" spans="15:15" x14ac:dyDescent="0.25">
      <c r="O353" s="69"/>
    </row>
    <row r="354" spans="15:15" x14ac:dyDescent="0.25">
      <c r="O354" s="69"/>
    </row>
    <row r="355" spans="15:15" x14ac:dyDescent="0.25">
      <c r="O355" s="69"/>
    </row>
    <row r="356" spans="15:15" x14ac:dyDescent="0.25">
      <c r="O356" s="69"/>
    </row>
    <row r="357" spans="15:15" x14ac:dyDescent="0.25">
      <c r="O357" s="69"/>
    </row>
    <row r="358" spans="15:15" x14ac:dyDescent="0.25">
      <c r="O358" s="69"/>
    </row>
    <row r="359" spans="15:15" x14ac:dyDescent="0.25">
      <c r="O359" s="69"/>
    </row>
    <row r="360" spans="15:15" x14ac:dyDescent="0.25">
      <c r="O360" s="69"/>
    </row>
    <row r="361" spans="15:15" x14ac:dyDescent="0.25">
      <c r="O361" s="69"/>
    </row>
    <row r="362" spans="15:15" x14ac:dyDescent="0.25">
      <c r="O362" s="69"/>
    </row>
    <row r="363" spans="15:15" x14ac:dyDescent="0.25">
      <c r="O363" s="69"/>
    </row>
    <row r="364" spans="15:15" x14ac:dyDescent="0.25">
      <c r="O364" s="69"/>
    </row>
    <row r="365" spans="15:15" x14ac:dyDescent="0.25">
      <c r="O365" s="69"/>
    </row>
    <row r="366" spans="15:15" x14ac:dyDescent="0.25">
      <c r="O366" s="69"/>
    </row>
    <row r="367" spans="15:15" x14ac:dyDescent="0.25">
      <c r="O367" s="69"/>
    </row>
    <row r="368" spans="15:15" x14ac:dyDescent="0.25">
      <c r="O368" s="69"/>
    </row>
    <row r="369" spans="15:15" x14ac:dyDescent="0.25">
      <c r="O369" s="69"/>
    </row>
    <row r="370" spans="15:15" x14ac:dyDescent="0.25">
      <c r="O370" s="69"/>
    </row>
    <row r="371" spans="15:15" x14ac:dyDescent="0.25">
      <c r="O371" s="69"/>
    </row>
    <row r="372" spans="15:15" x14ac:dyDescent="0.25">
      <c r="O372" s="69"/>
    </row>
    <row r="373" spans="15:15" x14ac:dyDescent="0.25">
      <c r="O373" s="69"/>
    </row>
    <row r="374" spans="15:15" x14ac:dyDescent="0.25">
      <c r="O374" s="69"/>
    </row>
    <row r="375" spans="15:15" x14ac:dyDescent="0.25">
      <c r="O375" s="69"/>
    </row>
    <row r="376" spans="15:15" x14ac:dyDescent="0.25">
      <c r="O376" s="69"/>
    </row>
    <row r="377" spans="15:15" x14ac:dyDescent="0.25">
      <c r="O377" s="69"/>
    </row>
    <row r="378" spans="15:15" x14ac:dyDescent="0.25">
      <c r="O378" s="69"/>
    </row>
    <row r="379" spans="15:15" x14ac:dyDescent="0.25">
      <c r="O379" s="69"/>
    </row>
    <row r="380" spans="15:15" x14ac:dyDescent="0.25">
      <c r="O380" s="69"/>
    </row>
    <row r="381" spans="15:15" x14ac:dyDescent="0.25">
      <c r="O381" s="69"/>
    </row>
    <row r="382" spans="15:15" x14ac:dyDescent="0.25">
      <c r="O382" s="69"/>
    </row>
    <row r="383" spans="15:15" x14ac:dyDescent="0.25">
      <c r="O383" s="69"/>
    </row>
    <row r="384" spans="15:15" x14ac:dyDescent="0.25">
      <c r="O384" s="69"/>
    </row>
    <row r="385" spans="15:15" x14ac:dyDescent="0.25">
      <c r="O385" s="69"/>
    </row>
    <row r="386" spans="15:15" x14ac:dyDescent="0.25">
      <c r="O386" s="69"/>
    </row>
    <row r="387" spans="15:15" x14ac:dyDescent="0.25">
      <c r="O387" s="69"/>
    </row>
    <row r="388" spans="15:15" x14ac:dyDescent="0.25">
      <c r="O388" s="69"/>
    </row>
    <row r="389" spans="15:15" x14ac:dyDescent="0.25">
      <c r="O389" s="69"/>
    </row>
    <row r="390" spans="15:15" x14ac:dyDescent="0.25">
      <c r="O390" s="69"/>
    </row>
    <row r="391" spans="15:15" x14ac:dyDescent="0.25">
      <c r="O391" s="69"/>
    </row>
    <row r="392" spans="15:15" x14ac:dyDescent="0.25">
      <c r="O392" s="69"/>
    </row>
    <row r="393" spans="15:15" x14ac:dyDescent="0.25">
      <c r="O393" s="69"/>
    </row>
    <row r="394" spans="15:15" x14ac:dyDescent="0.25">
      <c r="O394" s="69"/>
    </row>
    <row r="395" spans="15:15" x14ac:dyDescent="0.25">
      <c r="O395" s="69"/>
    </row>
    <row r="396" spans="15:15" x14ac:dyDescent="0.25">
      <c r="O396" s="69"/>
    </row>
    <row r="397" spans="15:15" x14ac:dyDescent="0.25">
      <c r="O397" s="69"/>
    </row>
    <row r="398" spans="15:15" x14ac:dyDescent="0.25">
      <c r="O398" s="69"/>
    </row>
    <row r="399" spans="15:15" x14ac:dyDescent="0.25">
      <c r="O399" s="69"/>
    </row>
    <row r="400" spans="15:15" x14ac:dyDescent="0.25">
      <c r="O400" s="69"/>
    </row>
    <row r="401" spans="15:15" x14ac:dyDescent="0.25">
      <c r="O401" s="69"/>
    </row>
    <row r="402" spans="15:15" x14ac:dyDescent="0.25">
      <c r="O402" s="69"/>
    </row>
    <row r="403" spans="15:15" x14ac:dyDescent="0.25">
      <c r="O403" s="69"/>
    </row>
    <row r="404" spans="15:15" x14ac:dyDescent="0.25">
      <c r="O404" s="69"/>
    </row>
    <row r="405" spans="15:15" x14ac:dyDescent="0.25">
      <c r="O405" s="69"/>
    </row>
    <row r="406" spans="15:15" x14ac:dyDescent="0.25">
      <c r="O406" s="69"/>
    </row>
    <row r="407" spans="15:15" x14ac:dyDescent="0.25">
      <c r="O407" s="69"/>
    </row>
    <row r="408" spans="15:15" x14ac:dyDescent="0.25">
      <c r="O408" s="69"/>
    </row>
    <row r="409" spans="15:15" x14ac:dyDescent="0.25">
      <c r="O409" s="69"/>
    </row>
    <row r="410" spans="15:15" x14ac:dyDescent="0.25">
      <c r="O410" s="69"/>
    </row>
    <row r="411" spans="15:15" x14ac:dyDescent="0.25">
      <c r="O411" s="69"/>
    </row>
    <row r="412" spans="15:15" x14ac:dyDescent="0.25">
      <c r="O412" s="69"/>
    </row>
    <row r="413" spans="15:15" x14ac:dyDescent="0.25">
      <c r="O413" s="69"/>
    </row>
    <row r="414" spans="15:15" x14ac:dyDescent="0.25">
      <c r="O414" s="69"/>
    </row>
    <row r="415" spans="15:15" x14ac:dyDescent="0.25">
      <c r="O415" s="69"/>
    </row>
    <row r="416" spans="15:15" x14ac:dyDescent="0.25">
      <c r="O416" s="69"/>
    </row>
    <row r="417" spans="15:15" x14ac:dyDescent="0.25">
      <c r="O417" s="69"/>
    </row>
    <row r="418" spans="15:15" x14ac:dyDescent="0.25">
      <c r="O418" s="69"/>
    </row>
    <row r="419" spans="15:15" x14ac:dyDescent="0.25">
      <c r="O419" s="69"/>
    </row>
    <row r="420" spans="15:15" x14ac:dyDescent="0.25">
      <c r="O420" s="69"/>
    </row>
    <row r="421" spans="15:15" x14ac:dyDescent="0.25">
      <c r="O421" s="69"/>
    </row>
    <row r="422" spans="15:15" x14ac:dyDescent="0.25">
      <c r="O422" s="69"/>
    </row>
    <row r="423" spans="15:15" x14ac:dyDescent="0.25">
      <c r="O423" s="69"/>
    </row>
    <row r="424" spans="15:15" x14ac:dyDescent="0.25">
      <c r="O424" s="69"/>
    </row>
    <row r="425" spans="15:15" x14ac:dyDescent="0.25">
      <c r="O425" s="69"/>
    </row>
    <row r="426" spans="15:15" x14ac:dyDescent="0.25">
      <c r="O426" s="69"/>
    </row>
    <row r="427" spans="15:15" x14ac:dyDescent="0.25">
      <c r="O427" s="69"/>
    </row>
    <row r="428" spans="15:15" x14ac:dyDescent="0.25">
      <c r="O428" s="69"/>
    </row>
    <row r="429" spans="15:15" x14ac:dyDescent="0.25">
      <c r="O429" s="69"/>
    </row>
    <row r="430" spans="15:15" x14ac:dyDescent="0.25">
      <c r="O430" s="69"/>
    </row>
    <row r="431" spans="15:15" x14ac:dyDescent="0.25">
      <c r="O431" s="69"/>
    </row>
    <row r="432" spans="15:15" x14ac:dyDescent="0.25">
      <c r="O432" s="69"/>
    </row>
    <row r="433" spans="15:15" x14ac:dyDescent="0.25">
      <c r="O433" s="69"/>
    </row>
    <row r="434" spans="15:15" x14ac:dyDescent="0.25">
      <c r="O434" s="69"/>
    </row>
    <row r="435" spans="15:15" x14ac:dyDescent="0.25">
      <c r="O435" s="69"/>
    </row>
    <row r="436" spans="15:15" x14ac:dyDescent="0.25">
      <c r="O436" s="69"/>
    </row>
    <row r="437" spans="15:15" x14ac:dyDescent="0.25">
      <c r="O437" s="69"/>
    </row>
    <row r="438" spans="15:15" x14ac:dyDescent="0.25">
      <c r="O438" s="69"/>
    </row>
    <row r="439" spans="15:15" x14ac:dyDescent="0.25">
      <c r="O439" s="69"/>
    </row>
    <row r="440" spans="15:15" x14ac:dyDescent="0.25">
      <c r="O440" s="69"/>
    </row>
    <row r="441" spans="15:15" x14ac:dyDescent="0.25">
      <c r="O441" s="69"/>
    </row>
    <row r="442" spans="15:15" x14ac:dyDescent="0.25">
      <c r="O442" s="69"/>
    </row>
    <row r="443" spans="15:15" x14ac:dyDescent="0.25">
      <c r="O443" s="69"/>
    </row>
    <row r="444" spans="15:15" x14ac:dyDescent="0.25">
      <c r="O444" s="69"/>
    </row>
    <row r="445" spans="15:15" x14ac:dyDescent="0.25">
      <c r="O445" s="69"/>
    </row>
    <row r="446" spans="15:15" x14ac:dyDescent="0.25">
      <c r="O446" s="69"/>
    </row>
    <row r="447" spans="15:15" x14ac:dyDescent="0.25">
      <c r="O447" s="69"/>
    </row>
    <row r="448" spans="15:15" x14ac:dyDescent="0.25">
      <c r="O448" s="69"/>
    </row>
    <row r="449" spans="15:15" x14ac:dyDescent="0.25">
      <c r="O449" s="69"/>
    </row>
    <row r="450" spans="15:15" x14ac:dyDescent="0.25">
      <c r="O450" s="69"/>
    </row>
    <row r="451" spans="15:15" x14ac:dyDescent="0.25">
      <c r="O451" s="69"/>
    </row>
    <row r="452" spans="15:15" x14ac:dyDescent="0.25">
      <c r="O452" s="69"/>
    </row>
    <row r="453" spans="15:15" x14ac:dyDescent="0.25">
      <c r="O453" s="69"/>
    </row>
    <row r="454" spans="15:15" x14ac:dyDescent="0.25">
      <c r="O454" s="69"/>
    </row>
    <row r="455" spans="15:15" x14ac:dyDescent="0.25">
      <c r="O455" s="69"/>
    </row>
    <row r="456" spans="15:15" x14ac:dyDescent="0.25">
      <c r="O456" s="69"/>
    </row>
    <row r="457" spans="15:15" x14ac:dyDescent="0.25">
      <c r="O457" s="69"/>
    </row>
    <row r="458" spans="15:15" x14ac:dyDescent="0.25">
      <c r="O458" s="69"/>
    </row>
    <row r="459" spans="15:15" x14ac:dyDescent="0.25">
      <c r="O459" s="69"/>
    </row>
    <row r="460" spans="15:15" x14ac:dyDescent="0.25">
      <c r="O460" s="69"/>
    </row>
    <row r="461" spans="15:15" x14ac:dyDescent="0.25">
      <c r="O461" s="69"/>
    </row>
    <row r="462" spans="15:15" x14ac:dyDescent="0.25">
      <c r="O462" s="69"/>
    </row>
    <row r="463" spans="15:15" x14ac:dyDescent="0.25">
      <c r="O463" s="69"/>
    </row>
    <row r="464" spans="15:15" x14ac:dyDescent="0.25">
      <c r="O464" s="69"/>
    </row>
    <row r="465" spans="15:15" x14ac:dyDescent="0.25">
      <c r="O465" s="69"/>
    </row>
    <row r="466" spans="15:15" x14ac:dyDescent="0.25">
      <c r="O466" s="69"/>
    </row>
    <row r="467" spans="15:15" x14ac:dyDescent="0.25">
      <c r="O467" s="69"/>
    </row>
    <row r="468" spans="15:15" x14ac:dyDescent="0.25">
      <c r="O468" s="69"/>
    </row>
    <row r="469" spans="15:15" x14ac:dyDescent="0.25">
      <c r="O469" s="69"/>
    </row>
    <row r="470" spans="15:15" x14ac:dyDescent="0.25">
      <c r="O470" s="69"/>
    </row>
    <row r="471" spans="15:15" x14ac:dyDescent="0.25">
      <c r="O471" s="69"/>
    </row>
    <row r="472" spans="15:15" x14ac:dyDescent="0.25">
      <c r="O472" s="69"/>
    </row>
    <row r="473" spans="15:15" x14ac:dyDescent="0.25">
      <c r="O473" s="69"/>
    </row>
    <row r="474" spans="15:15" x14ac:dyDescent="0.25">
      <c r="O474" s="69"/>
    </row>
    <row r="475" spans="15:15" x14ac:dyDescent="0.25">
      <c r="O475" s="69"/>
    </row>
    <row r="476" spans="15:15" x14ac:dyDescent="0.25">
      <c r="O476" s="69"/>
    </row>
    <row r="477" spans="15:15" x14ac:dyDescent="0.25">
      <c r="O477" s="69"/>
    </row>
    <row r="478" spans="15:15" x14ac:dyDescent="0.25">
      <c r="O478" s="69"/>
    </row>
    <row r="479" spans="15:15" x14ac:dyDescent="0.25">
      <c r="O479" s="69"/>
    </row>
    <row r="480" spans="15:15" x14ac:dyDescent="0.25">
      <c r="O480" s="69"/>
    </row>
    <row r="481" spans="15:15" x14ac:dyDescent="0.25">
      <c r="O481" s="69"/>
    </row>
    <row r="482" spans="15:15" x14ac:dyDescent="0.25">
      <c r="O482" s="69"/>
    </row>
    <row r="483" spans="15:15" x14ac:dyDescent="0.25">
      <c r="O483" s="69"/>
    </row>
    <row r="484" spans="15:15" x14ac:dyDescent="0.25">
      <c r="O484" s="69"/>
    </row>
    <row r="485" spans="15:15" x14ac:dyDescent="0.25">
      <c r="O485" s="69"/>
    </row>
    <row r="486" spans="15:15" x14ac:dyDescent="0.25">
      <c r="O486" s="69"/>
    </row>
    <row r="487" spans="15:15" x14ac:dyDescent="0.25">
      <c r="O487" s="69"/>
    </row>
    <row r="488" spans="15:15" x14ac:dyDescent="0.25">
      <c r="O488" s="69"/>
    </row>
    <row r="489" spans="15:15" x14ac:dyDescent="0.25">
      <c r="O489" s="69"/>
    </row>
    <row r="490" spans="15:15" x14ac:dyDescent="0.25">
      <c r="O490" s="69"/>
    </row>
    <row r="491" spans="15:15" x14ac:dyDescent="0.25">
      <c r="O491" s="69"/>
    </row>
    <row r="492" spans="15:15" x14ac:dyDescent="0.25">
      <c r="O492" s="69"/>
    </row>
    <row r="493" spans="15:15" x14ac:dyDescent="0.25">
      <c r="O493" s="69"/>
    </row>
    <row r="494" spans="15:15" x14ac:dyDescent="0.25">
      <c r="O494" s="69"/>
    </row>
    <row r="495" spans="15:15" x14ac:dyDescent="0.25">
      <c r="O495" s="69"/>
    </row>
    <row r="496" spans="15:15" x14ac:dyDescent="0.25">
      <c r="O496" s="69"/>
    </row>
    <row r="497" spans="15:15" x14ac:dyDescent="0.25">
      <c r="O497" s="69"/>
    </row>
    <row r="498" spans="15:15" x14ac:dyDescent="0.25">
      <c r="O498" s="69"/>
    </row>
    <row r="499" spans="15:15" x14ac:dyDescent="0.25">
      <c r="O499" s="69"/>
    </row>
    <row r="500" spans="15:15" x14ac:dyDescent="0.25">
      <c r="O500" s="69"/>
    </row>
    <row r="501" spans="15:15" x14ac:dyDescent="0.25">
      <c r="O501" s="69"/>
    </row>
    <row r="502" spans="15:15" x14ac:dyDescent="0.25">
      <c r="O502" s="69"/>
    </row>
    <row r="503" spans="15:15" x14ac:dyDescent="0.25">
      <c r="O503" s="69"/>
    </row>
    <row r="504" spans="15:15" x14ac:dyDescent="0.25">
      <c r="O504" s="69"/>
    </row>
    <row r="505" spans="15:15" x14ac:dyDescent="0.25">
      <c r="O505" s="69"/>
    </row>
    <row r="506" spans="15:15" x14ac:dyDescent="0.25">
      <c r="O506" s="69"/>
    </row>
    <row r="507" spans="15:15" x14ac:dyDescent="0.25">
      <c r="O507" s="69"/>
    </row>
    <row r="508" spans="15:15" x14ac:dyDescent="0.25">
      <c r="O508" s="69"/>
    </row>
    <row r="509" spans="15:15" x14ac:dyDescent="0.25">
      <c r="O509" s="69"/>
    </row>
    <row r="510" spans="15:15" x14ac:dyDescent="0.25">
      <c r="O510" s="69"/>
    </row>
    <row r="511" spans="15:15" x14ac:dyDescent="0.25">
      <c r="O511" s="69"/>
    </row>
    <row r="512" spans="15:15" x14ac:dyDescent="0.25">
      <c r="O512" s="69"/>
    </row>
    <row r="513" spans="15:15" x14ac:dyDescent="0.25">
      <c r="O513" s="69"/>
    </row>
    <row r="514" spans="15:15" x14ac:dyDescent="0.25">
      <c r="O514" s="69"/>
    </row>
    <row r="515" spans="15:15" x14ac:dyDescent="0.25">
      <c r="O515" s="69"/>
    </row>
    <row r="516" spans="15:15" x14ac:dyDescent="0.25">
      <c r="O516" s="69"/>
    </row>
    <row r="517" spans="15:15" x14ac:dyDescent="0.25">
      <c r="O517" s="69"/>
    </row>
    <row r="518" spans="15:15" x14ac:dyDescent="0.25">
      <c r="O518" s="69"/>
    </row>
    <row r="519" spans="15:15" x14ac:dyDescent="0.25">
      <c r="O519" s="69"/>
    </row>
    <row r="520" spans="15:15" x14ac:dyDescent="0.25">
      <c r="O520" s="69"/>
    </row>
    <row r="521" spans="15:15" x14ac:dyDescent="0.25">
      <c r="O521" s="69"/>
    </row>
    <row r="522" spans="15:15" x14ac:dyDescent="0.25">
      <c r="O522" s="69"/>
    </row>
    <row r="523" spans="15:15" x14ac:dyDescent="0.25">
      <c r="O523" s="69"/>
    </row>
    <row r="524" spans="15:15" x14ac:dyDescent="0.25">
      <c r="O524" s="69"/>
    </row>
    <row r="525" spans="15:15" x14ac:dyDescent="0.25">
      <c r="O525" s="69"/>
    </row>
    <row r="526" spans="15:15" x14ac:dyDescent="0.25">
      <c r="O526" s="69"/>
    </row>
    <row r="527" spans="15:15" x14ac:dyDescent="0.25">
      <c r="O527" s="69"/>
    </row>
    <row r="528" spans="15:15" x14ac:dyDescent="0.25">
      <c r="O528" s="69"/>
    </row>
    <row r="529" spans="15:15" x14ac:dyDescent="0.25">
      <c r="O529" s="69"/>
    </row>
    <row r="530" spans="15:15" x14ac:dyDescent="0.25">
      <c r="O530" s="69"/>
    </row>
    <row r="531" spans="15:15" x14ac:dyDescent="0.25">
      <c r="O531" s="69"/>
    </row>
    <row r="532" spans="15:15" x14ac:dyDescent="0.25">
      <c r="O532" s="69"/>
    </row>
    <row r="533" spans="15:15" x14ac:dyDescent="0.25">
      <c r="O533" s="69"/>
    </row>
    <row r="534" spans="15:15" x14ac:dyDescent="0.25">
      <c r="O534" s="69"/>
    </row>
    <row r="535" spans="15:15" x14ac:dyDescent="0.25">
      <c r="O535" s="69"/>
    </row>
    <row r="536" spans="15:15" x14ac:dyDescent="0.25">
      <c r="O536" s="69"/>
    </row>
    <row r="537" spans="15:15" x14ac:dyDescent="0.25">
      <c r="O537" s="69"/>
    </row>
    <row r="538" spans="15:15" x14ac:dyDescent="0.25">
      <c r="O538" s="69"/>
    </row>
    <row r="539" spans="15:15" x14ac:dyDescent="0.25">
      <c r="O539" s="69"/>
    </row>
    <row r="540" spans="15:15" x14ac:dyDescent="0.25">
      <c r="O540" s="69"/>
    </row>
    <row r="541" spans="15:15" x14ac:dyDescent="0.25">
      <c r="O541" s="69"/>
    </row>
    <row r="542" spans="15:15" x14ac:dyDescent="0.25">
      <c r="O542" s="69"/>
    </row>
    <row r="543" spans="15:15" x14ac:dyDescent="0.25">
      <c r="O543" s="69"/>
    </row>
    <row r="544" spans="15:15" x14ac:dyDescent="0.25">
      <c r="O544" s="69"/>
    </row>
    <row r="545" spans="15:15" x14ac:dyDescent="0.25">
      <c r="O545" s="69"/>
    </row>
    <row r="546" spans="15:15" x14ac:dyDescent="0.25">
      <c r="O546" s="69"/>
    </row>
    <row r="547" spans="15:15" x14ac:dyDescent="0.25">
      <c r="O547" s="69"/>
    </row>
    <row r="548" spans="15:15" x14ac:dyDescent="0.25">
      <c r="O548" s="69"/>
    </row>
    <row r="549" spans="15:15" x14ac:dyDescent="0.25">
      <c r="O549" s="69"/>
    </row>
    <row r="550" spans="15:15" x14ac:dyDescent="0.25">
      <c r="O550" s="69"/>
    </row>
    <row r="551" spans="15:15" x14ac:dyDescent="0.25">
      <c r="O551" s="69"/>
    </row>
    <row r="552" spans="15:15" x14ac:dyDescent="0.25">
      <c r="O552" s="69"/>
    </row>
    <row r="553" spans="15:15" x14ac:dyDescent="0.25">
      <c r="O553" s="69"/>
    </row>
    <row r="554" spans="15:15" x14ac:dyDescent="0.25">
      <c r="O554" s="69"/>
    </row>
    <row r="555" spans="15:15" x14ac:dyDescent="0.25">
      <c r="O555" s="69"/>
    </row>
    <row r="556" spans="15:15" x14ac:dyDescent="0.25">
      <c r="O556" s="69"/>
    </row>
    <row r="557" spans="15:15" x14ac:dyDescent="0.25">
      <c r="O557" s="69"/>
    </row>
    <row r="558" spans="15:15" x14ac:dyDescent="0.25">
      <c r="O558" s="69"/>
    </row>
    <row r="559" spans="15:15" x14ac:dyDescent="0.25">
      <c r="O559" s="69"/>
    </row>
    <row r="560" spans="15:15" x14ac:dyDescent="0.25">
      <c r="O560" s="69"/>
    </row>
    <row r="561" spans="15:15" x14ac:dyDescent="0.25">
      <c r="O561" s="69"/>
    </row>
    <row r="562" spans="15:15" x14ac:dyDescent="0.25">
      <c r="O562" s="69"/>
    </row>
    <row r="563" spans="15:15" x14ac:dyDescent="0.25">
      <c r="O563" s="69"/>
    </row>
    <row r="564" spans="15:15" x14ac:dyDescent="0.25">
      <c r="O564" s="69"/>
    </row>
    <row r="565" spans="15:15" x14ac:dyDescent="0.25">
      <c r="O565" s="69"/>
    </row>
    <row r="566" spans="15:15" x14ac:dyDescent="0.25">
      <c r="O566" s="69"/>
    </row>
    <row r="567" spans="15:15" x14ac:dyDescent="0.25">
      <c r="O567" s="69"/>
    </row>
    <row r="568" spans="15:15" x14ac:dyDescent="0.25">
      <c r="O568" s="69"/>
    </row>
    <row r="569" spans="15:15" x14ac:dyDescent="0.25">
      <c r="O569" s="69"/>
    </row>
    <row r="570" spans="15:15" x14ac:dyDescent="0.25">
      <c r="O570" s="69"/>
    </row>
    <row r="571" spans="15:15" x14ac:dyDescent="0.25">
      <c r="O571" s="69"/>
    </row>
    <row r="572" spans="15:15" x14ac:dyDescent="0.25">
      <c r="O572" s="69"/>
    </row>
    <row r="573" spans="15:15" x14ac:dyDescent="0.25">
      <c r="O573" s="69"/>
    </row>
    <row r="574" spans="15:15" x14ac:dyDescent="0.25">
      <c r="O574" s="69"/>
    </row>
    <row r="575" spans="15:15" x14ac:dyDescent="0.25">
      <c r="O575" s="69"/>
    </row>
    <row r="576" spans="15:15" x14ac:dyDescent="0.25">
      <c r="O576" s="69"/>
    </row>
    <row r="577" spans="15:15" x14ac:dyDescent="0.25">
      <c r="O577" s="69"/>
    </row>
    <row r="578" spans="15:15" x14ac:dyDescent="0.25">
      <c r="O578" s="69"/>
    </row>
    <row r="579" spans="15:15" x14ac:dyDescent="0.25">
      <c r="O579" s="69"/>
    </row>
    <row r="580" spans="15:15" x14ac:dyDescent="0.25">
      <c r="O580" s="69"/>
    </row>
    <row r="581" spans="15:15" x14ac:dyDescent="0.25">
      <c r="O581" s="69"/>
    </row>
    <row r="582" spans="15:15" x14ac:dyDescent="0.25">
      <c r="O582" s="69"/>
    </row>
    <row r="583" spans="15:15" x14ac:dyDescent="0.25">
      <c r="O583" s="69"/>
    </row>
    <row r="584" spans="15:15" x14ac:dyDescent="0.25">
      <c r="O584" s="69"/>
    </row>
    <row r="585" spans="15:15" x14ac:dyDescent="0.25">
      <c r="O585" s="69"/>
    </row>
    <row r="586" spans="15:15" x14ac:dyDescent="0.25">
      <c r="O586" s="69"/>
    </row>
    <row r="587" spans="15:15" x14ac:dyDescent="0.25">
      <c r="O587" s="69"/>
    </row>
    <row r="588" spans="15:15" x14ac:dyDescent="0.25">
      <c r="O588" s="69"/>
    </row>
    <row r="589" spans="15:15" x14ac:dyDescent="0.25">
      <c r="O589" s="69"/>
    </row>
    <row r="590" spans="15:15" x14ac:dyDescent="0.25">
      <c r="O590" s="69"/>
    </row>
    <row r="591" spans="15:15" x14ac:dyDescent="0.25">
      <c r="O591" s="69"/>
    </row>
    <row r="592" spans="15:15" x14ac:dyDescent="0.25">
      <c r="O592" s="69"/>
    </row>
    <row r="593" spans="15:15" x14ac:dyDescent="0.25">
      <c r="O593" s="69"/>
    </row>
    <row r="594" spans="15:15" x14ac:dyDescent="0.25">
      <c r="O594" s="69"/>
    </row>
    <row r="595" spans="15:15" x14ac:dyDescent="0.25">
      <c r="O595" s="69"/>
    </row>
    <row r="596" spans="15:15" x14ac:dyDescent="0.25">
      <c r="O596" s="69"/>
    </row>
    <row r="597" spans="15:15" x14ac:dyDescent="0.25">
      <c r="O597" s="69"/>
    </row>
    <row r="598" spans="15:15" x14ac:dyDescent="0.25">
      <c r="O598" s="69"/>
    </row>
    <row r="599" spans="15:15" x14ac:dyDescent="0.25">
      <c r="O599" s="69"/>
    </row>
    <row r="600" spans="15:15" x14ac:dyDescent="0.25">
      <c r="O600" s="69"/>
    </row>
    <row r="601" spans="15:15" x14ac:dyDescent="0.25">
      <c r="O601" s="69"/>
    </row>
    <row r="602" spans="15:15" x14ac:dyDescent="0.25">
      <c r="O602" s="69"/>
    </row>
    <row r="603" spans="15:15" x14ac:dyDescent="0.25">
      <c r="O603" s="69"/>
    </row>
    <row r="604" spans="15:15" x14ac:dyDescent="0.25">
      <c r="O604" s="69"/>
    </row>
    <row r="605" spans="15:15" x14ac:dyDescent="0.25">
      <c r="O605" s="69"/>
    </row>
    <row r="606" spans="15:15" x14ac:dyDescent="0.25">
      <c r="O606" s="69"/>
    </row>
    <row r="607" spans="15:15" x14ac:dyDescent="0.25">
      <c r="O607" s="69"/>
    </row>
    <row r="608" spans="15:15" x14ac:dyDescent="0.25">
      <c r="O608" s="69"/>
    </row>
    <row r="609" spans="15:15" x14ac:dyDescent="0.25">
      <c r="O609" s="69"/>
    </row>
    <row r="610" spans="15:15" x14ac:dyDescent="0.25">
      <c r="O610" s="69"/>
    </row>
    <row r="611" spans="15:15" x14ac:dyDescent="0.25">
      <c r="O611" s="69"/>
    </row>
    <row r="612" spans="15:15" x14ac:dyDescent="0.25">
      <c r="O612" s="69"/>
    </row>
    <row r="613" spans="15:15" x14ac:dyDescent="0.25">
      <c r="O613" s="69"/>
    </row>
    <row r="614" spans="15:15" x14ac:dyDescent="0.25">
      <c r="O614" s="69"/>
    </row>
    <row r="615" spans="15:15" x14ac:dyDescent="0.25">
      <c r="O615" s="69"/>
    </row>
    <row r="616" spans="15:15" x14ac:dyDescent="0.25">
      <c r="O616" s="69"/>
    </row>
    <row r="617" spans="15:15" x14ac:dyDescent="0.25">
      <c r="O617" s="69"/>
    </row>
    <row r="618" spans="15:15" x14ac:dyDescent="0.25">
      <c r="O618" s="69"/>
    </row>
    <row r="619" spans="15:15" x14ac:dyDescent="0.25">
      <c r="O619" s="69"/>
    </row>
    <row r="620" spans="15:15" x14ac:dyDescent="0.25">
      <c r="O620" s="69"/>
    </row>
    <row r="621" spans="15:15" x14ac:dyDescent="0.25">
      <c r="O621" s="69"/>
    </row>
    <row r="622" spans="15:15" x14ac:dyDescent="0.25">
      <c r="O622" s="69"/>
    </row>
    <row r="623" spans="15:15" x14ac:dyDescent="0.25">
      <c r="O623" s="69"/>
    </row>
    <row r="624" spans="15:15" x14ac:dyDescent="0.25">
      <c r="O624" s="69"/>
    </row>
    <row r="625" spans="15:15" x14ac:dyDescent="0.25">
      <c r="O625" s="69"/>
    </row>
    <row r="626" spans="15:15" x14ac:dyDescent="0.25">
      <c r="O626" s="69"/>
    </row>
    <row r="627" spans="15:15" x14ac:dyDescent="0.25">
      <c r="O627" s="69"/>
    </row>
    <row r="628" spans="15:15" x14ac:dyDescent="0.25">
      <c r="O628" s="69"/>
    </row>
    <row r="629" spans="15:15" x14ac:dyDescent="0.25">
      <c r="O629" s="69"/>
    </row>
    <row r="630" spans="15:15" x14ac:dyDescent="0.25">
      <c r="O630" s="69"/>
    </row>
    <row r="631" spans="15:15" x14ac:dyDescent="0.25">
      <c r="O631" s="69"/>
    </row>
    <row r="632" spans="15:15" x14ac:dyDescent="0.25">
      <c r="O632" s="69"/>
    </row>
    <row r="633" spans="15:15" x14ac:dyDescent="0.25">
      <c r="O633" s="69"/>
    </row>
    <row r="634" spans="15:15" x14ac:dyDescent="0.25">
      <c r="O634" s="69"/>
    </row>
    <row r="635" spans="15:15" x14ac:dyDescent="0.25">
      <c r="O635" s="69"/>
    </row>
    <row r="636" spans="15:15" x14ac:dyDescent="0.25">
      <c r="O636" s="69"/>
    </row>
    <row r="637" spans="15:15" x14ac:dyDescent="0.25">
      <c r="O637" s="69"/>
    </row>
    <row r="638" spans="15:15" x14ac:dyDescent="0.25">
      <c r="O638" s="69"/>
    </row>
    <row r="639" spans="15:15" x14ac:dyDescent="0.25">
      <c r="O639" s="69"/>
    </row>
    <row r="640" spans="15:15" x14ac:dyDescent="0.25">
      <c r="O640" s="69"/>
    </row>
    <row r="641" spans="15:15" x14ac:dyDescent="0.25">
      <c r="O641" s="69"/>
    </row>
    <row r="642" spans="15:15" x14ac:dyDescent="0.25">
      <c r="O642" s="69"/>
    </row>
    <row r="643" spans="15:15" x14ac:dyDescent="0.25">
      <c r="O643" s="69"/>
    </row>
    <row r="644" spans="15:15" x14ac:dyDescent="0.25">
      <c r="O644" s="69"/>
    </row>
    <row r="645" spans="15:15" x14ac:dyDescent="0.25">
      <c r="O645" s="69"/>
    </row>
    <row r="646" spans="15:15" x14ac:dyDescent="0.25">
      <c r="O646" s="69"/>
    </row>
    <row r="647" spans="15:15" x14ac:dyDescent="0.25">
      <c r="O647" s="69"/>
    </row>
    <row r="648" spans="15:15" x14ac:dyDescent="0.25">
      <c r="O648" s="69"/>
    </row>
    <row r="649" spans="15:15" x14ac:dyDescent="0.25">
      <c r="O649" s="69"/>
    </row>
    <row r="650" spans="15:15" x14ac:dyDescent="0.25">
      <c r="O650" s="69"/>
    </row>
    <row r="651" spans="15:15" x14ac:dyDescent="0.25">
      <c r="O651" s="69"/>
    </row>
    <row r="652" spans="15:15" x14ac:dyDescent="0.25">
      <c r="O652" s="69"/>
    </row>
    <row r="653" spans="15:15" x14ac:dyDescent="0.25">
      <c r="O653" s="69"/>
    </row>
    <row r="654" spans="15:15" x14ac:dyDescent="0.25">
      <c r="O654" s="69"/>
    </row>
    <row r="655" spans="15:15" x14ac:dyDescent="0.25">
      <c r="O655" s="69"/>
    </row>
    <row r="656" spans="15:15" x14ac:dyDescent="0.25">
      <c r="O656" s="69"/>
    </row>
    <row r="657" spans="15:15" x14ac:dyDescent="0.25">
      <c r="O657" s="69"/>
    </row>
    <row r="658" spans="15:15" x14ac:dyDescent="0.25">
      <c r="O658" s="69"/>
    </row>
    <row r="659" spans="15:15" x14ac:dyDescent="0.25">
      <c r="O659" s="69"/>
    </row>
    <row r="660" spans="15:15" x14ac:dyDescent="0.25">
      <c r="O660" s="69"/>
    </row>
    <row r="661" spans="15:15" x14ac:dyDescent="0.25">
      <c r="O661" s="69"/>
    </row>
    <row r="662" spans="15:15" x14ac:dyDescent="0.25">
      <c r="O662" s="69"/>
    </row>
    <row r="663" spans="15:15" x14ac:dyDescent="0.25">
      <c r="O663" s="69"/>
    </row>
    <row r="664" spans="15:15" x14ac:dyDescent="0.25">
      <c r="O664" s="69"/>
    </row>
    <row r="665" spans="15:15" x14ac:dyDescent="0.25">
      <c r="O665" s="69"/>
    </row>
    <row r="666" spans="15:15" x14ac:dyDescent="0.25">
      <c r="O666" s="69"/>
    </row>
    <row r="667" spans="15:15" x14ac:dyDescent="0.25">
      <c r="O667" s="69"/>
    </row>
    <row r="668" spans="15:15" x14ac:dyDescent="0.25">
      <c r="O668" s="69"/>
    </row>
    <row r="669" spans="15:15" x14ac:dyDescent="0.25">
      <c r="O669" s="69"/>
    </row>
    <row r="670" spans="15:15" x14ac:dyDescent="0.25">
      <c r="O670" s="69"/>
    </row>
    <row r="671" spans="15:15" x14ac:dyDescent="0.25">
      <c r="O671" s="69"/>
    </row>
    <row r="672" spans="15:15" x14ac:dyDescent="0.25">
      <c r="O672" s="69"/>
    </row>
    <row r="673" spans="15:15" x14ac:dyDescent="0.25">
      <c r="O673" s="69"/>
    </row>
    <row r="674" spans="15:15" x14ac:dyDescent="0.25">
      <c r="O674" s="69"/>
    </row>
    <row r="675" spans="15:15" x14ac:dyDescent="0.25">
      <c r="O675" s="69"/>
    </row>
    <row r="676" spans="15:15" x14ac:dyDescent="0.25">
      <c r="O676" s="69"/>
    </row>
    <row r="677" spans="15:15" x14ac:dyDescent="0.25">
      <c r="O677" s="69"/>
    </row>
    <row r="678" spans="15:15" x14ac:dyDescent="0.25">
      <c r="O678" s="69"/>
    </row>
    <row r="679" spans="15:15" x14ac:dyDescent="0.25">
      <c r="O679" s="69"/>
    </row>
    <row r="680" spans="15:15" x14ac:dyDescent="0.25">
      <c r="O680" s="69"/>
    </row>
    <row r="681" spans="15:15" x14ac:dyDescent="0.25">
      <c r="O681" s="69"/>
    </row>
    <row r="682" spans="15:15" x14ac:dyDescent="0.25">
      <c r="O682" s="69"/>
    </row>
    <row r="683" spans="15:15" x14ac:dyDescent="0.25">
      <c r="O683" s="69"/>
    </row>
    <row r="684" spans="15:15" x14ac:dyDescent="0.25">
      <c r="O684" s="69"/>
    </row>
    <row r="685" spans="15:15" x14ac:dyDescent="0.25">
      <c r="O685" s="69"/>
    </row>
    <row r="686" spans="15:15" x14ac:dyDescent="0.25">
      <c r="O686" s="69"/>
    </row>
    <row r="687" spans="15:15" x14ac:dyDescent="0.25">
      <c r="O687" s="69"/>
    </row>
    <row r="688" spans="15:15" x14ac:dyDescent="0.25">
      <c r="O688" s="69"/>
    </row>
    <row r="689" spans="15:15" x14ac:dyDescent="0.25">
      <c r="O689" s="69"/>
    </row>
    <row r="690" spans="15:15" x14ac:dyDescent="0.25">
      <c r="O690" s="69"/>
    </row>
    <row r="691" spans="15:15" x14ac:dyDescent="0.25">
      <c r="O691" s="69"/>
    </row>
    <row r="692" spans="15:15" x14ac:dyDescent="0.25">
      <c r="O692" s="69"/>
    </row>
    <row r="693" spans="15:15" x14ac:dyDescent="0.25">
      <c r="O693" s="69"/>
    </row>
    <row r="694" spans="15:15" x14ac:dyDescent="0.25">
      <c r="O694" s="69"/>
    </row>
    <row r="695" spans="15:15" x14ac:dyDescent="0.25">
      <c r="O695" s="69"/>
    </row>
    <row r="696" spans="15:15" x14ac:dyDescent="0.25">
      <c r="O696" s="69"/>
    </row>
    <row r="697" spans="15:15" x14ac:dyDescent="0.25">
      <c r="O697" s="69"/>
    </row>
    <row r="698" spans="15:15" x14ac:dyDescent="0.25">
      <c r="O698" s="69"/>
    </row>
    <row r="699" spans="15:15" x14ac:dyDescent="0.25">
      <c r="O699" s="69"/>
    </row>
    <row r="700" spans="15:15" x14ac:dyDescent="0.25">
      <c r="O700" s="69"/>
    </row>
    <row r="701" spans="15:15" x14ac:dyDescent="0.25">
      <c r="O701" s="69"/>
    </row>
    <row r="702" spans="15:15" x14ac:dyDescent="0.25">
      <c r="O702" s="69"/>
    </row>
    <row r="703" spans="15:15" x14ac:dyDescent="0.25">
      <c r="O703" s="69"/>
    </row>
    <row r="704" spans="15:15" x14ac:dyDescent="0.25">
      <c r="O704" s="69"/>
    </row>
    <row r="705" spans="15:15" x14ac:dyDescent="0.25">
      <c r="O705" s="69"/>
    </row>
    <row r="706" spans="15:15" x14ac:dyDescent="0.25">
      <c r="O706" s="69"/>
    </row>
    <row r="707" spans="15:15" x14ac:dyDescent="0.25">
      <c r="O707" s="69"/>
    </row>
    <row r="708" spans="15:15" x14ac:dyDescent="0.25">
      <c r="O708" s="69"/>
    </row>
    <row r="709" spans="15:15" x14ac:dyDescent="0.25">
      <c r="O709" s="69"/>
    </row>
    <row r="710" spans="15:15" x14ac:dyDescent="0.25">
      <c r="O710" s="69"/>
    </row>
    <row r="711" spans="15:15" x14ac:dyDescent="0.25">
      <c r="O711" s="69"/>
    </row>
    <row r="712" spans="15:15" x14ac:dyDescent="0.25">
      <c r="O712" s="69"/>
    </row>
    <row r="713" spans="15:15" x14ac:dyDescent="0.25">
      <c r="O713" s="69"/>
    </row>
    <row r="714" spans="15:15" x14ac:dyDescent="0.25">
      <c r="O714" s="69"/>
    </row>
    <row r="715" spans="15:15" x14ac:dyDescent="0.25">
      <c r="O715" s="69"/>
    </row>
    <row r="716" spans="15:15" x14ac:dyDescent="0.25">
      <c r="O716" s="69"/>
    </row>
    <row r="717" spans="15:15" x14ac:dyDescent="0.25">
      <c r="O717" s="69"/>
    </row>
    <row r="718" spans="15:15" x14ac:dyDescent="0.25">
      <c r="O718" s="69"/>
    </row>
    <row r="719" spans="15:15" x14ac:dyDescent="0.25">
      <c r="O719" s="69"/>
    </row>
    <row r="720" spans="15:15" x14ac:dyDescent="0.25">
      <c r="O720" s="69"/>
    </row>
    <row r="721" spans="15:15" x14ac:dyDescent="0.25">
      <c r="O721" s="69"/>
    </row>
    <row r="722" spans="15:15" x14ac:dyDescent="0.25">
      <c r="O722" s="69"/>
    </row>
    <row r="723" spans="15:15" x14ac:dyDescent="0.25">
      <c r="O723" s="69"/>
    </row>
    <row r="724" spans="15:15" x14ac:dyDescent="0.25">
      <c r="O724" s="69"/>
    </row>
    <row r="725" spans="15:15" x14ac:dyDescent="0.25">
      <c r="O725" s="69"/>
    </row>
    <row r="726" spans="15:15" x14ac:dyDescent="0.25">
      <c r="O726" s="69"/>
    </row>
    <row r="727" spans="15:15" x14ac:dyDescent="0.25">
      <c r="O727" s="69"/>
    </row>
    <row r="728" spans="15:15" x14ac:dyDescent="0.25">
      <c r="O728" s="69"/>
    </row>
    <row r="729" spans="15:15" x14ac:dyDescent="0.25">
      <c r="O729" s="69"/>
    </row>
    <row r="730" spans="15:15" x14ac:dyDescent="0.25">
      <c r="O730" s="69"/>
    </row>
    <row r="731" spans="15:15" x14ac:dyDescent="0.25">
      <c r="O731" s="69"/>
    </row>
    <row r="732" spans="15:15" x14ac:dyDescent="0.25">
      <c r="O732" s="69"/>
    </row>
    <row r="733" spans="15:15" x14ac:dyDescent="0.25">
      <c r="O733" s="69"/>
    </row>
    <row r="734" spans="15:15" x14ac:dyDescent="0.25">
      <c r="O734" s="69"/>
    </row>
    <row r="735" spans="15:15" x14ac:dyDescent="0.25">
      <c r="O735" s="69"/>
    </row>
    <row r="736" spans="15:15" x14ac:dyDescent="0.25">
      <c r="O736" s="69"/>
    </row>
    <row r="737" spans="15:15" x14ac:dyDescent="0.25">
      <c r="O737" s="69"/>
    </row>
    <row r="738" spans="15:15" x14ac:dyDescent="0.25">
      <c r="O738" s="69"/>
    </row>
    <row r="739" spans="15:15" x14ac:dyDescent="0.25">
      <c r="O739" s="69"/>
    </row>
    <row r="740" spans="15:15" x14ac:dyDescent="0.25">
      <c r="O740" s="69"/>
    </row>
    <row r="741" spans="15:15" x14ac:dyDescent="0.25">
      <c r="O741" s="69"/>
    </row>
    <row r="742" spans="15:15" x14ac:dyDescent="0.25">
      <c r="O742" s="69"/>
    </row>
    <row r="743" spans="15:15" x14ac:dyDescent="0.25">
      <c r="O743" s="69"/>
    </row>
    <row r="744" spans="15:15" x14ac:dyDescent="0.25">
      <c r="O744" s="69"/>
    </row>
    <row r="745" spans="15:15" x14ac:dyDescent="0.25">
      <c r="O745" s="69"/>
    </row>
    <row r="746" spans="15:15" x14ac:dyDescent="0.25">
      <c r="O746" s="69"/>
    </row>
    <row r="747" spans="15:15" x14ac:dyDescent="0.25">
      <c r="O747" s="69"/>
    </row>
    <row r="748" spans="15:15" x14ac:dyDescent="0.25">
      <c r="O748" s="69"/>
    </row>
    <row r="749" spans="15:15" x14ac:dyDescent="0.25">
      <c r="O749" s="69"/>
    </row>
    <row r="750" spans="15:15" x14ac:dyDescent="0.25">
      <c r="O750" s="69"/>
    </row>
    <row r="751" spans="15:15" x14ac:dyDescent="0.25">
      <c r="O751" s="69"/>
    </row>
    <row r="752" spans="15:15" x14ac:dyDescent="0.25">
      <c r="O752" s="69"/>
    </row>
    <row r="753" spans="15:15" x14ac:dyDescent="0.25">
      <c r="O753" s="69"/>
    </row>
    <row r="754" spans="15:15" x14ac:dyDescent="0.25">
      <c r="O754" s="69"/>
    </row>
    <row r="755" spans="15:15" x14ac:dyDescent="0.25">
      <c r="O755" s="69"/>
    </row>
    <row r="756" spans="15:15" x14ac:dyDescent="0.25">
      <c r="O756" s="69"/>
    </row>
    <row r="757" spans="15:15" x14ac:dyDescent="0.25">
      <c r="O757" s="69"/>
    </row>
    <row r="758" spans="15:15" x14ac:dyDescent="0.25">
      <c r="O758" s="69"/>
    </row>
    <row r="759" spans="15:15" x14ac:dyDescent="0.25">
      <c r="O759" s="69"/>
    </row>
    <row r="760" spans="15:15" x14ac:dyDescent="0.25">
      <c r="O760" s="69"/>
    </row>
    <row r="761" spans="15:15" x14ac:dyDescent="0.25">
      <c r="O761" s="69"/>
    </row>
    <row r="762" spans="15:15" x14ac:dyDescent="0.25">
      <c r="O762" s="69"/>
    </row>
    <row r="763" spans="15:15" x14ac:dyDescent="0.25">
      <c r="O763" s="69"/>
    </row>
    <row r="764" spans="15:15" x14ac:dyDescent="0.25">
      <c r="O764" s="69"/>
    </row>
    <row r="765" spans="15:15" x14ac:dyDescent="0.25">
      <c r="O765" s="69"/>
    </row>
    <row r="766" spans="15:15" x14ac:dyDescent="0.25">
      <c r="O766" s="69"/>
    </row>
    <row r="767" spans="15:15" x14ac:dyDescent="0.25">
      <c r="O767" s="69"/>
    </row>
    <row r="768" spans="15:15" x14ac:dyDescent="0.25">
      <c r="O768" s="69"/>
    </row>
    <row r="769" spans="15:15" x14ac:dyDescent="0.25">
      <c r="O769" s="69"/>
    </row>
    <row r="770" spans="15:15" x14ac:dyDescent="0.25">
      <c r="O770" s="69"/>
    </row>
    <row r="771" spans="15:15" x14ac:dyDescent="0.25">
      <c r="O771" s="69"/>
    </row>
    <row r="772" spans="15:15" x14ac:dyDescent="0.25">
      <c r="O772" s="69"/>
    </row>
    <row r="773" spans="15:15" x14ac:dyDescent="0.25">
      <c r="O773" s="69"/>
    </row>
    <row r="774" spans="15:15" x14ac:dyDescent="0.25">
      <c r="O774" s="69"/>
    </row>
    <row r="775" spans="15:15" x14ac:dyDescent="0.25">
      <c r="O775" s="69"/>
    </row>
    <row r="776" spans="15:15" x14ac:dyDescent="0.25">
      <c r="O776" s="69"/>
    </row>
    <row r="777" spans="15:15" x14ac:dyDescent="0.25">
      <c r="O777" s="69"/>
    </row>
    <row r="778" spans="15:15" x14ac:dyDescent="0.25">
      <c r="O778" s="69"/>
    </row>
    <row r="779" spans="15:15" x14ac:dyDescent="0.25">
      <c r="O779" s="69"/>
    </row>
    <row r="780" spans="15:15" x14ac:dyDescent="0.25">
      <c r="O780" s="69"/>
    </row>
    <row r="781" spans="15:15" x14ac:dyDescent="0.25">
      <c r="O781" s="69"/>
    </row>
    <row r="782" spans="15:15" x14ac:dyDescent="0.25">
      <c r="O782" s="69"/>
    </row>
    <row r="783" spans="15:15" x14ac:dyDescent="0.25">
      <c r="O783" s="69"/>
    </row>
    <row r="784" spans="15:15" x14ac:dyDescent="0.25">
      <c r="O784" s="69"/>
    </row>
    <row r="785" spans="15:15" x14ac:dyDescent="0.25">
      <c r="O785" s="69"/>
    </row>
    <row r="786" spans="15:15" x14ac:dyDescent="0.25">
      <c r="O786" s="69"/>
    </row>
    <row r="787" spans="15:15" x14ac:dyDescent="0.25">
      <c r="O787" s="69"/>
    </row>
    <row r="788" spans="15:15" x14ac:dyDescent="0.25">
      <c r="O788" s="69"/>
    </row>
    <row r="789" spans="15:15" x14ac:dyDescent="0.25">
      <c r="O789" s="69"/>
    </row>
    <row r="790" spans="15:15" x14ac:dyDescent="0.25">
      <c r="O790" s="69"/>
    </row>
    <row r="791" spans="15:15" x14ac:dyDescent="0.25">
      <c r="O791" s="69"/>
    </row>
    <row r="792" spans="15:15" x14ac:dyDescent="0.25">
      <c r="O792" s="69"/>
    </row>
    <row r="793" spans="15:15" x14ac:dyDescent="0.25">
      <c r="O793" s="69"/>
    </row>
    <row r="794" spans="15:15" x14ac:dyDescent="0.25">
      <c r="O794" s="69"/>
    </row>
    <row r="795" spans="15:15" x14ac:dyDescent="0.25">
      <c r="O795" s="69"/>
    </row>
    <row r="796" spans="15:15" x14ac:dyDescent="0.25">
      <c r="O796" s="69"/>
    </row>
  </sheetData>
  <mergeCells count="16">
    <mergeCell ref="L17:M18"/>
    <mergeCell ref="C13:D13"/>
    <mergeCell ref="E15:H15"/>
    <mergeCell ref="L19:M19"/>
    <mergeCell ref="C6:D6"/>
    <mergeCell ref="E11:H11"/>
    <mergeCell ref="E13:H13"/>
    <mergeCell ref="C9:D9"/>
    <mergeCell ref="C10:D10"/>
    <mergeCell ref="C11:D11"/>
    <mergeCell ref="E9:H9"/>
    <mergeCell ref="E10:H10"/>
    <mergeCell ref="E12:H12"/>
    <mergeCell ref="E14:H14"/>
    <mergeCell ref="C14:D14"/>
    <mergeCell ref="C12:D12"/>
  </mergeCells>
  <phoneticPr fontId="10" type="noConversion"/>
  <printOptions horizontalCentered="1"/>
  <pageMargins left="0" right="0" top="0" bottom="0" header="0.31496062992125984" footer="0.31496062992125984"/>
  <pageSetup paperSize="9" orientation="landscape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4B15088-3A7B-48E3-91C7-B2857EAF88BA}">
          <x14:formula1>
            <xm:f>Source!$A$2:$A$40</xm:f>
          </x14:formula1>
          <xm:sqref>E9:H9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897B2-4F33-443D-A46C-06D4104C1C10}">
  <sheetPr codeName="Feuil7">
    <tabColor theme="4"/>
  </sheetPr>
  <dimension ref="A1:M24"/>
  <sheetViews>
    <sheetView tabSelected="1" zoomScaleNormal="100" workbookViewId="0">
      <selection activeCell="J33" sqref="J33"/>
    </sheetView>
  </sheetViews>
  <sheetFormatPr baseColWidth="10" defaultRowHeight="15" x14ac:dyDescent="0.25"/>
  <cols>
    <col min="1" max="1" width="6.5703125" bestFit="1" customWidth="1"/>
    <col min="2" max="2" width="8.7109375" bestFit="1" customWidth="1"/>
    <col min="3" max="3" width="20.5703125" style="40" bestFit="1" customWidth="1"/>
    <col min="4" max="4" width="22.28515625" bestFit="1" customWidth="1"/>
    <col min="5" max="5" width="60" bestFit="1" customWidth="1"/>
    <col min="6" max="6" width="20.28515625" bestFit="1" customWidth="1"/>
    <col min="7" max="7" width="6" bestFit="1" customWidth="1"/>
    <col min="9" max="10" width="14.42578125" customWidth="1"/>
    <col min="11" max="11" width="6.42578125" style="54" bestFit="1" customWidth="1"/>
    <col min="12" max="12" width="19.140625" bestFit="1" customWidth="1"/>
    <col min="13" max="13" width="16.85546875" style="54" bestFit="1" customWidth="1"/>
  </cols>
  <sheetData>
    <row r="1" spans="1:13" ht="27" customHeight="1" x14ac:dyDescent="0.25">
      <c r="A1" s="41" t="s">
        <v>34</v>
      </c>
      <c r="B1" s="41" t="s">
        <v>31</v>
      </c>
      <c r="C1" s="41" t="s">
        <v>6</v>
      </c>
      <c r="D1" s="41" t="s">
        <v>5</v>
      </c>
      <c r="E1" s="41" t="s">
        <v>7</v>
      </c>
      <c r="F1" s="41" t="s">
        <v>52</v>
      </c>
      <c r="G1" s="41" t="s">
        <v>76</v>
      </c>
      <c r="H1" s="41" t="s">
        <v>48</v>
      </c>
      <c r="I1" s="41" t="s">
        <v>43</v>
      </c>
      <c r="J1" s="41" t="s">
        <v>47</v>
      </c>
      <c r="K1" s="42" t="s">
        <v>59</v>
      </c>
      <c r="L1" s="41" t="s">
        <v>54</v>
      </c>
      <c r="M1" s="42" t="s">
        <v>61</v>
      </c>
    </row>
    <row r="2" spans="1:13" x14ac:dyDescent="0.25">
      <c r="A2" s="77">
        <v>181</v>
      </c>
      <c r="B2" s="15">
        <v>44181</v>
      </c>
      <c r="C2" s="60" t="s">
        <v>37</v>
      </c>
      <c r="D2" s="77" t="s">
        <v>104</v>
      </c>
      <c r="E2" s="77" t="s">
        <v>105</v>
      </c>
      <c r="F2" s="61" t="s">
        <v>108</v>
      </c>
      <c r="G2" s="77">
        <v>2</v>
      </c>
      <c r="H2" s="32">
        <v>15</v>
      </c>
      <c r="I2" s="32">
        <v>30</v>
      </c>
      <c r="J2" s="32">
        <f>IF(Tableau7[[#This Row],[Livrée]]="x",Tableau7[[#This Row],[Montant HT]]*1.2,Tableau7[[#This Row],[Montant HT]]*0)</f>
        <v>0</v>
      </c>
      <c r="K2" s="32"/>
      <c r="L2" s="32" t="str">
        <f>IF(Tableau7[[#This Row],[Chantier]]="Equipement","Equipement",IF(Tableau7[[#This Row],[Chantier]]="","Frais",IF(AND(Tableau7[[#This Row],[Chantier]]="Stock",Tableau7[[#This Row],[Livrée]]="x")," Stock",IF(Tableau7[[#This Row],[Livrée]]="x","Direct Chantier","Attente Reception"))))</f>
        <v>Attente Reception</v>
      </c>
      <c r="M2" s="32"/>
    </row>
    <row r="3" spans="1:13" x14ac:dyDescent="0.25">
      <c r="A3" s="78">
        <v>181</v>
      </c>
      <c r="B3" s="58">
        <v>44181</v>
      </c>
      <c r="C3" s="62" t="s">
        <v>37</v>
      </c>
      <c r="D3" s="78" t="s">
        <v>106</v>
      </c>
      <c r="E3" s="78" t="s">
        <v>78</v>
      </c>
      <c r="F3" s="61"/>
      <c r="G3" s="78">
        <v>1</v>
      </c>
      <c r="H3" s="33">
        <v>2.5</v>
      </c>
      <c r="I3" s="33">
        <v>2.5</v>
      </c>
      <c r="J3" s="33">
        <f>IF(Tableau7[[#This Row],[Livrée]]="x",Tableau7[[#This Row],[Montant HT]]*1.2,Tableau7[[#This Row],[Montant HT]]*0)</f>
        <v>0</v>
      </c>
      <c r="K3" s="33"/>
      <c r="L3" s="33" t="str">
        <f>IF(Tableau7[[#This Row],[Chantier]]="Equipement","Equipement",IF(Tableau7[[#This Row],[Chantier]]="","Frais",IF(AND(Tableau7[[#This Row],[Chantier]]="Stock",Tableau7[[#This Row],[Livrée]]="x")," Stock",IF(Tableau7[[#This Row],[Livrée]]="x","Direct Chantier","Attente Reception"))))</f>
        <v>Frais</v>
      </c>
      <c r="M3" s="33"/>
    </row>
    <row r="4" spans="1:13" x14ac:dyDescent="0.25">
      <c r="A4" s="77">
        <v>180</v>
      </c>
      <c r="B4" s="15">
        <v>44181</v>
      </c>
      <c r="C4" s="60" t="s">
        <v>30</v>
      </c>
      <c r="D4" s="77" t="s">
        <v>104</v>
      </c>
      <c r="E4" s="77" t="s">
        <v>105</v>
      </c>
      <c r="F4" s="61" t="s">
        <v>107</v>
      </c>
      <c r="G4" s="77">
        <v>2</v>
      </c>
      <c r="H4" s="32">
        <v>15</v>
      </c>
      <c r="I4" s="32">
        <v>30</v>
      </c>
      <c r="J4" s="32">
        <f>IF(Tableau7[[#This Row],[Livrée]]="x",Tableau7[[#This Row],[Montant HT]]*1.2,Tableau7[[#This Row],[Montant HT]]*0)</f>
        <v>0</v>
      </c>
      <c r="K4" s="32"/>
      <c r="L4" s="32" t="str">
        <f>IF(Tableau7[[#This Row],[Chantier]]="Equipement","Equipement",IF(Tableau7[[#This Row],[Chantier]]="","Frais",IF(AND(Tableau7[[#This Row],[Chantier]]="Stock",Tableau7[[#This Row],[Livrée]]="x")," Stock",IF(Tableau7[[#This Row],[Livrée]]="x","Direct Chantier","Attente Reception"))))</f>
        <v>Attente Reception</v>
      </c>
      <c r="M4" s="32"/>
    </row>
    <row r="5" spans="1:13" x14ac:dyDescent="0.25">
      <c r="A5" s="78">
        <v>180</v>
      </c>
      <c r="B5" s="58">
        <v>44181</v>
      </c>
      <c r="C5" s="62" t="s">
        <v>30</v>
      </c>
      <c r="D5" s="78" t="s">
        <v>106</v>
      </c>
      <c r="E5" s="78" t="s">
        <v>78</v>
      </c>
      <c r="F5" s="61"/>
      <c r="G5" s="78">
        <v>1</v>
      </c>
      <c r="H5" s="33">
        <v>2.5</v>
      </c>
      <c r="I5" s="33">
        <v>2.5</v>
      </c>
      <c r="J5" s="33">
        <f>IF(Tableau7[[#This Row],[Livrée]]="x",Tableau7[[#This Row],[Montant HT]]*1.2,Tableau7[[#This Row],[Montant HT]]*0)</f>
        <v>0</v>
      </c>
      <c r="K5" s="33"/>
      <c r="L5" s="33" t="str">
        <f>IF(Tableau7[[#This Row],[Chantier]]="Equipement","Equipement",IF(Tableau7[[#This Row],[Chantier]]="","Frais",IF(AND(Tableau7[[#This Row],[Chantier]]="Stock",Tableau7[[#This Row],[Livrée]]="x")," Stock",IF(Tableau7[[#This Row],[Livrée]]="x","Direct Chantier","Attente Reception"))))</f>
        <v>Frais</v>
      </c>
      <c r="M5" s="33"/>
    </row>
    <row r="6" spans="1:13" x14ac:dyDescent="0.25">
      <c r="A6" s="77">
        <v>179</v>
      </c>
      <c r="B6" s="15">
        <v>44181</v>
      </c>
      <c r="C6" s="60" t="s">
        <v>30</v>
      </c>
      <c r="D6" s="77" t="s">
        <v>104</v>
      </c>
      <c r="E6" s="77" t="s">
        <v>105</v>
      </c>
      <c r="F6" s="61" t="s">
        <v>51</v>
      </c>
      <c r="G6" s="77">
        <v>2</v>
      </c>
      <c r="H6" s="32">
        <v>15</v>
      </c>
      <c r="I6" s="32">
        <v>30</v>
      </c>
      <c r="J6" s="32">
        <f>IF(Tableau7[[#This Row],[Livrée]]="x",Tableau7[[#This Row],[Montant HT]]*1.2,Tableau7[[#This Row],[Montant HT]]*0)</f>
        <v>36</v>
      </c>
      <c r="K6" s="33" t="s">
        <v>60</v>
      </c>
      <c r="L6" s="32" t="str">
        <f>IF(Tableau7[[#This Row],[Chantier]]="Equipement","Equipement",IF(Tableau7[[#This Row],[Chantier]]="","Frais",IF(AND(Tableau7[[#This Row],[Chantier]]="Stock",Tableau7[[#This Row],[Livrée]]="x")," Stock",IF(Tableau7[[#This Row],[Livrée]]="x","Direct Chantier","Attente Reception"))))</f>
        <v xml:space="preserve"> Stock</v>
      </c>
      <c r="M6" s="32"/>
    </row>
    <row r="7" spans="1:13" x14ac:dyDescent="0.25">
      <c r="A7" s="78">
        <v>179</v>
      </c>
      <c r="B7" s="58">
        <v>44181</v>
      </c>
      <c r="C7" s="62" t="s">
        <v>30</v>
      </c>
      <c r="D7" s="78" t="s">
        <v>106</v>
      </c>
      <c r="E7" s="78" t="s">
        <v>78</v>
      </c>
      <c r="F7" s="61"/>
      <c r="G7" s="78">
        <v>1</v>
      </c>
      <c r="H7" s="33">
        <v>2.5</v>
      </c>
      <c r="I7" s="33">
        <v>2.5</v>
      </c>
      <c r="J7" s="33">
        <f>IF(Tableau7[[#This Row],[Livrée]]="x",Tableau7[[#This Row],[Montant HT]]*1.2,Tableau7[[#This Row],[Montant HT]]*0)</f>
        <v>3</v>
      </c>
      <c r="K7" s="33" t="s">
        <v>60</v>
      </c>
      <c r="L7" s="33" t="str">
        <f>IF(Tableau7[[#This Row],[Chantier]]="Equipement","Equipement",IF(Tableau7[[#This Row],[Chantier]]="","Frais",IF(AND(Tableau7[[#This Row],[Chantier]]="Stock",Tableau7[[#This Row],[Livrée]]="x")," Stock",IF(Tableau7[[#This Row],[Livrée]]="x","Direct Chantier","Attente Reception"))))</f>
        <v>Frais</v>
      </c>
      <c r="M7" s="33"/>
    </row>
    <row r="8" spans="1:13" x14ac:dyDescent="0.25">
      <c r="A8" s="77">
        <v>178</v>
      </c>
      <c r="B8" s="15">
        <v>44181</v>
      </c>
      <c r="C8" s="60" t="s">
        <v>30</v>
      </c>
      <c r="D8" s="77" t="s">
        <v>104</v>
      </c>
      <c r="E8" s="77" t="s">
        <v>105</v>
      </c>
      <c r="F8" s="61" t="s">
        <v>51</v>
      </c>
      <c r="G8" s="77">
        <v>2</v>
      </c>
      <c r="H8" s="32">
        <v>15</v>
      </c>
      <c r="I8" s="32">
        <v>30</v>
      </c>
      <c r="J8" s="32">
        <f>IF(Tableau7[[#This Row],[Livrée]]="x",Tableau7[[#This Row],[Montant HT]]*1.2,Tableau7[[#This Row],[Montant HT]]*0)</f>
        <v>36</v>
      </c>
      <c r="K8" s="33" t="s">
        <v>60</v>
      </c>
      <c r="L8" s="32" t="str">
        <f>IF(Tableau7[[#This Row],[Chantier]]="Equipement","Equipement",IF(Tableau7[[#This Row],[Chantier]]="","Frais",IF(AND(Tableau7[[#This Row],[Chantier]]="Stock",Tableau7[[#This Row],[Livrée]]="x")," Stock",IF(Tableau7[[#This Row],[Livrée]]="x","Direct Chantier","Attente Reception"))))</f>
        <v xml:space="preserve"> Stock</v>
      </c>
      <c r="M8" s="32"/>
    </row>
    <row r="9" spans="1:13" x14ac:dyDescent="0.25">
      <c r="A9" s="78">
        <v>178</v>
      </c>
      <c r="B9" s="58">
        <v>44181</v>
      </c>
      <c r="C9" s="62" t="s">
        <v>30</v>
      </c>
      <c r="D9" s="78" t="s">
        <v>106</v>
      </c>
      <c r="E9" s="78" t="s">
        <v>78</v>
      </c>
      <c r="F9" s="61"/>
      <c r="G9" s="78">
        <v>1</v>
      </c>
      <c r="H9" s="33">
        <v>2.5</v>
      </c>
      <c r="I9" s="33">
        <v>2.5</v>
      </c>
      <c r="J9" s="33">
        <f>IF(Tableau7[[#This Row],[Livrée]]="x",Tableau7[[#This Row],[Montant HT]]*1.2,Tableau7[[#This Row],[Montant HT]]*0)</f>
        <v>3</v>
      </c>
      <c r="K9" s="33" t="s">
        <v>60</v>
      </c>
      <c r="L9" s="33" t="str">
        <f>IF(Tableau7[[#This Row],[Chantier]]="Equipement","Equipement",IF(Tableau7[[#This Row],[Chantier]]="","Frais",IF(AND(Tableau7[[#This Row],[Chantier]]="Stock",Tableau7[[#This Row],[Livrée]]="x")," Stock",IF(Tableau7[[#This Row],[Livrée]]="x","Direct Chantier","Attente Reception"))))</f>
        <v>Frais</v>
      </c>
      <c r="M9" s="33"/>
    </row>
    <row r="10" spans="1:13" x14ac:dyDescent="0.25">
      <c r="A10" s="77">
        <v>177</v>
      </c>
      <c r="B10" s="15">
        <v>44179</v>
      </c>
      <c r="C10" s="60" t="s">
        <v>29</v>
      </c>
      <c r="D10" s="77">
        <v>5862</v>
      </c>
      <c r="E10" s="77" t="s">
        <v>72</v>
      </c>
      <c r="F10" s="61" t="s">
        <v>51</v>
      </c>
      <c r="G10" s="77">
        <v>5</v>
      </c>
      <c r="H10" s="32">
        <v>46.75</v>
      </c>
      <c r="I10" s="32">
        <v>233.75</v>
      </c>
      <c r="J10" s="32">
        <f>IF(Tableau7[[#This Row],[Livrée]]="x",Tableau7[[#This Row],[Montant HT]]*1.2,Tableau7[[#This Row],[Montant HT]]*0)</f>
        <v>280.5</v>
      </c>
      <c r="K10" s="33" t="s">
        <v>60</v>
      </c>
      <c r="L10" s="32" t="str">
        <f>IF(Tableau7[[#This Row],[Chantier]]="Equipement","Equipement",IF(Tableau7[[#This Row],[Chantier]]="","Frais",IF(AND(Tableau7[[#This Row],[Chantier]]="Stock",Tableau7[[#This Row],[Livrée]]="x")," Stock",IF(Tableau7[[#This Row],[Livrée]]="x","Direct Chantier","Attente Reception"))))</f>
        <v xml:space="preserve"> Stock</v>
      </c>
      <c r="M10" s="32"/>
    </row>
    <row r="11" spans="1:13" x14ac:dyDescent="0.25">
      <c r="A11" s="77">
        <v>177</v>
      </c>
      <c r="B11" s="15">
        <v>44179</v>
      </c>
      <c r="C11" s="60" t="s">
        <v>29</v>
      </c>
      <c r="D11" s="77">
        <v>229111</v>
      </c>
      <c r="E11" s="77" t="s">
        <v>102</v>
      </c>
      <c r="F11" s="61" t="s">
        <v>63</v>
      </c>
      <c r="G11" s="77">
        <v>2</v>
      </c>
      <c r="H11" s="32">
        <v>16.899999999999999</v>
      </c>
      <c r="I11" s="32">
        <v>33.799999999999997</v>
      </c>
      <c r="J11" s="32">
        <f>IF(Tableau7[[#This Row],[Livrée]]="x",Tableau7[[#This Row],[Montant HT]]*1.2,Tableau7[[#This Row],[Montant HT]]*0)</f>
        <v>40.559999999999995</v>
      </c>
      <c r="K11" s="33" t="s">
        <v>60</v>
      </c>
      <c r="L11" s="32" t="str">
        <f>IF(Tableau7[[#This Row],[Chantier]]="Equipement","Equipement",IF(Tableau7[[#This Row],[Chantier]]="","Frais",IF(AND(Tableau7[[#This Row],[Chantier]]="Stock",Tableau7[[#This Row],[Livrée]]="x")," Stock",IF(Tableau7[[#This Row],[Livrée]]="x","Direct Chantier","Attente Reception"))))</f>
        <v>Equipement</v>
      </c>
      <c r="M11" s="32" t="s">
        <v>103</v>
      </c>
    </row>
    <row r="12" spans="1:13" x14ac:dyDescent="0.25">
      <c r="A12" s="78">
        <v>177</v>
      </c>
      <c r="B12" s="58">
        <v>44179</v>
      </c>
      <c r="C12" s="62" t="s">
        <v>29</v>
      </c>
      <c r="D12" s="78">
        <v>229114</v>
      </c>
      <c r="E12" s="78" t="s">
        <v>57</v>
      </c>
      <c r="F12" s="61" t="s">
        <v>63</v>
      </c>
      <c r="G12" s="78">
        <v>2</v>
      </c>
      <c r="H12" s="33">
        <v>18.52</v>
      </c>
      <c r="I12" s="33">
        <v>37.04</v>
      </c>
      <c r="J12" s="33">
        <f>IF(Tableau7[[#This Row],[Livrée]]="x",Tableau7[[#This Row],[Montant HT]]*1.2,Tableau7[[#This Row],[Montant HT]]*0)</f>
        <v>44.448</v>
      </c>
      <c r="K12" s="33" t="s">
        <v>60</v>
      </c>
      <c r="L12" s="33" t="str">
        <f>IF(Tableau7[[#This Row],[Chantier]]="Equipement","Equipement",IF(Tableau7[[#This Row],[Chantier]]="","Frais",IF(AND(Tableau7[[#This Row],[Chantier]]="Stock",Tableau7[[#This Row],[Livrée]]="x")," Stock",IF(Tableau7[[#This Row],[Livrée]]="x","Direct Chantier","Attente Reception"))))</f>
        <v>Equipement</v>
      </c>
      <c r="M12" s="32" t="s">
        <v>103</v>
      </c>
    </row>
    <row r="13" spans="1:13" x14ac:dyDescent="0.25">
      <c r="A13" s="78">
        <v>176</v>
      </c>
      <c r="B13" s="58">
        <v>44176</v>
      </c>
      <c r="C13" s="62" t="s">
        <v>19</v>
      </c>
      <c r="D13" s="78">
        <v>31305</v>
      </c>
      <c r="E13" s="78" t="s">
        <v>101</v>
      </c>
      <c r="F13" s="70" t="s">
        <v>77</v>
      </c>
      <c r="G13" s="78">
        <v>5</v>
      </c>
      <c r="H13" s="33">
        <v>94.83</v>
      </c>
      <c r="I13" s="33">
        <v>474.15</v>
      </c>
      <c r="J13" s="33">
        <f>IF(Tableau7[[#This Row],[Livrée]]="x",Tableau7[[#This Row],[Montant HT]]*1.2,Tableau7[[#This Row],[Montant HT]]*0)</f>
        <v>568.9799999999999</v>
      </c>
      <c r="K13" s="33" t="s">
        <v>60</v>
      </c>
      <c r="L13" s="33" t="str">
        <f>IF(Tableau7[[#This Row],[Chantier]]="Equipement","Equipement",IF(Tableau7[[#This Row],[Chantier]]="","Frais",IF(AND(Tableau7[[#This Row],[Chantier]]="Stock",Tableau7[[#This Row],[Livrée]]="x")," Stock",IF(Tableau7[[#This Row],[Livrée]]="x","Direct Chantier","Attente Reception"))))</f>
        <v>Direct Chantier</v>
      </c>
      <c r="M13" s="33"/>
    </row>
    <row r="14" spans="1:13" x14ac:dyDescent="0.25">
      <c r="A14" s="77">
        <v>175</v>
      </c>
      <c r="B14" s="15">
        <v>44176</v>
      </c>
      <c r="C14" s="60" t="s">
        <v>97</v>
      </c>
      <c r="D14" s="77" t="s">
        <v>98</v>
      </c>
      <c r="E14" s="77" t="s">
        <v>39</v>
      </c>
      <c r="F14" s="61" t="s">
        <v>84</v>
      </c>
      <c r="G14" s="77">
        <v>1</v>
      </c>
      <c r="H14" s="32">
        <v>490</v>
      </c>
      <c r="I14" s="32">
        <v>490</v>
      </c>
      <c r="J14" s="32">
        <f>IF(Tableau7[[#This Row],[Livrée]]="x",Tableau7[[#This Row],[Montant HT]]*1.2,Tableau7[[#This Row],[Montant HT]]*0)</f>
        <v>588</v>
      </c>
      <c r="K14" s="33" t="s">
        <v>60</v>
      </c>
      <c r="L14" s="32" t="str">
        <f>IF(Tableau7[[#This Row],[Chantier]]="Equipement","Equipement",IF(Tableau7[[#This Row],[Chantier]]="","Frais",IF(AND(Tableau7[[#This Row],[Chantier]]="Stock",Tableau7[[#This Row],[Livrée]]="x")," Stock",IF(Tableau7[[#This Row],[Livrée]]="x","Direct Chantier","Attente Reception"))))</f>
        <v>Direct Chantier</v>
      </c>
      <c r="M14" s="32"/>
    </row>
    <row r="15" spans="1:13" x14ac:dyDescent="0.25">
      <c r="A15" s="78">
        <v>175</v>
      </c>
      <c r="B15" s="58">
        <v>44176</v>
      </c>
      <c r="C15" s="62" t="s">
        <v>97</v>
      </c>
      <c r="D15" s="78" t="s">
        <v>99</v>
      </c>
      <c r="E15" s="78" t="s">
        <v>100</v>
      </c>
      <c r="F15" s="61" t="s">
        <v>84</v>
      </c>
      <c r="G15" s="78">
        <v>1</v>
      </c>
      <c r="H15" s="33">
        <v>276</v>
      </c>
      <c r="I15" s="33">
        <v>276</v>
      </c>
      <c r="J15" s="33">
        <f>IF(Tableau7[[#This Row],[Livrée]]="x",Tableau7[[#This Row],[Montant HT]]*1.2,Tableau7[[#This Row],[Montant HT]]*0)</f>
        <v>331.2</v>
      </c>
      <c r="K15" s="33" t="s">
        <v>60</v>
      </c>
      <c r="L15" s="33" t="str">
        <f>IF(Tableau7[[#This Row],[Chantier]]="Equipement","Equipement",IF(Tableau7[[#This Row],[Chantier]]="","Frais",IF(AND(Tableau7[[#This Row],[Chantier]]="Stock",Tableau7[[#This Row],[Livrée]]="x")," Stock",IF(Tableau7[[#This Row],[Livrée]]="x","Direct Chantier","Attente Reception"))))</f>
        <v>Direct Chantier</v>
      </c>
      <c r="M15" s="33"/>
    </row>
    <row r="16" spans="1:13" x14ac:dyDescent="0.25">
      <c r="A16" s="78">
        <v>174</v>
      </c>
      <c r="B16" s="58">
        <v>44176</v>
      </c>
      <c r="C16" s="62" t="s">
        <v>46</v>
      </c>
      <c r="D16" s="78" t="s">
        <v>96</v>
      </c>
      <c r="E16" s="78" t="s">
        <v>95</v>
      </c>
      <c r="F16" s="61" t="s">
        <v>94</v>
      </c>
      <c r="G16" s="78">
        <v>4</v>
      </c>
      <c r="H16" s="33">
        <v>183.3</v>
      </c>
      <c r="I16" s="33">
        <v>733.2</v>
      </c>
      <c r="J16" s="33">
        <f>IF(Tableau7[[#This Row],[Livrée]]="x",Tableau7[[#This Row],[Montant HT]]*1.2,Tableau7[[#This Row],[Montant HT]]*0)</f>
        <v>879.84</v>
      </c>
      <c r="K16" s="33" t="s">
        <v>60</v>
      </c>
      <c r="L16" s="33" t="str">
        <f>IF(Tableau7[[#This Row],[Chantier]]="Equipement","Equipement",IF(Tableau7[[#This Row],[Chantier]]="","Frais",IF(AND(Tableau7[[#This Row],[Chantier]]="Stock",Tableau7[[#This Row],[Livrée]]="x")," Stock",IF(Tableau7[[#This Row],[Livrée]]="x","Direct Chantier","Attente Reception"))))</f>
        <v>Direct Chantier</v>
      </c>
      <c r="M16" s="33"/>
    </row>
    <row r="17" spans="1:13" x14ac:dyDescent="0.25">
      <c r="A17" s="77">
        <v>173</v>
      </c>
      <c r="B17" s="15">
        <v>44172</v>
      </c>
      <c r="C17" s="60" t="s">
        <v>44</v>
      </c>
      <c r="D17" s="77" t="s">
        <v>89</v>
      </c>
      <c r="E17" s="77" t="s">
        <v>91</v>
      </c>
      <c r="F17" s="61" t="s">
        <v>79</v>
      </c>
      <c r="G17" s="77">
        <v>12</v>
      </c>
      <c r="H17" s="32">
        <v>58.09</v>
      </c>
      <c r="I17" s="32">
        <v>697.08</v>
      </c>
      <c r="J17" s="32">
        <f>IF(Tableau7[[#This Row],[Livrée]]="x",Tableau7[[#This Row],[Montant HT]]*1.2,Tableau7[[#This Row],[Montant HT]]*0)</f>
        <v>836.49599999999998</v>
      </c>
      <c r="K17" s="32" t="s">
        <v>60</v>
      </c>
      <c r="L17" s="32" t="str">
        <f>IF(Tableau7[[#This Row],[Chantier]]="Equipement","Equipement",IF(Tableau7[[#This Row],[Chantier]]="","Frais",IF(AND(Tableau7[[#This Row],[Chantier]]="Stock",Tableau7[[#This Row],[Livrée]]="x")," Stock",IF(Tableau7[[#This Row],[Livrée]]="x","Direct Chantier","Attente Reception"))))</f>
        <v>Direct Chantier</v>
      </c>
      <c r="M17" s="32"/>
    </row>
    <row r="18" spans="1:13" x14ac:dyDescent="0.25">
      <c r="A18" s="77">
        <v>173</v>
      </c>
      <c r="B18" s="15">
        <v>44172</v>
      </c>
      <c r="C18" s="60" t="s">
        <v>44</v>
      </c>
      <c r="D18" s="77">
        <v>805590</v>
      </c>
      <c r="E18" s="77" t="s">
        <v>92</v>
      </c>
      <c r="F18" s="61" t="s">
        <v>79</v>
      </c>
      <c r="G18" s="77">
        <v>12</v>
      </c>
      <c r="H18" s="32">
        <v>7</v>
      </c>
      <c r="I18" s="32">
        <v>84</v>
      </c>
      <c r="J18" s="32">
        <f>IF(Tableau7[[#This Row],[Livrée]]="x",Tableau7[[#This Row],[Montant HT]]*1.2,Tableau7[[#This Row],[Montant HT]]*0)</f>
        <v>100.8</v>
      </c>
      <c r="K18" s="32" t="s">
        <v>60</v>
      </c>
      <c r="L18" s="32" t="str">
        <f>IF(Tableau7[[#This Row],[Chantier]]="Equipement","Equipement",IF(Tableau7[[#This Row],[Chantier]]="","Frais",IF(AND(Tableau7[[#This Row],[Chantier]]="Stock",Tableau7[[#This Row],[Livrée]]="x")," Stock",IF(Tableau7[[#This Row],[Livrée]]="x","Direct Chantier","Attente Reception"))))</f>
        <v>Direct Chantier</v>
      </c>
      <c r="M18" s="32"/>
    </row>
    <row r="19" spans="1:13" ht="15" customHeight="1" x14ac:dyDescent="0.25">
      <c r="A19" s="78">
        <v>173</v>
      </c>
      <c r="B19" s="58">
        <v>44172</v>
      </c>
      <c r="C19" s="62" t="s">
        <v>44</v>
      </c>
      <c r="D19" s="78" t="s">
        <v>90</v>
      </c>
      <c r="E19" s="78" t="s">
        <v>93</v>
      </c>
      <c r="F19" s="70" t="s">
        <v>79</v>
      </c>
      <c r="G19" s="78">
        <v>10</v>
      </c>
      <c r="H19" s="33">
        <v>58.96</v>
      </c>
      <c r="I19" s="33">
        <v>589.6</v>
      </c>
      <c r="J19" s="33">
        <f>IF(Tableau7[[#This Row],[Livrée]]="x",Tableau7[[#This Row],[Montant HT]]*1.2,Tableau7[[#This Row],[Montant HT]]*0)</f>
        <v>707.52</v>
      </c>
      <c r="K19" s="32" t="s">
        <v>60</v>
      </c>
      <c r="L19" s="33" t="str">
        <f>IF(Tableau7[[#This Row],[Chantier]]="Equipement","Equipement",IF(Tableau7[[#This Row],[Chantier]]="","Frais",IF(AND(Tableau7[[#This Row],[Chantier]]="Stock",Tableau7[[#This Row],[Livrée]]="x")," Stock",IF(Tableau7[[#This Row],[Livrée]]="x","Direct Chantier","Attente Reception"))))</f>
        <v>Direct Chantier</v>
      </c>
      <c r="M19" s="33"/>
    </row>
    <row r="20" spans="1:13" ht="15" customHeight="1" x14ac:dyDescent="0.25">
      <c r="A20" s="77">
        <v>172</v>
      </c>
      <c r="B20" s="15">
        <v>44172</v>
      </c>
      <c r="C20" s="60" t="s">
        <v>73</v>
      </c>
      <c r="D20" s="77" t="s">
        <v>85</v>
      </c>
      <c r="E20" s="77" t="s">
        <v>86</v>
      </c>
      <c r="F20" s="61" t="s">
        <v>79</v>
      </c>
      <c r="G20" s="77">
        <v>1</v>
      </c>
      <c r="H20" s="32">
        <v>187.86</v>
      </c>
      <c r="I20" s="32">
        <v>187.86</v>
      </c>
      <c r="J20" s="32">
        <f>IF(Tableau7[[#This Row],[Livrée]]="x",Tableau7[[#This Row],[Montant HT]]*1.2,Tableau7[[#This Row],[Montant HT]]*0)</f>
        <v>225.43200000000002</v>
      </c>
      <c r="K20" s="32" t="s">
        <v>60</v>
      </c>
      <c r="L20" s="32" t="str">
        <f>IF(Tableau7[[#This Row],[Chantier]]="Equipement","Equipement",IF(Tableau7[[#This Row],[Chantier]]="","Frais",IF(AND(Tableau7[[#This Row],[Chantier]]="Stock",Tableau7[[#This Row],[Livrée]]="x")," Stock",IF(Tableau7[[#This Row],[Livrée]]="x","Direct Chantier","Attente Reception"))))</f>
        <v>Direct Chantier</v>
      </c>
      <c r="M20" s="32"/>
    </row>
    <row r="21" spans="1:13" x14ac:dyDescent="0.25">
      <c r="A21" s="77">
        <v>172</v>
      </c>
      <c r="B21" s="15">
        <v>44172</v>
      </c>
      <c r="C21" s="60" t="s">
        <v>73</v>
      </c>
      <c r="D21" s="77" t="s">
        <v>80</v>
      </c>
      <c r="E21" s="77" t="s">
        <v>74</v>
      </c>
      <c r="F21" s="61"/>
      <c r="G21" s="77">
        <v>1</v>
      </c>
      <c r="H21" s="32">
        <v>18.79</v>
      </c>
      <c r="I21" s="32">
        <v>18.79</v>
      </c>
      <c r="J21" s="32">
        <f>IF(Tableau7[[#This Row],[Livrée]]="x",Tableau7[[#This Row],[Montant HT]]*1.2,Tableau7[[#This Row],[Montant HT]]*0)</f>
        <v>22.547999999999998</v>
      </c>
      <c r="K21" s="32" t="s">
        <v>60</v>
      </c>
      <c r="L21" s="32" t="str">
        <f>IF(Tableau7[[#This Row],[Chantier]]="Equipement","Equipement",IF(Tableau7[[#This Row],[Chantier]]="","Frais",IF(AND(Tableau7[[#This Row],[Chantier]]="Stock",Tableau7[[#This Row],[Livrée]]="x")," Stock",IF(Tableau7[[#This Row],[Livrée]]="x","Direct Chantier","Attente Reception"))))</f>
        <v>Frais</v>
      </c>
      <c r="M21" s="32"/>
    </row>
    <row r="22" spans="1:13" x14ac:dyDescent="0.25">
      <c r="A22" s="77">
        <v>172</v>
      </c>
      <c r="B22" s="15">
        <v>44172</v>
      </c>
      <c r="C22" s="60" t="s">
        <v>73</v>
      </c>
      <c r="D22" s="77" t="s">
        <v>81</v>
      </c>
      <c r="E22" s="77" t="s">
        <v>75</v>
      </c>
      <c r="F22" s="70"/>
      <c r="G22" s="77">
        <v>1</v>
      </c>
      <c r="H22" s="32">
        <v>1.69</v>
      </c>
      <c r="I22" s="32">
        <v>1.69</v>
      </c>
      <c r="J22" s="32">
        <f>IF(Tableau7[[#This Row],[Livrée]]="x",Tableau7[[#This Row],[Montant HT]]*1.2,Tableau7[[#This Row],[Montant HT]]*0)</f>
        <v>2.028</v>
      </c>
      <c r="K22" s="32" t="s">
        <v>60</v>
      </c>
      <c r="L22" s="32" t="str">
        <f>IF(Tableau7[[#This Row],[Chantier]]="Equipement","Equipement",IF(Tableau7[[#This Row],[Chantier]]="","Frais",IF(AND(Tableau7[[#This Row],[Chantier]]="Stock",Tableau7[[#This Row],[Livrée]]="x")," Stock",IF(Tableau7[[#This Row],[Livrée]]="x","Direct Chantier","Attente Reception"))))</f>
        <v>Frais</v>
      </c>
      <c r="M22" s="32"/>
    </row>
    <row r="23" spans="1:13" x14ac:dyDescent="0.25">
      <c r="A23" s="77">
        <v>172</v>
      </c>
      <c r="B23" s="15">
        <v>44172</v>
      </c>
      <c r="C23" s="60" t="s">
        <v>73</v>
      </c>
      <c r="D23" s="77" t="s">
        <v>82</v>
      </c>
      <c r="E23" s="77" t="s">
        <v>87</v>
      </c>
      <c r="F23" s="61"/>
      <c r="G23" s="77">
        <v>1</v>
      </c>
      <c r="H23" s="32">
        <v>139</v>
      </c>
      <c r="I23" s="32">
        <v>139</v>
      </c>
      <c r="J23" s="32">
        <f>IF(Tableau7[[#This Row],[Livrée]]="x",Tableau7[[#This Row],[Montant HT]]*1.2,Tableau7[[#This Row],[Montant HT]]*0)</f>
        <v>166.79999999999998</v>
      </c>
      <c r="K23" s="32" t="s">
        <v>60</v>
      </c>
      <c r="L23" s="32" t="str">
        <f>IF(Tableau7[[#This Row],[Chantier]]="Equipement","Equipement",IF(Tableau7[[#This Row],[Chantier]]="","Frais",IF(AND(Tableau7[[#This Row],[Chantier]]="Stock",Tableau7[[#This Row],[Livrée]]="x")," Stock",IF(Tableau7[[#This Row],[Livrée]]="x","Direct Chantier","Attente Reception"))))</f>
        <v>Frais</v>
      </c>
      <c r="M23" s="32"/>
    </row>
    <row r="24" spans="1:13" x14ac:dyDescent="0.25">
      <c r="A24" s="78">
        <v>172</v>
      </c>
      <c r="B24" s="58">
        <v>44172</v>
      </c>
      <c r="C24" s="62" t="s">
        <v>73</v>
      </c>
      <c r="D24" s="78" t="s">
        <v>83</v>
      </c>
      <c r="E24" s="78" t="s">
        <v>88</v>
      </c>
      <c r="F24" s="70"/>
      <c r="G24" s="78">
        <v>1</v>
      </c>
      <c r="H24" s="33">
        <v>139</v>
      </c>
      <c r="I24" s="33">
        <v>139</v>
      </c>
      <c r="J24" s="33">
        <f>IF(Tableau7[[#This Row],[Livrée]]="x",Tableau7[[#This Row],[Montant HT]]*1.2,Tableau7[[#This Row],[Montant HT]]*0)</f>
        <v>166.79999999999998</v>
      </c>
      <c r="K24" s="32" t="s">
        <v>60</v>
      </c>
      <c r="L24" s="33" t="str">
        <f>IF(Tableau7[[#This Row],[Chantier]]="Equipement","Equipement",IF(Tableau7[[#This Row],[Chantier]]="","Frais",IF(AND(Tableau7[[#This Row],[Chantier]]="Stock",Tableau7[[#This Row],[Livrée]]="x")," Stock",IF(Tableau7[[#This Row],[Livrée]]="x","Direct Chantier","Attente Reception"))))</f>
        <v>Frais</v>
      </c>
      <c r="M24" s="33"/>
    </row>
  </sheetData>
  <phoneticPr fontId="10" type="noConversion"/>
  <conditionalFormatting sqref="L2:M24">
    <cfRule type="containsText" dxfId="4" priority="78" operator="containsText" text="Attente">
      <formula>NOT(ISERROR(SEARCH("Attente",L2)))</formula>
    </cfRule>
  </conditionalFormatting>
  <conditionalFormatting sqref="L2:L24">
    <cfRule type="containsText" dxfId="3" priority="77" operator="containsText" text="Direct">
      <formula>NOT(ISERROR(SEARCH("Direct",L2)))</formula>
    </cfRule>
  </conditionalFormatting>
  <conditionalFormatting sqref="C2:J24">
    <cfRule type="expression" dxfId="2" priority="6">
      <formula>$K2=""</formula>
    </cfRule>
  </conditionalFormatting>
  <conditionalFormatting sqref="L2:L24">
    <cfRule type="containsText" dxfId="1" priority="2" operator="containsText" text="Frais">
      <formula>NOT(ISERROR(SEARCH("Frais",L2)))</formula>
    </cfRule>
  </conditionalFormatting>
  <conditionalFormatting sqref="L2:L24">
    <cfRule type="containsText" dxfId="0" priority="1" operator="containsText" text="Equi">
      <formula>NOT(ISERROR(SEARCH("Equi",L2)))</formula>
    </cfRule>
  </conditionalFormatting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39B7C-899A-4432-9372-5216C63062BF}">
  <sheetPr codeName="Feuil3"/>
  <dimension ref="A1:I961"/>
  <sheetViews>
    <sheetView zoomScale="90" zoomScaleNormal="90" workbookViewId="0">
      <selection activeCell="M24" sqref="M24"/>
    </sheetView>
  </sheetViews>
  <sheetFormatPr baseColWidth="10" defaultRowHeight="15" x14ac:dyDescent="0.25"/>
  <cols>
    <col min="1" max="1" width="23.42578125" bestFit="1" customWidth="1"/>
    <col min="2" max="2" width="5.5703125" style="54" customWidth="1"/>
    <col min="3" max="3" width="23.42578125" bestFit="1" customWidth="1"/>
    <col min="4" max="4" width="37.7109375" bestFit="1" customWidth="1"/>
    <col min="5" max="5" width="27.28515625" bestFit="1" customWidth="1"/>
    <col min="6" max="7" width="12.7109375" bestFit="1" customWidth="1"/>
    <col min="8" max="8" width="28.5703125" style="77" bestFit="1" customWidth="1"/>
  </cols>
  <sheetData>
    <row r="1" spans="1:9" x14ac:dyDescent="0.25">
      <c r="A1" s="73" t="s">
        <v>71</v>
      </c>
      <c r="B1" s="73"/>
      <c r="C1" s="8" t="s">
        <v>13</v>
      </c>
      <c r="D1" s="8" t="s">
        <v>14</v>
      </c>
      <c r="E1" s="8" t="s">
        <v>15</v>
      </c>
      <c r="F1" s="8" t="s">
        <v>16</v>
      </c>
      <c r="G1" s="8" t="s">
        <v>17</v>
      </c>
      <c r="H1" s="77" t="s">
        <v>18</v>
      </c>
      <c r="I1" s="8" t="s">
        <v>53</v>
      </c>
    </row>
    <row r="2" spans="1:9" x14ac:dyDescent="0.25">
      <c r="A2" s="16" t="s">
        <v>19</v>
      </c>
      <c r="B2" s="16"/>
      <c r="C2" s="16" t="s">
        <v>19</v>
      </c>
      <c r="D2" s="8"/>
      <c r="E2" s="8"/>
      <c r="F2" s="8"/>
      <c r="G2" s="8"/>
      <c r="I2" s="16"/>
    </row>
    <row r="3" spans="1:9" x14ac:dyDescent="0.25">
      <c r="A3" s="16" t="s">
        <v>64</v>
      </c>
      <c r="B3" s="16"/>
      <c r="C3" s="16" t="s">
        <v>64</v>
      </c>
      <c r="D3" s="8"/>
      <c r="E3" s="8"/>
      <c r="F3" s="8"/>
      <c r="G3" s="8"/>
      <c r="I3" s="16"/>
    </row>
    <row r="4" spans="1:9" x14ac:dyDescent="0.25">
      <c r="A4" s="16" t="s">
        <v>62</v>
      </c>
      <c r="B4" s="16"/>
      <c r="C4" s="16" t="s">
        <v>62</v>
      </c>
      <c r="D4" s="8"/>
      <c r="E4" s="8"/>
      <c r="F4" s="8"/>
      <c r="G4" s="8"/>
      <c r="I4" s="16"/>
    </row>
    <row r="5" spans="1:9" x14ac:dyDescent="0.25">
      <c r="A5" s="16" t="s">
        <v>8</v>
      </c>
      <c r="B5" s="16"/>
      <c r="C5" s="16" t="s">
        <v>8</v>
      </c>
      <c r="D5" s="8"/>
      <c r="E5" s="8"/>
      <c r="F5" s="8"/>
      <c r="G5" s="8"/>
      <c r="I5" s="16"/>
    </row>
    <row r="6" spans="1:9" x14ac:dyDescent="0.25">
      <c r="A6" s="16" t="s">
        <v>49</v>
      </c>
      <c r="B6" s="74"/>
      <c r="C6" s="16" t="s">
        <v>49</v>
      </c>
      <c r="D6" s="8"/>
      <c r="E6" s="8"/>
      <c r="F6" s="8"/>
      <c r="G6" s="8"/>
      <c r="H6" s="82"/>
      <c r="I6" s="16"/>
    </row>
    <row r="7" spans="1:9" x14ac:dyDescent="0.25">
      <c r="A7" s="16" t="s">
        <v>21</v>
      </c>
      <c r="B7" s="16"/>
      <c r="C7" s="16" t="s">
        <v>20</v>
      </c>
      <c r="D7" s="8"/>
      <c r="E7" s="8"/>
      <c r="F7" s="8"/>
      <c r="G7" s="8"/>
      <c r="I7" s="16"/>
    </row>
    <row r="8" spans="1:9" x14ac:dyDescent="0.25">
      <c r="A8" s="16" t="s">
        <v>23</v>
      </c>
      <c r="B8" s="74"/>
      <c r="C8" s="16" t="s">
        <v>21</v>
      </c>
      <c r="D8" s="8"/>
      <c r="E8" s="8"/>
      <c r="F8" s="59"/>
      <c r="G8" s="59"/>
      <c r="I8" s="16"/>
    </row>
    <row r="9" spans="1:9" x14ac:dyDescent="0.25">
      <c r="A9" s="16" t="s">
        <v>9</v>
      </c>
      <c r="C9" s="16" t="s">
        <v>22</v>
      </c>
      <c r="D9" s="8"/>
      <c r="E9" s="8"/>
      <c r="F9" s="77"/>
      <c r="G9" s="77"/>
      <c r="I9" s="16"/>
    </row>
    <row r="10" spans="1:9" x14ac:dyDescent="0.25">
      <c r="A10" s="16" t="s">
        <v>10</v>
      </c>
      <c r="B10" s="16"/>
      <c r="C10" s="16" t="s">
        <v>23</v>
      </c>
      <c r="D10" s="8"/>
      <c r="E10" s="8"/>
      <c r="F10" s="77"/>
      <c r="G10" s="77"/>
      <c r="I10" s="16"/>
    </row>
    <row r="11" spans="1:9" x14ac:dyDescent="0.25">
      <c r="A11" s="16" t="s">
        <v>97</v>
      </c>
      <c r="B11" s="16"/>
      <c r="C11" s="16" t="s">
        <v>9</v>
      </c>
      <c r="D11" s="8"/>
      <c r="E11" s="8"/>
      <c r="F11" s="77"/>
      <c r="G11" s="77"/>
      <c r="I11" s="16"/>
    </row>
    <row r="12" spans="1:9" x14ac:dyDescent="0.25">
      <c r="A12" s="16" t="s">
        <v>11</v>
      </c>
      <c r="C12" s="16" t="s">
        <v>10</v>
      </c>
      <c r="D12" s="8"/>
      <c r="E12" s="8"/>
      <c r="F12" s="34"/>
      <c r="G12" s="35"/>
      <c r="H12" s="82"/>
      <c r="I12" s="16"/>
    </row>
    <row r="13" spans="1:9" x14ac:dyDescent="0.25">
      <c r="A13" s="16" t="s">
        <v>65</v>
      </c>
      <c r="B13" s="76"/>
      <c r="C13" s="16" t="s">
        <v>97</v>
      </c>
      <c r="D13" s="8"/>
      <c r="E13" s="8"/>
      <c r="F13" s="8"/>
      <c r="G13" s="77"/>
      <c r="I13" s="16"/>
    </row>
    <row r="14" spans="1:9" x14ac:dyDescent="0.25">
      <c r="A14" s="16" t="s">
        <v>67</v>
      </c>
      <c r="B14" s="16"/>
      <c r="C14" s="16" t="s">
        <v>11</v>
      </c>
      <c r="D14" s="77"/>
      <c r="E14" s="77"/>
      <c r="F14" s="77"/>
      <c r="G14" s="77"/>
      <c r="I14" s="16"/>
    </row>
    <row r="15" spans="1:9" x14ac:dyDescent="0.25">
      <c r="A15" s="16" t="s">
        <v>32</v>
      </c>
      <c r="C15" s="16" t="s">
        <v>65</v>
      </c>
      <c r="D15" s="77"/>
      <c r="E15" s="77"/>
      <c r="F15" s="77"/>
      <c r="G15" s="77"/>
      <c r="H15" s="82"/>
      <c r="I15" s="16"/>
    </row>
    <row r="16" spans="1:9" x14ac:dyDescent="0.25">
      <c r="A16" s="16" t="s">
        <v>24</v>
      </c>
      <c r="B16" s="16"/>
      <c r="C16" s="16" t="s">
        <v>67</v>
      </c>
      <c r="D16" s="77"/>
      <c r="E16" s="77"/>
      <c r="F16" s="77"/>
      <c r="G16" s="77"/>
      <c r="I16" s="16"/>
    </row>
    <row r="17" spans="1:9" x14ac:dyDescent="0.25">
      <c r="A17" s="16" t="s">
        <v>56</v>
      </c>
      <c r="C17" s="16" t="s">
        <v>32</v>
      </c>
      <c r="D17" s="77"/>
      <c r="E17" s="77"/>
      <c r="F17" s="77"/>
      <c r="G17" s="35"/>
      <c r="I17" s="16"/>
    </row>
    <row r="18" spans="1:9" x14ac:dyDescent="0.25">
      <c r="A18" s="16" t="s">
        <v>40</v>
      </c>
      <c r="B18" s="16"/>
      <c r="C18" s="16" t="s">
        <v>24</v>
      </c>
      <c r="D18" s="77"/>
      <c r="E18" s="77"/>
      <c r="F18" s="77"/>
      <c r="G18" s="77"/>
      <c r="I18" s="16"/>
    </row>
    <row r="19" spans="1:9" x14ac:dyDescent="0.25">
      <c r="A19" s="16" t="s">
        <v>25</v>
      </c>
      <c r="B19" s="16"/>
      <c r="C19" s="16" t="s">
        <v>56</v>
      </c>
      <c r="D19" s="77"/>
      <c r="E19" s="77"/>
      <c r="F19" s="77"/>
      <c r="G19" s="77"/>
      <c r="H19" s="82"/>
      <c r="I19" s="16"/>
    </row>
    <row r="20" spans="1:9" x14ac:dyDescent="0.25">
      <c r="A20" s="16" t="s">
        <v>73</v>
      </c>
      <c r="B20" s="16"/>
      <c r="C20" s="16" t="s">
        <v>40</v>
      </c>
      <c r="D20" s="77"/>
      <c r="E20" s="77"/>
      <c r="F20" s="77"/>
      <c r="G20" s="77"/>
      <c r="I20" s="16"/>
    </row>
    <row r="21" spans="1:9" x14ac:dyDescent="0.25">
      <c r="A21" s="16" t="s">
        <v>66</v>
      </c>
      <c r="C21" s="16" t="s">
        <v>25</v>
      </c>
      <c r="D21" s="77"/>
      <c r="E21" s="77"/>
      <c r="F21" s="77"/>
      <c r="G21" s="77"/>
      <c r="I21" s="16"/>
    </row>
    <row r="22" spans="1:9" x14ac:dyDescent="0.25">
      <c r="A22" s="16" t="s">
        <v>38</v>
      </c>
      <c r="B22" s="16"/>
      <c r="C22" s="16" t="s">
        <v>73</v>
      </c>
      <c r="D22" s="77"/>
      <c r="E22" s="77"/>
      <c r="F22" s="77"/>
      <c r="G22" s="77"/>
      <c r="I22" s="16"/>
    </row>
    <row r="23" spans="1:9" x14ac:dyDescent="0.25">
      <c r="A23" s="16" t="s">
        <v>58</v>
      </c>
      <c r="B23" s="16"/>
      <c r="C23" s="16" t="s">
        <v>66</v>
      </c>
      <c r="D23" s="77"/>
      <c r="E23" s="77"/>
      <c r="F23" s="77"/>
      <c r="G23" s="77"/>
      <c r="I23" s="16"/>
    </row>
    <row r="24" spans="1:9" x14ac:dyDescent="0.25">
      <c r="A24" s="16" t="s">
        <v>70</v>
      </c>
      <c r="C24" s="16" t="s">
        <v>38</v>
      </c>
      <c r="D24" s="77"/>
      <c r="E24" s="77"/>
      <c r="F24" s="77"/>
      <c r="G24" s="77"/>
      <c r="I24" s="16"/>
    </row>
    <row r="25" spans="1:9" x14ac:dyDescent="0.25">
      <c r="A25" s="16" t="s">
        <v>68</v>
      </c>
      <c r="B25" s="16"/>
      <c r="C25" s="16" t="s">
        <v>58</v>
      </c>
      <c r="D25" s="77"/>
      <c r="E25" s="77"/>
      <c r="F25" s="77"/>
      <c r="G25" s="77"/>
      <c r="I25" s="16"/>
    </row>
    <row r="26" spans="1:9" x14ac:dyDescent="0.25">
      <c r="A26" s="16" t="s">
        <v>55</v>
      </c>
      <c r="B26" s="16"/>
      <c r="C26" s="16" t="s">
        <v>70</v>
      </c>
      <c r="D26" s="77"/>
      <c r="E26" s="77"/>
      <c r="F26" s="77"/>
      <c r="G26" s="77"/>
      <c r="I26" s="16"/>
    </row>
    <row r="27" spans="1:9" x14ac:dyDescent="0.25">
      <c r="A27" s="16" t="s">
        <v>26</v>
      </c>
      <c r="B27" s="16"/>
      <c r="C27" s="16" t="s">
        <v>68</v>
      </c>
      <c r="D27" s="77"/>
      <c r="E27" s="77"/>
      <c r="F27" s="77"/>
      <c r="G27" s="77"/>
      <c r="I27" s="16"/>
    </row>
    <row r="28" spans="1:9" x14ac:dyDescent="0.25">
      <c r="A28" s="16" t="s">
        <v>46</v>
      </c>
      <c r="B28" s="16"/>
      <c r="C28" s="16" t="s">
        <v>55</v>
      </c>
      <c r="D28" s="77"/>
      <c r="E28" s="77"/>
      <c r="F28" s="77"/>
      <c r="G28" s="77"/>
      <c r="I28" s="16"/>
    </row>
    <row r="29" spans="1:9" x14ac:dyDescent="0.25">
      <c r="A29" s="16" t="s">
        <v>69</v>
      </c>
      <c r="B29" s="16"/>
      <c r="C29" s="16" t="s">
        <v>26</v>
      </c>
      <c r="D29" s="77"/>
      <c r="E29" s="77"/>
      <c r="F29" s="77"/>
      <c r="G29" s="77"/>
      <c r="I29" s="16"/>
    </row>
    <row r="30" spans="1:9" x14ac:dyDescent="0.25">
      <c r="A30" s="16" t="s">
        <v>37</v>
      </c>
      <c r="B30" s="16"/>
      <c r="C30" s="16" t="s">
        <v>46</v>
      </c>
      <c r="D30" s="77"/>
      <c r="E30" s="77"/>
      <c r="F30" s="77"/>
      <c r="G30" s="77"/>
      <c r="I30" s="16"/>
    </row>
    <row r="31" spans="1:9" x14ac:dyDescent="0.25">
      <c r="A31" s="16" t="s">
        <v>28</v>
      </c>
      <c r="B31" s="16"/>
      <c r="C31" s="16" t="s">
        <v>27</v>
      </c>
      <c r="D31" s="77"/>
      <c r="E31" s="77"/>
      <c r="F31" s="77"/>
      <c r="G31" s="77"/>
      <c r="I31" s="16"/>
    </row>
    <row r="32" spans="1:9" x14ac:dyDescent="0.25">
      <c r="A32" s="16" t="s">
        <v>29</v>
      </c>
      <c r="B32" s="16"/>
      <c r="C32" s="16" t="s">
        <v>45</v>
      </c>
      <c r="D32" s="77"/>
      <c r="E32" s="77"/>
      <c r="F32" s="77"/>
      <c r="G32" s="77"/>
      <c r="H32" s="82"/>
      <c r="I32" s="16"/>
    </row>
    <row r="33" spans="1:9" x14ac:dyDescent="0.25">
      <c r="A33" s="16" t="s">
        <v>44</v>
      </c>
      <c r="B33" s="16"/>
      <c r="C33" s="16" t="s">
        <v>69</v>
      </c>
      <c r="D33" s="77"/>
      <c r="E33" s="77"/>
      <c r="F33" s="77"/>
      <c r="G33" s="77"/>
      <c r="I33" s="16"/>
    </row>
    <row r="34" spans="1:9" x14ac:dyDescent="0.25">
      <c r="A34" s="16" t="s">
        <v>30</v>
      </c>
      <c r="B34" s="16"/>
      <c r="C34" s="16" t="s">
        <v>37</v>
      </c>
      <c r="D34" s="77"/>
      <c r="E34" s="77"/>
      <c r="F34" s="77"/>
      <c r="G34" s="77"/>
      <c r="I34" s="16"/>
    </row>
    <row r="35" spans="1:9" x14ac:dyDescent="0.25">
      <c r="A35" s="16" t="s">
        <v>12</v>
      </c>
      <c r="B35" s="16"/>
      <c r="C35" s="16" t="s">
        <v>28</v>
      </c>
      <c r="D35" s="77"/>
      <c r="E35" s="77"/>
      <c r="F35" s="77"/>
      <c r="G35" s="77"/>
      <c r="I35" s="16"/>
    </row>
    <row r="36" spans="1:9" x14ac:dyDescent="0.25">
      <c r="A36" s="16"/>
      <c r="B36" s="16"/>
      <c r="C36" s="16" t="s">
        <v>29</v>
      </c>
      <c r="D36" s="77"/>
      <c r="E36" s="77"/>
      <c r="F36" s="77"/>
      <c r="G36" s="35"/>
      <c r="I36" s="16"/>
    </row>
    <row r="37" spans="1:9" x14ac:dyDescent="0.25">
      <c r="A37" s="16"/>
      <c r="B37" s="16"/>
      <c r="C37" s="16" t="s">
        <v>44</v>
      </c>
      <c r="D37" s="77"/>
      <c r="E37" s="77"/>
      <c r="F37" s="77"/>
      <c r="G37" s="77"/>
      <c r="I37" s="16"/>
    </row>
    <row r="38" spans="1:9" x14ac:dyDescent="0.25">
      <c r="A38" s="16"/>
      <c r="B38" s="16"/>
      <c r="C38" s="16" t="s">
        <v>30</v>
      </c>
      <c r="D38" s="77"/>
      <c r="E38" s="77"/>
      <c r="F38" s="77"/>
      <c r="G38" s="35"/>
      <c r="I38" s="16"/>
    </row>
    <row r="39" spans="1:9" x14ac:dyDescent="0.25">
      <c r="A39" s="16"/>
      <c r="B39" s="16"/>
      <c r="C39" s="16" t="s">
        <v>12</v>
      </c>
      <c r="D39" s="77"/>
      <c r="E39" s="77"/>
      <c r="F39" s="77"/>
      <c r="G39" s="35"/>
      <c r="I39" s="16"/>
    </row>
    <row r="40" spans="1:9" x14ac:dyDescent="0.25">
      <c r="B40" s="16"/>
      <c r="C40" s="16"/>
      <c r="D40" s="75"/>
      <c r="E40" s="75"/>
      <c r="F40" s="75"/>
      <c r="G40" s="75"/>
      <c r="I40" s="16"/>
    </row>
    <row r="41" spans="1:9" x14ac:dyDescent="0.25">
      <c r="B41" s="16"/>
      <c r="C41" s="54"/>
    </row>
    <row r="42" spans="1:9" x14ac:dyDescent="0.25">
      <c r="B42" s="16"/>
    </row>
    <row r="43" spans="1:9" x14ac:dyDescent="0.25">
      <c r="B43" s="16"/>
      <c r="C43" s="54"/>
    </row>
    <row r="44" spans="1:9" x14ac:dyDescent="0.25">
      <c r="B44" s="16"/>
      <c r="C44" s="54"/>
    </row>
    <row r="45" spans="1:9" x14ac:dyDescent="0.25">
      <c r="B45" s="16"/>
      <c r="C45" s="54"/>
    </row>
    <row r="46" spans="1:9" x14ac:dyDescent="0.25">
      <c r="B46" s="16"/>
      <c r="C46" s="54"/>
    </row>
    <row r="47" spans="1:9" x14ac:dyDescent="0.25">
      <c r="B47" s="76"/>
      <c r="C47" s="54"/>
    </row>
    <row r="48" spans="1:9" x14ac:dyDescent="0.25">
      <c r="B48" s="16"/>
      <c r="C48" s="54"/>
    </row>
    <row r="49" spans="2:3" x14ac:dyDescent="0.25">
      <c r="B49" s="16"/>
      <c r="C49" s="54"/>
    </row>
    <row r="50" spans="2:3" x14ac:dyDescent="0.25">
      <c r="B50" s="16"/>
      <c r="C50" s="54"/>
    </row>
    <row r="51" spans="2:3" x14ac:dyDescent="0.25">
      <c r="B51" s="16"/>
      <c r="C51" s="54"/>
    </row>
    <row r="52" spans="2:3" x14ac:dyDescent="0.25">
      <c r="B52" s="16"/>
    </row>
    <row r="53" spans="2:3" x14ac:dyDescent="0.25">
      <c r="B53" s="16"/>
    </row>
    <row r="54" spans="2:3" x14ac:dyDescent="0.25">
      <c r="B54" s="16"/>
    </row>
    <row r="55" spans="2:3" x14ac:dyDescent="0.25">
      <c r="B55" s="16"/>
    </row>
    <row r="56" spans="2:3" x14ac:dyDescent="0.25">
      <c r="B56" s="16"/>
    </row>
    <row r="57" spans="2:3" x14ac:dyDescent="0.25">
      <c r="B57" s="16"/>
    </row>
    <row r="58" spans="2:3" x14ac:dyDescent="0.25">
      <c r="B58" s="16"/>
    </row>
    <row r="59" spans="2:3" x14ac:dyDescent="0.25">
      <c r="B59" s="16"/>
    </row>
    <row r="60" spans="2:3" x14ac:dyDescent="0.25">
      <c r="B60" s="16"/>
    </row>
    <row r="61" spans="2:3" x14ac:dyDescent="0.25">
      <c r="B61" s="16"/>
    </row>
    <row r="62" spans="2:3" x14ac:dyDescent="0.25">
      <c r="B62" s="74"/>
    </row>
    <row r="63" spans="2:3" x14ac:dyDescent="0.25">
      <c r="B63" s="16"/>
    </row>
    <row r="64" spans="2:3" x14ac:dyDescent="0.25">
      <c r="B64" s="16"/>
    </row>
    <row r="65" spans="2:2" x14ac:dyDescent="0.25">
      <c r="B65" s="16"/>
    </row>
    <row r="66" spans="2:2" x14ac:dyDescent="0.25">
      <c r="B66" s="16"/>
    </row>
    <row r="67" spans="2:2" x14ac:dyDescent="0.25">
      <c r="B67" s="16"/>
    </row>
    <row r="68" spans="2:2" x14ac:dyDescent="0.25">
      <c r="B68" s="16"/>
    </row>
    <row r="69" spans="2:2" x14ac:dyDescent="0.25">
      <c r="B69" s="16"/>
    </row>
    <row r="70" spans="2:2" x14ac:dyDescent="0.25">
      <c r="B70" s="16"/>
    </row>
    <row r="71" spans="2:2" x14ac:dyDescent="0.25">
      <c r="B71" s="16"/>
    </row>
    <row r="72" spans="2:2" x14ac:dyDescent="0.25">
      <c r="B72" s="16"/>
    </row>
    <row r="73" spans="2:2" x14ac:dyDescent="0.25">
      <c r="B73" s="16"/>
    </row>
    <row r="74" spans="2:2" x14ac:dyDescent="0.25">
      <c r="B74" s="16"/>
    </row>
    <row r="75" spans="2:2" x14ac:dyDescent="0.25">
      <c r="B75" s="16"/>
    </row>
    <row r="76" spans="2:2" x14ac:dyDescent="0.25">
      <c r="B76" s="16"/>
    </row>
    <row r="77" spans="2:2" x14ac:dyDescent="0.25">
      <c r="B77" s="16"/>
    </row>
    <row r="78" spans="2:2" x14ac:dyDescent="0.25">
      <c r="B78" s="16"/>
    </row>
    <row r="79" spans="2:2" x14ac:dyDescent="0.25">
      <c r="B79" s="16"/>
    </row>
    <row r="83" spans="1:1" x14ac:dyDescent="0.25">
      <c r="A83" s="54"/>
    </row>
    <row r="84" spans="1:1" x14ac:dyDescent="0.25">
      <c r="A84" s="54"/>
    </row>
    <row r="85" spans="1:1" x14ac:dyDescent="0.25">
      <c r="A85" s="54"/>
    </row>
    <row r="86" spans="1:1" x14ac:dyDescent="0.25">
      <c r="A86" s="54"/>
    </row>
    <row r="87" spans="1:1" x14ac:dyDescent="0.25">
      <c r="A87" s="40"/>
    </row>
    <row r="88" spans="1:1" x14ac:dyDescent="0.25">
      <c r="A88" s="40"/>
    </row>
    <row r="89" spans="1:1" x14ac:dyDescent="0.25">
      <c r="A89" s="40"/>
    </row>
    <row r="90" spans="1:1" x14ac:dyDescent="0.25">
      <c r="A90" s="40"/>
    </row>
    <row r="91" spans="1:1" x14ac:dyDescent="0.25">
      <c r="A91" s="40"/>
    </row>
    <row r="92" spans="1:1" x14ac:dyDescent="0.25">
      <c r="A92" s="40"/>
    </row>
    <row r="93" spans="1:1" x14ac:dyDescent="0.25">
      <c r="A93" s="40"/>
    </row>
    <row r="94" spans="1:1" x14ac:dyDescent="0.25">
      <c r="A94" s="40"/>
    </row>
    <row r="98" spans="1:1" x14ac:dyDescent="0.25">
      <c r="A98" s="40"/>
    </row>
    <row r="99" spans="1:1" x14ac:dyDescent="0.25">
      <c r="A99" s="40"/>
    </row>
    <row r="198" spans="1:1" x14ac:dyDescent="0.25">
      <c r="A198" s="40"/>
    </row>
    <row r="199" spans="1:1" x14ac:dyDescent="0.25">
      <c r="A199" s="40"/>
    </row>
    <row r="205" spans="1:1" x14ac:dyDescent="0.25">
      <c r="A205" s="40"/>
    </row>
    <row r="206" spans="1:1" x14ac:dyDescent="0.25">
      <c r="A206" s="40"/>
    </row>
    <row r="207" spans="1:1" x14ac:dyDescent="0.25">
      <c r="A207" s="40"/>
    </row>
    <row r="310" spans="1:8" x14ac:dyDescent="0.25">
      <c r="A310" s="40"/>
    </row>
    <row r="311" spans="1:8" x14ac:dyDescent="0.25">
      <c r="A311" s="40"/>
    </row>
    <row r="312" spans="1:8" s="40" customFormat="1" x14ac:dyDescent="0.25">
      <c r="B312" s="54"/>
      <c r="H312" s="77"/>
    </row>
    <row r="313" spans="1:8" x14ac:dyDescent="0.25">
      <c r="A313" s="40"/>
    </row>
    <row r="341" spans="1:1" x14ac:dyDescent="0.25">
      <c r="A341" s="54"/>
    </row>
    <row r="342" spans="1:1" x14ac:dyDescent="0.25">
      <c r="A342" s="54"/>
    </row>
    <row r="343" spans="1:1" x14ac:dyDescent="0.25">
      <c r="A343" s="54"/>
    </row>
    <row r="352" spans="1:1" x14ac:dyDescent="0.25">
      <c r="A352" s="31"/>
    </row>
    <row r="378" spans="1:8" x14ac:dyDescent="0.25">
      <c r="A378" s="54"/>
    </row>
    <row r="379" spans="1:8" s="40" customFormat="1" x14ac:dyDescent="0.25">
      <c r="A379" s="54"/>
      <c r="B379" s="54"/>
      <c r="H379" s="77"/>
    </row>
    <row r="380" spans="1:8" x14ac:dyDescent="0.25">
      <c r="A380" s="54"/>
    </row>
    <row r="398" spans="1:1" x14ac:dyDescent="0.25">
      <c r="A398" s="54"/>
    </row>
    <row r="399" spans="1:1" x14ac:dyDescent="0.25">
      <c r="A399" s="54"/>
    </row>
    <row r="412" spans="1:1" x14ac:dyDescent="0.25">
      <c r="A412" s="54"/>
    </row>
    <row r="413" spans="1:1" x14ac:dyDescent="0.25">
      <c r="A413" s="54"/>
    </row>
    <row r="414" spans="1:1" x14ac:dyDescent="0.25">
      <c r="A414" s="54"/>
    </row>
    <row r="415" spans="1:1" x14ac:dyDescent="0.25">
      <c r="A415" s="54"/>
    </row>
    <row r="416" spans="1:1" x14ac:dyDescent="0.25">
      <c r="A416" s="54"/>
    </row>
    <row r="417" spans="1:1" x14ac:dyDescent="0.25">
      <c r="A417" s="54"/>
    </row>
    <row r="445" spans="2:8" s="40" customFormat="1" x14ac:dyDescent="0.25">
      <c r="B445" s="54"/>
      <c r="H445" s="77"/>
    </row>
    <row r="452" spans="8:8" s="54" customFormat="1" x14ac:dyDescent="0.25">
      <c r="H452" s="77"/>
    </row>
    <row r="454" spans="8:8" s="54" customFormat="1" x14ac:dyDescent="0.25">
      <c r="H454" s="77"/>
    </row>
    <row r="526" spans="1:1" x14ac:dyDescent="0.25">
      <c r="A526" s="40"/>
    </row>
    <row r="527" spans="1:1" x14ac:dyDescent="0.25">
      <c r="A527" s="40"/>
    </row>
    <row r="528" spans="1:1" x14ac:dyDescent="0.25">
      <c r="A528" s="40"/>
    </row>
    <row r="529" spans="1:1" x14ac:dyDescent="0.25">
      <c r="A529" s="40"/>
    </row>
    <row r="530" spans="1:1" x14ac:dyDescent="0.25">
      <c r="A530" s="40"/>
    </row>
    <row r="560" spans="1:1" x14ac:dyDescent="0.25">
      <c r="A560" s="54"/>
    </row>
    <row r="561" spans="1:8" x14ac:dyDescent="0.25">
      <c r="A561" s="54"/>
    </row>
    <row r="562" spans="1:8" x14ac:dyDescent="0.25">
      <c r="A562" s="54"/>
    </row>
    <row r="563" spans="1:8" x14ac:dyDescent="0.25">
      <c r="A563" s="54"/>
    </row>
    <row r="564" spans="1:8" x14ac:dyDescent="0.25">
      <c r="A564" s="54"/>
    </row>
    <row r="565" spans="1:8" x14ac:dyDescent="0.25">
      <c r="A565" s="54"/>
    </row>
    <row r="574" spans="1:8" x14ac:dyDescent="0.25">
      <c r="A574" s="40"/>
    </row>
    <row r="575" spans="1:8" s="40" customFormat="1" x14ac:dyDescent="0.25">
      <c r="B575" s="54"/>
      <c r="H575" s="77"/>
    </row>
    <row r="576" spans="1:8" s="54" customFormat="1" x14ac:dyDescent="0.25">
      <c r="H576" s="77"/>
    </row>
    <row r="577" spans="1:1" x14ac:dyDescent="0.25">
      <c r="A577" s="54"/>
    </row>
    <row r="578" spans="1:1" x14ac:dyDescent="0.25">
      <c r="A578" s="54"/>
    </row>
    <row r="579" spans="1:1" x14ac:dyDescent="0.25">
      <c r="A579" s="54"/>
    </row>
    <row r="580" spans="1:1" x14ac:dyDescent="0.25">
      <c r="A580" s="54"/>
    </row>
    <row r="601" spans="1:8" s="40" customFormat="1" x14ac:dyDescent="0.25">
      <c r="B601" s="54"/>
      <c r="H601" s="77"/>
    </row>
    <row r="602" spans="1:8" s="40" customFormat="1" x14ac:dyDescent="0.25">
      <c r="B602" s="54"/>
      <c r="H602" s="77"/>
    </row>
    <row r="603" spans="1:8" s="40" customFormat="1" x14ac:dyDescent="0.25">
      <c r="B603" s="54"/>
      <c r="H603" s="77"/>
    </row>
    <row r="604" spans="1:8" s="40" customFormat="1" x14ac:dyDescent="0.25">
      <c r="B604" s="54"/>
      <c r="H604" s="77"/>
    </row>
    <row r="605" spans="1:8" x14ac:dyDescent="0.25">
      <c r="A605" s="40"/>
    </row>
    <row r="606" spans="1:8" x14ac:dyDescent="0.25">
      <c r="A606" s="40"/>
    </row>
    <row r="607" spans="1:8" s="40" customFormat="1" x14ac:dyDescent="0.25">
      <c r="B607" s="54"/>
      <c r="H607" s="77"/>
    </row>
    <row r="608" spans="1:8" s="40" customFormat="1" x14ac:dyDescent="0.25">
      <c r="B608" s="54"/>
      <c r="H608" s="77"/>
    </row>
    <row r="609" spans="2:8" s="40" customFormat="1" x14ac:dyDescent="0.25">
      <c r="B609" s="54"/>
      <c r="H609" s="77"/>
    </row>
    <row r="610" spans="2:8" s="40" customFormat="1" x14ac:dyDescent="0.25">
      <c r="B610" s="54"/>
      <c r="H610" s="77"/>
    </row>
    <row r="611" spans="2:8" s="40" customFormat="1" x14ac:dyDescent="0.25">
      <c r="B611" s="54"/>
      <c r="H611" s="77"/>
    </row>
    <row r="612" spans="2:8" s="40" customFormat="1" x14ac:dyDescent="0.25">
      <c r="B612" s="54"/>
      <c r="H612" s="77"/>
    </row>
    <row r="613" spans="2:8" s="40" customFormat="1" x14ac:dyDescent="0.25">
      <c r="B613" s="54"/>
      <c r="H613" s="77"/>
    </row>
    <row r="614" spans="2:8" s="40" customFormat="1" x14ac:dyDescent="0.25">
      <c r="B614" s="54"/>
      <c r="H614" s="77"/>
    </row>
    <row r="615" spans="2:8" s="40" customFormat="1" x14ac:dyDescent="0.25">
      <c r="B615" s="54"/>
      <c r="H615" s="77"/>
    </row>
    <row r="616" spans="2:8" s="40" customFormat="1" x14ac:dyDescent="0.25">
      <c r="B616" s="54"/>
      <c r="H616" s="77"/>
    </row>
    <row r="617" spans="2:8" s="40" customFormat="1" x14ac:dyDescent="0.25">
      <c r="B617" s="54"/>
      <c r="H617" s="77"/>
    </row>
    <row r="618" spans="2:8" s="40" customFormat="1" x14ac:dyDescent="0.25">
      <c r="B618" s="54"/>
      <c r="H618" s="77"/>
    </row>
    <row r="619" spans="2:8" s="40" customFormat="1" x14ac:dyDescent="0.25">
      <c r="B619" s="54"/>
      <c r="H619" s="77"/>
    </row>
    <row r="620" spans="2:8" s="40" customFormat="1" x14ac:dyDescent="0.25">
      <c r="B620" s="54"/>
      <c r="H620" s="77"/>
    </row>
    <row r="621" spans="2:8" s="40" customFormat="1" x14ac:dyDescent="0.25">
      <c r="B621" s="54"/>
      <c r="H621" s="77"/>
    </row>
    <row r="622" spans="2:8" s="40" customFormat="1" x14ac:dyDescent="0.25">
      <c r="B622" s="54"/>
      <c r="H622" s="77"/>
    </row>
    <row r="623" spans="2:8" s="40" customFormat="1" x14ac:dyDescent="0.25">
      <c r="B623" s="54"/>
      <c r="H623" s="77"/>
    </row>
    <row r="624" spans="2:8" s="40" customFormat="1" x14ac:dyDescent="0.25">
      <c r="B624" s="54"/>
      <c r="H624" s="77"/>
    </row>
    <row r="625" spans="2:8" s="40" customFormat="1" x14ac:dyDescent="0.25">
      <c r="B625" s="54"/>
      <c r="H625" s="77"/>
    </row>
    <row r="626" spans="2:8" s="40" customFormat="1" x14ac:dyDescent="0.25">
      <c r="B626" s="54"/>
      <c r="H626" s="77"/>
    </row>
    <row r="627" spans="2:8" s="40" customFormat="1" x14ac:dyDescent="0.25">
      <c r="B627" s="54"/>
      <c r="H627" s="77"/>
    </row>
    <row r="628" spans="2:8" s="40" customFormat="1" x14ac:dyDescent="0.25">
      <c r="B628" s="54"/>
      <c r="H628" s="77"/>
    </row>
    <row r="629" spans="2:8" s="40" customFormat="1" x14ac:dyDescent="0.25">
      <c r="B629" s="54"/>
      <c r="H629" s="77"/>
    </row>
    <row r="630" spans="2:8" s="40" customFormat="1" x14ac:dyDescent="0.25">
      <c r="B630" s="54"/>
      <c r="H630" s="77"/>
    </row>
    <row r="631" spans="2:8" s="40" customFormat="1" x14ac:dyDescent="0.25">
      <c r="B631" s="54"/>
      <c r="H631" s="77"/>
    </row>
    <row r="632" spans="2:8" s="40" customFormat="1" x14ac:dyDescent="0.25">
      <c r="B632" s="54"/>
      <c r="H632" s="77"/>
    </row>
    <row r="633" spans="2:8" s="40" customFormat="1" x14ac:dyDescent="0.25">
      <c r="B633" s="54"/>
      <c r="H633" s="77"/>
    </row>
    <row r="634" spans="2:8" s="40" customFormat="1" x14ac:dyDescent="0.25">
      <c r="B634" s="54"/>
      <c r="H634" s="77"/>
    </row>
    <row r="635" spans="2:8" s="40" customFormat="1" x14ac:dyDescent="0.25">
      <c r="B635" s="54"/>
      <c r="H635" s="77"/>
    </row>
    <row r="636" spans="2:8" s="40" customFormat="1" x14ac:dyDescent="0.25">
      <c r="B636" s="54"/>
      <c r="H636" s="77"/>
    </row>
    <row r="637" spans="2:8" s="40" customFormat="1" x14ac:dyDescent="0.25">
      <c r="B637" s="54"/>
      <c r="H637" s="77"/>
    </row>
    <row r="638" spans="2:8" s="40" customFormat="1" x14ac:dyDescent="0.25">
      <c r="B638" s="54"/>
      <c r="H638" s="77"/>
    </row>
    <row r="639" spans="2:8" s="40" customFormat="1" x14ac:dyDescent="0.25">
      <c r="B639" s="54"/>
      <c r="H639" s="77"/>
    </row>
    <row r="640" spans="2:8" s="40" customFormat="1" x14ac:dyDescent="0.25">
      <c r="B640" s="54"/>
      <c r="H640" s="77"/>
    </row>
    <row r="641" spans="2:8" s="40" customFormat="1" x14ac:dyDescent="0.25">
      <c r="B641" s="54"/>
      <c r="H641" s="77"/>
    </row>
    <row r="642" spans="2:8" s="40" customFormat="1" x14ac:dyDescent="0.25">
      <c r="B642" s="54"/>
      <c r="H642" s="77"/>
    </row>
    <row r="643" spans="2:8" s="40" customFormat="1" x14ac:dyDescent="0.25">
      <c r="B643" s="54"/>
      <c r="H643" s="77"/>
    </row>
    <row r="644" spans="2:8" s="40" customFormat="1" x14ac:dyDescent="0.25">
      <c r="B644" s="54"/>
      <c r="H644" s="77"/>
    </row>
    <row r="645" spans="2:8" s="40" customFormat="1" x14ac:dyDescent="0.25">
      <c r="B645" s="54"/>
      <c r="H645" s="77"/>
    </row>
    <row r="646" spans="2:8" s="40" customFormat="1" x14ac:dyDescent="0.25">
      <c r="B646" s="54"/>
      <c r="H646" s="77"/>
    </row>
    <row r="647" spans="2:8" s="40" customFormat="1" x14ac:dyDescent="0.25">
      <c r="B647" s="54"/>
      <c r="H647" s="77"/>
    </row>
    <row r="648" spans="2:8" s="40" customFormat="1" x14ac:dyDescent="0.25">
      <c r="B648" s="54"/>
      <c r="H648" s="77"/>
    </row>
    <row r="649" spans="2:8" s="40" customFormat="1" x14ac:dyDescent="0.25">
      <c r="B649" s="54"/>
      <c r="H649" s="77"/>
    </row>
    <row r="650" spans="2:8" s="40" customFormat="1" x14ac:dyDescent="0.25">
      <c r="B650" s="54"/>
      <c r="H650" s="77"/>
    </row>
    <row r="651" spans="2:8" s="40" customFormat="1" x14ac:dyDescent="0.25">
      <c r="B651" s="54"/>
      <c r="H651" s="77"/>
    </row>
    <row r="652" spans="2:8" s="40" customFormat="1" x14ac:dyDescent="0.25">
      <c r="B652" s="54"/>
      <c r="H652" s="77"/>
    </row>
    <row r="653" spans="2:8" s="40" customFormat="1" x14ac:dyDescent="0.25">
      <c r="B653" s="54"/>
      <c r="H653" s="77"/>
    </row>
    <row r="654" spans="2:8" s="40" customFormat="1" x14ac:dyDescent="0.25">
      <c r="B654" s="54"/>
      <c r="H654" s="77"/>
    </row>
    <row r="655" spans="2:8" s="40" customFormat="1" x14ac:dyDescent="0.25">
      <c r="B655" s="54"/>
      <c r="H655" s="77"/>
    </row>
    <row r="656" spans="2:8" s="40" customFormat="1" x14ac:dyDescent="0.25">
      <c r="B656" s="54"/>
      <c r="H656" s="77"/>
    </row>
    <row r="657" spans="2:8" s="40" customFormat="1" x14ac:dyDescent="0.25">
      <c r="B657" s="54"/>
      <c r="H657" s="77"/>
    </row>
    <row r="658" spans="2:8" s="40" customFormat="1" x14ac:dyDescent="0.25">
      <c r="B658" s="54"/>
      <c r="H658" s="77"/>
    </row>
    <row r="659" spans="2:8" s="40" customFormat="1" x14ac:dyDescent="0.25">
      <c r="B659" s="54"/>
      <c r="H659" s="77"/>
    </row>
    <row r="660" spans="2:8" s="40" customFormat="1" x14ac:dyDescent="0.25">
      <c r="B660" s="54"/>
      <c r="H660" s="77"/>
    </row>
    <row r="661" spans="2:8" s="40" customFormat="1" x14ac:dyDescent="0.25">
      <c r="B661" s="54"/>
      <c r="H661" s="77"/>
    </row>
    <row r="662" spans="2:8" s="40" customFormat="1" x14ac:dyDescent="0.25">
      <c r="B662" s="54"/>
      <c r="H662" s="77"/>
    </row>
    <row r="663" spans="2:8" s="40" customFormat="1" x14ac:dyDescent="0.25">
      <c r="B663" s="54"/>
      <c r="H663" s="77"/>
    </row>
    <row r="664" spans="2:8" s="40" customFormat="1" x14ac:dyDescent="0.25">
      <c r="B664" s="54"/>
      <c r="H664" s="77"/>
    </row>
    <row r="665" spans="2:8" s="40" customFormat="1" x14ac:dyDescent="0.25">
      <c r="B665" s="54"/>
      <c r="H665" s="77"/>
    </row>
    <row r="666" spans="2:8" s="40" customFormat="1" x14ac:dyDescent="0.25">
      <c r="B666" s="54"/>
      <c r="H666" s="77"/>
    </row>
    <row r="667" spans="2:8" s="40" customFormat="1" x14ac:dyDescent="0.25">
      <c r="B667" s="54"/>
      <c r="H667" s="77"/>
    </row>
    <row r="668" spans="2:8" s="40" customFormat="1" x14ac:dyDescent="0.25">
      <c r="B668" s="54"/>
      <c r="H668" s="77"/>
    </row>
    <row r="669" spans="2:8" s="54" customFormat="1" x14ac:dyDescent="0.25">
      <c r="H669" s="77"/>
    </row>
    <row r="670" spans="2:8" s="54" customFormat="1" x14ac:dyDescent="0.25">
      <c r="H670" s="77"/>
    </row>
    <row r="671" spans="2:8" s="54" customFormat="1" x14ac:dyDescent="0.25">
      <c r="H671" s="77"/>
    </row>
    <row r="672" spans="2:8" s="54" customFormat="1" x14ac:dyDescent="0.25">
      <c r="H672" s="77"/>
    </row>
    <row r="673" spans="2:8" s="54" customFormat="1" x14ac:dyDescent="0.25">
      <c r="H673" s="77"/>
    </row>
    <row r="674" spans="2:8" s="54" customFormat="1" x14ac:dyDescent="0.25">
      <c r="H674" s="77"/>
    </row>
    <row r="675" spans="2:8" s="54" customFormat="1" x14ac:dyDescent="0.25">
      <c r="H675" s="77"/>
    </row>
    <row r="676" spans="2:8" s="54" customFormat="1" x14ac:dyDescent="0.25">
      <c r="H676" s="77"/>
    </row>
    <row r="677" spans="2:8" s="40" customFormat="1" x14ac:dyDescent="0.25">
      <c r="B677" s="54"/>
      <c r="H677" s="77"/>
    </row>
    <row r="678" spans="2:8" s="40" customFormat="1" x14ac:dyDescent="0.25">
      <c r="B678" s="54"/>
      <c r="H678" s="77"/>
    </row>
    <row r="679" spans="2:8" s="40" customFormat="1" x14ac:dyDescent="0.25">
      <c r="B679" s="54"/>
      <c r="H679" s="77"/>
    </row>
    <row r="680" spans="2:8" s="40" customFormat="1" x14ac:dyDescent="0.25">
      <c r="B680" s="54"/>
      <c r="H680" s="77"/>
    </row>
    <row r="683" spans="2:8" s="54" customFormat="1" x14ac:dyDescent="0.25">
      <c r="H683" s="77"/>
    </row>
    <row r="684" spans="2:8" s="54" customFormat="1" x14ac:dyDescent="0.25">
      <c r="H684" s="77"/>
    </row>
    <row r="685" spans="2:8" s="54" customFormat="1" x14ac:dyDescent="0.25">
      <c r="H685" s="77"/>
    </row>
    <row r="686" spans="2:8" s="54" customFormat="1" x14ac:dyDescent="0.25">
      <c r="H686" s="77"/>
    </row>
    <row r="687" spans="2:8" s="54" customFormat="1" x14ac:dyDescent="0.25">
      <c r="H687" s="77"/>
    </row>
    <row r="688" spans="2:8" s="54" customFormat="1" x14ac:dyDescent="0.25">
      <c r="H688" s="77"/>
    </row>
    <row r="689" spans="8:8" s="54" customFormat="1" x14ac:dyDescent="0.25">
      <c r="H689" s="77"/>
    </row>
    <row r="690" spans="8:8" s="54" customFormat="1" x14ac:dyDescent="0.25">
      <c r="H690" s="77"/>
    </row>
    <row r="691" spans="8:8" s="54" customFormat="1" x14ac:dyDescent="0.25">
      <c r="H691" s="77"/>
    </row>
    <row r="692" spans="8:8" s="54" customFormat="1" x14ac:dyDescent="0.25">
      <c r="H692" s="77"/>
    </row>
    <row r="693" spans="8:8" s="54" customFormat="1" x14ac:dyDescent="0.25">
      <c r="H693" s="77"/>
    </row>
    <row r="694" spans="8:8" s="54" customFormat="1" x14ac:dyDescent="0.25">
      <c r="H694" s="77"/>
    </row>
    <row r="695" spans="8:8" s="54" customFormat="1" x14ac:dyDescent="0.25">
      <c r="H695" s="77"/>
    </row>
    <row r="696" spans="8:8" s="54" customFormat="1" x14ac:dyDescent="0.25">
      <c r="H696" s="77"/>
    </row>
    <row r="697" spans="8:8" s="54" customFormat="1" x14ac:dyDescent="0.25">
      <c r="H697" s="77"/>
    </row>
    <row r="698" spans="8:8" s="54" customFormat="1" x14ac:dyDescent="0.25">
      <c r="H698" s="77"/>
    </row>
    <row r="699" spans="8:8" s="54" customFormat="1" x14ac:dyDescent="0.25">
      <c r="H699" s="77"/>
    </row>
    <row r="700" spans="8:8" s="54" customFormat="1" x14ac:dyDescent="0.25">
      <c r="H700" s="77"/>
    </row>
    <row r="701" spans="8:8" s="54" customFormat="1" x14ac:dyDescent="0.25">
      <c r="H701" s="77"/>
    </row>
    <row r="702" spans="8:8" s="54" customFormat="1" x14ac:dyDescent="0.25">
      <c r="H702" s="77"/>
    </row>
    <row r="703" spans="8:8" s="54" customFormat="1" x14ac:dyDescent="0.25">
      <c r="H703" s="77"/>
    </row>
    <row r="704" spans="8:8" s="54" customFormat="1" x14ac:dyDescent="0.25">
      <c r="H704" s="77"/>
    </row>
    <row r="705" spans="8:8" s="54" customFormat="1" x14ac:dyDescent="0.25">
      <c r="H705" s="77"/>
    </row>
    <row r="706" spans="8:8" s="54" customFormat="1" x14ac:dyDescent="0.25">
      <c r="H706" s="77"/>
    </row>
    <row r="707" spans="8:8" s="54" customFormat="1" x14ac:dyDescent="0.25">
      <c r="H707" s="77"/>
    </row>
    <row r="708" spans="8:8" s="54" customFormat="1" x14ac:dyDescent="0.25">
      <c r="H708" s="77"/>
    </row>
    <row r="709" spans="8:8" s="54" customFormat="1" x14ac:dyDescent="0.25">
      <c r="H709" s="77"/>
    </row>
    <row r="710" spans="8:8" s="54" customFormat="1" x14ac:dyDescent="0.25">
      <c r="H710" s="77"/>
    </row>
    <row r="715" spans="8:8" s="54" customFormat="1" x14ac:dyDescent="0.25">
      <c r="H715" s="77"/>
    </row>
    <row r="716" spans="8:8" s="54" customFormat="1" x14ac:dyDescent="0.25">
      <c r="H716" s="77"/>
    </row>
    <row r="717" spans="8:8" s="54" customFormat="1" x14ac:dyDescent="0.25">
      <c r="H717" s="77"/>
    </row>
    <row r="718" spans="8:8" s="54" customFormat="1" x14ac:dyDescent="0.25">
      <c r="H718" s="77"/>
    </row>
    <row r="719" spans="8:8" s="54" customFormat="1" x14ac:dyDescent="0.25">
      <c r="H719" s="77"/>
    </row>
    <row r="720" spans="8:8" s="54" customFormat="1" x14ac:dyDescent="0.25">
      <c r="H720" s="77"/>
    </row>
    <row r="721" spans="8:8" s="54" customFormat="1" x14ac:dyDescent="0.25">
      <c r="H721" s="77"/>
    </row>
    <row r="723" spans="8:8" s="54" customFormat="1" x14ac:dyDescent="0.25">
      <c r="H723" s="77"/>
    </row>
    <row r="724" spans="8:8" s="54" customFormat="1" x14ac:dyDescent="0.25">
      <c r="H724" s="77"/>
    </row>
    <row r="725" spans="8:8" s="54" customFormat="1" x14ac:dyDescent="0.25">
      <c r="H725" s="77"/>
    </row>
    <row r="726" spans="8:8" s="54" customFormat="1" x14ac:dyDescent="0.25">
      <c r="H726" s="77"/>
    </row>
    <row r="727" spans="8:8" s="54" customFormat="1" x14ac:dyDescent="0.25">
      <c r="H727" s="77"/>
    </row>
    <row r="728" spans="8:8" s="54" customFormat="1" x14ac:dyDescent="0.25">
      <c r="H728" s="77"/>
    </row>
    <row r="729" spans="8:8" s="54" customFormat="1" x14ac:dyDescent="0.25">
      <c r="H729" s="77"/>
    </row>
    <row r="730" spans="8:8" s="54" customFormat="1" x14ac:dyDescent="0.25">
      <c r="H730" s="77"/>
    </row>
    <row r="731" spans="8:8" s="54" customFormat="1" x14ac:dyDescent="0.25">
      <c r="H731" s="77"/>
    </row>
    <row r="732" spans="8:8" s="54" customFormat="1" x14ac:dyDescent="0.25">
      <c r="H732" s="77"/>
    </row>
    <row r="733" spans="8:8" s="54" customFormat="1" x14ac:dyDescent="0.25">
      <c r="H733" s="77"/>
    </row>
    <row r="734" spans="8:8" s="54" customFormat="1" x14ac:dyDescent="0.25">
      <c r="H734" s="77"/>
    </row>
    <row r="735" spans="8:8" s="54" customFormat="1" x14ac:dyDescent="0.25">
      <c r="H735" s="77"/>
    </row>
    <row r="736" spans="8:8" s="54" customFormat="1" x14ac:dyDescent="0.25">
      <c r="H736" s="77"/>
    </row>
    <row r="737" spans="8:8" s="54" customFormat="1" x14ac:dyDescent="0.25">
      <c r="H737" s="77"/>
    </row>
    <row r="738" spans="8:8" s="54" customFormat="1" x14ac:dyDescent="0.25">
      <c r="H738" s="77"/>
    </row>
    <row r="739" spans="8:8" s="54" customFormat="1" x14ac:dyDescent="0.25">
      <c r="H739" s="77"/>
    </row>
    <row r="740" spans="8:8" s="54" customFormat="1" x14ac:dyDescent="0.25">
      <c r="H740" s="77"/>
    </row>
    <row r="741" spans="8:8" s="54" customFormat="1" x14ac:dyDescent="0.25">
      <c r="H741" s="77"/>
    </row>
    <row r="742" spans="8:8" s="54" customFormat="1" x14ac:dyDescent="0.25">
      <c r="H742" s="77"/>
    </row>
    <row r="743" spans="8:8" s="54" customFormat="1" x14ac:dyDescent="0.25">
      <c r="H743" s="77"/>
    </row>
    <row r="744" spans="8:8" s="54" customFormat="1" x14ac:dyDescent="0.25">
      <c r="H744" s="77"/>
    </row>
    <row r="745" spans="8:8" s="54" customFormat="1" x14ac:dyDescent="0.25">
      <c r="H745" s="77"/>
    </row>
    <row r="746" spans="8:8" s="54" customFormat="1" x14ac:dyDescent="0.25">
      <c r="H746" s="77"/>
    </row>
    <row r="747" spans="8:8" s="54" customFormat="1" x14ac:dyDescent="0.25">
      <c r="H747" s="77"/>
    </row>
    <row r="748" spans="8:8" s="54" customFormat="1" x14ac:dyDescent="0.25">
      <c r="H748" s="77"/>
    </row>
    <row r="749" spans="8:8" s="54" customFormat="1" x14ac:dyDescent="0.25">
      <c r="H749" s="77"/>
    </row>
    <row r="753" spans="2:8" s="54" customFormat="1" x14ac:dyDescent="0.25">
      <c r="H753" s="77"/>
    </row>
    <row r="754" spans="2:8" s="54" customFormat="1" x14ac:dyDescent="0.25">
      <c r="H754" s="77"/>
    </row>
    <row r="755" spans="2:8" s="54" customFormat="1" x14ac:dyDescent="0.25">
      <c r="B755" s="31"/>
      <c r="H755" s="77"/>
    </row>
    <row r="756" spans="2:8" s="54" customFormat="1" x14ac:dyDescent="0.25">
      <c r="H756" s="77"/>
    </row>
    <row r="757" spans="2:8" s="54" customFormat="1" x14ac:dyDescent="0.25">
      <c r="H757" s="77"/>
    </row>
    <row r="758" spans="2:8" s="54" customFormat="1" x14ac:dyDescent="0.25">
      <c r="H758" s="77"/>
    </row>
    <row r="759" spans="2:8" s="54" customFormat="1" x14ac:dyDescent="0.25">
      <c r="H759" s="77"/>
    </row>
    <row r="760" spans="2:8" s="54" customFormat="1" x14ac:dyDescent="0.25">
      <c r="H760" s="77"/>
    </row>
    <row r="761" spans="2:8" s="54" customFormat="1" x14ac:dyDescent="0.25">
      <c r="H761" s="77"/>
    </row>
    <row r="762" spans="2:8" s="54" customFormat="1" x14ac:dyDescent="0.25">
      <c r="H762" s="77"/>
    </row>
    <row r="763" spans="2:8" s="54" customFormat="1" x14ac:dyDescent="0.25">
      <c r="H763" s="77"/>
    </row>
    <row r="764" spans="2:8" s="54" customFormat="1" x14ac:dyDescent="0.25">
      <c r="H764" s="77"/>
    </row>
    <row r="765" spans="2:8" s="54" customFormat="1" x14ac:dyDescent="0.25">
      <c r="H765" s="77"/>
    </row>
    <row r="766" spans="2:8" s="54" customFormat="1" x14ac:dyDescent="0.25">
      <c r="H766" s="77"/>
    </row>
    <row r="767" spans="2:8" s="54" customFormat="1" x14ac:dyDescent="0.25">
      <c r="H767" s="77"/>
    </row>
    <row r="768" spans="2:8" s="54" customFormat="1" x14ac:dyDescent="0.25">
      <c r="H768" s="77"/>
    </row>
    <row r="769" spans="8:8" s="54" customFormat="1" x14ac:dyDescent="0.25">
      <c r="H769" s="77"/>
    </row>
    <row r="770" spans="8:8" s="54" customFormat="1" x14ac:dyDescent="0.25">
      <c r="H770" s="77"/>
    </row>
    <row r="771" spans="8:8" s="54" customFormat="1" x14ac:dyDescent="0.25">
      <c r="H771" s="77"/>
    </row>
    <row r="772" spans="8:8" s="54" customFormat="1" x14ac:dyDescent="0.25">
      <c r="H772" s="77"/>
    </row>
    <row r="773" spans="8:8" s="54" customFormat="1" x14ac:dyDescent="0.25">
      <c r="H773" s="77"/>
    </row>
    <row r="774" spans="8:8" s="54" customFormat="1" x14ac:dyDescent="0.25">
      <c r="H774" s="77"/>
    </row>
    <row r="775" spans="8:8" s="54" customFormat="1" x14ac:dyDescent="0.25">
      <c r="H775" s="77"/>
    </row>
    <row r="776" spans="8:8" s="54" customFormat="1" x14ac:dyDescent="0.25">
      <c r="H776" s="77"/>
    </row>
    <row r="777" spans="8:8" s="54" customFormat="1" x14ac:dyDescent="0.25">
      <c r="H777" s="77"/>
    </row>
    <row r="778" spans="8:8" s="54" customFormat="1" x14ac:dyDescent="0.25">
      <c r="H778" s="77"/>
    </row>
    <row r="779" spans="8:8" s="54" customFormat="1" x14ac:dyDescent="0.25">
      <c r="H779" s="77"/>
    </row>
    <row r="780" spans="8:8" s="54" customFormat="1" x14ac:dyDescent="0.25">
      <c r="H780" s="77"/>
    </row>
    <row r="781" spans="8:8" s="54" customFormat="1" x14ac:dyDescent="0.25">
      <c r="H781" s="77"/>
    </row>
    <row r="782" spans="8:8" s="54" customFormat="1" x14ac:dyDescent="0.25">
      <c r="H782" s="77"/>
    </row>
    <row r="783" spans="8:8" s="54" customFormat="1" x14ac:dyDescent="0.25">
      <c r="H783" s="77"/>
    </row>
    <row r="784" spans="8:8" s="54" customFormat="1" x14ac:dyDescent="0.25">
      <c r="H784" s="77"/>
    </row>
    <row r="785" spans="8:8" s="54" customFormat="1" x14ac:dyDescent="0.25">
      <c r="H785" s="77"/>
    </row>
    <row r="786" spans="8:8" s="54" customFormat="1" x14ac:dyDescent="0.25">
      <c r="H786" s="77"/>
    </row>
    <row r="787" spans="8:8" s="54" customFormat="1" x14ac:dyDescent="0.25">
      <c r="H787" s="77"/>
    </row>
    <row r="788" spans="8:8" s="54" customFormat="1" x14ac:dyDescent="0.25">
      <c r="H788" s="77"/>
    </row>
    <row r="789" spans="8:8" s="54" customFormat="1" x14ac:dyDescent="0.25">
      <c r="H789" s="77"/>
    </row>
    <row r="790" spans="8:8" s="54" customFormat="1" x14ac:dyDescent="0.25">
      <c r="H790" s="77"/>
    </row>
    <row r="791" spans="8:8" s="54" customFormat="1" x14ac:dyDescent="0.25">
      <c r="H791" s="77"/>
    </row>
    <row r="792" spans="8:8" s="54" customFormat="1" x14ac:dyDescent="0.25">
      <c r="H792" s="77"/>
    </row>
    <row r="793" spans="8:8" s="54" customFormat="1" x14ac:dyDescent="0.25">
      <c r="H793" s="77"/>
    </row>
    <row r="794" spans="8:8" s="54" customFormat="1" x14ac:dyDescent="0.25">
      <c r="H794" s="77"/>
    </row>
    <row r="795" spans="8:8" s="54" customFormat="1" x14ac:dyDescent="0.25">
      <c r="H795" s="77"/>
    </row>
    <row r="796" spans="8:8" s="54" customFormat="1" x14ac:dyDescent="0.25">
      <c r="H796" s="77"/>
    </row>
    <row r="797" spans="8:8" s="54" customFormat="1" x14ac:dyDescent="0.25">
      <c r="H797" s="77"/>
    </row>
    <row r="798" spans="8:8" s="54" customFormat="1" x14ac:dyDescent="0.25">
      <c r="H798" s="77"/>
    </row>
    <row r="799" spans="8:8" s="54" customFormat="1" x14ac:dyDescent="0.25">
      <c r="H799" s="77"/>
    </row>
    <row r="800" spans="8:8" s="54" customFormat="1" x14ac:dyDescent="0.25">
      <c r="H800" s="77"/>
    </row>
    <row r="804" spans="8:8" s="54" customFormat="1" x14ac:dyDescent="0.25">
      <c r="H804" s="77"/>
    </row>
    <row r="805" spans="8:8" s="54" customFormat="1" x14ac:dyDescent="0.25">
      <c r="H805" s="77"/>
    </row>
    <row r="806" spans="8:8" s="54" customFormat="1" x14ac:dyDescent="0.25">
      <c r="H806" s="77"/>
    </row>
    <row r="807" spans="8:8" s="54" customFormat="1" x14ac:dyDescent="0.25">
      <c r="H807" s="77"/>
    </row>
    <row r="808" spans="8:8" s="54" customFormat="1" x14ac:dyDescent="0.25">
      <c r="H808" s="77"/>
    </row>
    <row r="809" spans="8:8" s="54" customFormat="1" x14ac:dyDescent="0.25">
      <c r="H809" s="77"/>
    </row>
    <row r="810" spans="8:8" s="54" customFormat="1" x14ac:dyDescent="0.25">
      <c r="H810" s="77"/>
    </row>
    <row r="811" spans="8:8" s="54" customFormat="1" x14ac:dyDescent="0.25">
      <c r="H811" s="77"/>
    </row>
    <row r="812" spans="8:8" s="54" customFormat="1" x14ac:dyDescent="0.25">
      <c r="H812" s="77"/>
    </row>
    <row r="813" spans="8:8" s="54" customFormat="1" x14ac:dyDescent="0.25">
      <c r="H813" s="77"/>
    </row>
    <row r="814" spans="8:8" s="54" customFormat="1" x14ac:dyDescent="0.25">
      <c r="H814" s="77"/>
    </row>
    <row r="815" spans="8:8" s="54" customFormat="1" x14ac:dyDescent="0.25">
      <c r="H815" s="77"/>
    </row>
    <row r="816" spans="8:8" s="54" customFormat="1" x14ac:dyDescent="0.25">
      <c r="H816" s="77"/>
    </row>
    <row r="817" spans="8:8" s="54" customFormat="1" x14ac:dyDescent="0.25">
      <c r="H817" s="77"/>
    </row>
    <row r="818" spans="8:8" s="54" customFormat="1" x14ac:dyDescent="0.25">
      <c r="H818" s="77"/>
    </row>
    <row r="819" spans="8:8" s="54" customFormat="1" x14ac:dyDescent="0.25">
      <c r="H819" s="77"/>
    </row>
    <row r="820" spans="8:8" s="54" customFormat="1" x14ac:dyDescent="0.25">
      <c r="H820" s="77"/>
    </row>
    <row r="821" spans="8:8" s="54" customFormat="1" x14ac:dyDescent="0.25">
      <c r="H821" s="77"/>
    </row>
    <row r="822" spans="8:8" s="54" customFormat="1" x14ac:dyDescent="0.25">
      <c r="H822" s="77"/>
    </row>
    <row r="823" spans="8:8" s="54" customFormat="1" x14ac:dyDescent="0.25">
      <c r="H823" s="77"/>
    </row>
    <row r="824" spans="8:8" s="54" customFormat="1" x14ac:dyDescent="0.25">
      <c r="H824" s="77"/>
    </row>
    <row r="825" spans="8:8" s="54" customFormat="1" x14ac:dyDescent="0.25">
      <c r="H825" s="77"/>
    </row>
    <row r="826" spans="8:8" s="54" customFormat="1" x14ac:dyDescent="0.25">
      <c r="H826" s="77"/>
    </row>
    <row r="827" spans="8:8" s="54" customFormat="1" x14ac:dyDescent="0.25">
      <c r="H827" s="77"/>
    </row>
    <row r="828" spans="8:8" s="54" customFormat="1" x14ac:dyDescent="0.25">
      <c r="H828" s="77"/>
    </row>
    <row r="829" spans="8:8" s="54" customFormat="1" x14ac:dyDescent="0.25">
      <c r="H829" s="77"/>
    </row>
    <row r="830" spans="8:8" s="54" customFormat="1" x14ac:dyDescent="0.25">
      <c r="H830" s="77"/>
    </row>
    <row r="831" spans="8:8" s="54" customFormat="1" x14ac:dyDescent="0.25">
      <c r="H831" s="77"/>
    </row>
    <row r="832" spans="8:8" s="54" customFormat="1" x14ac:dyDescent="0.25">
      <c r="H832" s="77"/>
    </row>
    <row r="833" spans="8:8" s="54" customFormat="1" x14ac:dyDescent="0.25">
      <c r="H833" s="77"/>
    </row>
    <row r="834" spans="8:8" s="54" customFormat="1" x14ac:dyDescent="0.25">
      <c r="H834" s="77"/>
    </row>
    <row r="835" spans="8:8" s="54" customFormat="1" x14ac:dyDescent="0.25">
      <c r="H835" s="77"/>
    </row>
    <row r="836" spans="8:8" s="54" customFormat="1" x14ac:dyDescent="0.25">
      <c r="H836" s="77"/>
    </row>
    <row r="837" spans="8:8" s="54" customFormat="1" x14ac:dyDescent="0.25">
      <c r="H837" s="77"/>
    </row>
    <row r="838" spans="8:8" s="54" customFormat="1" x14ac:dyDescent="0.25">
      <c r="H838" s="77"/>
    </row>
    <row r="839" spans="8:8" s="54" customFormat="1" x14ac:dyDescent="0.25">
      <c r="H839" s="77"/>
    </row>
    <row r="840" spans="8:8" s="54" customFormat="1" x14ac:dyDescent="0.25">
      <c r="H840" s="77"/>
    </row>
    <row r="841" spans="8:8" s="54" customFormat="1" x14ac:dyDescent="0.25">
      <c r="H841" s="77"/>
    </row>
    <row r="842" spans="8:8" s="54" customFormat="1" x14ac:dyDescent="0.25">
      <c r="H842" s="77"/>
    </row>
    <row r="843" spans="8:8" s="54" customFormat="1" x14ac:dyDescent="0.25">
      <c r="H843" s="77"/>
    </row>
    <row r="844" spans="8:8" s="54" customFormat="1" x14ac:dyDescent="0.25">
      <c r="H844" s="77"/>
    </row>
    <row r="845" spans="8:8" s="54" customFormat="1" x14ac:dyDescent="0.25">
      <c r="H845" s="77"/>
    </row>
    <row r="846" spans="8:8" s="54" customFormat="1" x14ac:dyDescent="0.25">
      <c r="H846" s="77"/>
    </row>
    <row r="847" spans="8:8" s="54" customFormat="1" x14ac:dyDescent="0.25">
      <c r="H847" s="77"/>
    </row>
    <row r="848" spans="8:8" s="54" customFormat="1" x14ac:dyDescent="0.25">
      <c r="H848" s="77"/>
    </row>
    <row r="849" spans="8:8" s="54" customFormat="1" x14ac:dyDescent="0.25">
      <c r="H849" s="77"/>
    </row>
    <row r="850" spans="8:8" s="54" customFormat="1" x14ac:dyDescent="0.25">
      <c r="H850" s="77"/>
    </row>
    <row r="851" spans="8:8" s="54" customFormat="1" x14ac:dyDescent="0.25">
      <c r="H851" s="77"/>
    </row>
    <row r="852" spans="8:8" s="54" customFormat="1" x14ac:dyDescent="0.25">
      <c r="H852" s="77"/>
    </row>
    <row r="853" spans="8:8" s="54" customFormat="1" x14ac:dyDescent="0.25">
      <c r="H853" s="77"/>
    </row>
    <row r="854" spans="8:8" s="54" customFormat="1" x14ac:dyDescent="0.25">
      <c r="H854" s="77"/>
    </row>
    <row r="855" spans="8:8" s="54" customFormat="1" x14ac:dyDescent="0.25">
      <c r="H855" s="77"/>
    </row>
    <row r="856" spans="8:8" s="54" customFormat="1" x14ac:dyDescent="0.25">
      <c r="H856" s="77"/>
    </row>
    <row r="857" spans="8:8" s="54" customFormat="1" x14ac:dyDescent="0.25">
      <c r="H857" s="77"/>
    </row>
    <row r="858" spans="8:8" s="54" customFormat="1" x14ac:dyDescent="0.25">
      <c r="H858" s="77"/>
    </row>
    <row r="859" spans="8:8" s="54" customFormat="1" x14ac:dyDescent="0.25">
      <c r="H859" s="77"/>
    </row>
    <row r="860" spans="8:8" s="54" customFormat="1" x14ac:dyDescent="0.25">
      <c r="H860" s="77"/>
    </row>
    <row r="861" spans="8:8" s="54" customFormat="1" x14ac:dyDescent="0.25">
      <c r="H861" s="77"/>
    </row>
    <row r="862" spans="8:8" s="54" customFormat="1" x14ac:dyDescent="0.25">
      <c r="H862" s="77"/>
    </row>
    <row r="863" spans="8:8" s="54" customFormat="1" x14ac:dyDescent="0.25">
      <c r="H863" s="77"/>
    </row>
    <row r="864" spans="8:8" s="54" customFormat="1" x14ac:dyDescent="0.25">
      <c r="H864" s="77"/>
    </row>
    <row r="865" spans="3:8" s="54" customFormat="1" x14ac:dyDescent="0.25">
      <c r="H865" s="77"/>
    </row>
    <row r="866" spans="3:8" s="54" customFormat="1" x14ac:dyDescent="0.25">
      <c r="H866" s="77"/>
    </row>
    <row r="867" spans="3:8" s="54" customFormat="1" x14ac:dyDescent="0.25">
      <c r="H867" s="77"/>
    </row>
    <row r="868" spans="3:8" s="54" customFormat="1" x14ac:dyDescent="0.25">
      <c r="H868" s="77"/>
    </row>
    <row r="869" spans="3:8" s="54" customFormat="1" x14ac:dyDescent="0.25">
      <c r="H869" s="77"/>
    </row>
    <row r="870" spans="3:8" s="54" customFormat="1" x14ac:dyDescent="0.25">
      <c r="H870" s="77"/>
    </row>
    <row r="871" spans="3:8" s="54" customFormat="1" x14ac:dyDescent="0.25">
      <c r="H871" s="77"/>
    </row>
    <row r="872" spans="3:8" s="54" customFormat="1" x14ac:dyDescent="0.25">
      <c r="H872" s="77"/>
    </row>
    <row r="873" spans="3:8" s="54" customFormat="1" x14ac:dyDescent="0.25">
      <c r="H873" s="77"/>
    </row>
    <row r="874" spans="3:8" s="54" customFormat="1" x14ac:dyDescent="0.25">
      <c r="C874" s="16"/>
      <c r="H874" s="77"/>
    </row>
    <row r="875" spans="3:8" s="54" customFormat="1" x14ac:dyDescent="0.25">
      <c r="H875" s="77"/>
    </row>
    <row r="876" spans="3:8" s="54" customFormat="1" x14ac:dyDescent="0.25">
      <c r="H876" s="77"/>
    </row>
    <row r="877" spans="3:8" s="54" customFormat="1" x14ac:dyDescent="0.25">
      <c r="H877" s="77"/>
    </row>
    <row r="878" spans="3:8" s="54" customFormat="1" x14ac:dyDescent="0.25">
      <c r="H878" s="77"/>
    </row>
    <row r="879" spans="3:8" s="54" customFormat="1" x14ac:dyDescent="0.25">
      <c r="H879" s="77"/>
    </row>
    <row r="880" spans="3:8" s="54" customFormat="1" x14ac:dyDescent="0.25">
      <c r="H880" s="77"/>
    </row>
    <row r="881" spans="8:8" s="54" customFormat="1" x14ac:dyDescent="0.25">
      <c r="H881" s="77"/>
    </row>
    <row r="882" spans="8:8" s="54" customFormat="1" x14ac:dyDescent="0.25">
      <c r="H882" s="77"/>
    </row>
    <row r="883" spans="8:8" s="54" customFormat="1" x14ac:dyDescent="0.25">
      <c r="H883" s="77"/>
    </row>
    <row r="884" spans="8:8" s="54" customFormat="1" x14ac:dyDescent="0.25">
      <c r="H884" s="77"/>
    </row>
    <row r="885" spans="8:8" s="54" customFormat="1" x14ac:dyDescent="0.25">
      <c r="H885" s="77"/>
    </row>
    <row r="886" spans="8:8" s="54" customFormat="1" x14ac:dyDescent="0.25">
      <c r="H886" s="77"/>
    </row>
    <row r="887" spans="8:8" s="54" customFormat="1" x14ac:dyDescent="0.25">
      <c r="H887" s="77"/>
    </row>
    <row r="888" spans="8:8" s="54" customFormat="1" x14ac:dyDescent="0.25">
      <c r="H888" s="77"/>
    </row>
    <row r="889" spans="8:8" s="54" customFormat="1" x14ac:dyDescent="0.25">
      <c r="H889" s="77"/>
    </row>
    <row r="890" spans="8:8" s="54" customFormat="1" x14ac:dyDescent="0.25">
      <c r="H890" s="77"/>
    </row>
    <row r="891" spans="8:8" s="54" customFormat="1" x14ac:dyDescent="0.25">
      <c r="H891" s="77"/>
    </row>
    <row r="892" spans="8:8" s="54" customFormat="1" x14ac:dyDescent="0.25">
      <c r="H892" s="77"/>
    </row>
    <row r="893" spans="8:8" s="54" customFormat="1" x14ac:dyDescent="0.25">
      <c r="H893" s="77"/>
    </row>
    <row r="894" spans="8:8" s="54" customFormat="1" x14ac:dyDescent="0.25">
      <c r="H894" s="77"/>
    </row>
    <row r="895" spans="8:8" s="54" customFormat="1" x14ac:dyDescent="0.25">
      <c r="H895" s="77"/>
    </row>
    <row r="896" spans="8:8" s="54" customFormat="1" x14ac:dyDescent="0.25">
      <c r="H896" s="77"/>
    </row>
    <row r="897" spans="8:8" s="54" customFormat="1" x14ac:dyDescent="0.25">
      <c r="H897" s="77"/>
    </row>
    <row r="898" spans="8:8" s="54" customFormat="1" x14ac:dyDescent="0.25">
      <c r="H898" s="77"/>
    </row>
    <row r="899" spans="8:8" s="54" customFormat="1" x14ac:dyDescent="0.25">
      <c r="H899" s="77"/>
    </row>
    <row r="900" spans="8:8" s="54" customFormat="1" x14ac:dyDescent="0.25">
      <c r="H900" s="77"/>
    </row>
    <row r="901" spans="8:8" s="54" customFormat="1" x14ac:dyDescent="0.25">
      <c r="H901" s="77"/>
    </row>
    <row r="902" spans="8:8" s="54" customFormat="1" x14ac:dyDescent="0.25">
      <c r="H902" s="77"/>
    </row>
    <row r="903" spans="8:8" s="54" customFormat="1" x14ac:dyDescent="0.25">
      <c r="H903" s="77"/>
    </row>
    <row r="904" spans="8:8" s="54" customFormat="1" x14ac:dyDescent="0.25">
      <c r="H904" s="77"/>
    </row>
    <row r="905" spans="8:8" s="54" customFormat="1" x14ac:dyDescent="0.25">
      <c r="H905" s="77"/>
    </row>
    <row r="906" spans="8:8" s="54" customFormat="1" x14ac:dyDescent="0.25">
      <c r="H906" s="77"/>
    </row>
    <row r="907" spans="8:8" s="54" customFormat="1" x14ac:dyDescent="0.25">
      <c r="H907" s="77"/>
    </row>
    <row r="908" spans="8:8" s="54" customFormat="1" x14ac:dyDescent="0.25">
      <c r="H908" s="77"/>
    </row>
    <row r="909" spans="8:8" s="54" customFormat="1" x14ac:dyDescent="0.25">
      <c r="H909" s="77"/>
    </row>
    <row r="910" spans="8:8" s="54" customFormat="1" x14ac:dyDescent="0.25">
      <c r="H910" s="77"/>
    </row>
    <row r="911" spans="8:8" s="54" customFormat="1" x14ac:dyDescent="0.25">
      <c r="H911" s="77"/>
    </row>
    <row r="912" spans="8:8" s="54" customFormat="1" x14ac:dyDescent="0.25">
      <c r="H912" s="77"/>
    </row>
    <row r="913" spans="8:8" s="54" customFormat="1" x14ac:dyDescent="0.25">
      <c r="H913" s="77"/>
    </row>
    <row r="914" spans="8:8" s="54" customFormat="1" x14ac:dyDescent="0.25">
      <c r="H914" s="77"/>
    </row>
    <row r="915" spans="8:8" s="54" customFormat="1" x14ac:dyDescent="0.25">
      <c r="H915" s="77"/>
    </row>
    <row r="916" spans="8:8" s="54" customFormat="1" x14ac:dyDescent="0.25">
      <c r="H916" s="77"/>
    </row>
    <row r="917" spans="8:8" s="54" customFormat="1" x14ac:dyDescent="0.25">
      <c r="H917" s="77"/>
    </row>
    <row r="918" spans="8:8" s="54" customFormat="1" x14ac:dyDescent="0.25">
      <c r="H918" s="77"/>
    </row>
    <row r="919" spans="8:8" s="54" customFormat="1" x14ac:dyDescent="0.25">
      <c r="H919" s="77"/>
    </row>
    <row r="920" spans="8:8" s="54" customFormat="1" x14ac:dyDescent="0.25">
      <c r="H920" s="77"/>
    </row>
    <row r="921" spans="8:8" s="54" customFormat="1" x14ac:dyDescent="0.25">
      <c r="H921" s="77"/>
    </row>
    <row r="922" spans="8:8" s="54" customFormat="1" x14ac:dyDescent="0.25">
      <c r="H922" s="77"/>
    </row>
    <row r="923" spans="8:8" s="54" customFormat="1" x14ac:dyDescent="0.25">
      <c r="H923" s="77"/>
    </row>
    <row r="924" spans="8:8" s="54" customFormat="1" x14ac:dyDescent="0.25">
      <c r="H924" s="77"/>
    </row>
    <row r="925" spans="8:8" s="54" customFormat="1" x14ac:dyDescent="0.25">
      <c r="H925" s="77"/>
    </row>
    <row r="926" spans="8:8" s="54" customFormat="1" x14ac:dyDescent="0.25">
      <c r="H926" s="77"/>
    </row>
    <row r="927" spans="8:8" s="54" customFormat="1" x14ac:dyDescent="0.25">
      <c r="H927" s="77"/>
    </row>
    <row r="928" spans="8:8" s="54" customFormat="1" x14ac:dyDescent="0.25">
      <c r="H928" s="77"/>
    </row>
    <row r="929" spans="8:8" s="54" customFormat="1" x14ac:dyDescent="0.25">
      <c r="H929" s="77"/>
    </row>
    <row r="930" spans="8:8" s="54" customFormat="1" x14ac:dyDescent="0.25">
      <c r="H930" s="77"/>
    </row>
    <row r="931" spans="8:8" s="54" customFormat="1" x14ac:dyDescent="0.25">
      <c r="H931" s="77"/>
    </row>
    <row r="932" spans="8:8" s="54" customFormat="1" x14ac:dyDescent="0.25">
      <c r="H932" s="77"/>
    </row>
    <row r="933" spans="8:8" s="54" customFormat="1" x14ac:dyDescent="0.25">
      <c r="H933" s="77"/>
    </row>
    <row r="934" spans="8:8" s="54" customFormat="1" x14ac:dyDescent="0.25">
      <c r="H934" s="77"/>
    </row>
    <row r="935" spans="8:8" s="54" customFormat="1" x14ac:dyDescent="0.25">
      <c r="H935" s="77"/>
    </row>
    <row r="936" spans="8:8" s="54" customFormat="1" x14ac:dyDescent="0.25">
      <c r="H936" s="77"/>
    </row>
    <row r="937" spans="8:8" s="54" customFormat="1" x14ac:dyDescent="0.25">
      <c r="H937" s="77"/>
    </row>
    <row r="938" spans="8:8" s="54" customFormat="1" x14ac:dyDescent="0.25">
      <c r="H938" s="77"/>
    </row>
    <row r="939" spans="8:8" s="54" customFormat="1" x14ac:dyDescent="0.25">
      <c r="H939" s="77"/>
    </row>
    <row r="940" spans="8:8" s="54" customFormat="1" x14ac:dyDescent="0.25">
      <c r="H940" s="77"/>
    </row>
    <row r="941" spans="8:8" s="54" customFormat="1" x14ac:dyDescent="0.25">
      <c r="H941" s="77"/>
    </row>
    <row r="942" spans="8:8" s="54" customFormat="1" x14ac:dyDescent="0.25">
      <c r="H942" s="77"/>
    </row>
    <row r="943" spans="8:8" s="54" customFormat="1" x14ac:dyDescent="0.25">
      <c r="H943" s="77"/>
    </row>
    <row r="944" spans="8:8" s="54" customFormat="1" x14ac:dyDescent="0.25">
      <c r="H944" s="77"/>
    </row>
    <row r="945" spans="8:8" s="54" customFormat="1" x14ac:dyDescent="0.25">
      <c r="H945" s="77"/>
    </row>
    <row r="946" spans="8:8" s="54" customFormat="1" x14ac:dyDescent="0.25">
      <c r="H946" s="77"/>
    </row>
    <row r="947" spans="8:8" s="54" customFormat="1" x14ac:dyDescent="0.25">
      <c r="H947" s="77"/>
    </row>
    <row r="948" spans="8:8" s="54" customFormat="1" x14ac:dyDescent="0.25">
      <c r="H948" s="77"/>
    </row>
    <row r="949" spans="8:8" s="54" customFormat="1" x14ac:dyDescent="0.25">
      <c r="H949" s="77"/>
    </row>
    <row r="950" spans="8:8" s="54" customFormat="1" x14ac:dyDescent="0.25">
      <c r="H950" s="77"/>
    </row>
    <row r="951" spans="8:8" s="54" customFormat="1" x14ac:dyDescent="0.25">
      <c r="H951" s="77"/>
    </row>
    <row r="952" spans="8:8" s="54" customFormat="1" x14ac:dyDescent="0.25">
      <c r="H952" s="77"/>
    </row>
    <row r="953" spans="8:8" s="54" customFormat="1" x14ac:dyDescent="0.25">
      <c r="H953" s="77"/>
    </row>
    <row r="954" spans="8:8" s="54" customFormat="1" x14ac:dyDescent="0.25">
      <c r="H954" s="77"/>
    </row>
    <row r="955" spans="8:8" s="54" customFormat="1" x14ac:dyDescent="0.25">
      <c r="H955" s="77"/>
    </row>
    <row r="956" spans="8:8" s="54" customFormat="1" x14ac:dyDescent="0.25">
      <c r="H956" s="77"/>
    </row>
    <row r="957" spans="8:8" s="54" customFormat="1" x14ac:dyDescent="0.25">
      <c r="H957" s="77"/>
    </row>
    <row r="958" spans="8:8" s="54" customFormat="1" x14ac:dyDescent="0.25">
      <c r="H958" s="77"/>
    </row>
    <row r="959" spans="8:8" s="54" customFormat="1" x14ac:dyDescent="0.25">
      <c r="H959" s="77"/>
    </row>
    <row r="960" spans="8:8" s="54" customFormat="1" x14ac:dyDescent="0.25">
      <c r="H960" s="77"/>
    </row>
    <row r="961" spans="8:8" s="54" customFormat="1" x14ac:dyDescent="0.25">
      <c r="H961" s="77"/>
    </row>
  </sheetData>
  <phoneticPr fontId="10" type="noConversion"/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8F20A-C57A-4065-80EC-88DC3F3DB137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Bon</vt:lpstr>
      <vt:lpstr>Archives</vt:lpstr>
      <vt:lpstr>Source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cp:lastPrinted>2020-12-16T20:18:16Z</cp:lastPrinted>
  <dcterms:created xsi:type="dcterms:W3CDTF">2020-04-13T11:07:07Z</dcterms:created>
  <dcterms:modified xsi:type="dcterms:W3CDTF">2020-12-16T20:27:36Z</dcterms:modified>
</cp:coreProperties>
</file>