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12CEEBFB-26B6-482A-888A-25B216A65CCC}" xr6:coauthVersionLast="45" xr6:coauthVersionMax="45" xr10:uidLastSave="{00000000-0000-0000-0000-000000000000}"/>
  <bookViews>
    <workbookView xWindow="-120" yWindow="-120" windowWidth="25440" windowHeight="15390" xr2:uid="{88C4796A-22D2-44D6-9C04-7BCA795C6C63}"/>
  </bookViews>
  <sheets>
    <sheet name="Archives" sheetId="10" r:id="rId1"/>
    <sheet name="Feuil1" sheetId="14" state="hidden" r:id="rId2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 l="1"/>
  <c r="J9" i="10"/>
  <c r="L8" i="10"/>
  <c r="L9" i="10"/>
  <c r="J7" i="10"/>
  <c r="L7" i="10"/>
  <c r="L3" i="10"/>
  <c r="L4" i="10"/>
  <c r="L5" i="10"/>
  <c r="L6" i="10"/>
  <c r="L2" i="10"/>
  <c r="J6" i="10"/>
  <c r="J2" i="10" l="1"/>
  <c r="J3" i="10"/>
  <c r="J4" i="10"/>
  <c r="J5" i="10"/>
</calcChain>
</file>

<file path=xl/sharedStrings.xml><?xml version="1.0" encoding="utf-8"?>
<sst xmlns="http://schemas.openxmlformats.org/spreadsheetml/2006/main" count="61" uniqueCount="40">
  <si>
    <t>Quantité</t>
  </si>
  <si>
    <t>Références</t>
  </si>
  <si>
    <t>Fournisseur</t>
  </si>
  <si>
    <t>Désignations</t>
  </si>
  <si>
    <t>REXEL</t>
  </si>
  <si>
    <t>SONEPAR</t>
  </si>
  <si>
    <t>Date</t>
  </si>
  <si>
    <t>N°Cde</t>
  </si>
  <si>
    <t>Montant HT</t>
  </si>
  <si>
    <t>Montant TTC</t>
  </si>
  <si>
    <t>Prix U/HT</t>
  </si>
  <si>
    <t>Stock</t>
  </si>
  <si>
    <t>Chantier</t>
  </si>
  <si>
    <t>Obs</t>
  </si>
  <si>
    <t>x</t>
  </si>
  <si>
    <t>Livrée</t>
  </si>
  <si>
    <t>X</t>
  </si>
  <si>
    <t>Obs3</t>
  </si>
  <si>
    <t>Equipement</t>
  </si>
  <si>
    <t>F</t>
  </si>
  <si>
    <t>DARTY</t>
  </si>
  <si>
    <t>CCE295-4,8</t>
  </si>
  <si>
    <t>Direct Chantier</t>
  </si>
  <si>
    <t>077040L</t>
  </si>
  <si>
    <t>POUSSOIR 6A 2M</t>
  </si>
  <si>
    <t>PRMOSAIC PLAQUE 2X2M HOR</t>
  </si>
  <si>
    <t>TESTEUR</t>
  </si>
  <si>
    <t>TESTEUR DE CABLAGE RJ45</t>
  </si>
  <si>
    <t>COLLIER NOIR 295 X 4.8 Paquet de 100</t>
  </si>
  <si>
    <t>Mirano</t>
  </si>
  <si>
    <t>K</t>
  </si>
  <si>
    <t>L</t>
  </si>
  <si>
    <t>SI</t>
  </si>
  <si>
    <t>""</t>
  </si>
  <si>
    <t>Attente réception</t>
  </si>
  <si>
    <t>SI(ET</t>
  </si>
  <si>
    <t>(autre que stock)</t>
  </si>
  <si>
    <t>test logique</t>
  </si>
  <si>
    <t>ET</t>
  </si>
  <si>
    <t>SI 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</si>
</sst>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#,##0.00\ &quot;€&quot;"/>
    <numFmt numFmtId="166" formatCode="d/m/yy;@"/>
    <numFmt numFmtId="167" formatCode="m/d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5" fillId="0" borderId="0"/>
  </cellStyleXfs>
  <cellXfs count="28">
    <xf numFmtId="0" fontId="0" fillId="0" borderId="0" xfId="0"/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/>
    <xf numFmtId="0" fontId="0" fillId="2" borderId="0" xfId="0" applyFill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21"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m/d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m/d/yyyy"/>
      <alignment horizontal="center" vertical="bottom" textRotation="0" wrapText="0" indent="0" justifyLastLine="0" shrinkToFit="0" readingOrder="0"/>
    </dxf>
    <dxf>
      <numFmt numFmtId="166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1123950</xdr:colOff>
      <xdr:row>13</xdr:row>
      <xdr:rowOff>0</xdr:rowOff>
    </xdr:from>
    <xdr:to>
      <xdr:col>11</xdr:col>
      <xdr:colOff>1219200</xdr:colOff>
      <xdr:row>25</xdr:row>
      <xdr:rowOff>76200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DC04877C-95EC-4062-BB3F-D56EB1056F4F}"/>
            </a:ext>
          </a:extLst>
        </xdr:cNvPr>
        <xdr:cNvSpPr/>
      </xdr:nvSpPr>
      <xdr:spPr>
        <a:xfrm>
          <a:off x="9134475" y="2628900"/>
          <a:ext cx="5153025" cy="2381250"/>
        </a:xfrm>
        <a:prstGeom prst="wedgeRoundRectCallout">
          <a:avLst>
            <a:gd name="adj1" fmla="val -75362"/>
            <a:gd name="adj2" fmla="val 1794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Je voudrais</a:t>
          </a:r>
          <a:r>
            <a:rPr lang="fr-FR" sz="1800" baseline="0"/>
            <a:t> ajouter une condition dans la formule colonne L:  quand cellule colonne F est vide  alors cellule colonne L vide , actuellement cellule vide est considrée comme "autre que stock".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J'espère être assez clair!!!</a:t>
          </a:r>
        </a:p>
        <a:p>
          <a:pPr algn="l"/>
          <a:endParaRPr lang="fr-FR" sz="1800" baseline="0"/>
        </a:p>
        <a:p>
          <a:pPr algn="l"/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M9" totalsRowShown="0" headerRowDxfId="14" dataDxfId="13">
  <autoFilter ref="A1:M9" xr:uid="{8A459E6E-83A9-46BF-B524-AF659679520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ED5BE4BF-15DC-4F43-860B-EF7821BCF700}" name="N°Cde" dataDxfId="12"/>
    <tableColumn id="2" xr3:uid="{EF5A9E61-E8B8-4D74-965E-DE73CCB4C3FF}" name="Date" dataDxfId="11"/>
    <tableColumn id="11" xr3:uid="{8730DE77-6806-40BB-9FA4-FD6B0F7DF4B7}" name="Fournisseur" dataDxfId="10"/>
    <tableColumn id="3" xr3:uid="{4D03A3C8-C992-4C3B-B12D-B4F8149561E9}" name="Références" dataDxfId="9"/>
    <tableColumn id="4" xr3:uid="{3F87F30E-E3A5-4E8B-9BF9-0BDAFF5547CB}" name="Désignations" dataDxfId="8"/>
    <tableColumn id="5" xr3:uid="{4A614B27-794C-45AF-8D47-918C508A942E}" name="Chantier" dataDxfId="7"/>
    <tableColumn id="6" xr3:uid="{ECBAA4CC-E952-4745-8178-26801F170745}" name="Quantité" dataDxfId="6"/>
    <tableColumn id="7" xr3:uid="{77304D1D-DEF0-4D1D-B307-8C270AB9538F}" name="Prix U/HT" dataDxfId="5"/>
    <tableColumn id="8" xr3:uid="{A26BAE4B-A21C-4A2B-A319-319E249BA693}" name="Montant HT" dataDxfId="4"/>
    <tableColumn id="10" xr3:uid="{89AD62B2-D4D4-4440-9A80-8DC6179C65A5}" name="Montant TTC" dataDxfId="3">
      <calculatedColumnFormula>IF(Tableau7[[#This Row],[Livrée]]="x",Tableau7[[#This Row],[Montant HT]]*1.2,Tableau7[[#This Row],[Montant HT]]*0)</calculatedColumnFormula>
    </tableColumn>
    <tableColumn id="12" xr3:uid="{6A864C8E-3612-4C77-B2E4-E195F18DC124}" name="Livrée" dataDxfId="2"/>
    <tableColumn id="9" xr3:uid="{18FA0B8E-0DDC-419F-93EF-528CB19747E9}" name="Obs" dataDxfId="1">
      <calculatedColumnFormula>IF(AND(Tableau7[[#This Row],[Chantier]]="Stock",Tableau7[[#This Row],[Livrée]]="x")," Stock",IF(Tableau7[[#This Row],[Livrée]]="x","Direct Chantier","Attente Reception"))</calculatedColumnFormula>
    </tableColumn>
    <tableColumn id="14" xr3:uid="{7A43754C-A60E-4730-912B-1AF021695ABD}" name="Obs3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>
    <tabColor theme="4"/>
  </sheetPr>
  <dimension ref="A1:M22"/>
  <sheetViews>
    <sheetView tabSelected="1" zoomScaleNormal="100" workbookViewId="0">
      <selection activeCell="G28" sqref="G28"/>
    </sheetView>
  </sheetViews>
  <sheetFormatPr baseColWidth="10" defaultRowHeight="15" x14ac:dyDescent="0.25"/>
  <cols>
    <col min="1" max="1" width="6.5703125" bestFit="1" customWidth="1"/>
    <col min="2" max="2" width="10.7109375" bestFit="1" customWidth="1"/>
    <col min="3" max="3" width="20.5703125" style="4" bestFit="1" customWidth="1"/>
    <col min="4" max="4" width="22.28515625" bestFit="1" customWidth="1"/>
    <col min="5" max="5" width="60" bestFit="1" customWidth="1"/>
    <col min="6" max="6" width="20.28515625" bestFit="1" customWidth="1"/>
    <col min="7" max="7" width="8.85546875" bestFit="1" customWidth="1"/>
    <col min="9" max="10" width="14.42578125" customWidth="1"/>
    <col min="11" max="11" width="6.42578125" style="7" bestFit="1" customWidth="1"/>
    <col min="12" max="12" width="19.140625" bestFit="1" customWidth="1"/>
    <col min="13" max="13" width="15.28515625" style="7" bestFit="1" customWidth="1"/>
    <col min="14" max="14" width="2.85546875" customWidth="1"/>
  </cols>
  <sheetData>
    <row r="1" spans="1:13" ht="27" customHeight="1" x14ac:dyDescent="0.25">
      <c r="A1" s="5" t="s">
        <v>7</v>
      </c>
      <c r="B1" s="5" t="s">
        <v>6</v>
      </c>
      <c r="C1" s="5" t="s">
        <v>2</v>
      </c>
      <c r="D1" s="5" t="s">
        <v>1</v>
      </c>
      <c r="E1" s="5" t="s">
        <v>3</v>
      </c>
      <c r="F1" s="5" t="s">
        <v>12</v>
      </c>
      <c r="G1" s="5" t="s">
        <v>0</v>
      </c>
      <c r="H1" s="5" t="s">
        <v>10</v>
      </c>
      <c r="I1" s="5" t="s">
        <v>8</v>
      </c>
      <c r="J1" s="5" t="s">
        <v>9</v>
      </c>
      <c r="K1" s="6" t="s">
        <v>15</v>
      </c>
      <c r="L1" s="5" t="s">
        <v>13</v>
      </c>
      <c r="M1" s="6" t="s">
        <v>17</v>
      </c>
    </row>
    <row r="2" spans="1:13" x14ac:dyDescent="0.25">
      <c r="A2" s="14">
        <v>141</v>
      </c>
      <c r="B2" s="1">
        <v>44141</v>
      </c>
      <c r="C2" s="10" t="s">
        <v>5</v>
      </c>
      <c r="D2" s="14" t="s">
        <v>23</v>
      </c>
      <c r="E2" s="14" t="s">
        <v>24</v>
      </c>
      <c r="F2" s="11" t="s">
        <v>11</v>
      </c>
      <c r="G2" s="14">
        <v>20</v>
      </c>
      <c r="H2" s="2">
        <v>6.49</v>
      </c>
      <c r="I2" s="2">
        <v>129.80000000000001</v>
      </c>
      <c r="J2" s="2">
        <f>IF(Tableau7[[#This Row],[Livrée]]="x",Tableau7[[#This Row],[Montant HT]]*1.2,Tableau7[[#This Row],[Montant HT]]*0)</f>
        <v>0</v>
      </c>
      <c r="K2" s="2"/>
      <c r="L2" s="2" t="str">
        <f>IF(AND(Tableau7[[#This Row],[Chantier]]="Stock",Tableau7[[#This Row],[Livrée]]="x")," Stock",IF(Tableau7[[#This Row],[Livrée]]="x","Direct Chantier","Attente Reception"))</f>
        <v>Attente Reception</v>
      </c>
      <c r="M2" s="2"/>
    </row>
    <row r="3" spans="1:13" x14ac:dyDescent="0.25">
      <c r="A3" s="14">
        <v>141</v>
      </c>
      <c r="B3" s="1">
        <v>44141</v>
      </c>
      <c r="C3" s="10" t="s">
        <v>5</v>
      </c>
      <c r="D3" s="14" t="s">
        <v>21</v>
      </c>
      <c r="E3" s="14" t="s">
        <v>28</v>
      </c>
      <c r="F3" s="11" t="s">
        <v>20</v>
      </c>
      <c r="G3" s="14">
        <v>17</v>
      </c>
      <c r="H3" s="2">
        <v>3.65</v>
      </c>
      <c r="I3" s="2">
        <v>62.05</v>
      </c>
      <c r="J3" s="2">
        <f>IF(Tableau7[[#This Row],[Livrée]]="x",Tableau7[[#This Row],[Montant HT]]*1.2,Tableau7[[#This Row],[Montant HT]]*0)</f>
        <v>0</v>
      </c>
      <c r="K3" s="2"/>
      <c r="L3" s="2" t="str">
        <f>IF(AND(Tableau7[[#This Row],[Chantier]]="Stock",Tableau7[[#This Row],[Livrée]]="x")," Stock",IF(Tableau7[[#This Row],[Livrée]]="x","Direct Chantier","Attente Reception"))</f>
        <v>Attente Reception</v>
      </c>
      <c r="M3" s="2"/>
    </row>
    <row r="4" spans="1:13" x14ac:dyDescent="0.25">
      <c r="A4" s="14">
        <v>141</v>
      </c>
      <c r="B4" s="1">
        <v>44141</v>
      </c>
      <c r="C4" s="10" t="s">
        <v>5</v>
      </c>
      <c r="D4" s="14">
        <v>78804</v>
      </c>
      <c r="E4" s="14" t="s">
        <v>25</v>
      </c>
      <c r="F4" s="11" t="s">
        <v>11</v>
      </c>
      <c r="G4" s="14">
        <v>10</v>
      </c>
      <c r="H4" s="2">
        <v>2.75</v>
      </c>
      <c r="I4" s="2">
        <v>27.5</v>
      </c>
      <c r="J4" s="2">
        <f>IF(Tableau7[[#This Row],[Livrée]]="x",Tableau7[[#This Row],[Montant HT]]*1.2,Tableau7[[#This Row],[Montant HT]]*0)</f>
        <v>0</v>
      </c>
      <c r="K4" s="2"/>
      <c r="L4" s="2" t="str">
        <f>IF(AND(Tableau7[[#This Row],[Chantier]]="Stock",Tableau7[[#This Row],[Livrée]]="x")," Stock",IF(Tableau7[[#This Row],[Livrée]]="x","Direct Chantier","Attente Reception"))</f>
        <v>Attente Reception</v>
      </c>
      <c r="M4" s="2"/>
    </row>
    <row r="5" spans="1:13" x14ac:dyDescent="0.25">
      <c r="A5" s="15">
        <v>141</v>
      </c>
      <c r="B5" s="9">
        <v>44141</v>
      </c>
      <c r="C5" s="12" t="s">
        <v>5</v>
      </c>
      <c r="D5" s="15" t="s">
        <v>26</v>
      </c>
      <c r="E5" s="15" t="s">
        <v>27</v>
      </c>
      <c r="F5" s="11" t="s">
        <v>18</v>
      </c>
      <c r="G5" s="15">
        <v>1</v>
      </c>
      <c r="H5" s="3">
        <v>22.76</v>
      </c>
      <c r="I5" s="3">
        <v>22.76</v>
      </c>
      <c r="J5" s="3">
        <f>IF(Tableau7[[#This Row],[Livrée]]="x",Tableau7[[#This Row],[Montant HT]]*1.2,Tableau7[[#This Row],[Montant HT]]*0)</f>
        <v>27.312000000000001</v>
      </c>
      <c r="K5" s="3" t="s">
        <v>16</v>
      </c>
      <c r="L5" s="2" t="str">
        <f>IF(AND(Tableau7[[#This Row],[Chantier]]="Stock",Tableau7[[#This Row],[Livrée]]="x")," Stock",IF(Tableau7[[#This Row],[Livrée]]="x","Direct Chantier","Attente Reception"))</f>
        <v>Direct Chantier</v>
      </c>
      <c r="M5" s="3" t="s">
        <v>29</v>
      </c>
    </row>
    <row r="6" spans="1:13" x14ac:dyDescent="0.25">
      <c r="A6" s="15">
        <v>139</v>
      </c>
      <c r="B6" s="9">
        <v>44142</v>
      </c>
      <c r="C6" s="12" t="s">
        <v>4</v>
      </c>
      <c r="D6" s="15"/>
      <c r="E6" s="15"/>
      <c r="F6" s="13"/>
      <c r="G6" s="15"/>
      <c r="H6" s="3"/>
      <c r="I6" s="3"/>
      <c r="J6" s="3">
        <f>IF(Tableau7[[#This Row],[Livrée]]="x",Tableau7[[#This Row],[Montant HT]]*1.2,Tableau7[[#This Row],[Montant HT]]*0)</f>
        <v>0</v>
      </c>
      <c r="K6" s="3"/>
      <c r="L6" s="2" t="str">
        <f>IF(AND(Tableau7[[#This Row],[Chantier]]="Stock",Tableau7[[#This Row],[Livrée]]="x")," Stock",IF(Tableau7[[#This Row],[Livrée]]="x","Direct Chantier","Attente Reception"))</f>
        <v>Attente Reception</v>
      </c>
      <c r="M6" s="3"/>
    </row>
    <row r="7" spans="1:13" x14ac:dyDescent="0.25">
      <c r="A7" s="15"/>
      <c r="B7" s="9"/>
      <c r="C7" s="12"/>
      <c r="D7" s="15"/>
      <c r="E7" s="15"/>
      <c r="F7" s="13"/>
      <c r="G7" s="15"/>
      <c r="H7" s="3"/>
      <c r="I7" s="3"/>
      <c r="J7" s="3">
        <f>IF(Tableau7[[#This Row],[Livrée]]="x",Tableau7[[#This Row],[Montant HT]]*1.2,Tableau7[[#This Row],[Montant HT]]*0)</f>
        <v>0</v>
      </c>
      <c r="K7" s="3" t="s">
        <v>16</v>
      </c>
      <c r="L7" s="3" t="str">
        <f>IF(AND(Tableau7[[#This Row],[Chantier]]="Stock",Tableau7[[#This Row],[Livrée]]="x")," Stock",IF(Tableau7[[#This Row],[Livrée]]="x","Direct Chantier","Attente Reception"))</f>
        <v>Direct Chantier</v>
      </c>
      <c r="M7" s="3"/>
    </row>
    <row r="8" spans="1:13" x14ac:dyDescent="0.25">
      <c r="A8" s="14"/>
      <c r="B8" s="1"/>
      <c r="C8" s="10"/>
      <c r="D8" s="14"/>
      <c r="E8" s="14"/>
      <c r="F8" s="11"/>
      <c r="G8" s="14"/>
      <c r="H8" s="2"/>
      <c r="I8" s="2"/>
      <c r="J8" s="2">
        <f>IF(Tableau7[[#This Row],[Livrée]]="x",Tableau7[[#This Row],[Montant HT]]*1.2,Tableau7[[#This Row],[Montant HT]]*0)</f>
        <v>0</v>
      </c>
      <c r="K8" s="2"/>
      <c r="L8" s="2" t="str">
        <f>IF(AND(Tableau7[[#This Row],[Chantier]]="Stock",Tableau7[[#This Row],[Livrée]]="x")," Stock",IF(Tableau7[[#This Row],[Livrée]]="x","Direct Chantier","Attente Reception"))</f>
        <v>Attente Reception</v>
      </c>
      <c r="M8" s="2"/>
    </row>
    <row r="9" spans="1:13" x14ac:dyDescent="0.25">
      <c r="A9" s="15"/>
      <c r="B9" s="9"/>
      <c r="C9" s="12"/>
      <c r="D9" s="15"/>
      <c r="E9" s="15"/>
      <c r="F9" s="13"/>
      <c r="G9" s="15"/>
      <c r="H9" s="3"/>
      <c r="I9" s="3"/>
      <c r="J9" s="3">
        <f>IF(Tableau7[[#This Row],[Livrée]]="x",Tableau7[[#This Row],[Montant HT]]*1.2,Tableau7[[#This Row],[Montant HT]]*0)</f>
        <v>0</v>
      </c>
      <c r="K9" s="3"/>
      <c r="L9" s="3" t="str">
        <f>IF(AND(Tableau7[[#This Row],[Chantier]]="Stock",Tableau7[[#This Row],[Livrée]]="x")," Stock",IF(Tableau7[[#This Row],[Livrée]]="x","Direct Chantier","Attente Reception"))</f>
        <v>Attente Reception</v>
      </c>
      <c r="M9" s="3"/>
    </row>
    <row r="10" spans="1:13" s="7" customFormat="1" x14ac:dyDescent="0.25"/>
    <row r="11" spans="1:13" s="7" customFormat="1" x14ac:dyDescent="0.25"/>
    <row r="13" spans="1:13" x14ac:dyDescent="0.25">
      <c r="C13" s="27" t="s">
        <v>37</v>
      </c>
      <c r="D13" s="27"/>
      <c r="E13" s="7"/>
    </row>
    <row r="14" spans="1:13" x14ac:dyDescent="0.25">
      <c r="C14" s="16" t="s">
        <v>12</v>
      </c>
      <c r="D14" s="16" t="s">
        <v>15</v>
      </c>
      <c r="E14" s="16" t="s">
        <v>13</v>
      </c>
    </row>
    <row r="15" spans="1:13" ht="15.75" thickBot="1" x14ac:dyDescent="0.3">
      <c r="C15" s="17" t="s">
        <v>19</v>
      </c>
      <c r="D15" s="17" t="s">
        <v>30</v>
      </c>
      <c r="E15" s="17" t="s">
        <v>31</v>
      </c>
    </row>
    <row r="16" spans="1:13" x14ac:dyDescent="0.25">
      <c r="B16" s="18"/>
      <c r="C16" s="19" t="s">
        <v>32</v>
      </c>
      <c r="D16" s="19" t="s">
        <v>38</v>
      </c>
      <c r="E16" s="20" t="s">
        <v>39</v>
      </c>
    </row>
    <row r="17" spans="2:5" x14ac:dyDescent="0.25">
      <c r="B17" s="21" t="s">
        <v>35</v>
      </c>
      <c r="C17" s="8" t="s">
        <v>11</v>
      </c>
      <c r="D17" s="8" t="s">
        <v>33</v>
      </c>
      <c r="E17" s="22" t="s">
        <v>34</v>
      </c>
    </row>
    <row r="18" spans="2:5" x14ac:dyDescent="0.25">
      <c r="B18" s="23" t="s">
        <v>35</v>
      </c>
      <c r="C18" s="15" t="s">
        <v>11</v>
      </c>
      <c r="D18" s="15" t="s">
        <v>14</v>
      </c>
      <c r="E18" s="22" t="s">
        <v>11</v>
      </c>
    </row>
    <row r="19" spans="2:5" x14ac:dyDescent="0.25">
      <c r="B19" s="23" t="s">
        <v>35</v>
      </c>
      <c r="C19" s="15" t="s">
        <v>36</v>
      </c>
      <c r="D19" s="15" t="s">
        <v>33</v>
      </c>
      <c r="E19" s="22" t="s">
        <v>34</v>
      </c>
    </row>
    <row r="20" spans="2:5" x14ac:dyDescent="0.25">
      <c r="B20" s="23" t="s">
        <v>35</v>
      </c>
      <c r="C20" s="15" t="s">
        <v>36</v>
      </c>
      <c r="D20" s="15" t="s">
        <v>14</v>
      </c>
      <c r="E20" s="22" t="s">
        <v>22</v>
      </c>
    </row>
    <row r="21" spans="2:5" x14ac:dyDescent="0.25">
      <c r="B21" s="23" t="s">
        <v>35</v>
      </c>
      <c r="C21" s="15"/>
      <c r="D21" s="15"/>
      <c r="E21" s="22"/>
    </row>
    <row r="22" spans="2:5" ht="15.75" thickBot="1" x14ac:dyDescent="0.3">
      <c r="B22" s="24" t="s">
        <v>35</v>
      </c>
      <c r="C22" s="25"/>
      <c r="D22" s="25" t="s">
        <v>14</v>
      </c>
      <c r="E22" s="26"/>
    </row>
  </sheetData>
  <mergeCells count="1">
    <mergeCell ref="C13:D13"/>
  </mergeCells>
  <phoneticPr fontId="4" type="noConversion"/>
  <conditionalFormatting sqref="L2:M9">
    <cfRule type="containsText" dxfId="20" priority="76" operator="containsText" text="Attente">
      <formula>NOT(ISERROR(SEARCH("Attente",L2)))</formula>
    </cfRule>
  </conditionalFormatting>
  <conditionalFormatting sqref="L2:L9">
    <cfRule type="containsText" dxfId="19" priority="75" operator="containsText" text="Direct">
      <formula>NOT(ISERROR(SEARCH("Direct",L2)))</formula>
    </cfRule>
  </conditionalFormatting>
  <conditionalFormatting sqref="L4">
    <cfRule type="containsText" dxfId="18" priority="70" operator="containsText" text="Direct">
      <formula>NOT(ISERROR(SEARCH("Direct",L4)))</formula>
    </cfRule>
  </conditionalFormatting>
  <conditionalFormatting sqref="L5">
    <cfRule type="containsText" dxfId="17" priority="15" operator="containsText" text="Direct">
      <formula>NOT(ISERROR(SEARCH("Direct",L5)))</formula>
    </cfRule>
  </conditionalFormatting>
  <conditionalFormatting sqref="L2:L9">
    <cfRule type="containsText" dxfId="16" priority="14" operator="containsText" text="Direct">
      <formula>NOT(ISERROR(SEARCH("Direct",L2)))</formula>
    </cfRule>
  </conditionalFormatting>
  <conditionalFormatting sqref="C2:J9">
    <cfRule type="expression" dxfId="15" priority="4">
      <formula>$K2=""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Archives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2020-11-06T17:40:49Z</cp:lastPrinted>
  <dcterms:created xsi:type="dcterms:W3CDTF">2020-04-13T11:07:07Z</dcterms:created>
  <dcterms:modified xsi:type="dcterms:W3CDTF">2020-11-09T10:34:24Z</dcterms:modified>
</cp:coreProperties>
</file>