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 activeTab="1"/>
  </bookViews>
  <sheets>
    <sheet name="Feuil1" sheetId="1" r:id="rId1"/>
    <sheet name="Feuil3" sheetId="3" r:id="rId2"/>
    <sheet name="Feuil5" sheetId="5" r:id="rId3"/>
  </sheets>
  <definedNames>
    <definedName name="operation">Feuil1!$C$7:$C$25</definedName>
    <definedName name="Unité">Feuil1!$AA$6:$AA$10</definedName>
  </definedNames>
  <calcPr calcId="124519"/>
</workbook>
</file>

<file path=xl/calcChain.xml><?xml version="1.0" encoding="utf-8"?>
<calcChain xmlns="http://schemas.openxmlformats.org/spreadsheetml/2006/main">
  <c r="E17" i="3"/>
  <c r="E18"/>
  <c r="E19"/>
  <c r="E20"/>
  <c r="E21"/>
  <c r="E22"/>
  <c r="E23"/>
  <c r="E24"/>
  <c r="E25"/>
  <c r="D5"/>
  <c r="E26"/>
  <c r="F2" l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C7"/>
  <c r="C8"/>
  <c r="C9"/>
  <c r="E9" s="1"/>
  <c r="C10"/>
  <c r="E10" s="1"/>
  <c r="C11"/>
  <c r="E11" s="1"/>
  <c r="C12"/>
  <c r="E12" s="1"/>
  <c r="C13"/>
  <c r="E13" s="1"/>
  <c r="C14"/>
  <c r="E14" s="1"/>
  <c r="C15"/>
  <c r="E15" s="1"/>
  <c r="C16"/>
  <c r="C17"/>
  <c r="C18"/>
  <c r="C19"/>
  <c r="C20"/>
  <c r="C21"/>
  <c r="C22"/>
  <c r="C23"/>
  <c r="C24"/>
  <c r="C25"/>
  <c r="C26"/>
  <c r="C6"/>
  <c r="P8" i="1"/>
  <c r="Q8"/>
  <c r="R8"/>
  <c r="S8"/>
  <c r="T8"/>
  <c r="U8"/>
  <c r="V8"/>
  <c r="W8"/>
  <c r="X8"/>
  <c r="P9"/>
  <c r="Q9"/>
  <c r="R9"/>
  <c r="S9"/>
  <c r="T9"/>
  <c r="U9"/>
  <c r="V9"/>
  <c r="W9"/>
  <c r="X9"/>
  <c r="P10"/>
  <c r="Q10"/>
  <c r="R10"/>
  <c r="S10"/>
  <c r="T10"/>
  <c r="U10"/>
  <c r="V10"/>
  <c r="W10"/>
  <c r="X10"/>
  <c r="P11"/>
  <c r="Q11"/>
  <c r="R11"/>
  <c r="S11"/>
  <c r="T11"/>
  <c r="U11"/>
  <c r="V11"/>
  <c r="W11"/>
  <c r="X11"/>
  <c r="P12"/>
  <c r="Q12"/>
  <c r="R12"/>
  <c r="S12"/>
  <c r="T12"/>
  <c r="U12"/>
  <c r="V12"/>
  <c r="W12"/>
  <c r="X12"/>
  <c r="P13"/>
  <c r="Q13"/>
  <c r="R13"/>
  <c r="S13"/>
  <c r="T13"/>
  <c r="U13"/>
  <c r="V13"/>
  <c r="W13"/>
  <c r="X13"/>
  <c r="P14"/>
  <c r="Q14"/>
  <c r="R14"/>
  <c r="S14"/>
  <c r="T14"/>
  <c r="U14"/>
  <c r="V14"/>
  <c r="W14"/>
  <c r="X14"/>
  <c r="P15"/>
  <c r="Q15"/>
  <c r="R15"/>
  <c r="S15"/>
  <c r="T15"/>
  <c r="U15"/>
  <c r="V15"/>
  <c r="W15"/>
  <c r="X15"/>
  <c r="P16"/>
  <c r="Q16"/>
  <c r="R16"/>
  <c r="S16"/>
  <c r="T16"/>
  <c r="U16"/>
  <c r="V16"/>
  <c r="W16"/>
  <c r="X16"/>
  <c r="P17"/>
  <c r="Q17"/>
  <c r="R17"/>
  <c r="S17"/>
  <c r="T17"/>
  <c r="U17"/>
  <c r="V17"/>
  <c r="W17"/>
  <c r="X17"/>
  <c r="P18"/>
  <c r="Q18"/>
  <c r="R18"/>
  <c r="S18"/>
  <c r="T18"/>
  <c r="U18"/>
  <c r="V18"/>
  <c r="W18"/>
  <c r="X18"/>
  <c r="P19"/>
  <c r="Q19"/>
  <c r="R19"/>
  <c r="S19"/>
  <c r="T19"/>
  <c r="U19"/>
  <c r="V19"/>
  <c r="W19"/>
  <c r="X19"/>
  <c r="P20"/>
  <c r="Q20"/>
  <c r="R20"/>
  <c r="S20"/>
  <c r="T20"/>
  <c r="Y20" s="1"/>
  <c r="M20" s="1"/>
  <c r="I20" s="1"/>
  <c r="U20"/>
  <c r="V20"/>
  <c r="W20"/>
  <c r="X20"/>
  <c r="P21"/>
  <c r="Q21"/>
  <c r="R21"/>
  <c r="S21"/>
  <c r="T21"/>
  <c r="U21"/>
  <c r="V21"/>
  <c r="W21"/>
  <c r="X21"/>
  <c r="P22"/>
  <c r="Q22"/>
  <c r="R22"/>
  <c r="S22"/>
  <c r="T22"/>
  <c r="U22"/>
  <c r="V22"/>
  <c r="W22"/>
  <c r="X22"/>
  <c r="P23"/>
  <c r="Q23"/>
  <c r="R23"/>
  <c r="S23"/>
  <c r="T23"/>
  <c r="U23"/>
  <c r="V23"/>
  <c r="W23"/>
  <c r="X23"/>
  <c r="P24"/>
  <c r="Q24"/>
  <c r="R24"/>
  <c r="S24"/>
  <c r="T24"/>
  <c r="U24"/>
  <c r="V24"/>
  <c r="W24"/>
  <c r="X24"/>
  <c r="P25"/>
  <c r="Q25"/>
  <c r="R25"/>
  <c r="S25"/>
  <c r="T25"/>
  <c r="U25"/>
  <c r="V25"/>
  <c r="W25"/>
  <c r="X25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X7"/>
  <c r="W7"/>
  <c r="V7"/>
  <c r="U7"/>
  <c r="T7"/>
  <c r="R7"/>
  <c r="P7"/>
  <c r="Q7"/>
  <c r="S7"/>
  <c r="O7"/>
  <c r="E8" i="3" l="1"/>
  <c r="F8" s="1"/>
  <c r="E16"/>
  <c r="F16" s="1"/>
  <c r="E6"/>
  <c r="F6" s="1"/>
  <c r="E7"/>
  <c r="F7" s="1"/>
  <c r="F19"/>
  <c r="F15"/>
  <c r="F24"/>
  <c r="F18"/>
  <c r="F17"/>
  <c r="F21"/>
  <c r="F14"/>
  <c r="F26"/>
  <c r="F13"/>
  <c r="F25"/>
  <c r="F12"/>
  <c r="F11"/>
  <c r="F23"/>
  <c r="F22"/>
  <c r="F10"/>
  <c r="F9"/>
  <c r="F20"/>
  <c r="AS38"/>
  <c r="AS39" s="1"/>
  <c r="AS40" s="1"/>
  <c r="F4" s="1"/>
  <c r="G2"/>
  <c r="Y25" i="1"/>
  <c r="M25" s="1"/>
  <c r="I25" s="1"/>
  <c r="Y11"/>
  <c r="M11" s="1"/>
  <c r="I11" s="1"/>
  <c r="Y12"/>
  <c r="M12" s="1"/>
  <c r="I12" s="1"/>
  <c r="Y14"/>
  <c r="M14" s="1"/>
  <c r="I14" s="1"/>
  <c r="Y19"/>
  <c r="M19" s="1"/>
  <c r="I19" s="1"/>
  <c r="Y15"/>
  <c r="M15" s="1"/>
  <c r="I15" s="1"/>
  <c r="Y23"/>
  <c r="M23" s="1"/>
  <c r="I23" s="1"/>
  <c r="Y10"/>
  <c r="M10" s="1"/>
  <c r="I10" s="1"/>
  <c r="Y22"/>
  <c r="M22" s="1"/>
  <c r="I22" s="1"/>
  <c r="Y9"/>
  <c r="M9" s="1"/>
  <c r="I9" s="1"/>
  <c r="Y13"/>
  <c r="M13" s="1"/>
  <c r="I13" s="1"/>
  <c r="Y24"/>
  <c r="M24" s="1"/>
  <c r="I24" s="1"/>
  <c r="Y21"/>
  <c r="M21" s="1"/>
  <c r="I21" s="1"/>
  <c r="Y18"/>
  <c r="M18" s="1"/>
  <c r="I18" s="1"/>
  <c r="Y17"/>
  <c r="M17" s="1"/>
  <c r="I17" s="1"/>
  <c r="Y8"/>
  <c r="M8" s="1"/>
  <c r="I8" s="1"/>
  <c r="Y16"/>
  <c r="M16" s="1"/>
  <c r="I16" s="1"/>
  <c r="Y7"/>
  <c r="M7" s="1"/>
  <c r="I7" s="1"/>
  <c r="C5" i="3" s="1"/>
  <c r="E5" s="1"/>
  <c r="G17" l="1"/>
  <c r="G16"/>
  <c r="G15"/>
  <c r="G14"/>
  <c r="G26"/>
  <c r="G13"/>
  <c r="G10"/>
  <c r="G20"/>
  <c r="G25"/>
  <c r="G8"/>
  <c r="G7"/>
  <c r="G12"/>
  <c r="G24"/>
  <c r="G11"/>
  <c r="G23"/>
  <c r="G22"/>
  <c r="G9"/>
  <c r="G21"/>
  <c r="G6"/>
  <c r="G18"/>
  <c r="G19"/>
  <c r="AT38"/>
  <c r="AT39" s="1"/>
  <c r="AT40" s="1"/>
  <c r="G4" s="1"/>
  <c r="H2"/>
  <c r="G5" l="1"/>
  <c r="F5"/>
  <c r="H15"/>
  <c r="H5"/>
  <c r="H11"/>
  <c r="H14"/>
  <c r="H26"/>
  <c r="H13"/>
  <c r="H25"/>
  <c r="H12"/>
  <c r="H24"/>
  <c r="H23"/>
  <c r="H10"/>
  <c r="H22"/>
  <c r="H9"/>
  <c r="H8"/>
  <c r="H21"/>
  <c r="H20"/>
  <c r="H17"/>
  <c r="H7"/>
  <c r="H19"/>
  <c r="H18"/>
  <c r="H16"/>
  <c r="H6"/>
  <c r="AU38"/>
  <c r="AU39" s="1"/>
  <c r="AU40" s="1"/>
  <c r="H4" s="1"/>
  <c r="I2"/>
  <c r="I13" l="1"/>
  <c r="I25"/>
  <c r="I5"/>
  <c r="I12"/>
  <c r="I24"/>
  <c r="I11"/>
  <c r="I23"/>
  <c r="I22"/>
  <c r="I9"/>
  <c r="I10"/>
  <c r="I21"/>
  <c r="I8"/>
  <c r="I20"/>
  <c r="I7"/>
  <c r="I19"/>
  <c r="I6"/>
  <c r="I18"/>
  <c r="I17"/>
  <c r="I15"/>
  <c r="I16"/>
  <c r="I14"/>
  <c r="I26"/>
  <c r="AV38"/>
  <c r="AV39" s="1"/>
  <c r="AV40" s="1"/>
  <c r="I4" s="1"/>
  <c r="J2"/>
  <c r="J11" l="1"/>
  <c r="J23"/>
  <c r="J10"/>
  <c r="J22"/>
  <c r="J21"/>
  <c r="J20"/>
  <c r="J9"/>
  <c r="J13"/>
  <c r="J8"/>
  <c r="J7"/>
  <c r="J19"/>
  <c r="J6"/>
  <c r="J18"/>
  <c r="J17"/>
  <c r="J25"/>
  <c r="J16"/>
  <c r="J15"/>
  <c r="J5"/>
  <c r="J26"/>
  <c r="J14"/>
  <c r="J12"/>
  <c r="J24"/>
  <c r="AW38"/>
  <c r="AW39" s="1"/>
  <c r="AW40" s="1"/>
  <c r="J4" s="1"/>
  <c r="K2"/>
  <c r="K9" l="1"/>
  <c r="K21"/>
  <c r="K8"/>
  <c r="K20"/>
  <c r="K7"/>
  <c r="K19"/>
  <c r="K6"/>
  <c r="K18"/>
  <c r="K17"/>
  <c r="K16"/>
  <c r="K15"/>
  <c r="K5"/>
  <c r="K14"/>
  <c r="K26"/>
  <c r="K11"/>
  <c r="K13"/>
  <c r="K25"/>
  <c r="K12"/>
  <c r="K24"/>
  <c r="K23"/>
  <c r="K10"/>
  <c r="K22"/>
  <c r="AX38"/>
  <c r="AX39" s="1"/>
  <c r="AX40" s="1"/>
  <c r="K4" s="1"/>
  <c r="L2"/>
  <c r="L7" l="1"/>
  <c r="L19"/>
  <c r="L6"/>
  <c r="L18"/>
  <c r="L17"/>
  <c r="L16"/>
  <c r="L21"/>
  <c r="L15"/>
  <c r="L5"/>
  <c r="L14"/>
  <c r="L26"/>
  <c r="L25"/>
  <c r="L13"/>
  <c r="L12"/>
  <c r="L24"/>
  <c r="L11"/>
  <c r="L23"/>
  <c r="L10"/>
  <c r="L22"/>
  <c r="L9"/>
  <c r="L8"/>
  <c r="L20"/>
  <c r="AY38"/>
  <c r="AY39" s="1"/>
  <c r="AY40" s="1"/>
  <c r="L4" s="1"/>
  <c r="M2"/>
  <c r="M17" l="1"/>
  <c r="M16"/>
  <c r="M15"/>
  <c r="M5"/>
  <c r="M14"/>
  <c r="M26"/>
  <c r="M13"/>
  <c r="M25"/>
  <c r="M12"/>
  <c r="M24"/>
  <c r="M11"/>
  <c r="M23"/>
  <c r="M22"/>
  <c r="M10"/>
  <c r="M9"/>
  <c r="M21"/>
  <c r="M20"/>
  <c r="M19"/>
  <c r="M8"/>
  <c r="M6"/>
  <c r="M18"/>
  <c r="M7"/>
  <c r="AZ38"/>
  <c r="AZ39" s="1"/>
  <c r="AZ40" s="1"/>
  <c r="M4" s="1"/>
  <c r="N2"/>
  <c r="N15" l="1"/>
  <c r="N5"/>
  <c r="N14"/>
  <c r="N26"/>
  <c r="N13"/>
  <c r="N25"/>
  <c r="N12"/>
  <c r="N24"/>
  <c r="N11"/>
  <c r="N23"/>
  <c r="N10"/>
  <c r="N22"/>
  <c r="N21"/>
  <c r="N20"/>
  <c r="N17"/>
  <c r="N9"/>
  <c r="N8"/>
  <c r="N7"/>
  <c r="N19"/>
  <c r="N18"/>
  <c r="N6"/>
  <c r="N16"/>
  <c r="BA38"/>
  <c r="BA39" s="1"/>
  <c r="BA40" s="1"/>
  <c r="N4" s="1"/>
  <c r="O2"/>
  <c r="O12" l="1"/>
  <c r="O24"/>
  <c r="O26"/>
  <c r="O11"/>
  <c r="O23"/>
  <c r="O10"/>
  <c r="O22"/>
  <c r="O9"/>
  <c r="O21"/>
  <c r="O8"/>
  <c r="O20"/>
  <c r="O7"/>
  <c r="O19"/>
  <c r="O18"/>
  <c r="O5"/>
  <c r="O17"/>
  <c r="O6"/>
  <c r="O14"/>
  <c r="O16"/>
  <c r="O15"/>
  <c r="O13"/>
  <c r="O25"/>
  <c r="BB38"/>
  <c r="BB39" s="1"/>
  <c r="BB40" s="1"/>
  <c r="O4" s="1"/>
  <c r="P2"/>
  <c r="P11" l="1"/>
  <c r="P23"/>
  <c r="P10"/>
  <c r="P22"/>
  <c r="P9"/>
  <c r="P21"/>
  <c r="P8"/>
  <c r="P20"/>
  <c r="P7"/>
  <c r="P19"/>
  <c r="P13"/>
  <c r="P6"/>
  <c r="P18"/>
  <c r="P17"/>
  <c r="P16"/>
  <c r="P15"/>
  <c r="P5"/>
  <c r="P14"/>
  <c r="P26"/>
  <c r="P25"/>
  <c r="P12"/>
  <c r="P24"/>
  <c r="BC38"/>
  <c r="BC39" s="1"/>
  <c r="BC40" s="1"/>
  <c r="P4" s="1"/>
  <c r="Q2"/>
  <c r="Q9" l="1"/>
  <c r="Q21"/>
  <c r="Q8"/>
  <c r="Q20"/>
  <c r="Q7"/>
  <c r="Q19"/>
  <c r="Q11"/>
  <c r="Q6"/>
  <c r="Q18"/>
  <c r="Q17"/>
  <c r="Q16"/>
  <c r="Q15"/>
  <c r="Q26"/>
  <c r="Q5"/>
  <c r="Q14"/>
  <c r="Q13"/>
  <c r="Q25"/>
  <c r="Q12"/>
  <c r="Q24"/>
  <c r="Q23"/>
  <c r="Q10"/>
  <c r="Q22"/>
  <c r="BD38"/>
  <c r="BD39" s="1"/>
  <c r="BD40" s="1"/>
  <c r="Q4" s="1"/>
  <c r="R2"/>
  <c r="R5" s="1"/>
  <c r="R7" l="1"/>
  <c r="R19"/>
  <c r="R6"/>
  <c r="R18"/>
  <c r="R17"/>
  <c r="R16"/>
  <c r="R21"/>
  <c r="R15"/>
  <c r="R14"/>
  <c r="R26"/>
  <c r="R13"/>
  <c r="R25"/>
  <c r="R12"/>
  <c r="R24"/>
  <c r="R11"/>
  <c r="R23"/>
  <c r="R10"/>
  <c r="R22"/>
  <c r="R9"/>
  <c r="R8"/>
  <c r="R20"/>
  <c r="BE38"/>
  <c r="BE39" s="1"/>
  <c r="BE40" s="1"/>
  <c r="R4" s="1"/>
  <c r="S2"/>
  <c r="S5" s="1"/>
  <c r="S17" l="1"/>
  <c r="S16"/>
  <c r="S15"/>
  <c r="S14"/>
  <c r="S26"/>
  <c r="S13"/>
  <c r="S25"/>
  <c r="S12"/>
  <c r="S24"/>
  <c r="S11"/>
  <c r="S23"/>
  <c r="S19"/>
  <c r="S10"/>
  <c r="S22"/>
  <c r="S9"/>
  <c r="S21"/>
  <c r="S8"/>
  <c r="S20"/>
  <c r="S6"/>
  <c r="S18"/>
  <c r="S7"/>
  <c r="BF38"/>
  <c r="BF39" s="1"/>
  <c r="BF40" s="1"/>
  <c r="S4" s="1"/>
  <c r="T2"/>
  <c r="T5" s="1"/>
  <c r="T15" l="1"/>
  <c r="T14"/>
  <c r="T26"/>
  <c r="T13"/>
  <c r="T25"/>
  <c r="T12"/>
  <c r="T24"/>
  <c r="T11"/>
  <c r="T23"/>
  <c r="T10"/>
  <c r="T22"/>
  <c r="T9"/>
  <c r="T21"/>
  <c r="T8"/>
  <c r="T20"/>
  <c r="T17"/>
  <c r="T7"/>
  <c r="T19"/>
  <c r="T6"/>
  <c r="T18"/>
  <c r="T16"/>
  <c r="BG38"/>
  <c r="BG39" s="1"/>
  <c r="BG40" s="1"/>
  <c r="T4" s="1"/>
  <c r="U2"/>
  <c r="U5" s="1"/>
  <c r="U13" l="1"/>
  <c r="U25"/>
  <c r="U12"/>
  <c r="U24"/>
  <c r="U11"/>
  <c r="U23"/>
  <c r="U10"/>
  <c r="U22"/>
  <c r="U9"/>
  <c r="U21"/>
  <c r="U8"/>
  <c r="U20"/>
  <c r="U7"/>
  <c r="U19"/>
  <c r="U6"/>
  <c r="U18"/>
  <c r="U17"/>
  <c r="U16"/>
  <c r="U15"/>
  <c r="U14"/>
  <c r="U26"/>
  <c r="BH38"/>
  <c r="BH39" s="1"/>
  <c r="BH40" s="1"/>
  <c r="U4" s="1"/>
  <c r="V2"/>
  <c r="V5" s="1"/>
  <c r="V11" l="1"/>
  <c r="V23"/>
  <c r="V10"/>
  <c r="V22"/>
  <c r="V9"/>
  <c r="V21"/>
  <c r="V8"/>
  <c r="V20"/>
  <c r="V7"/>
  <c r="V19"/>
  <c r="V6"/>
  <c r="V18"/>
  <c r="V25"/>
  <c r="V17"/>
  <c r="V16"/>
  <c r="V15"/>
  <c r="V26"/>
  <c r="V13"/>
  <c r="V14"/>
  <c r="V12"/>
  <c r="V24"/>
  <c r="BI38"/>
  <c r="BI39" s="1"/>
  <c r="BI40" s="1"/>
  <c r="V4" s="1"/>
  <c r="W2"/>
  <c r="W5" s="1"/>
  <c r="W9" l="1"/>
  <c r="W21"/>
  <c r="W8"/>
  <c r="W20"/>
  <c r="W7"/>
  <c r="W19"/>
  <c r="W6"/>
  <c r="W18"/>
  <c r="W17"/>
  <c r="W16"/>
  <c r="W15"/>
  <c r="W14"/>
  <c r="W26"/>
  <c r="W13"/>
  <c r="W25"/>
  <c r="W12"/>
  <c r="W24"/>
  <c r="W11"/>
  <c r="W23"/>
  <c r="W10"/>
  <c r="W22"/>
  <c r="BJ38"/>
  <c r="BJ39" s="1"/>
  <c r="BJ40" s="1"/>
  <c r="W4" s="1"/>
  <c r="X2"/>
  <c r="X5" s="1"/>
  <c r="X7" l="1"/>
  <c r="X19"/>
  <c r="X6"/>
  <c r="X18"/>
  <c r="X17"/>
  <c r="X16"/>
  <c r="X15"/>
  <c r="X14"/>
  <c r="X26"/>
  <c r="X13"/>
  <c r="X25"/>
  <c r="X12"/>
  <c r="X24"/>
  <c r="X11"/>
  <c r="X23"/>
  <c r="X10"/>
  <c r="X22"/>
  <c r="X9"/>
  <c r="X21"/>
  <c r="X8"/>
  <c r="X20"/>
  <c r="BK38"/>
  <c r="BK39" s="1"/>
  <c r="BK40" s="1"/>
  <c r="X4" s="1"/>
  <c r="Y2"/>
  <c r="Y5" s="1"/>
  <c r="Y17" l="1"/>
  <c r="Y16"/>
  <c r="Y15"/>
  <c r="Y14"/>
  <c r="Y26"/>
  <c r="Y13"/>
  <c r="Y25"/>
  <c r="Y12"/>
  <c r="Y24"/>
  <c r="Y11"/>
  <c r="Y23"/>
  <c r="Y10"/>
  <c r="Y22"/>
  <c r="Y7"/>
  <c r="Y9"/>
  <c r="Y21"/>
  <c r="Y8"/>
  <c r="Y20"/>
  <c r="Y19"/>
  <c r="Y6"/>
  <c r="Y18"/>
  <c r="BL38"/>
  <c r="BL39" s="1"/>
  <c r="BL40" s="1"/>
  <c r="Y4" s="1"/>
  <c r="Z2"/>
  <c r="Z5" s="1"/>
  <c r="Z15" l="1"/>
  <c r="Z14"/>
  <c r="Z26"/>
  <c r="Z13"/>
  <c r="Z25"/>
  <c r="Z12"/>
  <c r="Z24"/>
  <c r="Z11"/>
  <c r="Z23"/>
  <c r="Z10"/>
  <c r="Z22"/>
  <c r="Z9"/>
  <c r="Z21"/>
  <c r="Z8"/>
  <c r="Z20"/>
  <c r="Z7"/>
  <c r="Z19"/>
  <c r="Z6"/>
  <c r="Z18"/>
  <c r="Z17"/>
  <c r="Z16"/>
  <c r="BM38"/>
  <c r="BM39" s="1"/>
  <c r="BM40" s="1"/>
  <c r="Z4" s="1"/>
  <c r="AA2"/>
  <c r="AA5" s="1"/>
  <c r="AA13" l="1"/>
  <c r="AA25"/>
  <c r="AA12"/>
  <c r="AA24"/>
  <c r="AA11"/>
  <c r="AA23"/>
  <c r="AA10"/>
  <c r="AA22"/>
  <c r="AA9"/>
  <c r="AA21"/>
  <c r="AA8"/>
  <c r="AA20"/>
  <c r="AA7"/>
  <c r="AA19"/>
  <c r="AA6"/>
  <c r="AA18"/>
  <c r="AA17"/>
  <c r="AA16"/>
  <c r="AA14"/>
  <c r="AA26"/>
  <c r="AA15"/>
  <c r="BN38"/>
  <c r="BN39" s="1"/>
  <c r="BN40" s="1"/>
  <c r="AA4" s="1"/>
  <c r="AB2"/>
  <c r="AB5" s="1"/>
  <c r="AB11" l="1"/>
  <c r="AB23"/>
  <c r="AB13"/>
  <c r="AB10"/>
  <c r="AB22"/>
  <c r="AB9"/>
  <c r="AB21"/>
  <c r="AB8"/>
  <c r="AB20"/>
  <c r="AB7"/>
  <c r="AB19"/>
  <c r="AB25"/>
  <c r="AB6"/>
  <c r="AB18"/>
  <c r="AB17"/>
  <c r="AB16"/>
  <c r="AB15"/>
  <c r="AB14"/>
  <c r="AB26"/>
  <c r="AB12"/>
  <c r="AB24"/>
  <c r="BO38"/>
  <c r="BO39" s="1"/>
  <c r="BO40" s="1"/>
  <c r="AB4" s="1"/>
  <c r="AC2"/>
  <c r="AC5" s="1"/>
  <c r="AC9" l="1"/>
  <c r="AC21"/>
  <c r="AC8"/>
  <c r="AC20"/>
  <c r="AC7"/>
  <c r="AC19"/>
  <c r="AC6"/>
  <c r="AC18"/>
  <c r="AC11"/>
  <c r="AC17"/>
  <c r="AC16"/>
  <c r="AC15"/>
  <c r="AC14"/>
  <c r="AC26"/>
  <c r="AC13"/>
  <c r="AC25"/>
  <c r="AC12"/>
  <c r="AC24"/>
  <c r="AC23"/>
  <c r="AC10"/>
  <c r="AC22"/>
  <c r="BP38"/>
  <c r="BP39" s="1"/>
  <c r="BP40" s="1"/>
  <c r="AC4" s="1"/>
  <c r="AD2"/>
  <c r="AD5" s="1"/>
  <c r="AD7" l="1"/>
  <c r="AD19"/>
  <c r="AD6"/>
  <c r="AD18"/>
  <c r="AD17"/>
  <c r="AD16"/>
  <c r="AD15"/>
  <c r="AD14"/>
  <c r="AD26"/>
  <c r="AD9"/>
  <c r="AD13"/>
  <c r="AD25"/>
  <c r="AD12"/>
  <c r="AD24"/>
  <c r="AD11"/>
  <c r="AD23"/>
  <c r="AD21"/>
  <c r="AD10"/>
  <c r="AD22"/>
  <c r="AD8"/>
  <c r="AD20"/>
  <c r="BQ38"/>
  <c r="BQ39" s="1"/>
  <c r="BQ40" s="1"/>
  <c r="AD4" s="1"/>
  <c r="AE2"/>
  <c r="AE5" s="1"/>
  <c r="AE17" l="1"/>
  <c r="AE16"/>
  <c r="AE15"/>
  <c r="AE14"/>
  <c r="AE26"/>
  <c r="AE13"/>
  <c r="AE25"/>
  <c r="AE12"/>
  <c r="AE24"/>
  <c r="AE11"/>
  <c r="AE23"/>
  <c r="AE19"/>
  <c r="AE10"/>
  <c r="AE22"/>
  <c r="AE9"/>
  <c r="AE21"/>
  <c r="AE8"/>
  <c r="AE20"/>
  <c r="AE7"/>
  <c r="AE6"/>
  <c r="AE18"/>
  <c r="BR38"/>
  <c r="BR39" s="1"/>
  <c r="BR40" s="1"/>
  <c r="AE4" s="1"/>
</calcChain>
</file>

<file path=xl/sharedStrings.xml><?xml version="1.0" encoding="utf-8"?>
<sst xmlns="http://schemas.openxmlformats.org/spreadsheetml/2006/main" count="79" uniqueCount="46">
  <si>
    <t>Descriptif</t>
  </si>
  <si>
    <t>Matériels</t>
  </si>
  <si>
    <t>Fiches Procédures</t>
  </si>
  <si>
    <t>Sécurité</t>
  </si>
  <si>
    <t>Antérieurs</t>
  </si>
  <si>
    <t>Prochaine</t>
  </si>
  <si>
    <t>P</t>
  </si>
  <si>
    <t>Unité</t>
  </si>
  <si>
    <t>en jours</t>
  </si>
  <si>
    <t>Jours</t>
  </si>
  <si>
    <t>Semaines</t>
  </si>
  <si>
    <t>Année</t>
  </si>
  <si>
    <t>Années</t>
  </si>
  <si>
    <t>Semaine</t>
  </si>
  <si>
    <t>Mois</t>
  </si>
  <si>
    <t>Test information issues de la liste</t>
  </si>
  <si>
    <t>Calcul du nbre du jours</t>
  </si>
  <si>
    <t>Nbre P en jours</t>
  </si>
  <si>
    <t>P en jours</t>
  </si>
  <si>
    <t>mois</t>
  </si>
  <si>
    <t>Opération de maintenance</t>
  </si>
  <si>
    <t>Date pro intervention</t>
  </si>
  <si>
    <t>Tps en jours</t>
  </si>
  <si>
    <t>Date fin intervention</t>
  </si>
  <si>
    <t>ICI</t>
  </si>
  <si>
    <t>test1</t>
  </si>
  <si>
    <t>test 2</t>
  </si>
  <si>
    <t>Ne pas supprimer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</si>
  <si>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</si>
  <si>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</si>
  <si>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</si>
  <si>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</si>
  <si>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</si>
  <si>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</si>
  <si>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</si>
  <si>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</si>
  <si>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</si>
  <si>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</t>
  </si>
  <si>
    <t>J</t>
  </si>
  <si>
    <t>V</t>
  </si>
  <si>
    <t>S</t>
  </si>
  <si>
    <t>N° jour</t>
  </si>
  <si>
    <t>Désignation</t>
  </si>
  <si>
    <t>Tps int (Jours)</t>
  </si>
  <si>
    <t>Test 3</t>
  </si>
  <si>
    <t>Test 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</si>
</sst>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3" xfId="0" applyFill="1" applyBorder="1"/>
    <xf numFmtId="0" fontId="0" fillId="0" borderId="6" xfId="0" applyBorder="1"/>
    <xf numFmtId="14" fontId="0" fillId="0" borderId="1" xfId="0" applyNumberFormat="1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4" fontId="0" fillId="0" borderId="0" xfId="0" applyNumberFormat="1" applyBorder="1"/>
    <xf numFmtId="14" fontId="0" fillId="0" borderId="1" xfId="0" applyNumberFormat="1" applyBorder="1" applyAlignment="1">
      <alignment textRotation="68"/>
    </xf>
    <xf numFmtId="0" fontId="0" fillId="0" borderId="2" xfId="0" applyBorder="1" applyAlignment="1">
      <alignment horizontal="center"/>
    </xf>
    <xf numFmtId="14" fontId="0" fillId="0" borderId="0" xfId="0" applyNumberFormat="1"/>
    <xf numFmtId="0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2" borderId="1" xfId="0" applyFill="1" applyBorder="1"/>
    <xf numFmtId="14" fontId="0" fillId="2" borderId="1" xfId="0" applyNumberFormat="1" applyFill="1" applyBorder="1"/>
    <xf numFmtId="0" fontId="0" fillId="2" borderId="1" xfId="0" applyNumberFormat="1" applyFill="1" applyBorder="1"/>
    <xf numFmtId="0" fontId="2" fillId="2" borderId="1" xfId="0" applyFont="1" applyFill="1" applyBorder="1"/>
    <xf numFmtId="0" fontId="2" fillId="0" borderId="1" xfId="0" applyFont="1" applyBorder="1"/>
    <xf numFmtId="0" fontId="0" fillId="3" borderId="9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10" xfId="0" applyFill="1" applyBorder="1"/>
    <xf numFmtId="0" fontId="0" fillId="4" borderId="8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4" borderId="6" xfId="0" applyFill="1" applyBorder="1"/>
    <xf numFmtId="0" fontId="0" fillId="3" borderId="1" xfId="0" applyFill="1" applyBorder="1"/>
    <xf numFmtId="14" fontId="0" fillId="0" borderId="13" xfId="0" applyNumberFormat="1" applyBorder="1"/>
    <xf numFmtId="14" fontId="0" fillId="0" borderId="16" xfId="0" applyNumberForma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14" fontId="0" fillId="0" borderId="17" xfId="0" applyNumberFormat="1" applyBorder="1"/>
  </cellXfs>
  <cellStyles count="1">
    <cellStyle name="Normal" xfId="0" builtinId="0"/>
  </cellStyles>
  <dxfs count="2">
    <dxf>
      <fill>
        <patternFill>
          <bgColor theme="4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134471</xdr:colOff>
      <xdr:row>42</xdr:row>
      <xdr:rowOff>123265</xdr:rowOff>
    </xdr:from>
    <xdr:to>
      <xdr:col>50</xdr:col>
      <xdr:colOff>717177</xdr:colOff>
      <xdr:row>44</xdr:row>
      <xdr:rowOff>179294</xdr:rowOff>
    </xdr:to>
    <xdr:sp macro="" textlink="">
      <xdr:nvSpPr>
        <xdr:cNvPr id="2" name="ZoneTexte 1"/>
        <xdr:cNvSpPr txBox="1"/>
      </xdr:nvSpPr>
      <xdr:spPr>
        <a:xfrm>
          <a:off x="22591059" y="8796618"/>
          <a:ext cx="5916706" cy="4370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Sert à Déterminer la désignation des jours correspondant et ensuite les affichées dans le planning</a:t>
          </a:r>
        </a:p>
      </xdr:txBody>
    </xdr:sp>
    <xdr:clientData/>
  </xdr:twoCellAnchor>
  <xdr:twoCellAnchor>
    <xdr:from>
      <xdr:col>41</xdr:col>
      <xdr:colOff>78441</xdr:colOff>
      <xdr:row>33</xdr:row>
      <xdr:rowOff>11206</xdr:rowOff>
    </xdr:from>
    <xdr:to>
      <xdr:col>43</xdr:col>
      <xdr:colOff>381000</xdr:colOff>
      <xdr:row>35</xdr:row>
      <xdr:rowOff>89647</xdr:rowOff>
    </xdr:to>
    <xdr:sp macro="" textlink="">
      <xdr:nvSpPr>
        <xdr:cNvPr id="3" name="ZoneTexte 2"/>
        <xdr:cNvSpPr txBox="1"/>
      </xdr:nvSpPr>
      <xdr:spPr>
        <a:xfrm>
          <a:off x="21011029" y="6958853"/>
          <a:ext cx="1826559" cy="4706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Sert</a:t>
          </a:r>
          <a:r>
            <a:rPr lang="fr-FR" sz="1100" baseline="0"/>
            <a:t> à déterminer et à "fixer" la date d'aujourd'hui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5:AA25"/>
  <sheetViews>
    <sheetView workbookViewId="0">
      <selection activeCell="H10" sqref="H10"/>
    </sheetView>
  </sheetViews>
  <sheetFormatPr baseColWidth="10" defaultRowHeight="15"/>
  <cols>
    <col min="2" max="2" width="4.5703125" customWidth="1"/>
    <col min="3" max="3" width="24.7109375" customWidth="1"/>
    <col min="6" max="6" width="16.85546875" customWidth="1"/>
    <col min="10" max="10" width="12.7109375" customWidth="1"/>
    <col min="13" max="13" width="15.28515625" customWidth="1"/>
    <col min="28" max="28" width="15.5703125" customWidth="1"/>
  </cols>
  <sheetData>
    <row r="5" spans="3:27" ht="15.75" thickBot="1">
      <c r="O5" s="19" t="s">
        <v>15</v>
      </c>
      <c r="P5" s="19"/>
      <c r="Q5" s="19"/>
      <c r="R5" s="19"/>
      <c r="S5" s="19"/>
      <c r="T5" s="19" t="s">
        <v>16</v>
      </c>
      <c r="U5" s="19"/>
      <c r="V5" s="19"/>
      <c r="W5" s="19"/>
      <c r="X5" s="19"/>
      <c r="Y5" s="2" t="s">
        <v>17</v>
      </c>
    </row>
    <row r="6" spans="3:27">
      <c r="C6" s="28" t="s">
        <v>20</v>
      </c>
      <c r="D6" s="29" t="s">
        <v>0</v>
      </c>
      <c r="E6" s="30" t="s">
        <v>1</v>
      </c>
      <c r="F6" s="30" t="s">
        <v>2</v>
      </c>
      <c r="G6" s="30" t="s">
        <v>3</v>
      </c>
      <c r="H6" s="30" t="s">
        <v>4</v>
      </c>
      <c r="I6" s="30" t="s">
        <v>5</v>
      </c>
      <c r="J6" s="30" t="s">
        <v>43</v>
      </c>
      <c r="K6" s="30" t="s">
        <v>6</v>
      </c>
      <c r="L6" s="30" t="s">
        <v>7</v>
      </c>
      <c r="M6" s="31" t="s">
        <v>8</v>
      </c>
      <c r="O6" s="1" t="s">
        <v>9</v>
      </c>
      <c r="P6" s="1" t="s">
        <v>13</v>
      </c>
      <c r="Q6" s="1" t="s">
        <v>14</v>
      </c>
      <c r="R6" s="1" t="s">
        <v>11</v>
      </c>
      <c r="S6" s="1" t="s">
        <v>12</v>
      </c>
      <c r="T6" s="1" t="s">
        <v>9</v>
      </c>
      <c r="U6" s="1" t="s">
        <v>13</v>
      </c>
      <c r="V6" s="1" t="s">
        <v>14</v>
      </c>
      <c r="W6" s="1" t="s">
        <v>11</v>
      </c>
      <c r="X6" s="1" t="s">
        <v>12</v>
      </c>
      <c r="Y6" s="2" t="s">
        <v>18</v>
      </c>
      <c r="AA6" t="s">
        <v>9</v>
      </c>
    </row>
    <row r="7" spans="3:27">
      <c r="C7" s="6" t="s">
        <v>25</v>
      </c>
      <c r="D7" s="5"/>
      <c r="E7" s="1"/>
      <c r="F7" s="1"/>
      <c r="G7" s="1"/>
      <c r="H7" s="4">
        <v>43885</v>
      </c>
      <c r="I7" s="4">
        <f>IF(OR(H7="",M7="",),"",H7+M7)</f>
        <v>43899</v>
      </c>
      <c r="J7" s="1">
        <v>3</v>
      </c>
      <c r="K7" s="1">
        <v>2</v>
      </c>
      <c r="L7" s="1" t="s">
        <v>10</v>
      </c>
      <c r="M7" s="3">
        <f>Y7</f>
        <v>14</v>
      </c>
      <c r="O7" s="1">
        <f>IF($L7="Jours",1,0)</f>
        <v>0</v>
      </c>
      <c r="P7" s="1">
        <f>IF($L7="Semaines",1,0)</f>
        <v>1</v>
      </c>
      <c r="Q7" s="1">
        <f>IF($L7="mois",1,0)</f>
        <v>0</v>
      </c>
      <c r="R7" s="1">
        <f>IF($L7="Année",1,0)</f>
        <v>0</v>
      </c>
      <c r="S7" s="1">
        <f>IF($L7="Années",1,0)</f>
        <v>0</v>
      </c>
      <c r="T7" s="1">
        <f>IF($L7="Jours",$K7*1,0)</f>
        <v>0</v>
      </c>
      <c r="U7" s="1">
        <f>IF($L7="Semaines",$K7*7,0)</f>
        <v>14</v>
      </c>
      <c r="V7" s="1">
        <f>IF($L7="Mois",$K7*30,0)</f>
        <v>0</v>
      </c>
      <c r="W7" s="1">
        <f>IF($L7="Année",$K7*365,0)</f>
        <v>0</v>
      </c>
      <c r="X7" s="1">
        <f>IF($L7="Années",$K7*365,0)</f>
        <v>0</v>
      </c>
      <c r="Y7">
        <f>IF(AND($K7&gt;1,$L7="Année"),"Erreur de saisie",ROUND(SUM($T7:$X7),0))</f>
        <v>14</v>
      </c>
      <c r="AA7" t="s">
        <v>10</v>
      </c>
    </row>
    <row r="8" spans="3:27">
      <c r="C8" s="32" t="s">
        <v>26</v>
      </c>
      <c r="D8" s="33"/>
      <c r="E8" s="34"/>
      <c r="F8" s="34"/>
      <c r="G8" s="34"/>
      <c r="H8" s="4">
        <v>43886</v>
      </c>
      <c r="I8" s="35">
        <f t="shared" ref="I8:I25" si="0">IF(OR(H8="",M8="",),"",H8+M8)</f>
        <v>43907</v>
      </c>
      <c r="J8" s="34">
        <v>1</v>
      </c>
      <c r="K8" s="34">
        <v>3</v>
      </c>
      <c r="L8" s="34" t="s">
        <v>10</v>
      </c>
      <c r="M8" s="36">
        <f t="shared" ref="M8:M25" si="1">Y8</f>
        <v>21</v>
      </c>
      <c r="O8" s="1">
        <f t="shared" ref="O8:O25" si="2">IF($L8="Jours",1,0)</f>
        <v>0</v>
      </c>
      <c r="P8" s="1">
        <f t="shared" ref="P8:P25" si="3">IF($L8="Semaines",1,0)</f>
        <v>1</v>
      </c>
      <c r="Q8" s="1">
        <f t="shared" ref="Q8:Q25" si="4">IF($L8="mois",1,0)</f>
        <v>0</v>
      </c>
      <c r="R8" s="1">
        <f t="shared" ref="R8:R25" si="5">IF($L8="Année",1,0)</f>
        <v>0</v>
      </c>
      <c r="S8" s="1">
        <f t="shared" ref="S8:S25" si="6">IF($L8="Années",1,0)</f>
        <v>0</v>
      </c>
      <c r="T8" s="1">
        <f t="shared" ref="T8:T25" si="7">IF($L8="Jours",$K8*1,0)</f>
        <v>0</v>
      </c>
      <c r="U8" s="1">
        <f t="shared" ref="U8:U25" si="8">IF($L8="Semaines",$K8*7,0)</f>
        <v>21</v>
      </c>
      <c r="V8" s="1">
        <f t="shared" ref="V8:V25" si="9">IF($L8="Mois",$K8*30,0)</f>
        <v>0</v>
      </c>
      <c r="W8" s="1">
        <f t="shared" ref="W8:W25" si="10">IF($L8="Année",$K8*365,0)</f>
        <v>0</v>
      </c>
      <c r="X8" s="1">
        <f t="shared" ref="X8:X25" si="11">IF($L8="Années",$K8*365,0)</f>
        <v>0</v>
      </c>
      <c r="Y8">
        <f t="shared" ref="Y8:Y25" si="12">IF(AND($K8&gt;1,$L8="Année"),"Erreur de saisie",ROUND(SUM($T8:$X8),0))</f>
        <v>21</v>
      </c>
      <c r="AA8" t="s">
        <v>19</v>
      </c>
    </row>
    <row r="9" spans="3:27">
      <c r="C9" s="6" t="s">
        <v>44</v>
      </c>
      <c r="D9" s="5"/>
      <c r="E9" s="1"/>
      <c r="F9" s="1"/>
      <c r="G9" s="1"/>
      <c r="H9" s="4">
        <v>43887</v>
      </c>
      <c r="I9" s="4">
        <f t="shared" si="0"/>
        <v>43894</v>
      </c>
      <c r="J9" s="1">
        <v>2</v>
      </c>
      <c r="K9" s="1">
        <v>7</v>
      </c>
      <c r="L9" s="1" t="s">
        <v>9</v>
      </c>
      <c r="M9" s="3">
        <f t="shared" si="1"/>
        <v>7</v>
      </c>
      <c r="O9" s="1">
        <f t="shared" si="2"/>
        <v>1</v>
      </c>
      <c r="P9" s="1">
        <f t="shared" si="3"/>
        <v>0</v>
      </c>
      <c r="Q9" s="1">
        <f t="shared" si="4"/>
        <v>0</v>
      </c>
      <c r="R9" s="1">
        <f t="shared" si="5"/>
        <v>0</v>
      </c>
      <c r="S9" s="1">
        <f t="shared" si="6"/>
        <v>0</v>
      </c>
      <c r="T9" s="1">
        <f t="shared" si="7"/>
        <v>7</v>
      </c>
      <c r="U9" s="1">
        <f t="shared" si="8"/>
        <v>0</v>
      </c>
      <c r="V9" s="1">
        <f t="shared" si="9"/>
        <v>0</v>
      </c>
      <c r="W9" s="1">
        <f t="shared" si="10"/>
        <v>0</v>
      </c>
      <c r="X9" s="1">
        <f t="shared" si="11"/>
        <v>0</v>
      </c>
      <c r="Y9">
        <f t="shared" si="12"/>
        <v>7</v>
      </c>
      <c r="AA9" t="s">
        <v>11</v>
      </c>
    </row>
    <row r="10" spans="3:27">
      <c r="C10" s="32" t="s">
        <v>45</v>
      </c>
      <c r="D10" s="33"/>
      <c r="E10" s="34"/>
      <c r="F10" s="34"/>
      <c r="G10" s="34"/>
      <c r="H10" s="4">
        <v>43888</v>
      </c>
      <c r="I10" s="35">
        <f t="shared" si="0"/>
        <v>44068</v>
      </c>
      <c r="J10" s="34">
        <v>1</v>
      </c>
      <c r="K10" s="34">
        <v>6</v>
      </c>
      <c r="L10" s="34" t="s">
        <v>19</v>
      </c>
      <c r="M10" s="36">
        <f t="shared" si="1"/>
        <v>180</v>
      </c>
      <c r="O10" s="1">
        <f t="shared" si="2"/>
        <v>0</v>
      </c>
      <c r="P10" s="1">
        <f t="shared" si="3"/>
        <v>0</v>
      </c>
      <c r="Q10" s="1">
        <f t="shared" si="4"/>
        <v>1</v>
      </c>
      <c r="R10" s="1">
        <f t="shared" si="5"/>
        <v>0</v>
      </c>
      <c r="S10" s="1">
        <f t="shared" si="6"/>
        <v>0</v>
      </c>
      <c r="T10" s="1">
        <f t="shared" si="7"/>
        <v>0</v>
      </c>
      <c r="U10" s="1">
        <f t="shared" si="8"/>
        <v>0</v>
      </c>
      <c r="V10" s="1">
        <f t="shared" si="9"/>
        <v>180</v>
      </c>
      <c r="W10" s="1">
        <f t="shared" si="10"/>
        <v>0</v>
      </c>
      <c r="X10" s="1">
        <f t="shared" si="11"/>
        <v>0</v>
      </c>
      <c r="Y10">
        <f t="shared" si="12"/>
        <v>180</v>
      </c>
      <c r="AA10" t="s">
        <v>12</v>
      </c>
    </row>
    <row r="11" spans="3:27">
      <c r="C11" s="6"/>
      <c r="D11" s="5"/>
      <c r="E11" s="1"/>
      <c r="F11" s="1"/>
      <c r="G11" s="1"/>
      <c r="H11" s="4"/>
      <c r="I11" s="4" t="str">
        <f t="shared" si="0"/>
        <v/>
      </c>
      <c r="J11" s="1"/>
      <c r="K11" s="1">
        <v>6.5</v>
      </c>
      <c r="L11" s="1" t="s">
        <v>12</v>
      </c>
      <c r="M11" s="3">
        <f t="shared" si="1"/>
        <v>2373</v>
      </c>
      <c r="O11" s="1">
        <f t="shared" si="2"/>
        <v>0</v>
      </c>
      <c r="P11" s="1">
        <f t="shared" si="3"/>
        <v>0</v>
      </c>
      <c r="Q11" s="1">
        <f t="shared" si="4"/>
        <v>0</v>
      </c>
      <c r="R11" s="1">
        <f t="shared" si="5"/>
        <v>0</v>
      </c>
      <c r="S11" s="1">
        <f t="shared" si="6"/>
        <v>1</v>
      </c>
      <c r="T11" s="1">
        <f t="shared" si="7"/>
        <v>0</v>
      </c>
      <c r="U11" s="1">
        <f t="shared" si="8"/>
        <v>0</v>
      </c>
      <c r="V11" s="1">
        <f t="shared" si="9"/>
        <v>0</v>
      </c>
      <c r="W11" s="1">
        <f t="shared" si="10"/>
        <v>0</v>
      </c>
      <c r="X11" s="1">
        <f t="shared" si="11"/>
        <v>2372.5</v>
      </c>
      <c r="Y11">
        <f t="shared" si="12"/>
        <v>2373</v>
      </c>
    </row>
    <row r="12" spans="3:27">
      <c r="C12" s="32"/>
      <c r="D12" s="33"/>
      <c r="E12" s="34"/>
      <c r="F12" s="34"/>
      <c r="G12" s="34"/>
      <c r="H12" s="35"/>
      <c r="I12" s="35" t="str">
        <f t="shared" si="0"/>
        <v/>
      </c>
      <c r="J12" s="34"/>
      <c r="K12" s="34">
        <v>7.5</v>
      </c>
      <c r="L12" s="34" t="s">
        <v>12</v>
      </c>
      <c r="M12" s="36">
        <f t="shared" si="1"/>
        <v>2738</v>
      </c>
      <c r="O12" s="1">
        <f t="shared" si="2"/>
        <v>0</v>
      </c>
      <c r="P12" s="1">
        <f t="shared" si="3"/>
        <v>0</v>
      </c>
      <c r="Q12" s="1">
        <f t="shared" si="4"/>
        <v>0</v>
      </c>
      <c r="R12" s="1">
        <f t="shared" si="5"/>
        <v>0</v>
      </c>
      <c r="S12" s="1">
        <f t="shared" si="6"/>
        <v>1</v>
      </c>
      <c r="T12" s="1">
        <f t="shared" si="7"/>
        <v>0</v>
      </c>
      <c r="U12" s="1">
        <f t="shared" si="8"/>
        <v>0</v>
      </c>
      <c r="V12" s="1">
        <f t="shared" si="9"/>
        <v>0</v>
      </c>
      <c r="W12" s="1">
        <f t="shared" si="10"/>
        <v>0</v>
      </c>
      <c r="X12" s="1">
        <f t="shared" si="11"/>
        <v>2737.5</v>
      </c>
      <c r="Y12">
        <f t="shared" si="12"/>
        <v>2738</v>
      </c>
    </row>
    <row r="13" spans="3:27">
      <c r="C13" s="6"/>
      <c r="D13" s="5"/>
      <c r="E13" s="1"/>
      <c r="F13" s="1"/>
      <c r="G13" s="1"/>
      <c r="H13" s="4"/>
      <c r="I13" s="4" t="str">
        <f t="shared" si="0"/>
        <v/>
      </c>
      <c r="J13" s="1"/>
      <c r="K13" s="1">
        <v>8.5</v>
      </c>
      <c r="L13" s="1" t="s">
        <v>12</v>
      </c>
      <c r="M13" s="3">
        <f t="shared" si="1"/>
        <v>3103</v>
      </c>
      <c r="O13" s="1">
        <f t="shared" si="2"/>
        <v>0</v>
      </c>
      <c r="P13" s="1">
        <f t="shared" si="3"/>
        <v>0</v>
      </c>
      <c r="Q13" s="1">
        <f t="shared" si="4"/>
        <v>0</v>
      </c>
      <c r="R13" s="1">
        <f t="shared" si="5"/>
        <v>0</v>
      </c>
      <c r="S13" s="1">
        <f t="shared" si="6"/>
        <v>1</v>
      </c>
      <c r="T13" s="1">
        <f t="shared" si="7"/>
        <v>0</v>
      </c>
      <c r="U13" s="1">
        <f t="shared" si="8"/>
        <v>0</v>
      </c>
      <c r="V13" s="1">
        <f t="shared" si="9"/>
        <v>0</v>
      </c>
      <c r="W13" s="1">
        <f t="shared" si="10"/>
        <v>0</v>
      </c>
      <c r="X13" s="1">
        <f t="shared" si="11"/>
        <v>3102.5</v>
      </c>
      <c r="Y13">
        <f t="shared" si="12"/>
        <v>3103</v>
      </c>
    </row>
    <row r="14" spans="3:27">
      <c r="C14" s="32"/>
      <c r="D14" s="33"/>
      <c r="E14" s="34"/>
      <c r="F14" s="34"/>
      <c r="G14" s="34"/>
      <c r="H14" s="35"/>
      <c r="I14" s="35" t="str">
        <f t="shared" si="0"/>
        <v/>
      </c>
      <c r="J14" s="34"/>
      <c r="K14" s="34">
        <v>9.5</v>
      </c>
      <c r="L14" s="34" t="s">
        <v>12</v>
      </c>
      <c r="M14" s="36">
        <f t="shared" si="1"/>
        <v>3468</v>
      </c>
      <c r="O14" s="1">
        <f t="shared" si="2"/>
        <v>0</v>
      </c>
      <c r="P14" s="1">
        <f t="shared" si="3"/>
        <v>0</v>
      </c>
      <c r="Q14" s="1">
        <f t="shared" si="4"/>
        <v>0</v>
      </c>
      <c r="R14" s="1">
        <f t="shared" si="5"/>
        <v>0</v>
      </c>
      <c r="S14" s="1">
        <f t="shared" si="6"/>
        <v>1</v>
      </c>
      <c r="T14" s="1">
        <f t="shared" si="7"/>
        <v>0</v>
      </c>
      <c r="U14" s="1">
        <f t="shared" si="8"/>
        <v>0</v>
      </c>
      <c r="V14" s="1">
        <f t="shared" si="9"/>
        <v>0</v>
      </c>
      <c r="W14" s="1">
        <f t="shared" si="10"/>
        <v>0</v>
      </c>
      <c r="X14" s="1">
        <f t="shared" si="11"/>
        <v>3467.5</v>
      </c>
      <c r="Y14">
        <f t="shared" si="12"/>
        <v>3468</v>
      </c>
    </row>
    <row r="15" spans="3:27">
      <c r="C15" s="6"/>
      <c r="D15" s="5"/>
      <c r="E15" s="1"/>
      <c r="F15" s="1"/>
      <c r="G15" s="1"/>
      <c r="H15" s="4"/>
      <c r="I15" s="4" t="str">
        <f t="shared" si="0"/>
        <v/>
      </c>
      <c r="J15" s="1"/>
      <c r="K15" s="1">
        <v>10.5</v>
      </c>
      <c r="L15" s="1" t="s">
        <v>12</v>
      </c>
      <c r="M15" s="3">
        <f t="shared" si="1"/>
        <v>3833</v>
      </c>
      <c r="O15" s="1">
        <f t="shared" si="2"/>
        <v>0</v>
      </c>
      <c r="P15" s="1">
        <f t="shared" si="3"/>
        <v>0</v>
      </c>
      <c r="Q15" s="1">
        <f t="shared" si="4"/>
        <v>0</v>
      </c>
      <c r="R15" s="1">
        <f t="shared" si="5"/>
        <v>0</v>
      </c>
      <c r="S15" s="1">
        <f t="shared" si="6"/>
        <v>1</v>
      </c>
      <c r="T15" s="1">
        <f t="shared" si="7"/>
        <v>0</v>
      </c>
      <c r="U15" s="1">
        <f t="shared" si="8"/>
        <v>0</v>
      </c>
      <c r="V15" s="1">
        <f t="shared" si="9"/>
        <v>0</v>
      </c>
      <c r="W15" s="1">
        <f t="shared" si="10"/>
        <v>0</v>
      </c>
      <c r="X15" s="1">
        <f t="shared" si="11"/>
        <v>3832.5</v>
      </c>
      <c r="Y15">
        <f t="shared" si="12"/>
        <v>3833</v>
      </c>
    </row>
    <row r="16" spans="3:27">
      <c r="C16" s="32"/>
      <c r="D16" s="33"/>
      <c r="E16" s="34"/>
      <c r="F16" s="34"/>
      <c r="G16" s="34"/>
      <c r="H16" s="35"/>
      <c r="I16" s="35" t="str">
        <f t="shared" si="0"/>
        <v/>
      </c>
      <c r="J16" s="34"/>
      <c r="K16" s="34">
        <v>11.5</v>
      </c>
      <c r="L16" s="34" t="s">
        <v>12</v>
      </c>
      <c r="M16" s="36">
        <f t="shared" si="1"/>
        <v>4198</v>
      </c>
      <c r="O16" s="1">
        <f t="shared" si="2"/>
        <v>0</v>
      </c>
      <c r="P16" s="1">
        <f t="shared" si="3"/>
        <v>0</v>
      </c>
      <c r="Q16" s="1">
        <f t="shared" si="4"/>
        <v>0</v>
      </c>
      <c r="R16" s="1">
        <f t="shared" si="5"/>
        <v>0</v>
      </c>
      <c r="S16" s="1">
        <f t="shared" si="6"/>
        <v>1</v>
      </c>
      <c r="T16" s="1">
        <f t="shared" si="7"/>
        <v>0</v>
      </c>
      <c r="U16" s="1">
        <f t="shared" si="8"/>
        <v>0</v>
      </c>
      <c r="V16" s="1">
        <f t="shared" si="9"/>
        <v>0</v>
      </c>
      <c r="W16" s="1">
        <f t="shared" si="10"/>
        <v>0</v>
      </c>
      <c r="X16" s="1">
        <f t="shared" si="11"/>
        <v>4197.5</v>
      </c>
      <c r="Y16">
        <f t="shared" si="12"/>
        <v>4198</v>
      </c>
    </row>
    <row r="17" spans="3:25">
      <c r="C17" s="6"/>
      <c r="D17" s="5"/>
      <c r="E17" s="1"/>
      <c r="F17" s="1"/>
      <c r="G17" s="1"/>
      <c r="H17" s="4"/>
      <c r="I17" s="4" t="str">
        <f t="shared" si="0"/>
        <v/>
      </c>
      <c r="J17" s="1"/>
      <c r="K17" s="1">
        <v>12.5</v>
      </c>
      <c r="L17" s="1" t="s">
        <v>12</v>
      </c>
      <c r="M17" s="3">
        <f t="shared" si="1"/>
        <v>4563</v>
      </c>
      <c r="O17" s="1">
        <f t="shared" si="2"/>
        <v>0</v>
      </c>
      <c r="P17" s="1">
        <f t="shared" si="3"/>
        <v>0</v>
      </c>
      <c r="Q17" s="1">
        <f t="shared" si="4"/>
        <v>0</v>
      </c>
      <c r="R17" s="1">
        <f t="shared" si="5"/>
        <v>0</v>
      </c>
      <c r="S17" s="1">
        <f t="shared" si="6"/>
        <v>1</v>
      </c>
      <c r="T17" s="1">
        <f t="shared" si="7"/>
        <v>0</v>
      </c>
      <c r="U17" s="1">
        <f t="shared" si="8"/>
        <v>0</v>
      </c>
      <c r="V17" s="1">
        <f t="shared" si="9"/>
        <v>0</v>
      </c>
      <c r="W17" s="1">
        <f t="shared" si="10"/>
        <v>0</v>
      </c>
      <c r="X17" s="1">
        <f t="shared" si="11"/>
        <v>4562.5</v>
      </c>
      <c r="Y17">
        <f t="shared" si="12"/>
        <v>4563</v>
      </c>
    </row>
    <row r="18" spans="3:25">
      <c r="C18" s="32"/>
      <c r="D18" s="33"/>
      <c r="E18" s="34"/>
      <c r="F18" s="34"/>
      <c r="G18" s="34"/>
      <c r="H18" s="35"/>
      <c r="I18" s="35" t="str">
        <f t="shared" si="0"/>
        <v/>
      </c>
      <c r="J18" s="34"/>
      <c r="K18" s="34">
        <v>13.5</v>
      </c>
      <c r="L18" s="34" t="s">
        <v>12</v>
      </c>
      <c r="M18" s="36">
        <f t="shared" si="1"/>
        <v>4928</v>
      </c>
      <c r="O18" s="1">
        <f t="shared" si="2"/>
        <v>0</v>
      </c>
      <c r="P18" s="1">
        <f t="shared" si="3"/>
        <v>0</v>
      </c>
      <c r="Q18" s="1">
        <f t="shared" si="4"/>
        <v>0</v>
      </c>
      <c r="R18" s="1">
        <f t="shared" si="5"/>
        <v>0</v>
      </c>
      <c r="S18" s="1">
        <f t="shared" si="6"/>
        <v>1</v>
      </c>
      <c r="T18" s="1">
        <f t="shared" si="7"/>
        <v>0</v>
      </c>
      <c r="U18" s="1">
        <f t="shared" si="8"/>
        <v>0</v>
      </c>
      <c r="V18" s="1">
        <f t="shared" si="9"/>
        <v>0</v>
      </c>
      <c r="W18" s="1">
        <f t="shared" si="10"/>
        <v>0</v>
      </c>
      <c r="X18" s="1">
        <f t="shared" si="11"/>
        <v>4927.5</v>
      </c>
      <c r="Y18">
        <f t="shared" si="12"/>
        <v>4928</v>
      </c>
    </row>
    <row r="19" spans="3:25">
      <c r="C19" s="6"/>
      <c r="D19" s="5"/>
      <c r="E19" s="1"/>
      <c r="F19" s="1"/>
      <c r="G19" s="1"/>
      <c r="H19" s="4"/>
      <c r="I19" s="4" t="str">
        <f t="shared" si="0"/>
        <v/>
      </c>
      <c r="J19" s="1"/>
      <c r="K19" s="1">
        <v>14.5</v>
      </c>
      <c r="L19" s="1" t="s">
        <v>12</v>
      </c>
      <c r="M19" s="3">
        <f t="shared" si="1"/>
        <v>5293</v>
      </c>
      <c r="O19" s="1">
        <f t="shared" si="2"/>
        <v>0</v>
      </c>
      <c r="P19" s="1">
        <f t="shared" si="3"/>
        <v>0</v>
      </c>
      <c r="Q19" s="1">
        <f t="shared" si="4"/>
        <v>0</v>
      </c>
      <c r="R19" s="1">
        <f t="shared" si="5"/>
        <v>0</v>
      </c>
      <c r="S19" s="1">
        <f t="shared" si="6"/>
        <v>1</v>
      </c>
      <c r="T19" s="1">
        <f t="shared" si="7"/>
        <v>0</v>
      </c>
      <c r="U19" s="1">
        <f t="shared" si="8"/>
        <v>0</v>
      </c>
      <c r="V19" s="1">
        <f t="shared" si="9"/>
        <v>0</v>
      </c>
      <c r="W19" s="1">
        <f t="shared" si="10"/>
        <v>0</v>
      </c>
      <c r="X19" s="1">
        <f t="shared" si="11"/>
        <v>5292.5</v>
      </c>
      <c r="Y19">
        <f t="shared" si="12"/>
        <v>5293</v>
      </c>
    </row>
    <row r="20" spans="3:25">
      <c r="C20" s="32"/>
      <c r="D20" s="33"/>
      <c r="E20" s="34"/>
      <c r="F20" s="34"/>
      <c r="G20" s="34"/>
      <c r="H20" s="35"/>
      <c r="I20" s="35" t="str">
        <f t="shared" si="0"/>
        <v/>
      </c>
      <c r="J20" s="34"/>
      <c r="K20" s="34">
        <v>15.5</v>
      </c>
      <c r="L20" s="34" t="s">
        <v>12</v>
      </c>
      <c r="M20" s="36">
        <f t="shared" si="1"/>
        <v>5658</v>
      </c>
      <c r="O20" s="1">
        <f t="shared" si="2"/>
        <v>0</v>
      </c>
      <c r="P20" s="1">
        <f t="shared" si="3"/>
        <v>0</v>
      </c>
      <c r="Q20" s="1">
        <f t="shared" si="4"/>
        <v>0</v>
      </c>
      <c r="R20" s="1">
        <f t="shared" si="5"/>
        <v>0</v>
      </c>
      <c r="S20" s="1">
        <f t="shared" si="6"/>
        <v>1</v>
      </c>
      <c r="T20" s="1">
        <f t="shared" si="7"/>
        <v>0</v>
      </c>
      <c r="U20" s="1">
        <f t="shared" si="8"/>
        <v>0</v>
      </c>
      <c r="V20" s="1">
        <f t="shared" si="9"/>
        <v>0</v>
      </c>
      <c r="W20" s="1">
        <f t="shared" si="10"/>
        <v>0</v>
      </c>
      <c r="X20" s="1">
        <f t="shared" si="11"/>
        <v>5657.5</v>
      </c>
      <c r="Y20">
        <f t="shared" si="12"/>
        <v>5658</v>
      </c>
    </row>
    <row r="21" spans="3:25">
      <c r="C21" s="6"/>
      <c r="D21" s="5"/>
      <c r="E21" s="1"/>
      <c r="F21" s="1"/>
      <c r="G21" s="1"/>
      <c r="H21" s="4"/>
      <c r="I21" s="4" t="str">
        <f t="shared" si="0"/>
        <v/>
      </c>
      <c r="J21" s="1"/>
      <c r="K21" s="1">
        <v>16.5</v>
      </c>
      <c r="L21" s="1" t="s">
        <v>12</v>
      </c>
      <c r="M21" s="3">
        <f t="shared" si="1"/>
        <v>6023</v>
      </c>
      <c r="O21" s="1">
        <f t="shared" si="2"/>
        <v>0</v>
      </c>
      <c r="P21" s="1">
        <f t="shared" si="3"/>
        <v>0</v>
      </c>
      <c r="Q21" s="1">
        <f t="shared" si="4"/>
        <v>0</v>
      </c>
      <c r="R21" s="1">
        <f t="shared" si="5"/>
        <v>0</v>
      </c>
      <c r="S21" s="1">
        <f t="shared" si="6"/>
        <v>1</v>
      </c>
      <c r="T21" s="1">
        <f t="shared" si="7"/>
        <v>0</v>
      </c>
      <c r="U21" s="1">
        <f t="shared" si="8"/>
        <v>0</v>
      </c>
      <c r="V21" s="1">
        <f t="shared" si="9"/>
        <v>0</v>
      </c>
      <c r="W21" s="1">
        <f t="shared" si="10"/>
        <v>0</v>
      </c>
      <c r="X21" s="1">
        <f t="shared" si="11"/>
        <v>6022.5</v>
      </c>
      <c r="Y21">
        <f t="shared" si="12"/>
        <v>6023</v>
      </c>
    </row>
    <row r="22" spans="3:25">
      <c r="C22" s="32"/>
      <c r="D22" s="33"/>
      <c r="E22" s="34"/>
      <c r="F22" s="34"/>
      <c r="G22" s="34"/>
      <c r="H22" s="35"/>
      <c r="I22" s="35" t="str">
        <f t="shared" si="0"/>
        <v/>
      </c>
      <c r="J22" s="34"/>
      <c r="K22" s="34">
        <v>17.5</v>
      </c>
      <c r="L22" s="34" t="s">
        <v>12</v>
      </c>
      <c r="M22" s="36">
        <f t="shared" si="1"/>
        <v>6388</v>
      </c>
      <c r="O22" s="1">
        <f t="shared" si="2"/>
        <v>0</v>
      </c>
      <c r="P22" s="1">
        <f t="shared" si="3"/>
        <v>0</v>
      </c>
      <c r="Q22" s="1">
        <f t="shared" si="4"/>
        <v>0</v>
      </c>
      <c r="R22" s="1">
        <f t="shared" si="5"/>
        <v>0</v>
      </c>
      <c r="S22" s="1">
        <f t="shared" si="6"/>
        <v>1</v>
      </c>
      <c r="T22" s="1">
        <f t="shared" si="7"/>
        <v>0</v>
      </c>
      <c r="U22" s="1">
        <f t="shared" si="8"/>
        <v>0</v>
      </c>
      <c r="V22" s="1">
        <f t="shared" si="9"/>
        <v>0</v>
      </c>
      <c r="W22" s="1">
        <f t="shared" si="10"/>
        <v>0</v>
      </c>
      <c r="X22" s="1">
        <f t="shared" si="11"/>
        <v>6387.5</v>
      </c>
      <c r="Y22">
        <f t="shared" si="12"/>
        <v>6388</v>
      </c>
    </row>
    <row r="23" spans="3:25">
      <c r="C23" s="6"/>
      <c r="D23" s="5"/>
      <c r="E23" s="1"/>
      <c r="F23" s="1"/>
      <c r="G23" s="1"/>
      <c r="H23" s="4"/>
      <c r="I23" s="4" t="str">
        <f t="shared" si="0"/>
        <v/>
      </c>
      <c r="J23" s="1"/>
      <c r="K23" s="1">
        <v>18.5</v>
      </c>
      <c r="L23" s="1" t="s">
        <v>12</v>
      </c>
      <c r="M23" s="3">
        <f t="shared" si="1"/>
        <v>6753</v>
      </c>
      <c r="O23" s="1">
        <f t="shared" si="2"/>
        <v>0</v>
      </c>
      <c r="P23" s="1">
        <f t="shared" si="3"/>
        <v>0</v>
      </c>
      <c r="Q23" s="1">
        <f t="shared" si="4"/>
        <v>0</v>
      </c>
      <c r="R23" s="1">
        <f t="shared" si="5"/>
        <v>0</v>
      </c>
      <c r="S23" s="1">
        <f t="shared" si="6"/>
        <v>1</v>
      </c>
      <c r="T23" s="1">
        <f t="shared" si="7"/>
        <v>0</v>
      </c>
      <c r="U23" s="1">
        <f t="shared" si="8"/>
        <v>0</v>
      </c>
      <c r="V23" s="1">
        <f t="shared" si="9"/>
        <v>0</v>
      </c>
      <c r="W23" s="1">
        <f t="shared" si="10"/>
        <v>0</v>
      </c>
      <c r="X23" s="1">
        <f t="shared" si="11"/>
        <v>6752.5</v>
      </c>
      <c r="Y23">
        <f t="shared" si="12"/>
        <v>6753</v>
      </c>
    </row>
    <row r="24" spans="3:25">
      <c r="C24" s="32"/>
      <c r="D24" s="33"/>
      <c r="E24" s="34"/>
      <c r="F24" s="34"/>
      <c r="G24" s="34"/>
      <c r="H24" s="35"/>
      <c r="I24" s="35" t="str">
        <f t="shared" si="0"/>
        <v/>
      </c>
      <c r="J24" s="34"/>
      <c r="K24" s="34">
        <v>19.5</v>
      </c>
      <c r="L24" s="34" t="s">
        <v>12</v>
      </c>
      <c r="M24" s="36">
        <f t="shared" si="1"/>
        <v>7118</v>
      </c>
      <c r="O24" s="1">
        <f t="shared" si="2"/>
        <v>0</v>
      </c>
      <c r="P24" s="1">
        <f t="shared" si="3"/>
        <v>0</v>
      </c>
      <c r="Q24" s="1">
        <f t="shared" si="4"/>
        <v>0</v>
      </c>
      <c r="R24" s="1">
        <f t="shared" si="5"/>
        <v>0</v>
      </c>
      <c r="S24" s="1">
        <f t="shared" si="6"/>
        <v>1</v>
      </c>
      <c r="T24" s="1">
        <f t="shared" si="7"/>
        <v>0</v>
      </c>
      <c r="U24" s="1">
        <f t="shared" si="8"/>
        <v>0</v>
      </c>
      <c r="V24" s="1">
        <f t="shared" si="9"/>
        <v>0</v>
      </c>
      <c r="W24" s="1">
        <f t="shared" si="10"/>
        <v>0</v>
      </c>
      <c r="X24" s="1">
        <f t="shared" si="11"/>
        <v>7117.5</v>
      </c>
      <c r="Y24">
        <f t="shared" si="12"/>
        <v>7118</v>
      </c>
    </row>
    <row r="25" spans="3:25" ht="15.75" thickBot="1">
      <c r="C25" s="7"/>
      <c r="D25" s="5"/>
      <c r="E25" s="1"/>
      <c r="F25" s="1"/>
      <c r="G25" s="1"/>
      <c r="H25" s="4"/>
      <c r="I25" s="4" t="str">
        <f t="shared" si="0"/>
        <v/>
      </c>
      <c r="J25" s="1"/>
      <c r="K25" s="1">
        <v>20.5</v>
      </c>
      <c r="L25" s="1" t="s">
        <v>12</v>
      </c>
      <c r="M25" s="3">
        <f t="shared" si="1"/>
        <v>7483</v>
      </c>
      <c r="O25" s="1">
        <f t="shared" si="2"/>
        <v>0</v>
      </c>
      <c r="P25" s="1">
        <f t="shared" si="3"/>
        <v>0</v>
      </c>
      <c r="Q25" s="1">
        <f t="shared" si="4"/>
        <v>0</v>
      </c>
      <c r="R25" s="1">
        <f t="shared" si="5"/>
        <v>0</v>
      </c>
      <c r="S25" s="1">
        <f t="shared" si="6"/>
        <v>1</v>
      </c>
      <c r="T25" s="1">
        <f t="shared" si="7"/>
        <v>0</v>
      </c>
      <c r="U25" s="1">
        <f t="shared" si="8"/>
        <v>0</v>
      </c>
      <c r="V25" s="1">
        <f t="shared" si="9"/>
        <v>0</v>
      </c>
      <c r="W25" s="1">
        <f t="shared" si="10"/>
        <v>0</v>
      </c>
      <c r="X25" s="1">
        <f t="shared" si="11"/>
        <v>7482.5</v>
      </c>
      <c r="Y25">
        <f t="shared" si="12"/>
        <v>7483</v>
      </c>
    </row>
  </sheetData>
  <mergeCells count="2">
    <mergeCell ref="O5:S5"/>
    <mergeCell ref="T5:X5"/>
  </mergeCells>
  <dataValidations count="1">
    <dataValidation type="list" allowBlank="1" showInputMessage="1" showErrorMessage="1" sqref="L7:L25">
      <formula1>Unité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BU47"/>
  <sheetViews>
    <sheetView showZeros="0" tabSelected="1" zoomScale="85" zoomScaleNormal="85" workbookViewId="0">
      <selection activeCell="AS35" sqref="AS35"/>
    </sheetView>
  </sheetViews>
  <sheetFormatPr baseColWidth="10" defaultRowHeight="15"/>
  <cols>
    <col min="2" max="2" width="25.85546875" customWidth="1"/>
    <col min="3" max="3" width="19.7109375" customWidth="1"/>
    <col min="5" max="5" width="22" customWidth="1"/>
    <col min="6" max="31" width="4.140625" customWidth="1"/>
  </cols>
  <sheetData>
    <row r="2" spans="2:31" ht="57">
      <c r="F2" s="18">
        <f>AN36</f>
        <v>43877</v>
      </c>
      <c r="G2" s="18">
        <f>IF(WEEKDAY(F2)=6,F2+3,F2+1)</f>
        <v>43878</v>
      </c>
      <c r="H2" s="18">
        <f t="shared" ref="H2:AE2" si="0">IF(WEEKDAY(G2)=6,G2+3,G2+1)</f>
        <v>43879</v>
      </c>
      <c r="I2" s="18">
        <f t="shared" si="0"/>
        <v>43880</v>
      </c>
      <c r="J2" s="18">
        <f t="shared" si="0"/>
        <v>43881</v>
      </c>
      <c r="K2" s="18">
        <f t="shared" si="0"/>
        <v>43882</v>
      </c>
      <c r="L2" s="18">
        <f t="shared" si="0"/>
        <v>43885</v>
      </c>
      <c r="M2" s="18">
        <f t="shared" si="0"/>
        <v>43886</v>
      </c>
      <c r="N2" s="18">
        <f t="shared" si="0"/>
        <v>43887</v>
      </c>
      <c r="O2" s="18">
        <f t="shared" si="0"/>
        <v>43888</v>
      </c>
      <c r="P2" s="18">
        <f t="shared" si="0"/>
        <v>43889</v>
      </c>
      <c r="Q2" s="18">
        <f t="shared" si="0"/>
        <v>43892</v>
      </c>
      <c r="R2" s="18">
        <f t="shared" si="0"/>
        <v>43893</v>
      </c>
      <c r="S2" s="18">
        <f t="shared" si="0"/>
        <v>43894</v>
      </c>
      <c r="T2" s="18">
        <f t="shared" si="0"/>
        <v>43895</v>
      </c>
      <c r="U2" s="18">
        <f t="shared" si="0"/>
        <v>43896</v>
      </c>
      <c r="V2" s="18">
        <f t="shared" si="0"/>
        <v>43899</v>
      </c>
      <c r="W2" s="18">
        <f t="shared" si="0"/>
        <v>43900</v>
      </c>
      <c r="X2" s="18">
        <f t="shared" si="0"/>
        <v>43901</v>
      </c>
      <c r="Y2" s="18">
        <f t="shared" si="0"/>
        <v>43902</v>
      </c>
      <c r="Z2" s="18">
        <f t="shared" si="0"/>
        <v>43903</v>
      </c>
      <c r="AA2" s="18">
        <f t="shared" si="0"/>
        <v>43906</v>
      </c>
      <c r="AB2" s="18">
        <f t="shared" si="0"/>
        <v>43907</v>
      </c>
      <c r="AC2" s="18">
        <f t="shared" si="0"/>
        <v>43908</v>
      </c>
      <c r="AD2" s="18">
        <f t="shared" si="0"/>
        <v>43909</v>
      </c>
      <c r="AE2" s="18">
        <f t="shared" si="0"/>
        <v>43910</v>
      </c>
    </row>
    <row r="3" spans="2:31">
      <c r="AE3" t="s">
        <v>24</v>
      </c>
    </row>
    <row r="4" spans="2:31">
      <c r="B4" s="37" t="s">
        <v>20</v>
      </c>
      <c r="C4" s="37" t="s">
        <v>21</v>
      </c>
      <c r="D4" s="37" t="s">
        <v>22</v>
      </c>
      <c r="E4" s="37" t="s">
        <v>23</v>
      </c>
      <c r="F4" s="1" t="str">
        <f>AS40</f>
        <v>D</v>
      </c>
      <c r="G4" s="1" t="str">
        <f t="shared" ref="G4:AE4" si="1">AT40</f>
        <v>L</v>
      </c>
      <c r="H4" s="1" t="str">
        <f t="shared" si="1"/>
        <v>M</v>
      </c>
      <c r="I4" s="1" t="str">
        <f t="shared" si="1"/>
        <v>M</v>
      </c>
      <c r="J4" s="1" t="str">
        <f t="shared" si="1"/>
        <v>J</v>
      </c>
      <c r="K4" s="1" t="str">
        <f t="shared" si="1"/>
        <v>V</v>
      </c>
      <c r="L4" s="1" t="str">
        <f t="shared" si="1"/>
        <v>L</v>
      </c>
      <c r="M4" s="1" t="str">
        <f t="shared" si="1"/>
        <v>M</v>
      </c>
      <c r="N4" s="1" t="str">
        <f t="shared" si="1"/>
        <v>M</v>
      </c>
      <c r="O4" s="1" t="str">
        <f t="shared" si="1"/>
        <v>J</v>
      </c>
      <c r="P4" s="1" t="str">
        <f t="shared" si="1"/>
        <v>V</v>
      </c>
      <c r="Q4" s="1" t="str">
        <f t="shared" si="1"/>
        <v>L</v>
      </c>
      <c r="R4" s="1" t="str">
        <f t="shared" si="1"/>
        <v>M</v>
      </c>
      <c r="S4" s="1" t="str">
        <f t="shared" si="1"/>
        <v>M</v>
      </c>
      <c r="T4" s="1" t="str">
        <f t="shared" si="1"/>
        <v>J</v>
      </c>
      <c r="U4" s="1" t="str">
        <f t="shared" si="1"/>
        <v>V</v>
      </c>
      <c r="V4" s="1" t="str">
        <f t="shared" si="1"/>
        <v>L</v>
      </c>
      <c r="W4" s="1" t="str">
        <f t="shared" si="1"/>
        <v>M</v>
      </c>
      <c r="X4" s="1" t="str">
        <f t="shared" si="1"/>
        <v>M</v>
      </c>
      <c r="Y4" s="1" t="str">
        <f t="shared" si="1"/>
        <v>J</v>
      </c>
      <c r="Z4" s="1" t="str">
        <f t="shared" si="1"/>
        <v>V</v>
      </c>
      <c r="AA4" s="1" t="str">
        <f t="shared" si="1"/>
        <v>L</v>
      </c>
      <c r="AB4" s="1" t="str">
        <f t="shared" si="1"/>
        <v>M</v>
      </c>
      <c r="AC4" s="1" t="str">
        <f t="shared" si="1"/>
        <v>M</v>
      </c>
      <c r="AD4" s="1" t="str">
        <f t="shared" si="1"/>
        <v>J</v>
      </c>
      <c r="AE4" s="1" t="str">
        <f t="shared" si="1"/>
        <v>V</v>
      </c>
    </row>
    <row r="5" spans="2:31">
      <c r="B5" s="23" t="s">
        <v>25</v>
      </c>
      <c r="C5" s="24">
        <f>IF(ISBLANK(B5),0,VLOOKUP(B5,Feuil1!C7:M25,7,0))</f>
        <v>43899</v>
      </c>
      <c r="D5" s="25">
        <f>IF(ISBLANK(B5),0,VLOOKUP(B5,Feuil1!C7:M25,8,0))</f>
        <v>3</v>
      </c>
      <c r="E5" s="24">
        <f>WORKDAY(C5,D5)-1</f>
        <v>43901</v>
      </c>
      <c r="F5" s="26">
        <f>IF(AND(($F$2-C5)&gt;=0,($F$2-E5)&lt;=0),1,0)</f>
        <v>0</v>
      </c>
      <c r="G5" s="26">
        <f>IF(AND(($G$2-C5)&gt;=0,($G$2-E5)&lt;=0),1,0)</f>
        <v>0</v>
      </c>
      <c r="H5" s="26">
        <f>IF(AND(($H$2-C5)&gt;=0,($H$2-E5)&lt;=0),1,0)</f>
        <v>0</v>
      </c>
      <c r="I5" s="26">
        <f>IF(AND(($I$2-C5)&gt;=0,($I$2-E5)&lt;=0),1,0)</f>
        <v>0</v>
      </c>
      <c r="J5" s="26">
        <f>IF(AND(($J$2-C5)&gt;=0,($J$2-E5)&lt;=0),1,0)</f>
        <v>0</v>
      </c>
      <c r="K5" s="26">
        <f>IF(AND(($K$2-C5)&gt;=0,($K$2-E5)&lt;=0),1,0)</f>
        <v>0</v>
      </c>
      <c r="L5" s="26">
        <f>IF(AND(($L$2-C5)&gt;=0,($L$2-E5)&lt;=0),1,0)</f>
        <v>0</v>
      </c>
      <c r="M5" s="26">
        <f>IF(AND(($M$2-C5)&gt;=0,($M$2-E5)&lt;=0),1,0)</f>
        <v>0</v>
      </c>
      <c r="N5" s="26">
        <f>IF(AND(($N$2-C5)&gt;=0,($N$2-E5)&lt;=0),1,0)</f>
        <v>0</v>
      </c>
      <c r="O5" s="26">
        <f>IF(AND(($O$2-C5)&gt;=0,($O$2-E5)&lt;=0),1,0)</f>
        <v>0</v>
      </c>
      <c r="P5" s="26">
        <f>IF(AND(($P$2-C5)&gt;=0,($P$2-E5)&lt;=0),1,0)</f>
        <v>0</v>
      </c>
      <c r="Q5" s="26">
        <f>IF(AND(($Q$2-C5)&gt;=0,($Q$2-E5)&lt;=0),1,0)</f>
        <v>0</v>
      </c>
      <c r="R5" s="26">
        <f>IF(AND(($R$2-C5)&gt;=0,($R$2-E5)&lt;0),1,0)</f>
        <v>0</v>
      </c>
      <c r="S5" s="26">
        <f>IF(AND(($S$2-C5)&gt;=0,($S$2-E5)&lt;=0),1,0)</f>
        <v>0</v>
      </c>
      <c r="T5" s="26">
        <f>IF(AND(($T$2-C5)&gt;=0,($T$2-E5)&lt;=0),1,0)</f>
        <v>0</v>
      </c>
      <c r="U5" s="26">
        <f>IF(AND(($U$2-C5)&gt;=0,($U$2-E5)&lt;=0),1,0)</f>
        <v>0</v>
      </c>
      <c r="V5" s="26">
        <f>IF(AND(($V$2-C5)&gt;=0,($V$2-E5)&lt;=0),1,0)</f>
        <v>1</v>
      </c>
      <c r="W5" s="26">
        <f>IF(AND(($W$2-C5)&gt;=0,($W$2-E5)&lt;=0),1,0)</f>
        <v>1</v>
      </c>
      <c r="X5" s="26">
        <f>IF(AND(($X$2-C5)&gt;=0,($X$2-E5)&lt;=0),1,0)</f>
        <v>1</v>
      </c>
      <c r="Y5" s="26">
        <f>IF(AND(($Y$2-C5)&gt;=0,($Y$2-E5)&lt;=0),1,0)</f>
        <v>0</v>
      </c>
      <c r="Z5" s="26">
        <f>IF(AND(($Z$2-C5)&gt;=0,($Z$2-E5)&lt;=0),1,0)</f>
        <v>0</v>
      </c>
      <c r="AA5" s="26">
        <f>IF(AND(($AA$2-C5)&gt;=0,($AA$2-E5)&lt;=0),1,0)</f>
        <v>0</v>
      </c>
      <c r="AB5" s="26">
        <f>IF(AND(($AB$2-C5)&gt;=0,($AB$2-E5)&lt;=0),1,0)</f>
        <v>0</v>
      </c>
      <c r="AC5" s="26">
        <f>IF(AND(($AC$2-C5)&gt;=0,($AC$2-E5)&lt;=0),1,0)</f>
        <v>0</v>
      </c>
      <c r="AD5" s="26">
        <f>IF(AND(($AD$2-C5)&gt;=0,($AD$2-E5)&lt;=0),1,0)</f>
        <v>0</v>
      </c>
      <c r="AE5" s="26">
        <f>IF(AND(($AE$2-C5)&gt;=0,($AE$2-E5)&lt;=0),1,0)</f>
        <v>0</v>
      </c>
    </row>
    <row r="6" spans="2:31">
      <c r="B6" s="1" t="s">
        <v>26</v>
      </c>
      <c r="C6" s="4">
        <f>IF(ISBLANK(B6),0,VLOOKUP(B6,Feuil1!C8:M26,7,0))</f>
        <v>43907</v>
      </c>
      <c r="D6" s="21">
        <f>IF(ISBLANK(B6),0,VLOOKUP(B6,Feuil1!C8:M26,8,0))</f>
        <v>1</v>
      </c>
      <c r="E6" s="24">
        <f t="shared" ref="E6:E25" si="2">WORKDAY(C6,D6)-1</f>
        <v>43907</v>
      </c>
      <c r="F6" s="27">
        <f t="shared" ref="F6:F26" si="3">IF(AND(($F$2-C6)&gt;=0,($F$2-E6)&lt;=0),1,0)</f>
        <v>0</v>
      </c>
      <c r="G6" s="27">
        <f t="shared" ref="G6:G26" si="4">IF(AND(($G$2-C6)&gt;=0,($G$2-E6)&lt;=0),1,0)</f>
        <v>0</v>
      </c>
      <c r="H6" s="27">
        <f t="shared" ref="H6:H26" si="5">IF(AND(($H$2-C6)&gt;=0,($H$2-E6)&lt;=0),1,0)</f>
        <v>0</v>
      </c>
      <c r="I6" s="27">
        <f t="shared" ref="I6:I26" si="6">IF(AND(($I$2-C6)&gt;=0,($I$2-E6)&lt;=0),1,0)</f>
        <v>0</v>
      </c>
      <c r="J6" s="27">
        <f t="shared" ref="J6:J26" si="7">IF(AND(($J$2-C6)&gt;=0,($J$2-E6)&lt;=0),1,0)</f>
        <v>0</v>
      </c>
      <c r="K6" s="27">
        <f t="shared" ref="K6:K26" si="8">IF(AND(($K$2-C6)&gt;=0,($K$2-E6)&lt;=0),1,0)</f>
        <v>0</v>
      </c>
      <c r="L6" s="27">
        <f t="shared" ref="L6:L26" si="9">IF(AND(($L$2-C6)&gt;=0,($L$2-E6)&lt;=0),1,0)</f>
        <v>0</v>
      </c>
      <c r="M6" s="27">
        <f t="shared" ref="M6:M26" si="10">IF(AND(($M$2-C6)&gt;=0,($M$2-E6)&lt;=0),1,0)</f>
        <v>0</v>
      </c>
      <c r="N6" s="27">
        <f t="shared" ref="N6:N26" si="11">IF(AND(($N$2-C6)&gt;=0,($N$2-E6)&lt;=0),1,0)</f>
        <v>0</v>
      </c>
      <c r="O6" s="27">
        <f>IF(AND(($O$2-C6)&gt;=0,($O$2-E6)&lt;=0),1,0)</f>
        <v>0</v>
      </c>
      <c r="P6" s="27">
        <f t="shared" ref="P6:P26" si="12">IF(AND(($P$2-C6)&gt;=0,($P$2-E6)&lt;=0),1,0)</f>
        <v>0</v>
      </c>
      <c r="Q6" s="27">
        <f t="shared" ref="Q6:Q26" si="13">IF(AND(($Q$2-C6)&gt;=0,($Q$2-E6)&lt;=0),1,0)</f>
        <v>0</v>
      </c>
      <c r="R6" s="27">
        <f t="shared" ref="R6:R26" si="14">IF(AND(($R$2-C6)&gt;=0,($R$2-E6)&lt;=0),1,0)</f>
        <v>0</v>
      </c>
      <c r="S6" s="27">
        <f t="shared" ref="S6:S26" si="15">IF(AND(($S$2-C6)&gt;=0,($S$2-E6)&lt;=0),1,0)</f>
        <v>0</v>
      </c>
      <c r="T6" s="27">
        <f t="shared" ref="T6:T26" si="16">IF(AND(($T$2-C6)&gt;=0,($T$2-E6)&lt;=0),1,0)</f>
        <v>0</v>
      </c>
      <c r="U6" s="27">
        <f t="shared" ref="U6:U26" si="17">IF(AND(($U$2-C6)&gt;=0,($U$2-E6)&lt;=0),1,0)</f>
        <v>0</v>
      </c>
      <c r="V6" s="27">
        <f t="shared" ref="V6:V26" si="18">IF(AND(($V$2-C6)&gt;=0,($V$2-E6)&lt;=0),1,0)</f>
        <v>0</v>
      </c>
      <c r="W6" s="27">
        <f t="shared" ref="W6:W26" si="19">IF(AND(($W$2-C6)&gt;=0,($W$2-E6)&lt;=0),1,0)</f>
        <v>0</v>
      </c>
      <c r="X6" s="27">
        <f t="shared" ref="X6:X26" si="20">IF(AND(($X$2-C6)&gt;=0,($X$2-E6)&lt;=0),1,0)</f>
        <v>0</v>
      </c>
      <c r="Y6" s="27">
        <f t="shared" ref="Y6:Y26" si="21">IF(AND(($Y$2-C6)&gt;=0,($Y$2-E6)&lt;=0),1,0)</f>
        <v>0</v>
      </c>
      <c r="Z6" s="27">
        <f t="shared" ref="Z6:Z26" si="22">IF(AND(($Z$2-C6)&gt;=0,($Z$2-E6)&lt;=0),1,0)</f>
        <v>0</v>
      </c>
      <c r="AA6" s="27">
        <f t="shared" ref="AA6:AA26" si="23">IF(AND(($AA$2-C6)&gt;=0,($AA$2-E6)&lt;=0),1,0)</f>
        <v>0</v>
      </c>
      <c r="AB6" s="27">
        <f t="shared" ref="AB6:AB26" si="24">IF(AND(($AB$2-C6)&gt;=0,($AB$2-E6)&lt;=0),1,0)</f>
        <v>1</v>
      </c>
      <c r="AC6" s="27">
        <f t="shared" ref="AC6:AC26" si="25">IF(AND(($AC$2-C6)&gt;=0,($AC$2-E6)&lt;=0),1,0)</f>
        <v>0</v>
      </c>
      <c r="AD6" s="27">
        <f t="shared" ref="AD6:AD26" si="26">IF(AND(($AD$2-C6)&gt;=0,($AD$2-E6)&lt;=0),1,0)</f>
        <v>0</v>
      </c>
      <c r="AE6" s="27">
        <f t="shared" ref="AE6:AE26" si="27">IF(AND(($AE$2-C6)&gt;=0,($AE$2-E6)&lt;=0),1,0)</f>
        <v>0</v>
      </c>
    </row>
    <row r="7" spans="2:31">
      <c r="B7" s="23" t="s">
        <v>44</v>
      </c>
      <c r="C7" s="24">
        <f>IF(ISBLANK(B7),0,VLOOKUP(B7,Feuil1!C9:M27,7,0))</f>
        <v>43894</v>
      </c>
      <c r="D7" s="25">
        <f>IF(ISBLANK(B7),0,VLOOKUP(B7,Feuil1!C9:M27,8,0))</f>
        <v>2</v>
      </c>
      <c r="E7" s="24">
        <f t="shared" si="2"/>
        <v>43895</v>
      </c>
      <c r="F7" s="26">
        <f t="shared" si="3"/>
        <v>0</v>
      </c>
      <c r="G7" s="26">
        <f t="shared" si="4"/>
        <v>0</v>
      </c>
      <c r="H7" s="26">
        <f t="shared" si="5"/>
        <v>0</v>
      </c>
      <c r="I7" s="26">
        <f t="shared" si="6"/>
        <v>0</v>
      </c>
      <c r="J7" s="26">
        <f t="shared" si="7"/>
        <v>0</v>
      </c>
      <c r="K7" s="26">
        <f t="shared" si="8"/>
        <v>0</v>
      </c>
      <c r="L7" s="26">
        <f t="shared" si="9"/>
        <v>0</v>
      </c>
      <c r="M7" s="26">
        <f t="shared" si="10"/>
        <v>0</v>
      </c>
      <c r="N7" s="26">
        <f t="shared" si="11"/>
        <v>0</v>
      </c>
      <c r="O7" s="26">
        <f t="shared" ref="O6:O26" si="28">IF(AND(($O$2-C7)&gt;=0,($O$2-E7)&lt;=0),1,0)</f>
        <v>0</v>
      </c>
      <c r="P7" s="26">
        <f t="shared" si="12"/>
        <v>0</v>
      </c>
      <c r="Q7" s="26">
        <f t="shared" si="13"/>
        <v>0</v>
      </c>
      <c r="R7" s="26">
        <f t="shared" si="14"/>
        <v>0</v>
      </c>
      <c r="S7" s="26">
        <f t="shared" si="15"/>
        <v>1</v>
      </c>
      <c r="T7" s="26">
        <f t="shared" si="16"/>
        <v>1</v>
      </c>
      <c r="U7" s="26">
        <f t="shared" si="17"/>
        <v>0</v>
      </c>
      <c r="V7" s="26">
        <f t="shared" si="18"/>
        <v>0</v>
      </c>
      <c r="W7" s="26">
        <f t="shared" si="19"/>
        <v>0</v>
      </c>
      <c r="X7" s="26">
        <f t="shared" si="20"/>
        <v>0</v>
      </c>
      <c r="Y7" s="26">
        <f t="shared" si="21"/>
        <v>0</v>
      </c>
      <c r="Z7" s="26">
        <f t="shared" si="22"/>
        <v>0</v>
      </c>
      <c r="AA7" s="26">
        <f t="shared" si="23"/>
        <v>0</v>
      </c>
      <c r="AB7" s="26">
        <f t="shared" si="24"/>
        <v>0</v>
      </c>
      <c r="AC7" s="26">
        <f t="shared" si="25"/>
        <v>0</v>
      </c>
      <c r="AD7" s="26">
        <f t="shared" si="26"/>
        <v>0</v>
      </c>
      <c r="AE7" s="26">
        <f t="shared" si="27"/>
        <v>0</v>
      </c>
    </row>
    <row r="8" spans="2:31">
      <c r="B8" s="1" t="s">
        <v>45</v>
      </c>
      <c r="C8" s="4">
        <f>IF(ISBLANK(B8),0,VLOOKUP(B8,Feuil1!C10:M28,7,0))</f>
        <v>44068</v>
      </c>
      <c r="D8" s="21">
        <f>IF(ISBLANK(B8),0,VLOOKUP(B8,Feuil1!C10:M28,8,0))</f>
        <v>1</v>
      </c>
      <c r="E8" s="24">
        <f t="shared" si="2"/>
        <v>44068</v>
      </c>
      <c r="F8" s="27">
        <f t="shared" si="3"/>
        <v>0</v>
      </c>
      <c r="G8" s="27">
        <f t="shared" si="4"/>
        <v>0</v>
      </c>
      <c r="H8" s="27">
        <f t="shared" si="5"/>
        <v>0</v>
      </c>
      <c r="I8" s="27">
        <f t="shared" si="6"/>
        <v>0</v>
      </c>
      <c r="J8" s="27">
        <f t="shared" si="7"/>
        <v>0</v>
      </c>
      <c r="K8" s="27">
        <f t="shared" si="8"/>
        <v>0</v>
      </c>
      <c r="L8" s="27">
        <f t="shared" si="9"/>
        <v>0</v>
      </c>
      <c r="M8" s="27">
        <f t="shared" si="10"/>
        <v>0</v>
      </c>
      <c r="N8" s="27">
        <f t="shared" si="11"/>
        <v>0</v>
      </c>
      <c r="O8" s="27">
        <f t="shared" si="28"/>
        <v>0</v>
      </c>
      <c r="P8" s="27">
        <f t="shared" si="12"/>
        <v>0</v>
      </c>
      <c r="Q8" s="27">
        <f t="shared" si="13"/>
        <v>0</v>
      </c>
      <c r="R8" s="27">
        <f t="shared" si="14"/>
        <v>0</v>
      </c>
      <c r="S8" s="27">
        <f t="shared" si="15"/>
        <v>0</v>
      </c>
      <c r="T8" s="27">
        <f t="shared" si="16"/>
        <v>0</v>
      </c>
      <c r="U8" s="27">
        <f t="shared" si="17"/>
        <v>0</v>
      </c>
      <c r="V8" s="27">
        <f t="shared" si="18"/>
        <v>0</v>
      </c>
      <c r="W8" s="27">
        <f t="shared" si="19"/>
        <v>0</v>
      </c>
      <c r="X8" s="27">
        <f t="shared" si="20"/>
        <v>0</v>
      </c>
      <c r="Y8" s="27">
        <f t="shared" si="21"/>
        <v>0</v>
      </c>
      <c r="Z8" s="27">
        <f t="shared" si="22"/>
        <v>0</v>
      </c>
      <c r="AA8" s="27">
        <f t="shared" si="23"/>
        <v>0</v>
      </c>
      <c r="AB8" s="27">
        <f t="shared" si="24"/>
        <v>0</v>
      </c>
      <c r="AC8" s="27">
        <f t="shared" si="25"/>
        <v>0</v>
      </c>
      <c r="AD8" s="27">
        <f t="shared" si="26"/>
        <v>0</v>
      </c>
      <c r="AE8" s="27">
        <f t="shared" si="27"/>
        <v>0</v>
      </c>
    </row>
    <row r="9" spans="2:31">
      <c r="B9" s="23"/>
      <c r="C9" s="24">
        <f>IF(ISBLANK(B9),0,VLOOKUP(B9,Feuil1!C11:M29,7,0))</f>
        <v>0</v>
      </c>
      <c r="D9" s="25">
        <f>IF(ISBLANK(B9),0,VLOOKUP(B9,Feuil1!C11:M29,8,0))</f>
        <v>0</v>
      </c>
      <c r="E9" s="24">
        <f t="shared" si="2"/>
        <v>-1</v>
      </c>
      <c r="F9" s="26">
        <f t="shared" si="3"/>
        <v>0</v>
      </c>
      <c r="G9" s="26">
        <f t="shared" si="4"/>
        <v>0</v>
      </c>
      <c r="H9" s="26">
        <f t="shared" si="5"/>
        <v>0</v>
      </c>
      <c r="I9" s="26">
        <f t="shared" si="6"/>
        <v>0</v>
      </c>
      <c r="J9" s="26">
        <f t="shared" si="7"/>
        <v>0</v>
      </c>
      <c r="K9" s="26">
        <f t="shared" si="8"/>
        <v>0</v>
      </c>
      <c r="L9" s="26">
        <f t="shared" si="9"/>
        <v>0</v>
      </c>
      <c r="M9" s="26">
        <f t="shared" si="10"/>
        <v>0</v>
      </c>
      <c r="N9" s="26">
        <f t="shared" si="11"/>
        <v>0</v>
      </c>
      <c r="O9" s="26">
        <f t="shared" si="28"/>
        <v>0</v>
      </c>
      <c r="P9" s="26">
        <f t="shared" si="12"/>
        <v>0</v>
      </c>
      <c r="Q9" s="26">
        <f t="shared" si="13"/>
        <v>0</v>
      </c>
      <c r="R9" s="26">
        <f t="shared" si="14"/>
        <v>0</v>
      </c>
      <c r="S9" s="26">
        <f t="shared" si="15"/>
        <v>0</v>
      </c>
      <c r="T9" s="26">
        <f t="shared" si="16"/>
        <v>0</v>
      </c>
      <c r="U9" s="26">
        <f t="shared" si="17"/>
        <v>0</v>
      </c>
      <c r="V9" s="26">
        <f t="shared" si="18"/>
        <v>0</v>
      </c>
      <c r="W9" s="26">
        <f t="shared" si="19"/>
        <v>0</v>
      </c>
      <c r="X9" s="26">
        <f t="shared" si="20"/>
        <v>0</v>
      </c>
      <c r="Y9" s="26">
        <f t="shared" si="21"/>
        <v>0</v>
      </c>
      <c r="Z9" s="26">
        <f t="shared" si="22"/>
        <v>0</v>
      </c>
      <c r="AA9" s="26">
        <f t="shared" si="23"/>
        <v>0</v>
      </c>
      <c r="AB9" s="26">
        <f t="shared" si="24"/>
        <v>0</v>
      </c>
      <c r="AC9" s="26">
        <f t="shared" si="25"/>
        <v>0</v>
      </c>
      <c r="AD9" s="26">
        <f t="shared" si="26"/>
        <v>0</v>
      </c>
      <c r="AE9" s="26">
        <f t="shared" si="27"/>
        <v>0</v>
      </c>
    </row>
    <row r="10" spans="2:31">
      <c r="B10" s="1"/>
      <c r="C10" s="4">
        <f>IF(ISBLANK(B10),0,VLOOKUP(B10,Feuil1!C12:M30,7,0))</f>
        <v>0</v>
      </c>
      <c r="D10" s="21">
        <f>IF(ISBLANK(B10),0,VLOOKUP(B10,Feuil1!C12:M30,8,0))</f>
        <v>0</v>
      </c>
      <c r="E10" s="24">
        <f t="shared" si="2"/>
        <v>-1</v>
      </c>
      <c r="F10" s="27">
        <f t="shared" si="3"/>
        <v>0</v>
      </c>
      <c r="G10" s="27">
        <f t="shared" si="4"/>
        <v>0</v>
      </c>
      <c r="H10" s="27">
        <f t="shared" si="5"/>
        <v>0</v>
      </c>
      <c r="I10" s="27">
        <f t="shared" si="6"/>
        <v>0</v>
      </c>
      <c r="J10" s="27">
        <f t="shared" si="7"/>
        <v>0</v>
      </c>
      <c r="K10" s="27">
        <f t="shared" si="8"/>
        <v>0</v>
      </c>
      <c r="L10" s="27">
        <f t="shared" si="9"/>
        <v>0</v>
      </c>
      <c r="M10" s="27">
        <f t="shared" si="10"/>
        <v>0</v>
      </c>
      <c r="N10" s="27">
        <f t="shared" si="11"/>
        <v>0</v>
      </c>
      <c r="O10" s="27">
        <f t="shared" si="28"/>
        <v>0</v>
      </c>
      <c r="P10" s="27">
        <f t="shared" si="12"/>
        <v>0</v>
      </c>
      <c r="Q10" s="27">
        <f t="shared" si="13"/>
        <v>0</v>
      </c>
      <c r="R10" s="27">
        <f t="shared" si="14"/>
        <v>0</v>
      </c>
      <c r="S10" s="27">
        <f t="shared" si="15"/>
        <v>0</v>
      </c>
      <c r="T10" s="27">
        <f t="shared" si="16"/>
        <v>0</v>
      </c>
      <c r="U10" s="27">
        <f t="shared" si="17"/>
        <v>0</v>
      </c>
      <c r="V10" s="27">
        <f t="shared" si="18"/>
        <v>0</v>
      </c>
      <c r="W10" s="27">
        <f t="shared" si="19"/>
        <v>0</v>
      </c>
      <c r="X10" s="27">
        <f t="shared" si="20"/>
        <v>0</v>
      </c>
      <c r="Y10" s="27">
        <f t="shared" si="21"/>
        <v>0</v>
      </c>
      <c r="Z10" s="27">
        <f t="shared" si="22"/>
        <v>0</v>
      </c>
      <c r="AA10" s="27">
        <f t="shared" si="23"/>
        <v>0</v>
      </c>
      <c r="AB10" s="27">
        <f t="shared" si="24"/>
        <v>0</v>
      </c>
      <c r="AC10" s="27">
        <f t="shared" si="25"/>
        <v>0</v>
      </c>
      <c r="AD10" s="27">
        <f t="shared" si="26"/>
        <v>0</v>
      </c>
      <c r="AE10" s="27">
        <f t="shared" si="27"/>
        <v>0</v>
      </c>
    </row>
    <row r="11" spans="2:31">
      <c r="B11" s="23"/>
      <c r="C11" s="24">
        <f>IF(ISBLANK(B11),0,VLOOKUP(B11,Feuil1!C13:M31,7,0))</f>
        <v>0</v>
      </c>
      <c r="D11" s="25">
        <f>IF(ISBLANK(B11),0,VLOOKUP(B11,Feuil1!C13:M31,8,0))</f>
        <v>0</v>
      </c>
      <c r="E11" s="24">
        <f t="shared" si="2"/>
        <v>-1</v>
      </c>
      <c r="F11" s="26">
        <f t="shared" si="3"/>
        <v>0</v>
      </c>
      <c r="G11" s="26">
        <f t="shared" si="4"/>
        <v>0</v>
      </c>
      <c r="H11" s="26">
        <f t="shared" si="5"/>
        <v>0</v>
      </c>
      <c r="I11" s="26">
        <f t="shared" si="6"/>
        <v>0</v>
      </c>
      <c r="J11" s="26">
        <f t="shared" si="7"/>
        <v>0</v>
      </c>
      <c r="K11" s="26">
        <f t="shared" si="8"/>
        <v>0</v>
      </c>
      <c r="L11" s="26">
        <f t="shared" si="9"/>
        <v>0</v>
      </c>
      <c r="M11" s="26">
        <f t="shared" si="10"/>
        <v>0</v>
      </c>
      <c r="N11" s="26">
        <f t="shared" si="11"/>
        <v>0</v>
      </c>
      <c r="O11" s="26">
        <f t="shared" si="28"/>
        <v>0</v>
      </c>
      <c r="P11" s="26">
        <f t="shared" si="12"/>
        <v>0</v>
      </c>
      <c r="Q11" s="26">
        <f t="shared" si="13"/>
        <v>0</v>
      </c>
      <c r="R11" s="26">
        <f t="shared" si="14"/>
        <v>0</v>
      </c>
      <c r="S11" s="26">
        <f t="shared" si="15"/>
        <v>0</v>
      </c>
      <c r="T11" s="26">
        <f t="shared" si="16"/>
        <v>0</v>
      </c>
      <c r="U11" s="26">
        <f t="shared" si="17"/>
        <v>0</v>
      </c>
      <c r="V11" s="26">
        <f t="shared" si="18"/>
        <v>0</v>
      </c>
      <c r="W11" s="26">
        <f t="shared" si="19"/>
        <v>0</v>
      </c>
      <c r="X11" s="26">
        <f t="shared" si="20"/>
        <v>0</v>
      </c>
      <c r="Y11" s="26">
        <f t="shared" si="21"/>
        <v>0</v>
      </c>
      <c r="Z11" s="26">
        <f t="shared" si="22"/>
        <v>0</v>
      </c>
      <c r="AA11" s="26">
        <f t="shared" si="23"/>
        <v>0</v>
      </c>
      <c r="AB11" s="26">
        <f t="shared" si="24"/>
        <v>0</v>
      </c>
      <c r="AC11" s="26">
        <f t="shared" si="25"/>
        <v>0</v>
      </c>
      <c r="AD11" s="26">
        <f t="shared" si="26"/>
        <v>0</v>
      </c>
      <c r="AE11" s="26">
        <f t="shared" si="27"/>
        <v>0</v>
      </c>
    </row>
    <row r="12" spans="2:31">
      <c r="B12" s="1"/>
      <c r="C12" s="4">
        <f>IF(ISBLANK(B12),0,VLOOKUP(B12,Feuil1!C14:M32,7,0))</f>
        <v>0</v>
      </c>
      <c r="D12" s="21">
        <f>IF(ISBLANK(B12),0,VLOOKUP(B12,Feuil1!C14:M32,8,0))</f>
        <v>0</v>
      </c>
      <c r="E12" s="24">
        <f t="shared" si="2"/>
        <v>-1</v>
      </c>
      <c r="F12" s="27">
        <f t="shared" si="3"/>
        <v>0</v>
      </c>
      <c r="G12" s="27">
        <f t="shared" si="4"/>
        <v>0</v>
      </c>
      <c r="H12" s="27">
        <f t="shared" si="5"/>
        <v>0</v>
      </c>
      <c r="I12" s="27">
        <f t="shared" si="6"/>
        <v>0</v>
      </c>
      <c r="J12" s="27">
        <f t="shared" si="7"/>
        <v>0</v>
      </c>
      <c r="K12" s="27">
        <f t="shared" si="8"/>
        <v>0</v>
      </c>
      <c r="L12" s="27">
        <f t="shared" si="9"/>
        <v>0</v>
      </c>
      <c r="M12" s="27">
        <f t="shared" si="10"/>
        <v>0</v>
      </c>
      <c r="N12" s="27">
        <f t="shared" si="11"/>
        <v>0</v>
      </c>
      <c r="O12" s="27">
        <f t="shared" si="28"/>
        <v>0</v>
      </c>
      <c r="P12" s="27">
        <f t="shared" si="12"/>
        <v>0</v>
      </c>
      <c r="Q12" s="27">
        <f t="shared" si="13"/>
        <v>0</v>
      </c>
      <c r="R12" s="27">
        <f t="shared" si="14"/>
        <v>0</v>
      </c>
      <c r="S12" s="27">
        <f t="shared" si="15"/>
        <v>0</v>
      </c>
      <c r="T12" s="27">
        <f t="shared" si="16"/>
        <v>0</v>
      </c>
      <c r="U12" s="27">
        <f t="shared" si="17"/>
        <v>0</v>
      </c>
      <c r="V12" s="27">
        <f t="shared" si="18"/>
        <v>0</v>
      </c>
      <c r="W12" s="27">
        <f t="shared" si="19"/>
        <v>0</v>
      </c>
      <c r="X12" s="27">
        <f t="shared" si="20"/>
        <v>0</v>
      </c>
      <c r="Y12" s="27">
        <f t="shared" si="21"/>
        <v>0</v>
      </c>
      <c r="Z12" s="27">
        <f t="shared" si="22"/>
        <v>0</v>
      </c>
      <c r="AA12" s="27">
        <f t="shared" si="23"/>
        <v>0</v>
      </c>
      <c r="AB12" s="27">
        <f t="shared" si="24"/>
        <v>0</v>
      </c>
      <c r="AC12" s="27">
        <f t="shared" si="25"/>
        <v>0</v>
      </c>
      <c r="AD12" s="27">
        <f t="shared" si="26"/>
        <v>0</v>
      </c>
      <c r="AE12" s="27">
        <f t="shared" si="27"/>
        <v>0</v>
      </c>
    </row>
    <row r="13" spans="2:31">
      <c r="B13" s="23"/>
      <c r="C13" s="24">
        <f>IF(ISBLANK(B13),0,VLOOKUP(B13,Feuil1!C15:M33,7,0))</f>
        <v>0</v>
      </c>
      <c r="D13" s="25">
        <f>IF(ISBLANK(B13),0,VLOOKUP(B13,Feuil1!C15:M33,8,0))</f>
        <v>0</v>
      </c>
      <c r="E13" s="24">
        <f t="shared" si="2"/>
        <v>-1</v>
      </c>
      <c r="F13" s="26">
        <f t="shared" si="3"/>
        <v>0</v>
      </c>
      <c r="G13" s="26">
        <f t="shared" si="4"/>
        <v>0</v>
      </c>
      <c r="H13" s="26">
        <f t="shared" si="5"/>
        <v>0</v>
      </c>
      <c r="I13" s="26">
        <f t="shared" si="6"/>
        <v>0</v>
      </c>
      <c r="J13" s="26">
        <f t="shared" si="7"/>
        <v>0</v>
      </c>
      <c r="K13" s="26">
        <f t="shared" si="8"/>
        <v>0</v>
      </c>
      <c r="L13" s="26">
        <f t="shared" si="9"/>
        <v>0</v>
      </c>
      <c r="M13" s="26">
        <f t="shared" si="10"/>
        <v>0</v>
      </c>
      <c r="N13" s="26">
        <f t="shared" si="11"/>
        <v>0</v>
      </c>
      <c r="O13" s="26">
        <f t="shared" si="28"/>
        <v>0</v>
      </c>
      <c r="P13" s="26">
        <f t="shared" si="12"/>
        <v>0</v>
      </c>
      <c r="Q13" s="26">
        <f t="shared" si="13"/>
        <v>0</v>
      </c>
      <c r="R13" s="26">
        <f t="shared" si="14"/>
        <v>0</v>
      </c>
      <c r="S13" s="26">
        <f t="shared" si="15"/>
        <v>0</v>
      </c>
      <c r="T13" s="26">
        <f t="shared" si="16"/>
        <v>0</v>
      </c>
      <c r="U13" s="26">
        <f t="shared" si="17"/>
        <v>0</v>
      </c>
      <c r="V13" s="26">
        <f t="shared" si="18"/>
        <v>0</v>
      </c>
      <c r="W13" s="26">
        <f t="shared" si="19"/>
        <v>0</v>
      </c>
      <c r="X13" s="26">
        <f t="shared" si="20"/>
        <v>0</v>
      </c>
      <c r="Y13" s="26">
        <f t="shared" si="21"/>
        <v>0</v>
      </c>
      <c r="Z13" s="26">
        <f t="shared" si="22"/>
        <v>0</v>
      </c>
      <c r="AA13" s="26">
        <f t="shared" si="23"/>
        <v>0</v>
      </c>
      <c r="AB13" s="26">
        <f t="shared" si="24"/>
        <v>0</v>
      </c>
      <c r="AC13" s="26">
        <f t="shared" si="25"/>
        <v>0</v>
      </c>
      <c r="AD13" s="26">
        <f t="shared" si="26"/>
        <v>0</v>
      </c>
      <c r="AE13" s="26">
        <f t="shared" si="27"/>
        <v>0</v>
      </c>
    </row>
    <row r="14" spans="2:31">
      <c r="B14" s="1"/>
      <c r="C14" s="4">
        <f>IF(ISBLANK(B14),0,VLOOKUP(B14,Feuil1!C16:M34,7,0))</f>
        <v>0</v>
      </c>
      <c r="D14" s="21">
        <f>IF(ISBLANK(B14),0,VLOOKUP(B14,Feuil1!C16:M34,8,0))</f>
        <v>0</v>
      </c>
      <c r="E14" s="24">
        <f t="shared" si="2"/>
        <v>-1</v>
      </c>
      <c r="F14" s="27">
        <f t="shared" si="3"/>
        <v>0</v>
      </c>
      <c r="G14" s="27">
        <f t="shared" si="4"/>
        <v>0</v>
      </c>
      <c r="H14" s="27">
        <f t="shared" si="5"/>
        <v>0</v>
      </c>
      <c r="I14" s="27">
        <f t="shared" si="6"/>
        <v>0</v>
      </c>
      <c r="J14" s="27">
        <f t="shared" si="7"/>
        <v>0</v>
      </c>
      <c r="K14" s="27">
        <f t="shared" si="8"/>
        <v>0</v>
      </c>
      <c r="L14" s="27">
        <f t="shared" si="9"/>
        <v>0</v>
      </c>
      <c r="M14" s="27">
        <f t="shared" si="10"/>
        <v>0</v>
      </c>
      <c r="N14" s="27">
        <f t="shared" si="11"/>
        <v>0</v>
      </c>
      <c r="O14" s="27">
        <f t="shared" si="28"/>
        <v>0</v>
      </c>
      <c r="P14" s="27">
        <f t="shared" si="12"/>
        <v>0</v>
      </c>
      <c r="Q14" s="27">
        <f t="shared" si="13"/>
        <v>0</v>
      </c>
      <c r="R14" s="27">
        <f t="shared" si="14"/>
        <v>0</v>
      </c>
      <c r="S14" s="27">
        <f t="shared" si="15"/>
        <v>0</v>
      </c>
      <c r="T14" s="27">
        <f t="shared" si="16"/>
        <v>0</v>
      </c>
      <c r="U14" s="27">
        <f t="shared" si="17"/>
        <v>0</v>
      </c>
      <c r="V14" s="27">
        <f t="shared" si="18"/>
        <v>0</v>
      </c>
      <c r="W14" s="27">
        <f t="shared" si="19"/>
        <v>0</v>
      </c>
      <c r="X14" s="27">
        <f t="shared" si="20"/>
        <v>0</v>
      </c>
      <c r="Y14" s="27">
        <f t="shared" si="21"/>
        <v>0</v>
      </c>
      <c r="Z14" s="27">
        <f t="shared" si="22"/>
        <v>0</v>
      </c>
      <c r="AA14" s="27">
        <f t="shared" si="23"/>
        <v>0</v>
      </c>
      <c r="AB14" s="27">
        <f t="shared" si="24"/>
        <v>0</v>
      </c>
      <c r="AC14" s="27">
        <f t="shared" si="25"/>
        <v>0</v>
      </c>
      <c r="AD14" s="27">
        <f t="shared" si="26"/>
        <v>0</v>
      </c>
      <c r="AE14" s="27">
        <f t="shared" si="27"/>
        <v>0</v>
      </c>
    </row>
    <row r="15" spans="2:31">
      <c r="B15" s="23"/>
      <c r="C15" s="24">
        <f>IF(ISBLANK(B15),0,VLOOKUP(B15,Feuil1!C17:M35,7,0))</f>
        <v>0</v>
      </c>
      <c r="D15" s="25">
        <f>IF(ISBLANK(B15),0,VLOOKUP(B15,Feuil1!C17:M35,8,0))</f>
        <v>0</v>
      </c>
      <c r="E15" s="24">
        <f t="shared" si="2"/>
        <v>-1</v>
      </c>
      <c r="F15" s="26">
        <f t="shared" si="3"/>
        <v>0</v>
      </c>
      <c r="G15" s="26">
        <f t="shared" si="4"/>
        <v>0</v>
      </c>
      <c r="H15" s="26">
        <f t="shared" si="5"/>
        <v>0</v>
      </c>
      <c r="I15" s="26">
        <f t="shared" si="6"/>
        <v>0</v>
      </c>
      <c r="J15" s="26">
        <f t="shared" si="7"/>
        <v>0</v>
      </c>
      <c r="K15" s="26">
        <f t="shared" si="8"/>
        <v>0</v>
      </c>
      <c r="L15" s="26">
        <f t="shared" si="9"/>
        <v>0</v>
      </c>
      <c r="M15" s="26">
        <f t="shared" si="10"/>
        <v>0</v>
      </c>
      <c r="N15" s="26">
        <f t="shared" si="11"/>
        <v>0</v>
      </c>
      <c r="O15" s="26">
        <f t="shared" si="28"/>
        <v>0</v>
      </c>
      <c r="P15" s="26">
        <f t="shared" si="12"/>
        <v>0</v>
      </c>
      <c r="Q15" s="26">
        <f t="shared" si="13"/>
        <v>0</v>
      </c>
      <c r="R15" s="26">
        <f t="shared" si="14"/>
        <v>0</v>
      </c>
      <c r="S15" s="26">
        <f t="shared" si="15"/>
        <v>0</v>
      </c>
      <c r="T15" s="26">
        <f t="shared" si="16"/>
        <v>0</v>
      </c>
      <c r="U15" s="26">
        <f t="shared" si="17"/>
        <v>0</v>
      </c>
      <c r="V15" s="26">
        <f t="shared" si="18"/>
        <v>0</v>
      </c>
      <c r="W15" s="26">
        <f t="shared" si="19"/>
        <v>0</v>
      </c>
      <c r="X15" s="26">
        <f t="shared" si="20"/>
        <v>0</v>
      </c>
      <c r="Y15" s="26">
        <f t="shared" si="21"/>
        <v>0</v>
      </c>
      <c r="Z15" s="26">
        <f t="shared" si="22"/>
        <v>0</v>
      </c>
      <c r="AA15" s="26">
        <f t="shared" si="23"/>
        <v>0</v>
      </c>
      <c r="AB15" s="26">
        <f t="shared" si="24"/>
        <v>0</v>
      </c>
      <c r="AC15" s="26">
        <f t="shared" si="25"/>
        <v>0</v>
      </c>
      <c r="AD15" s="26">
        <f t="shared" si="26"/>
        <v>0</v>
      </c>
      <c r="AE15" s="26">
        <f t="shared" si="27"/>
        <v>0</v>
      </c>
    </row>
    <row r="16" spans="2:31">
      <c r="B16" s="1"/>
      <c r="C16" s="4">
        <f>IF(ISBLANK(B16),0,VLOOKUP(B16,Feuil1!C18:M36,7,0))</f>
        <v>0</v>
      </c>
      <c r="D16" s="21">
        <f>IF(ISBLANK(B16),0,VLOOKUP(B16,Feuil1!C18:M36,8,0))</f>
        <v>0</v>
      </c>
      <c r="E16" s="24">
        <f t="shared" si="2"/>
        <v>-1</v>
      </c>
      <c r="F16" s="27">
        <f t="shared" si="3"/>
        <v>0</v>
      </c>
      <c r="G16" s="27">
        <f t="shared" si="4"/>
        <v>0</v>
      </c>
      <c r="H16" s="27">
        <f t="shared" si="5"/>
        <v>0</v>
      </c>
      <c r="I16" s="27">
        <f t="shared" si="6"/>
        <v>0</v>
      </c>
      <c r="J16" s="27">
        <f t="shared" si="7"/>
        <v>0</v>
      </c>
      <c r="K16" s="27">
        <f t="shared" si="8"/>
        <v>0</v>
      </c>
      <c r="L16" s="27">
        <f t="shared" si="9"/>
        <v>0</v>
      </c>
      <c r="M16" s="27">
        <f t="shared" si="10"/>
        <v>0</v>
      </c>
      <c r="N16" s="27">
        <f t="shared" si="11"/>
        <v>0</v>
      </c>
      <c r="O16" s="27">
        <f t="shared" si="28"/>
        <v>0</v>
      </c>
      <c r="P16" s="27">
        <f t="shared" si="12"/>
        <v>0</v>
      </c>
      <c r="Q16" s="27">
        <f t="shared" si="13"/>
        <v>0</v>
      </c>
      <c r="R16" s="27">
        <f t="shared" si="14"/>
        <v>0</v>
      </c>
      <c r="S16" s="27">
        <f t="shared" si="15"/>
        <v>0</v>
      </c>
      <c r="T16" s="27">
        <f t="shared" si="16"/>
        <v>0</v>
      </c>
      <c r="U16" s="27">
        <f t="shared" si="17"/>
        <v>0</v>
      </c>
      <c r="V16" s="27">
        <f t="shared" si="18"/>
        <v>0</v>
      </c>
      <c r="W16" s="27">
        <f t="shared" si="19"/>
        <v>0</v>
      </c>
      <c r="X16" s="27">
        <f t="shared" si="20"/>
        <v>0</v>
      </c>
      <c r="Y16" s="27">
        <f t="shared" si="21"/>
        <v>0</v>
      </c>
      <c r="Z16" s="27">
        <f t="shared" si="22"/>
        <v>0</v>
      </c>
      <c r="AA16" s="27">
        <f t="shared" si="23"/>
        <v>0</v>
      </c>
      <c r="AB16" s="27">
        <f t="shared" si="24"/>
        <v>0</v>
      </c>
      <c r="AC16" s="27">
        <f t="shared" si="25"/>
        <v>0</v>
      </c>
      <c r="AD16" s="27">
        <f t="shared" si="26"/>
        <v>0</v>
      </c>
      <c r="AE16" s="27">
        <f t="shared" si="27"/>
        <v>0</v>
      </c>
    </row>
    <row r="17" spans="1:61">
      <c r="B17" s="23"/>
      <c r="C17" s="24">
        <f>IF(ISBLANK(B17),0,VLOOKUP(B17,Feuil1!C19:M37,7,0))</f>
        <v>0</v>
      </c>
      <c r="D17" s="25">
        <f>IF(ISBLANK(B17),0,VLOOKUP(B17,Feuil1!C19:M37,8,0))</f>
        <v>0</v>
      </c>
      <c r="E17" s="24">
        <f t="shared" si="2"/>
        <v>-1</v>
      </c>
      <c r="F17" s="26">
        <f t="shared" si="3"/>
        <v>0</v>
      </c>
      <c r="G17" s="26">
        <f t="shared" si="4"/>
        <v>0</v>
      </c>
      <c r="H17" s="26">
        <f t="shared" si="5"/>
        <v>0</v>
      </c>
      <c r="I17" s="26">
        <f t="shared" si="6"/>
        <v>0</v>
      </c>
      <c r="J17" s="26">
        <f t="shared" si="7"/>
        <v>0</v>
      </c>
      <c r="K17" s="26">
        <f t="shared" si="8"/>
        <v>0</v>
      </c>
      <c r="L17" s="26">
        <f t="shared" si="9"/>
        <v>0</v>
      </c>
      <c r="M17" s="26">
        <f t="shared" si="10"/>
        <v>0</v>
      </c>
      <c r="N17" s="26">
        <f t="shared" si="11"/>
        <v>0</v>
      </c>
      <c r="O17" s="26">
        <f t="shared" si="28"/>
        <v>0</v>
      </c>
      <c r="P17" s="26">
        <f t="shared" si="12"/>
        <v>0</v>
      </c>
      <c r="Q17" s="26">
        <f t="shared" si="13"/>
        <v>0</v>
      </c>
      <c r="R17" s="26">
        <f t="shared" si="14"/>
        <v>0</v>
      </c>
      <c r="S17" s="26">
        <f t="shared" si="15"/>
        <v>0</v>
      </c>
      <c r="T17" s="26">
        <f t="shared" si="16"/>
        <v>0</v>
      </c>
      <c r="U17" s="26">
        <f t="shared" si="17"/>
        <v>0</v>
      </c>
      <c r="V17" s="26">
        <f t="shared" si="18"/>
        <v>0</v>
      </c>
      <c r="W17" s="26">
        <f t="shared" si="19"/>
        <v>0</v>
      </c>
      <c r="X17" s="26">
        <f t="shared" si="20"/>
        <v>0</v>
      </c>
      <c r="Y17" s="26">
        <f t="shared" si="21"/>
        <v>0</v>
      </c>
      <c r="Z17" s="26">
        <f t="shared" si="22"/>
        <v>0</v>
      </c>
      <c r="AA17" s="26">
        <f t="shared" si="23"/>
        <v>0</v>
      </c>
      <c r="AB17" s="26">
        <f t="shared" si="24"/>
        <v>0</v>
      </c>
      <c r="AC17" s="26">
        <f t="shared" si="25"/>
        <v>0</v>
      </c>
      <c r="AD17" s="26">
        <f t="shared" si="26"/>
        <v>0</v>
      </c>
      <c r="AE17" s="26">
        <f t="shared" si="27"/>
        <v>0</v>
      </c>
    </row>
    <row r="18" spans="1:61">
      <c r="B18" s="1"/>
      <c r="C18" s="4">
        <f>IF(ISBLANK(B18),0,VLOOKUP(B18,Feuil1!C20:M38,7,0))</f>
        <v>0</v>
      </c>
      <c r="D18" s="21">
        <f>IF(ISBLANK(B18),0,VLOOKUP(B18,Feuil1!C20:M38,8,0))</f>
        <v>0</v>
      </c>
      <c r="E18" s="24">
        <f t="shared" si="2"/>
        <v>-1</v>
      </c>
      <c r="F18" s="27">
        <f t="shared" si="3"/>
        <v>0</v>
      </c>
      <c r="G18" s="27">
        <f t="shared" si="4"/>
        <v>0</v>
      </c>
      <c r="H18" s="27">
        <f t="shared" si="5"/>
        <v>0</v>
      </c>
      <c r="I18" s="27">
        <f t="shared" si="6"/>
        <v>0</v>
      </c>
      <c r="J18" s="27">
        <f t="shared" si="7"/>
        <v>0</v>
      </c>
      <c r="K18" s="27">
        <f t="shared" si="8"/>
        <v>0</v>
      </c>
      <c r="L18" s="27">
        <f t="shared" si="9"/>
        <v>0</v>
      </c>
      <c r="M18" s="27">
        <f t="shared" si="10"/>
        <v>0</v>
      </c>
      <c r="N18" s="27">
        <f t="shared" si="11"/>
        <v>0</v>
      </c>
      <c r="O18" s="27">
        <f t="shared" si="28"/>
        <v>0</v>
      </c>
      <c r="P18" s="27">
        <f t="shared" si="12"/>
        <v>0</v>
      </c>
      <c r="Q18" s="27">
        <f t="shared" si="13"/>
        <v>0</v>
      </c>
      <c r="R18" s="27">
        <f t="shared" si="14"/>
        <v>0</v>
      </c>
      <c r="S18" s="27">
        <f t="shared" si="15"/>
        <v>0</v>
      </c>
      <c r="T18" s="27">
        <f t="shared" si="16"/>
        <v>0</v>
      </c>
      <c r="U18" s="27">
        <f t="shared" si="17"/>
        <v>0</v>
      </c>
      <c r="V18" s="27">
        <f t="shared" si="18"/>
        <v>0</v>
      </c>
      <c r="W18" s="27">
        <f t="shared" si="19"/>
        <v>0</v>
      </c>
      <c r="X18" s="27">
        <f t="shared" si="20"/>
        <v>0</v>
      </c>
      <c r="Y18" s="27">
        <f t="shared" si="21"/>
        <v>0</v>
      </c>
      <c r="Z18" s="27">
        <f t="shared" si="22"/>
        <v>0</v>
      </c>
      <c r="AA18" s="27">
        <f t="shared" si="23"/>
        <v>0</v>
      </c>
      <c r="AB18" s="27">
        <f t="shared" si="24"/>
        <v>0</v>
      </c>
      <c r="AC18" s="27">
        <f t="shared" si="25"/>
        <v>0</v>
      </c>
      <c r="AD18" s="27">
        <f t="shared" si="26"/>
        <v>0</v>
      </c>
      <c r="AE18" s="27">
        <f t="shared" si="27"/>
        <v>0</v>
      </c>
    </row>
    <row r="19" spans="1:61">
      <c r="B19" s="23"/>
      <c r="C19" s="24">
        <f>IF(ISBLANK(B19),0,VLOOKUP(B19,Feuil1!C21:M39,7,0))</f>
        <v>0</v>
      </c>
      <c r="D19" s="25">
        <f>IF(ISBLANK(B19),0,VLOOKUP(B19,Feuil1!C21:M39,8,0))</f>
        <v>0</v>
      </c>
      <c r="E19" s="24">
        <f t="shared" si="2"/>
        <v>-1</v>
      </c>
      <c r="F19" s="26">
        <f t="shared" si="3"/>
        <v>0</v>
      </c>
      <c r="G19" s="26">
        <f t="shared" si="4"/>
        <v>0</v>
      </c>
      <c r="H19" s="26">
        <f t="shared" si="5"/>
        <v>0</v>
      </c>
      <c r="I19" s="26">
        <f t="shared" si="6"/>
        <v>0</v>
      </c>
      <c r="J19" s="26">
        <f t="shared" si="7"/>
        <v>0</v>
      </c>
      <c r="K19" s="26">
        <f t="shared" si="8"/>
        <v>0</v>
      </c>
      <c r="L19" s="26">
        <f t="shared" si="9"/>
        <v>0</v>
      </c>
      <c r="M19" s="26">
        <f t="shared" si="10"/>
        <v>0</v>
      </c>
      <c r="N19" s="26">
        <f t="shared" si="11"/>
        <v>0</v>
      </c>
      <c r="O19" s="26">
        <f t="shared" si="28"/>
        <v>0</v>
      </c>
      <c r="P19" s="26">
        <f t="shared" si="12"/>
        <v>0</v>
      </c>
      <c r="Q19" s="26">
        <f t="shared" si="13"/>
        <v>0</v>
      </c>
      <c r="R19" s="26">
        <f t="shared" si="14"/>
        <v>0</v>
      </c>
      <c r="S19" s="26">
        <f t="shared" si="15"/>
        <v>0</v>
      </c>
      <c r="T19" s="26">
        <f t="shared" si="16"/>
        <v>0</v>
      </c>
      <c r="U19" s="26">
        <f t="shared" si="17"/>
        <v>0</v>
      </c>
      <c r="V19" s="26">
        <f t="shared" si="18"/>
        <v>0</v>
      </c>
      <c r="W19" s="26">
        <f t="shared" si="19"/>
        <v>0</v>
      </c>
      <c r="X19" s="26">
        <f t="shared" si="20"/>
        <v>0</v>
      </c>
      <c r="Y19" s="26">
        <f t="shared" si="21"/>
        <v>0</v>
      </c>
      <c r="Z19" s="26">
        <f t="shared" si="22"/>
        <v>0</v>
      </c>
      <c r="AA19" s="26">
        <f t="shared" si="23"/>
        <v>0</v>
      </c>
      <c r="AB19" s="26">
        <f t="shared" si="24"/>
        <v>0</v>
      </c>
      <c r="AC19" s="26">
        <f t="shared" si="25"/>
        <v>0</v>
      </c>
      <c r="AD19" s="26">
        <f t="shared" si="26"/>
        <v>0</v>
      </c>
      <c r="AE19" s="26">
        <f t="shared" si="27"/>
        <v>0</v>
      </c>
    </row>
    <row r="20" spans="1:61">
      <c r="B20" s="1"/>
      <c r="C20" s="4">
        <f>IF(ISBLANK(B20),0,VLOOKUP(B20,Feuil1!C22:M40,7,0))</f>
        <v>0</v>
      </c>
      <c r="D20" s="21">
        <f>IF(ISBLANK(B20),0,VLOOKUP(B20,Feuil1!C22:M40,8,0))</f>
        <v>0</v>
      </c>
      <c r="E20" s="24">
        <f t="shared" si="2"/>
        <v>-1</v>
      </c>
      <c r="F20" s="27">
        <f t="shared" si="3"/>
        <v>0</v>
      </c>
      <c r="G20" s="27">
        <f t="shared" si="4"/>
        <v>0</v>
      </c>
      <c r="H20" s="27">
        <f t="shared" si="5"/>
        <v>0</v>
      </c>
      <c r="I20" s="27">
        <f t="shared" si="6"/>
        <v>0</v>
      </c>
      <c r="J20" s="27">
        <f t="shared" si="7"/>
        <v>0</v>
      </c>
      <c r="K20" s="27">
        <f t="shared" si="8"/>
        <v>0</v>
      </c>
      <c r="L20" s="27">
        <f t="shared" si="9"/>
        <v>0</v>
      </c>
      <c r="M20" s="27">
        <f t="shared" si="10"/>
        <v>0</v>
      </c>
      <c r="N20" s="27">
        <f t="shared" si="11"/>
        <v>0</v>
      </c>
      <c r="O20" s="27">
        <f t="shared" si="28"/>
        <v>0</v>
      </c>
      <c r="P20" s="27">
        <f t="shared" si="12"/>
        <v>0</v>
      </c>
      <c r="Q20" s="27">
        <f t="shared" si="13"/>
        <v>0</v>
      </c>
      <c r="R20" s="27">
        <f t="shared" si="14"/>
        <v>0</v>
      </c>
      <c r="S20" s="27">
        <f t="shared" si="15"/>
        <v>0</v>
      </c>
      <c r="T20" s="27">
        <f t="shared" si="16"/>
        <v>0</v>
      </c>
      <c r="U20" s="27">
        <f t="shared" si="17"/>
        <v>0</v>
      </c>
      <c r="V20" s="27">
        <f t="shared" si="18"/>
        <v>0</v>
      </c>
      <c r="W20" s="27">
        <f t="shared" si="19"/>
        <v>0</v>
      </c>
      <c r="X20" s="27">
        <f t="shared" si="20"/>
        <v>0</v>
      </c>
      <c r="Y20" s="27">
        <f t="shared" si="21"/>
        <v>0</v>
      </c>
      <c r="Z20" s="27">
        <f t="shared" si="22"/>
        <v>0</v>
      </c>
      <c r="AA20" s="27">
        <f t="shared" si="23"/>
        <v>0</v>
      </c>
      <c r="AB20" s="27">
        <f t="shared" si="24"/>
        <v>0</v>
      </c>
      <c r="AC20" s="27">
        <f t="shared" si="25"/>
        <v>0</v>
      </c>
      <c r="AD20" s="27">
        <f t="shared" si="26"/>
        <v>0</v>
      </c>
      <c r="AE20" s="27">
        <f t="shared" si="27"/>
        <v>0</v>
      </c>
    </row>
    <row r="21" spans="1:61">
      <c r="B21" s="23"/>
      <c r="C21" s="24">
        <f>IF(ISBLANK(B21),0,VLOOKUP(B21,Feuil1!C23:M41,7,0))</f>
        <v>0</v>
      </c>
      <c r="D21" s="25">
        <f>IF(ISBLANK(B21),0,VLOOKUP(B21,Feuil1!C23:M41,8,0))</f>
        <v>0</v>
      </c>
      <c r="E21" s="24">
        <f t="shared" si="2"/>
        <v>-1</v>
      </c>
      <c r="F21" s="26">
        <f t="shared" si="3"/>
        <v>0</v>
      </c>
      <c r="G21" s="26">
        <f t="shared" si="4"/>
        <v>0</v>
      </c>
      <c r="H21" s="26">
        <f t="shared" si="5"/>
        <v>0</v>
      </c>
      <c r="I21" s="26">
        <f t="shared" si="6"/>
        <v>0</v>
      </c>
      <c r="J21" s="26">
        <f t="shared" si="7"/>
        <v>0</v>
      </c>
      <c r="K21" s="26">
        <f t="shared" si="8"/>
        <v>0</v>
      </c>
      <c r="L21" s="26">
        <f t="shared" si="9"/>
        <v>0</v>
      </c>
      <c r="M21" s="26">
        <f t="shared" si="10"/>
        <v>0</v>
      </c>
      <c r="N21" s="26">
        <f t="shared" si="11"/>
        <v>0</v>
      </c>
      <c r="O21" s="26">
        <f t="shared" si="28"/>
        <v>0</v>
      </c>
      <c r="P21" s="26">
        <f t="shared" si="12"/>
        <v>0</v>
      </c>
      <c r="Q21" s="26">
        <f t="shared" si="13"/>
        <v>0</v>
      </c>
      <c r="R21" s="26">
        <f t="shared" si="14"/>
        <v>0</v>
      </c>
      <c r="S21" s="26">
        <f t="shared" si="15"/>
        <v>0</v>
      </c>
      <c r="T21" s="26">
        <f t="shared" si="16"/>
        <v>0</v>
      </c>
      <c r="U21" s="26">
        <f t="shared" si="17"/>
        <v>0</v>
      </c>
      <c r="V21" s="26">
        <f t="shared" si="18"/>
        <v>0</v>
      </c>
      <c r="W21" s="26">
        <f t="shared" si="19"/>
        <v>0</v>
      </c>
      <c r="X21" s="26">
        <f t="shared" si="20"/>
        <v>0</v>
      </c>
      <c r="Y21" s="26">
        <f t="shared" si="21"/>
        <v>0</v>
      </c>
      <c r="Z21" s="26">
        <f t="shared" si="22"/>
        <v>0</v>
      </c>
      <c r="AA21" s="26">
        <f t="shared" si="23"/>
        <v>0</v>
      </c>
      <c r="AB21" s="26">
        <f t="shared" si="24"/>
        <v>0</v>
      </c>
      <c r="AC21" s="26">
        <f t="shared" si="25"/>
        <v>0</v>
      </c>
      <c r="AD21" s="26">
        <f t="shared" si="26"/>
        <v>0</v>
      </c>
      <c r="AE21" s="26">
        <f t="shared" si="27"/>
        <v>0</v>
      </c>
    </row>
    <row r="22" spans="1:61">
      <c r="B22" s="1"/>
      <c r="C22" s="4">
        <f>IF(ISBLANK(B22),0,VLOOKUP(B22,Feuil1!C24:M42,7,0))</f>
        <v>0</v>
      </c>
      <c r="D22" s="21">
        <f>IF(ISBLANK(B22),0,VLOOKUP(B22,Feuil1!C24:M42,8,0))</f>
        <v>0</v>
      </c>
      <c r="E22" s="24">
        <f t="shared" si="2"/>
        <v>-1</v>
      </c>
      <c r="F22" s="27">
        <f t="shared" si="3"/>
        <v>0</v>
      </c>
      <c r="G22" s="27">
        <f t="shared" si="4"/>
        <v>0</v>
      </c>
      <c r="H22" s="27">
        <f t="shared" si="5"/>
        <v>0</v>
      </c>
      <c r="I22" s="27">
        <f t="shared" si="6"/>
        <v>0</v>
      </c>
      <c r="J22" s="27">
        <f t="shared" si="7"/>
        <v>0</v>
      </c>
      <c r="K22" s="27">
        <f t="shared" si="8"/>
        <v>0</v>
      </c>
      <c r="L22" s="27">
        <f t="shared" si="9"/>
        <v>0</v>
      </c>
      <c r="M22" s="27">
        <f t="shared" si="10"/>
        <v>0</v>
      </c>
      <c r="N22" s="27">
        <f t="shared" si="11"/>
        <v>0</v>
      </c>
      <c r="O22" s="27">
        <f t="shared" si="28"/>
        <v>0</v>
      </c>
      <c r="P22" s="27">
        <f t="shared" si="12"/>
        <v>0</v>
      </c>
      <c r="Q22" s="27">
        <f t="shared" si="13"/>
        <v>0</v>
      </c>
      <c r="R22" s="27">
        <f t="shared" si="14"/>
        <v>0</v>
      </c>
      <c r="S22" s="27">
        <f t="shared" si="15"/>
        <v>0</v>
      </c>
      <c r="T22" s="27">
        <f t="shared" si="16"/>
        <v>0</v>
      </c>
      <c r="U22" s="27">
        <f t="shared" si="17"/>
        <v>0</v>
      </c>
      <c r="V22" s="27">
        <f t="shared" si="18"/>
        <v>0</v>
      </c>
      <c r="W22" s="27">
        <f t="shared" si="19"/>
        <v>0</v>
      </c>
      <c r="X22" s="27">
        <f t="shared" si="20"/>
        <v>0</v>
      </c>
      <c r="Y22" s="27">
        <f t="shared" si="21"/>
        <v>0</v>
      </c>
      <c r="Z22" s="27">
        <f t="shared" si="22"/>
        <v>0</v>
      </c>
      <c r="AA22" s="27">
        <f t="shared" si="23"/>
        <v>0</v>
      </c>
      <c r="AB22" s="27">
        <f t="shared" si="24"/>
        <v>0</v>
      </c>
      <c r="AC22" s="27">
        <f t="shared" si="25"/>
        <v>0</v>
      </c>
      <c r="AD22" s="27">
        <f t="shared" si="26"/>
        <v>0</v>
      </c>
      <c r="AE22" s="27">
        <f t="shared" si="27"/>
        <v>0</v>
      </c>
    </row>
    <row r="23" spans="1:61">
      <c r="B23" s="23"/>
      <c r="C23" s="24">
        <f>IF(ISBLANK(B23),0,VLOOKUP(B23,Feuil1!C25:M43,7,0))</f>
        <v>0</v>
      </c>
      <c r="D23" s="25">
        <f>IF(ISBLANK(B23),0,VLOOKUP(B23,Feuil1!C25:M43,8,0))</f>
        <v>0</v>
      </c>
      <c r="E23" s="24">
        <f t="shared" si="2"/>
        <v>-1</v>
      </c>
      <c r="F23" s="26">
        <f t="shared" si="3"/>
        <v>0</v>
      </c>
      <c r="G23" s="26">
        <f t="shared" si="4"/>
        <v>0</v>
      </c>
      <c r="H23" s="26">
        <f t="shared" si="5"/>
        <v>0</v>
      </c>
      <c r="I23" s="26">
        <f t="shared" si="6"/>
        <v>0</v>
      </c>
      <c r="J23" s="26">
        <f t="shared" si="7"/>
        <v>0</v>
      </c>
      <c r="K23" s="26">
        <f t="shared" si="8"/>
        <v>0</v>
      </c>
      <c r="L23" s="26">
        <f t="shared" si="9"/>
        <v>0</v>
      </c>
      <c r="M23" s="26">
        <f t="shared" si="10"/>
        <v>0</v>
      </c>
      <c r="N23" s="26">
        <f t="shared" si="11"/>
        <v>0</v>
      </c>
      <c r="O23" s="26">
        <f t="shared" si="28"/>
        <v>0</v>
      </c>
      <c r="P23" s="26">
        <f t="shared" si="12"/>
        <v>0</v>
      </c>
      <c r="Q23" s="26">
        <f t="shared" si="13"/>
        <v>0</v>
      </c>
      <c r="R23" s="26">
        <f t="shared" si="14"/>
        <v>0</v>
      </c>
      <c r="S23" s="26">
        <f t="shared" si="15"/>
        <v>0</v>
      </c>
      <c r="T23" s="26">
        <f t="shared" si="16"/>
        <v>0</v>
      </c>
      <c r="U23" s="26">
        <f t="shared" si="17"/>
        <v>0</v>
      </c>
      <c r="V23" s="26">
        <f t="shared" si="18"/>
        <v>0</v>
      </c>
      <c r="W23" s="26">
        <f t="shared" si="19"/>
        <v>0</v>
      </c>
      <c r="X23" s="26">
        <f t="shared" si="20"/>
        <v>0</v>
      </c>
      <c r="Y23" s="26">
        <f t="shared" si="21"/>
        <v>0</v>
      </c>
      <c r="Z23" s="26">
        <f t="shared" si="22"/>
        <v>0</v>
      </c>
      <c r="AA23" s="26">
        <f t="shared" si="23"/>
        <v>0</v>
      </c>
      <c r="AB23" s="26">
        <f t="shared" si="24"/>
        <v>0</v>
      </c>
      <c r="AC23" s="26">
        <f t="shared" si="25"/>
        <v>0</v>
      </c>
      <c r="AD23" s="26">
        <f t="shared" si="26"/>
        <v>0</v>
      </c>
      <c r="AE23" s="26">
        <f t="shared" si="27"/>
        <v>0</v>
      </c>
    </row>
    <row r="24" spans="1:61">
      <c r="B24" s="1"/>
      <c r="C24" s="4">
        <f>IF(ISBLANK(B24),0,VLOOKUP(B24,Feuil1!C26:M44,7,0))</f>
        <v>0</v>
      </c>
      <c r="D24" s="21">
        <f>IF(ISBLANK(B24),0,VLOOKUP(B24,Feuil1!C26:M44,8,0))</f>
        <v>0</v>
      </c>
      <c r="E24" s="24">
        <f t="shared" si="2"/>
        <v>-1</v>
      </c>
      <c r="F24" s="27">
        <f t="shared" si="3"/>
        <v>0</v>
      </c>
      <c r="G24" s="27">
        <f t="shared" si="4"/>
        <v>0</v>
      </c>
      <c r="H24" s="27">
        <f t="shared" si="5"/>
        <v>0</v>
      </c>
      <c r="I24" s="27">
        <f t="shared" si="6"/>
        <v>0</v>
      </c>
      <c r="J24" s="27">
        <f t="shared" si="7"/>
        <v>0</v>
      </c>
      <c r="K24" s="27">
        <f t="shared" si="8"/>
        <v>0</v>
      </c>
      <c r="L24" s="27">
        <f t="shared" si="9"/>
        <v>0</v>
      </c>
      <c r="M24" s="27">
        <f t="shared" si="10"/>
        <v>0</v>
      </c>
      <c r="N24" s="27">
        <f t="shared" si="11"/>
        <v>0</v>
      </c>
      <c r="O24" s="27">
        <f t="shared" si="28"/>
        <v>0</v>
      </c>
      <c r="P24" s="27">
        <f t="shared" si="12"/>
        <v>0</v>
      </c>
      <c r="Q24" s="27">
        <f t="shared" si="13"/>
        <v>0</v>
      </c>
      <c r="R24" s="27">
        <f t="shared" si="14"/>
        <v>0</v>
      </c>
      <c r="S24" s="27">
        <f t="shared" si="15"/>
        <v>0</v>
      </c>
      <c r="T24" s="27">
        <f t="shared" si="16"/>
        <v>0</v>
      </c>
      <c r="U24" s="27">
        <f t="shared" si="17"/>
        <v>0</v>
      </c>
      <c r="V24" s="27">
        <f t="shared" si="18"/>
        <v>0</v>
      </c>
      <c r="W24" s="27">
        <f t="shared" si="19"/>
        <v>0</v>
      </c>
      <c r="X24" s="27">
        <f t="shared" si="20"/>
        <v>0</v>
      </c>
      <c r="Y24" s="27">
        <f t="shared" si="21"/>
        <v>0</v>
      </c>
      <c r="Z24" s="27">
        <f t="shared" si="22"/>
        <v>0</v>
      </c>
      <c r="AA24" s="27">
        <f t="shared" si="23"/>
        <v>0</v>
      </c>
      <c r="AB24" s="27">
        <f t="shared" si="24"/>
        <v>0</v>
      </c>
      <c r="AC24" s="27">
        <f t="shared" si="25"/>
        <v>0</v>
      </c>
      <c r="AD24" s="27">
        <f t="shared" si="26"/>
        <v>0</v>
      </c>
      <c r="AE24" s="27">
        <f t="shared" si="27"/>
        <v>0</v>
      </c>
    </row>
    <row r="25" spans="1:61">
      <c r="B25" s="23"/>
      <c r="C25" s="24">
        <f>IF(ISBLANK(B25),0,VLOOKUP(B25,Feuil1!C27:M45,7,0))</f>
        <v>0</v>
      </c>
      <c r="D25" s="25">
        <f>IF(ISBLANK(B25),0,VLOOKUP(B25,Feuil1!C27:M45,8,0))</f>
        <v>0</v>
      </c>
      <c r="E25" s="24">
        <f t="shared" si="2"/>
        <v>-1</v>
      </c>
      <c r="F25" s="26">
        <f t="shared" si="3"/>
        <v>0</v>
      </c>
      <c r="G25" s="26">
        <f t="shared" si="4"/>
        <v>0</v>
      </c>
      <c r="H25" s="26">
        <f t="shared" si="5"/>
        <v>0</v>
      </c>
      <c r="I25" s="26">
        <f t="shared" si="6"/>
        <v>0</v>
      </c>
      <c r="J25" s="26">
        <f t="shared" si="7"/>
        <v>0</v>
      </c>
      <c r="K25" s="26">
        <f t="shared" si="8"/>
        <v>0</v>
      </c>
      <c r="L25" s="26">
        <f t="shared" si="9"/>
        <v>0</v>
      </c>
      <c r="M25" s="26">
        <f t="shared" si="10"/>
        <v>0</v>
      </c>
      <c r="N25" s="26">
        <f t="shared" si="11"/>
        <v>0</v>
      </c>
      <c r="O25" s="26">
        <f t="shared" si="28"/>
        <v>0</v>
      </c>
      <c r="P25" s="26">
        <f t="shared" si="12"/>
        <v>0</v>
      </c>
      <c r="Q25" s="26">
        <f t="shared" si="13"/>
        <v>0</v>
      </c>
      <c r="R25" s="26">
        <f t="shared" si="14"/>
        <v>0</v>
      </c>
      <c r="S25" s="26">
        <f t="shared" si="15"/>
        <v>0</v>
      </c>
      <c r="T25" s="26">
        <f t="shared" si="16"/>
        <v>0</v>
      </c>
      <c r="U25" s="26">
        <f t="shared" si="17"/>
        <v>0</v>
      </c>
      <c r="V25" s="26">
        <f t="shared" si="18"/>
        <v>0</v>
      </c>
      <c r="W25" s="26">
        <f t="shared" si="19"/>
        <v>0</v>
      </c>
      <c r="X25" s="26">
        <f t="shared" si="20"/>
        <v>0</v>
      </c>
      <c r="Y25" s="26">
        <f t="shared" si="21"/>
        <v>0</v>
      </c>
      <c r="Z25" s="26">
        <f t="shared" si="22"/>
        <v>0</v>
      </c>
      <c r="AA25" s="26">
        <f t="shared" si="23"/>
        <v>0</v>
      </c>
      <c r="AB25" s="26">
        <f t="shared" si="24"/>
        <v>0</v>
      </c>
      <c r="AC25" s="26">
        <f t="shared" si="25"/>
        <v>0</v>
      </c>
      <c r="AD25" s="26">
        <f t="shared" si="26"/>
        <v>0</v>
      </c>
      <c r="AE25" s="26">
        <f t="shared" si="27"/>
        <v>0</v>
      </c>
    </row>
    <row r="26" spans="1:61" ht="24.75" customHeight="1">
      <c r="B26" s="1"/>
      <c r="C26" s="22">
        <f>IF(ISBLANK(B26),0,VLOOKUP(B26,Feuil1!C28:M46,7,0))</f>
        <v>0</v>
      </c>
      <c r="D26" s="21">
        <f>IF(ISBLANK(B26),0,VLOOKUP(B26,Feuil1!C28:M46,8,0))</f>
        <v>0</v>
      </c>
      <c r="E26" s="4">
        <f t="shared" ref="E6:E26" si="29">WORKDAY(C26,D26)</f>
        <v>0</v>
      </c>
      <c r="F26" s="27">
        <f t="shared" si="3"/>
        <v>0</v>
      </c>
      <c r="G26" s="27">
        <f t="shared" si="4"/>
        <v>0</v>
      </c>
      <c r="H26" s="27">
        <f t="shared" si="5"/>
        <v>0</v>
      </c>
      <c r="I26" s="27">
        <f t="shared" si="6"/>
        <v>0</v>
      </c>
      <c r="J26" s="27">
        <f t="shared" si="7"/>
        <v>0</v>
      </c>
      <c r="K26" s="27">
        <f t="shared" si="8"/>
        <v>0</v>
      </c>
      <c r="L26" s="27">
        <f t="shared" si="9"/>
        <v>0</v>
      </c>
      <c r="M26" s="27">
        <f t="shared" si="10"/>
        <v>0</v>
      </c>
      <c r="N26" s="27">
        <f t="shared" si="11"/>
        <v>0</v>
      </c>
      <c r="O26" s="27">
        <f t="shared" si="28"/>
        <v>0</v>
      </c>
      <c r="P26" s="27">
        <f t="shared" si="12"/>
        <v>0</v>
      </c>
      <c r="Q26" s="27">
        <f t="shared" si="13"/>
        <v>0</v>
      </c>
      <c r="R26" s="27">
        <f t="shared" si="14"/>
        <v>0</v>
      </c>
      <c r="S26" s="27">
        <f t="shared" si="15"/>
        <v>0</v>
      </c>
      <c r="T26" s="27">
        <f t="shared" si="16"/>
        <v>0</v>
      </c>
      <c r="U26" s="27">
        <f t="shared" si="17"/>
        <v>0</v>
      </c>
      <c r="V26" s="27">
        <f t="shared" si="18"/>
        <v>0</v>
      </c>
      <c r="W26" s="27">
        <f t="shared" si="19"/>
        <v>0</v>
      </c>
      <c r="X26" s="27">
        <f t="shared" si="20"/>
        <v>0</v>
      </c>
      <c r="Y26" s="27">
        <f t="shared" si="21"/>
        <v>0</v>
      </c>
      <c r="Z26" s="27">
        <f t="shared" si="22"/>
        <v>0</v>
      </c>
      <c r="AA26" s="27">
        <f t="shared" si="23"/>
        <v>0</v>
      </c>
      <c r="AB26" s="27">
        <f t="shared" si="24"/>
        <v>0</v>
      </c>
      <c r="AC26" s="27">
        <f t="shared" si="25"/>
        <v>0</v>
      </c>
      <c r="AD26" s="27">
        <f t="shared" si="26"/>
        <v>0</v>
      </c>
      <c r="AE26" s="27">
        <f t="shared" si="27"/>
        <v>0</v>
      </c>
    </row>
    <row r="32" spans="1:61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  <c r="G32">
        <v>7</v>
      </c>
      <c r="H32">
        <v>8</v>
      </c>
      <c r="I32">
        <v>9</v>
      </c>
      <c r="J32">
        <v>10</v>
      </c>
      <c r="K32">
        <v>11</v>
      </c>
      <c r="L32">
        <v>12</v>
      </c>
      <c r="M32">
        <v>13</v>
      </c>
      <c r="N32">
        <v>14</v>
      </c>
      <c r="O32">
        <v>15</v>
      </c>
      <c r="P32">
        <v>16</v>
      </c>
      <c r="Q32">
        <v>17</v>
      </c>
      <c r="R32">
        <v>18</v>
      </c>
      <c r="S32">
        <v>19</v>
      </c>
      <c r="T32">
        <v>20</v>
      </c>
      <c r="U32">
        <v>21</v>
      </c>
      <c r="V32">
        <v>22</v>
      </c>
      <c r="W32">
        <v>23</v>
      </c>
      <c r="X32">
        <v>24</v>
      </c>
      <c r="Y32">
        <v>25</v>
      </c>
      <c r="Z32">
        <v>26</v>
      </c>
      <c r="AA32">
        <v>27</v>
      </c>
      <c r="AB32">
        <v>28</v>
      </c>
      <c r="AC32">
        <v>29</v>
      </c>
      <c r="AD32">
        <v>30</v>
      </c>
      <c r="AE32">
        <v>31</v>
      </c>
      <c r="AF32">
        <v>32</v>
      </c>
      <c r="AG32">
        <v>33</v>
      </c>
      <c r="AH32">
        <v>34</v>
      </c>
      <c r="AI32">
        <v>35</v>
      </c>
      <c r="AJ32">
        <v>36</v>
      </c>
      <c r="AK32">
        <v>37</v>
      </c>
      <c r="AL32">
        <v>38</v>
      </c>
      <c r="AM32">
        <v>39</v>
      </c>
      <c r="AN32">
        <v>40</v>
      </c>
      <c r="AO32">
        <v>41</v>
      </c>
      <c r="AP32">
        <v>42</v>
      </c>
      <c r="AQ32">
        <v>43</v>
      </c>
      <c r="AR32">
        <v>44</v>
      </c>
      <c r="AS32">
        <v>45</v>
      </c>
      <c r="AT32">
        <v>46</v>
      </c>
      <c r="AU32">
        <v>47</v>
      </c>
      <c r="AV32">
        <v>48</v>
      </c>
      <c r="AW32">
        <v>49</v>
      </c>
      <c r="AX32">
        <v>50</v>
      </c>
      <c r="AY32">
        <v>51</v>
      </c>
      <c r="AZ32">
        <v>52</v>
      </c>
      <c r="BA32">
        <v>53</v>
      </c>
      <c r="BB32">
        <v>54</v>
      </c>
      <c r="BC32">
        <v>55</v>
      </c>
      <c r="BD32">
        <v>56</v>
      </c>
      <c r="BE32">
        <v>57</v>
      </c>
      <c r="BF32">
        <v>58</v>
      </c>
      <c r="BG32">
        <v>59</v>
      </c>
      <c r="BH32">
        <v>60</v>
      </c>
      <c r="BI32">
        <v>61</v>
      </c>
    </row>
    <row r="34" spans="39:73" ht="15.75" thickBot="1"/>
    <row r="35" spans="39:73">
      <c r="AN35" s="8" t="s">
        <v>27</v>
      </c>
      <c r="AO35" s="10"/>
    </row>
    <row r="36" spans="39:73" ht="15.75" thickBot="1">
      <c r="AN36" s="42">
        <v>43877</v>
      </c>
      <c r="AO36" s="16"/>
    </row>
    <row r="37" spans="39:73">
      <c r="AM37" s="8"/>
      <c r="AN37" s="9"/>
      <c r="AO37" s="38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10"/>
    </row>
    <row r="38" spans="39:73">
      <c r="AM38" s="11"/>
      <c r="AN38" s="12"/>
      <c r="AO38" s="12"/>
      <c r="AP38" s="12"/>
      <c r="AQ38" s="12"/>
      <c r="AR38" s="12"/>
      <c r="AS38" s="17">
        <f>F2</f>
        <v>43877</v>
      </c>
      <c r="AT38" s="17">
        <f t="shared" ref="AT38:BE38" si="30">G2</f>
        <v>43878</v>
      </c>
      <c r="AU38" s="17">
        <f t="shared" si="30"/>
        <v>43879</v>
      </c>
      <c r="AV38" s="17">
        <f t="shared" si="30"/>
        <v>43880</v>
      </c>
      <c r="AW38" s="17">
        <f t="shared" si="30"/>
        <v>43881</v>
      </c>
      <c r="AX38" s="17">
        <f t="shared" si="30"/>
        <v>43882</v>
      </c>
      <c r="AY38" s="17">
        <f t="shared" si="30"/>
        <v>43885</v>
      </c>
      <c r="AZ38" s="17">
        <f t="shared" si="30"/>
        <v>43886</v>
      </c>
      <c r="BA38" s="17">
        <f t="shared" si="30"/>
        <v>43887</v>
      </c>
      <c r="BB38" s="17">
        <f t="shared" si="30"/>
        <v>43888</v>
      </c>
      <c r="BC38" s="17">
        <f t="shared" si="30"/>
        <v>43889</v>
      </c>
      <c r="BD38" s="17">
        <f t="shared" si="30"/>
        <v>43892</v>
      </c>
      <c r="BE38" s="17">
        <f t="shared" si="30"/>
        <v>43893</v>
      </c>
      <c r="BF38" s="17">
        <f t="shared" ref="BF38" si="31">S2</f>
        <v>43894</v>
      </c>
      <c r="BG38" s="17">
        <f t="shared" ref="BG38" si="32">T2</f>
        <v>43895</v>
      </c>
      <c r="BH38" s="17">
        <f t="shared" ref="BH38" si="33">U2</f>
        <v>43896</v>
      </c>
      <c r="BI38" s="17">
        <f t="shared" ref="BI38" si="34">V2</f>
        <v>43899</v>
      </c>
      <c r="BJ38" s="17">
        <f t="shared" ref="BJ38" si="35">W2</f>
        <v>43900</v>
      </c>
      <c r="BK38" s="17">
        <f t="shared" ref="BK38" si="36">X2</f>
        <v>43901</v>
      </c>
      <c r="BL38" s="17">
        <f t="shared" ref="BL38" si="37">Y2</f>
        <v>43902</v>
      </c>
      <c r="BM38" s="17">
        <f t="shared" ref="BM38" si="38">Z2</f>
        <v>43903</v>
      </c>
      <c r="BN38" s="17">
        <f t="shared" ref="BN38" si="39">AA2</f>
        <v>43906</v>
      </c>
      <c r="BO38" s="17">
        <f t="shared" ref="BO38" si="40">AB2</f>
        <v>43907</v>
      </c>
      <c r="BP38" s="17">
        <f t="shared" ref="BP38" si="41">AC2</f>
        <v>43908</v>
      </c>
      <c r="BQ38" s="17">
        <f t="shared" ref="BQ38" si="42">AD2</f>
        <v>43909</v>
      </c>
      <c r="BR38" s="39">
        <f t="shared" ref="BR38" si="43">AE2</f>
        <v>43910</v>
      </c>
      <c r="BS38" s="20"/>
      <c r="BT38" s="20"/>
      <c r="BU38" s="20"/>
    </row>
    <row r="39" spans="39:73">
      <c r="AM39" s="11"/>
      <c r="AN39" s="12">
        <v>1</v>
      </c>
      <c r="AO39" s="12" t="s">
        <v>28</v>
      </c>
      <c r="AP39" s="12" t="s">
        <v>35</v>
      </c>
      <c r="AQ39" s="12"/>
      <c r="AR39" s="12" t="s">
        <v>41</v>
      </c>
      <c r="AS39" s="12">
        <f>WEEKDAY(AS38)</f>
        <v>1</v>
      </c>
      <c r="AT39" s="12">
        <f t="shared" ref="AT39:BR39" si="44">WEEKDAY(AT38)</f>
        <v>2</v>
      </c>
      <c r="AU39" s="12">
        <f t="shared" si="44"/>
        <v>3</v>
      </c>
      <c r="AV39" s="12">
        <f t="shared" si="44"/>
        <v>4</v>
      </c>
      <c r="AW39" s="12">
        <f t="shared" si="44"/>
        <v>5</v>
      </c>
      <c r="AX39" s="12">
        <f t="shared" si="44"/>
        <v>6</v>
      </c>
      <c r="AY39" s="12">
        <f t="shared" si="44"/>
        <v>2</v>
      </c>
      <c r="AZ39" s="12">
        <f t="shared" si="44"/>
        <v>3</v>
      </c>
      <c r="BA39" s="12">
        <f t="shared" si="44"/>
        <v>4</v>
      </c>
      <c r="BB39" s="12">
        <f t="shared" si="44"/>
        <v>5</v>
      </c>
      <c r="BC39" s="12">
        <f t="shared" si="44"/>
        <v>6</v>
      </c>
      <c r="BD39" s="12">
        <f t="shared" si="44"/>
        <v>2</v>
      </c>
      <c r="BE39" s="12">
        <f t="shared" si="44"/>
        <v>3</v>
      </c>
      <c r="BF39" s="12">
        <f t="shared" si="44"/>
        <v>4</v>
      </c>
      <c r="BG39" s="12">
        <f t="shared" si="44"/>
        <v>5</v>
      </c>
      <c r="BH39" s="12">
        <f t="shared" si="44"/>
        <v>6</v>
      </c>
      <c r="BI39" s="12">
        <f t="shared" si="44"/>
        <v>2</v>
      </c>
      <c r="BJ39" s="12">
        <f t="shared" si="44"/>
        <v>3</v>
      </c>
      <c r="BK39" s="12">
        <f t="shared" si="44"/>
        <v>4</v>
      </c>
      <c r="BL39" s="12">
        <f t="shared" si="44"/>
        <v>5</v>
      </c>
      <c r="BM39" s="12">
        <f t="shared" si="44"/>
        <v>6</v>
      </c>
      <c r="BN39" s="12">
        <f t="shared" si="44"/>
        <v>2</v>
      </c>
      <c r="BO39" s="12">
        <f t="shared" si="44"/>
        <v>3</v>
      </c>
      <c r="BP39" s="12">
        <f t="shared" si="44"/>
        <v>4</v>
      </c>
      <c r="BQ39" s="12">
        <f t="shared" si="44"/>
        <v>5</v>
      </c>
      <c r="BR39" s="13">
        <f t="shared" si="44"/>
        <v>6</v>
      </c>
    </row>
    <row r="40" spans="39:73">
      <c r="AM40" s="11"/>
      <c r="AN40" s="12">
        <v>2</v>
      </c>
      <c r="AO40" s="12" t="s">
        <v>29</v>
      </c>
      <c r="AP40" s="12" t="s">
        <v>36</v>
      </c>
      <c r="AQ40" s="12"/>
      <c r="AR40" s="12" t="s">
        <v>42</v>
      </c>
      <c r="AS40" s="12" t="str">
        <f>VLOOKUP(AS39,$AN$39:$AP$45,3)</f>
        <v>D</v>
      </c>
      <c r="AT40" s="12" t="str">
        <f t="shared" ref="AT40:BR40" si="45">VLOOKUP(AT39,$AN$39:$AP$45,3)</f>
        <v>L</v>
      </c>
      <c r="AU40" s="12" t="str">
        <f t="shared" si="45"/>
        <v>M</v>
      </c>
      <c r="AV40" s="12" t="str">
        <f t="shared" si="45"/>
        <v>M</v>
      </c>
      <c r="AW40" s="12" t="str">
        <f t="shared" si="45"/>
        <v>J</v>
      </c>
      <c r="AX40" s="12" t="str">
        <f t="shared" si="45"/>
        <v>V</v>
      </c>
      <c r="AY40" s="12" t="str">
        <f t="shared" si="45"/>
        <v>L</v>
      </c>
      <c r="AZ40" s="12" t="str">
        <f t="shared" si="45"/>
        <v>M</v>
      </c>
      <c r="BA40" s="12" t="str">
        <f t="shared" si="45"/>
        <v>M</v>
      </c>
      <c r="BB40" s="12" t="str">
        <f t="shared" si="45"/>
        <v>J</v>
      </c>
      <c r="BC40" s="12" t="str">
        <f t="shared" si="45"/>
        <v>V</v>
      </c>
      <c r="BD40" s="12" t="str">
        <f t="shared" si="45"/>
        <v>L</v>
      </c>
      <c r="BE40" s="12" t="str">
        <f t="shared" si="45"/>
        <v>M</v>
      </c>
      <c r="BF40" s="12" t="str">
        <f t="shared" si="45"/>
        <v>M</v>
      </c>
      <c r="BG40" s="12" t="str">
        <f t="shared" si="45"/>
        <v>J</v>
      </c>
      <c r="BH40" s="12" t="str">
        <f t="shared" si="45"/>
        <v>V</v>
      </c>
      <c r="BI40" s="12" t="str">
        <f t="shared" si="45"/>
        <v>L</v>
      </c>
      <c r="BJ40" s="12" t="str">
        <f t="shared" si="45"/>
        <v>M</v>
      </c>
      <c r="BK40" s="12" t="str">
        <f t="shared" si="45"/>
        <v>M</v>
      </c>
      <c r="BL40" s="12" t="str">
        <f t="shared" si="45"/>
        <v>J</v>
      </c>
      <c r="BM40" s="12" t="str">
        <f t="shared" si="45"/>
        <v>V</v>
      </c>
      <c r="BN40" s="12" t="str">
        <f t="shared" si="45"/>
        <v>L</v>
      </c>
      <c r="BO40" s="12" t="str">
        <f t="shared" si="45"/>
        <v>M</v>
      </c>
      <c r="BP40" s="12" t="str">
        <f t="shared" si="45"/>
        <v>M</v>
      </c>
      <c r="BQ40" s="12" t="str">
        <f t="shared" si="45"/>
        <v>J</v>
      </c>
      <c r="BR40" s="13" t="str">
        <f t="shared" si="45"/>
        <v>V</v>
      </c>
    </row>
    <row r="41" spans="39:73">
      <c r="AM41" s="11"/>
      <c r="AN41" s="12">
        <v>3</v>
      </c>
      <c r="AO41" s="12" t="s">
        <v>30</v>
      </c>
      <c r="AP41" s="12" t="s">
        <v>37</v>
      </c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3"/>
    </row>
    <row r="42" spans="39:73">
      <c r="AM42" s="11"/>
      <c r="AN42" s="12">
        <v>4</v>
      </c>
      <c r="AO42" s="12" t="s">
        <v>31</v>
      </c>
      <c r="AP42" s="12" t="s">
        <v>37</v>
      </c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3"/>
    </row>
    <row r="43" spans="39:73">
      <c r="AM43" s="11"/>
      <c r="AN43" s="12">
        <v>5</v>
      </c>
      <c r="AO43" s="12" t="s">
        <v>32</v>
      </c>
      <c r="AP43" s="12" t="s">
        <v>38</v>
      </c>
      <c r="AQ43" s="12"/>
      <c r="AR43" s="12"/>
      <c r="AS43" s="12"/>
      <c r="AT43" s="12"/>
      <c r="AU43" s="40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3"/>
    </row>
    <row r="44" spans="39:73">
      <c r="AM44" s="11"/>
      <c r="AN44" s="12">
        <v>6</v>
      </c>
      <c r="AO44" s="12" t="s">
        <v>33</v>
      </c>
      <c r="AP44" s="12" t="s">
        <v>39</v>
      </c>
      <c r="AQ44" s="12"/>
      <c r="AR44" s="12"/>
      <c r="AS44" s="12"/>
      <c r="AT44" s="41"/>
      <c r="AU44" s="41"/>
      <c r="AV44" s="41"/>
      <c r="AW44" s="41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3"/>
    </row>
    <row r="45" spans="39:73">
      <c r="AM45" s="11"/>
      <c r="AN45" s="12">
        <v>7</v>
      </c>
      <c r="AO45" s="12" t="s">
        <v>34</v>
      </c>
      <c r="AP45" s="12" t="s">
        <v>40</v>
      </c>
      <c r="AQ45" s="12"/>
      <c r="AR45" s="12"/>
      <c r="AS45" s="12"/>
      <c r="AT45" s="41"/>
      <c r="AU45" s="41"/>
      <c r="AV45" s="41"/>
      <c r="AW45" s="41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3"/>
    </row>
    <row r="46" spans="39:73">
      <c r="AM46" s="11"/>
      <c r="AN46" s="12"/>
      <c r="AO46" s="12"/>
      <c r="AP46" s="12"/>
      <c r="AQ46" s="12"/>
      <c r="AR46" s="12"/>
      <c r="AS46" s="12"/>
      <c r="AT46" s="41"/>
      <c r="AU46" s="41"/>
      <c r="AV46" s="41"/>
      <c r="AW46" s="41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3"/>
    </row>
    <row r="47" spans="39:73" ht="15.75" thickBot="1">
      <c r="AM47" s="14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6"/>
    </row>
  </sheetData>
  <conditionalFormatting sqref="F5:AE26">
    <cfRule type="cellIs" dxfId="1" priority="2" operator="equal">
      <formula>1</formula>
    </cfRule>
  </conditionalFormatting>
  <conditionalFormatting sqref="F2:AE2">
    <cfRule type="timePeriod" dxfId="0" priority="1" timePeriod="today">
      <formula>FLOOR(F2,1)=TODAY()</formula>
    </cfRule>
  </conditionalFormatting>
  <dataValidations count="1">
    <dataValidation type="list" allowBlank="1" showInputMessage="1" showErrorMessage="1" sqref="B5:B26">
      <formula1>operation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5" sqref="B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Feuil3</vt:lpstr>
      <vt:lpstr>Feuil5</vt:lpstr>
      <vt:lpstr>operation</vt:lpstr>
      <vt:lpstr>Unité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2020-02-16T20:03:15Z</dcterms:modified>
</cp:coreProperties>
</file>