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Finances\2020\"/>
    </mc:Choice>
  </mc:AlternateContent>
  <bookViews>
    <workbookView xWindow="0" yWindow="0" windowWidth="23040" windowHeight="8808" activeTab="3"/>
  </bookViews>
  <sheets>
    <sheet name="Liste" sheetId="2" r:id="rId1"/>
    <sheet name="Commandes" sheetId="8" state="hidden" r:id="rId2"/>
    <sheet name="Source" sheetId="1" r:id="rId3"/>
    <sheet name="101" sheetId="71" r:id="rId4"/>
    <sheet name="102" sheetId="72" r:id="rId5"/>
    <sheet name="103" sheetId="73" r:id="rId6"/>
    <sheet name="105" sheetId="74" r:id="rId7"/>
    <sheet name="109" sheetId="75" r:id="rId8"/>
  </sheets>
  <externalReferences>
    <externalReference r:id="rId9"/>
    <externalReference r:id="rId10"/>
  </externalReferences>
  <definedNames>
    <definedName name="ListeDésignationPostes">TPostes[Désignation]</definedName>
    <definedName name="ListeDésignationProjets">TProjets[Désignation]</definedName>
    <definedName name="ListePostes">TPostes[Postes]</definedName>
    <definedName name="ListeProjets">TProjets[Projet]</definedName>
    <definedName name="MasterData">[1]!TSource[#All]</definedName>
    <definedName name="Splitcode">TPostes[Postes]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71" l="1"/>
  <c r="R2" i="71"/>
  <c r="R2" i="75"/>
  <c r="R2" i="74"/>
  <c r="R3" i="73"/>
  <c r="R2" i="73"/>
  <c r="R3" i="72"/>
  <c r="R2" i="72"/>
  <c r="R30" i="71"/>
  <c r="R29" i="71"/>
  <c r="R28" i="71"/>
  <c r="R27" i="71"/>
  <c r="R10" i="71"/>
  <c r="R26" i="71"/>
  <c r="R25" i="71"/>
  <c r="R24" i="71"/>
  <c r="R23" i="71"/>
  <c r="R22" i="71"/>
  <c r="R21" i="71"/>
  <c r="R20" i="71"/>
  <c r="R19" i="71"/>
  <c r="R18" i="71"/>
  <c r="R17" i="71"/>
  <c r="R16" i="71"/>
  <c r="R15" i="71"/>
  <c r="R14" i="71"/>
  <c r="R13" i="71"/>
  <c r="R12" i="71"/>
  <c r="R11" i="71"/>
  <c r="R9" i="71"/>
  <c r="R8" i="71"/>
  <c r="R7" i="71"/>
  <c r="R6" i="71"/>
  <c r="R5" i="71"/>
  <c r="R3" i="71"/>
  <c r="H36" i="1" l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K5" i="2" l="1"/>
  <c r="K2" i="2"/>
</calcChain>
</file>

<file path=xl/sharedStrings.xml><?xml version="1.0" encoding="utf-8"?>
<sst xmlns="http://schemas.openxmlformats.org/spreadsheetml/2006/main" count="417" uniqueCount="162">
  <si>
    <t>Projet</t>
  </si>
  <si>
    <t>Désignation</t>
  </si>
  <si>
    <t>Postes</t>
  </si>
  <si>
    <t>Permanence</t>
  </si>
  <si>
    <t>Adhésion de membres</t>
  </si>
  <si>
    <t>Conseil d'Administration</t>
  </si>
  <si>
    <t>Cotisation d'équipes</t>
  </si>
  <si>
    <t>Commission des Présidents</t>
  </si>
  <si>
    <t>Formation</t>
  </si>
  <si>
    <t>Poste</t>
  </si>
  <si>
    <t>Formation des Employés</t>
  </si>
  <si>
    <t>Assurance</t>
  </si>
  <si>
    <t>Assises BQ</t>
  </si>
  <si>
    <t>Tournoi</t>
  </si>
  <si>
    <t>Défi Triple Jeu</t>
  </si>
  <si>
    <t>Service</t>
  </si>
  <si>
    <t>Temple de la Renommée</t>
  </si>
  <si>
    <t>Évènement</t>
  </si>
  <si>
    <t>Personnel</t>
  </si>
  <si>
    <t>Commandite Comptant</t>
  </si>
  <si>
    <t>Baseball Adapté</t>
  </si>
  <si>
    <t>Commandite Matérielle</t>
  </si>
  <si>
    <t>Marketing et Web</t>
  </si>
  <si>
    <t>Ventes</t>
  </si>
  <si>
    <t>Communications</t>
  </si>
  <si>
    <t>Divers</t>
  </si>
  <si>
    <t>Ventes INTRA</t>
  </si>
  <si>
    <t>Intérêts</t>
  </si>
  <si>
    <t>R&amp;D</t>
  </si>
  <si>
    <t>Placement-Sport</t>
  </si>
  <si>
    <t>Weekend MLB</t>
  </si>
  <si>
    <t>Subventions</t>
  </si>
  <si>
    <t>Boutique BQ</t>
  </si>
  <si>
    <t>Baseball Canada</t>
  </si>
  <si>
    <t>Boutique PG3</t>
  </si>
  <si>
    <t>Salaire de Permanent</t>
  </si>
  <si>
    <t>Placement-Sports</t>
  </si>
  <si>
    <t>Salaire de Contractuel</t>
  </si>
  <si>
    <t>Frais Communs</t>
  </si>
  <si>
    <t>Contriution de l'Employeur</t>
  </si>
  <si>
    <t>Canada Cup</t>
  </si>
  <si>
    <t>Assurance collective</t>
  </si>
  <si>
    <t>Champ. Can. 18U</t>
  </si>
  <si>
    <t>Frais de déplacement</t>
  </si>
  <si>
    <t>Champ. Can. 21U</t>
  </si>
  <si>
    <t>Frais de poste</t>
  </si>
  <si>
    <t>Champ. Can. 13U</t>
  </si>
  <si>
    <t>Frais de téléphonie</t>
  </si>
  <si>
    <t>Champ. Can. 15U</t>
  </si>
  <si>
    <t>Légal &amp; Expert Comptable</t>
  </si>
  <si>
    <t>Excellence 16U Filles</t>
  </si>
  <si>
    <t>Spéc. Administration</t>
  </si>
  <si>
    <t>Excellence 14U Filles</t>
  </si>
  <si>
    <t>Spéc. Formation</t>
  </si>
  <si>
    <t>Champ. Can. Senior</t>
  </si>
  <si>
    <t>Spéc. Entraîneur</t>
  </si>
  <si>
    <t>Jeux du Canada</t>
  </si>
  <si>
    <t>Spéc. Officiel</t>
  </si>
  <si>
    <t>Sports-Études</t>
  </si>
  <si>
    <t>Excellence 21U Filles</t>
  </si>
  <si>
    <t>Cotisation diverse</t>
  </si>
  <si>
    <t>Champ. Can. Senior Filles</t>
  </si>
  <si>
    <t>Frais de bureau</t>
  </si>
  <si>
    <t>Excellence Féminine</t>
  </si>
  <si>
    <t>Frais d'équipement</t>
  </si>
  <si>
    <t>Régie Mineure</t>
  </si>
  <si>
    <t>Location de salle / plateau</t>
  </si>
  <si>
    <t>Animation</t>
  </si>
  <si>
    <t>Frais de nourriture</t>
  </si>
  <si>
    <t>Régie Majeure</t>
  </si>
  <si>
    <t>Frais d'hébergement</t>
  </si>
  <si>
    <t>Rallye-Cap</t>
  </si>
  <si>
    <t>Frais de papeterie</t>
  </si>
  <si>
    <t>Baseball en Action</t>
  </si>
  <si>
    <t>Frais d'Imprimerie</t>
  </si>
  <si>
    <t>Coordonnateur Techniques Régionaux</t>
  </si>
  <si>
    <t>Matériel</t>
  </si>
  <si>
    <t>Tournois</t>
  </si>
  <si>
    <t>Baseball Féminin</t>
  </si>
  <si>
    <t>Comm. Mat. - Service</t>
  </si>
  <si>
    <t>Classique Claude-Raymond</t>
  </si>
  <si>
    <t>Comm. Mat. - Équipement</t>
  </si>
  <si>
    <t>Baseball 5</t>
  </si>
  <si>
    <t>Comm. Mat. - Matériel</t>
  </si>
  <si>
    <t>Arbitres - Régie</t>
  </si>
  <si>
    <t>Informatique</t>
  </si>
  <si>
    <t>Arbitres - Animation</t>
  </si>
  <si>
    <t>Ameublement</t>
  </si>
  <si>
    <t>Arbitres - Stages de formation</t>
  </si>
  <si>
    <t>Équipement de jeu</t>
  </si>
  <si>
    <t>Arbitres - Champ. Provinciaux</t>
  </si>
  <si>
    <t>Région</t>
  </si>
  <si>
    <t>PEABQ - Régie</t>
  </si>
  <si>
    <t>Ligue</t>
  </si>
  <si>
    <t>PEABQ - Animation</t>
  </si>
  <si>
    <t>Équipe / Athlète</t>
  </si>
  <si>
    <t>PEABQ - Stage d'Excellence</t>
  </si>
  <si>
    <t>Frais d'Administration</t>
  </si>
  <si>
    <t>PEABQ - Opérations</t>
  </si>
  <si>
    <t>Intérêt &amp; frais de banque</t>
  </si>
  <si>
    <t>PEABQ - Champ. Can.</t>
  </si>
  <si>
    <t>Entraîneurs - Régie</t>
  </si>
  <si>
    <t>Entraîneurs - Animation</t>
  </si>
  <si>
    <t>Entraîneurs - Formation</t>
  </si>
  <si>
    <t>Entraîneurs - Conv. Laval</t>
  </si>
  <si>
    <t>Entraîneurs - Supervisions</t>
  </si>
  <si>
    <t>Entraîneurs - Conv. Québec</t>
  </si>
  <si>
    <t>Entraîneurs - Conv. Rive-Sud</t>
  </si>
  <si>
    <t>Marqueurs - Régie</t>
  </si>
  <si>
    <t>Marqueurs - Animation</t>
  </si>
  <si>
    <t>Marqueurs - Stage de formateurs</t>
  </si>
  <si>
    <t>Marqueurs - Champ. Prov.</t>
  </si>
  <si>
    <t>Charges Communes</t>
  </si>
  <si>
    <t>Champ. Prov. AA</t>
  </si>
  <si>
    <t xml:space="preserve">Champ. Prov. A </t>
  </si>
  <si>
    <t>Champ. Prov. B</t>
  </si>
  <si>
    <t>Champ. Prov. Féminins</t>
  </si>
  <si>
    <t>PSFSQ (75%)</t>
  </si>
  <si>
    <t>Évaluation des frais de postes basés sur 2019</t>
  </si>
  <si>
    <t>Frais de téléphone de bureau</t>
  </si>
  <si>
    <t>Frais de téléphone cellulaire</t>
  </si>
  <si>
    <t>Frais de vérification annuelle</t>
  </si>
  <si>
    <t>Frais de consultation d'avocats</t>
  </si>
  <si>
    <t>Cotisation RLQ</t>
  </si>
  <si>
    <t>Cotisation Sports-Québec</t>
  </si>
  <si>
    <t>Droits d'immatriculation de compagnie</t>
  </si>
  <si>
    <t>Association Québecoise du Loisir Public</t>
  </si>
  <si>
    <t>Costco</t>
  </si>
  <si>
    <t>Égale Action</t>
  </si>
  <si>
    <t>Club de la Médaille d'Or</t>
  </si>
  <si>
    <t>Fondations Sports-Études</t>
  </si>
  <si>
    <t>Stationnements</t>
  </si>
  <si>
    <t>Journal de Montréal</t>
  </si>
  <si>
    <t>Entrepôt RLQ</t>
  </si>
  <si>
    <t>Deuxième entrepôt RLQ</t>
  </si>
  <si>
    <t>Casier Postal</t>
  </si>
  <si>
    <t>Archives</t>
  </si>
  <si>
    <t>Achat de logiciels (comptable, antivirus, adobe)</t>
  </si>
  <si>
    <t>Services informatiques du RLQ</t>
  </si>
  <si>
    <t>Fêtes des employés</t>
  </si>
  <si>
    <t>Achat d'équipement informatique</t>
  </si>
  <si>
    <t>Frais de caisse</t>
  </si>
  <si>
    <t>Frais de marge de crédit et VISA</t>
  </si>
  <si>
    <t>Provision pour création de la fondation</t>
  </si>
  <si>
    <t>Révision de la structure salariale</t>
  </si>
  <si>
    <t>Polos Régionaux</t>
  </si>
  <si>
    <t xml:space="preserve">Polos de présidents d'associations </t>
  </si>
  <si>
    <t>Formation des employés</t>
  </si>
  <si>
    <t>Don du Chateau Mont Ste-Anne (2019)</t>
  </si>
  <si>
    <t>Rawlings</t>
  </si>
  <si>
    <t>Projets</t>
  </si>
  <si>
    <t>Nb</t>
  </si>
  <si>
    <t>Items</t>
  </si>
  <si>
    <t>Prix Unitaire</t>
  </si>
  <si>
    <t>Prix total</t>
  </si>
  <si>
    <t>R</t>
  </si>
  <si>
    <t>test de subvention</t>
  </si>
  <si>
    <t>Colonne1</t>
  </si>
  <si>
    <t>POSTES</t>
  </si>
  <si>
    <t>Px Unitaire</t>
  </si>
  <si>
    <t>Px Total</t>
  </si>
  <si>
    <t>PROJETS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</si>
</sst>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right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left"/>
    </xf>
    <xf numFmtId="3" fontId="0" fillId="3" borderId="4" xfId="0" applyNumberFormat="1" applyFont="1" applyFill="1" applyBorder="1" applyAlignment="1">
      <alignment horizontal="center"/>
    </xf>
    <xf numFmtId="49" fontId="0" fillId="3" borderId="4" xfId="0" applyNumberFormat="1" applyFont="1" applyFill="1" applyBorder="1"/>
    <xf numFmtId="164" fontId="0" fillId="3" borderId="4" xfId="0" applyNumberFormat="1" applyFont="1" applyFill="1" applyBorder="1" applyAlignment="1">
      <alignment horizontal="right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/>
    </xf>
    <xf numFmtId="3" fontId="0" fillId="0" borderId="4" xfId="0" applyNumberFormat="1" applyFont="1" applyBorder="1" applyAlignment="1">
      <alignment horizontal="center"/>
    </xf>
    <xf numFmtId="49" fontId="0" fillId="0" borderId="4" xfId="0" applyNumberFormat="1" applyFont="1" applyBorder="1"/>
    <xf numFmtId="164" fontId="0" fillId="0" borderId="4" xfId="0" applyNumberFormat="1" applyFont="1" applyBorder="1" applyAlignment="1">
      <alignment horizontal="right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left"/>
    </xf>
    <xf numFmtId="3" fontId="0" fillId="4" borderId="0" xfId="0" applyNumberFormat="1" applyFill="1" applyAlignment="1">
      <alignment horizontal="center"/>
    </xf>
    <xf numFmtId="49" fontId="0" fillId="4" borderId="0" xfId="0" applyNumberFormat="1" applyFill="1"/>
    <xf numFmtId="164" fontId="0" fillId="4" borderId="0" xfId="0" applyNumberFormat="1" applyFill="1" applyAlignment="1">
      <alignment horizontal="center"/>
    </xf>
    <xf numFmtId="0" fontId="0" fillId="4" borderId="0" xfId="0" applyFill="1"/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left"/>
    </xf>
    <xf numFmtId="3" fontId="1" fillId="4" borderId="4" xfId="0" applyNumberFormat="1" applyFont="1" applyFill="1" applyBorder="1" applyAlignment="1">
      <alignment horizontal="center"/>
    </xf>
    <xf numFmtId="49" fontId="1" fillId="4" borderId="4" xfId="0" applyNumberFormat="1" applyFont="1" applyFill="1" applyBorder="1"/>
    <xf numFmtId="164" fontId="1" fillId="4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17">
    <dxf>
      <fill>
        <patternFill>
          <fgColor indexed="64"/>
          <bgColor rgb="FF0070C0"/>
        </patternFill>
      </fill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30" formatCode="@"/>
    </dxf>
    <dxf>
      <numFmt numFmtId="3" formatCode="#,##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396240</xdr:colOff>
          <xdr:row>1</xdr:row>
          <xdr:rowOff>99060</xdr:rowOff>
        </xdr:from>
        <xdr:to>
          <xdr:col>3</xdr:col>
          <xdr:colOff>434340</xdr:colOff>
          <xdr:row>5</xdr:row>
          <xdr:rowOff>83820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6</xdr:row>
          <xdr:rowOff>144780</xdr:rowOff>
        </xdr:from>
        <xdr:to>
          <xdr:col>3</xdr:col>
          <xdr:colOff>426720</xdr:colOff>
          <xdr:row>11</xdr:row>
          <xdr:rowOff>30480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Répartir les données dans le projets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es%20BQ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es_BQ_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 de Bord"/>
      <sheetName val="Total par projets"/>
      <sheetName val="Total par postes"/>
      <sheetName val="Source"/>
      <sheetName val="3015"/>
      <sheetName val="Feuil2"/>
      <sheetName val="3110"/>
      <sheetName val="4220"/>
      <sheetName val="4230"/>
      <sheetName val="4310"/>
      <sheetName val="4340"/>
      <sheetName val="4510"/>
      <sheetName val="4620"/>
      <sheetName val="4640"/>
      <sheetName val="4320"/>
      <sheetName val="4710"/>
      <sheetName val="4920"/>
      <sheetName val="4321"/>
      <sheetName val="3005"/>
      <sheetName val="3006"/>
      <sheetName val="3008"/>
      <sheetName val="3020"/>
      <sheetName val="3010"/>
      <sheetName val="Finances BQ 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 de Bord"/>
      <sheetName val="Total par projets"/>
      <sheetName val="Total par postes"/>
      <sheetName val="Source"/>
      <sheetName val="3015"/>
      <sheetName val="Feuil2"/>
      <sheetName val="3110"/>
      <sheetName val="4220"/>
      <sheetName val="4230"/>
      <sheetName val="4310"/>
      <sheetName val="4340"/>
      <sheetName val="4510"/>
      <sheetName val="4620"/>
      <sheetName val="4640"/>
      <sheetName val="4320"/>
      <sheetName val="4710"/>
      <sheetName val="4920"/>
      <sheetName val="4321"/>
      <sheetName val="3005"/>
      <sheetName val="3006"/>
      <sheetName val="3008"/>
      <sheetName val="3020"/>
      <sheetName val="3010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id="1" name="TProjets" displayName="TProjets" ref="A1:B67" totalsRowShown="0" headerRowDxfId="16" dataDxfId="15">
  <autoFilter ref="A1:B67"/>
  <tableColumns count="2">
    <tableColumn id="1" name="Projet" dataDxfId="14"/>
    <tableColumn id="2" name="Désignation" dataDxfId="1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Postes" displayName="TPostes" ref="D1:E50" totalsRowShown="0" headerRowDxfId="12" dataDxfId="11">
  <autoFilter ref="D1:E50"/>
  <tableColumns count="2">
    <tableColumn id="1" name="Postes" dataDxfId="10"/>
    <tableColumn id="2" name="Désignation" dataDxfId="9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J4:K5" totalsRowShown="0">
  <autoFilter ref="J4:K5"/>
  <tableColumns count="2">
    <tableColumn id="1" name="Poste"/>
    <tableColumn id="2" name="Désignation">
      <calculatedColumnFormula>IFERROR(VLOOKUP(J5,TPostes[],2,FALSE),"")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1:I36" totalsRowShown="0" headerRowDxfId="0">
  <autoFilter ref="A1:I36"/>
  <tableColumns count="9">
    <tableColumn id="1" name="Projets" dataDxfId="8"/>
    <tableColumn id="2" name="Projet" dataDxfId="7"/>
    <tableColumn id="3" name="Postes" dataDxfId="6"/>
    <tableColumn id="4" name="Poste" dataDxfId="5"/>
    <tableColumn id="5" name="Nb" dataDxfId="4"/>
    <tableColumn id="6" name="Items" dataDxfId="3"/>
    <tableColumn id="7" name="Prix Unitaire" dataDxfId="2"/>
    <tableColumn id="8" name="Prix total" dataDxfId="1"/>
    <tableColumn id="9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7"/>
  <sheetViews>
    <sheetView workbookViewId="0">
      <selection activeCell="B17" sqref="B17"/>
    </sheetView>
  </sheetViews>
  <sheetFormatPr baseColWidth="10" defaultRowHeight="14.4" x14ac:dyDescent="0.3"/>
  <cols>
    <col min="1" max="1" width="11.5546875" style="2"/>
    <col min="2" max="2" width="32.33203125" bestFit="1" customWidth="1"/>
    <col min="4" max="4" width="11.5546875" style="2"/>
    <col min="5" max="5" width="22.88671875" bestFit="1" customWidth="1"/>
    <col min="11" max="11" width="22.109375" customWidth="1"/>
  </cols>
  <sheetData>
    <row r="1" spans="1:11" x14ac:dyDescent="0.3">
      <c r="A1" s="2" t="s">
        <v>0</v>
      </c>
      <c r="B1" s="2" t="s">
        <v>1</v>
      </c>
      <c r="D1" s="2" t="s">
        <v>2</v>
      </c>
      <c r="E1" s="2" t="s">
        <v>1</v>
      </c>
      <c r="J1" s="3" t="s">
        <v>0</v>
      </c>
      <c r="K1" s="4" t="s">
        <v>1</v>
      </c>
    </row>
    <row r="2" spans="1:11" x14ac:dyDescent="0.3">
      <c r="A2" s="2">
        <v>101</v>
      </c>
      <c r="B2" s="2" t="s">
        <v>3</v>
      </c>
      <c r="D2" s="2">
        <v>3005</v>
      </c>
      <c r="E2" s="2" t="s">
        <v>4</v>
      </c>
      <c r="J2">
        <v>109</v>
      </c>
      <c r="K2" t="str">
        <f>IFERROR(VLOOKUP(J2,TProjets[],2,FALSE),"")</f>
        <v>Assises BQ</v>
      </c>
    </row>
    <row r="3" spans="1:11" x14ac:dyDescent="0.3">
      <c r="A3" s="2">
        <v>102</v>
      </c>
      <c r="B3" s="2" t="s">
        <v>5</v>
      </c>
      <c r="D3" s="2">
        <v>3006</v>
      </c>
      <c r="E3" s="2" t="s">
        <v>6</v>
      </c>
    </row>
    <row r="4" spans="1:11" x14ac:dyDescent="0.3">
      <c r="A4" s="2">
        <v>103</v>
      </c>
      <c r="B4" s="2" t="s">
        <v>7</v>
      </c>
      <c r="D4" s="2">
        <v>3007</v>
      </c>
      <c r="E4" s="2" t="s">
        <v>8</v>
      </c>
      <c r="J4" t="s">
        <v>9</v>
      </c>
      <c r="K4" t="s">
        <v>1</v>
      </c>
    </row>
    <row r="5" spans="1:11" x14ac:dyDescent="0.3">
      <c r="A5" s="2">
        <v>105</v>
      </c>
      <c r="B5" s="2" t="s">
        <v>10</v>
      </c>
      <c r="D5" s="2">
        <v>3008</v>
      </c>
      <c r="E5" s="2" t="s">
        <v>11</v>
      </c>
      <c r="J5">
        <v>3020</v>
      </c>
      <c r="K5" t="str">
        <f>IFERROR(VLOOKUP(J5,TPostes[],2,FALSE),"")</f>
        <v>Commandite Comptant</v>
      </c>
    </row>
    <row r="6" spans="1:11" x14ac:dyDescent="0.3">
      <c r="A6" s="2">
        <v>109</v>
      </c>
      <c r="B6" s="2" t="s">
        <v>12</v>
      </c>
      <c r="D6" s="2">
        <v>3009</v>
      </c>
      <c r="E6" s="2" t="s">
        <v>13</v>
      </c>
    </row>
    <row r="7" spans="1:11" x14ac:dyDescent="0.3">
      <c r="A7" s="2">
        <v>112</v>
      </c>
      <c r="B7" s="2" t="s">
        <v>14</v>
      </c>
      <c r="D7" s="2">
        <v>3010</v>
      </c>
      <c r="E7" s="2" t="s">
        <v>15</v>
      </c>
    </row>
    <row r="8" spans="1:11" x14ac:dyDescent="0.3">
      <c r="A8" s="2">
        <v>113</v>
      </c>
      <c r="B8" s="2" t="s">
        <v>16</v>
      </c>
      <c r="D8" s="2">
        <v>3015</v>
      </c>
      <c r="E8" s="2" t="s">
        <v>17</v>
      </c>
    </row>
    <row r="9" spans="1:11" x14ac:dyDescent="0.3">
      <c r="A9" s="2">
        <v>114</v>
      </c>
      <c r="B9" s="2" t="s">
        <v>18</v>
      </c>
      <c r="D9" s="2">
        <v>3020</v>
      </c>
      <c r="E9" s="2" t="s">
        <v>19</v>
      </c>
    </row>
    <row r="10" spans="1:11" x14ac:dyDescent="0.3">
      <c r="A10" s="2">
        <v>115</v>
      </c>
      <c r="B10" s="2" t="s">
        <v>20</v>
      </c>
      <c r="D10" s="2">
        <v>3030</v>
      </c>
      <c r="E10" s="2" t="s">
        <v>21</v>
      </c>
    </row>
    <row r="11" spans="1:11" x14ac:dyDescent="0.3">
      <c r="A11" s="2">
        <v>122</v>
      </c>
      <c r="B11" s="2" t="s">
        <v>22</v>
      </c>
      <c r="D11" s="2">
        <v>3040</v>
      </c>
      <c r="E11" s="2" t="s">
        <v>23</v>
      </c>
    </row>
    <row r="12" spans="1:11" x14ac:dyDescent="0.3">
      <c r="A12" s="2">
        <v>123</v>
      </c>
      <c r="B12" s="2" t="s">
        <v>24</v>
      </c>
      <c r="D12" s="2">
        <v>3045</v>
      </c>
      <c r="E12" s="2" t="s">
        <v>25</v>
      </c>
    </row>
    <row r="13" spans="1:11" x14ac:dyDescent="0.3">
      <c r="A13" s="2">
        <v>124</v>
      </c>
      <c r="B13" s="2" t="s">
        <v>26</v>
      </c>
      <c r="D13" s="2">
        <v>3050</v>
      </c>
      <c r="E13" s="2" t="s">
        <v>27</v>
      </c>
    </row>
    <row r="14" spans="1:11" x14ac:dyDescent="0.3">
      <c r="A14" s="2">
        <v>125</v>
      </c>
      <c r="B14" s="2" t="s">
        <v>28</v>
      </c>
      <c r="D14" s="2">
        <v>3060</v>
      </c>
      <c r="E14" s="2" t="s">
        <v>29</v>
      </c>
    </row>
    <row r="15" spans="1:11" x14ac:dyDescent="0.3">
      <c r="A15" s="2">
        <v>126</v>
      </c>
      <c r="B15" s="2" t="s">
        <v>30</v>
      </c>
      <c r="D15" s="2">
        <v>3110</v>
      </c>
      <c r="E15" s="2" t="s">
        <v>31</v>
      </c>
    </row>
    <row r="16" spans="1:11" x14ac:dyDescent="0.3">
      <c r="A16" s="2">
        <v>128</v>
      </c>
      <c r="B16" s="2" t="s">
        <v>32</v>
      </c>
      <c r="D16" s="2">
        <v>3120</v>
      </c>
      <c r="E16" s="2" t="s">
        <v>33</v>
      </c>
    </row>
    <row r="17" spans="1:5" x14ac:dyDescent="0.3">
      <c r="A17" s="2">
        <v>129</v>
      </c>
      <c r="B17" s="2" t="s">
        <v>34</v>
      </c>
      <c r="D17" s="2">
        <v>4010</v>
      </c>
      <c r="E17" s="2" t="s">
        <v>35</v>
      </c>
    </row>
    <row r="18" spans="1:5" x14ac:dyDescent="0.3">
      <c r="A18" s="2">
        <v>131</v>
      </c>
      <c r="B18" s="2" t="s">
        <v>36</v>
      </c>
      <c r="D18" s="2">
        <v>4020</v>
      </c>
      <c r="E18" s="2" t="s">
        <v>37</v>
      </c>
    </row>
    <row r="19" spans="1:5" x14ac:dyDescent="0.3">
      <c r="A19" s="2">
        <v>201</v>
      </c>
      <c r="B19" s="2" t="s">
        <v>38</v>
      </c>
      <c r="D19" s="2">
        <v>4110</v>
      </c>
      <c r="E19" s="2" t="s">
        <v>39</v>
      </c>
    </row>
    <row r="20" spans="1:5" x14ac:dyDescent="0.3">
      <c r="A20" s="2">
        <v>202</v>
      </c>
      <c r="B20" s="2" t="s">
        <v>40</v>
      </c>
      <c r="D20" s="2">
        <v>4120</v>
      </c>
      <c r="E20" s="2" t="s">
        <v>41</v>
      </c>
    </row>
    <row r="21" spans="1:5" x14ac:dyDescent="0.3">
      <c r="A21" s="2">
        <v>203</v>
      </c>
      <c r="B21" s="2" t="s">
        <v>42</v>
      </c>
      <c r="D21" s="2">
        <v>4210</v>
      </c>
      <c r="E21" s="2" t="s">
        <v>43</v>
      </c>
    </row>
    <row r="22" spans="1:5" x14ac:dyDescent="0.3">
      <c r="A22" s="2">
        <v>204</v>
      </c>
      <c r="B22" s="2" t="s">
        <v>44</v>
      </c>
      <c r="D22" s="2">
        <v>4220</v>
      </c>
      <c r="E22" s="2" t="s">
        <v>45</v>
      </c>
    </row>
    <row r="23" spans="1:5" x14ac:dyDescent="0.3">
      <c r="A23" s="2">
        <v>205</v>
      </c>
      <c r="B23" s="2" t="s">
        <v>46</v>
      </c>
      <c r="D23" s="2">
        <v>4230</v>
      </c>
      <c r="E23" s="2" t="s">
        <v>47</v>
      </c>
    </row>
    <row r="24" spans="1:5" x14ac:dyDescent="0.3">
      <c r="A24" s="2">
        <v>206</v>
      </c>
      <c r="B24" s="2" t="s">
        <v>48</v>
      </c>
      <c r="D24" s="2">
        <v>4310</v>
      </c>
      <c r="E24" s="2" t="s">
        <v>49</v>
      </c>
    </row>
    <row r="25" spans="1:5" x14ac:dyDescent="0.3">
      <c r="A25" s="2">
        <v>207</v>
      </c>
      <c r="B25" s="2" t="s">
        <v>50</v>
      </c>
      <c r="D25" s="2">
        <v>4320</v>
      </c>
      <c r="E25" s="2" t="s">
        <v>51</v>
      </c>
    </row>
    <row r="26" spans="1:5" x14ac:dyDescent="0.3">
      <c r="A26" s="2">
        <v>208</v>
      </c>
      <c r="B26" s="2" t="s">
        <v>52</v>
      </c>
      <c r="D26" s="2">
        <v>4321</v>
      </c>
      <c r="E26" s="2" t="s">
        <v>53</v>
      </c>
    </row>
    <row r="27" spans="1:5" x14ac:dyDescent="0.3">
      <c r="A27" s="2">
        <v>209</v>
      </c>
      <c r="B27" s="2" t="s">
        <v>54</v>
      </c>
      <c r="D27" s="2">
        <v>4322</v>
      </c>
      <c r="E27" s="2" t="s">
        <v>55</v>
      </c>
    </row>
    <row r="28" spans="1:5" x14ac:dyDescent="0.3">
      <c r="A28" s="2">
        <v>210</v>
      </c>
      <c r="B28" s="2" t="s">
        <v>56</v>
      </c>
      <c r="D28" s="2">
        <v>4323</v>
      </c>
      <c r="E28" s="2" t="s">
        <v>57</v>
      </c>
    </row>
    <row r="29" spans="1:5" x14ac:dyDescent="0.3">
      <c r="A29" s="2">
        <v>211</v>
      </c>
      <c r="B29" s="2" t="s">
        <v>58</v>
      </c>
      <c r="D29" s="2">
        <v>4330</v>
      </c>
      <c r="E29" s="2" t="s">
        <v>11</v>
      </c>
    </row>
    <row r="30" spans="1:5" x14ac:dyDescent="0.3">
      <c r="A30" s="2">
        <v>213</v>
      </c>
      <c r="B30" s="2" t="s">
        <v>59</v>
      </c>
      <c r="D30" s="2">
        <v>4340</v>
      </c>
      <c r="E30" s="2" t="s">
        <v>60</v>
      </c>
    </row>
    <row r="31" spans="1:5" x14ac:dyDescent="0.3">
      <c r="A31" s="2">
        <v>214</v>
      </c>
      <c r="B31" s="2" t="s">
        <v>61</v>
      </c>
      <c r="D31" s="2">
        <v>4410</v>
      </c>
      <c r="E31" s="2" t="s">
        <v>62</v>
      </c>
    </row>
    <row r="32" spans="1:5" x14ac:dyDescent="0.3">
      <c r="A32" s="2">
        <v>215</v>
      </c>
      <c r="B32" s="2" t="s">
        <v>63</v>
      </c>
      <c r="D32" s="2">
        <v>4420</v>
      </c>
      <c r="E32" s="2" t="s">
        <v>64</v>
      </c>
    </row>
    <row r="33" spans="1:5" x14ac:dyDescent="0.3">
      <c r="A33" s="2">
        <v>301</v>
      </c>
      <c r="B33" s="2" t="s">
        <v>65</v>
      </c>
      <c r="D33" s="2">
        <v>4510</v>
      </c>
      <c r="E33" s="2" t="s">
        <v>66</v>
      </c>
    </row>
    <row r="34" spans="1:5" x14ac:dyDescent="0.3">
      <c r="A34" s="2">
        <v>302</v>
      </c>
      <c r="B34" s="2" t="s">
        <v>67</v>
      </c>
      <c r="D34" s="2">
        <v>4540</v>
      </c>
      <c r="E34" s="2" t="s">
        <v>68</v>
      </c>
    </row>
    <row r="35" spans="1:5" x14ac:dyDescent="0.3">
      <c r="A35" s="2">
        <v>303</v>
      </c>
      <c r="B35" s="2" t="s">
        <v>69</v>
      </c>
      <c r="D35" s="2">
        <v>4545</v>
      </c>
      <c r="E35" s="2" t="s">
        <v>70</v>
      </c>
    </row>
    <row r="36" spans="1:5" x14ac:dyDescent="0.3">
      <c r="A36" s="2">
        <v>304</v>
      </c>
      <c r="B36" s="2" t="s">
        <v>71</v>
      </c>
      <c r="D36" s="2">
        <v>4620</v>
      </c>
      <c r="E36" s="2" t="s">
        <v>72</v>
      </c>
    </row>
    <row r="37" spans="1:5" x14ac:dyDescent="0.3">
      <c r="A37" s="2">
        <v>305</v>
      </c>
      <c r="B37" s="2" t="s">
        <v>73</v>
      </c>
      <c r="D37" s="2">
        <v>4630</v>
      </c>
      <c r="E37" s="2" t="s">
        <v>74</v>
      </c>
    </row>
    <row r="38" spans="1:5" x14ac:dyDescent="0.3">
      <c r="A38" s="2">
        <v>306</v>
      </c>
      <c r="B38" s="2" t="s">
        <v>75</v>
      </c>
      <c r="D38" s="2">
        <v>4640</v>
      </c>
      <c r="E38" s="2" t="s">
        <v>76</v>
      </c>
    </row>
    <row r="39" spans="1:5" x14ac:dyDescent="0.3">
      <c r="A39" s="2">
        <v>307</v>
      </c>
      <c r="B39" s="2" t="s">
        <v>77</v>
      </c>
      <c r="D39" s="2">
        <v>4650</v>
      </c>
      <c r="E39" s="2" t="s">
        <v>25</v>
      </c>
    </row>
    <row r="40" spans="1:5" x14ac:dyDescent="0.3">
      <c r="A40" s="2">
        <v>309</v>
      </c>
      <c r="B40" s="2" t="s">
        <v>78</v>
      </c>
      <c r="D40" s="2">
        <v>4660</v>
      </c>
      <c r="E40" s="2" t="s">
        <v>79</v>
      </c>
    </row>
    <row r="41" spans="1:5" x14ac:dyDescent="0.3">
      <c r="A41" s="2">
        <v>310</v>
      </c>
      <c r="B41" s="2" t="s">
        <v>80</v>
      </c>
      <c r="D41" s="2">
        <v>4661</v>
      </c>
      <c r="E41" s="2" t="s">
        <v>81</v>
      </c>
    </row>
    <row r="42" spans="1:5" x14ac:dyDescent="0.3">
      <c r="A42" s="2">
        <v>311</v>
      </c>
      <c r="B42" s="2" t="s">
        <v>82</v>
      </c>
      <c r="D42" s="2">
        <v>4662</v>
      </c>
      <c r="E42" s="2" t="s">
        <v>83</v>
      </c>
    </row>
    <row r="43" spans="1:5" x14ac:dyDescent="0.3">
      <c r="A43" s="2">
        <v>401</v>
      </c>
      <c r="B43" s="2" t="s">
        <v>84</v>
      </c>
      <c r="D43" s="2">
        <v>4710</v>
      </c>
      <c r="E43" s="2" t="s">
        <v>85</v>
      </c>
    </row>
    <row r="44" spans="1:5" x14ac:dyDescent="0.3">
      <c r="A44" s="2">
        <v>402</v>
      </c>
      <c r="B44" s="2" t="s">
        <v>86</v>
      </c>
      <c r="D44" s="2">
        <v>4720</v>
      </c>
      <c r="E44" s="2" t="s">
        <v>87</v>
      </c>
    </row>
    <row r="45" spans="1:5" x14ac:dyDescent="0.3">
      <c r="A45" s="2">
        <v>403</v>
      </c>
      <c r="B45" s="2" t="s">
        <v>88</v>
      </c>
      <c r="D45" s="2">
        <v>4730</v>
      </c>
      <c r="E45" s="2" t="s">
        <v>89</v>
      </c>
    </row>
    <row r="46" spans="1:5" x14ac:dyDescent="0.3">
      <c r="A46" s="2">
        <v>404</v>
      </c>
      <c r="B46" s="2" t="s">
        <v>90</v>
      </c>
      <c r="D46" s="2">
        <v>4810</v>
      </c>
      <c r="E46" s="2" t="s">
        <v>91</v>
      </c>
    </row>
    <row r="47" spans="1:5" x14ac:dyDescent="0.3">
      <c r="A47" s="2">
        <v>451</v>
      </c>
      <c r="B47" s="2" t="s">
        <v>92</v>
      </c>
      <c r="D47" s="2">
        <v>4820</v>
      </c>
      <c r="E47" s="2" t="s">
        <v>93</v>
      </c>
    </row>
    <row r="48" spans="1:5" x14ac:dyDescent="0.3">
      <c r="A48" s="2">
        <v>452</v>
      </c>
      <c r="B48" s="2" t="s">
        <v>94</v>
      </c>
      <c r="D48" s="2">
        <v>4830</v>
      </c>
      <c r="E48" s="2" t="s">
        <v>95</v>
      </c>
    </row>
    <row r="49" spans="1:5" x14ac:dyDescent="0.3">
      <c r="A49" s="2">
        <v>453</v>
      </c>
      <c r="B49" s="2" t="s">
        <v>96</v>
      </c>
      <c r="D49" s="2">
        <v>4910</v>
      </c>
      <c r="E49" s="2" t="s">
        <v>97</v>
      </c>
    </row>
    <row r="50" spans="1:5" x14ac:dyDescent="0.3">
      <c r="A50" s="2">
        <v>454</v>
      </c>
      <c r="B50" s="2" t="s">
        <v>98</v>
      </c>
      <c r="D50" s="2">
        <v>4920</v>
      </c>
      <c r="E50" s="2" t="s">
        <v>99</v>
      </c>
    </row>
    <row r="51" spans="1:5" x14ac:dyDescent="0.3">
      <c r="A51" s="2">
        <v>455</v>
      </c>
      <c r="B51" s="2" t="s">
        <v>100</v>
      </c>
    </row>
    <row r="52" spans="1:5" x14ac:dyDescent="0.3">
      <c r="A52" s="2">
        <v>501</v>
      </c>
      <c r="B52" s="2" t="s">
        <v>101</v>
      </c>
    </row>
    <row r="53" spans="1:5" x14ac:dyDescent="0.3">
      <c r="A53" s="2">
        <v>502</v>
      </c>
      <c r="B53" s="2" t="s">
        <v>102</v>
      </c>
    </row>
    <row r="54" spans="1:5" x14ac:dyDescent="0.3">
      <c r="A54" s="2">
        <v>503</v>
      </c>
      <c r="B54" s="2" t="s">
        <v>103</v>
      </c>
    </row>
    <row r="55" spans="1:5" x14ac:dyDescent="0.3">
      <c r="A55" s="2">
        <v>504</v>
      </c>
      <c r="B55" s="2" t="s">
        <v>104</v>
      </c>
    </row>
    <row r="56" spans="1:5" x14ac:dyDescent="0.3">
      <c r="A56" s="2">
        <v>506</v>
      </c>
      <c r="B56" s="2" t="s">
        <v>105</v>
      </c>
    </row>
    <row r="57" spans="1:5" x14ac:dyDescent="0.3">
      <c r="A57" s="2">
        <v>507</v>
      </c>
      <c r="B57" s="2" t="s">
        <v>106</v>
      </c>
    </row>
    <row r="58" spans="1:5" x14ac:dyDescent="0.3">
      <c r="A58" s="2">
        <v>508</v>
      </c>
      <c r="B58" s="2" t="s">
        <v>107</v>
      </c>
    </row>
    <row r="59" spans="1:5" x14ac:dyDescent="0.3">
      <c r="A59" s="2">
        <v>601</v>
      </c>
      <c r="B59" s="2" t="s">
        <v>108</v>
      </c>
    </row>
    <row r="60" spans="1:5" x14ac:dyDescent="0.3">
      <c r="A60" s="2">
        <v>602</v>
      </c>
      <c r="B60" s="2" t="s">
        <v>109</v>
      </c>
    </row>
    <row r="61" spans="1:5" x14ac:dyDescent="0.3">
      <c r="A61" s="2">
        <v>603</v>
      </c>
      <c r="B61" s="2" t="s">
        <v>110</v>
      </c>
    </row>
    <row r="62" spans="1:5" x14ac:dyDescent="0.3">
      <c r="A62" s="2">
        <v>605</v>
      </c>
      <c r="B62" s="2" t="s">
        <v>111</v>
      </c>
    </row>
    <row r="63" spans="1:5" x14ac:dyDescent="0.3">
      <c r="A63" s="2">
        <v>901</v>
      </c>
      <c r="B63" s="2" t="s">
        <v>112</v>
      </c>
    </row>
    <row r="64" spans="1:5" x14ac:dyDescent="0.3">
      <c r="A64" s="2">
        <v>902</v>
      </c>
      <c r="B64" s="2" t="s">
        <v>113</v>
      </c>
    </row>
    <row r="65" spans="1:2" x14ac:dyDescent="0.3">
      <c r="A65" s="2">
        <v>903</v>
      </c>
      <c r="B65" s="2" t="s">
        <v>114</v>
      </c>
    </row>
    <row r="66" spans="1:2" x14ac:dyDescent="0.3">
      <c r="A66" s="2">
        <v>904</v>
      </c>
      <c r="B66" s="2" t="s">
        <v>115</v>
      </c>
    </row>
    <row r="67" spans="1:2" x14ac:dyDescent="0.3">
      <c r="A67" s="2">
        <v>906</v>
      </c>
      <c r="B67" s="2" t="s">
        <v>116</v>
      </c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3" sqref="E23"/>
    </sheetView>
  </sheetViews>
  <sheetFormatPr baseColWidth="10" defaultRowHeight="14.4" x14ac:dyDescent="0.3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ImportData.Importdata">
                <anchor moveWithCells="1" sizeWithCells="1">
                  <from>
                    <xdr:col>0</xdr:col>
                    <xdr:colOff>396240</xdr:colOff>
                    <xdr:row>1</xdr:row>
                    <xdr:rowOff>99060</xdr:rowOff>
                  </from>
                  <to>
                    <xdr:col>3</xdr:col>
                    <xdr:colOff>434340</xdr:colOff>
                    <xdr:row>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TrierParProjetK.Répartir">
                <anchor moveWithCells="1" sizeWithCells="1">
                  <from>
                    <xdr:col>0</xdr:col>
                    <xdr:colOff>419100</xdr:colOff>
                    <xdr:row>6</xdr:row>
                    <xdr:rowOff>144780</xdr:rowOff>
                  </from>
                  <to>
                    <xdr:col>3</xdr:col>
                    <xdr:colOff>426720</xdr:colOff>
                    <xdr:row>11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0"/>
  <sheetViews>
    <sheetView workbookViewId="0"/>
  </sheetViews>
  <sheetFormatPr baseColWidth="10" defaultRowHeight="14.4" x14ac:dyDescent="0.3"/>
  <cols>
    <col min="4" max="4" width="22.6640625" bestFit="1" customWidth="1"/>
    <col min="7" max="7" width="12.88671875" style="1" customWidth="1"/>
    <col min="8" max="8" width="11.5546875" style="1"/>
  </cols>
  <sheetData>
    <row r="1" spans="1:9" x14ac:dyDescent="0.3">
      <c r="A1" s="24" t="s">
        <v>150</v>
      </c>
      <c r="B1" s="25" t="s">
        <v>0</v>
      </c>
      <c r="C1" s="24" t="s">
        <v>2</v>
      </c>
      <c r="D1" s="26" t="s">
        <v>9</v>
      </c>
      <c r="E1" s="27" t="s">
        <v>151</v>
      </c>
      <c r="F1" s="28" t="s">
        <v>152</v>
      </c>
      <c r="G1" s="29" t="s">
        <v>153</v>
      </c>
      <c r="H1" s="29" t="s">
        <v>154</v>
      </c>
      <c r="I1" s="30" t="s">
        <v>157</v>
      </c>
    </row>
    <row r="2" spans="1:9" x14ac:dyDescent="0.3">
      <c r="A2" s="5">
        <v>101</v>
      </c>
      <c r="B2" s="6" t="s">
        <v>3</v>
      </c>
      <c r="C2" s="5">
        <v>3110</v>
      </c>
      <c r="D2" s="2" t="s">
        <v>31</v>
      </c>
      <c r="E2" s="7">
        <v>1</v>
      </c>
      <c r="F2" s="8" t="s">
        <v>117</v>
      </c>
      <c r="G2" s="9">
        <v>112211.2</v>
      </c>
      <c r="H2" s="9">
        <f>[2]!TSource[[#This Row],[Nb]]*[2]!TSource[[#This Row],[Prix Unitaire]]</f>
        <v>112211.2</v>
      </c>
      <c r="I2" t="s">
        <v>155</v>
      </c>
    </row>
    <row r="3" spans="1:9" x14ac:dyDescent="0.3">
      <c r="A3" s="5">
        <v>101</v>
      </c>
      <c r="B3" s="6" t="s">
        <v>3</v>
      </c>
      <c r="C3" s="5">
        <v>4220</v>
      </c>
      <c r="D3" s="2" t="s">
        <v>45</v>
      </c>
      <c r="E3" s="7">
        <v>1</v>
      </c>
      <c r="F3" s="8" t="s">
        <v>118</v>
      </c>
      <c r="G3" s="9">
        <v>100</v>
      </c>
      <c r="H3" s="9">
        <f>[2]!TSource[[#This Row],[Nb]]*[2]!TSource[[#This Row],[Prix Unitaire]]</f>
        <v>100</v>
      </c>
      <c r="I3" t="s">
        <v>155</v>
      </c>
    </row>
    <row r="4" spans="1:9" x14ac:dyDescent="0.3">
      <c r="A4" s="5">
        <v>101</v>
      </c>
      <c r="B4" s="6" t="s">
        <v>3</v>
      </c>
      <c r="C4" s="5">
        <v>4230</v>
      </c>
      <c r="D4" s="2" t="s">
        <v>47</v>
      </c>
      <c r="E4" s="7">
        <v>12</v>
      </c>
      <c r="F4" s="8" t="s">
        <v>119</v>
      </c>
      <c r="G4" s="9">
        <v>325.75</v>
      </c>
      <c r="H4" s="9">
        <f>[2]!TSource[[#This Row],[Nb]]*[2]!TSource[[#This Row],[Prix Unitaire]]</f>
        <v>3909</v>
      </c>
      <c r="I4" t="s">
        <v>155</v>
      </c>
    </row>
    <row r="5" spans="1:9" x14ac:dyDescent="0.3">
      <c r="A5" s="5">
        <v>101</v>
      </c>
      <c r="B5" s="6" t="s">
        <v>3</v>
      </c>
      <c r="C5" s="5">
        <v>4230</v>
      </c>
      <c r="D5" s="2" t="s">
        <v>47</v>
      </c>
      <c r="E5" s="7">
        <v>12</v>
      </c>
      <c r="F5" s="8" t="s">
        <v>120</v>
      </c>
      <c r="G5" s="9">
        <v>504.6</v>
      </c>
      <c r="H5" s="9">
        <f>[2]!TSource[[#This Row],[Nb]]*[2]!TSource[[#This Row],[Prix Unitaire]]</f>
        <v>6055.2000000000007</v>
      </c>
      <c r="I5" t="s">
        <v>155</v>
      </c>
    </row>
    <row r="6" spans="1:9" x14ac:dyDescent="0.3">
      <c r="A6" s="5">
        <v>101</v>
      </c>
      <c r="B6" s="6" t="s">
        <v>3</v>
      </c>
      <c r="C6" s="5">
        <v>4310</v>
      </c>
      <c r="D6" s="2" t="s">
        <v>49</v>
      </c>
      <c r="E6" s="7">
        <v>1</v>
      </c>
      <c r="F6" s="8" t="s">
        <v>121</v>
      </c>
      <c r="G6" s="9">
        <v>7000</v>
      </c>
      <c r="H6" s="9">
        <f>[2]!TSource[[#This Row],[Nb]]*[2]!TSource[[#This Row],[Prix Unitaire]]</f>
        <v>7000</v>
      </c>
      <c r="I6" t="s">
        <v>155</v>
      </c>
    </row>
    <row r="7" spans="1:9" x14ac:dyDescent="0.3">
      <c r="A7" s="5">
        <v>101</v>
      </c>
      <c r="B7" s="6" t="s">
        <v>3</v>
      </c>
      <c r="C7" s="5">
        <v>4310</v>
      </c>
      <c r="D7" s="2" t="s">
        <v>49</v>
      </c>
      <c r="E7" s="7">
        <v>1</v>
      </c>
      <c r="F7" s="8" t="s">
        <v>122</v>
      </c>
      <c r="G7" s="9">
        <v>1000</v>
      </c>
      <c r="H7" s="9">
        <f>[2]!TSource[[#This Row],[Nb]]*[2]!TSource[[#This Row],[Prix Unitaire]]</f>
        <v>1000</v>
      </c>
      <c r="I7" t="s">
        <v>155</v>
      </c>
    </row>
    <row r="8" spans="1:9" x14ac:dyDescent="0.3">
      <c r="A8" s="5">
        <v>101</v>
      </c>
      <c r="B8" s="6" t="s">
        <v>3</v>
      </c>
      <c r="C8" s="5">
        <v>4340</v>
      </c>
      <c r="D8" s="2" t="s">
        <v>60</v>
      </c>
      <c r="E8" s="7">
        <v>1</v>
      </c>
      <c r="F8" s="8" t="s">
        <v>123</v>
      </c>
      <c r="G8" s="9">
        <v>200</v>
      </c>
      <c r="H8" s="9">
        <f>[2]!TSource[[#This Row],[Nb]]*[2]!TSource[[#This Row],[Prix Unitaire]]</f>
        <v>200</v>
      </c>
      <c r="I8" t="s">
        <v>155</v>
      </c>
    </row>
    <row r="9" spans="1:9" x14ac:dyDescent="0.3">
      <c r="A9" s="5">
        <v>101</v>
      </c>
      <c r="B9" s="6" t="s">
        <v>3</v>
      </c>
      <c r="C9" s="5">
        <v>4340</v>
      </c>
      <c r="D9" s="2" t="s">
        <v>60</v>
      </c>
      <c r="E9" s="7">
        <v>1</v>
      </c>
      <c r="F9" s="8" t="s">
        <v>124</v>
      </c>
      <c r="G9" s="9">
        <v>215</v>
      </c>
      <c r="H9" s="9">
        <f>[2]!TSource[[#This Row],[Nb]]*[2]!TSource[[#This Row],[Prix Unitaire]]</f>
        <v>215</v>
      </c>
      <c r="I9" t="s">
        <v>155</v>
      </c>
    </row>
    <row r="10" spans="1:9" x14ac:dyDescent="0.3">
      <c r="A10" s="5">
        <v>101</v>
      </c>
      <c r="B10" s="6" t="s">
        <v>3</v>
      </c>
      <c r="C10" s="5">
        <v>4340</v>
      </c>
      <c r="D10" s="2" t="s">
        <v>60</v>
      </c>
      <c r="E10" s="7">
        <v>3</v>
      </c>
      <c r="F10" s="8" t="s">
        <v>125</v>
      </c>
      <c r="G10" s="9">
        <v>34</v>
      </c>
      <c r="H10" s="9">
        <f>[2]!TSource[[#This Row],[Nb]]*[2]!TSource[[#This Row],[Prix Unitaire]]</f>
        <v>102</v>
      </c>
      <c r="I10" t="s">
        <v>155</v>
      </c>
    </row>
    <row r="11" spans="1:9" x14ac:dyDescent="0.3">
      <c r="A11" s="5">
        <v>101</v>
      </c>
      <c r="B11" s="6" t="s">
        <v>3</v>
      </c>
      <c r="C11" s="5">
        <v>4340</v>
      </c>
      <c r="D11" s="2" t="s">
        <v>60</v>
      </c>
      <c r="E11" s="7">
        <v>1</v>
      </c>
      <c r="F11" s="8" t="s">
        <v>126</v>
      </c>
      <c r="G11" s="9">
        <v>235</v>
      </c>
      <c r="H11" s="9">
        <f>[2]!TSource[[#This Row],[Nb]]*[2]!TSource[[#This Row],[Prix Unitaire]]</f>
        <v>235</v>
      </c>
      <c r="I11" t="s">
        <v>155</v>
      </c>
    </row>
    <row r="12" spans="1:9" x14ac:dyDescent="0.3">
      <c r="A12" s="5">
        <v>101</v>
      </c>
      <c r="B12" s="6" t="s">
        <v>3</v>
      </c>
      <c r="C12" s="5">
        <v>4340</v>
      </c>
      <c r="D12" s="2" t="s">
        <v>60</v>
      </c>
      <c r="E12" s="7">
        <v>1</v>
      </c>
      <c r="F12" s="8" t="s">
        <v>127</v>
      </c>
      <c r="G12" s="9">
        <v>55</v>
      </c>
      <c r="H12" s="9">
        <f>[2]!TSource[[#This Row],[Nb]]*[2]!TSource[[#This Row],[Prix Unitaire]]</f>
        <v>55</v>
      </c>
      <c r="I12" t="s">
        <v>155</v>
      </c>
    </row>
    <row r="13" spans="1:9" x14ac:dyDescent="0.3">
      <c r="A13" s="5">
        <v>101</v>
      </c>
      <c r="B13" s="6" t="s">
        <v>3</v>
      </c>
      <c r="C13" s="5">
        <v>4340</v>
      </c>
      <c r="D13" s="2" t="s">
        <v>60</v>
      </c>
      <c r="E13" s="7">
        <v>1</v>
      </c>
      <c r="F13" s="8" t="s">
        <v>128</v>
      </c>
      <c r="G13" s="9">
        <v>50</v>
      </c>
      <c r="H13" s="9">
        <f>[2]!TSource[[#This Row],[Nb]]*[2]!TSource[[#This Row],[Prix Unitaire]]</f>
        <v>50</v>
      </c>
      <c r="I13" t="s">
        <v>155</v>
      </c>
    </row>
    <row r="14" spans="1:9" x14ac:dyDescent="0.3">
      <c r="A14" s="5">
        <v>101</v>
      </c>
      <c r="B14" s="6" t="s">
        <v>3</v>
      </c>
      <c r="C14" s="5">
        <v>4340</v>
      </c>
      <c r="D14" s="2" t="s">
        <v>60</v>
      </c>
      <c r="E14" s="7">
        <v>1</v>
      </c>
      <c r="F14" s="8" t="s">
        <v>129</v>
      </c>
      <c r="G14" s="9">
        <v>120</v>
      </c>
      <c r="H14" s="9">
        <f>[2]!TSource[[#This Row],[Nb]]*[2]!TSource[[#This Row],[Prix Unitaire]]</f>
        <v>120</v>
      </c>
      <c r="I14" t="s">
        <v>155</v>
      </c>
    </row>
    <row r="15" spans="1:9" x14ac:dyDescent="0.3">
      <c r="A15" s="5">
        <v>101</v>
      </c>
      <c r="B15" s="6" t="s">
        <v>3</v>
      </c>
      <c r="C15" s="5">
        <v>4340</v>
      </c>
      <c r="D15" s="2" t="s">
        <v>60</v>
      </c>
      <c r="E15" s="7">
        <v>1</v>
      </c>
      <c r="F15" s="8" t="s">
        <v>130</v>
      </c>
      <c r="G15" s="9">
        <v>450</v>
      </c>
      <c r="H15" s="9">
        <f>[2]!TSource[[#This Row],[Nb]]*[2]!TSource[[#This Row],[Prix Unitaire]]</f>
        <v>450</v>
      </c>
      <c r="I15" t="s">
        <v>155</v>
      </c>
    </row>
    <row r="16" spans="1:9" x14ac:dyDescent="0.3">
      <c r="A16" s="5">
        <v>101</v>
      </c>
      <c r="B16" s="6" t="s">
        <v>3</v>
      </c>
      <c r="C16" s="5">
        <v>4340</v>
      </c>
      <c r="D16" s="2" t="s">
        <v>60</v>
      </c>
      <c r="E16" s="7">
        <v>7</v>
      </c>
      <c r="F16" s="8" t="s">
        <v>131</v>
      </c>
      <c r="G16" s="9">
        <v>600</v>
      </c>
      <c r="H16" s="9">
        <f>[2]!TSource[[#This Row],[Nb]]*[2]!TSource[[#This Row],[Prix Unitaire]]</f>
        <v>4200</v>
      </c>
      <c r="I16" t="s">
        <v>155</v>
      </c>
    </row>
    <row r="17" spans="1:9" x14ac:dyDescent="0.3">
      <c r="A17" s="5">
        <v>101</v>
      </c>
      <c r="B17" s="6" t="s">
        <v>3</v>
      </c>
      <c r="C17" s="5">
        <v>4340</v>
      </c>
      <c r="D17" s="2" t="s">
        <v>60</v>
      </c>
      <c r="E17" s="7">
        <v>4</v>
      </c>
      <c r="F17" s="8" t="s">
        <v>132</v>
      </c>
      <c r="G17" s="9">
        <v>20.51</v>
      </c>
      <c r="H17" s="9">
        <f>[2]!TSource[[#This Row],[Nb]]*[2]!TSource[[#This Row],[Prix Unitaire]]</f>
        <v>82.04</v>
      </c>
      <c r="I17" t="s">
        <v>155</v>
      </c>
    </row>
    <row r="18" spans="1:9" x14ac:dyDescent="0.3">
      <c r="A18" s="5">
        <v>101</v>
      </c>
      <c r="B18" s="6" t="s">
        <v>3</v>
      </c>
      <c r="C18" s="5">
        <v>4510</v>
      </c>
      <c r="D18" s="2" t="s">
        <v>66</v>
      </c>
      <c r="E18" s="7">
        <v>12</v>
      </c>
      <c r="F18" s="8" t="s">
        <v>133</v>
      </c>
      <c r="G18" s="9">
        <v>649.08000000000004</v>
      </c>
      <c r="H18" s="9">
        <f>[2]!TSource[[#This Row],[Nb]]*[2]!TSource[[#This Row],[Prix Unitaire]]</f>
        <v>7788.9600000000009</v>
      </c>
      <c r="I18" t="s">
        <v>155</v>
      </c>
    </row>
    <row r="19" spans="1:9" x14ac:dyDescent="0.3">
      <c r="A19" s="5">
        <v>101</v>
      </c>
      <c r="B19" s="6" t="s">
        <v>3</v>
      </c>
      <c r="C19" s="5">
        <v>4510</v>
      </c>
      <c r="D19" s="2" t="s">
        <v>66</v>
      </c>
      <c r="E19" s="7">
        <v>12</v>
      </c>
      <c r="F19" s="8" t="s">
        <v>134</v>
      </c>
      <c r="G19" s="9">
        <v>154.22</v>
      </c>
      <c r="H19" s="9">
        <f>[2]!TSource[[#This Row],[Nb]]*[2]!TSource[[#This Row],[Prix Unitaire]]</f>
        <v>1850.6399999999999</v>
      </c>
      <c r="I19" t="s">
        <v>155</v>
      </c>
    </row>
    <row r="20" spans="1:9" x14ac:dyDescent="0.3">
      <c r="A20" s="5">
        <v>101</v>
      </c>
      <c r="B20" s="6" t="s">
        <v>3</v>
      </c>
      <c r="C20" s="5">
        <v>4510</v>
      </c>
      <c r="D20" s="2" t="s">
        <v>66</v>
      </c>
      <c r="E20" s="7">
        <v>1</v>
      </c>
      <c r="F20" s="8" t="s">
        <v>135</v>
      </c>
      <c r="G20" s="9">
        <v>200</v>
      </c>
      <c r="H20" s="9">
        <f>[2]!TSource[[#This Row],[Nb]]*[2]!TSource[[#This Row],[Prix Unitaire]]</f>
        <v>200</v>
      </c>
      <c r="I20" t="s">
        <v>155</v>
      </c>
    </row>
    <row r="21" spans="1:9" x14ac:dyDescent="0.3">
      <c r="A21" s="5">
        <v>101</v>
      </c>
      <c r="B21" s="6" t="s">
        <v>3</v>
      </c>
      <c r="C21" s="5">
        <v>4510</v>
      </c>
      <c r="D21" s="2" t="s">
        <v>66</v>
      </c>
      <c r="E21" s="7">
        <v>100</v>
      </c>
      <c r="F21" s="8" t="s">
        <v>136</v>
      </c>
      <c r="G21" s="9">
        <v>6.5</v>
      </c>
      <c r="H21" s="9">
        <f>[2]!TSource[[#This Row],[Nb]]*[2]!TSource[[#This Row],[Prix Unitaire]]</f>
        <v>650</v>
      </c>
      <c r="I21" t="s">
        <v>155</v>
      </c>
    </row>
    <row r="22" spans="1:9" x14ac:dyDescent="0.3">
      <c r="A22" s="5">
        <v>101</v>
      </c>
      <c r="B22" s="6" t="s">
        <v>3</v>
      </c>
      <c r="C22" s="5">
        <v>4620</v>
      </c>
      <c r="D22" s="2" t="s">
        <v>72</v>
      </c>
      <c r="E22" s="7">
        <v>1</v>
      </c>
      <c r="F22" s="8" t="s">
        <v>72</v>
      </c>
      <c r="G22" s="9">
        <v>100</v>
      </c>
      <c r="H22" s="9">
        <f>[2]!TSource[[#This Row],[Nb]]*[2]!TSource[[#This Row],[Prix Unitaire]]</f>
        <v>100</v>
      </c>
      <c r="I22" t="s">
        <v>155</v>
      </c>
    </row>
    <row r="23" spans="1:9" x14ac:dyDescent="0.3">
      <c r="A23" s="5">
        <v>101</v>
      </c>
      <c r="B23" s="6" t="s">
        <v>3</v>
      </c>
      <c r="C23" s="5">
        <v>4640</v>
      </c>
      <c r="D23" s="2" t="s">
        <v>76</v>
      </c>
      <c r="E23" s="7">
        <v>1</v>
      </c>
      <c r="F23" s="8" t="s">
        <v>137</v>
      </c>
      <c r="G23" s="9">
        <v>2000</v>
      </c>
      <c r="H23" s="9">
        <f>[2]!TSource[[#This Row],[Nb]]*[2]!TSource[[#This Row],[Prix Unitaire]]</f>
        <v>2000</v>
      </c>
      <c r="I23" t="s">
        <v>155</v>
      </c>
    </row>
    <row r="24" spans="1:9" x14ac:dyDescent="0.3">
      <c r="A24" s="5">
        <v>101</v>
      </c>
      <c r="B24" s="6" t="s">
        <v>3</v>
      </c>
      <c r="C24" s="5">
        <v>4320</v>
      </c>
      <c r="D24" s="2" t="s">
        <v>51</v>
      </c>
      <c r="E24" s="7">
        <v>12</v>
      </c>
      <c r="F24" s="8" t="s">
        <v>138</v>
      </c>
      <c r="G24" s="9">
        <v>769.5</v>
      </c>
      <c r="H24" s="9">
        <f>[2]!TSource[[#This Row],[Nb]]*[2]!TSource[[#This Row],[Prix Unitaire]]</f>
        <v>9234</v>
      </c>
      <c r="I24" t="s">
        <v>155</v>
      </c>
    </row>
    <row r="25" spans="1:9" x14ac:dyDescent="0.3">
      <c r="A25" s="5">
        <v>101</v>
      </c>
      <c r="B25" s="6" t="s">
        <v>3</v>
      </c>
      <c r="C25" s="5">
        <v>4640</v>
      </c>
      <c r="D25" s="2" t="s">
        <v>76</v>
      </c>
      <c r="E25" s="7">
        <v>4</v>
      </c>
      <c r="F25" s="8" t="s">
        <v>139</v>
      </c>
      <c r="G25" s="9">
        <v>50</v>
      </c>
      <c r="H25" s="9">
        <f>[2]!TSource[[#This Row],[Nb]]*[2]!TSource[[#This Row],[Prix Unitaire]]</f>
        <v>200</v>
      </c>
      <c r="I25" t="s">
        <v>155</v>
      </c>
    </row>
    <row r="26" spans="1:9" x14ac:dyDescent="0.3">
      <c r="A26" s="5">
        <v>101</v>
      </c>
      <c r="B26" s="6" t="s">
        <v>3</v>
      </c>
      <c r="C26" s="5">
        <v>4710</v>
      </c>
      <c r="D26" s="2" t="s">
        <v>85</v>
      </c>
      <c r="E26" s="7">
        <v>1</v>
      </c>
      <c r="F26" s="8" t="s">
        <v>140</v>
      </c>
      <c r="G26" s="9">
        <v>250</v>
      </c>
      <c r="H26" s="9">
        <f>[2]!TSource[[#This Row],[Nb]]*[2]!TSource[[#This Row],[Prix Unitaire]]</f>
        <v>250</v>
      </c>
      <c r="I26" t="s">
        <v>155</v>
      </c>
    </row>
    <row r="27" spans="1:9" x14ac:dyDescent="0.3">
      <c r="A27" s="5">
        <v>101</v>
      </c>
      <c r="B27" s="6" t="s">
        <v>3</v>
      </c>
      <c r="C27" s="5">
        <v>4920</v>
      </c>
      <c r="D27" s="2" t="s">
        <v>99</v>
      </c>
      <c r="E27" s="7">
        <v>12</v>
      </c>
      <c r="F27" s="8" t="s">
        <v>141</v>
      </c>
      <c r="G27" s="9">
        <v>90</v>
      </c>
      <c r="H27" s="9">
        <f>[2]!TSource[[#This Row],[Nb]]*[2]!TSource[[#This Row],[Prix Unitaire]]</f>
        <v>1080</v>
      </c>
      <c r="I27" t="s">
        <v>155</v>
      </c>
    </row>
    <row r="28" spans="1:9" x14ac:dyDescent="0.3">
      <c r="A28" s="5">
        <v>101</v>
      </c>
      <c r="B28" s="6" t="s">
        <v>3</v>
      </c>
      <c r="C28" s="5">
        <v>4920</v>
      </c>
      <c r="D28" s="2" t="s">
        <v>99</v>
      </c>
      <c r="E28" s="7">
        <v>12</v>
      </c>
      <c r="F28" s="8" t="s">
        <v>142</v>
      </c>
      <c r="G28" s="9">
        <v>34.5</v>
      </c>
      <c r="H28" s="9">
        <f>[2]!TSource[[#This Row],[Nb]]*[2]!TSource[[#This Row],[Prix Unitaire]]</f>
        <v>414</v>
      </c>
      <c r="I28" t="s">
        <v>155</v>
      </c>
    </row>
    <row r="29" spans="1:9" x14ac:dyDescent="0.3">
      <c r="A29" s="5">
        <v>102</v>
      </c>
      <c r="B29" s="6" t="s">
        <v>5</v>
      </c>
      <c r="C29" s="5">
        <v>4320</v>
      </c>
      <c r="D29" s="2" t="s">
        <v>51</v>
      </c>
      <c r="E29" s="7">
        <v>1</v>
      </c>
      <c r="F29" s="8" t="s">
        <v>143</v>
      </c>
      <c r="G29" s="9">
        <v>15000</v>
      </c>
      <c r="H29" s="9">
        <f>[2]!TSource[[#This Row],[Nb]]*[2]!TSource[[#This Row],[Prix Unitaire]]</f>
        <v>15000</v>
      </c>
      <c r="I29" t="s">
        <v>155</v>
      </c>
    </row>
    <row r="30" spans="1:9" x14ac:dyDescent="0.3">
      <c r="A30" s="5">
        <v>102</v>
      </c>
      <c r="B30" s="6" t="s">
        <v>5</v>
      </c>
      <c r="C30" s="5">
        <v>4320</v>
      </c>
      <c r="D30" s="2" t="s">
        <v>51</v>
      </c>
      <c r="E30" s="7">
        <v>1</v>
      </c>
      <c r="F30" s="8" t="s">
        <v>144</v>
      </c>
      <c r="G30" s="9">
        <v>2500</v>
      </c>
      <c r="H30" s="9">
        <f>[2]!TSource[[#This Row],[Nb]]*[2]!TSource[[#This Row],[Prix Unitaire]]</f>
        <v>2500</v>
      </c>
      <c r="I30" t="s">
        <v>155</v>
      </c>
    </row>
    <row r="31" spans="1:9" x14ac:dyDescent="0.3">
      <c r="A31" s="5">
        <v>103</v>
      </c>
      <c r="B31" s="6" t="s">
        <v>7</v>
      </c>
      <c r="C31" s="5">
        <v>4640</v>
      </c>
      <c r="D31" s="2" t="s">
        <v>76</v>
      </c>
      <c r="E31" s="7">
        <v>165</v>
      </c>
      <c r="F31" s="8" t="s">
        <v>145</v>
      </c>
      <c r="G31" s="9">
        <v>25</v>
      </c>
      <c r="H31" s="9">
        <f>[2]!TSource[[#This Row],[Nb]]*[2]!TSource[[#This Row],[Prix Unitaire]]</f>
        <v>4125</v>
      </c>
      <c r="I31" t="s">
        <v>155</v>
      </c>
    </row>
    <row r="32" spans="1:9" x14ac:dyDescent="0.3">
      <c r="A32" s="5">
        <v>103</v>
      </c>
      <c r="B32" s="6" t="s">
        <v>7</v>
      </c>
      <c r="C32" s="5">
        <v>4640</v>
      </c>
      <c r="D32" s="2" t="s">
        <v>76</v>
      </c>
      <c r="E32" s="7">
        <v>150</v>
      </c>
      <c r="F32" s="8" t="s">
        <v>146</v>
      </c>
      <c r="G32" s="9">
        <v>25</v>
      </c>
      <c r="H32" s="9">
        <f>[2]!TSource[[#This Row],[Nb]]*[2]!TSource[[#This Row],[Prix Unitaire]]</f>
        <v>3750</v>
      </c>
      <c r="I32" t="s">
        <v>155</v>
      </c>
    </row>
    <row r="33" spans="1:9" x14ac:dyDescent="0.3">
      <c r="A33" s="5">
        <v>105</v>
      </c>
      <c r="B33" s="6" t="s">
        <v>10</v>
      </c>
      <c r="C33" s="5">
        <v>4321</v>
      </c>
      <c r="D33" s="2" t="s">
        <v>53</v>
      </c>
      <c r="E33" s="7">
        <v>1</v>
      </c>
      <c r="F33" s="8" t="s">
        <v>147</v>
      </c>
      <c r="G33" s="9">
        <v>150</v>
      </c>
      <c r="H33" s="9">
        <f>[2]!TSource[[#This Row],[Nb]]*[2]!TSource[[#This Row],[Prix Unitaire]]</f>
        <v>150</v>
      </c>
      <c r="I33" t="s">
        <v>155</v>
      </c>
    </row>
    <row r="34" spans="1:9" x14ac:dyDescent="0.3">
      <c r="A34" s="5">
        <v>109</v>
      </c>
      <c r="B34" s="6" t="s">
        <v>12</v>
      </c>
      <c r="C34" s="5">
        <v>3020</v>
      </c>
      <c r="D34" s="2" t="s">
        <v>19</v>
      </c>
      <c r="E34" s="7">
        <v>1</v>
      </c>
      <c r="F34" s="8" t="s">
        <v>148</v>
      </c>
      <c r="G34" s="9">
        <v>27400</v>
      </c>
      <c r="H34" s="9">
        <f>[2]!TSource[[#This Row],[Nb]]*[2]!TSource[[#This Row],[Prix Unitaire]]</f>
        <v>27400</v>
      </c>
      <c r="I34" t="s">
        <v>155</v>
      </c>
    </row>
    <row r="35" spans="1:9" x14ac:dyDescent="0.3">
      <c r="A35" s="5">
        <v>101</v>
      </c>
      <c r="B35" s="6" t="s">
        <v>3</v>
      </c>
      <c r="C35" s="5">
        <v>3020</v>
      </c>
      <c r="D35" s="2" t="s">
        <v>19</v>
      </c>
      <c r="E35" s="7">
        <v>1</v>
      </c>
      <c r="F35" s="8" t="s">
        <v>149</v>
      </c>
      <c r="G35" s="9">
        <v>7688</v>
      </c>
      <c r="H35" s="9">
        <f>[2]!TSource[[#This Row],[Nb]]*[2]!TSource[[#This Row],[Prix Unitaire]]</f>
        <v>7688</v>
      </c>
      <c r="I35" t="s">
        <v>155</v>
      </c>
    </row>
    <row r="36" spans="1:9" x14ac:dyDescent="0.3">
      <c r="A36" s="5">
        <v>101</v>
      </c>
      <c r="B36" s="6" t="s">
        <v>3</v>
      </c>
      <c r="C36" s="5">
        <v>3110</v>
      </c>
      <c r="D36" s="2" t="s">
        <v>31</v>
      </c>
      <c r="E36" s="7">
        <v>1</v>
      </c>
      <c r="F36" s="8" t="s">
        <v>156</v>
      </c>
      <c r="G36" s="9">
        <v>55000</v>
      </c>
      <c r="H36" s="9">
        <f>[2]!TSource[[#This Row],[Nb]]*[2]!TSource[[#This Row],[Prix Unitaire]]</f>
        <v>55000</v>
      </c>
      <c r="I36" t="s">
        <v>155</v>
      </c>
    </row>
    <row r="37" spans="1:9" x14ac:dyDescent="0.3">
      <c r="A37" s="5"/>
      <c r="B37" s="6"/>
      <c r="C37" s="5"/>
      <c r="D37" s="2"/>
      <c r="E37" s="7"/>
      <c r="F37" s="8"/>
      <c r="G37" s="9"/>
      <c r="H37" s="9"/>
    </row>
    <row r="38" spans="1:9" x14ac:dyDescent="0.3">
      <c r="A38" s="5"/>
      <c r="B38" s="6"/>
      <c r="C38" s="5"/>
      <c r="D38" s="2"/>
      <c r="E38" s="7"/>
      <c r="F38" s="8"/>
      <c r="G38" s="9"/>
      <c r="H38" s="9"/>
    </row>
    <row r="39" spans="1:9" x14ac:dyDescent="0.3">
      <c r="A39" s="5"/>
      <c r="B39" s="6"/>
      <c r="C39" s="5"/>
      <c r="D39" s="2"/>
      <c r="E39" s="7"/>
      <c r="F39" s="8"/>
      <c r="G39" s="9"/>
      <c r="H39" s="9"/>
    </row>
    <row r="40" spans="1:9" x14ac:dyDescent="0.3">
      <c r="A40" s="5"/>
      <c r="B40" s="6"/>
      <c r="C40" s="5"/>
      <c r="D40" s="2"/>
      <c r="E40" s="7"/>
      <c r="F40" s="8"/>
      <c r="G40" s="9"/>
      <c r="H40" s="9"/>
    </row>
    <row r="41" spans="1:9" x14ac:dyDescent="0.3">
      <c r="A41" s="5"/>
      <c r="B41" s="6"/>
      <c r="C41" s="5"/>
      <c r="D41" s="2"/>
      <c r="E41" s="7"/>
      <c r="F41" s="8"/>
      <c r="G41" s="9"/>
      <c r="H41" s="9"/>
    </row>
    <row r="42" spans="1:9" x14ac:dyDescent="0.3">
      <c r="A42" s="5"/>
      <c r="B42" s="6"/>
      <c r="C42" s="5"/>
      <c r="D42" s="2"/>
      <c r="E42" s="7"/>
      <c r="F42" s="8"/>
      <c r="G42" s="9"/>
      <c r="H42" s="9"/>
    </row>
    <row r="43" spans="1:9" x14ac:dyDescent="0.3">
      <c r="A43" s="5"/>
      <c r="B43" s="6"/>
      <c r="C43" s="5"/>
      <c r="D43" s="2"/>
      <c r="E43" s="7"/>
      <c r="F43" s="8"/>
      <c r="G43" s="9"/>
      <c r="H43" s="9"/>
    </row>
    <row r="44" spans="1:9" x14ac:dyDescent="0.3">
      <c r="A44" s="5"/>
      <c r="B44" s="6"/>
      <c r="C44" s="5"/>
      <c r="D44" s="2"/>
      <c r="E44" s="7"/>
      <c r="F44" s="8"/>
      <c r="G44" s="9"/>
      <c r="H44" s="9"/>
    </row>
    <row r="45" spans="1:9" x14ac:dyDescent="0.3">
      <c r="A45" s="5"/>
      <c r="B45" s="6"/>
      <c r="C45" s="5"/>
      <c r="D45" s="2"/>
      <c r="E45" s="7"/>
      <c r="F45" s="8"/>
      <c r="G45" s="9"/>
      <c r="H45" s="9"/>
    </row>
    <row r="46" spans="1:9" x14ac:dyDescent="0.3">
      <c r="A46" s="5"/>
      <c r="B46" s="6"/>
      <c r="C46" s="5"/>
      <c r="D46" s="2"/>
      <c r="E46" s="7"/>
      <c r="F46" s="8"/>
      <c r="G46" s="9"/>
      <c r="H46" s="9"/>
    </row>
    <row r="47" spans="1:9" x14ac:dyDescent="0.3">
      <c r="A47" s="5"/>
      <c r="B47" s="6"/>
      <c r="C47" s="5"/>
      <c r="D47" s="2"/>
      <c r="E47" s="7"/>
      <c r="F47" s="8"/>
      <c r="G47" s="9"/>
      <c r="H47" s="9"/>
    </row>
    <row r="48" spans="1:9" x14ac:dyDescent="0.3">
      <c r="A48" s="5"/>
      <c r="B48" s="6"/>
      <c r="C48" s="5"/>
      <c r="D48" s="2"/>
      <c r="E48" s="7"/>
      <c r="F48" s="8"/>
      <c r="G48" s="9"/>
      <c r="H48" s="9"/>
    </row>
    <row r="49" spans="1:8" x14ac:dyDescent="0.3">
      <c r="A49" s="5"/>
      <c r="B49" s="6"/>
      <c r="C49" s="5"/>
      <c r="D49" s="2"/>
      <c r="E49" s="7"/>
      <c r="F49" s="8"/>
      <c r="G49" s="9"/>
      <c r="H49" s="9"/>
    </row>
    <row r="50" spans="1:8" x14ac:dyDescent="0.3">
      <c r="A50" s="5"/>
      <c r="B50" s="6"/>
      <c r="C50" s="5"/>
      <c r="D50" s="2"/>
      <c r="E50" s="7"/>
      <c r="F50" s="8"/>
      <c r="G50" s="9"/>
      <c r="H50" s="9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K1:R36"/>
  <sheetViews>
    <sheetView tabSelected="1" topLeftCell="C1" workbookViewId="0">
      <selection activeCell="K1" sqref="K1"/>
    </sheetView>
  </sheetViews>
  <sheetFormatPr baseColWidth="10" defaultRowHeight="14.4" x14ac:dyDescent="0.3"/>
  <cols>
    <col min="11" max="12" width="11.5546875" customWidth="1"/>
    <col min="13" max="13" width="7.44140625" bestFit="1" customWidth="1"/>
    <col min="14" max="14" width="13.77734375" customWidth="1"/>
    <col min="15" max="15" width="5.77734375" customWidth="1"/>
    <col min="16" max="16" width="29.21875" customWidth="1"/>
  </cols>
  <sheetData>
    <row r="1" spans="11:18" x14ac:dyDescent="0.3">
      <c r="K1" s="31" t="s">
        <v>161</v>
      </c>
      <c r="L1" s="32" t="s">
        <v>161</v>
      </c>
      <c r="M1" s="33" t="s">
        <v>158</v>
      </c>
      <c r="N1" s="34" t="s">
        <v>158</v>
      </c>
      <c r="O1" s="35" t="s">
        <v>151</v>
      </c>
      <c r="P1" s="36" t="s">
        <v>152</v>
      </c>
      <c r="Q1" s="37" t="s">
        <v>159</v>
      </c>
      <c r="R1" s="37" t="s">
        <v>160</v>
      </c>
    </row>
    <row r="2" spans="11:18" x14ac:dyDescent="0.3">
      <c r="K2" s="17">
        <v>101</v>
      </c>
      <c r="L2" s="18" t="s">
        <v>3</v>
      </c>
      <c r="M2" s="19">
        <v>3020</v>
      </c>
      <c r="N2" s="20" t="s">
        <v>19</v>
      </c>
      <c r="O2" s="21">
        <v>1</v>
      </c>
      <c r="P2" s="22" t="s">
        <v>149</v>
      </c>
      <c r="Q2" s="23">
        <v>7688</v>
      </c>
      <c r="R2" s="23">
        <f>O2*Q2</f>
        <v>7688</v>
      </c>
    </row>
    <row r="3" spans="11:18" x14ac:dyDescent="0.3">
      <c r="K3" s="10">
        <v>101</v>
      </c>
      <c r="L3" s="11" t="s">
        <v>3</v>
      </c>
      <c r="M3" s="12">
        <v>3110</v>
      </c>
      <c r="N3" s="13" t="s">
        <v>31</v>
      </c>
      <c r="O3" s="14">
        <v>1</v>
      </c>
      <c r="P3" s="15" t="s">
        <v>117</v>
      </c>
      <c r="Q3" s="16">
        <v>112211.2</v>
      </c>
      <c r="R3" s="16">
        <f>O3*Q3</f>
        <v>112211.2</v>
      </c>
    </row>
    <row r="4" spans="11:18" x14ac:dyDescent="0.3">
      <c r="K4" s="10">
        <v>101</v>
      </c>
      <c r="L4" s="11" t="s">
        <v>3</v>
      </c>
      <c r="M4" s="12">
        <v>3110</v>
      </c>
      <c r="N4" s="13" t="s">
        <v>31</v>
      </c>
      <c r="O4" s="14">
        <v>1</v>
      </c>
      <c r="P4" s="15" t="s">
        <v>156</v>
      </c>
      <c r="Q4" s="16">
        <v>55000</v>
      </c>
      <c r="R4" s="16">
        <f>O4*Q4</f>
        <v>55000</v>
      </c>
    </row>
    <row r="5" spans="11:18" x14ac:dyDescent="0.3">
      <c r="K5" s="17">
        <v>101</v>
      </c>
      <c r="L5" s="18" t="s">
        <v>3</v>
      </c>
      <c r="M5" s="19">
        <v>4220</v>
      </c>
      <c r="N5" s="20" t="s">
        <v>45</v>
      </c>
      <c r="O5" s="21">
        <v>1</v>
      </c>
      <c r="P5" s="22" t="s">
        <v>118</v>
      </c>
      <c r="Q5" s="23">
        <v>100</v>
      </c>
      <c r="R5" s="23">
        <f>O5*Q5</f>
        <v>100</v>
      </c>
    </row>
    <row r="6" spans="11:18" x14ac:dyDescent="0.3">
      <c r="K6" s="10">
        <v>101</v>
      </c>
      <c r="L6" s="11" t="s">
        <v>3</v>
      </c>
      <c r="M6" s="12">
        <v>4230</v>
      </c>
      <c r="N6" s="13" t="s">
        <v>47</v>
      </c>
      <c r="O6" s="14">
        <v>12</v>
      </c>
      <c r="P6" s="15" t="s">
        <v>119</v>
      </c>
      <c r="Q6" s="16">
        <v>325.75</v>
      </c>
      <c r="R6" s="16">
        <f>O6*Q6</f>
        <v>3909</v>
      </c>
    </row>
    <row r="7" spans="11:18" x14ac:dyDescent="0.3">
      <c r="K7" s="17">
        <v>101</v>
      </c>
      <c r="L7" s="18" t="s">
        <v>3</v>
      </c>
      <c r="M7" s="19">
        <v>4230</v>
      </c>
      <c r="N7" s="20" t="s">
        <v>47</v>
      </c>
      <c r="O7" s="21">
        <v>12</v>
      </c>
      <c r="P7" s="22" t="s">
        <v>120</v>
      </c>
      <c r="Q7" s="23">
        <v>504.6</v>
      </c>
      <c r="R7" s="23">
        <f>O7*Q7</f>
        <v>6055.2000000000007</v>
      </c>
    </row>
    <row r="8" spans="11:18" x14ac:dyDescent="0.3">
      <c r="K8" s="10">
        <v>101</v>
      </c>
      <c r="L8" s="11" t="s">
        <v>3</v>
      </c>
      <c r="M8" s="12">
        <v>4310</v>
      </c>
      <c r="N8" s="13" t="s">
        <v>49</v>
      </c>
      <c r="O8" s="14">
        <v>1</v>
      </c>
      <c r="P8" s="15" t="s">
        <v>121</v>
      </c>
      <c r="Q8" s="16">
        <v>7000</v>
      </c>
      <c r="R8" s="16">
        <f>O8*Q8</f>
        <v>7000</v>
      </c>
    </row>
    <row r="9" spans="11:18" x14ac:dyDescent="0.3">
      <c r="K9" s="17">
        <v>101</v>
      </c>
      <c r="L9" s="18" t="s">
        <v>3</v>
      </c>
      <c r="M9" s="19">
        <v>4310</v>
      </c>
      <c r="N9" s="20" t="s">
        <v>49</v>
      </c>
      <c r="O9" s="21">
        <v>1</v>
      </c>
      <c r="P9" s="22" t="s">
        <v>122</v>
      </c>
      <c r="Q9" s="23">
        <v>1000</v>
      </c>
      <c r="R9" s="23">
        <f>O9*Q9</f>
        <v>1000</v>
      </c>
    </row>
    <row r="10" spans="11:18" x14ac:dyDescent="0.3">
      <c r="K10" s="10">
        <v>101</v>
      </c>
      <c r="L10" s="11" t="s">
        <v>3</v>
      </c>
      <c r="M10" s="12">
        <v>4320</v>
      </c>
      <c r="N10" s="13" t="s">
        <v>51</v>
      </c>
      <c r="O10" s="14">
        <v>12</v>
      </c>
      <c r="P10" s="15" t="s">
        <v>138</v>
      </c>
      <c r="Q10" s="16">
        <v>769.5</v>
      </c>
      <c r="R10" s="16">
        <f>O10*Q10</f>
        <v>9234</v>
      </c>
    </row>
    <row r="11" spans="11:18" x14ac:dyDescent="0.3">
      <c r="K11" s="10">
        <v>101</v>
      </c>
      <c r="L11" s="11" t="s">
        <v>3</v>
      </c>
      <c r="M11" s="12">
        <v>4340</v>
      </c>
      <c r="N11" s="13" t="s">
        <v>60</v>
      </c>
      <c r="O11" s="14">
        <v>1</v>
      </c>
      <c r="P11" s="15" t="s">
        <v>123</v>
      </c>
      <c r="Q11" s="16">
        <v>200</v>
      </c>
      <c r="R11" s="16">
        <f>O11*Q11</f>
        <v>200</v>
      </c>
    </row>
    <row r="12" spans="11:18" x14ac:dyDescent="0.3">
      <c r="K12" s="17">
        <v>101</v>
      </c>
      <c r="L12" s="18" t="s">
        <v>3</v>
      </c>
      <c r="M12" s="19">
        <v>4340</v>
      </c>
      <c r="N12" s="20" t="s">
        <v>60</v>
      </c>
      <c r="O12" s="21">
        <v>1</v>
      </c>
      <c r="P12" s="22" t="s">
        <v>124</v>
      </c>
      <c r="Q12" s="23">
        <v>215</v>
      </c>
      <c r="R12" s="23">
        <f>O12*Q12</f>
        <v>215</v>
      </c>
    </row>
    <row r="13" spans="11:18" x14ac:dyDescent="0.3">
      <c r="K13" s="10">
        <v>101</v>
      </c>
      <c r="L13" s="11" t="s">
        <v>3</v>
      </c>
      <c r="M13" s="12">
        <v>4340</v>
      </c>
      <c r="N13" s="13" t="s">
        <v>60</v>
      </c>
      <c r="O13" s="14">
        <v>3</v>
      </c>
      <c r="P13" s="15" t="s">
        <v>125</v>
      </c>
      <c r="Q13" s="16">
        <v>34</v>
      </c>
      <c r="R13" s="16">
        <f>O13*Q13</f>
        <v>102</v>
      </c>
    </row>
    <row r="14" spans="11:18" x14ac:dyDescent="0.3">
      <c r="K14" s="17">
        <v>101</v>
      </c>
      <c r="L14" s="18" t="s">
        <v>3</v>
      </c>
      <c r="M14" s="19">
        <v>4340</v>
      </c>
      <c r="N14" s="20" t="s">
        <v>60</v>
      </c>
      <c r="O14" s="21">
        <v>1</v>
      </c>
      <c r="P14" s="22" t="s">
        <v>126</v>
      </c>
      <c r="Q14" s="23">
        <v>235</v>
      </c>
      <c r="R14" s="23">
        <f>O14*Q14</f>
        <v>235</v>
      </c>
    </row>
    <row r="15" spans="11:18" x14ac:dyDescent="0.3">
      <c r="K15" s="10">
        <v>101</v>
      </c>
      <c r="L15" s="11" t="s">
        <v>3</v>
      </c>
      <c r="M15" s="12">
        <v>4340</v>
      </c>
      <c r="N15" s="13" t="s">
        <v>60</v>
      </c>
      <c r="O15" s="14">
        <v>1</v>
      </c>
      <c r="P15" s="15" t="s">
        <v>127</v>
      </c>
      <c r="Q15" s="16">
        <v>55</v>
      </c>
      <c r="R15" s="16">
        <f>O15*Q15</f>
        <v>55</v>
      </c>
    </row>
    <row r="16" spans="11:18" x14ac:dyDescent="0.3">
      <c r="K16" s="17">
        <v>101</v>
      </c>
      <c r="L16" s="18" t="s">
        <v>3</v>
      </c>
      <c r="M16" s="19">
        <v>4340</v>
      </c>
      <c r="N16" s="20" t="s">
        <v>60</v>
      </c>
      <c r="O16" s="21">
        <v>1</v>
      </c>
      <c r="P16" s="22" t="s">
        <v>128</v>
      </c>
      <c r="Q16" s="23">
        <v>50</v>
      </c>
      <c r="R16" s="23">
        <f>O16*Q16</f>
        <v>50</v>
      </c>
    </row>
    <row r="17" spans="11:18" x14ac:dyDescent="0.3">
      <c r="K17" s="10">
        <v>101</v>
      </c>
      <c r="L17" s="11" t="s">
        <v>3</v>
      </c>
      <c r="M17" s="12">
        <v>4340</v>
      </c>
      <c r="N17" s="13" t="s">
        <v>60</v>
      </c>
      <c r="O17" s="14">
        <v>1</v>
      </c>
      <c r="P17" s="15" t="s">
        <v>129</v>
      </c>
      <c r="Q17" s="16">
        <v>120</v>
      </c>
      <c r="R17" s="16">
        <f>O17*Q17</f>
        <v>120</v>
      </c>
    </row>
    <row r="18" spans="11:18" x14ac:dyDescent="0.3">
      <c r="K18" s="17">
        <v>101</v>
      </c>
      <c r="L18" s="18" t="s">
        <v>3</v>
      </c>
      <c r="M18" s="19">
        <v>4340</v>
      </c>
      <c r="N18" s="20" t="s">
        <v>60</v>
      </c>
      <c r="O18" s="21">
        <v>1</v>
      </c>
      <c r="P18" s="22" t="s">
        <v>130</v>
      </c>
      <c r="Q18" s="23">
        <v>450</v>
      </c>
      <c r="R18" s="23">
        <f>O18*Q18</f>
        <v>450</v>
      </c>
    </row>
    <row r="19" spans="11:18" x14ac:dyDescent="0.3">
      <c r="K19" s="10">
        <v>101</v>
      </c>
      <c r="L19" s="11" t="s">
        <v>3</v>
      </c>
      <c r="M19" s="12">
        <v>4340</v>
      </c>
      <c r="N19" s="13" t="s">
        <v>60</v>
      </c>
      <c r="O19" s="14">
        <v>7</v>
      </c>
      <c r="P19" s="15" t="s">
        <v>131</v>
      </c>
      <c r="Q19" s="16">
        <v>600</v>
      </c>
      <c r="R19" s="16">
        <f>O19*Q19</f>
        <v>4200</v>
      </c>
    </row>
    <row r="20" spans="11:18" x14ac:dyDescent="0.3">
      <c r="K20" s="17">
        <v>101</v>
      </c>
      <c r="L20" s="18" t="s">
        <v>3</v>
      </c>
      <c r="M20" s="19">
        <v>4340</v>
      </c>
      <c r="N20" s="20" t="s">
        <v>60</v>
      </c>
      <c r="O20" s="21">
        <v>4</v>
      </c>
      <c r="P20" s="22" t="s">
        <v>132</v>
      </c>
      <c r="Q20" s="23">
        <v>20.51</v>
      </c>
      <c r="R20" s="23">
        <f>O20*Q20</f>
        <v>82.04</v>
      </c>
    </row>
    <row r="21" spans="11:18" x14ac:dyDescent="0.3">
      <c r="K21" s="10">
        <v>101</v>
      </c>
      <c r="L21" s="11" t="s">
        <v>3</v>
      </c>
      <c r="M21" s="12">
        <v>4510</v>
      </c>
      <c r="N21" s="13" t="s">
        <v>66</v>
      </c>
      <c r="O21" s="14">
        <v>12</v>
      </c>
      <c r="P21" s="15" t="s">
        <v>133</v>
      </c>
      <c r="Q21" s="16">
        <v>649.08000000000004</v>
      </c>
      <c r="R21" s="16">
        <f>O21*Q21</f>
        <v>7788.9600000000009</v>
      </c>
    </row>
    <row r="22" spans="11:18" x14ac:dyDescent="0.3">
      <c r="K22" s="17">
        <v>101</v>
      </c>
      <c r="L22" s="18" t="s">
        <v>3</v>
      </c>
      <c r="M22" s="19">
        <v>4510</v>
      </c>
      <c r="N22" s="20" t="s">
        <v>66</v>
      </c>
      <c r="O22" s="21">
        <v>12</v>
      </c>
      <c r="P22" s="22" t="s">
        <v>134</v>
      </c>
      <c r="Q22" s="23">
        <v>154.22</v>
      </c>
      <c r="R22" s="23">
        <f>O22*Q22</f>
        <v>1850.6399999999999</v>
      </c>
    </row>
    <row r="23" spans="11:18" x14ac:dyDescent="0.3">
      <c r="K23" s="10">
        <v>101</v>
      </c>
      <c r="L23" s="11" t="s">
        <v>3</v>
      </c>
      <c r="M23" s="12">
        <v>4510</v>
      </c>
      <c r="N23" s="13" t="s">
        <v>66</v>
      </c>
      <c r="O23" s="14">
        <v>1</v>
      </c>
      <c r="P23" s="15" t="s">
        <v>135</v>
      </c>
      <c r="Q23" s="16">
        <v>200</v>
      </c>
      <c r="R23" s="16">
        <f>O23*Q23</f>
        <v>200</v>
      </c>
    </row>
    <row r="24" spans="11:18" x14ac:dyDescent="0.3">
      <c r="K24" s="17">
        <v>101</v>
      </c>
      <c r="L24" s="18" t="s">
        <v>3</v>
      </c>
      <c r="M24" s="19">
        <v>4510</v>
      </c>
      <c r="N24" s="20" t="s">
        <v>66</v>
      </c>
      <c r="O24" s="21">
        <v>100</v>
      </c>
      <c r="P24" s="22" t="s">
        <v>136</v>
      </c>
      <c r="Q24" s="23">
        <v>6.5</v>
      </c>
      <c r="R24" s="23">
        <f>O24*Q24</f>
        <v>650</v>
      </c>
    </row>
    <row r="25" spans="11:18" x14ac:dyDescent="0.3">
      <c r="K25" s="10">
        <v>101</v>
      </c>
      <c r="L25" s="11" t="s">
        <v>3</v>
      </c>
      <c r="M25" s="12">
        <v>4620</v>
      </c>
      <c r="N25" s="13" t="s">
        <v>72</v>
      </c>
      <c r="O25" s="14">
        <v>1</v>
      </c>
      <c r="P25" s="15" t="s">
        <v>72</v>
      </c>
      <c r="Q25" s="16">
        <v>100</v>
      </c>
      <c r="R25" s="16">
        <f>O25*Q25</f>
        <v>100</v>
      </c>
    </row>
    <row r="26" spans="11:18" x14ac:dyDescent="0.3">
      <c r="K26" s="17">
        <v>101</v>
      </c>
      <c r="L26" s="18" t="s">
        <v>3</v>
      </c>
      <c r="M26" s="19">
        <v>4640</v>
      </c>
      <c r="N26" s="20" t="s">
        <v>76</v>
      </c>
      <c r="O26" s="21">
        <v>1</v>
      </c>
      <c r="P26" s="22" t="s">
        <v>137</v>
      </c>
      <c r="Q26" s="23">
        <v>2000</v>
      </c>
      <c r="R26" s="23">
        <f>O26*Q26</f>
        <v>2000</v>
      </c>
    </row>
    <row r="27" spans="11:18" x14ac:dyDescent="0.3">
      <c r="K27" s="17">
        <v>101</v>
      </c>
      <c r="L27" s="18" t="s">
        <v>3</v>
      </c>
      <c r="M27" s="19">
        <v>4640</v>
      </c>
      <c r="N27" s="20" t="s">
        <v>76</v>
      </c>
      <c r="O27" s="21">
        <v>4</v>
      </c>
      <c r="P27" s="22" t="s">
        <v>139</v>
      </c>
      <c r="Q27" s="23">
        <v>50</v>
      </c>
      <c r="R27" s="23">
        <f>O27*Q27</f>
        <v>200</v>
      </c>
    </row>
    <row r="28" spans="11:18" x14ac:dyDescent="0.3">
      <c r="K28" s="10">
        <v>101</v>
      </c>
      <c r="L28" s="11" t="s">
        <v>3</v>
      </c>
      <c r="M28" s="12">
        <v>4710</v>
      </c>
      <c r="N28" s="13" t="s">
        <v>85</v>
      </c>
      <c r="O28" s="14">
        <v>1</v>
      </c>
      <c r="P28" s="15" t="s">
        <v>140</v>
      </c>
      <c r="Q28" s="16">
        <v>250</v>
      </c>
      <c r="R28" s="16">
        <f>O28*Q28</f>
        <v>250</v>
      </c>
    </row>
    <row r="29" spans="11:18" x14ac:dyDescent="0.3">
      <c r="K29" s="17">
        <v>101</v>
      </c>
      <c r="L29" s="18" t="s">
        <v>3</v>
      </c>
      <c r="M29" s="19">
        <v>4920</v>
      </c>
      <c r="N29" s="20" t="s">
        <v>99</v>
      </c>
      <c r="O29" s="21">
        <v>12</v>
      </c>
      <c r="P29" s="22" t="s">
        <v>141</v>
      </c>
      <c r="Q29" s="23">
        <v>90</v>
      </c>
      <c r="R29" s="23">
        <f>O29*Q29</f>
        <v>1080</v>
      </c>
    </row>
    <row r="30" spans="11:18" x14ac:dyDescent="0.3">
      <c r="K30" s="10">
        <v>101</v>
      </c>
      <c r="L30" s="11" t="s">
        <v>3</v>
      </c>
      <c r="M30" s="12">
        <v>4920</v>
      </c>
      <c r="N30" s="13" t="s">
        <v>99</v>
      </c>
      <c r="O30" s="14">
        <v>12</v>
      </c>
      <c r="P30" s="15" t="s">
        <v>142</v>
      </c>
      <c r="Q30" s="16">
        <v>34.5</v>
      </c>
      <c r="R30" s="16">
        <f>O30*Q30</f>
        <v>414</v>
      </c>
    </row>
    <row r="31" spans="11:18" x14ac:dyDescent="0.3">
      <c r="K31" s="17"/>
      <c r="L31" s="18"/>
      <c r="M31" s="19"/>
      <c r="N31" s="20"/>
      <c r="O31" s="21"/>
      <c r="P31" s="22"/>
      <c r="Q31" s="23"/>
      <c r="R31" s="23"/>
    </row>
    <row r="32" spans="11:18" x14ac:dyDescent="0.3">
      <c r="K32" s="10"/>
      <c r="L32" s="11"/>
      <c r="M32" s="12"/>
      <c r="N32" s="13"/>
      <c r="O32" s="14"/>
      <c r="P32" s="15"/>
      <c r="Q32" s="16"/>
      <c r="R32" s="16"/>
    </row>
    <row r="33" spans="11:18" x14ac:dyDescent="0.3">
      <c r="K33" s="17"/>
      <c r="L33" s="18"/>
      <c r="M33" s="19"/>
      <c r="N33" s="20"/>
      <c r="O33" s="21"/>
      <c r="P33" s="22"/>
      <c r="Q33" s="23"/>
      <c r="R33" s="23"/>
    </row>
    <row r="34" spans="11:18" x14ac:dyDescent="0.3">
      <c r="K34" s="10"/>
      <c r="L34" s="11"/>
      <c r="M34" s="12"/>
      <c r="N34" s="13"/>
      <c r="O34" s="14"/>
      <c r="P34" s="15"/>
      <c r="Q34" s="16"/>
      <c r="R34" s="16"/>
    </row>
    <row r="35" spans="11:18" x14ac:dyDescent="0.3">
      <c r="K35" s="17"/>
      <c r="L35" s="18"/>
      <c r="M35" s="19"/>
      <c r="N35" s="20"/>
      <c r="O35" s="21"/>
      <c r="P35" s="22"/>
      <c r="Q35" s="23"/>
      <c r="R35" s="23"/>
    </row>
    <row r="36" spans="11:18" x14ac:dyDescent="0.3">
      <c r="K36" s="10"/>
      <c r="L36" s="11"/>
      <c r="M36" s="12"/>
      <c r="N36" s="13"/>
      <c r="O36" s="14"/>
      <c r="P36" s="15"/>
      <c r="Q36" s="16"/>
      <c r="R36" s="16"/>
    </row>
  </sheetData>
  <sortState ref="K2:R36">
    <sortCondition ref="M2:M3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K1:R36"/>
  <sheetViews>
    <sheetView workbookViewId="0">
      <selection activeCell="L7" sqref="L7"/>
    </sheetView>
  </sheetViews>
  <sheetFormatPr baseColWidth="10" defaultRowHeight="14.4" x14ac:dyDescent="0.3"/>
  <cols>
    <col min="11" max="12" width="11.5546875" customWidth="1"/>
    <col min="13" max="13" width="7.44140625" bestFit="1" customWidth="1"/>
    <col min="14" max="14" width="13.77734375" customWidth="1"/>
    <col min="15" max="15" width="5.77734375" customWidth="1"/>
    <col min="16" max="16" width="29.21875" customWidth="1"/>
  </cols>
  <sheetData>
    <row r="1" spans="11:18" x14ac:dyDescent="0.3">
      <c r="K1" s="31" t="s">
        <v>161</v>
      </c>
      <c r="L1" s="32" t="s">
        <v>161</v>
      </c>
      <c r="M1" s="33" t="s">
        <v>158</v>
      </c>
      <c r="N1" s="34" t="s">
        <v>158</v>
      </c>
      <c r="O1" s="35" t="s">
        <v>151</v>
      </c>
      <c r="P1" s="36" t="s">
        <v>152</v>
      </c>
      <c r="Q1" s="37" t="s">
        <v>159</v>
      </c>
      <c r="R1" s="37" t="s">
        <v>160</v>
      </c>
    </row>
    <row r="2" spans="11:18" x14ac:dyDescent="0.3">
      <c r="K2" s="10">
        <v>102</v>
      </c>
      <c r="L2" s="11" t="s">
        <v>5</v>
      </c>
      <c r="M2" s="12">
        <v>4320</v>
      </c>
      <c r="N2" s="13" t="s">
        <v>51</v>
      </c>
      <c r="O2" s="14">
        <v>1</v>
      </c>
      <c r="P2" s="15" t="s">
        <v>143</v>
      </c>
      <c r="Q2" s="16">
        <v>15000</v>
      </c>
      <c r="R2" s="16">
        <f>O2*Q2</f>
        <v>15000</v>
      </c>
    </row>
    <row r="3" spans="11:18" x14ac:dyDescent="0.3">
      <c r="K3" s="17">
        <v>102</v>
      </c>
      <c r="L3" s="18" t="s">
        <v>5</v>
      </c>
      <c r="M3" s="19">
        <v>4320</v>
      </c>
      <c r="N3" s="20" t="s">
        <v>51</v>
      </c>
      <c r="O3" s="21">
        <v>1</v>
      </c>
      <c r="P3" s="22" t="s">
        <v>144</v>
      </c>
      <c r="Q3" s="23">
        <v>2500</v>
      </c>
      <c r="R3" s="23">
        <f>O3*Q3</f>
        <v>2500</v>
      </c>
    </row>
    <row r="4" spans="11:18" x14ac:dyDescent="0.3">
      <c r="K4" s="10"/>
      <c r="L4" s="11"/>
      <c r="M4" s="12"/>
      <c r="N4" s="13"/>
      <c r="O4" s="14"/>
      <c r="P4" s="15"/>
      <c r="Q4" s="16"/>
      <c r="R4" s="16"/>
    </row>
    <row r="5" spans="11:18" x14ac:dyDescent="0.3">
      <c r="K5" s="17"/>
      <c r="L5" s="18"/>
      <c r="M5" s="19"/>
      <c r="N5" s="20"/>
      <c r="O5" s="21"/>
      <c r="P5" s="22"/>
      <c r="Q5" s="23"/>
      <c r="R5" s="23"/>
    </row>
    <row r="6" spans="11:18" x14ac:dyDescent="0.3">
      <c r="K6" s="10"/>
      <c r="L6" s="11"/>
      <c r="M6" s="12"/>
      <c r="N6" s="13"/>
      <c r="O6" s="14"/>
      <c r="P6" s="15"/>
      <c r="Q6" s="16"/>
      <c r="R6" s="16"/>
    </row>
    <row r="7" spans="11:18" x14ac:dyDescent="0.3">
      <c r="K7" s="17"/>
      <c r="L7" s="18"/>
      <c r="M7" s="19"/>
      <c r="N7" s="20"/>
      <c r="O7" s="21"/>
      <c r="P7" s="22"/>
      <c r="Q7" s="23"/>
      <c r="R7" s="23"/>
    </row>
    <row r="8" spans="11:18" x14ac:dyDescent="0.3">
      <c r="K8" s="10"/>
      <c r="L8" s="11"/>
      <c r="M8" s="12"/>
      <c r="N8" s="13"/>
      <c r="O8" s="14"/>
      <c r="P8" s="15"/>
      <c r="Q8" s="16"/>
      <c r="R8" s="16"/>
    </row>
    <row r="9" spans="11:18" x14ac:dyDescent="0.3">
      <c r="K9" s="17"/>
      <c r="L9" s="18"/>
      <c r="M9" s="19"/>
      <c r="N9" s="20"/>
      <c r="O9" s="21"/>
      <c r="P9" s="22"/>
      <c r="Q9" s="23"/>
      <c r="R9" s="23"/>
    </row>
    <row r="10" spans="11:18" x14ac:dyDescent="0.3">
      <c r="K10" s="10"/>
      <c r="L10" s="11"/>
      <c r="M10" s="12"/>
      <c r="N10" s="13"/>
      <c r="O10" s="14"/>
      <c r="P10" s="15"/>
      <c r="Q10" s="16"/>
      <c r="R10" s="16"/>
    </row>
    <row r="11" spans="11:18" x14ac:dyDescent="0.3">
      <c r="K11" s="17"/>
      <c r="L11" s="18"/>
      <c r="M11" s="19"/>
      <c r="N11" s="20"/>
      <c r="O11" s="21"/>
      <c r="P11" s="22"/>
      <c r="Q11" s="23"/>
      <c r="R11" s="23"/>
    </row>
    <row r="12" spans="11:18" x14ac:dyDescent="0.3">
      <c r="K12" s="10"/>
      <c r="L12" s="11"/>
      <c r="M12" s="12"/>
      <c r="N12" s="13"/>
      <c r="O12" s="14"/>
      <c r="P12" s="15"/>
      <c r="Q12" s="16"/>
      <c r="R12" s="16"/>
    </row>
    <row r="13" spans="11:18" x14ac:dyDescent="0.3">
      <c r="K13" s="17"/>
      <c r="L13" s="18"/>
      <c r="M13" s="19"/>
      <c r="N13" s="20"/>
      <c r="O13" s="21"/>
      <c r="P13" s="22"/>
      <c r="Q13" s="23"/>
      <c r="R13" s="23"/>
    </row>
    <row r="14" spans="11:18" x14ac:dyDescent="0.3">
      <c r="K14" s="10"/>
      <c r="L14" s="11"/>
      <c r="M14" s="12"/>
      <c r="N14" s="13"/>
      <c r="O14" s="14"/>
      <c r="P14" s="15"/>
      <c r="Q14" s="16"/>
      <c r="R14" s="16"/>
    </row>
    <row r="15" spans="11:18" x14ac:dyDescent="0.3">
      <c r="K15" s="17"/>
      <c r="L15" s="18"/>
      <c r="M15" s="19"/>
      <c r="N15" s="20"/>
      <c r="O15" s="21"/>
      <c r="P15" s="22"/>
      <c r="Q15" s="23"/>
      <c r="R15" s="23"/>
    </row>
    <row r="16" spans="11:18" x14ac:dyDescent="0.3">
      <c r="K16" s="10"/>
      <c r="L16" s="11"/>
      <c r="M16" s="12"/>
      <c r="N16" s="13"/>
      <c r="O16" s="14"/>
      <c r="P16" s="15"/>
      <c r="Q16" s="16"/>
      <c r="R16" s="16"/>
    </row>
    <row r="17" spans="11:18" x14ac:dyDescent="0.3">
      <c r="K17" s="17"/>
      <c r="L17" s="18"/>
      <c r="M17" s="19"/>
      <c r="N17" s="20"/>
      <c r="O17" s="21"/>
      <c r="P17" s="22"/>
      <c r="Q17" s="23"/>
      <c r="R17" s="23"/>
    </row>
    <row r="18" spans="11:18" x14ac:dyDescent="0.3">
      <c r="K18" s="10"/>
      <c r="L18" s="11"/>
      <c r="M18" s="12"/>
      <c r="N18" s="13"/>
      <c r="O18" s="14"/>
      <c r="P18" s="15"/>
      <c r="Q18" s="16"/>
      <c r="R18" s="16"/>
    </row>
    <row r="19" spans="11:18" x14ac:dyDescent="0.3">
      <c r="K19" s="17"/>
      <c r="L19" s="18"/>
      <c r="M19" s="19"/>
      <c r="N19" s="20"/>
      <c r="O19" s="21"/>
      <c r="P19" s="22"/>
      <c r="Q19" s="23"/>
      <c r="R19" s="23"/>
    </row>
    <row r="20" spans="11:18" x14ac:dyDescent="0.3">
      <c r="K20" s="10"/>
      <c r="L20" s="11"/>
      <c r="M20" s="12"/>
      <c r="N20" s="13"/>
      <c r="O20" s="14"/>
      <c r="P20" s="15"/>
      <c r="Q20" s="16"/>
      <c r="R20" s="16"/>
    </row>
    <row r="21" spans="11:18" x14ac:dyDescent="0.3">
      <c r="K21" s="17"/>
      <c r="L21" s="18"/>
      <c r="M21" s="19"/>
      <c r="N21" s="20"/>
      <c r="O21" s="21"/>
      <c r="P21" s="22"/>
      <c r="Q21" s="23"/>
      <c r="R21" s="23"/>
    </row>
    <row r="22" spans="11:18" x14ac:dyDescent="0.3">
      <c r="K22" s="10"/>
      <c r="L22" s="11"/>
      <c r="M22" s="12"/>
      <c r="N22" s="13"/>
      <c r="O22" s="14"/>
      <c r="P22" s="15"/>
      <c r="Q22" s="16"/>
      <c r="R22" s="16"/>
    </row>
    <row r="23" spans="11:18" x14ac:dyDescent="0.3">
      <c r="K23" s="17"/>
      <c r="L23" s="18"/>
      <c r="M23" s="19"/>
      <c r="N23" s="20"/>
      <c r="O23" s="21"/>
      <c r="P23" s="22"/>
      <c r="Q23" s="23"/>
      <c r="R23" s="23"/>
    </row>
    <row r="24" spans="11:18" x14ac:dyDescent="0.3">
      <c r="K24" s="10"/>
      <c r="L24" s="11"/>
      <c r="M24" s="12"/>
      <c r="N24" s="13"/>
      <c r="O24" s="14"/>
      <c r="P24" s="15"/>
      <c r="Q24" s="16"/>
      <c r="R24" s="16"/>
    </row>
    <row r="25" spans="11:18" x14ac:dyDescent="0.3">
      <c r="K25" s="17"/>
      <c r="L25" s="18"/>
      <c r="M25" s="19"/>
      <c r="N25" s="20"/>
      <c r="O25" s="21"/>
      <c r="P25" s="22"/>
      <c r="Q25" s="23"/>
      <c r="R25" s="23"/>
    </row>
    <row r="26" spans="11:18" x14ac:dyDescent="0.3">
      <c r="K26" s="10"/>
      <c r="L26" s="11"/>
      <c r="M26" s="12"/>
      <c r="N26" s="13"/>
      <c r="O26" s="14"/>
      <c r="P26" s="15"/>
      <c r="Q26" s="16"/>
      <c r="R26" s="16"/>
    </row>
    <row r="27" spans="11:18" x14ac:dyDescent="0.3">
      <c r="K27" s="17"/>
      <c r="L27" s="18"/>
      <c r="M27" s="19"/>
      <c r="N27" s="20"/>
      <c r="O27" s="21"/>
      <c r="P27" s="22"/>
      <c r="Q27" s="23"/>
      <c r="R27" s="23"/>
    </row>
    <row r="28" spans="11:18" x14ac:dyDescent="0.3">
      <c r="K28" s="10"/>
      <c r="L28" s="11"/>
      <c r="M28" s="12"/>
      <c r="N28" s="13"/>
      <c r="O28" s="14"/>
      <c r="P28" s="15"/>
      <c r="Q28" s="16"/>
      <c r="R28" s="16"/>
    </row>
    <row r="29" spans="11:18" x14ac:dyDescent="0.3">
      <c r="K29" s="17"/>
      <c r="L29" s="18"/>
      <c r="M29" s="19"/>
      <c r="N29" s="20"/>
      <c r="O29" s="21"/>
      <c r="P29" s="22"/>
      <c r="Q29" s="23"/>
      <c r="R29" s="23"/>
    </row>
    <row r="30" spans="11:18" x14ac:dyDescent="0.3">
      <c r="K30" s="10"/>
      <c r="L30" s="11"/>
      <c r="M30" s="12"/>
      <c r="N30" s="13"/>
      <c r="O30" s="14"/>
      <c r="P30" s="15"/>
      <c r="Q30" s="16"/>
      <c r="R30" s="16"/>
    </row>
    <row r="31" spans="11:18" x14ac:dyDescent="0.3">
      <c r="K31" s="17"/>
      <c r="L31" s="18"/>
      <c r="M31" s="19"/>
      <c r="N31" s="20"/>
      <c r="O31" s="21"/>
      <c r="P31" s="22"/>
      <c r="Q31" s="23"/>
      <c r="R31" s="23"/>
    </row>
    <row r="32" spans="11:18" x14ac:dyDescent="0.3">
      <c r="K32" s="10"/>
      <c r="L32" s="11"/>
      <c r="M32" s="12"/>
      <c r="N32" s="13"/>
      <c r="O32" s="14"/>
      <c r="P32" s="15"/>
      <c r="Q32" s="16"/>
      <c r="R32" s="16"/>
    </row>
    <row r="33" spans="11:18" x14ac:dyDescent="0.3">
      <c r="K33" s="17"/>
      <c r="L33" s="18"/>
      <c r="M33" s="19"/>
      <c r="N33" s="20"/>
      <c r="O33" s="21"/>
      <c r="P33" s="22"/>
      <c r="Q33" s="23"/>
      <c r="R33" s="23"/>
    </row>
    <row r="34" spans="11:18" x14ac:dyDescent="0.3">
      <c r="K34" s="10"/>
      <c r="L34" s="11"/>
      <c r="M34" s="12"/>
      <c r="N34" s="13"/>
      <c r="O34" s="14"/>
      <c r="P34" s="15"/>
      <c r="Q34" s="16"/>
      <c r="R34" s="16"/>
    </row>
    <row r="35" spans="11:18" x14ac:dyDescent="0.3">
      <c r="K35" s="17"/>
      <c r="L35" s="18"/>
      <c r="M35" s="19"/>
      <c r="N35" s="20"/>
      <c r="O35" s="21"/>
      <c r="P35" s="22"/>
      <c r="Q35" s="23"/>
      <c r="R35" s="23"/>
    </row>
    <row r="36" spans="11:18" x14ac:dyDescent="0.3">
      <c r="K36" s="10"/>
      <c r="L36" s="11"/>
      <c r="M36" s="12"/>
      <c r="N36" s="13"/>
      <c r="O36" s="14"/>
      <c r="P36" s="15"/>
      <c r="Q36" s="16"/>
      <c r="R36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K1:R36"/>
  <sheetViews>
    <sheetView workbookViewId="0">
      <selection activeCell="L7" sqref="L7"/>
    </sheetView>
  </sheetViews>
  <sheetFormatPr baseColWidth="10" defaultRowHeight="14.4" x14ac:dyDescent="0.3"/>
  <cols>
    <col min="11" max="12" width="11.5546875" customWidth="1"/>
    <col min="13" max="13" width="7.44140625" bestFit="1" customWidth="1"/>
    <col min="14" max="14" width="13.77734375" customWidth="1"/>
    <col min="15" max="15" width="5.77734375" customWidth="1"/>
    <col min="16" max="16" width="29.21875" customWidth="1"/>
  </cols>
  <sheetData>
    <row r="1" spans="11:18" x14ac:dyDescent="0.3">
      <c r="K1" s="31" t="s">
        <v>161</v>
      </c>
      <c r="L1" s="32" t="s">
        <v>161</v>
      </c>
      <c r="M1" s="33" t="s">
        <v>158</v>
      </c>
      <c r="N1" s="34" t="s">
        <v>158</v>
      </c>
      <c r="O1" s="35" t="s">
        <v>151</v>
      </c>
      <c r="P1" s="36" t="s">
        <v>152</v>
      </c>
      <c r="Q1" s="37" t="s">
        <v>159</v>
      </c>
      <c r="R1" s="37" t="s">
        <v>160</v>
      </c>
    </row>
    <row r="2" spans="11:18" x14ac:dyDescent="0.3">
      <c r="K2" s="10">
        <v>103</v>
      </c>
      <c r="L2" s="11" t="s">
        <v>7</v>
      </c>
      <c r="M2" s="12">
        <v>4640</v>
      </c>
      <c r="N2" s="13" t="s">
        <v>76</v>
      </c>
      <c r="O2" s="14">
        <v>165</v>
      </c>
      <c r="P2" s="15" t="s">
        <v>145</v>
      </c>
      <c r="Q2" s="16">
        <v>25</v>
      </c>
      <c r="R2" s="16">
        <f>O2*Q2</f>
        <v>4125</v>
      </c>
    </row>
    <row r="3" spans="11:18" x14ac:dyDescent="0.3">
      <c r="K3" s="17">
        <v>103</v>
      </c>
      <c r="L3" s="18" t="s">
        <v>7</v>
      </c>
      <c r="M3" s="19">
        <v>4640</v>
      </c>
      <c r="N3" s="20" t="s">
        <v>76</v>
      </c>
      <c r="O3" s="21">
        <v>150</v>
      </c>
      <c r="P3" s="22" t="s">
        <v>146</v>
      </c>
      <c r="Q3" s="23">
        <v>25</v>
      </c>
      <c r="R3" s="23">
        <f>O3*Q3</f>
        <v>3750</v>
      </c>
    </row>
    <row r="4" spans="11:18" x14ac:dyDescent="0.3">
      <c r="K4" s="10"/>
      <c r="L4" s="11"/>
      <c r="M4" s="12"/>
      <c r="N4" s="13"/>
      <c r="O4" s="14"/>
      <c r="P4" s="15"/>
      <c r="Q4" s="16"/>
      <c r="R4" s="16"/>
    </row>
    <row r="5" spans="11:18" x14ac:dyDescent="0.3">
      <c r="K5" s="17"/>
      <c r="L5" s="18"/>
      <c r="M5" s="19"/>
      <c r="N5" s="20"/>
      <c r="O5" s="21"/>
      <c r="P5" s="22"/>
      <c r="Q5" s="23"/>
      <c r="R5" s="23"/>
    </row>
    <row r="6" spans="11:18" x14ac:dyDescent="0.3">
      <c r="K6" s="10"/>
      <c r="L6" s="11"/>
      <c r="M6" s="12"/>
      <c r="N6" s="13"/>
      <c r="O6" s="14"/>
      <c r="P6" s="15"/>
      <c r="Q6" s="16"/>
      <c r="R6" s="16"/>
    </row>
    <row r="7" spans="11:18" x14ac:dyDescent="0.3">
      <c r="K7" s="17"/>
      <c r="L7" s="18"/>
      <c r="M7" s="19"/>
      <c r="N7" s="20"/>
      <c r="O7" s="21"/>
      <c r="P7" s="22"/>
      <c r="Q7" s="23"/>
      <c r="R7" s="23"/>
    </row>
    <row r="8" spans="11:18" x14ac:dyDescent="0.3">
      <c r="K8" s="10"/>
      <c r="L8" s="11"/>
      <c r="M8" s="12"/>
      <c r="N8" s="13"/>
      <c r="O8" s="14"/>
      <c r="P8" s="15"/>
      <c r="Q8" s="16"/>
      <c r="R8" s="16"/>
    </row>
    <row r="9" spans="11:18" x14ac:dyDescent="0.3">
      <c r="K9" s="17"/>
      <c r="L9" s="18"/>
      <c r="M9" s="19"/>
      <c r="N9" s="20"/>
      <c r="O9" s="21"/>
      <c r="P9" s="22"/>
      <c r="Q9" s="23"/>
      <c r="R9" s="23"/>
    </row>
    <row r="10" spans="11:18" x14ac:dyDescent="0.3">
      <c r="K10" s="10"/>
      <c r="L10" s="11"/>
      <c r="M10" s="12"/>
      <c r="N10" s="13"/>
      <c r="O10" s="14"/>
      <c r="P10" s="15"/>
      <c r="Q10" s="16"/>
      <c r="R10" s="16"/>
    </row>
    <row r="11" spans="11:18" x14ac:dyDescent="0.3">
      <c r="K11" s="17"/>
      <c r="L11" s="18"/>
      <c r="M11" s="19"/>
      <c r="N11" s="20"/>
      <c r="O11" s="21"/>
      <c r="P11" s="22"/>
      <c r="Q11" s="23"/>
      <c r="R11" s="23"/>
    </row>
    <row r="12" spans="11:18" x14ac:dyDescent="0.3">
      <c r="K12" s="10"/>
      <c r="L12" s="11"/>
      <c r="M12" s="12"/>
      <c r="N12" s="13"/>
      <c r="O12" s="14"/>
      <c r="P12" s="15"/>
      <c r="Q12" s="16"/>
      <c r="R12" s="16"/>
    </row>
    <row r="13" spans="11:18" x14ac:dyDescent="0.3">
      <c r="K13" s="17"/>
      <c r="L13" s="18"/>
      <c r="M13" s="19"/>
      <c r="N13" s="20"/>
      <c r="O13" s="21"/>
      <c r="P13" s="22"/>
      <c r="Q13" s="23"/>
      <c r="R13" s="23"/>
    </row>
    <row r="14" spans="11:18" x14ac:dyDescent="0.3">
      <c r="K14" s="10"/>
      <c r="L14" s="11"/>
      <c r="M14" s="12"/>
      <c r="N14" s="13"/>
      <c r="O14" s="14"/>
      <c r="P14" s="15"/>
      <c r="Q14" s="16"/>
      <c r="R14" s="16"/>
    </row>
    <row r="15" spans="11:18" x14ac:dyDescent="0.3">
      <c r="K15" s="17"/>
      <c r="L15" s="18"/>
      <c r="M15" s="19"/>
      <c r="N15" s="20"/>
      <c r="O15" s="21"/>
      <c r="P15" s="22"/>
      <c r="Q15" s="23"/>
      <c r="R15" s="23"/>
    </row>
    <row r="16" spans="11:18" x14ac:dyDescent="0.3">
      <c r="K16" s="10"/>
      <c r="L16" s="11"/>
      <c r="M16" s="12"/>
      <c r="N16" s="13"/>
      <c r="O16" s="14"/>
      <c r="P16" s="15"/>
      <c r="Q16" s="16"/>
      <c r="R16" s="16"/>
    </row>
    <row r="17" spans="11:18" x14ac:dyDescent="0.3">
      <c r="K17" s="17"/>
      <c r="L17" s="18"/>
      <c r="M17" s="19"/>
      <c r="N17" s="20"/>
      <c r="O17" s="21"/>
      <c r="P17" s="22"/>
      <c r="Q17" s="23"/>
      <c r="R17" s="23"/>
    </row>
    <row r="18" spans="11:18" x14ac:dyDescent="0.3">
      <c r="K18" s="10"/>
      <c r="L18" s="11"/>
      <c r="M18" s="12"/>
      <c r="N18" s="13"/>
      <c r="O18" s="14"/>
      <c r="P18" s="15"/>
      <c r="Q18" s="16"/>
      <c r="R18" s="16"/>
    </row>
    <row r="19" spans="11:18" x14ac:dyDescent="0.3">
      <c r="K19" s="17"/>
      <c r="L19" s="18"/>
      <c r="M19" s="19"/>
      <c r="N19" s="20"/>
      <c r="O19" s="21"/>
      <c r="P19" s="22"/>
      <c r="Q19" s="23"/>
      <c r="R19" s="23"/>
    </row>
    <row r="20" spans="11:18" x14ac:dyDescent="0.3">
      <c r="K20" s="10"/>
      <c r="L20" s="11"/>
      <c r="M20" s="12"/>
      <c r="N20" s="13"/>
      <c r="O20" s="14"/>
      <c r="P20" s="15"/>
      <c r="Q20" s="16"/>
      <c r="R20" s="16"/>
    </row>
    <row r="21" spans="11:18" x14ac:dyDescent="0.3">
      <c r="K21" s="17"/>
      <c r="L21" s="18"/>
      <c r="M21" s="19"/>
      <c r="N21" s="20"/>
      <c r="O21" s="21"/>
      <c r="P21" s="22"/>
      <c r="Q21" s="23"/>
      <c r="R21" s="23"/>
    </row>
    <row r="22" spans="11:18" x14ac:dyDescent="0.3">
      <c r="K22" s="10"/>
      <c r="L22" s="11"/>
      <c r="M22" s="12"/>
      <c r="N22" s="13"/>
      <c r="O22" s="14"/>
      <c r="P22" s="15"/>
      <c r="Q22" s="16"/>
      <c r="R22" s="16"/>
    </row>
    <row r="23" spans="11:18" x14ac:dyDescent="0.3">
      <c r="K23" s="17"/>
      <c r="L23" s="18"/>
      <c r="M23" s="19"/>
      <c r="N23" s="20"/>
      <c r="O23" s="21"/>
      <c r="P23" s="22"/>
      <c r="Q23" s="23"/>
      <c r="R23" s="23"/>
    </row>
    <row r="24" spans="11:18" x14ac:dyDescent="0.3">
      <c r="K24" s="10"/>
      <c r="L24" s="11"/>
      <c r="M24" s="12"/>
      <c r="N24" s="13"/>
      <c r="O24" s="14"/>
      <c r="P24" s="15"/>
      <c r="Q24" s="16"/>
      <c r="R24" s="16"/>
    </row>
    <row r="25" spans="11:18" x14ac:dyDescent="0.3">
      <c r="K25" s="17"/>
      <c r="L25" s="18"/>
      <c r="M25" s="19"/>
      <c r="N25" s="20"/>
      <c r="O25" s="21"/>
      <c r="P25" s="22"/>
      <c r="Q25" s="23"/>
      <c r="R25" s="23"/>
    </row>
    <row r="26" spans="11:18" x14ac:dyDescent="0.3">
      <c r="K26" s="10"/>
      <c r="L26" s="11"/>
      <c r="M26" s="12"/>
      <c r="N26" s="13"/>
      <c r="O26" s="14"/>
      <c r="P26" s="15"/>
      <c r="Q26" s="16"/>
      <c r="R26" s="16"/>
    </row>
    <row r="27" spans="11:18" x14ac:dyDescent="0.3">
      <c r="K27" s="17"/>
      <c r="L27" s="18"/>
      <c r="M27" s="19"/>
      <c r="N27" s="20"/>
      <c r="O27" s="21"/>
      <c r="P27" s="22"/>
      <c r="Q27" s="23"/>
      <c r="R27" s="23"/>
    </row>
    <row r="28" spans="11:18" x14ac:dyDescent="0.3">
      <c r="K28" s="10"/>
      <c r="L28" s="11"/>
      <c r="M28" s="12"/>
      <c r="N28" s="13"/>
      <c r="O28" s="14"/>
      <c r="P28" s="15"/>
      <c r="Q28" s="16"/>
      <c r="R28" s="16"/>
    </row>
    <row r="29" spans="11:18" x14ac:dyDescent="0.3">
      <c r="K29" s="17"/>
      <c r="L29" s="18"/>
      <c r="M29" s="19"/>
      <c r="N29" s="20"/>
      <c r="O29" s="21"/>
      <c r="P29" s="22"/>
      <c r="Q29" s="23"/>
      <c r="R29" s="23"/>
    </row>
    <row r="30" spans="11:18" x14ac:dyDescent="0.3">
      <c r="K30" s="10"/>
      <c r="L30" s="11"/>
      <c r="M30" s="12"/>
      <c r="N30" s="13"/>
      <c r="O30" s="14"/>
      <c r="P30" s="15"/>
      <c r="Q30" s="16"/>
      <c r="R30" s="16"/>
    </row>
    <row r="31" spans="11:18" x14ac:dyDescent="0.3">
      <c r="K31" s="17"/>
      <c r="L31" s="18"/>
      <c r="M31" s="19"/>
      <c r="N31" s="20"/>
      <c r="O31" s="21"/>
      <c r="P31" s="22"/>
      <c r="Q31" s="23"/>
      <c r="R31" s="23"/>
    </row>
    <row r="32" spans="11:18" x14ac:dyDescent="0.3">
      <c r="K32" s="10"/>
      <c r="L32" s="11"/>
      <c r="M32" s="12"/>
      <c r="N32" s="13"/>
      <c r="O32" s="14"/>
      <c r="P32" s="15"/>
      <c r="Q32" s="16"/>
      <c r="R32" s="16"/>
    </row>
    <row r="33" spans="11:18" x14ac:dyDescent="0.3">
      <c r="K33" s="17"/>
      <c r="L33" s="18"/>
      <c r="M33" s="19"/>
      <c r="N33" s="20"/>
      <c r="O33" s="21"/>
      <c r="P33" s="22"/>
      <c r="Q33" s="23"/>
      <c r="R33" s="23"/>
    </row>
    <row r="34" spans="11:18" x14ac:dyDescent="0.3">
      <c r="K34" s="10"/>
      <c r="L34" s="11"/>
      <c r="M34" s="12"/>
      <c r="N34" s="13"/>
      <c r="O34" s="14"/>
      <c r="P34" s="15"/>
      <c r="Q34" s="16"/>
      <c r="R34" s="16"/>
    </row>
    <row r="35" spans="11:18" x14ac:dyDescent="0.3">
      <c r="K35" s="17"/>
      <c r="L35" s="18"/>
      <c r="M35" s="19"/>
      <c r="N35" s="20"/>
      <c r="O35" s="21"/>
      <c r="P35" s="22"/>
      <c r="Q35" s="23"/>
      <c r="R35" s="23"/>
    </row>
    <row r="36" spans="11:18" x14ac:dyDescent="0.3">
      <c r="K36" s="10"/>
      <c r="L36" s="11"/>
      <c r="M36" s="12"/>
      <c r="N36" s="13"/>
      <c r="O36" s="14"/>
      <c r="P36" s="15"/>
      <c r="Q36" s="16"/>
      <c r="R36" s="1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K1:R36"/>
  <sheetViews>
    <sheetView topLeftCell="E1" workbookViewId="0">
      <selection activeCell="J29" sqref="J29"/>
    </sheetView>
  </sheetViews>
  <sheetFormatPr baseColWidth="10" defaultRowHeight="14.4" x14ac:dyDescent="0.3"/>
  <cols>
    <col min="11" max="12" width="11.5546875" customWidth="1"/>
    <col min="13" max="13" width="7.44140625" bestFit="1" customWidth="1"/>
    <col min="14" max="14" width="13.77734375" customWidth="1"/>
    <col min="15" max="15" width="5.77734375" customWidth="1"/>
    <col min="16" max="16" width="29.21875" customWidth="1"/>
  </cols>
  <sheetData>
    <row r="1" spans="11:18" x14ac:dyDescent="0.3">
      <c r="K1" s="31" t="s">
        <v>161</v>
      </c>
      <c r="L1" s="32" t="s">
        <v>161</v>
      </c>
      <c r="M1" s="33" t="s">
        <v>158</v>
      </c>
      <c r="N1" s="34" t="s">
        <v>158</v>
      </c>
      <c r="O1" s="35" t="s">
        <v>151</v>
      </c>
      <c r="P1" s="36" t="s">
        <v>152</v>
      </c>
      <c r="Q1" s="37" t="s">
        <v>159</v>
      </c>
      <c r="R1" s="37" t="s">
        <v>160</v>
      </c>
    </row>
    <row r="2" spans="11:18" x14ac:dyDescent="0.3">
      <c r="K2" s="10">
        <v>105</v>
      </c>
      <c r="L2" s="11" t="s">
        <v>10</v>
      </c>
      <c r="M2" s="12">
        <v>4321</v>
      </c>
      <c r="N2" s="13" t="s">
        <v>53</v>
      </c>
      <c r="O2" s="14">
        <v>1</v>
      </c>
      <c r="P2" s="15" t="s">
        <v>147</v>
      </c>
      <c r="Q2" s="16">
        <v>150</v>
      </c>
      <c r="R2" s="16">
        <f>O2*Q2</f>
        <v>150</v>
      </c>
    </row>
    <row r="3" spans="11:18" x14ac:dyDescent="0.3">
      <c r="K3" s="17"/>
      <c r="L3" s="18"/>
      <c r="M3" s="19"/>
      <c r="N3" s="20"/>
      <c r="O3" s="21"/>
      <c r="P3" s="22"/>
      <c r="Q3" s="23"/>
      <c r="R3" s="23"/>
    </row>
    <row r="4" spans="11:18" x14ac:dyDescent="0.3">
      <c r="K4" s="10"/>
      <c r="L4" s="11"/>
      <c r="M4" s="12"/>
      <c r="N4" s="13"/>
      <c r="O4" s="14"/>
      <c r="P4" s="15"/>
      <c r="Q4" s="16"/>
      <c r="R4" s="16"/>
    </row>
    <row r="5" spans="11:18" x14ac:dyDescent="0.3">
      <c r="K5" s="17"/>
      <c r="L5" s="18"/>
      <c r="M5" s="19"/>
      <c r="N5" s="20"/>
      <c r="O5" s="21"/>
      <c r="P5" s="22"/>
      <c r="Q5" s="23"/>
      <c r="R5" s="23"/>
    </row>
    <row r="6" spans="11:18" x14ac:dyDescent="0.3">
      <c r="K6" s="10"/>
      <c r="L6" s="11"/>
      <c r="M6" s="12"/>
      <c r="N6" s="13"/>
      <c r="O6" s="14"/>
      <c r="P6" s="15"/>
      <c r="Q6" s="16"/>
      <c r="R6" s="16"/>
    </row>
    <row r="7" spans="11:18" x14ac:dyDescent="0.3">
      <c r="K7" s="17"/>
      <c r="L7" s="18"/>
      <c r="M7" s="19"/>
      <c r="N7" s="20"/>
      <c r="O7" s="21"/>
      <c r="P7" s="22"/>
      <c r="Q7" s="23"/>
      <c r="R7" s="23"/>
    </row>
    <row r="8" spans="11:18" x14ac:dyDescent="0.3">
      <c r="K8" s="10"/>
      <c r="L8" s="11"/>
      <c r="M8" s="12"/>
      <c r="N8" s="13"/>
      <c r="O8" s="14"/>
      <c r="P8" s="15"/>
      <c r="Q8" s="16"/>
      <c r="R8" s="16"/>
    </row>
    <row r="9" spans="11:18" x14ac:dyDescent="0.3">
      <c r="K9" s="17"/>
      <c r="L9" s="18"/>
      <c r="M9" s="19"/>
      <c r="N9" s="20"/>
      <c r="O9" s="21"/>
      <c r="P9" s="22"/>
      <c r="Q9" s="23"/>
      <c r="R9" s="23"/>
    </row>
    <row r="10" spans="11:18" x14ac:dyDescent="0.3">
      <c r="K10" s="10"/>
      <c r="L10" s="11"/>
      <c r="M10" s="12"/>
      <c r="N10" s="13"/>
      <c r="O10" s="14"/>
      <c r="P10" s="15"/>
      <c r="Q10" s="16"/>
      <c r="R10" s="16"/>
    </row>
    <row r="11" spans="11:18" x14ac:dyDescent="0.3">
      <c r="K11" s="17"/>
      <c r="L11" s="18"/>
      <c r="M11" s="19"/>
      <c r="N11" s="20"/>
      <c r="O11" s="21"/>
      <c r="P11" s="22"/>
      <c r="Q11" s="23"/>
      <c r="R11" s="23"/>
    </row>
    <row r="12" spans="11:18" x14ac:dyDescent="0.3">
      <c r="K12" s="10"/>
      <c r="L12" s="11"/>
      <c r="M12" s="12"/>
      <c r="N12" s="13"/>
      <c r="O12" s="14"/>
      <c r="P12" s="15"/>
      <c r="Q12" s="16"/>
      <c r="R12" s="16"/>
    </row>
    <row r="13" spans="11:18" x14ac:dyDescent="0.3">
      <c r="K13" s="17"/>
      <c r="L13" s="18"/>
      <c r="M13" s="19"/>
      <c r="N13" s="20"/>
      <c r="O13" s="21"/>
      <c r="P13" s="22"/>
      <c r="Q13" s="23"/>
      <c r="R13" s="23"/>
    </row>
    <row r="14" spans="11:18" x14ac:dyDescent="0.3">
      <c r="K14" s="10"/>
      <c r="L14" s="11"/>
      <c r="M14" s="12"/>
      <c r="N14" s="13"/>
      <c r="O14" s="14"/>
      <c r="P14" s="15"/>
      <c r="Q14" s="16"/>
      <c r="R14" s="16"/>
    </row>
    <row r="15" spans="11:18" x14ac:dyDescent="0.3">
      <c r="K15" s="17"/>
      <c r="L15" s="18"/>
      <c r="M15" s="19"/>
      <c r="N15" s="20"/>
      <c r="O15" s="21"/>
      <c r="P15" s="22"/>
      <c r="Q15" s="23"/>
      <c r="R15" s="23"/>
    </row>
    <row r="16" spans="11:18" x14ac:dyDescent="0.3">
      <c r="K16" s="10"/>
      <c r="L16" s="11"/>
      <c r="M16" s="12"/>
      <c r="N16" s="13"/>
      <c r="O16" s="14"/>
      <c r="P16" s="15"/>
      <c r="Q16" s="16"/>
      <c r="R16" s="16"/>
    </row>
    <row r="17" spans="11:18" x14ac:dyDescent="0.3">
      <c r="K17" s="17"/>
      <c r="L17" s="18"/>
      <c r="M17" s="19"/>
      <c r="N17" s="20"/>
      <c r="O17" s="21"/>
      <c r="P17" s="22"/>
      <c r="Q17" s="23"/>
      <c r="R17" s="23"/>
    </row>
    <row r="18" spans="11:18" x14ac:dyDescent="0.3">
      <c r="K18" s="10"/>
      <c r="L18" s="11"/>
      <c r="M18" s="12"/>
      <c r="N18" s="13"/>
      <c r="O18" s="14"/>
      <c r="P18" s="15"/>
      <c r="Q18" s="16"/>
      <c r="R18" s="16"/>
    </row>
    <row r="19" spans="11:18" x14ac:dyDescent="0.3">
      <c r="K19" s="17"/>
      <c r="L19" s="18"/>
      <c r="M19" s="19"/>
      <c r="N19" s="20"/>
      <c r="O19" s="21"/>
      <c r="P19" s="22"/>
      <c r="Q19" s="23"/>
      <c r="R19" s="23"/>
    </row>
    <row r="20" spans="11:18" x14ac:dyDescent="0.3">
      <c r="K20" s="10"/>
      <c r="L20" s="11"/>
      <c r="M20" s="12"/>
      <c r="N20" s="13"/>
      <c r="O20" s="14"/>
      <c r="P20" s="15"/>
      <c r="Q20" s="16"/>
      <c r="R20" s="16"/>
    </row>
    <row r="21" spans="11:18" x14ac:dyDescent="0.3">
      <c r="K21" s="17"/>
      <c r="L21" s="18"/>
      <c r="M21" s="19"/>
      <c r="N21" s="20"/>
      <c r="O21" s="21"/>
      <c r="P21" s="22"/>
      <c r="Q21" s="23"/>
      <c r="R21" s="23"/>
    </row>
    <row r="22" spans="11:18" x14ac:dyDescent="0.3">
      <c r="K22" s="10"/>
      <c r="L22" s="11"/>
      <c r="M22" s="12"/>
      <c r="N22" s="13"/>
      <c r="O22" s="14"/>
      <c r="P22" s="15"/>
      <c r="Q22" s="16"/>
      <c r="R22" s="16"/>
    </row>
    <row r="23" spans="11:18" x14ac:dyDescent="0.3">
      <c r="K23" s="17"/>
      <c r="L23" s="18"/>
      <c r="M23" s="19"/>
      <c r="N23" s="20"/>
      <c r="O23" s="21"/>
      <c r="P23" s="22"/>
      <c r="Q23" s="23"/>
      <c r="R23" s="23"/>
    </row>
    <row r="24" spans="11:18" x14ac:dyDescent="0.3">
      <c r="K24" s="10"/>
      <c r="L24" s="11"/>
      <c r="M24" s="12"/>
      <c r="N24" s="13"/>
      <c r="O24" s="14"/>
      <c r="P24" s="15"/>
      <c r="Q24" s="16"/>
      <c r="R24" s="16"/>
    </row>
    <row r="25" spans="11:18" x14ac:dyDescent="0.3">
      <c r="K25" s="17"/>
      <c r="L25" s="18"/>
      <c r="M25" s="19"/>
      <c r="N25" s="20"/>
      <c r="O25" s="21"/>
      <c r="P25" s="22"/>
      <c r="Q25" s="23"/>
      <c r="R25" s="23"/>
    </row>
    <row r="26" spans="11:18" x14ac:dyDescent="0.3">
      <c r="K26" s="10"/>
      <c r="L26" s="11"/>
      <c r="M26" s="12"/>
      <c r="N26" s="13"/>
      <c r="O26" s="14"/>
      <c r="P26" s="15"/>
      <c r="Q26" s="16"/>
      <c r="R26" s="16"/>
    </row>
    <row r="27" spans="11:18" x14ac:dyDescent="0.3">
      <c r="K27" s="17"/>
      <c r="L27" s="18"/>
      <c r="M27" s="19"/>
      <c r="N27" s="20"/>
      <c r="O27" s="21"/>
      <c r="P27" s="22"/>
      <c r="Q27" s="23"/>
      <c r="R27" s="23"/>
    </row>
    <row r="28" spans="11:18" x14ac:dyDescent="0.3">
      <c r="K28" s="10"/>
      <c r="L28" s="11"/>
      <c r="M28" s="12"/>
      <c r="N28" s="13"/>
      <c r="O28" s="14"/>
      <c r="P28" s="15"/>
      <c r="Q28" s="16"/>
      <c r="R28" s="16"/>
    </row>
    <row r="29" spans="11:18" x14ac:dyDescent="0.3">
      <c r="K29" s="17"/>
      <c r="L29" s="18"/>
      <c r="M29" s="19"/>
      <c r="N29" s="20"/>
      <c r="O29" s="21"/>
      <c r="P29" s="22"/>
      <c r="Q29" s="23"/>
      <c r="R29" s="23"/>
    </row>
    <row r="30" spans="11:18" x14ac:dyDescent="0.3">
      <c r="K30" s="10"/>
      <c r="L30" s="11"/>
      <c r="M30" s="12"/>
      <c r="N30" s="13"/>
      <c r="O30" s="14"/>
      <c r="P30" s="15"/>
      <c r="Q30" s="16"/>
      <c r="R30" s="16"/>
    </row>
    <row r="31" spans="11:18" x14ac:dyDescent="0.3">
      <c r="K31" s="17"/>
      <c r="L31" s="18"/>
      <c r="M31" s="19"/>
      <c r="N31" s="20"/>
      <c r="O31" s="21"/>
      <c r="P31" s="22"/>
      <c r="Q31" s="23"/>
      <c r="R31" s="23"/>
    </row>
    <row r="32" spans="11:18" x14ac:dyDescent="0.3">
      <c r="K32" s="10"/>
      <c r="L32" s="11"/>
      <c r="M32" s="12"/>
      <c r="N32" s="13"/>
      <c r="O32" s="14"/>
      <c r="P32" s="15"/>
      <c r="Q32" s="16"/>
      <c r="R32" s="16"/>
    </row>
    <row r="33" spans="11:18" x14ac:dyDescent="0.3">
      <c r="K33" s="17"/>
      <c r="L33" s="18"/>
      <c r="M33" s="19"/>
      <c r="N33" s="20"/>
      <c r="O33" s="21"/>
      <c r="P33" s="22"/>
      <c r="Q33" s="23"/>
      <c r="R33" s="23"/>
    </row>
    <row r="34" spans="11:18" x14ac:dyDescent="0.3">
      <c r="K34" s="10"/>
      <c r="L34" s="11"/>
      <c r="M34" s="12"/>
      <c r="N34" s="13"/>
      <c r="O34" s="14"/>
      <c r="P34" s="15"/>
      <c r="Q34" s="16"/>
      <c r="R34" s="16"/>
    </row>
    <row r="35" spans="11:18" x14ac:dyDescent="0.3">
      <c r="K35" s="17"/>
      <c r="L35" s="18"/>
      <c r="M35" s="19"/>
      <c r="N35" s="20"/>
      <c r="O35" s="21"/>
      <c r="P35" s="22"/>
      <c r="Q35" s="23"/>
      <c r="R35" s="23"/>
    </row>
    <row r="36" spans="11:18" x14ac:dyDescent="0.3">
      <c r="K36" s="10"/>
      <c r="L36" s="11"/>
      <c r="M36" s="12"/>
      <c r="N36" s="13"/>
      <c r="O36" s="14"/>
      <c r="P36" s="15"/>
      <c r="Q36" s="16"/>
      <c r="R36" s="1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K1:R36"/>
  <sheetViews>
    <sheetView topLeftCell="D1" workbookViewId="0">
      <selection activeCell="L7" sqref="L7"/>
    </sheetView>
  </sheetViews>
  <sheetFormatPr baseColWidth="10" defaultRowHeight="14.4" x14ac:dyDescent="0.3"/>
  <cols>
    <col min="11" max="12" width="11.5546875" customWidth="1"/>
    <col min="13" max="13" width="7.44140625" bestFit="1" customWidth="1"/>
    <col min="14" max="14" width="13.77734375" customWidth="1"/>
    <col min="15" max="15" width="5.77734375" customWidth="1"/>
    <col min="16" max="16" width="29.21875" customWidth="1"/>
  </cols>
  <sheetData>
    <row r="1" spans="11:18" x14ac:dyDescent="0.3">
      <c r="K1" s="31" t="s">
        <v>161</v>
      </c>
      <c r="L1" s="32" t="s">
        <v>161</v>
      </c>
      <c r="M1" s="33" t="s">
        <v>158</v>
      </c>
      <c r="N1" s="34" t="s">
        <v>158</v>
      </c>
      <c r="O1" s="35" t="s">
        <v>151</v>
      </c>
      <c r="P1" s="36" t="s">
        <v>152</v>
      </c>
      <c r="Q1" s="37" t="s">
        <v>159</v>
      </c>
      <c r="R1" s="37" t="s">
        <v>160</v>
      </c>
    </row>
    <row r="2" spans="11:18" x14ac:dyDescent="0.3">
      <c r="K2" s="10">
        <v>109</v>
      </c>
      <c r="L2" s="11" t="s">
        <v>12</v>
      </c>
      <c r="M2" s="12">
        <v>3020</v>
      </c>
      <c r="N2" s="13" t="s">
        <v>19</v>
      </c>
      <c r="O2" s="14">
        <v>1</v>
      </c>
      <c r="P2" s="15" t="s">
        <v>148</v>
      </c>
      <c r="Q2" s="16">
        <v>27400</v>
      </c>
      <c r="R2" s="16">
        <f>O2*Q2</f>
        <v>27400</v>
      </c>
    </row>
    <row r="3" spans="11:18" x14ac:dyDescent="0.3">
      <c r="K3" s="17"/>
      <c r="L3" s="18"/>
      <c r="M3" s="19"/>
      <c r="N3" s="20"/>
      <c r="O3" s="21"/>
      <c r="P3" s="22"/>
      <c r="Q3" s="23"/>
      <c r="R3" s="23"/>
    </row>
    <row r="4" spans="11:18" x14ac:dyDescent="0.3">
      <c r="K4" s="10"/>
      <c r="L4" s="11"/>
      <c r="M4" s="12"/>
      <c r="N4" s="13"/>
      <c r="O4" s="14"/>
      <c r="P4" s="15"/>
      <c r="Q4" s="16"/>
      <c r="R4" s="16"/>
    </row>
    <row r="5" spans="11:18" x14ac:dyDescent="0.3">
      <c r="K5" s="17"/>
      <c r="L5" s="18"/>
      <c r="M5" s="19"/>
      <c r="N5" s="20"/>
      <c r="O5" s="21"/>
      <c r="P5" s="22"/>
      <c r="Q5" s="23"/>
      <c r="R5" s="23"/>
    </row>
    <row r="6" spans="11:18" x14ac:dyDescent="0.3">
      <c r="K6" s="10"/>
      <c r="L6" s="11"/>
      <c r="M6" s="12"/>
      <c r="N6" s="13"/>
      <c r="O6" s="14"/>
      <c r="P6" s="15"/>
      <c r="Q6" s="16"/>
      <c r="R6" s="16"/>
    </row>
    <row r="7" spans="11:18" x14ac:dyDescent="0.3">
      <c r="K7" s="17"/>
      <c r="L7" s="18"/>
      <c r="M7" s="19"/>
      <c r="N7" s="20"/>
      <c r="O7" s="21"/>
      <c r="P7" s="22"/>
      <c r="Q7" s="23"/>
      <c r="R7" s="23"/>
    </row>
    <row r="8" spans="11:18" x14ac:dyDescent="0.3">
      <c r="K8" s="10"/>
      <c r="L8" s="11"/>
      <c r="M8" s="12"/>
      <c r="N8" s="13"/>
      <c r="O8" s="14"/>
      <c r="P8" s="15"/>
      <c r="Q8" s="16"/>
      <c r="R8" s="16"/>
    </row>
    <row r="9" spans="11:18" x14ac:dyDescent="0.3">
      <c r="K9" s="17"/>
      <c r="L9" s="18"/>
      <c r="M9" s="19"/>
      <c r="N9" s="20"/>
      <c r="O9" s="21"/>
      <c r="P9" s="22"/>
      <c r="Q9" s="23"/>
      <c r="R9" s="23"/>
    </row>
    <row r="10" spans="11:18" x14ac:dyDescent="0.3">
      <c r="K10" s="10"/>
      <c r="L10" s="11"/>
      <c r="M10" s="12"/>
      <c r="N10" s="13"/>
      <c r="O10" s="14"/>
      <c r="P10" s="15"/>
      <c r="Q10" s="16"/>
      <c r="R10" s="16"/>
    </row>
    <row r="11" spans="11:18" x14ac:dyDescent="0.3">
      <c r="K11" s="17"/>
      <c r="L11" s="18"/>
      <c r="M11" s="19"/>
      <c r="N11" s="20"/>
      <c r="O11" s="21"/>
      <c r="P11" s="22"/>
      <c r="Q11" s="23"/>
      <c r="R11" s="23"/>
    </row>
    <row r="12" spans="11:18" x14ac:dyDescent="0.3">
      <c r="K12" s="10"/>
      <c r="L12" s="11"/>
      <c r="M12" s="12"/>
      <c r="N12" s="13"/>
      <c r="O12" s="14"/>
      <c r="P12" s="15"/>
      <c r="Q12" s="16"/>
      <c r="R12" s="16"/>
    </row>
    <row r="13" spans="11:18" x14ac:dyDescent="0.3">
      <c r="K13" s="17"/>
      <c r="L13" s="18"/>
      <c r="M13" s="19"/>
      <c r="N13" s="20"/>
      <c r="O13" s="21"/>
      <c r="P13" s="22"/>
      <c r="Q13" s="23"/>
      <c r="R13" s="23"/>
    </row>
    <row r="14" spans="11:18" x14ac:dyDescent="0.3">
      <c r="K14" s="10"/>
      <c r="L14" s="11"/>
      <c r="M14" s="12"/>
      <c r="N14" s="13"/>
      <c r="O14" s="14"/>
      <c r="P14" s="15"/>
      <c r="Q14" s="16"/>
      <c r="R14" s="16"/>
    </row>
    <row r="15" spans="11:18" x14ac:dyDescent="0.3">
      <c r="K15" s="17"/>
      <c r="L15" s="18"/>
      <c r="M15" s="19"/>
      <c r="N15" s="20"/>
      <c r="O15" s="21"/>
      <c r="P15" s="22"/>
      <c r="Q15" s="23"/>
      <c r="R15" s="23"/>
    </row>
    <row r="16" spans="11:18" x14ac:dyDescent="0.3">
      <c r="K16" s="10"/>
      <c r="L16" s="11"/>
      <c r="M16" s="12"/>
      <c r="N16" s="13"/>
      <c r="O16" s="14"/>
      <c r="P16" s="15"/>
      <c r="Q16" s="16"/>
      <c r="R16" s="16"/>
    </row>
    <row r="17" spans="11:18" x14ac:dyDescent="0.3">
      <c r="K17" s="17"/>
      <c r="L17" s="18"/>
      <c r="M17" s="19"/>
      <c r="N17" s="20"/>
      <c r="O17" s="21"/>
      <c r="P17" s="22"/>
      <c r="Q17" s="23"/>
      <c r="R17" s="23"/>
    </row>
    <row r="18" spans="11:18" x14ac:dyDescent="0.3">
      <c r="K18" s="10"/>
      <c r="L18" s="11"/>
      <c r="M18" s="12"/>
      <c r="N18" s="13"/>
      <c r="O18" s="14"/>
      <c r="P18" s="15"/>
      <c r="Q18" s="16"/>
      <c r="R18" s="16"/>
    </row>
    <row r="19" spans="11:18" x14ac:dyDescent="0.3">
      <c r="K19" s="17"/>
      <c r="L19" s="18"/>
      <c r="M19" s="19"/>
      <c r="N19" s="20"/>
      <c r="O19" s="21"/>
      <c r="P19" s="22"/>
      <c r="Q19" s="23"/>
      <c r="R19" s="23"/>
    </row>
    <row r="20" spans="11:18" x14ac:dyDescent="0.3">
      <c r="K20" s="10"/>
      <c r="L20" s="11"/>
      <c r="M20" s="12"/>
      <c r="N20" s="13"/>
      <c r="O20" s="14"/>
      <c r="P20" s="15"/>
      <c r="Q20" s="16"/>
      <c r="R20" s="16"/>
    </row>
    <row r="21" spans="11:18" x14ac:dyDescent="0.3">
      <c r="K21" s="17"/>
      <c r="L21" s="18"/>
      <c r="M21" s="19"/>
      <c r="N21" s="20"/>
      <c r="O21" s="21"/>
      <c r="P21" s="22"/>
      <c r="Q21" s="23"/>
      <c r="R21" s="23"/>
    </row>
    <row r="22" spans="11:18" x14ac:dyDescent="0.3">
      <c r="K22" s="10"/>
      <c r="L22" s="11"/>
      <c r="M22" s="12"/>
      <c r="N22" s="13"/>
      <c r="O22" s="14"/>
      <c r="P22" s="15"/>
      <c r="Q22" s="16"/>
      <c r="R22" s="16"/>
    </row>
    <row r="23" spans="11:18" x14ac:dyDescent="0.3">
      <c r="K23" s="17"/>
      <c r="L23" s="18"/>
      <c r="M23" s="19"/>
      <c r="N23" s="20"/>
      <c r="O23" s="21"/>
      <c r="P23" s="22"/>
      <c r="Q23" s="23"/>
      <c r="R23" s="23"/>
    </row>
    <row r="24" spans="11:18" x14ac:dyDescent="0.3">
      <c r="K24" s="10"/>
      <c r="L24" s="11"/>
      <c r="M24" s="12"/>
      <c r="N24" s="13"/>
      <c r="O24" s="14"/>
      <c r="P24" s="15"/>
      <c r="Q24" s="16"/>
      <c r="R24" s="16"/>
    </row>
    <row r="25" spans="11:18" x14ac:dyDescent="0.3">
      <c r="K25" s="17"/>
      <c r="L25" s="18"/>
      <c r="M25" s="19"/>
      <c r="N25" s="20"/>
      <c r="O25" s="21"/>
      <c r="P25" s="22"/>
      <c r="Q25" s="23"/>
      <c r="R25" s="23"/>
    </row>
    <row r="26" spans="11:18" x14ac:dyDescent="0.3">
      <c r="K26" s="10"/>
      <c r="L26" s="11"/>
      <c r="M26" s="12"/>
      <c r="N26" s="13"/>
      <c r="O26" s="14"/>
      <c r="P26" s="15"/>
      <c r="Q26" s="16"/>
      <c r="R26" s="16"/>
    </row>
    <row r="27" spans="11:18" x14ac:dyDescent="0.3">
      <c r="K27" s="17"/>
      <c r="L27" s="18"/>
      <c r="M27" s="19"/>
      <c r="N27" s="20"/>
      <c r="O27" s="21"/>
      <c r="P27" s="22"/>
      <c r="Q27" s="23"/>
      <c r="R27" s="23"/>
    </row>
    <row r="28" spans="11:18" x14ac:dyDescent="0.3">
      <c r="K28" s="10"/>
      <c r="L28" s="11"/>
      <c r="M28" s="12"/>
      <c r="N28" s="13"/>
      <c r="O28" s="14"/>
      <c r="P28" s="15"/>
      <c r="Q28" s="16"/>
      <c r="R28" s="16"/>
    </row>
    <row r="29" spans="11:18" x14ac:dyDescent="0.3">
      <c r="K29" s="17"/>
      <c r="L29" s="18"/>
      <c r="M29" s="19"/>
      <c r="N29" s="20"/>
      <c r="O29" s="21"/>
      <c r="P29" s="22"/>
      <c r="Q29" s="23"/>
      <c r="R29" s="23"/>
    </row>
    <row r="30" spans="11:18" x14ac:dyDescent="0.3">
      <c r="K30" s="10"/>
      <c r="L30" s="11"/>
      <c r="M30" s="12"/>
      <c r="N30" s="13"/>
      <c r="O30" s="14"/>
      <c r="P30" s="15"/>
      <c r="Q30" s="16"/>
      <c r="R30" s="16"/>
    </row>
    <row r="31" spans="11:18" x14ac:dyDescent="0.3">
      <c r="K31" s="17"/>
      <c r="L31" s="18"/>
      <c r="M31" s="19"/>
      <c r="N31" s="20"/>
      <c r="O31" s="21"/>
      <c r="P31" s="22"/>
      <c r="Q31" s="23"/>
      <c r="R31" s="23"/>
    </row>
    <row r="32" spans="11:18" x14ac:dyDescent="0.3">
      <c r="K32" s="10"/>
      <c r="L32" s="11"/>
      <c r="M32" s="12"/>
      <c r="N32" s="13"/>
      <c r="O32" s="14"/>
      <c r="P32" s="15"/>
      <c r="Q32" s="16"/>
      <c r="R32" s="16"/>
    </row>
    <row r="33" spans="11:18" x14ac:dyDescent="0.3">
      <c r="K33" s="17"/>
      <c r="L33" s="18"/>
      <c r="M33" s="19"/>
      <c r="N33" s="20"/>
      <c r="O33" s="21"/>
      <c r="P33" s="22"/>
      <c r="Q33" s="23"/>
      <c r="R33" s="23"/>
    </row>
    <row r="34" spans="11:18" x14ac:dyDescent="0.3">
      <c r="K34" s="10"/>
      <c r="L34" s="11"/>
      <c r="M34" s="12"/>
      <c r="N34" s="13"/>
      <c r="O34" s="14"/>
      <c r="P34" s="15"/>
      <c r="Q34" s="16"/>
      <c r="R34" s="16"/>
    </row>
    <row r="35" spans="11:18" x14ac:dyDescent="0.3">
      <c r="K35" s="17"/>
      <c r="L35" s="18"/>
      <c r="M35" s="19"/>
      <c r="N35" s="20"/>
      <c r="O35" s="21"/>
      <c r="P35" s="22"/>
      <c r="Q35" s="23"/>
      <c r="R35" s="23"/>
    </row>
    <row r="36" spans="11:18" x14ac:dyDescent="0.3">
      <c r="K36" s="10"/>
      <c r="L36" s="11"/>
      <c r="M36" s="12"/>
      <c r="N36" s="13"/>
      <c r="O36" s="14"/>
      <c r="P36" s="15"/>
      <c r="Q36" s="16"/>
      <c r="R3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Liste</vt:lpstr>
      <vt:lpstr>Commandes</vt:lpstr>
      <vt:lpstr>Source</vt:lpstr>
      <vt:lpstr>101</vt:lpstr>
      <vt:lpstr>102</vt:lpstr>
      <vt:lpstr>103</vt:lpstr>
      <vt:lpstr>105</vt:lpstr>
      <vt:lpstr>109</vt:lpstr>
      <vt:lpstr>ListeDésignationPostes</vt:lpstr>
      <vt:lpstr>ListeDésignationProjets</vt:lpstr>
      <vt:lpstr>ListePostes</vt:lpstr>
      <vt:lpstr>ListeProjets</vt:lpstr>
      <vt:lpstr>Splitcode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Steve Duchesneau</cp:lastModifiedBy>
  <cp:lastPrinted>2020-04-07T18:39:14Z</cp:lastPrinted>
  <dcterms:created xsi:type="dcterms:W3CDTF">2020-04-07T14:41:35Z</dcterms:created>
  <dcterms:modified xsi:type="dcterms:W3CDTF">2020-04-07T20:56:03Z</dcterms:modified>
</cp:coreProperties>
</file>